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30"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611" i="1" l="1"/>
  <c r="O611" i="1"/>
  <c r="AN608" i="1"/>
  <c r="O608" i="1"/>
  <c r="AN569" i="1"/>
  <c r="AD569" i="1"/>
  <c r="AE569" i="1" s="1"/>
  <c r="O569" i="1"/>
  <c r="D569" i="1"/>
  <c r="C569" i="1"/>
  <c r="B569" i="1"/>
  <c r="O274"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S274" i="1"/>
  <c r="T274" i="1" s="1"/>
  <c r="AN229" i="1"/>
  <c r="O229" i="1"/>
  <c r="AN223" i="1"/>
  <c r="O223" i="1"/>
  <c r="AN26" i="1"/>
  <c r="O26" i="1"/>
  <c r="Y274" i="1" l="1"/>
  <c r="Z274" i="1" s="1"/>
  <c r="AA274" i="1" s="1"/>
  <c r="AD276" i="1"/>
  <c r="AN3527" i="1"/>
  <c r="O3527" i="1"/>
  <c r="AN3526" i="1"/>
  <c r="O3526" i="1"/>
  <c r="AN3525" i="1"/>
  <c r="AD3525" i="1"/>
  <c r="AE3525" i="1" s="1"/>
  <c r="O3525" i="1"/>
  <c r="D3525" i="1"/>
  <c r="D3526" i="1" s="1"/>
  <c r="D3527" i="1" s="1"/>
  <c r="C3525" i="1"/>
  <c r="C3526" i="1" s="1"/>
  <c r="C3527" i="1" s="1"/>
  <c r="B3525" i="1"/>
  <c r="B3526" i="1" s="1"/>
  <c r="B3527" i="1" s="1"/>
  <c r="AN3524" i="1"/>
  <c r="AE3524" i="1"/>
  <c r="R3524" i="1"/>
  <c r="Y3524" i="1" s="1"/>
  <c r="O3524" i="1"/>
  <c r="AN3523" i="1"/>
  <c r="O3523" i="1"/>
  <c r="AN3522" i="1"/>
  <c r="O3522" i="1"/>
  <c r="AN3521" i="1"/>
  <c r="O3521" i="1"/>
  <c r="AN3520" i="1"/>
  <c r="AD3520" i="1"/>
  <c r="AE3520" i="1" s="1"/>
  <c r="O3520" i="1"/>
  <c r="D3520" i="1"/>
  <c r="D3521" i="1" s="1"/>
  <c r="D3522" i="1" s="1"/>
  <c r="D3523" i="1" s="1"/>
  <c r="C3520" i="1"/>
  <c r="C3521" i="1" s="1"/>
  <c r="C3522" i="1" s="1"/>
  <c r="C3523" i="1" s="1"/>
  <c r="B3520" i="1"/>
  <c r="B3521" i="1" s="1"/>
  <c r="B3522" i="1" s="1"/>
  <c r="B3523" i="1" s="1"/>
  <c r="AN3519" i="1"/>
  <c r="AE3519" i="1"/>
  <c r="R3519" i="1"/>
  <c r="Y3519" i="1" s="1"/>
  <c r="O3519" i="1"/>
  <c r="AN3518" i="1"/>
  <c r="O3518" i="1"/>
  <c r="AN3517" i="1"/>
  <c r="O3517" i="1"/>
  <c r="AN3516" i="1"/>
  <c r="O3516" i="1"/>
  <c r="AN3515" i="1"/>
  <c r="AD3515" i="1"/>
  <c r="AE3515" i="1" s="1"/>
  <c r="O3515" i="1"/>
  <c r="D3515" i="1"/>
  <c r="D3516" i="1" s="1"/>
  <c r="D3517" i="1" s="1"/>
  <c r="D3518" i="1" s="1"/>
  <c r="C3515" i="1"/>
  <c r="C3516" i="1" s="1"/>
  <c r="C3517" i="1" s="1"/>
  <c r="C3518" i="1" s="1"/>
  <c r="B3515" i="1"/>
  <c r="B3516" i="1" s="1"/>
  <c r="B3517" i="1" s="1"/>
  <c r="B3518" i="1" s="1"/>
  <c r="AN3514" i="1"/>
  <c r="AE3514" i="1"/>
  <c r="R3514" i="1"/>
  <c r="Y3514" i="1" s="1"/>
  <c r="O3514" i="1"/>
  <c r="AN3513" i="1"/>
  <c r="O3513" i="1"/>
  <c r="AN3512" i="1"/>
  <c r="O3512" i="1"/>
  <c r="AN3511" i="1"/>
  <c r="O3511" i="1"/>
  <c r="AN3510" i="1"/>
  <c r="AD3510" i="1"/>
  <c r="O3510" i="1"/>
  <c r="D3510" i="1"/>
  <c r="D3511" i="1" s="1"/>
  <c r="D3512" i="1" s="1"/>
  <c r="D3513" i="1" s="1"/>
  <c r="C3510" i="1"/>
  <c r="C3511" i="1" s="1"/>
  <c r="C3512" i="1" s="1"/>
  <c r="C3513" i="1" s="1"/>
  <c r="B3510" i="1"/>
  <c r="B3511" i="1" s="1"/>
  <c r="B3512" i="1" s="1"/>
  <c r="B3513" i="1" s="1"/>
  <c r="AN3509" i="1"/>
  <c r="AE3509" i="1"/>
  <c r="R3509" i="1"/>
  <c r="O3509" i="1"/>
  <c r="AN3508" i="1"/>
  <c r="O3508" i="1"/>
  <c r="AN3507" i="1"/>
  <c r="O3507" i="1"/>
  <c r="AN3506" i="1"/>
  <c r="O3506" i="1"/>
  <c r="AN3505" i="1"/>
  <c r="AD3505" i="1"/>
  <c r="O3505" i="1"/>
  <c r="D3505" i="1"/>
  <c r="D3506" i="1" s="1"/>
  <c r="D3507" i="1" s="1"/>
  <c r="D3508" i="1" s="1"/>
  <c r="C3505" i="1"/>
  <c r="C3506" i="1" s="1"/>
  <c r="C3507" i="1" s="1"/>
  <c r="C3508" i="1" s="1"/>
  <c r="B3505" i="1"/>
  <c r="B3506" i="1" s="1"/>
  <c r="B3507" i="1" s="1"/>
  <c r="B3508" i="1" s="1"/>
  <c r="AN3504" i="1"/>
  <c r="AE3504" i="1"/>
  <c r="R3504" i="1"/>
  <c r="Y3504" i="1" s="1"/>
  <c r="O3504" i="1"/>
  <c r="AN3503" i="1"/>
  <c r="O3503" i="1"/>
  <c r="AN3502" i="1"/>
  <c r="O3502" i="1"/>
  <c r="AN3501" i="1"/>
  <c r="O3501" i="1"/>
  <c r="AN3500" i="1"/>
  <c r="AE3500" i="1"/>
  <c r="AD3500" i="1"/>
  <c r="AD3501" i="1" s="1"/>
  <c r="O3500" i="1"/>
  <c r="D3500" i="1"/>
  <c r="D3501" i="1" s="1"/>
  <c r="D3502" i="1" s="1"/>
  <c r="D3503" i="1" s="1"/>
  <c r="C3500" i="1"/>
  <c r="C3501" i="1" s="1"/>
  <c r="C3502" i="1" s="1"/>
  <c r="C3503" i="1" s="1"/>
  <c r="B3500" i="1"/>
  <c r="B3501" i="1" s="1"/>
  <c r="B3502" i="1" s="1"/>
  <c r="B3503" i="1" s="1"/>
  <c r="AN3499" i="1"/>
  <c r="AE3499" i="1"/>
  <c r="Y3499" i="1"/>
  <c r="R3499" i="1"/>
  <c r="O3499" i="1"/>
  <c r="AN3498" i="1"/>
  <c r="O3498" i="1"/>
  <c r="AN3497" i="1"/>
  <c r="O3497" i="1"/>
  <c r="AN3496" i="1"/>
  <c r="O3496" i="1"/>
  <c r="AN3495" i="1"/>
  <c r="AD3495" i="1"/>
  <c r="O3495" i="1"/>
  <c r="D3495" i="1"/>
  <c r="D3496" i="1" s="1"/>
  <c r="D3497" i="1" s="1"/>
  <c r="D3498" i="1" s="1"/>
  <c r="C3495" i="1"/>
  <c r="C3496" i="1" s="1"/>
  <c r="C3497" i="1" s="1"/>
  <c r="C3498" i="1" s="1"/>
  <c r="B3495" i="1"/>
  <c r="B3496" i="1" s="1"/>
  <c r="B3497" i="1" s="1"/>
  <c r="B3498" i="1" s="1"/>
  <c r="AN3494" i="1"/>
  <c r="AE3494" i="1"/>
  <c r="R3494" i="1"/>
  <c r="Y3494" i="1" s="1"/>
  <c r="O3494" i="1"/>
  <c r="AN3493" i="1"/>
  <c r="O3493" i="1"/>
  <c r="AN3492" i="1"/>
  <c r="O3492" i="1"/>
  <c r="AN3491" i="1"/>
  <c r="O3491" i="1"/>
  <c r="AN3490" i="1"/>
  <c r="AD3490" i="1"/>
  <c r="O3490" i="1"/>
  <c r="D3490" i="1"/>
  <c r="D3491" i="1" s="1"/>
  <c r="D3492" i="1" s="1"/>
  <c r="D3493" i="1" s="1"/>
  <c r="C3490" i="1"/>
  <c r="C3491" i="1" s="1"/>
  <c r="C3492" i="1" s="1"/>
  <c r="C3493" i="1" s="1"/>
  <c r="B3490" i="1"/>
  <c r="B3491" i="1" s="1"/>
  <c r="B3492" i="1" s="1"/>
  <c r="B3493" i="1" s="1"/>
  <c r="AN3489" i="1"/>
  <c r="AE3489" i="1"/>
  <c r="R3489" i="1"/>
  <c r="Y3489" i="1" s="1"/>
  <c r="O3489" i="1"/>
  <c r="AN3488" i="1"/>
  <c r="O3488" i="1"/>
  <c r="AN3487" i="1"/>
  <c r="O3487" i="1"/>
  <c r="AN3486" i="1"/>
  <c r="O3486" i="1"/>
  <c r="AN3485" i="1"/>
  <c r="AD3485" i="1"/>
  <c r="AD3486" i="1" s="1"/>
  <c r="O3485" i="1"/>
  <c r="D3485" i="1"/>
  <c r="D3486" i="1" s="1"/>
  <c r="D3487" i="1" s="1"/>
  <c r="D3488" i="1" s="1"/>
  <c r="C3485" i="1"/>
  <c r="C3486" i="1" s="1"/>
  <c r="C3487" i="1" s="1"/>
  <c r="C3488" i="1" s="1"/>
  <c r="B3485" i="1"/>
  <c r="B3486" i="1" s="1"/>
  <c r="B3487" i="1" s="1"/>
  <c r="B3488" i="1" s="1"/>
  <c r="AN3484" i="1"/>
  <c r="AE3484" i="1"/>
  <c r="R3484" i="1"/>
  <c r="O3484" i="1"/>
  <c r="AN3483" i="1"/>
  <c r="O3483" i="1"/>
  <c r="AN3482" i="1"/>
  <c r="O3482" i="1"/>
  <c r="AN3481" i="1"/>
  <c r="O3481" i="1"/>
  <c r="AN3480" i="1"/>
  <c r="AD3480" i="1"/>
  <c r="AD3481" i="1" s="1"/>
  <c r="O3480" i="1"/>
  <c r="D3480" i="1"/>
  <c r="D3481" i="1" s="1"/>
  <c r="D3482" i="1" s="1"/>
  <c r="D3483" i="1" s="1"/>
  <c r="C3480" i="1"/>
  <c r="C3481" i="1" s="1"/>
  <c r="C3482" i="1" s="1"/>
  <c r="C3483" i="1" s="1"/>
  <c r="B3480" i="1"/>
  <c r="B3481" i="1" s="1"/>
  <c r="B3482" i="1" s="1"/>
  <c r="B3483" i="1" s="1"/>
  <c r="AN3479" i="1"/>
  <c r="AE3479" i="1"/>
  <c r="R3479" i="1"/>
  <c r="Y3479" i="1" s="1"/>
  <c r="O3479" i="1"/>
  <c r="AN3478" i="1"/>
  <c r="O3478" i="1"/>
  <c r="AN3477" i="1"/>
  <c r="O3477" i="1"/>
  <c r="AN3476" i="1"/>
  <c r="O3476" i="1"/>
  <c r="AN3475" i="1"/>
  <c r="AD3475" i="1"/>
  <c r="O3475" i="1"/>
  <c r="D3475" i="1"/>
  <c r="D3476" i="1" s="1"/>
  <c r="D3477" i="1" s="1"/>
  <c r="D3478" i="1" s="1"/>
  <c r="C3475" i="1"/>
  <c r="C3476" i="1" s="1"/>
  <c r="C3477" i="1" s="1"/>
  <c r="C3478" i="1" s="1"/>
  <c r="B3475" i="1"/>
  <c r="B3476" i="1" s="1"/>
  <c r="B3477" i="1" s="1"/>
  <c r="B3478" i="1" s="1"/>
  <c r="AN3474" i="1"/>
  <c r="AE3474" i="1"/>
  <c r="R3474" i="1"/>
  <c r="Y3474" i="1" s="1"/>
  <c r="O3474" i="1"/>
  <c r="AN3473" i="1"/>
  <c r="O3473" i="1"/>
  <c r="AN3472" i="1"/>
  <c r="O3472" i="1"/>
  <c r="AN3471" i="1"/>
  <c r="O3471" i="1"/>
  <c r="AN3470" i="1"/>
  <c r="AD3470" i="1"/>
  <c r="AE3470" i="1" s="1"/>
  <c r="O3470" i="1"/>
  <c r="D3470" i="1"/>
  <c r="D3471" i="1" s="1"/>
  <c r="D3472" i="1" s="1"/>
  <c r="D3473" i="1" s="1"/>
  <c r="C3470" i="1"/>
  <c r="C3471" i="1" s="1"/>
  <c r="C3472" i="1" s="1"/>
  <c r="C3473" i="1" s="1"/>
  <c r="B3470" i="1"/>
  <c r="B3471" i="1" s="1"/>
  <c r="B3472" i="1" s="1"/>
  <c r="B3473" i="1" s="1"/>
  <c r="AN3469" i="1"/>
  <c r="AE3469" i="1"/>
  <c r="R3469" i="1"/>
  <c r="O3469" i="1"/>
  <c r="AN3468" i="1"/>
  <c r="O3468" i="1"/>
  <c r="AN3467" i="1"/>
  <c r="O3467" i="1"/>
  <c r="AN3466" i="1"/>
  <c r="O3466" i="1"/>
  <c r="AN3465" i="1"/>
  <c r="AD3465" i="1"/>
  <c r="O3465" i="1"/>
  <c r="D3465" i="1"/>
  <c r="D3466" i="1" s="1"/>
  <c r="D3467" i="1" s="1"/>
  <c r="D3468" i="1" s="1"/>
  <c r="C3465" i="1"/>
  <c r="C3466" i="1" s="1"/>
  <c r="C3467" i="1" s="1"/>
  <c r="C3468" i="1" s="1"/>
  <c r="B3465" i="1"/>
  <c r="B3466" i="1" s="1"/>
  <c r="B3467" i="1" s="1"/>
  <c r="B3468" i="1" s="1"/>
  <c r="AN3464" i="1"/>
  <c r="AE3464" i="1"/>
  <c r="R3464" i="1"/>
  <c r="O3464" i="1"/>
  <c r="AN3463" i="1"/>
  <c r="O3463" i="1"/>
  <c r="AN3462" i="1"/>
  <c r="O3462" i="1"/>
  <c r="AN3461" i="1"/>
  <c r="O3461" i="1"/>
  <c r="AN3460" i="1"/>
  <c r="AD3460" i="1"/>
  <c r="O3460" i="1"/>
  <c r="D3460" i="1"/>
  <c r="D3461" i="1" s="1"/>
  <c r="D3462" i="1" s="1"/>
  <c r="D3463" i="1" s="1"/>
  <c r="C3460" i="1"/>
  <c r="C3461" i="1" s="1"/>
  <c r="C3462" i="1" s="1"/>
  <c r="C3463" i="1" s="1"/>
  <c r="B3460" i="1"/>
  <c r="B3461" i="1" s="1"/>
  <c r="B3462" i="1" s="1"/>
  <c r="B3463" i="1" s="1"/>
  <c r="AN3459" i="1"/>
  <c r="AE3459" i="1"/>
  <c r="R3459" i="1"/>
  <c r="Y3459" i="1" s="1"/>
  <c r="O3459" i="1"/>
  <c r="AN3458" i="1"/>
  <c r="O3458" i="1"/>
  <c r="AN3457" i="1"/>
  <c r="O3457" i="1"/>
  <c r="AN3456" i="1"/>
  <c r="O3456" i="1"/>
  <c r="AN3455" i="1"/>
  <c r="AD3455" i="1"/>
  <c r="O3455" i="1"/>
  <c r="D3455" i="1"/>
  <c r="D3456" i="1" s="1"/>
  <c r="D3457" i="1" s="1"/>
  <c r="D3458" i="1" s="1"/>
  <c r="C3455" i="1"/>
  <c r="C3456" i="1" s="1"/>
  <c r="C3457" i="1" s="1"/>
  <c r="C3458" i="1" s="1"/>
  <c r="B3455" i="1"/>
  <c r="B3456" i="1" s="1"/>
  <c r="B3457" i="1" s="1"/>
  <c r="B3458" i="1" s="1"/>
  <c r="AN3454" i="1"/>
  <c r="AE3454" i="1"/>
  <c r="R3454" i="1"/>
  <c r="Y3454" i="1" s="1"/>
  <c r="O3454" i="1"/>
  <c r="AN3453" i="1"/>
  <c r="O3453" i="1"/>
  <c r="AN3452" i="1"/>
  <c r="O3452" i="1"/>
  <c r="AN3451" i="1"/>
  <c r="O3451" i="1"/>
  <c r="AN3450" i="1"/>
  <c r="AD3450" i="1"/>
  <c r="AE3450" i="1" s="1"/>
  <c r="O3450" i="1"/>
  <c r="D3450" i="1"/>
  <c r="D3451" i="1" s="1"/>
  <c r="D3452" i="1" s="1"/>
  <c r="D3453" i="1" s="1"/>
  <c r="C3450" i="1"/>
  <c r="C3451" i="1" s="1"/>
  <c r="C3452" i="1" s="1"/>
  <c r="C3453" i="1" s="1"/>
  <c r="B3450" i="1"/>
  <c r="B3451" i="1" s="1"/>
  <c r="B3452" i="1" s="1"/>
  <c r="B3453" i="1" s="1"/>
  <c r="AN3449" i="1"/>
  <c r="AE3449" i="1"/>
  <c r="R3449" i="1"/>
  <c r="O3449" i="1"/>
  <c r="AN3448" i="1"/>
  <c r="O3448" i="1"/>
  <c r="AN3447" i="1"/>
  <c r="O3447" i="1"/>
  <c r="AN3446" i="1"/>
  <c r="O3446" i="1"/>
  <c r="AN3445" i="1"/>
  <c r="AD3445" i="1"/>
  <c r="AD3446" i="1" s="1"/>
  <c r="AD3447" i="1" s="1"/>
  <c r="O3445" i="1"/>
  <c r="D3445" i="1"/>
  <c r="D3446" i="1" s="1"/>
  <c r="D3447" i="1" s="1"/>
  <c r="D3448" i="1" s="1"/>
  <c r="C3445" i="1"/>
  <c r="C3446" i="1" s="1"/>
  <c r="C3447" i="1" s="1"/>
  <c r="C3448" i="1" s="1"/>
  <c r="B3445" i="1"/>
  <c r="B3446" i="1" s="1"/>
  <c r="B3447" i="1" s="1"/>
  <c r="B3448" i="1" s="1"/>
  <c r="AN3444" i="1"/>
  <c r="AE3444" i="1"/>
  <c r="R3444" i="1"/>
  <c r="O3444" i="1"/>
  <c r="AN3443" i="1"/>
  <c r="O3443" i="1"/>
  <c r="AN3442" i="1"/>
  <c r="O3442" i="1"/>
  <c r="AN3441" i="1"/>
  <c r="O3441" i="1"/>
  <c r="AN3440" i="1"/>
  <c r="AD3440" i="1"/>
  <c r="O3440" i="1"/>
  <c r="D3440" i="1"/>
  <c r="D3441" i="1" s="1"/>
  <c r="D3442" i="1" s="1"/>
  <c r="D3443" i="1" s="1"/>
  <c r="C3440" i="1"/>
  <c r="C3441" i="1" s="1"/>
  <c r="C3442" i="1" s="1"/>
  <c r="C3443" i="1" s="1"/>
  <c r="B3440" i="1"/>
  <c r="B3441" i="1" s="1"/>
  <c r="B3442" i="1" s="1"/>
  <c r="B3443" i="1" s="1"/>
  <c r="AN3439" i="1"/>
  <c r="AE3439" i="1"/>
  <c r="R3439" i="1"/>
  <c r="Y3439" i="1" s="1"/>
  <c r="O3439" i="1"/>
  <c r="AN3438" i="1"/>
  <c r="O3438" i="1"/>
  <c r="AN3437" i="1"/>
  <c r="O3437" i="1"/>
  <c r="AN3436" i="1"/>
  <c r="O3436" i="1"/>
  <c r="AN3435" i="1"/>
  <c r="AD3435" i="1"/>
  <c r="O3435" i="1"/>
  <c r="D3435" i="1"/>
  <c r="D3436" i="1" s="1"/>
  <c r="D3437" i="1" s="1"/>
  <c r="D3438" i="1" s="1"/>
  <c r="C3435" i="1"/>
  <c r="C3436" i="1" s="1"/>
  <c r="C3437" i="1" s="1"/>
  <c r="C3438" i="1" s="1"/>
  <c r="B3435" i="1"/>
  <c r="B3436" i="1" s="1"/>
  <c r="B3437" i="1" s="1"/>
  <c r="B3438" i="1" s="1"/>
  <c r="AN3434" i="1"/>
  <c r="AE3434" i="1"/>
  <c r="R3434" i="1"/>
  <c r="Y3434" i="1" s="1"/>
  <c r="O3434" i="1"/>
  <c r="AN3433" i="1"/>
  <c r="O3433" i="1"/>
  <c r="AN3432" i="1"/>
  <c r="O3432" i="1"/>
  <c r="AN3431" i="1"/>
  <c r="O3431" i="1"/>
  <c r="AN3430" i="1"/>
  <c r="AD3430" i="1"/>
  <c r="AE3430" i="1" s="1"/>
  <c r="O3430" i="1"/>
  <c r="D3430" i="1"/>
  <c r="D3431" i="1" s="1"/>
  <c r="D3432" i="1" s="1"/>
  <c r="D3433" i="1" s="1"/>
  <c r="C3430" i="1"/>
  <c r="C3431" i="1" s="1"/>
  <c r="C3432" i="1" s="1"/>
  <c r="C3433" i="1" s="1"/>
  <c r="B3430" i="1"/>
  <c r="B3431" i="1" s="1"/>
  <c r="B3432" i="1" s="1"/>
  <c r="B3433" i="1" s="1"/>
  <c r="AN3429" i="1"/>
  <c r="AE3429" i="1"/>
  <c r="R3429" i="1"/>
  <c r="O3429" i="1"/>
  <c r="AN3428" i="1"/>
  <c r="O3428" i="1"/>
  <c r="AN3427" i="1"/>
  <c r="O3427" i="1"/>
  <c r="AN3426" i="1"/>
  <c r="O3426" i="1"/>
  <c r="AN3425" i="1"/>
  <c r="AD3425" i="1"/>
  <c r="O3425" i="1"/>
  <c r="D3425" i="1"/>
  <c r="D3426" i="1" s="1"/>
  <c r="D3427" i="1" s="1"/>
  <c r="D3428" i="1" s="1"/>
  <c r="C3425" i="1"/>
  <c r="C3426" i="1" s="1"/>
  <c r="C3427" i="1" s="1"/>
  <c r="C3428" i="1" s="1"/>
  <c r="B3425" i="1"/>
  <c r="B3426" i="1" s="1"/>
  <c r="B3427" i="1" s="1"/>
  <c r="B3428" i="1" s="1"/>
  <c r="AN3424" i="1"/>
  <c r="AE3424" i="1"/>
  <c r="R3424" i="1"/>
  <c r="O3424" i="1"/>
  <c r="AN3423" i="1"/>
  <c r="O3423" i="1"/>
  <c r="AN3422" i="1"/>
  <c r="O3422" i="1"/>
  <c r="AN3421" i="1"/>
  <c r="O3421" i="1"/>
  <c r="AN3420" i="1"/>
  <c r="AD3420" i="1"/>
  <c r="AE3420" i="1" s="1"/>
  <c r="O3420" i="1"/>
  <c r="D3420" i="1"/>
  <c r="D3421" i="1" s="1"/>
  <c r="D3422" i="1" s="1"/>
  <c r="D3423" i="1" s="1"/>
  <c r="C3420" i="1"/>
  <c r="C3421" i="1" s="1"/>
  <c r="C3422" i="1" s="1"/>
  <c r="C3423" i="1" s="1"/>
  <c r="B3420" i="1"/>
  <c r="B3421" i="1" s="1"/>
  <c r="B3422" i="1" s="1"/>
  <c r="B3423" i="1" s="1"/>
  <c r="AN3419" i="1"/>
  <c r="AE3419" i="1"/>
  <c r="R3419" i="1"/>
  <c r="Y3419" i="1" s="1"/>
  <c r="O3419" i="1"/>
  <c r="AN3418" i="1"/>
  <c r="O3418" i="1"/>
  <c r="AN3417" i="1"/>
  <c r="O3417" i="1"/>
  <c r="AN3416" i="1"/>
  <c r="O3416" i="1"/>
  <c r="AN3415" i="1"/>
  <c r="AD3415" i="1"/>
  <c r="O3415" i="1"/>
  <c r="D3415" i="1"/>
  <c r="D3416" i="1" s="1"/>
  <c r="D3417" i="1" s="1"/>
  <c r="D3418" i="1" s="1"/>
  <c r="C3415" i="1"/>
  <c r="C3416" i="1" s="1"/>
  <c r="C3417" i="1" s="1"/>
  <c r="C3418" i="1" s="1"/>
  <c r="B3415" i="1"/>
  <c r="B3416" i="1" s="1"/>
  <c r="B3417" i="1" s="1"/>
  <c r="B3418" i="1" s="1"/>
  <c r="AN3414" i="1"/>
  <c r="AE3414" i="1"/>
  <c r="R3414" i="1"/>
  <c r="Y3414" i="1" s="1"/>
  <c r="O3414" i="1"/>
  <c r="AN3413" i="1"/>
  <c r="O3413" i="1"/>
  <c r="AN3412" i="1"/>
  <c r="O3412" i="1"/>
  <c r="AN3411" i="1"/>
  <c r="O3411" i="1"/>
  <c r="AN3410" i="1"/>
  <c r="AD3410" i="1"/>
  <c r="AE3410" i="1" s="1"/>
  <c r="O3410" i="1"/>
  <c r="D3410" i="1"/>
  <c r="D3411" i="1" s="1"/>
  <c r="D3412" i="1" s="1"/>
  <c r="D3413" i="1" s="1"/>
  <c r="C3410" i="1"/>
  <c r="C3411" i="1" s="1"/>
  <c r="C3412" i="1" s="1"/>
  <c r="C3413" i="1" s="1"/>
  <c r="B3410" i="1"/>
  <c r="B3411" i="1" s="1"/>
  <c r="B3412" i="1" s="1"/>
  <c r="B3413" i="1" s="1"/>
  <c r="AN3409" i="1"/>
  <c r="AE3409" i="1"/>
  <c r="R3409" i="1"/>
  <c r="O3409" i="1"/>
  <c r="AN3408" i="1"/>
  <c r="O3408" i="1"/>
  <c r="AN3407" i="1"/>
  <c r="O3407" i="1"/>
  <c r="AN3406" i="1"/>
  <c r="O3406" i="1"/>
  <c r="AN3405" i="1"/>
  <c r="AD3405" i="1"/>
  <c r="AD3406" i="1" s="1"/>
  <c r="AD3407" i="1" s="1"/>
  <c r="O3405" i="1"/>
  <c r="D3405" i="1"/>
  <c r="D3406" i="1" s="1"/>
  <c r="D3407" i="1" s="1"/>
  <c r="D3408" i="1" s="1"/>
  <c r="C3405" i="1"/>
  <c r="C3406" i="1" s="1"/>
  <c r="C3407" i="1" s="1"/>
  <c r="C3408" i="1" s="1"/>
  <c r="B3405" i="1"/>
  <c r="B3406" i="1" s="1"/>
  <c r="B3407" i="1" s="1"/>
  <c r="B3408" i="1" s="1"/>
  <c r="AN3404" i="1"/>
  <c r="AE3404" i="1"/>
  <c r="R3404" i="1"/>
  <c r="O3404" i="1"/>
  <c r="AN3403" i="1"/>
  <c r="O3403" i="1"/>
  <c r="AN3402" i="1"/>
  <c r="O3402" i="1"/>
  <c r="AN3401" i="1"/>
  <c r="O3401" i="1"/>
  <c r="AN3400" i="1"/>
  <c r="AD3400" i="1"/>
  <c r="O3400" i="1"/>
  <c r="D3400" i="1"/>
  <c r="D3401" i="1" s="1"/>
  <c r="D3402" i="1" s="1"/>
  <c r="D3403" i="1" s="1"/>
  <c r="C3400" i="1"/>
  <c r="C3401" i="1" s="1"/>
  <c r="C3402" i="1" s="1"/>
  <c r="C3403" i="1" s="1"/>
  <c r="B3400" i="1"/>
  <c r="B3401" i="1" s="1"/>
  <c r="B3402" i="1" s="1"/>
  <c r="B3403" i="1" s="1"/>
  <c r="AN3399" i="1"/>
  <c r="AE3399" i="1"/>
  <c r="R3399" i="1"/>
  <c r="O3399" i="1"/>
  <c r="AN3398" i="1"/>
  <c r="O3398" i="1"/>
  <c r="AN3397" i="1"/>
  <c r="O3397" i="1"/>
  <c r="AN3396" i="1"/>
  <c r="O3396" i="1"/>
  <c r="AN3395" i="1"/>
  <c r="AD3395" i="1"/>
  <c r="O3395" i="1"/>
  <c r="D3395" i="1"/>
  <c r="D3396" i="1" s="1"/>
  <c r="D3397" i="1" s="1"/>
  <c r="D3398" i="1" s="1"/>
  <c r="C3395" i="1"/>
  <c r="C3396" i="1" s="1"/>
  <c r="C3397" i="1" s="1"/>
  <c r="C3398" i="1" s="1"/>
  <c r="B3395" i="1"/>
  <c r="B3396" i="1" s="1"/>
  <c r="B3397" i="1" s="1"/>
  <c r="B3398" i="1" s="1"/>
  <c r="AN3394" i="1"/>
  <c r="AE3394" i="1"/>
  <c r="R3394" i="1"/>
  <c r="O3394" i="1"/>
  <c r="AN3393" i="1"/>
  <c r="O3393" i="1"/>
  <c r="AN3392" i="1"/>
  <c r="O3392" i="1"/>
  <c r="AN3391" i="1"/>
  <c r="O3391" i="1"/>
  <c r="AN3390" i="1"/>
  <c r="AD3390" i="1"/>
  <c r="O3390" i="1"/>
  <c r="D3390" i="1"/>
  <c r="D3391" i="1" s="1"/>
  <c r="D3392" i="1" s="1"/>
  <c r="D3393" i="1" s="1"/>
  <c r="C3390" i="1"/>
  <c r="C3391" i="1" s="1"/>
  <c r="C3392" i="1" s="1"/>
  <c r="C3393" i="1" s="1"/>
  <c r="B3390" i="1"/>
  <c r="B3391" i="1" s="1"/>
  <c r="B3392" i="1" s="1"/>
  <c r="B3393" i="1" s="1"/>
  <c r="AN3389" i="1"/>
  <c r="AE3389" i="1"/>
  <c r="R3389" i="1"/>
  <c r="O3389" i="1"/>
  <c r="AN3388" i="1"/>
  <c r="O3388" i="1"/>
  <c r="AN3387" i="1"/>
  <c r="O3387" i="1"/>
  <c r="AN3386" i="1"/>
  <c r="O3386" i="1"/>
  <c r="AN3385" i="1"/>
  <c r="AD3385" i="1"/>
  <c r="AD3386" i="1" s="1"/>
  <c r="AE3386" i="1" s="1"/>
  <c r="O3385" i="1"/>
  <c r="D3385" i="1"/>
  <c r="D3386" i="1" s="1"/>
  <c r="D3387" i="1" s="1"/>
  <c r="D3388" i="1" s="1"/>
  <c r="C3385" i="1"/>
  <c r="C3386" i="1" s="1"/>
  <c r="C3387" i="1" s="1"/>
  <c r="C3388" i="1" s="1"/>
  <c r="B3385" i="1"/>
  <c r="B3386" i="1" s="1"/>
  <c r="B3387" i="1" s="1"/>
  <c r="B3388" i="1" s="1"/>
  <c r="AN3384" i="1"/>
  <c r="AE3384" i="1"/>
  <c r="R3384" i="1"/>
  <c r="O3384" i="1"/>
  <c r="AN3383" i="1"/>
  <c r="O3383" i="1"/>
  <c r="AN3382" i="1"/>
  <c r="O3382" i="1"/>
  <c r="AN3381" i="1"/>
  <c r="O3381" i="1"/>
  <c r="AN3380" i="1"/>
  <c r="AD3380" i="1"/>
  <c r="AE3380" i="1" s="1"/>
  <c r="O3380" i="1"/>
  <c r="D3380" i="1"/>
  <c r="D3381" i="1" s="1"/>
  <c r="D3382" i="1" s="1"/>
  <c r="D3383" i="1" s="1"/>
  <c r="C3380" i="1"/>
  <c r="C3381" i="1" s="1"/>
  <c r="C3382" i="1" s="1"/>
  <c r="C3383" i="1" s="1"/>
  <c r="B3380" i="1"/>
  <c r="B3381" i="1" s="1"/>
  <c r="B3382" i="1" s="1"/>
  <c r="B3383" i="1" s="1"/>
  <c r="AN3379" i="1"/>
  <c r="AE3379" i="1"/>
  <c r="R3379" i="1"/>
  <c r="O3379" i="1"/>
  <c r="AN3378" i="1"/>
  <c r="O3378" i="1"/>
  <c r="AN3377" i="1"/>
  <c r="O3377" i="1"/>
  <c r="AN3376" i="1"/>
  <c r="O3376" i="1"/>
  <c r="AN3375" i="1"/>
  <c r="AD3375" i="1"/>
  <c r="O3375" i="1"/>
  <c r="D3375" i="1"/>
  <c r="D3376" i="1" s="1"/>
  <c r="D3377" i="1" s="1"/>
  <c r="D3378" i="1" s="1"/>
  <c r="C3375" i="1"/>
  <c r="C3376" i="1" s="1"/>
  <c r="C3377" i="1" s="1"/>
  <c r="C3378" i="1" s="1"/>
  <c r="B3375" i="1"/>
  <c r="B3376" i="1" s="1"/>
  <c r="B3377" i="1" s="1"/>
  <c r="B3378" i="1" s="1"/>
  <c r="AN3374" i="1"/>
  <c r="AE3374" i="1"/>
  <c r="R3374" i="1"/>
  <c r="O3374" i="1"/>
  <c r="AN3373" i="1"/>
  <c r="O3373" i="1"/>
  <c r="AN3372" i="1"/>
  <c r="O3372" i="1"/>
  <c r="AN3371" i="1"/>
  <c r="O3371" i="1"/>
  <c r="AN3370" i="1"/>
  <c r="AD3370" i="1"/>
  <c r="AD3371" i="1" s="1"/>
  <c r="O3370" i="1"/>
  <c r="D3370" i="1"/>
  <c r="D3371" i="1" s="1"/>
  <c r="D3372" i="1" s="1"/>
  <c r="D3373" i="1" s="1"/>
  <c r="C3370" i="1"/>
  <c r="C3371" i="1" s="1"/>
  <c r="C3372" i="1" s="1"/>
  <c r="C3373" i="1" s="1"/>
  <c r="B3370" i="1"/>
  <c r="B3371" i="1" s="1"/>
  <c r="B3372" i="1" s="1"/>
  <c r="B3373" i="1" s="1"/>
  <c r="AN3369" i="1"/>
  <c r="AE3369" i="1"/>
  <c r="R3369" i="1"/>
  <c r="Y3369" i="1" s="1"/>
  <c r="O3369" i="1"/>
  <c r="AN3368" i="1"/>
  <c r="O3368" i="1"/>
  <c r="AN3367" i="1"/>
  <c r="O3367" i="1"/>
  <c r="AN3366" i="1"/>
  <c r="O3366" i="1"/>
  <c r="AN3365" i="1"/>
  <c r="AD3365" i="1"/>
  <c r="AD3366" i="1" s="1"/>
  <c r="AE3366" i="1" s="1"/>
  <c r="O3365" i="1"/>
  <c r="D3365" i="1"/>
  <c r="D3366" i="1" s="1"/>
  <c r="D3367" i="1" s="1"/>
  <c r="D3368" i="1" s="1"/>
  <c r="C3365" i="1"/>
  <c r="C3366" i="1" s="1"/>
  <c r="C3367" i="1" s="1"/>
  <c r="C3368" i="1" s="1"/>
  <c r="B3365" i="1"/>
  <c r="B3366" i="1" s="1"/>
  <c r="B3367" i="1" s="1"/>
  <c r="B3368" i="1" s="1"/>
  <c r="AN3364" i="1"/>
  <c r="AE3364" i="1"/>
  <c r="R3364" i="1"/>
  <c r="Y3364" i="1" s="1"/>
  <c r="O3364" i="1"/>
  <c r="AN3363" i="1"/>
  <c r="O3363" i="1"/>
  <c r="AN3362" i="1"/>
  <c r="O3362" i="1"/>
  <c r="AN3361" i="1"/>
  <c r="O3361" i="1"/>
  <c r="AN3360" i="1"/>
  <c r="AD3360" i="1"/>
  <c r="O3360" i="1"/>
  <c r="D3360" i="1"/>
  <c r="D3361" i="1" s="1"/>
  <c r="D3362" i="1" s="1"/>
  <c r="D3363" i="1" s="1"/>
  <c r="C3360" i="1"/>
  <c r="C3361" i="1" s="1"/>
  <c r="C3362" i="1" s="1"/>
  <c r="C3363" i="1" s="1"/>
  <c r="B3360" i="1"/>
  <c r="B3361" i="1" s="1"/>
  <c r="B3362" i="1" s="1"/>
  <c r="B3363" i="1" s="1"/>
  <c r="AN3359" i="1"/>
  <c r="AE3359" i="1"/>
  <c r="R3359" i="1"/>
  <c r="Y3359" i="1" s="1"/>
  <c r="O3359" i="1"/>
  <c r="AN3358" i="1"/>
  <c r="O3358" i="1"/>
  <c r="AN3357" i="1"/>
  <c r="O3357" i="1"/>
  <c r="AN3356" i="1"/>
  <c r="O3356" i="1"/>
  <c r="AN3355" i="1"/>
  <c r="AD3355" i="1"/>
  <c r="O3355" i="1"/>
  <c r="D3355" i="1"/>
  <c r="D3356" i="1" s="1"/>
  <c r="D3357" i="1" s="1"/>
  <c r="D3358" i="1" s="1"/>
  <c r="C3355" i="1"/>
  <c r="C3356" i="1" s="1"/>
  <c r="C3357" i="1" s="1"/>
  <c r="C3358" i="1" s="1"/>
  <c r="B3355" i="1"/>
  <c r="B3356" i="1" s="1"/>
  <c r="B3357" i="1" s="1"/>
  <c r="B3358" i="1" s="1"/>
  <c r="AN3354" i="1"/>
  <c r="AE3354" i="1"/>
  <c r="R3354" i="1"/>
  <c r="O3354" i="1"/>
  <c r="AN3353" i="1"/>
  <c r="O3353" i="1"/>
  <c r="AN3352" i="1"/>
  <c r="O3352" i="1"/>
  <c r="AN3351" i="1"/>
  <c r="O3351" i="1"/>
  <c r="AN3350" i="1"/>
  <c r="AD3350" i="1"/>
  <c r="AE3350" i="1" s="1"/>
  <c r="O3350" i="1"/>
  <c r="D3350" i="1"/>
  <c r="D3351" i="1" s="1"/>
  <c r="D3352" i="1" s="1"/>
  <c r="D3353" i="1" s="1"/>
  <c r="C3350" i="1"/>
  <c r="C3351" i="1" s="1"/>
  <c r="C3352" i="1" s="1"/>
  <c r="C3353" i="1" s="1"/>
  <c r="B3350" i="1"/>
  <c r="B3351" i="1" s="1"/>
  <c r="B3352" i="1" s="1"/>
  <c r="B3353" i="1" s="1"/>
  <c r="AN3349" i="1"/>
  <c r="AE3349" i="1"/>
  <c r="R3349" i="1"/>
  <c r="O3349" i="1"/>
  <c r="AN3348" i="1"/>
  <c r="O3348" i="1"/>
  <c r="AN3347" i="1"/>
  <c r="O3347" i="1"/>
  <c r="AN3346" i="1"/>
  <c r="O3346" i="1"/>
  <c r="AN3345" i="1"/>
  <c r="AD3345" i="1"/>
  <c r="AE3345" i="1" s="1"/>
  <c r="O3345" i="1"/>
  <c r="D3345" i="1"/>
  <c r="D3346" i="1" s="1"/>
  <c r="D3347" i="1" s="1"/>
  <c r="D3348" i="1" s="1"/>
  <c r="C3345" i="1"/>
  <c r="C3346" i="1" s="1"/>
  <c r="C3347" i="1" s="1"/>
  <c r="C3348" i="1" s="1"/>
  <c r="B3345" i="1"/>
  <c r="B3346" i="1" s="1"/>
  <c r="B3347" i="1" s="1"/>
  <c r="B3348" i="1" s="1"/>
  <c r="AN3344" i="1"/>
  <c r="AE3344" i="1"/>
  <c r="R3344" i="1"/>
  <c r="O3344" i="1"/>
  <c r="AN3343" i="1"/>
  <c r="O3343" i="1"/>
  <c r="AN3342" i="1"/>
  <c r="O3342" i="1"/>
  <c r="AN3341" i="1"/>
  <c r="O3341" i="1"/>
  <c r="AN3340" i="1"/>
  <c r="AD3340" i="1"/>
  <c r="AE3340" i="1" s="1"/>
  <c r="O3340" i="1"/>
  <c r="D3340" i="1"/>
  <c r="D3341" i="1" s="1"/>
  <c r="D3342" i="1" s="1"/>
  <c r="D3343" i="1" s="1"/>
  <c r="C3340" i="1"/>
  <c r="C3341" i="1" s="1"/>
  <c r="C3342" i="1" s="1"/>
  <c r="C3343" i="1" s="1"/>
  <c r="B3340" i="1"/>
  <c r="B3341" i="1" s="1"/>
  <c r="B3342" i="1" s="1"/>
  <c r="B3343" i="1" s="1"/>
  <c r="AN3339" i="1"/>
  <c r="AE3339" i="1"/>
  <c r="R3339" i="1"/>
  <c r="Y3339" i="1" s="1"/>
  <c r="O3339" i="1"/>
  <c r="AN3338" i="1"/>
  <c r="O3338" i="1"/>
  <c r="AN3337" i="1"/>
  <c r="O3337" i="1"/>
  <c r="AN3336" i="1"/>
  <c r="O3336" i="1"/>
  <c r="AN3335" i="1"/>
  <c r="AD3335" i="1"/>
  <c r="O3335" i="1"/>
  <c r="D3335" i="1"/>
  <c r="D3336" i="1" s="1"/>
  <c r="D3337" i="1" s="1"/>
  <c r="D3338" i="1" s="1"/>
  <c r="C3335" i="1"/>
  <c r="C3336" i="1" s="1"/>
  <c r="C3337" i="1" s="1"/>
  <c r="C3338" i="1" s="1"/>
  <c r="B3335" i="1"/>
  <c r="B3336" i="1" s="1"/>
  <c r="B3337" i="1" s="1"/>
  <c r="B3338" i="1" s="1"/>
  <c r="AN3334" i="1"/>
  <c r="AE3334" i="1"/>
  <c r="R3334" i="1"/>
  <c r="O3334" i="1"/>
  <c r="AN3333" i="1"/>
  <c r="O3333" i="1"/>
  <c r="AN3332" i="1"/>
  <c r="O3332" i="1"/>
  <c r="AN3331" i="1"/>
  <c r="O3331" i="1"/>
  <c r="AN3330" i="1"/>
  <c r="AD3330" i="1"/>
  <c r="AD3331" i="1" s="1"/>
  <c r="AD3332" i="1" s="1"/>
  <c r="O3330" i="1"/>
  <c r="D3330" i="1"/>
  <c r="D3331" i="1" s="1"/>
  <c r="D3332" i="1" s="1"/>
  <c r="D3333" i="1" s="1"/>
  <c r="C3330" i="1"/>
  <c r="C3331" i="1" s="1"/>
  <c r="C3332" i="1" s="1"/>
  <c r="C3333" i="1" s="1"/>
  <c r="B3330" i="1"/>
  <c r="B3331" i="1" s="1"/>
  <c r="B3332" i="1" s="1"/>
  <c r="B3333" i="1" s="1"/>
  <c r="AN3329" i="1"/>
  <c r="AE3329" i="1"/>
  <c r="R3329" i="1"/>
  <c r="O3329" i="1"/>
  <c r="AN3328" i="1"/>
  <c r="O3328" i="1"/>
  <c r="AN3327" i="1"/>
  <c r="O3327" i="1"/>
  <c r="AN3326" i="1"/>
  <c r="O3326" i="1"/>
  <c r="AN3325" i="1"/>
  <c r="AD3325" i="1"/>
  <c r="AD3326" i="1" s="1"/>
  <c r="O3325" i="1"/>
  <c r="D3325" i="1"/>
  <c r="D3326" i="1" s="1"/>
  <c r="D3327" i="1" s="1"/>
  <c r="D3328" i="1" s="1"/>
  <c r="C3325" i="1"/>
  <c r="C3326" i="1" s="1"/>
  <c r="C3327" i="1" s="1"/>
  <c r="C3328" i="1" s="1"/>
  <c r="B3325" i="1"/>
  <c r="B3326" i="1" s="1"/>
  <c r="B3327" i="1" s="1"/>
  <c r="B3328" i="1" s="1"/>
  <c r="AN3324" i="1"/>
  <c r="AE3324" i="1"/>
  <c r="R3324" i="1"/>
  <c r="Y3324" i="1" s="1"/>
  <c r="O3324" i="1"/>
  <c r="AN3323" i="1"/>
  <c r="O3323" i="1"/>
  <c r="AN3322" i="1"/>
  <c r="O3322" i="1"/>
  <c r="AN3321" i="1"/>
  <c r="O3321" i="1"/>
  <c r="AN3320" i="1"/>
  <c r="AD3320" i="1"/>
  <c r="O3320" i="1"/>
  <c r="D3320" i="1"/>
  <c r="D3321" i="1" s="1"/>
  <c r="D3322" i="1" s="1"/>
  <c r="D3323" i="1" s="1"/>
  <c r="C3320" i="1"/>
  <c r="C3321" i="1" s="1"/>
  <c r="C3322" i="1" s="1"/>
  <c r="C3323" i="1" s="1"/>
  <c r="B3320" i="1"/>
  <c r="B3321" i="1" s="1"/>
  <c r="B3322" i="1" s="1"/>
  <c r="B3323" i="1" s="1"/>
  <c r="AN3319" i="1"/>
  <c r="AE3319" i="1"/>
  <c r="R3319" i="1"/>
  <c r="O3319" i="1"/>
  <c r="AN3318" i="1"/>
  <c r="O3318" i="1"/>
  <c r="AN3317" i="1"/>
  <c r="O3317" i="1"/>
  <c r="AN3316" i="1"/>
  <c r="O3316" i="1"/>
  <c r="AN3315" i="1"/>
  <c r="AD3315" i="1"/>
  <c r="AD3316" i="1" s="1"/>
  <c r="AD3317" i="1" s="1"/>
  <c r="O3315" i="1"/>
  <c r="D3315" i="1"/>
  <c r="D3316" i="1" s="1"/>
  <c r="D3317" i="1" s="1"/>
  <c r="D3318" i="1" s="1"/>
  <c r="C3315" i="1"/>
  <c r="C3316" i="1" s="1"/>
  <c r="C3317" i="1" s="1"/>
  <c r="C3318" i="1" s="1"/>
  <c r="B3315" i="1"/>
  <c r="B3316" i="1" s="1"/>
  <c r="B3317" i="1" s="1"/>
  <c r="B3318" i="1" s="1"/>
  <c r="AN3314" i="1"/>
  <c r="AE3314" i="1"/>
  <c r="R3314" i="1"/>
  <c r="O3314" i="1"/>
  <c r="AN3313" i="1"/>
  <c r="O3313" i="1"/>
  <c r="AN3312" i="1"/>
  <c r="O3312" i="1"/>
  <c r="AN3311" i="1"/>
  <c r="O3311" i="1"/>
  <c r="AN3310" i="1"/>
  <c r="AD3310" i="1"/>
  <c r="AE3310" i="1" s="1"/>
  <c r="O3310" i="1"/>
  <c r="D3310" i="1"/>
  <c r="D3311" i="1" s="1"/>
  <c r="D3312" i="1" s="1"/>
  <c r="D3313" i="1" s="1"/>
  <c r="C3310" i="1"/>
  <c r="C3311" i="1" s="1"/>
  <c r="C3312" i="1" s="1"/>
  <c r="C3313" i="1" s="1"/>
  <c r="B3310" i="1"/>
  <c r="B3311" i="1" s="1"/>
  <c r="B3312" i="1" s="1"/>
  <c r="B3313" i="1" s="1"/>
  <c r="AN3309" i="1"/>
  <c r="AE3309" i="1"/>
  <c r="R3309" i="1"/>
  <c r="Y3309" i="1" s="1"/>
  <c r="O3309" i="1"/>
  <c r="AN3308" i="1"/>
  <c r="O3308" i="1"/>
  <c r="AN3307" i="1"/>
  <c r="O3307" i="1"/>
  <c r="AN3306" i="1"/>
  <c r="O3306" i="1"/>
  <c r="AN3305" i="1"/>
  <c r="AD3305" i="1"/>
  <c r="AE3305" i="1" s="1"/>
  <c r="O3305" i="1"/>
  <c r="D3305" i="1"/>
  <c r="D3306" i="1" s="1"/>
  <c r="D3307" i="1" s="1"/>
  <c r="D3308" i="1" s="1"/>
  <c r="C3305" i="1"/>
  <c r="C3306" i="1" s="1"/>
  <c r="C3307" i="1" s="1"/>
  <c r="C3308" i="1" s="1"/>
  <c r="B3305" i="1"/>
  <c r="B3306" i="1" s="1"/>
  <c r="B3307" i="1" s="1"/>
  <c r="B3308" i="1" s="1"/>
  <c r="AN3304" i="1"/>
  <c r="AE3304" i="1"/>
  <c r="R3304" i="1"/>
  <c r="Y3304" i="1" s="1"/>
  <c r="O3304" i="1"/>
  <c r="AN3303" i="1"/>
  <c r="O3303" i="1"/>
  <c r="AN3302" i="1"/>
  <c r="O3302" i="1"/>
  <c r="AN3301" i="1"/>
  <c r="O3301" i="1"/>
  <c r="AN3300" i="1"/>
  <c r="AD3300" i="1"/>
  <c r="O3300" i="1"/>
  <c r="D3300" i="1"/>
  <c r="D3301" i="1" s="1"/>
  <c r="D3302" i="1" s="1"/>
  <c r="D3303" i="1" s="1"/>
  <c r="C3300" i="1"/>
  <c r="C3301" i="1" s="1"/>
  <c r="C3302" i="1" s="1"/>
  <c r="C3303" i="1" s="1"/>
  <c r="B3300" i="1"/>
  <c r="B3301" i="1" s="1"/>
  <c r="B3302" i="1" s="1"/>
  <c r="B3303" i="1" s="1"/>
  <c r="AN3299" i="1"/>
  <c r="AE3299" i="1"/>
  <c r="R3299" i="1"/>
  <c r="Y3299" i="1" s="1"/>
  <c r="O3299" i="1"/>
  <c r="AN3298" i="1"/>
  <c r="O3298" i="1"/>
  <c r="AN3297" i="1"/>
  <c r="O3297" i="1"/>
  <c r="AN3296" i="1"/>
  <c r="O3296" i="1"/>
  <c r="AN3295" i="1"/>
  <c r="AD3295" i="1"/>
  <c r="O3295" i="1"/>
  <c r="D3295" i="1"/>
  <c r="D3296" i="1" s="1"/>
  <c r="D3297" i="1" s="1"/>
  <c r="D3298" i="1" s="1"/>
  <c r="C3295" i="1"/>
  <c r="C3296" i="1" s="1"/>
  <c r="C3297" i="1" s="1"/>
  <c r="C3298" i="1" s="1"/>
  <c r="B3295" i="1"/>
  <c r="B3296" i="1" s="1"/>
  <c r="B3297" i="1" s="1"/>
  <c r="B3298" i="1" s="1"/>
  <c r="AN3294" i="1"/>
  <c r="AE3294" i="1"/>
  <c r="R3294" i="1"/>
  <c r="Y3294" i="1" s="1"/>
  <c r="O3294" i="1"/>
  <c r="AN3293" i="1"/>
  <c r="O3293" i="1"/>
  <c r="AN3292" i="1"/>
  <c r="O3292" i="1"/>
  <c r="AN3291" i="1"/>
  <c r="O3291" i="1"/>
  <c r="AN3290" i="1"/>
  <c r="AD3290" i="1"/>
  <c r="AE3290" i="1" s="1"/>
  <c r="O3290" i="1"/>
  <c r="D3290" i="1"/>
  <c r="D3291" i="1" s="1"/>
  <c r="D3292" i="1" s="1"/>
  <c r="D3293" i="1" s="1"/>
  <c r="C3290" i="1"/>
  <c r="C3291" i="1" s="1"/>
  <c r="C3292" i="1" s="1"/>
  <c r="C3293" i="1" s="1"/>
  <c r="B3290" i="1"/>
  <c r="B3291" i="1" s="1"/>
  <c r="B3292" i="1" s="1"/>
  <c r="B3293" i="1" s="1"/>
  <c r="AN3289" i="1"/>
  <c r="AE3289" i="1"/>
  <c r="R3289" i="1"/>
  <c r="O3289" i="1"/>
  <c r="AN3288" i="1"/>
  <c r="O3288" i="1"/>
  <c r="AN3287" i="1"/>
  <c r="O3287" i="1"/>
  <c r="AN3286" i="1"/>
  <c r="O3286" i="1"/>
  <c r="AN3285" i="1"/>
  <c r="AD3285" i="1"/>
  <c r="AD3286" i="1" s="1"/>
  <c r="O3285" i="1"/>
  <c r="D3285" i="1"/>
  <c r="D3286" i="1" s="1"/>
  <c r="D3287" i="1" s="1"/>
  <c r="D3288" i="1" s="1"/>
  <c r="C3285" i="1"/>
  <c r="C3286" i="1" s="1"/>
  <c r="C3287" i="1" s="1"/>
  <c r="C3288" i="1" s="1"/>
  <c r="B3285" i="1"/>
  <c r="B3286" i="1" s="1"/>
  <c r="B3287" i="1" s="1"/>
  <c r="B3288" i="1" s="1"/>
  <c r="AN3284" i="1"/>
  <c r="AE3284" i="1"/>
  <c r="R3284" i="1"/>
  <c r="O3284" i="1"/>
  <c r="AN3283" i="1"/>
  <c r="O3283" i="1"/>
  <c r="AN3282" i="1"/>
  <c r="O3282" i="1"/>
  <c r="AN3281" i="1"/>
  <c r="O3281" i="1"/>
  <c r="AN3280" i="1"/>
  <c r="AD3280" i="1"/>
  <c r="AE3280" i="1" s="1"/>
  <c r="O3280" i="1"/>
  <c r="D3280" i="1"/>
  <c r="D3281" i="1" s="1"/>
  <c r="D3282" i="1" s="1"/>
  <c r="D3283" i="1" s="1"/>
  <c r="C3280" i="1"/>
  <c r="C3281" i="1" s="1"/>
  <c r="C3282" i="1" s="1"/>
  <c r="C3283" i="1" s="1"/>
  <c r="B3280" i="1"/>
  <c r="B3281" i="1" s="1"/>
  <c r="B3282" i="1" s="1"/>
  <c r="B3283" i="1" s="1"/>
  <c r="AN3279" i="1"/>
  <c r="AE3279" i="1"/>
  <c r="R3279" i="1"/>
  <c r="Y3279" i="1" s="1"/>
  <c r="O3279" i="1"/>
  <c r="AN3278" i="1"/>
  <c r="O3278" i="1"/>
  <c r="AN3277" i="1"/>
  <c r="O3277" i="1"/>
  <c r="AN3276" i="1"/>
  <c r="O3276" i="1"/>
  <c r="AN3275" i="1"/>
  <c r="AD3275" i="1"/>
  <c r="AD3276" i="1" s="1"/>
  <c r="AD3277" i="1" s="1"/>
  <c r="O3275" i="1"/>
  <c r="D3275" i="1"/>
  <c r="D3276" i="1" s="1"/>
  <c r="D3277" i="1" s="1"/>
  <c r="D3278" i="1" s="1"/>
  <c r="C3275" i="1"/>
  <c r="C3276" i="1" s="1"/>
  <c r="C3277" i="1" s="1"/>
  <c r="C3278" i="1" s="1"/>
  <c r="B3275" i="1"/>
  <c r="B3276" i="1" s="1"/>
  <c r="B3277" i="1" s="1"/>
  <c r="B3278" i="1" s="1"/>
  <c r="AN3274" i="1"/>
  <c r="AE3274" i="1"/>
  <c r="R3274" i="1"/>
  <c r="O3274" i="1"/>
  <c r="AN3273" i="1"/>
  <c r="O3273" i="1"/>
  <c r="AN3272" i="1"/>
  <c r="O3272" i="1"/>
  <c r="AN3271" i="1"/>
  <c r="O3271" i="1"/>
  <c r="AN3270" i="1"/>
  <c r="AD3270" i="1"/>
  <c r="AE3270" i="1" s="1"/>
  <c r="O3270" i="1"/>
  <c r="D3270" i="1"/>
  <c r="D3271" i="1" s="1"/>
  <c r="D3272" i="1" s="1"/>
  <c r="D3273" i="1" s="1"/>
  <c r="C3270" i="1"/>
  <c r="C3271" i="1" s="1"/>
  <c r="C3272" i="1" s="1"/>
  <c r="C3273" i="1" s="1"/>
  <c r="B3270" i="1"/>
  <c r="B3271" i="1" s="1"/>
  <c r="B3272" i="1" s="1"/>
  <c r="B3273" i="1" s="1"/>
  <c r="AN3269" i="1"/>
  <c r="AE3269" i="1"/>
  <c r="R3269" i="1"/>
  <c r="O3269" i="1"/>
  <c r="AN3268" i="1"/>
  <c r="O3268" i="1"/>
  <c r="AN3267" i="1"/>
  <c r="O3267" i="1"/>
  <c r="AN3266" i="1"/>
  <c r="O3266" i="1"/>
  <c r="AN3265" i="1"/>
  <c r="AD3265" i="1"/>
  <c r="AE3265" i="1" s="1"/>
  <c r="O3265" i="1"/>
  <c r="D3265" i="1"/>
  <c r="D3266" i="1" s="1"/>
  <c r="D3267" i="1" s="1"/>
  <c r="D3268" i="1" s="1"/>
  <c r="C3265" i="1"/>
  <c r="C3266" i="1" s="1"/>
  <c r="C3267" i="1" s="1"/>
  <c r="C3268" i="1" s="1"/>
  <c r="B3265" i="1"/>
  <c r="B3266" i="1" s="1"/>
  <c r="B3267" i="1" s="1"/>
  <c r="B3268" i="1" s="1"/>
  <c r="AN3264" i="1"/>
  <c r="AE3264" i="1"/>
  <c r="R3264" i="1"/>
  <c r="Y3264" i="1" s="1"/>
  <c r="O3264" i="1"/>
  <c r="AN3263" i="1"/>
  <c r="O3263" i="1"/>
  <c r="AN3262" i="1"/>
  <c r="O3262" i="1"/>
  <c r="AN3261" i="1"/>
  <c r="O3261" i="1"/>
  <c r="AN3260" i="1"/>
  <c r="AD3260" i="1"/>
  <c r="AE3260" i="1" s="1"/>
  <c r="O3260" i="1"/>
  <c r="D3260" i="1"/>
  <c r="D3261" i="1" s="1"/>
  <c r="D3262" i="1" s="1"/>
  <c r="D3263" i="1" s="1"/>
  <c r="C3260" i="1"/>
  <c r="C3261" i="1" s="1"/>
  <c r="C3262" i="1" s="1"/>
  <c r="C3263" i="1" s="1"/>
  <c r="B3260" i="1"/>
  <c r="B3261" i="1" s="1"/>
  <c r="B3262" i="1" s="1"/>
  <c r="B3263" i="1" s="1"/>
  <c r="AN3259" i="1"/>
  <c r="AE3259" i="1"/>
  <c r="R3259" i="1"/>
  <c r="Y3259" i="1" s="1"/>
  <c r="O3259" i="1"/>
  <c r="AN3258" i="1"/>
  <c r="O3258" i="1"/>
  <c r="AN3257" i="1"/>
  <c r="O3257" i="1"/>
  <c r="AN3256" i="1"/>
  <c r="O3256" i="1"/>
  <c r="AN3255" i="1"/>
  <c r="AD3255" i="1"/>
  <c r="AD3256" i="1" s="1"/>
  <c r="AD3257" i="1" s="1"/>
  <c r="O3255" i="1"/>
  <c r="D3255" i="1"/>
  <c r="D3256" i="1" s="1"/>
  <c r="D3257" i="1" s="1"/>
  <c r="D3258" i="1" s="1"/>
  <c r="C3255" i="1"/>
  <c r="C3256" i="1" s="1"/>
  <c r="C3257" i="1" s="1"/>
  <c r="C3258" i="1" s="1"/>
  <c r="B3255" i="1"/>
  <c r="B3256" i="1" s="1"/>
  <c r="B3257" i="1" s="1"/>
  <c r="B3258" i="1" s="1"/>
  <c r="AN3254" i="1"/>
  <c r="AE3254" i="1"/>
  <c r="R3254" i="1"/>
  <c r="Y3254" i="1" s="1"/>
  <c r="O3254" i="1"/>
  <c r="AN3253" i="1"/>
  <c r="O3253" i="1"/>
  <c r="AN3252" i="1"/>
  <c r="O3252" i="1"/>
  <c r="AN3251" i="1"/>
  <c r="O3251" i="1"/>
  <c r="AN3250" i="1"/>
  <c r="AD3250" i="1"/>
  <c r="O3250" i="1"/>
  <c r="D3250" i="1"/>
  <c r="D3251" i="1" s="1"/>
  <c r="D3252" i="1" s="1"/>
  <c r="D3253" i="1" s="1"/>
  <c r="C3250" i="1"/>
  <c r="C3251" i="1" s="1"/>
  <c r="C3252" i="1" s="1"/>
  <c r="C3253" i="1" s="1"/>
  <c r="B3250" i="1"/>
  <c r="B3251" i="1" s="1"/>
  <c r="B3252" i="1" s="1"/>
  <c r="B3253" i="1" s="1"/>
  <c r="AN3249" i="1"/>
  <c r="AE3249" i="1"/>
  <c r="R3249" i="1"/>
  <c r="O3249" i="1"/>
  <c r="AN3248" i="1"/>
  <c r="O3248" i="1"/>
  <c r="AN3247" i="1"/>
  <c r="O3247" i="1"/>
  <c r="AN3246" i="1"/>
  <c r="O3246" i="1"/>
  <c r="AN3245" i="1"/>
  <c r="AD3245" i="1"/>
  <c r="AE3245" i="1" s="1"/>
  <c r="O3245" i="1"/>
  <c r="D3245" i="1"/>
  <c r="D3246" i="1" s="1"/>
  <c r="D3247" i="1" s="1"/>
  <c r="D3248" i="1" s="1"/>
  <c r="C3245" i="1"/>
  <c r="C3246" i="1" s="1"/>
  <c r="C3247" i="1" s="1"/>
  <c r="C3248" i="1" s="1"/>
  <c r="B3245" i="1"/>
  <c r="B3246" i="1" s="1"/>
  <c r="B3247" i="1" s="1"/>
  <c r="B3248" i="1" s="1"/>
  <c r="AN3244" i="1"/>
  <c r="AE3244" i="1"/>
  <c r="R3244" i="1"/>
  <c r="Y3244" i="1" s="1"/>
  <c r="O3244" i="1"/>
  <c r="AN3243" i="1"/>
  <c r="O3243" i="1"/>
  <c r="AN3242" i="1"/>
  <c r="O3242" i="1"/>
  <c r="AN3241" i="1"/>
  <c r="O3241" i="1"/>
  <c r="AN3240" i="1"/>
  <c r="AD3240" i="1"/>
  <c r="AE3240" i="1" s="1"/>
  <c r="O3240" i="1"/>
  <c r="D3240" i="1"/>
  <c r="D3241" i="1" s="1"/>
  <c r="D3242" i="1" s="1"/>
  <c r="D3243" i="1" s="1"/>
  <c r="C3240" i="1"/>
  <c r="C3241" i="1" s="1"/>
  <c r="C3242" i="1" s="1"/>
  <c r="C3243" i="1" s="1"/>
  <c r="B3240" i="1"/>
  <c r="B3241" i="1" s="1"/>
  <c r="B3242" i="1" s="1"/>
  <c r="B3243" i="1" s="1"/>
  <c r="AN3239" i="1"/>
  <c r="AE3239" i="1"/>
  <c r="R3239" i="1"/>
  <c r="Y3239" i="1" s="1"/>
  <c r="O3239" i="1"/>
  <c r="AN3238" i="1"/>
  <c r="O3238" i="1"/>
  <c r="AN3237" i="1"/>
  <c r="O3237" i="1"/>
  <c r="AN3236" i="1"/>
  <c r="O3236" i="1"/>
  <c r="AN3235" i="1"/>
  <c r="AD3235" i="1"/>
  <c r="AD3236" i="1" s="1"/>
  <c r="O3235" i="1"/>
  <c r="D3235" i="1"/>
  <c r="D3236" i="1" s="1"/>
  <c r="D3237" i="1" s="1"/>
  <c r="D3238" i="1" s="1"/>
  <c r="C3235" i="1"/>
  <c r="C3236" i="1" s="1"/>
  <c r="C3237" i="1" s="1"/>
  <c r="C3238" i="1" s="1"/>
  <c r="B3235" i="1"/>
  <c r="B3236" i="1" s="1"/>
  <c r="B3237" i="1" s="1"/>
  <c r="B3238" i="1" s="1"/>
  <c r="AN3234" i="1"/>
  <c r="AE3234" i="1"/>
  <c r="R3234" i="1"/>
  <c r="O3234" i="1"/>
  <c r="AN3233" i="1"/>
  <c r="O3233" i="1"/>
  <c r="AN3232" i="1"/>
  <c r="O3232" i="1"/>
  <c r="AN3231" i="1"/>
  <c r="O3231" i="1"/>
  <c r="AN3230" i="1"/>
  <c r="AD3230" i="1"/>
  <c r="O3230" i="1"/>
  <c r="D3230" i="1"/>
  <c r="D3231" i="1" s="1"/>
  <c r="D3232" i="1" s="1"/>
  <c r="D3233" i="1" s="1"/>
  <c r="C3230" i="1"/>
  <c r="C3231" i="1" s="1"/>
  <c r="C3232" i="1" s="1"/>
  <c r="C3233" i="1" s="1"/>
  <c r="B3230" i="1"/>
  <c r="B3231" i="1" s="1"/>
  <c r="B3232" i="1" s="1"/>
  <c r="B3233" i="1" s="1"/>
  <c r="AN3229" i="1"/>
  <c r="AE3229" i="1"/>
  <c r="R3229" i="1"/>
  <c r="Y3229" i="1" s="1"/>
  <c r="O3229" i="1"/>
  <c r="AN3228" i="1"/>
  <c r="O3228" i="1"/>
  <c r="AN3227" i="1"/>
  <c r="O3227" i="1"/>
  <c r="AN3226" i="1"/>
  <c r="O3226" i="1"/>
  <c r="AN3225" i="1"/>
  <c r="AD3225" i="1"/>
  <c r="O3225" i="1"/>
  <c r="D3225" i="1"/>
  <c r="D3226" i="1" s="1"/>
  <c r="D3227" i="1" s="1"/>
  <c r="D3228" i="1" s="1"/>
  <c r="C3225" i="1"/>
  <c r="C3226" i="1" s="1"/>
  <c r="C3227" i="1" s="1"/>
  <c r="C3228" i="1" s="1"/>
  <c r="B3225" i="1"/>
  <c r="B3226" i="1" s="1"/>
  <c r="B3227" i="1" s="1"/>
  <c r="B3228" i="1" s="1"/>
  <c r="AN3224" i="1"/>
  <c r="AE3224" i="1"/>
  <c r="R3224" i="1"/>
  <c r="Y3224" i="1" s="1"/>
  <c r="O3224" i="1"/>
  <c r="AN3223" i="1"/>
  <c r="O3223" i="1"/>
  <c r="AN3222" i="1"/>
  <c r="O3222" i="1"/>
  <c r="AN3221" i="1"/>
  <c r="O3221" i="1"/>
  <c r="AN3220" i="1"/>
  <c r="AD3220" i="1"/>
  <c r="O3220" i="1"/>
  <c r="D3220" i="1"/>
  <c r="D3221" i="1" s="1"/>
  <c r="D3222" i="1" s="1"/>
  <c r="D3223" i="1" s="1"/>
  <c r="C3220" i="1"/>
  <c r="C3221" i="1" s="1"/>
  <c r="C3222" i="1" s="1"/>
  <c r="C3223" i="1" s="1"/>
  <c r="B3220" i="1"/>
  <c r="B3221" i="1" s="1"/>
  <c r="B3222" i="1" s="1"/>
  <c r="B3223" i="1" s="1"/>
  <c r="AN3219" i="1"/>
  <c r="AE3219" i="1"/>
  <c r="R3219" i="1"/>
  <c r="Y3219" i="1" s="1"/>
  <c r="O3219" i="1"/>
  <c r="AN3218" i="1"/>
  <c r="O3218" i="1"/>
  <c r="AN3217" i="1"/>
  <c r="O3217" i="1"/>
  <c r="AN3216" i="1"/>
  <c r="O3216" i="1"/>
  <c r="AN3215" i="1"/>
  <c r="AD3215" i="1"/>
  <c r="O3215" i="1"/>
  <c r="D3215" i="1"/>
  <c r="D3216" i="1" s="1"/>
  <c r="D3217" i="1" s="1"/>
  <c r="D3218" i="1" s="1"/>
  <c r="C3215" i="1"/>
  <c r="C3216" i="1" s="1"/>
  <c r="C3217" i="1" s="1"/>
  <c r="C3218" i="1" s="1"/>
  <c r="B3215" i="1"/>
  <c r="B3216" i="1" s="1"/>
  <c r="B3217" i="1" s="1"/>
  <c r="B3218" i="1" s="1"/>
  <c r="AN3214" i="1"/>
  <c r="AE3214" i="1"/>
  <c r="R3214" i="1"/>
  <c r="Y3214" i="1" s="1"/>
  <c r="O3214" i="1"/>
  <c r="AN3213" i="1"/>
  <c r="O3213" i="1"/>
  <c r="AN3212" i="1"/>
  <c r="O3212" i="1"/>
  <c r="AN3211" i="1"/>
  <c r="O3211" i="1"/>
  <c r="AN3210" i="1"/>
  <c r="AD3210" i="1"/>
  <c r="AD3211" i="1" s="1"/>
  <c r="AD3212" i="1" s="1"/>
  <c r="O3210" i="1"/>
  <c r="D3210" i="1"/>
  <c r="D3211" i="1" s="1"/>
  <c r="D3212" i="1" s="1"/>
  <c r="D3213" i="1" s="1"/>
  <c r="C3210" i="1"/>
  <c r="C3211" i="1" s="1"/>
  <c r="C3212" i="1" s="1"/>
  <c r="C3213" i="1" s="1"/>
  <c r="B3210" i="1"/>
  <c r="B3211" i="1" s="1"/>
  <c r="B3212" i="1" s="1"/>
  <c r="B3213" i="1" s="1"/>
  <c r="AN3209" i="1"/>
  <c r="AE3209" i="1"/>
  <c r="R3209" i="1"/>
  <c r="Y3209" i="1" s="1"/>
  <c r="O3209" i="1"/>
  <c r="AN3208" i="1"/>
  <c r="O3208" i="1"/>
  <c r="AN3207" i="1"/>
  <c r="O3207" i="1"/>
  <c r="AN3206" i="1"/>
  <c r="O3206" i="1"/>
  <c r="AN3205" i="1"/>
  <c r="AD3205" i="1"/>
  <c r="AD3206" i="1" s="1"/>
  <c r="AE3206" i="1" s="1"/>
  <c r="O3205" i="1"/>
  <c r="D3205" i="1"/>
  <c r="D3206" i="1" s="1"/>
  <c r="D3207" i="1" s="1"/>
  <c r="D3208" i="1" s="1"/>
  <c r="C3205" i="1"/>
  <c r="C3206" i="1" s="1"/>
  <c r="C3207" i="1" s="1"/>
  <c r="C3208" i="1" s="1"/>
  <c r="B3205" i="1"/>
  <c r="B3206" i="1" s="1"/>
  <c r="B3207" i="1" s="1"/>
  <c r="B3208" i="1" s="1"/>
  <c r="AN3204" i="1"/>
  <c r="AE3204" i="1"/>
  <c r="R3204" i="1"/>
  <c r="Y3204" i="1" s="1"/>
  <c r="O3204" i="1"/>
  <c r="AN3203" i="1"/>
  <c r="O3203" i="1"/>
  <c r="AN3202" i="1"/>
  <c r="O3202" i="1"/>
  <c r="AN3201" i="1"/>
  <c r="O3201" i="1"/>
  <c r="AN3200" i="1"/>
  <c r="AD3200" i="1"/>
  <c r="O3200" i="1"/>
  <c r="D3200" i="1"/>
  <c r="D3201" i="1" s="1"/>
  <c r="D3202" i="1" s="1"/>
  <c r="D3203" i="1" s="1"/>
  <c r="C3200" i="1"/>
  <c r="C3201" i="1" s="1"/>
  <c r="C3202" i="1" s="1"/>
  <c r="C3203" i="1" s="1"/>
  <c r="B3200" i="1"/>
  <c r="B3201" i="1" s="1"/>
  <c r="B3202" i="1" s="1"/>
  <c r="B3203" i="1" s="1"/>
  <c r="AN3199" i="1"/>
  <c r="AE3199" i="1"/>
  <c r="R3199" i="1"/>
  <c r="Y3199" i="1" s="1"/>
  <c r="O3199" i="1"/>
  <c r="AN3198" i="1"/>
  <c r="O3198" i="1"/>
  <c r="AN3197" i="1"/>
  <c r="O3197" i="1"/>
  <c r="AN3196" i="1"/>
  <c r="O3196" i="1"/>
  <c r="AN3195" i="1"/>
  <c r="AD3195" i="1"/>
  <c r="AD3196" i="1" s="1"/>
  <c r="O3195" i="1"/>
  <c r="D3195" i="1"/>
  <c r="D3196" i="1" s="1"/>
  <c r="D3197" i="1" s="1"/>
  <c r="D3198" i="1" s="1"/>
  <c r="C3195" i="1"/>
  <c r="C3196" i="1" s="1"/>
  <c r="C3197" i="1" s="1"/>
  <c r="C3198" i="1" s="1"/>
  <c r="B3195" i="1"/>
  <c r="B3196" i="1" s="1"/>
  <c r="B3197" i="1" s="1"/>
  <c r="B3198" i="1" s="1"/>
  <c r="AN3194" i="1"/>
  <c r="AE3194" i="1"/>
  <c r="R3194" i="1"/>
  <c r="Y3194" i="1" s="1"/>
  <c r="O3194" i="1"/>
  <c r="AN3193" i="1"/>
  <c r="O3193" i="1"/>
  <c r="AN3192" i="1"/>
  <c r="O3192" i="1"/>
  <c r="AN3191" i="1"/>
  <c r="O3191" i="1"/>
  <c r="AN3190" i="1"/>
  <c r="AD3190" i="1"/>
  <c r="O3190" i="1"/>
  <c r="D3190" i="1"/>
  <c r="D3191" i="1" s="1"/>
  <c r="D3192" i="1" s="1"/>
  <c r="D3193" i="1" s="1"/>
  <c r="C3190" i="1"/>
  <c r="C3191" i="1" s="1"/>
  <c r="C3192" i="1" s="1"/>
  <c r="C3193" i="1" s="1"/>
  <c r="B3190" i="1"/>
  <c r="B3191" i="1" s="1"/>
  <c r="B3192" i="1" s="1"/>
  <c r="B3193" i="1" s="1"/>
  <c r="AN3189" i="1"/>
  <c r="AE3189" i="1"/>
  <c r="R3189" i="1"/>
  <c r="O3189" i="1"/>
  <c r="AN3188" i="1"/>
  <c r="O3188" i="1"/>
  <c r="AN3187" i="1"/>
  <c r="O3187" i="1"/>
  <c r="AN3186" i="1"/>
  <c r="O3186" i="1"/>
  <c r="AN3185" i="1"/>
  <c r="AD3185" i="1"/>
  <c r="O3185" i="1"/>
  <c r="D3185" i="1"/>
  <c r="D3186" i="1" s="1"/>
  <c r="D3187" i="1" s="1"/>
  <c r="D3188" i="1" s="1"/>
  <c r="C3185" i="1"/>
  <c r="C3186" i="1" s="1"/>
  <c r="C3187" i="1" s="1"/>
  <c r="C3188" i="1" s="1"/>
  <c r="B3185" i="1"/>
  <c r="B3186" i="1" s="1"/>
  <c r="B3187" i="1" s="1"/>
  <c r="B3188" i="1" s="1"/>
  <c r="AN3184" i="1"/>
  <c r="AE3184" i="1"/>
  <c r="R3184" i="1"/>
  <c r="Y3184" i="1" s="1"/>
  <c r="O3184" i="1"/>
  <c r="AN3183" i="1"/>
  <c r="O3183" i="1"/>
  <c r="AN3182" i="1"/>
  <c r="O3182" i="1"/>
  <c r="AN3181" i="1"/>
  <c r="O3181" i="1"/>
  <c r="AN3180" i="1"/>
  <c r="AD3180" i="1"/>
  <c r="O3180" i="1"/>
  <c r="D3180" i="1"/>
  <c r="D3181" i="1" s="1"/>
  <c r="D3182" i="1" s="1"/>
  <c r="D3183" i="1" s="1"/>
  <c r="C3180" i="1"/>
  <c r="C3181" i="1" s="1"/>
  <c r="C3182" i="1" s="1"/>
  <c r="C3183" i="1" s="1"/>
  <c r="B3180" i="1"/>
  <c r="B3181" i="1" s="1"/>
  <c r="B3182" i="1" s="1"/>
  <c r="B3183" i="1" s="1"/>
  <c r="AN3179" i="1"/>
  <c r="AE3179" i="1"/>
  <c r="R3179" i="1"/>
  <c r="Y3179" i="1" s="1"/>
  <c r="O3179" i="1"/>
  <c r="AN3178" i="1"/>
  <c r="O3178" i="1"/>
  <c r="AN3177" i="1"/>
  <c r="O3177" i="1"/>
  <c r="AN3176" i="1"/>
  <c r="O3176" i="1"/>
  <c r="AN3175" i="1"/>
  <c r="AD3175" i="1"/>
  <c r="AD3176" i="1" s="1"/>
  <c r="O3175" i="1"/>
  <c r="D3175" i="1"/>
  <c r="D3176" i="1" s="1"/>
  <c r="D3177" i="1" s="1"/>
  <c r="D3178" i="1" s="1"/>
  <c r="C3175" i="1"/>
  <c r="C3176" i="1" s="1"/>
  <c r="C3177" i="1" s="1"/>
  <c r="C3178" i="1" s="1"/>
  <c r="B3175" i="1"/>
  <c r="B3176" i="1" s="1"/>
  <c r="B3177" i="1" s="1"/>
  <c r="B3178" i="1" s="1"/>
  <c r="AN3174" i="1"/>
  <c r="AE3174" i="1"/>
  <c r="R3174" i="1"/>
  <c r="Y3174" i="1" s="1"/>
  <c r="O3174" i="1"/>
  <c r="AN3173" i="1"/>
  <c r="O3173" i="1"/>
  <c r="AN3172" i="1"/>
  <c r="O3172" i="1"/>
  <c r="AN3171" i="1"/>
  <c r="O3171" i="1"/>
  <c r="AN3170" i="1"/>
  <c r="AD3170" i="1"/>
  <c r="AD3171" i="1" s="1"/>
  <c r="AD3172" i="1" s="1"/>
  <c r="O3170" i="1"/>
  <c r="D3170" i="1"/>
  <c r="D3171" i="1" s="1"/>
  <c r="D3172" i="1" s="1"/>
  <c r="D3173" i="1" s="1"/>
  <c r="C3170" i="1"/>
  <c r="C3171" i="1" s="1"/>
  <c r="C3172" i="1" s="1"/>
  <c r="C3173" i="1" s="1"/>
  <c r="B3170" i="1"/>
  <c r="B3171" i="1" s="1"/>
  <c r="B3172" i="1" s="1"/>
  <c r="B3173" i="1" s="1"/>
  <c r="AN3169" i="1"/>
  <c r="AE3169" i="1"/>
  <c r="R3169" i="1"/>
  <c r="Y3169" i="1" s="1"/>
  <c r="O3169" i="1"/>
  <c r="AN3168" i="1"/>
  <c r="O3168" i="1"/>
  <c r="AN3167" i="1"/>
  <c r="O3167" i="1"/>
  <c r="AN3166" i="1"/>
  <c r="O3166" i="1"/>
  <c r="AN3165" i="1"/>
  <c r="AD3165" i="1"/>
  <c r="O3165" i="1"/>
  <c r="D3165" i="1"/>
  <c r="D3166" i="1" s="1"/>
  <c r="D3167" i="1" s="1"/>
  <c r="D3168" i="1" s="1"/>
  <c r="C3165" i="1"/>
  <c r="C3166" i="1" s="1"/>
  <c r="C3167" i="1" s="1"/>
  <c r="C3168" i="1" s="1"/>
  <c r="B3165" i="1"/>
  <c r="B3166" i="1" s="1"/>
  <c r="B3167" i="1" s="1"/>
  <c r="B3168" i="1" s="1"/>
  <c r="AN3164" i="1"/>
  <c r="AE3164" i="1"/>
  <c r="R3164" i="1"/>
  <c r="Y3164" i="1" s="1"/>
  <c r="O3164" i="1"/>
  <c r="AN3163" i="1"/>
  <c r="O3163" i="1"/>
  <c r="AN3162" i="1"/>
  <c r="O3162" i="1"/>
  <c r="AN3161" i="1"/>
  <c r="O3161" i="1"/>
  <c r="AN3160" i="1"/>
  <c r="AD3160" i="1"/>
  <c r="AE3160" i="1" s="1"/>
  <c r="O3160" i="1"/>
  <c r="D3160" i="1"/>
  <c r="D3161" i="1" s="1"/>
  <c r="D3162" i="1" s="1"/>
  <c r="D3163" i="1" s="1"/>
  <c r="C3160" i="1"/>
  <c r="C3161" i="1" s="1"/>
  <c r="C3162" i="1" s="1"/>
  <c r="C3163" i="1" s="1"/>
  <c r="B3160" i="1"/>
  <c r="B3161" i="1" s="1"/>
  <c r="B3162" i="1" s="1"/>
  <c r="B3163" i="1" s="1"/>
  <c r="AN3159" i="1"/>
  <c r="AE3159" i="1"/>
  <c r="R3159" i="1"/>
  <c r="O3159" i="1"/>
  <c r="AN3158" i="1"/>
  <c r="O3158" i="1"/>
  <c r="AN3157" i="1"/>
  <c r="O3157" i="1"/>
  <c r="AN3156" i="1"/>
  <c r="O3156" i="1"/>
  <c r="AN3155" i="1"/>
  <c r="AD3155" i="1"/>
  <c r="O3155" i="1"/>
  <c r="D3155" i="1"/>
  <c r="D3156" i="1" s="1"/>
  <c r="D3157" i="1" s="1"/>
  <c r="D3158" i="1" s="1"/>
  <c r="C3155" i="1"/>
  <c r="C3156" i="1" s="1"/>
  <c r="C3157" i="1" s="1"/>
  <c r="C3158" i="1" s="1"/>
  <c r="B3155" i="1"/>
  <c r="B3156" i="1" s="1"/>
  <c r="B3157" i="1" s="1"/>
  <c r="B3158" i="1" s="1"/>
  <c r="AN3154" i="1"/>
  <c r="AE3154" i="1"/>
  <c r="R3154" i="1"/>
  <c r="O3154" i="1"/>
  <c r="AN3153" i="1"/>
  <c r="O3153" i="1"/>
  <c r="AN3152" i="1"/>
  <c r="O3152" i="1"/>
  <c r="AN3151" i="1"/>
  <c r="O3151" i="1"/>
  <c r="C3151" i="1"/>
  <c r="C3152" i="1" s="1"/>
  <c r="C3153" i="1" s="1"/>
  <c r="AN3150" i="1"/>
  <c r="AD3150" i="1"/>
  <c r="AD3151" i="1" s="1"/>
  <c r="AD3152" i="1" s="1"/>
  <c r="O3150" i="1"/>
  <c r="D3150" i="1"/>
  <c r="D3151" i="1" s="1"/>
  <c r="D3152" i="1" s="1"/>
  <c r="D3153" i="1" s="1"/>
  <c r="C3150" i="1"/>
  <c r="B3150" i="1"/>
  <c r="B3151" i="1" s="1"/>
  <c r="B3152" i="1" s="1"/>
  <c r="B3153" i="1" s="1"/>
  <c r="AN3149" i="1"/>
  <c r="AE3149" i="1"/>
  <c r="R3149" i="1"/>
  <c r="Y3149" i="1" s="1"/>
  <c r="O3149" i="1"/>
  <c r="AN3148" i="1"/>
  <c r="O3148" i="1"/>
  <c r="AN3147" i="1"/>
  <c r="O3147" i="1"/>
  <c r="AN3146" i="1"/>
  <c r="O3146" i="1"/>
  <c r="AN3145" i="1"/>
  <c r="AD3145" i="1"/>
  <c r="AD3146" i="1" s="1"/>
  <c r="O3145" i="1"/>
  <c r="D3145" i="1"/>
  <c r="D3146" i="1" s="1"/>
  <c r="D3147" i="1" s="1"/>
  <c r="D3148" i="1" s="1"/>
  <c r="C3145" i="1"/>
  <c r="C3146" i="1" s="1"/>
  <c r="C3147" i="1" s="1"/>
  <c r="C3148" i="1" s="1"/>
  <c r="B3145" i="1"/>
  <c r="B3146" i="1" s="1"/>
  <c r="B3147" i="1" s="1"/>
  <c r="B3148" i="1" s="1"/>
  <c r="AN3144" i="1"/>
  <c r="AE3144" i="1"/>
  <c r="R3144" i="1"/>
  <c r="Y3144" i="1" s="1"/>
  <c r="O3144" i="1"/>
  <c r="AN3143" i="1"/>
  <c r="O3143" i="1"/>
  <c r="AN3142" i="1"/>
  <c r="O3142" i="1"/>
  <c r="AN3141" i="1"/>
  <c r="O3141" i="1"/>
  <c r="AN3140" i="1"/>
  <c r="AD3140" i="1"/>
  <c r="O3140" i="1"/>
  <c r="D3140" i="1"/>
  <c r="D3141" i="1" s="1"/>
  <c r="D3142" i="1" s="1"/>
  <c r="D3143" i="1" s="1"/>
  <c r="C3140" i="1"/>
  <c r="C3141" i="1" s="1"/>
  <c r="C3142" i="1" s="1"/>
  <c r="C3143" i="1" s="1"/>
  <c r="B3140" i="1"/>
  <c r="B3141" i="1" s="1"/>
  <c r="B3142" i="1" s="1"/>
  <c r="B3143" i="1" s="1"/>
  <c r="AN3139" i="1"/>
  <c r="AE3139" i="1"/>
  <c r="R3139" i="1"/>
  <c r="Y3139" i="1" s="1"/>
  <c r="O3139" i="1"/>
  <c r="AN3138" i="1"/>
  <c r="O3138" i="1"/>
  <c r="AN3137" i="1"/>
  <c r="O3137" i="1"/>
  <c r="AN3136" i="1"/>
  <c r="O3136" i="1"/>
  <c r="AN3135" i="1"/>
  <c r="AD3135" i="1"/>
  <c r="O3135" i="1"/>
  <c r="D3135" i="1"/>
  <c r="D3136" i="1" s="1"/>
  <c r="D3137" i="1" s="1"/>
  <c r="D3138" i="1" s="1"/>
  <c r="C3135" i="1"/>
  <c r="C3136" i="1" s="1"/>
  <c r="C3137" i="1" s="1"/>
  <c r="C3138" i="1" s="1"/>
  <c r="B3135" i="1"/>
  <c r="B3136" i="1" s="1"/>
  <c r="B3137" i="1" s="1"/>
  <c r="B3138" i="1" s="1"/>
  <c r="AN3134" i="1"/>
  <c r="AE3134" i="1"/>
  <c r="R3134" i="1"/>
  <c r="O3134" i="1"/>
  <c r="AN3133" i="1"/>
  <c r="O3133" i="1"/>
  <c r="AN3132" i="1"/>
  <c r="O3132" i="1"/>
  <c r="AN3131" i="1"/>
  <c r="O3131" i="1"/>
  <c r="AN3130" i="1"/>
  <c r="AD3130" i="1"/>
  <c r="AE3130" i="1" s="1"/>
  <c r="O3130" i="1"/>
  <c r="D3130" i="1"/>
  <c r="D3131" i="1" s="1"/>
  <c r="D3132" i="1" s="1"/>
  <c r="D3133" i="1" s="1"/>
  <c r="C3130" i="1"/>
  <c r="C3131" i="1" s="1"/>
  <c r="C3132" i="1" s="1"/>
  <c r="C3133" i="1" s="1"/>
  <c r="B3130" i="1"/>
  <c r="B3131" i="1" s="1"/>
  <c r="B3132" i="1" s="1"/>
  <c r="B3133" i="1" s="1"/>
  <c r="AN3129" i="1"/>
  <c r="AE3129" i="1"/>
  <c r="R3129" i="1"/>
  <c r="Y3129" i="1" s="1"/>
  <c r="O3129" i="1"/>
  <c r="AN3128" i="1"/>
  <c r="O3128" i="1"/>
  <c r="AN3127" i="1"/>
  <c r="O3127" i="1"/>
  <c r="AN3126" i="1"/>
  <c r="O3126" i="1"/>
  <c r="AN3125" i="1"/>
  <c r="AD3125" i="1"/>
  <c r="AE3125" i="1" s="1"/>
  <c r="O3125" i="1"/>
  <c r="D3125" i="1"/>
  <c r="D3126" i="1" s="1"/>
  <c r="D3127" i="1" s="1"/>
  <c r="D3128" i="1" s="1"/>
  <c r="C3125" i="1"/>
  <c r="C3126" i="1" s="1"/>
  <c r="C3127" i="1" s="1"/>
  <c r="C3128" i="1" s="1"/>
  <c r="B3125" i="1"/>
  <c r="B3126" i="1" s="1"/>
  <c r="B3127" i="1" s="1"/>
  <c r="B3128" i="1" s="1"/>
  <c r="AN3124" i="1"/>
  <c r="AE3124" i="1"/>
  <c r="R3124" i="1"/>
  <c r="Y3124" i="1" s="1"/>
  <c r="O3124" i="1"/>
  <c r="AN3123" i="1"/>
  <c r="O3123" i="1"/>
  <c r="AN3122" i="1"/>
  <c r="O3122" i="1"/>
  <c r="AN3121" i="1"/>
  <c r="O3121" i="1"/>
  <c r="AN3120" i="1"/>
  <c r="AD3120" i="1"/>
  <c r="O3120" i="1"/>
  <c r="D3120" i="1"/>
  <c r="D3121" i="1" s="1"/>
  <c r="D3122" i="1" s="1"/>
  <c r="D3123" i="1" s="1"/>
  <c r="C3120" i="1"/>
  <c r="C3121" i="1" s="1"/>
  <c r="C3122" i="1" s="1"/>
  <c r="C3123" i="1" s="1"/>
  <c r="B3120" i="1"/>
  <c r="B3121" i="1" s="1"/>
  <c r="B3122" i="1" s="1"/>
  <c r="B3123" i="1" s="1"/>
  <c r="AN3119" i="1"/>
  <c r="AE3119" i="1"/>
  <c r="R3119" i="1"/>
  <c r="Y3119" i="1" s="1"/>
  <c r="O3119" i="1"/>
  <c r="AN3118" i="1"/>
  <c r="O3118" i="1"/>
  <c r="AN3117" i="1"/>
  <c r="O3117" i="1"/>
  <c r="AN3116" i="1"/>
  <c r="O3116" i="1"/>
  <c r="AN3115" i="1"/>
  <c r="AD3115" i="1"/>
  <c r="O3115" i="1"/>
  <c r="D3115" i="1"/>
  <c r="D3116" i="1" s="1"/>
  <c r="D3117" i="1" s="1"/>
  <c r="D3118" i="1" s="1"/>
  <c r="C3115" i="1"/>
  <c r="C3116" i="1" s="1"/>
  <c r="C3117" i="1" s="1"/>
  <c r="C3118" i="1" s="1"/>
  <c r="B3115" i="1"/>
  <c r="B3116" i="1" s="1"/>
  <c r="B3117" i="1" s="1"/>
  <c r="B3118" i="1" s="1"/>
  <c r="AN3114" i="1"/>
  <c r="AE3114" i="1"/>
  <c r="R3114" i="1"/>
  <c r="Y3114" i="1" s="1"/>
  <c r="O3114" i="1"/>
  <c r="AN3113" i="1"/>
  <c r="O3113" i="1"/>
  <c r="AN3112" i="1"/>
  <c r="O3112" i="1"/>
  <c r="AN3111" i="1"/>
  <c r="O3111" i="1"/>
  <c r="AN3110" i="1"/>
  <c r="AD3110" i="1"/>
  <c r="AD3111" i="1" s="1"/>
  <c r="O3110" i="1"/>
  <c r="D3110" i="1"/>
  <c r="D3111" i="1" s="1"/>
  <c r="D3112" i="1" s="1"/>
  <c r="D3113" i="1" s="1"/>
  <c r="C3110" i="1"/>
  <c r="C3111" i="1" s="1"/>
  <c r="C3112" i="1" s="1"/>
  <c r="C3113" i="1" s="1"/>
  <c r="B3110" i="1"/>
  <c r="B3111" i="1" s="1"/>
  <c r="B3112" i="1" s="1"/>
  <c r="B3113" i="1" s="1"/>
  <c r="AN3109" i="1"/>
  <c r="AE3109" i="1"/>
  <c r="R3109" i="1"/>
  <c r="Y3109" i="1" s="1"/>
  <c r="O3109" i="1"/>
  <c r="AN3108" i="1"/>
  <c r="O3108" i="1"/>
  <c r="AN3107" i="1"/>
  <c r="O3107" i="1"/>
  <c r="AN3106" i="1"/>
  <c r="O3106" i="1"/>
  <c r="AN3105" i="1"/>
  <c r="AD3105" i="1"/>
  <c r="AD3106" i="1" s="1"/>
  <c r="AD3107" i="1" s="1"/>
  <c r="AD3108" i="1" s="1"/>
  <c r="AE3108" i="1" s="1"/>
  <c r="O3105" i="1"/>
  <c r="D3105" i="1"/>
  <c r="D3106" i="1" s="1"/>
  <c r="D3107" i="1" s="1"/>
  <c r="D3108" i="1" s="1"/>
  <c r="C3105" i="1"/>
  <c r="C3106" i="1" s="1"/>
  <c r="C3107" i="1" s="1"/>
  <c r="C3108" i="1" s="1"/>
  <c r="B3105" i="1"/>
  <c r="B3106" i="1" s="1"/>
  <c r="B3107" i="1" s="1"/>
  <c r="B3108" i="1" s="1"/>
  <c r="AN3104" i="1"/>
  <c r="AE3104" i="1"/>
  <c r="R3104" i="1"/>
  <c r="Y3104" i="1" s="1"/>
  <c r="O3104" i="1"/>
  <c r="AN3103" i="1"/>
  <c r="O3103" i="1"/>
  <c r="AN3102" i="1"/>
  <c r="O3102" i="1"/>
  <c r="AN3101" i="1"/>
  <c r="O3101" i="1"/>
  <c r="AN3100" i="1"/>
  <c r="AD3100" i="1"/>
  <c r="AE3100" i="1" s="1"/>
  <c r="O3100" i="1"/>
  <c r="D3100" i="1"/>
  <c r="D3101" i="1" s="1"/>
  <c r="D3102" i="1" s="1"/>
  <c r="D3103" i="1" s="1"/>
  <c r="C3100" i="1"/>
  <c r="C3101" i="1" s="1"/>
  <c r="C3102" i="1" s="1"/>
  <c r="C3103" i="1" s="1"/>
  <c r="B3100" i="1"/>
  <c r="B3101" i="1" s="1"/>
  <c r="B3102" i="1" s="1"/>
  <c r="B3103" i="1" s="1"/>
  <c r="AN3099" i="1"/>
  <c r="AE3099" i="1"/>
  <c r="R3099" i="1"/>
  <c r="Y3099" i="1" s="1"/>
  <c r="O3099" i="1"/>
  <c r="AN3098" i="1"/>
  <c r="O3098" i="1"/>
  <c r="AN3097" i="1"/>
  <c r="O3097" i="1"/>
  <c r="AN3096" i="1"/>
  <c r="O3096" i="1"/>
  <c r="AN3095" i="1"/>
  <c r="AD3095" i="1"/>
  <c r="O3095" i="1"/>
  <c r="D3095" i="1"/>
  <c r="D3096" i="1" s="1"/>
  <c r="D3097" i="1" s="1"/>
  <c r="D3098" i="1" s="1"/>
  <c r="C3095" i="1"/>
  <c r="C3096" i="1" s="1"/>
  <c r="C3097" i="1" s="1"/>
  <c r="C3098" i="1" s="1"/>
  <c r="B3095" i="1"/>
  <c r="B3096" i="1" s="1"/>
  <c r="B3097" i="1" s="1"/>
  <c r="B3098" i="1" s="1"/>
  <c r="AN3094" i="1"/>
  <c r="AE3094" i="1"/>
  <c r="R3094" i="1"/>
  <c r="O3094" i="1"/>
  <c r="AN3093" i="1"/>
  <c r="O3093" i="1"/>
  <c r="AN3092" i="1"/>
  <c r="O3092" i="1"/>
  <c r="AN3091" i="1"/>
  <c r="O3091" i="1"/>
  <c r="AN3090" i="1"/>
  <c r="AD3090" i="1"/>
  <c r="O3090" i="1"/>
  <c r="D3090" i="1"/>
  <c r="D3091" i="1" s="1"/>
  <c r="D3092" i="1" s="1"/>
  <c r="D3093" i="1" s="1"/>
  <c r="C3090" i="1"/>
  <c r="C3091" i="1" s="1"/>
  <c r="C3092" i="1" s="1"/>
  <c r="C3093" i="1" s="1"/>
  <c r="B3090" i="1"/>
  <c r="B3091" i="1" s="1"/>
  <c r="B3092" i="1" s="1"/>
  <c r="B3093" i="1" s="1"/>
  <c r="AN3089" i="1"/>
  <c r="AE3089" i="1"/>
  <c r="R3089" i="1"/>
  <c r="Y3089" i="1" s="1"/>
  <c r="O3089" i="1"/>
  <c r="AN3088" i="1"/>
  <c r="O3088" i="1"/>
  <c r="AN3087" i="1"/>
  <c r="O3087" i="1"/>
  <c r="AN3086" i="1"/>
  <c r="O3086" i="1"/>
  <c r="AN3085" i="1"/>
  <c r="AD3085" i="1"/>
  <c r="AD3086" i="1" s="1"/>
  <c r="O3085" i="1"/>
  <c r="D3085" i="1"/>
  <c r="D3086" i="1" s="1"/>
  <c r="D3087" i="1" s="1"/>
  <c r="D3088" i="1" s="1"/>
  <c r="C3085" i="1"/>
  <c r="C3086" i="1" s="1"/>
  <c r="C3087" i="1" s="1"/>
  <c r="C3088" i="1" s="1"/>
  <c r="B3085" i="1"/>
  <c r="B3086" i="1" s="1"/>
  <c r="B3087" i="1" s="1"/>
  <c r="B3088" i="1" s="1"/>
  <c r="AN3084" i="1"/>
  <c r="AE3084" i="1"/>
  <c r="R3084" i="1"/>
  <c r="Y3084" i="1" s="1"/>
  <c r="O3084" i="1"/>
  <c r="AN3083" i="1"/>
  <c r="O3083" i="1"/>
  <c r="AN3082" i="1"/>
  <c r="O3082" i="1"/>
  <c r="AN3081" i="1"/>
  <c r="O3081" i="1"/>
  <c r="AN3080" i="1"/>
  <c r="AD3080" i="1"/>
  <c r="O3080" i="1"/>
  <c r="D3080" i="1"/>
  <c r="D3081" i="1" s="1"/>
  <c r="D3082" i="1" s="1"/>
  <c r="D3083" i="1" s="1"/>
  <c r="C3080" i="1"/>
  <c r="C3081" i="1" s="1"/>
  <c r="C3082" i="1" s="1"/>
  <c r="C3083" i="1" s="1"/>
  <c r="B3080" i="1"/>
  <c r="B3081" i="1" s="1"/>
  <c r="B3082" i="1" s="1"/>
  <c r="B3083" i="1" s="1"/>
  <c r="AN3079" i="1"/>
  <c r="AE3079" i="1"/>
  <c r="R3079" i="1"/>
  <c r="Y3079" i="1" s="1"/>
  <c r="O3079" i="1"/>
  <c r="AN3078" i="1"/>
  <c r="O3078" i="1"/>
  <c r="AN3077" i="1"/>
  <c r="O3077" i="1"/>
  <c r="AN3076" i="1"/>
  <c r="O3076" i="1"/>
  <c r="AN3075" i="1"/>
  <c r="AD3075" i="1"/>
  <c r="AE3075" i="1" s="1"/>
  <c r="O3075" i="1"/>
  <c r="D3075" i="1"/>
  <c r="D3076" i="1" s="1"/>
  <c r="D3077" i="1" s="1"/>
  <c r="D3078" i="1" s="1"/>
  <c r="C3075" i="1"/>
  <c r="C3076" i="1" s="1"/>
  <c r="C3077" i="1" s="1"/>
  <c r="C3078" i="1" s="1"/>
  <c r="B3075" i="1"/>
  <c r="B3076" i="1" s="1"/>
  <c r="B3077" i="1" s="1"/>
  <c r="B3078" i="1" s="1"/>
  <c r="AN3074" i="1"/>
  <c r="AE3074" i="1"/>
  <c r="R3074" i="1"/>
  <c r="Y3074" i="1" s="1"/>
  <c r="O3074" i="1"/>
  <c r="AN3073" i="1"/>
  <c r="O3073" i="1"/>
  <c r="AN3072" i="1"/>
  <c r="O3072" i="1"/>
  <c r="AN3071" i="1"/>
  <c r="O3071" i="1"/>
  <c r="AN3070" i="1"/>
  <c r="AD3070" i="1"/>
  <c r="O3070" i="1"/>
  <c r="D3070" i="1"/>
  <c r="D3071" i="1" s="1"/>
  <c r="D3072" i="1" s="1"/>
  <c r="D3073" i="1" s="1"/>
  <c r="C3070" i="1"/>
  <c r="C3071" i="1" s="1"/>
  <c r="C3072" i="1" s="1"/>
  <c r="C3073" i="1" s="1"/>
  <c r="B3070" i="1"/>
  <c r="B3071" i="1" s="1"/>
  <c r="B3072" i="1" s="1"/>
  <c r="B3073" i="1" s="1"/>
  <c r="AN3069" i="1"/>
  <c r="AE3069" i="1"/>
  <c r="R3069" i="1"/>
  <c r="Y3069" i="1" s="1"/>
  <c r="O3069" i="1"/>
  <c r="AN3068" i="1"/>
  <c r="O3068" i="1"/>
  <c r="AN3067" i="1"/>
  <c r="O3067" i="1"/>
  <c r="AN3066" i="1"/>
  <c r="O3066" i="1"/>
  <c r="AN3065" i="1"/>
  <c r="AD3065" i="1"/>
  <c r="AE3065" i="1" s="1"/>
  <c r="O3065" i="1"/>
  <c r="D3065" i="1"/>
  <c r="D3066" i="1" s="1"/>
  <c r="D3067" i="1" s="1"/>
  <c r="D3068" i="1" s="1"/>
  <c r="C3065" i="1"/>
  <c r="C3066" i="1" s="1"/>
  <c r="C3067" i="1" s="1"/>
  <c r="C3068" i="1" s="1"/>
  <c r="B3065" i="1"/>
  <c r="B3066" i="1" s="1"/>
  <c r="B3067" i="1" s="1"/>
  <c r="B3068" i="1" s="1"/>
  <c r="AN3064" i="1"/>
  <c r="AE3064" i="1"/>
  <c r="R3064" i="1"/>
  <c r="O3064" i="1"/>
  <c r="AN3063" i="1"/>
  <c r="O3063" i="1"/>
  <c r="AN3062" i="1"/>
  <c r="O3062" i="1"/>
  <c r="AN3061" i="1"/>
  <c r="O3061" i="1"/>
  <c r="AN3060" i="1"/>
  <c r="AD3060" i="1"/>
  <c r="O3060" i="1"/>
  <c r="D3060" i="1"/>
  <c r="D3061" i="1" s="1"/>
  <c r="D3062" i="1" s="1"/>
  <c r="D3063" i="1" s="1"/>
  <c r="C3060" i="1"/>
  <c r="C3061" i="1" s="1"/>
  <c r="C3062" i="1" s="1"/>
  <c r="C3063" i="1" s="1"/>
  <c r="B3060" i="1"/>
  <c r="B3061" i="1" s="1"/>
  <c r="B3062" i="1" s="1"/>
  <c r="B3063" i="1" s="1"/>
  <c r="AN3059" i="1"/>
  <c r="AE3059" i="1"/>
  <c r="R3059" i="1"/>
  <c r="Y3059" i="1" s="1"/>
  <c r="O3059" i="1"/>
  <c r="AN3058" i="1"/>
  <c r="O3058" i="1"/>
  <c r="AN3057" i="1"/>
  <c r="O3057" i="1"/>
  <c r="AN3056" i="1"/>
  <c r="O3056" i="1"/>
  <c r="AN3055" i="1"/>
  <c r="AD3055" i="1"/>
  <c r="AD3056" i="1" s="1"/>
  <c r="AD3057" i="1" s="1"/>
  <c r="AE3057" i="1" s="1"/>
  <c r="O3055" i="1"/>
  <c r="D3055" i="1"/>
  <c r="D3056" i="1" s="1"/>
  <c r="D3057" i="1" s="1"/>
  <c r="D3058" i="1" s="1"/>
  <c r="C3055" i="1"/>
  <c r="C3056" i="1" s="1"/>
  <c r="C3057" i="1" s="1"/>
  <c r="C3058" i="1" s="1"/>
  <c r="B3055" i="1"/>
  <c r="B3056" i="1" s="1"/>
  <c r="B3057" i="1" s="1"/>
  <c r="B3058" i="1" s="1"/>
  <c r="AN3054" i="1"/>
  <c r="AE3054" i="1"/>
  <c r="R3054" i="1"/>
  <c r="Y3054" i="1" s="1"/>
  <c r="O3054" i="1"/>
  <c r="AN3053" i="1"/>
  <c r="O3053" i="1"/>
  <c r="AN3052" i="1"/>
  <c r="O3052" i="1"/>
  <c r="AN3051" i="1"/>
  <c r="O3051" i="1"/>
  <c r="AN3050" i="1"/>
  <c r="AD3050" i="1"/>
  <c r="AD3051" i="1" s="1"/>
  <c r="AE3051" i="1" s="1"/>
  <c r="O3050" i="1"/>
  <c r="D3050" i="1"/>
  <c r="D3051" i="1" s="1"/>
  <c r="D3052" i="1" s="1"/>
  <c r="D3053" i="1" s="1"/>
  <c r="C3050" i="1"/>
  <c r="C3051" i="1" s="1"/>
  <c r="C3052" i="1" s="1"/>
  <c r="C3053" i="1" s="1"/>
  <c r="B3050" i="1"/>
  <c r="B3051" i="1" s="1"/>
  <c r="B3052" i="1" s="1"/>
  <c r="B3053" i="1" s="1"/>
  <c r="AN3049" i="1"/>
  <c r="AE3049" i="1"/>
  <c r="R3049" i="1"/>
  <c r="Y3049" i="1" s="1"/>
  <c r="O3049" i="1"/>
  <c r="AN3048" i="1"/>
  <c r="O3048" i="1"/>
  <c r="AN3047" i="1"/>
  <c r="O3047" i="1"/>
  <c r="AN3046" i="1"/>
  <c r="O3046" i="1"/>
  <c r="AN3045" i="1"/>
  <c r="AD3045" i="1"/>
  <c r="O3045" i="1"/>
  <c r="D3045" i="1"/>
  <c r="D3046" i="1" s="1"/>
  <c r="D3047" i="1" s="1"/>
  <c r="D3048" i="1" s="1"/>
  <c r="C3045" i="1"/>
  <c r="C3046" i="1" s="1"/>
  <c r="C3047" i="1" s="1"/>
  <c r="C3048" i="1" s="1"/>
  <c r="B3045" i="1"/>
  <c r="B3046" i="1" s="1"/>
  <c r="B3047" i="1" s="1"/>
  <c r="B3048" i="1" s="1"/>
  <c r="AN3044" i="1"/>
  <c r="AE3044" i="1"/>
  <c r="R3044" i="1"/>
  <c r="Y3044" i="1" s="1"/>
  <c r="O3044" i="1"/>
  <c r="AN3043" i="1"/>
  <c r="O3043" i="1"/>
  <c r="AN3042" i="1"/>
  <c r="O3042" i="1"/>
  <c r="AN3041" i="1"/>
  <c r="O3041" i="1"/>
  <c r="AN3040" i="1"/>
  <c r="AD3040" i="1"/>
  <c r="AE3040" i="1" s="1"/>
  <c r="O3040" i="1"/>
  <c r="D3040" i="1"/>
  <c r="D3041" i="1" s="1"/>
  <c r="D3042" i="1" s="1"/>
  <c r="D3043" i="1" s="1"/>
  <c r="C3040" i="1"/>
  <c r="C3041" i="1" s="1"/>
  <c r="C3042" i="1" s="1"/>
  <c r="C3043" i="1" s="1"/>
  <c r="B3040" i="1"/>
  <c r="B3041" i="1" s="1"/>
  <c r="B3042" i="1" s="1"/>
  <c r="B3043" i="1" s="1"/>
  <c r="AN3039" i="1"/>
  <c r="AE3039" i="1"/>
  <c r="R3039" i="1"/>
  <c r="Y3039" i="1" s="1"/>
  <c r="O3039" i="1"/>
  <c r="AN3038" i="1"/>
  <c r="O3038" i="1"/>
  <c r="AN3037" i="1"/>
  <c r="O3037" i="1"/>
  <c r="AN3036" i="1"/>
  <c r="O3036" i="1"/>
  <c r="AN3035" i="1"/>
  <c r="AD3035" i="1"/>
  <c r="AE3035" i="1" s="1"/>
  <c r="O3035" i="1"/>
  <c r="D3035" i="1"/>
  <c r="D3036" i="1" s="1"/>
  <c r="D3037" i="1" s="1"/>
  <c r="D3038" i="1" s="1"/>
  <c r="C3035" i="1"/>
  <c r="C3036" i="1" s="1"/>
  <c r="C3037" i="1" s="1"/>
  <c r="C3038" i="1" s="1"/>
  <c r="B3035" i="1"/>
  <c r="B3036" i="1" s="1"/>
  <c r="B3037" i="1" s="1"/>
  <c r="B3038" i="1" s="1"/>
  <c r="AN3034" i="1"/>
  <c r="AE3034" i="1"/>
  <c r="R3034" i="1"/>
  <c r="Y3034" i="1" s="1"/>
  <c r="O3034" i="1"/>
  <c r="AN3033" i="1"/>
  <c r="O3033" i="1"/>
  <c r="AN3032" i="1"/>
  <c r="O3032" i="1"/>
  <c r="AN3031" i="1"/>
  <c r="O3031" i="1"/>
  <c r="AN3030" i="1"/>
  <c r="AD3030" i="1"/>
  <c r="O3030" i="1"/>
  <c r="D3030" i="1"/>
  <c r="D3031" i="1" s="1"/>
  <c r="D3032" i="1" s="1"/>
  <c r="D3033" i="1" s="1"/>
  <c r="C3030" i="1"/>
  <c r="C3031" i="1" s="1"/>
  <c r="C3032" i="1" s="1"/>
  <c r="C3033" i="1" s="1"/>
  <c r="B3030" i="1"/>
  <c r="B3031" i="1" s="1"/>
  <c r="B3032" i="1" s="1"/>
  <c r="B3033" i="1" s="1"/>
  <c r="AN3029" i="1"/>
  <c r="AE3029" i="1"/>
  <c r="R3029" i="1"/>
  <c r="Y3029" i="1" s="1"/>
  <c r="O3029" i="1"/>
  <c r="AN3028" i="1"/>
  <c r="O3028" i="1"/>
  <c r="AN3027" i="1"/>
  <c r="O3027" i="1"/>
  <c r="AN3026" i="1"/>
  <c r="O3026" i="1"/>
  <c r="AN3025" i="1"/>
  <c r="AD3025" i="1"/>
  <c r="AD3026" i="1" s="1"/>
  <c r="O3025" i="1"/>
  <c r="D3025" i="1"/>
  <c r="D3026" i="1" s="1"/>
  <c r="D3027" i="1" s="1"/>
  <c r="D3028" i="1" s="1"/>
  <c r="C3025" i="1"/>
  <c r="C3026" i="1" s="1"/>
  <c r="C3027" i="1" s="1"/>
  <c r="C3028" i="1" s="1"/>
  <c r="B3025" i="1"/>
  <c r="B3026" i="1" s="1"/>
  <c r="B3027" i="1" s="1"/>
  <c r="B3028" i="1" s="1"/>
  <c r="AN3024" i="1"/>
  <c r="AE3024" i="1"/>
  <c r="R3024" i="1"/>
  <c r="Y3024" i="1" s="1"/>
  <c r="O3024" i="1"/>
  <c r="AN3023" i="1"/>
  <c r="O3023" i="1"/>
  <c r="AN3022" i="1"/>
  <c r="O3022" i="1"/>
  <c r="AN3021" i="1"/>
  <c r="O3021" i="1"/>
  <c r="AN3020" i="1"/>
  <c r="AD3020" i="1"/>
  <c r="AD3021" i="1" s="1"/>
  <c r="O3020" i="1"/>
  <c r="D3020" i="1"/>
  <c r="D3021" i="1" s="1"/>
  <c r="D3022" i="1" s="1"/>
  <c r="D3023" i="1" s="1"/>
  <c r="C3020" i="1"/>
  <c r="C3021" i="1" s="1"/>
  <c r="C3022" i="1" s="1"/>
  <c r="C3023" i="1" s="1"/>
  <c r="B3020" i="1"/>
  <c r="B3021" i="1" s="1"/>
  <c r="B3022" i="1" s="1"/>
  <c r="B3023" i="1" s="1"/>
  <c r="AN3019" i="1"/>
  <c r="AE3019" i="1"/>
  <c r="R3019" i="1"/>
  <c r="O3019" i="1"/>
  <c r="AN3018" i="1"/>
  <c r="O3018" i="1"/>
  <c r="AN3017" i="1"/>
  <c r="O3017" i="1"/>
  <c r="AN3016" i="1"/>
  <c r="O3016" i="1"/>
  <c r="AN3015" i="1"/>
  <c r="AD3015" i="1"/>
  <c r="O3015" i="1"/>
  <c r="D3015" i="1"/>
  <c r="D3016" i="1" s="1"/>
  <c r="D3017" i="1" s="1"/>
  <c r="D3018" i="1" s="1"/>
  <c r="C3015" i="1"/>
  <c r="C3016" i="1" s="1"/>
  <c r="C3017" i="1" s="1"/>
  <c r="C3018" i="1" s="1"/>
  <c r="B3015" i="1"/>
  <c r="B3016" i="1" s="1"/>
  <c r="B3017" i="1" s="1"/>
  <c r="B3018" i="1" s="1"/>
  <c r="AN3014" i="1"/>
  <c r="AE3014" i="1"/>
  <c r="R3014" i="1"/>
  <c r="O3014" i="1"/>
  <c r="AN3013" i="1"/>
  <c r="O3013" i="1"/>
  <c r="AN3012" i="1"/>
  <c r="O3012" i="1"/>
  <c r="AN3011" i="1"/>
  <c r="O3011" i="1"/>
  <c r="AN3010" i="1"/>
  <c r="AD3010" i="1"/>
  <c r="AE3010" i="1" s="1"/>
  <c r="O3010" i="1"/>
  <c r="D3010" i="1"/>
  <c r="D3011" i="1" s="1"/>
  <c r="D3012" i="1" s="1"/>
  <c r="D3013" i="1" s="1"/>
  <c r="C3010" i="1"/>
  <c r="C3011" i="1" s="1"/>
  <c r="C3012" i="1" s="1"/>
  <c r="C3013" i="1" s="1"/>
  <c r="B3010" i="1"/>
  <c r="B3011" i="1" s="1"/>
  <c r="B3012" i="1" s="1"/>
  <c r="B3013" i="1" s="1"/>
  <c r="AN3009" i="1"/>
  <c r="AE3009" i="1"/>
  <c r="R3009" i="1"/>
  <c r="Y3009" i="1" s="1"/>
  <c r="O3009" i="1"/>
  <c r="AN3008" i="1"/>
  <c r="O3008" i="1"/>
  <c r="AN3007" i="1"/>
  <c r="O3007" i="1"/>
  <c r="AN3006" i="1"/>
  <c r="O3006" i="1"/>
  <c r="AN3005" i="1"/>
  <c r="AD3005" i="1"/>
  <c r="O3005" i="1"/>
  <c r="D3005" i="1"/>
  <c r="D3006" i="1" s="1"/>
  <c r="D3007" i="1" s="1"/>
  <c r="D3008" i="1" s="1"/>
  <c r="C3005" i="1"/>
  <c r="C3006" i="1" s="1"/>
  <c r="C3007" i="1" s="1"/>
  <c r="C3008" i="1" s="1"/>
  <c r="B3005" i="1"/>
  <c r="B3006" i="1" s="1"/>
  <c r="B3007" i="1" s="1"/>
  <c r="B3008" i="1" s="1"/>
  <c r="AN3004" i="1"/>
  <c r="AE3004" i="1"/>
  <c r="R3004" i="1"/>
  <c r="O3004" i="1"/>
  <c r="AN3003" i="1"/>
  <c r="O3003" i="1"/>
  <c r="AN3002" i="1"/>
  <c r="O3002" i="1"/>
  <c r="AN3001" i="1"/>
  <c r="O3001" i="1"/>
  <c r="AN3000" i="1"/>
  <c r="AD3000" i="1"/>
  <c r="AE3000" i="1" s="1"/>
  <c r="O3000" i="1"/>
  <c r="D3000" i="1"/>
  <c r="D3001" i="1" s="1"/>
  <c r="D3002" i="1" s="1"/>
  <c r="D3003" i="1" s="1"/>
  <c r="C3000" i="1"/>
  <c r="C3001" i="1" s="1"/>
  <c r="C3002" i="1" s="1"/>
  <c r="C3003" i="1" s="1"/>
  <c r="B3000" i="1"/>
  <c r="B3001" i="1" s="1"/>
  <c r="B3002" i="1" s="1"/>
  <c r="B3003" i="1" s="1"/>
  <c r="AN2999" i="1"/>
  <c r="AE2999" i="1"/>
  <c r="R2999" i="1"/>
  <c r="Y2999" i="1" s="1"/>
  <c r="O2999" i="1"/>
  <c r="AN2998" i="1"/>
  <c r="O2998" i="1"/>
  <c r="AN2997" i="1"/>
  <c r="O2997" i="1"/>
  <c r="AN2996" i="1"/>
  <c r="O2996" i="1"/>
  <c r="AN2995" i="1"/>
  <c r="AD2995" i="1"/>
  <c r="AD2996" i="1" s="1"/>
  <c r="O2995" i="1"/>
  <c r="D2995" i="1"/>
  <c r="D2996" i="1" s="1"/>
  <c r="D2997" i="1" s="1"/>
  <c r="D2998" i="1" s="1"/>
  <c r="C2995" i="1"/>
  <c r="C2996" i="1" s="1"/>
  <c r="C2997" i="1" s="1"/>
  <c r="C2998" i="1" s="1"/>
  <c r="B2995" i="1"/>
  <c r="B2996" i="1" s="1"/>
  <c r="B2997" i="1" s="1"/>
  <c r="B2998" i="1" s="1"/>
  <c r="AN2994" i="1"/>
  <c r="AE2994" i="1"/>
  <c r="R2994" i="1"/>
  <c r="Y2994" i="1" s="1"/>
  <c r="O2994" i="1"/>
  <c r="AN2993" i="1"/>
  <c r="O2993" i="1"/>
  <c r="AN2992" i="1"/>
  <c r="O2992" i="1"/>
  <c r="AN2991" i="1"/>
  <c r="O2991" i="1"/>
  <c r="AN2990" i="1"/>
  <c r="AD2990" i="1"/>
  <c r="AD2991" i="1" s="1"/>
  <c r="O2990" i="1"/>
  <c r="D2990" i="1"/>
  <c r="D2991" i="1" s="1"/>
  <c r="D2992" i="1" s="1"/>
  <c r="D2993" i="1" s="1"/>
  <c r="C2990" i="1"/>
  <c r="C2991" i="1" s="1"/>
  <c r="C2992" i="1" s="1"/>
  <c r="C2993" i="1" s="1"/>
  <c r="B2990" i="1"/>
  <c r="B2991" i="1" s="1"/>
  <c r="B2992" i="1" s="1"/>
  <c r="B2993" i="1" s="1"/>
  <c r="AN2989" i="1"/>
  <c r="AE2989" i="1"/>
  <c r="R2989" i="1"/>
  <c r="Y2989" i="1" s="1"/>
  <c r="O2989" i="1"/>
  <c r="AN2988" i="1"/>
  <c r="O2988" i="1"/>
  <c r="AN2987" i="1"/>
  <c r="O2987" i="1"/>
  <c r="AN2986" i="1"/>
  <c r="O2986" i="1"/>
  <c r="AN2985" i="1"/>
  <c r="AD2985" i="1"/>
  <c r="O2985" i="1"/>
  <c r="D2985" i="1"/>
  <c r="D2986" i="1" s="1"/>
  <c r="D2987" i="1" s="1"/>
  <c r="D2988" i="1" s="1"/>
  <c r="C2985" i="1"/>
  <c r="C2986" i="1" s="1"/>
  <c r="C2987" i="1" s="1"/>
  <c r="C2988" i="1" s="1"/>
  <c r="B2985" i="1"/>
  <c r="B2986" i="1" s="1"/>
  <c r="B2987" i="1" s="1"/>
  <c r="B2988" i="1" s="1"/>
  <c r="AN2984" i="1"/>
  <c r="AE2984" i="1"/>
  <c r="R2984" i="1"/>
  <c r="Y2984" i="1" s="1"/>
  <c r="O2984" i="1"/>
  <c r="AN2983" i="1"/>
  <c r="O2983" i="1"/>
  <c r="AN2982" i="1"/>
  <c r="O2982" i="1"/>
  <c r="AN2981" i="1"/>
  <c r="O2981" i="1"/>
  <c r="AN2980" i="1"/>
  <c r="AD2980" i="1"/>
  <c r="AD2981" i="1" s="1"/>
  <c r="O2980" i="1"/>
  <c r="D2980" i="1"/>
  <c r="D2981" i="1" s="1"/>
  <c r="D2982" i="1" s="1"/>
  <c r="D2983" i="1" s="1"/>
  <c r="C2980" i="1"/>
  <c r="C2981" i="1" s="1"/>
  <c r="C2982" i="1" s="1"/>
  <c r="C2983" i="1" s="1"/>
  <c r="B2980" i="1"/>
  <c r="B2981" i="1" s="1"/>
  <c r="B2982" i="1" s="1"/>
  <c r="B2983" i="1" s="1"/>
  <c r="AN2979" i="1"/>
  <c r="AE2979" i="1"/>
  <c r="R2979" i="1"/>
  <c r="Y2979" i="1" s="1"/>
  <c r="O2979" i="1"/>
  <c r="AN2978" i="1"/>
  <c r="O2978" i="1"/>
  <c r="AN2977" i="1"/>
  <c r="O2977" i="1"/>
  <c r="AN2976" i="1"/>
  <c r="O2976" i="1"/>
  <c r="AN2975" i="1"/>
  <c r="AD2975" i="1"/>
  <c r="O2975" i="1"/>
  <c r="D2975" i="1"/>
  <c r="D2976" i="1" s="1"/>
  <c r="D2977" i="1" s="1"/>
  <c r="D2978" i="1" s="1"/>
  <c r="C2975" i="1"/>
  <c r="C2976" i="1" s="1"/>
  <c r="C2977" i="1" s="1"/>
  <c r="C2978" i="1" s="1"/>
  <c r="B2975" i="1"/>
  <c r="B2976" i="1" s="1"/>
  <c r="B2977" i="1" s="1"/>
  <c r="B2978" i="1" s="1"/>
  <c r="AN2974" i="1"/>
  <c r="AE2974" i="1"/>
  <c r="R2974" i="1"/>
  <c r="Y2974" i="1" s="1"/>
  <c r="O2974" i="1"/>
  <c r="AN2973" i="1"/>
  <c r="O2973" i="1"/>
  <c r="AN2972" i="1"/>
  <c r="O2972" i="1"/>
  <c r="AN2971" i="1"/>
  <c r="O2971" i="1"/>
  <c r="AN2970" i="1"/>
  <c r="AD2970" i="1"/>
  <c r="O2970" i="1"/>
  <c r="D2970" i="1"/>
  <c r="D2971" i="1" s="1"/>
  <c r="D2972" i="1" s="1"/>
  <c r="D2973" i="1" s="1"/>
  <c r="C2970" i="1"/>
  <c r="C2971" i="1" s="1"/>
  <c r="C2972" i="1" s="1"/>
  <c r="C2973" i="1" s="1"/>
  <c r="B2970" i="1"/>
  <c r="B2971" i="1" s="1"/>
  <c r="B2972" i="1" s="1"/>
  <c r="B2973" i="1" s="1"/>
  <c r="AN2969" i="1"/>
  <c r="AE2969" i="1"/>
  <c r="R2969" i="1"/>
  <c r="Y2969" i="1" s="1"/>
  <c r="O2969" i="1"/>
  <c r="AN2968" i="1"/>
  <c r="O2968" i="1"/>
  <c r="AN2967" i="1"/>
  <c r="O2967" i="1"/>
  <c r="AN2966" i="1"/>
  <c r="O2966" i="1"/>
  <c r="AN2965" i="1"/>
  <c r="AD2965" i="1"/>
  <c r="AE2965" i="1" s="1"/>
  <c r="O2965" i="1"/>
  <c r="D2965" i="1"/>
  <c r="D2966" i="1" s="1"/>
  <c r="D2967" i="1" s="1"/>
  <c r="D2968" i="1" s="1"/>
  <c r="C2965" i="1"/>
  <c r="C2966" i="1" s="1"/>
  <c r="C2967" i="1" s="1"/>
  <c r="C2968" i="1" s="1"/>
  <c r="B2965" i="1"/>
  <c r="B2966" i="1" s="1"/>
  <c r="B2967" i="1" s="1"/>
  <c r="B2968" i="1" s="1"/>
  <c r="AN2964" i="1"/>
  <c r="AE2964" i="1"/>
  <c r="R2964" i="1"/>
  <c r="Y2964" i="1" s="1"/>
  <c r="O2964" i="1"/>
  <c r="AN2963" i="1"/>
  <c r="O2963" i="1"/>
  <c r="AN2962" i="1"/>
  <c r="O2962" i="1"/>
  <c r="AN2961" i="1"/>
  <c r="O2961" i="1"/>
  <c r="AN2960" i="1"/>
  <c r="AD2960" i="1"/>
  <c r="O2960" i="1"/>
  <c r="D2960" i="1"/>
  <c r="D2961" i="1" s="1"/>
  <c r="D2962" i="1" s="1"/>
  <c r="D2963" i="1" s="1"/>
  <c r="C2960" i="1"/>
  <c r="C2961" i="1" s="1"/>
  <c r="C2962" i="1" s="1"/>
  <c r="C2963" i="1" s="1"/>
  <c r="B2960" i="1"/>
  <c r="B2961" i="1" s="1"/>
  <c r="B2962" i="1" s="1"/>
  <c r="B2963" i="1" s="1"/>
  <c r="AN2959" i="1"/>
  <c r="AE2959" i="1"/>
  <c r="R2959" i="1"/>
  <c r="O2959" i="1"/>
  <c r="AN2958" i="1"/>
  <c r="O2958" i="1"/>
  <c r="AN2957" i="1"/>
  <c r="O2957" i="1"/>
  <c r="AN2956" i="1"/>
  <c r="O2956" i="1"/>
  <c r="AN2955" i="1"/>
  <c r="AD2955" i="1"/>
  <c r="AE2955" i="1" s="1"/>
  <c r="O2955" i="1"/>
  <c r="D2955" i="1"/>
  <c r="D2956" i="1" s="1"/>
  <c r="D2957" i="1" s="1"/>
  <c r="D2958" i="1" s="1"/>
  <c r="C2955" i="1"/>
  <c r="C2956" i="1" s="1"/>
  <c r="C2957" i="1" s="1"/>
  <c r="C2958" i="1" s="1"/>
  <c r="B2955" i="1"/>
  <c r="B2956" i="1" s="1"/>
  <c r="B2957" i="1" s="1"/>
  <c r="B2958" i="1" s="1"/>
  <c r="AN2954" i="1"/>
  <c r="AE2954" i="1"/>
  <c r="R2954" i="1"/>
  <c r="Y2954" i="1" s="1"/>
  <c r="O2954" i="1"/>
  <c r="AN2953" i="1"/>
  <c r="O2953" i="1"/>
  <c r="AN2952" i="1"/>
  <c r="O2952" i="1"/>
  <c r="AN2951" i="1"/>
  <c r="O2951" i="1"/>
  <c r="AN2950" i="1"/>
  <c r="AD2950" i="1"/>
  <c r="AD2951" i="1" s="1"/>
  <c r="O2950" i="1"/>
  <c r="D2950" i="1"/>
  <c r="D2951" i="1" s="1"/>
  <c r="D2952" i="1" s="1"/>
  <c r="D2953" i="1" s="1"/>
  <c r="C2950" i="1"/>
  <c r="C2951" i="1" s="1"/>
  <c r="C2952" i="1" s="1"/>
  <c r="C2953" i="1" s="1"/>
  <c r="B2950" i="1"/>
  <c r="B2951" i="1" s="1"/>
  <c r="B2952" i="1" s="1"/>
  <c r="B2953" i="1" s="1"/>
  <c r="AN2949" i="1"/>
  <c r="AE2949" i="1"/>
  <c r="R2949" i="1"/>
  <c r="O2949" i="1"/>
  <c r="AN2948" i="1"/>
  <c r="O2948" i="1"/>
  <c r="AN2947" i="1"/>
  <c r="O2947" i="1"/>
  <c r="AN2946" i="1"/>
  <c r="O2946" i="1"/>
  <c r="AN2945" i="1"/>
  <c r="AD2945" i="1"/>
  <c r="AD2946" i="1" s="1"/>
  <c r="AE2946" i="1" s="1"/>
  <c r="O2945" i="1"/>
  <c r="D2945" i="1"/>
  <c r="D2946" i="1" s="1"/>
  <c r="D2947" i="1" s="1"/>
  <c r="D2948" i="1" s="1"/>
  <c r="C2945" i="1"/>
  <c r="C2946" i="1" s="1"/>
  <c r="C2947" i="1" s="1"/>
  <c r="C2948" i="1" s="1"/>
  <c r="B2945" i="1"/>
  <c r="B2946" i="1" s="1"/>
  <c r="B2947" i="1" s="1"/>
  <c r="B2948" i="1" s="1"/>
  <c r="AN2944" i="1"/>
  <c r="AE2944" i="1"/>
  <c r="R2944" i="1"/>
  <c r="Y2944" i="1" s="1"/>
  <c r="O2944" i="1"/>
  <c r="AN2943" i="1"/>
  <c r="O2943" i="1"/>
  <c r="AN2942" i="1"/>
  <c r="O2942" i="1"/>
  <c r="AN2941" i="1"/>
  <c r="O2941" i="1"/>
  <c r="AN2940" i="1"/>
  <c r="AD2940" i="1"/>
  <c r="AD2941" i="1" s="1"/>
  <c r="O2940" i="1"/>
  <c r="D2940" i="1"/>
  <c r="D2941" i="1" s="1"/>
  <c r="D2942" i="1" s="1"/>
  <c r="D2943" i="1" s="1"/>
  <c r="C2940" i="1"/>
  <c r="C2941" i="1" s="1"/>
  <c r="C2942" i="1" s="1"/>
  <c r="C2943" i="1" s="1"/>
  <c r="B2940" i="1"/>
  <c r="B2941" i="1" s="1"/>
  <c r="B2942" i="1" s="1"/>
  <c r="B2943" i="1" s="1"/>
  <c r="AN2939" i="1"/>
  <c r="AE2939" i="1"/>
  <c r="R2939" i="1"/>
  <c r="O2939" i="1"/>
  <c r="AN2938" i="1"/>
  <c r="O2938" i="1"/>
  <c r="AN2937" i="1"/>
  <c r="O2937" i="1"/>
  <c r="AN2936" i="1"/>
  <c r="O2936" i="1"/>
  <c r="AN2935" i="1"/>
  <c r="AD2935" i="1"/>
  <c r="O2935" i="1"/>
  <c r="D2935" i="1"/>
  <c r="D2936" i="1" s="1"/>
  <c r="D2937" i="1" s="1"/>
  <c r="D2938" i="1" s="1"/>
  <c r="C2935" i="1"/>
  <c r="C2936" i="1" s="1"/>
  <c r="C2937" i="1" s="1"/>
  <c r="C2938" i="1" s="1"/>
  <c r="B2935" i="1"/>
  <c r="B2936" i="1" s="1"/>
  <c r="B2937" i="1" s="1"/>
  <c r="B2938" i="1" s="1"/>
  <c r="AN2934" i="1"/>
  <c r="AE2934" i="1"/>
  <c r="R2934" i="1"/>
  <c r="Y2934" i="1" s="1"/>
  <c r="O2934" i="1"/>
  <c r="AN2933" i="1"/>
  <c r="O2933" i="1"/>
  <c r="AN2932" i="1"/>
  <c r="O2932" i="1"/>
  <c r="AN2931" i="1"/>
  <c r="O2931" i="1"/>
  <c r="AN2930" i="1"/>
  <c r="AD2930" i="1"/>
  <c r="O2930" i="1"/>
  <c r="D2930" i="1"/>
  <c r="D2931" i="1" s="1"/>
  <c r="D2932" i="1" s="1"/>
  <c r="D2933" i="1" s="1"/>
  <c r="C2930" i="1"/>
  <c r="C2931" i="1" s="1"/>
  <c r="C2932" i="1" s="1"/>
  <c r="C2933" i="1" s="1"/>
  <c r="B2930" i="1"/>
  <c r="B2931" i="1" s="1"/>
  <c r="B2932" i="1" s="1"/>
  <c r="B2933" i="1" s="1"/>
  <c r="AN2929" i="1"/>
  <c r="AE2929" i="1"/>
  <c r="R2929" i="1"/>
  <c r="Y2929" i="1" s="1"/>
  <c r="O2929" i="1"/>
  <c r="AN2928" i="1"/>
  <c r="O2928" i="1"/>
  <c r="AN2927" i="1"/>
  <c r="O2927" i="1"/>
  <c r="AN2926" i="1"/>
  <c r="O2926" i="1"/>
  <c r="AN2925" i="1"/>
  <c r="AD2925" i="1"/>
  <c r="AE2925" i="1" s="1"/>
  <c r="O2925" i="1"/>
  <c r="D2925" i="1"/>
  <c r="D2926" i="1" s="1"/>
  <c r="D2927" i="1" s="1"/>
  <c r="D2928" i="1" s="1"/>
  <c r="C2925" i="1"/>
  <c r="C2926" i="1" s="1"/>
  <c r="C2927" i="1" s="1"/>
  <c r="C2928" i="1" s="1"/>
  <c r="B2925" i="1"/>
  <c r="B2926" i="1" s="1"/>
  <c r="B2927" i="1" s="1"/>
  <c r="B2928" i="1" s="1"/>
  <c r="AN2924" i="1"/>
  <c r="AE2924" i="1"/>
  <c r="R2924" i="1"/>
  <c r="Y2924" i="1" s="1"/>
  <c r="O2924" i="1"/>
  <c r="AN2923" i="1"/>
  <c r="O2923" i="1"/>
  <c r="AN2922" i="1"/>
  <c r="O2922" i="1"/>
  <c r="AN2921" i="1"/>
  <c r="O2921" i="1"/>
  <c r="AN2920" i="1"/>
  <c r="AD2920" i="1"/>
  <c r="AD2921" i="1" s="1"/>
  <c r="O2920" i="1"/>
  <c r="D2920" i="1"/>
  <c r="D2921" i="1" s="1"/>
  <c r="D2922" i="1" s="1"/>
  <c r="D2923" i="1" s="1"/>
  <c r="C2920" i="1"/>
  <c r="C2921" i="1" s="1"/>
  <c r="C2922" i="1" s="1"/>
  <c r="C2923" i="1" s="1"/>
  <c r="B2920" i="1"/>
  <c r="B2921" i="1" s="1"/>
  <c r="B2922" i="1" s="1"/>
  <c r="B2923" i="1" s="1"/>
  <c r="AN2919" i="1"/>
  <c r="AE2919" i="1"/>
  <c r="R2919" i="1"/>
  <c r="Y2919" i="1" s="1"/>
  <c r="O2919" i="1"/>
  <c r="AN2918" i="1"/>
  <c r="O2918" i="1"/>
  <c r="AN2917" i="1"/>
  <c r="O2917" i="1"/>
  <c r="AN2916" i="1"/>
  <c r="O2916" i="1"/>
  <c r="AN2915" i="1"/>
  <c r="AD2915" i="1"/>
  <c r="AE2915" i="1" s="1"/>
  <c r="O2915" i="1"/>
  <c r="D2915" i="1"/>
  <c r="D2916" i="1" s="1"/>
  <c r="D2917" i="1" s="1"/>
  <c r="D2918" i="1" s="1"/>
  <c r="C2915" i="1"/>
  <c r="C2916" i="1" s="1"/>
  <c r="C2917" i="1" s="1"/>
  <c r="C2918" i="1" s="1"/>
  <c r="B2915" i="1"/>
  <c r="B2916" i="1" s="1"/>
  <c r="B2917" i="1" s="1"/>
  <c r="B2918" i="1" s="1"/>
  <c r="AN2914" i="1"/>
  <c r="AE2914" i="1"/>
  <c r="R2914" i="1"/>
  <c r="Y2914" i="1" s="1"/>
  <c r="O2914" i="1"/>
  <c r="AN2913" i="1"/>
  <c r="O2913" i="1"/>
  <c r="AN2912" i="1"/>
  <c r="O2912" i="1"/>
  <c r="AN2911" i="1"/>
  <c r="O2911" i="1"/>
  <c r="AN2910" i="1"/>
  <c r="AD2910" i="1"/>
  <c r="O2910" i="1"/>
  <c r="D2910" i="1"/>
  <c r="D2911" i="1" s="1"/>
  <c r="D2912" i="1" s="1"/>
  <c r="D2913" i="1" s="1"/>
  <c r="C2910" i="1"/>
  <c r="C2911" i="1" s="1"/>
  <c r="C2912" i="1" s="1"/>
  <c r="C2913" i="1" s="1"/>
  <c r="B2910" i="1"/>
  <c r="B2911" i="1" s="1"/>
  <c r="B2912" i="1" s="1"/>
  <c r="B2913" i="1" s="1"/>
  <c r="AN2909" i="1"/>
  <c r="AE2909" i="1"/>
  <c r="R2909" i="1"/>
  <c r="Y2909" i="1" s="1"/>
  <c r="O2909" i="1"/>
  <c r="AN2908" i="1"/>
  <c r="O2908" i="1"/>
  <c r="AN2907" i="1"/>
  <c r="O2907" i="1"/>
  <c r="AN2906" i="1"/>
  <c r="O2906" i="1"/>
  <c r="AN2905" i="1"/>
  <c r="AD2905" i="1"/>
  <c r="AE2905" i="1" s="1"/>
  <c r="O2905" i="1"/>
  <c r="D2905" i="1"/>
  <c r="D2906" i="1" s="1"/>
  <c r="D2907" i="1" s="1"/>
  <c r="D2908" i="1" s="1"/>
  <c r="C2905" i="1"/>
  <c r="C2906" i="1" s="1"/>
  <c r="C2907" i="1" s="1"/>
  <c r="C2908" i="1" s="1"/>
  <c r="B2905" i="1"/>
  <c r="B2906" i="1" s="1"/>
  <c r="B2907" i="1" s="1"/>
  <c r="B2908" i="1" s="1"/>
  <c r="AN2904" i="1"/>
  <c r="AE2904" i="1"/>
  <c r="R2904" i="1"/>
  <c r="Y2904" i="1" s="1"/>
  <c r="O2904" i="1"/>
  <c r="AN2903" i="1"/>
  <c r="O2903" i="1"/>
  <c r="AN2902" i="1"/>
  <c r="O2902" i="1"/>
  <c r="AN2901" i="1"/>
  <c r="O2901" i="1"/>
  <c r="AN2900" i="1"/>
  <c r="AD2900" i="1"/>
  <c r="AD2901" i="1" s="1"/>
  <c r="O2900" i="1"/>
  <c r="D2900" i="1"/>
  <c r="D2901" i="1" s="1"/>
  <c r="D2902" i="1" s="1"/>
  <c r="D2903" i="1" s="1"/>
  <c r="C2900" i="1"/>
  <c r="C2901" i="1" s="1"/>
  <c r="C2902" i="1" s="1"/>
  <c r="C2903" i="1" s="1"/>
  <c r="B2900" i="1"/>
  <c r="B2901" i="1" s="1"/>
  <c r="B2902" i="1" s="1"/>
  <c r="B2903" i="1" s="1"/>
  <c r="AN2899" i="1"/>
  <c r="AE2899" i="1"/>
  <c r="R2899" i="1"/>
  <c r="O2899" i="1"/>
  <c r="AN2898" i="1"/>
  <c r="O2898" i="1"/>
  <c r="AN2897" i="1"/>
  <c r="O2897" i="1"/>
  <c r="AN2896" i="1"/>
  <c r="O2896" i="1"/>
  <c r="AN2895" i="1"/>
  <c r="AD2895" i="1"/>
  <c r="O2895" i="1"/>
  <c r="D2895" i="1"/>
  <c r="D2896" i="1" s="1"/>
  <c r="D2897" i="1" s="1"/>
  <c r="D2898" i="1" s="1"/>
  <c r="C2895" i="1"/>
  <c r="C2896" i="1" s="1"/>
  <c r="C2897" i="1" s="1"/>
  <c r="C2898" i="1" s="1"/>
  <c r="B2895" i="1"/>
  <c r="B2896" i="1" s="1"/>
  <c r="B2897" i="1" s="1"/>
  <c r="B2898" i="1" s="1"/>
  <c r="AN2894" i="1"/>
  <c r="AE2894" i="1"/>
  <c r="R2894" i="1"/>
  <c r="Y2894" i="1" s="1"/>
  <c r="O2894" i="1"/>
  <c r="AN2893" i="1"/>
  <c r="O2893" i="1"/>
  <c r="AN2892" i="1"/>
  <c r="O2892" i="1"/>
  <c r="AN2891" i="1"/>
  <c r="O2891" i="1"/>
  <c r="AN2890" i="1"/>
  <c r="AD2890" i="1"/>
  <c r="O2890" i="1"/>
  <c r="D2890" i="1"/>
  <c r="D2891" i="1" s="1"/>
  <c r="D2892" i="1" s="1"/>
  <c r="D2893" i="1" s="1"/>
  <c r="C2890" i="1"/>
  <c r="C2891" i="1" s="1"/>
  <c r="C2892" i="1" s="1"/>
  <c r="C2893" i="1" s="1"/>
  <c r="B2890" i="1"/>
  <c r="B2891" i="1" s="1"/>
  <c r="B2892" i="1" s="1"/>
  <c r="B2893" i="1" s="1"/>
  <c r="AN2889" i="1"/>
  <c r="AE2889" i="1"/>
  <c r="R2889" i="1"/>
  <c r="Y2889" i="1" s="1"/>
  <c r="O2889" i="1"/>
  <c r="AN2888" i="1"/>
  <c r="O2888" i="1"/>
  <c r="AN2887" i="1"/>
  <c r="O2887" i="1"/>
  <c r="AN2886" i="1"/>
  <c r="O2886" i="1"/>
  <c r="AN2885" i="1"/>
  <c r="AD2885" i="1"/>
  <c r="AD2886" i="1" s="1"/>
  <c r="AE2886" i="1" s="1"/>
  <c r="O2885" i="1"/>
  <c r="D2885" i="1"/>
  <c r="D2886" i="1" s="1"/>
  <c r="D2887" i="1" s="1"/>
  <c r="D2888" i="1" s="1"/>
  <c r="C2885" i="1"/>
  <c r="C2886" i="1" s="1"/>
  <c r="C2887" i="1" s="1"/>
  <c r="C2888" i="1" s="1"/>
  <c r="B2885" i="1"/>
  <c r="B2886" i="1" s="1"/>
  <c r="B2887" i="1" s="1"/>
  <c r="B2888" i="1" s="1"/>
  <c r="AN2884" i="1"/>
  <c r="AE2884" i="1"/>
  <c r="R2884" i="1"/>
  <c r="Y2884" i="1" s="1"/>
  <c r="O2884" i="1"/>
  <c r="AN2883" i="1"/>
  <c r="O2883" i="1"/>
  <c r="AN2882" i="1"/>
  <c r="O2882" i="1"/>
  <c r="AN2881" i="1"/>
  <c r="O2881" i="1"/>
  <c r="AN2880" i="1"/>
  <c r="AD2880" i="1"/>
  <c r="AE2880" i="1" s="1"/>
  <c r="O2880" i="1"/>
  <c r="D2880" i="1"/>
  <c r="D2881" i="1" s="1"/>
  <c r="D2882" i="1" s="1"/>
  <c r="D2883" i="1" s="1"/>
  <c r="C2880" i="1"/>
  <c r="C2881" i="1" s="1"/>
  <c r="C2882" i="1" s="1"/>
  <c r="C2883" i="1" s="1"/>
  <c r="B2880" i="1"/>
  <c r="B2881" i="1" s="1"/>
  <c r="B2882" i="1" s="1"/>
  <c r="B2883" i="1" s="1"/>
  <c r="AN2879" i="1"/>
  <c r="AE2879" i="1"/>
  <c r="R2879" i="1"/>
  <c r="Y2879" i="1" s="1"/>
  <c r="O2879" i="1"/>
  <c r="AN2878" i="1"/>
  <c r="O2878" i="1"/>
  <c r="AN2877" i="1"/>
  <c r="O2877" i="1"/>
  <c r="AN2876" i="1"/>
  <c r="O2876" i="1"/>
  <c r="AN2875" i="1"/>
  <c r="AD2875" i="1"/>
  <c r="AD2876" i="1" s="1"/>
  <c r="AE2876" i="1" s="1"/>
  <c r="O2875" i="1"/>
  <c r="D2875" i="1"/>
  <c r="D2876" i="1" s="1"/>
  <c r="D2877" i="1" s="1"/>
  <c r="D2878" i="1" s="1"/>
  <c r="C2875" i="1"/>
  <c r="C2876" i="1" s="1"/>
  <c r="C2877" i="1" s="1"/>
  <c r="C2878" i="1" s="1"/>
  <c r="B2875" i="1"/>
  <c r="B2876" i="1" s="1"/>
  <c r="B2877" i="1" s="1"/>
  <c r="B2878" i="1" s="1"/>
  <c r="AN2874" i="1"/>
  <c r="AE2874" i="1"/>
  <c r="R2874" i="1"/>
  <c r="Y2874" i="1" s="1"/>
  <c r="O2874" i="1"/>
  <c r="AN2873" i="1"/>
  <c r="O2873" i="1"/>
  <c r="AN2872" i="1"/>
  <c r="O2872" i="1"/>
  <c r="AN2871" i="1"/>
  <c r="O2871" i="1"/>
  <c r="AN2870" i="1"/>
  <c r="AD2870" i="1"/>
  <c r="O2870" i="1"/>
  <c r="D2870" i="1"/>
  <c r="D2871" i="1" s="1"/>
  <c r="D2872" i="1" s="1"/>
  <c r="D2873" i="1" s="1"/>
  <c r="C2870" i="1"/>
  <c r="C2871" i="1" s="1"/>
  <c r="C2872" i="1" s="1"/>
  <c r="C2873" i="1" s="1"/>
  <c r="B2870" i="1"/>
  <c r="B2871" i="1" s="1"/>
  <c r="B2872" i="1" s="1"/>
  <c r="B2873" i="1" s="1"/>
  <c r="AN2869" i="1"/>
  <c r="AE2869" i="1"/>
  <c r="R2869" i="1"/>
  <c r="Y2869" i="1" s="1"/>
  <c r="O2869" i="1"/>
  <c r="AN2868" i="1"/>
  <c r="O2868" i="1"/>
  <c r="AN2867" i="1"/>
  <c r="O2867" i="1"/>
  <c r="AN2866" i="1"/>
  <c r="O2866" i="1"/>
  <c r="AN2865" i="1"/>
  <c r="AD2865" i="1"/>
  <c r="O2865" i="1"/>
  <c r="D2865" i="1"/>
  <c r="D2866" i="1" s="1"/>
  <c r="D2867" i="1" s="1"/>
  <c r="D2868" i="1" s="1"/>
  <c r="C2865" i="1"/>
  <c r="C2866" i="1" s="1"/>
  <c r="C2867" i="1" s="1"/>
  <c r="C2868" i="1" s="1"/>
  <c r="B2865" i="1"/>
  <c r="B2866" i="1" s="1"/>
  <c r="B2867" i="1" s="1"/>
  <c r="B2868" i="1" s="1"/>
  <c r="AN2864" i="1"/>
  <c r="AE2864" i="1"/>
  <c r="R2864" i="1"/>
  <c r="Y2864" i="1" s="1"/>
  <c r="O2864" i="1"/>
  <c r="AN2863" i="1"/>
  <c r="O2863" i="1"/>
  <c r="AN2862" i="1"/>
  <c r="O2862" i="1"/>
  <c r="AN2861" i="1"/>
  <c r="O2861" i="1"/>
  <c r="AN2860" i="1"/>
  <c r="AD2860" i="1"/>
  <c r="AD2861" i="1" s="1"/>
  <c r="O2860" i="1"/>
  <c r="D2860" i="1"/>
  <c r="D2861" i="1" s="1"/>
  <c r="D2862" i="1" s="1"/>
  <c r="D2863" i="1" s="1"/>
  <c r="C2860" i="1"/>
  <c r="C2861" i="1" s="1"/>
  <c r="C2862" i="1" s="1"/>
  <c r="C2863" i="1" s="1"/>
  <c r="B2860" i="1"/>
  <c r="B2861" i="1" s="1"/>
  <c r="B2862" i="1" s="1"/>
  <c r="B2863" i="1" s="1"/>
  <c r="AN2859" i="1"/>
  <c r="AE2859" i="1"/>
  <c r="R2859" i="1"/>
  <c r="Y2859" i="1" s="1"/>
  <c r="O2859" i="1"/>
  <c r="AN2858" i="1"/>
  <c r="O2858" i="1"/>
  <c r="AN2857" i="1"/>
  <c r="O2857" i="1"/>
  <c r="AN2856" i="1"/>
  <c r="O2856" i="1"/>
  <c r="AN2855" i="1"/>
  <c r="AD2855" i="1"/>
  <c r="AD2856" i="1" s="1"/>
  <c r="AE2856" i="1" s="1"/>
  <c r="O2855" i="1"/>
  <c r="D2855" i="1"/>
  <c r="D2856" i="1" s="1"/>
  <c r="D2857" i="1" s="1"/>
  <c r="D2858" i="1" s="1"/>
  <c r="C2855" i="1"/>
  <c r="C2856" i="1" s="1"/>
  <c r="C2857" i="1" s="1"/>
  <c r="C2858" i="1" s="1"/>
  <c r="B2855" i="1"/>
  <c r="B2856" i="1" s="1"/>
  <c r="B2857" i="1" s="1"/>
  <c r="B2858" i="1" s="1"/>
  <c r="AN2854" i="1"/>
  <c r="AE2854" i="1"/>
  <c r="R2854" i="1"/>
  <c r="Y2854" i="1" s="1"/>
  <c r="O2854" i="1"/>
  <c r="AN2853" i="1"/>
  <c r="O2853" i="1"/>
  <c r="AN2852" i="1"/>
  <c r="O2852" i="1"/>
  <c r="AN2851" i="1"/>
  <c r="O2851" i="1"/>
  <c r="AN2850" i="1"/>
  <c r="AD2850" i="1"/>
  <c r="AE2850" i="1" s="1"/>
  <c r="O2850" i="1"/>
  <c r="D2850" i="1"/>
  <c r="D2851" i="1" s="1"/>
  <c r="D2852" i="1" s="1"/>
  <c r="D2853" i="1" s="1"/>
  <c r="C2850" i="1"/>
  <c r="C2851" i="1" s="1"/>
  <c r="C2852" i="1" s="1"/>
  <c r="C2853" i="1" s="1"/>
  <c r="B2850" i="1"/>
  <c r="B2851" i="1" s="1"/>
  <c r="B2852" i="1" s="1"/>
  <c r="B2853" i="1" s="1"/>
  <c r="AN2849" i="1"/>
  <c r="AE2849" i="1"/>
  <c r="R2849" i="1"/>
  <c r="Y2849" i="1" s="1"/>
  <c r="O2849" i="1"/>
  <c r="AN2848" i="1"/>
  <c r="O2848" i="1"/>
  <c r="AN2847" i="1"/>
  <c r="O2847" i="1"/>
  <c r="AN2846" i="1"/>
  <c r="O2846" i="1"/>
  <c r="AN2845" i="1"/>
  <c r="AD2845" i="1"/>
  <c r="AE2845" i="1" s="1"/>
  <c r="O2845" i="1"/>
  <c r="D2845" i="1"/>
  <c r="D2846" i="1" s="1"/>
  <c r="D2847" i="1" s="1"/>
  <c r="D2848" i="1" s="1"/>
  <c r="C2845" i="1"/>
  <c r="C2846" i="1" s="1"/>
  <c r="C2847" i="1" s="1"/>
  <c r="C2848" i="1" s="1"/>
  <c r="B2845" i="1"/>
  <c r="B2846" i="1" s="1"/>
  <c r="B2847" i="1" s="1"/>
  <c r="B2848" i="1" s="1"/>
  <c r="AN2844" i="1"/>
  <c r="AE2844" i="1"/>
  <c r="R2844" i="1"/>
  <c r="Y2844" i="1" s="1"/>
  <c r="O2844" i="1"/>
  <c r="AN2843" i="1"/>
  <c r="O2843" i="1"/>
  <c r="AN2842" i="1"/>
  <c r="O2842" i="1"/>
  <c r="AN2841" i="1"/>
  <c r="O2841" i="1"/>
  <c r="AN2840" i="1"/>
  <c r="AD2840" i="1"/>
  <c r="AE2840" i="1" s="1"/>
  <c r="O2840" i="1"/>
  <c r="D2840" i="1"/>
  <c r="D2841" i="1" s="1"/>
  <c r="D2842" i="1" s="1"/>
  <c r="D2843" i="1" s="1"/>
  <c r="C2840" i="1"/>
  <c r="C2841" i="1" s="1"/>
  <c r="C2842" i="1" s="1"/>
  <c r="C2843" i="1" s="1"/>
  <c r="B2840" i="1"/>
  <c r="B2841" i="1" s="1"/>
  <c r="B2842" i="1" s="1"/>
  <c r="B2843" i="1" s="1"/>
  <c r="AN2839" i="1"/>
  <c r="AE2839" i="1"/>
  <c r="R2839" i="1"/>
  <c r="O2839" i="1"/>
  <c r="AN2838" i="1"/>
  <c r="O2838" i="1"/>
  <c r="AN2837" i="1"/>
  <c r="O2837" i="1"/>
  <c r="AN2836" i="1"/>
  <c r="O2836" i="1"/>
  <c r="AN2835" i="1"/>
  <c r="AD2835" i="1"/>
  <c r="AD2836" i="1" s="1"/>
  <c r="AE2836" i="1" s="1"/>
  <c r="O2835" i="1"/>
  <c r="D2835" i="1"/>
  <c r="D2836" i="1" s="1"/>
  <c r="D2837" i="1" s="1"/>
  <c r="D2838" i="1" s="1"/>
  <c r="C2835" i="1"/>
  <c r="C2836" i="1" s="1"/>
  <c r="C2837" i="1" s="1"/>
  <c r="C2838" i="1" s="1"/>
  <c r="B2835" i="1"/>
  <c r="B2836" i="1" s="1"/>
  <c r="B2837" i="1" s="1"/>
  <c r="B2838" i="1" s="1"/>
  <c r="AN2834" i="1"/>
  <c r="AE2834" i="1"/>
  <c r="R2834" i="1"/>
  <c r="Y2834" i="1" s="1"/>
  <c r="O2834" i="1"/>
  <c r="AN2833" i="1"/>
  <c r="O2833" i="1"/>
  <c r="AN2832" i="1"/>
  <c r="O2832" i="1"/>
  <c r="AN2831" i="1"/>
  <c r="O2831" i="1"/>
  <c r="AN2830" i="1"/>
  <c r="AD2830" i="1"/>
  <c r="AD2831" i="1" s="1"/>
  <c r="O2830" i="1"/>
  <c r="D2830" i="1"/>
  <c r="D2831" i="1" s="1"/>
  <c r="D2832" i="1" s="1"/>
  <c r="D2833" i="1" s="1"/>
  <c r="C2830" i="1"/>
  <c r="C2831" i="1" s="1"/>
  <c r="C2832" i="1" s="1"/>
  <c r="C2833" i="1" s="1"/>
  <c r="B2830" i="1"/>
  <c r="B2831" i="1" s="1"/>
  <c r="B2832" i="1" s="1"/>
  <c r="B2833" i="1" s="1"/>
  <c r="AN2829" i="1"/>
  <c r="AE2829" i="1"/>
  <c r="R2829" i="1"/>
  <c r="Y2829" i="1" s="1"/>
  <c r="O2829" i="1"/>
  <c r="AN2828" i="1"/>
  <c r="O2828" i="1"/>
  <c r="AN2827" i="1"/>
  <c r="O2827" i="1"/>
  <c r="AN2826" i="1"/>
  <c r="O2826" i="1"/>
  <c r="AN2825" i="1"/>
  <c r="AD2825" i="1"/>
  <c r="AD2826" i="1" s="1"/>
  <c r="O2825" i="1"/>
  <c r="D2825" i="1"/>
  <c r="D2826" i="1" s="1"/>
  <c r="D2827" i="1" s="1"/>
  <c r="D2828" i="1" s="1"/>
  <c r="C2825" i="1"/>
  <c r="C2826" i="1" s="1"/>
  <c r="C2827" i="1" s="1"/>
  <c r="C2828" i="1" s="1"/>
  <c r="B2825" i="1"/>
  <c r="B2826" i="1" s="1"/>
  <c r="B2827" i="1" s="1"/>
  <c r="B2828" i="1" s="1"/>
  <c r="AN2824" i="1"/>
  <c r="AE2824" i="1"/>
  <c r="R2824" i="1"/>
  <c r="Y2824" i="1" s="1"/>
  <c r="O2824" i="1"/>
  <c r="AN2823" i="1"/>
  <c r="O2823" i="1"/>
  <c r="AN2822" i="1"/>
  <c r="O2822" i="1"/>
  <c r="AN2821" i="1"/>
  <c r="O2821" i="1"/>
  <c r="AN2820" i="1"/>
  <c r="AD2820" i="1"/>
  <c r="AE2820" i="1" s="1"/>
  <c r="O2820" i="1"/>
  <c r="D2820" i="1"/>
  <c r="D2821" i="1" s="1"/>
  <c r="D2822" i="1" s="1"/>
  <c r="D2823" i="1" s="1"/>
  <c r="C2820" i="1"/>
  <c r="C2821" i="1" s="1"/>
  <c r="C2822" i="1" s="1"/>
  <c r="C2823" i="1" s="1"/>
  <c r="B2820" i="1"/>
  <c r="B2821" i="1" s="1"/>
  <c r="B2822" i="1" s="1"/>
  <c r="B2823" i="1" s="1"/>
  <c r="AN2819" i="1"/>
  <c r="AE2819" i="1"/>
  <c r="R2819" i="1"/>
  <c r="O2819" i="1"/>
  <c r="AN2818" i="1"/>
  <c r="O2818" i="1"/>
  <c r="AN2817" i="1"/>
  <c r="O2817" i="1"/>
  <c r="AN2816" i="1"/>
  <c r="O2816" i="1"/>
  <c r="AN2815" i="1"/>
  <c r="AD2815" i="1"/>
  <c r="AE2815" i="1" s="1"/>
  <c r="O2815" i="1"/>
  <c r="D2815" i="1"/>
  <c r="D2816" i="1" s="1"/>
  <c r="D2817" i="1" s="1"/>
  <c r="D2818" i="1" s="1"/>
  <c r="C2815" i="1"/>
  <c r="C2816" i="1" s="1"/>
  <c r="C2817" i="1" s="1"/>
  <c r="C2818" i="1" s="1"/>
  <c r="B2815" i="1"/>
  <c r="B2816" i="1" s="1"/>
  <c r="B2817" i="1" s="1"/>
  <c r="B2818" i="1" s="1"/>
  <c r="AN2814" i="1"/>
  <c r="AE2814" i="1"/>
  <c r="R2814" i="1"/>
  <c r="Y2814" i="1" s="1"/>
  <c r="O2814" i="1"/>
  <c r="AN2813" i="1"/>
  <c r="O2813" i="1"/>
  <c r="AN2812" i="1"/>
  <c r="O2812" i="1"/>
  <c r="AN2811" i="1"/>
  <c r="O2811" i="1"/>
  <c r="AN2810" i="1"/>
  <c r="AD2810" i="1"/>
  <c r="AE2810" i="1" s="1"/>
  <c r="O2810" i="1"/>
  <c r="D2810" i="1"/>
  <c r="D2811" i="1" s="1"/>
  <c r="D2812" i="1" s="1"/>
  <c r="D2813" i="1" s="1"/>
  <c r="C2810" i="1"/>
  <c r="C2811" i="1" s="1"/>
  <c r="C2812" i="1" s="1"/>
  <c r="C2813" i="1" s="1"/>
  <c r="B2810" i="1"/>
  <c r="B2811" i="1" s="1"/>
  <c r="B2812" i="1" s="1"/>
  <c r="B2813" i="1" s="1"/>
  <c r="AN2809" i="1"/>
  <c r="AE2809" i="1"/>
  <c r="R2809" i="1"/>
  <c r="O2809" i="1"/>
  <c r="AN2808" i="1"/>
  <c r="O2808" i="1"/>
  <c r="AN2807" i="1"/>
  <c r="O2807" i="1"/>
  <c r="AN2806" i="1"/>
  <c r="O2806" i="1"/>
  <c r="AN2805" i="1"/>
  <c r="AD2805" i="1"/>
  <c r="AD2806" i="1" s="1"/>
  <c r="O2805" i="1"/>
  <c r="D2805" i="1"/>
  <c r="D2806" i="1" s="1"/>
  <c r="D2807" i="1" s="1"/>
  <c r="D2808" i="1" s="1"/>
  <c r="C2805" i="1"/>
  <c r="C2806" i="1" s="1"/>
  <c r="C2807" i="1" s="1"/>
  <c r="C2808" i="1" s="1"/>
  <c r="B2805" i="1"/>
  <c r="B2806" i="1" s="1"/>
  <c r="B2807" i="1" s="1"/>
  <c r="B2808" i="1" s="1"/>
  <c r="AN2804" i="1"/>
  <c r="AE2804" i="1"/>
  <c r="R2804" i="1"/>
  <c r="Y2804" i="1" s="1"/>
  <c r="O2804" i="1"/>
  <c r="AN2803" i="1"/>
  <c r="O2803" i="1"/>
  <c r="AN2802" i="1"/>
  <c r="O2802" i="1"/>
  <c r="AN2801" i="1"/>
  <c r="O2801" i="1"/>
  <c r="AN2800" i="1"/>
  <c r="AD2800" i="1"/>
  <c r="AD2801" i="1" s="1"/>
  <c r="O2800" i="1"/>
  <c r="D2800" i="1"/>
  <c r="D2801" i="1" s="1"/>
  <c r="D2802" i="1" s="1"/>
  <c r="D2803" i="1" s="1"/>
  <c r="C2800" i="1"/>
  <c r="C2801" i="1" s="1"/>
  <c r="C2802" i="1" s="1"/>
  <c r="C2803" i="1" s="1"/>
  <c r="B2800" i="1"/>
  <c r="B2801" i="1" s="1"/>
  <c r="B2802" i="1" s="1"/>
  <c r="B2803" i="1" s="1"/>
  <c r="AN2799" i="1"/>
  <c r="AE2799" i="1"/>
  <c r="R2799" i="1"/>
  <c r="O2799" i="1"/>
  <c r="AN2798" i="1"/>
  <c r="O2798" i="1"/>
  <c r="AN2797" i="1"/>
  <c r="O2797" i="1"/>
  <c r="AN2796" i="1"/>
  <c r="O2796" i="1"/>
  <c r="AN2795" i="1"/>
  <c r="AD2795" i="1"/>
  <c r="AE2795" i="1" s="1"/>
  <c r="O2795" i="1"/>
  <c r="D2795" i="1"/>
  <c r="D2796" i="1" s="1"/>
  <c r="D2797" i="1" s="1"/>
  <c r="D2798" i="1" s="1"/>
  <c r="C2795" i="1"/>
  <c r="C2796" i="1" s="1"/>
  <c r="C2797" i="1" s="1"/>
  <c r="C2798" i="1" s="1"/>
  <c r="B2795" i="1"/>
  <c r="B2796" i="1" s="1"/>
  <c r="B2797" i="1" s="1"/>
  <c r="B2798" i="1" s="1"/>
  <c r="AN2794" i="1"/>
  <c r="AE2794" i="1"/>
  <c r="R2794" i="1"/>
  <c r="Y2794" i="1" s="1"/>
  <c r="O2794" i="1"/>
  <c r="AN2793" i="1"/>
  <c r="O2793" i="1"/>
  <c r="AN2792" i="1"/>
  <c r="O2792" i="1"/>
  <c r="AN2791" i="1"/>
  <c r="O2791" i="1"/>
  <c r="AN2790" i="1"/>
  <c r="AD2790" i="1"/>
  <c r="O2790" i="1"/>
  <c r="D2790" i="1"/>
  <c r="D2791" i="1" s="1"/>
  <c r="D2792" i="1" s="1"/>
  <c r="D2793" i="1" s="1"/>
  <c r="C2790" i="1"/>
  <c r="C2791" i="1" s="1"/>
  <c r="C2792" i="1" s="1"/>
  <c r="C2793" i="1" s="1"/>
  <c r="B2790" i="1"/>
  <c r="B2791" i="1" s="1"/>
  <c r="B2792" i="1" s="1"/>
  <c r="B2793" i="1" s="1"/>
  <c r="AN2789" i="1"/>
  <c r="AE2789" i="1"/>
  <c r="R2789" i="1"/>
  <c r="Y2789" i="1" s="1"/>
  <c r="O2789" i="1"/>
  <c r="AN2788" i="1"/>
  <c r="O2788" i="1"/>
  <c r="AN2787" i="1"/>
  <c r="O2787" i="1"/>
  <c r="AN2786" i="1"/>
  <c r="O2786" i="1"/>
  <c r="AN2785" i="1"/>
  <c r="AD2785" i="1"/>
  <c r="O2785" i="1"/>
  <c r="D2785" i="1"/>
  <c r="D2786" i="1" s="1"/>
  <c r="D2787" i="1" s="1"/>
  <c r="D2788" i="1" s="1"/>
  <c r="C2785" i="1"/>
  <c r="C2786" i="1" s="1"/>
  <c r="C2787" i="1" s="1"/>
  <c r="C2788" i="1" s="1"/>
  <c r="B2785" i="1"/>
  <c r="B2786" i="1" s="1"/>
  <c r="B2787" i="1" s="1"/>
  <c r="B2788" i="1" s="1"/>
  <c r="AN2784" i="1"/>
  <c r="AE2784" i="1"/>
  <c r="R2784" i="1"/>
  <c r="Y2784" i="1" s="1"/>
  <c r="O2784" i="1"/>
  <c r="AN2783" i="1"/>
  <c r="O2783" i="1"/>
  <c r="AN2782" i="1"/>
  <c r="O2782" i="1"/>
  <c r="AN2781" i="1"/>
  <c r="O2781" i="1"/>
  <c r="AN2780" i="1"/>
  <c r="AD2780" i="1"/>
  <c r="AD2781" i="1" s="1"/>
  <c r="O2780" i="1"/>
  <c r="D2780" i="1"/>
  <c r="D2781" i="1" s="1"/>
  <c r="D2782" i="1" s="1"/>
  <c r="D2783" i="1" s="1"/>
  <c r="C2780" i="1"/>
  <c r="C2781" i="1" s="1"/>
  <c r="C2782" i="1" s="1"/>
  <c r="C2783" i="1" s="1"/>
  <c r="B2780" i="1"/>
  <c r="B2781" i="1" s="1"/>
  <c r="B2782" i="1" s="1"/>
  <c r="B2783" i="1" s="1"/>
  <c r="AN2779" i="1"/>
  <c r="AE2779" i="1"/>
  <c r="R2779" i="1"/>
  <c r="O2779" i="1"/>
  <c r="AN2778" i="1"/>
  <c r="O2778" i="1"/>
  <c r="AN2777" i="1"/>
  <c r="O2777" i="1"/>
  <c r="AN2776" i="1"/>
  <c r="O2776" i="1"/>
  <c r="AN2775" i="1"/>
  <c r="AD2775" i="1"/>
  <c r="O2775" i="1"/>
  <c r="D2775" i="1"/>
  <c r="D2776" i="1" s="1"/>
  <c r="D2777" i="1" s="1"/>
  <c r="D2778" i="1" s="1"/>
  <c r="C2775" i="1"/>
  <c r="C2776" i="1" s="1"/>
  <c r="C2777" i="1" s="1"/>
  <c r="C2778" i="1" s="1"/>
  <c r="B2775" i="1"/>
  <c r="B2776" i="1" s="1"/>
  <c r="B2777" i="1" s="1"/>
  <c r="B2778" i="1" s="1"/>
  <c r="AN2774" i="1"/>
  <c r="AE2774" i="1"/>
  <c r="R2774" i="1"/>
  <c r="Y2774" i="1" s="1"/>
  <c r="O2774" i="1"/>
  <c r="AN2773" i="1"/>
  <c r="O2773" i="1"/>
  <c r="AN2772" i="1"/>
  <c r="O2772" i="1"/>
  <c r="AN2771" i="1"/>
  <c r="O2771" i="1"/>
  <c r="AN2770" i="1"/>
  <c r="AD2770" i="1"/>
  <c r="O2770" i="1"/>
  <c r="D2770" i="1"/>
  <c r="D2771" i="1" s="1"/>
  <c r="D2772" i="1" s="1"/>
  <c r="D2773" i="1" s="1"/>
  <c r="C2770" i="1"/>
  <c r="C2771" i="1" s="1"/>
  <c r="C2772" i="1" s="1"/>
  <c r="C2773" i="1" s="1"/>
  <c r="B2770" i="1"/>
  <c r="B2771" i="1" s="1"/>
  <c r="B2772" i="1" s="1"/>
  <c r="B2773" i="1" s="1"/>
  <c r="AN2769" i="1"/>
  <c r="AE2769" i="1"/>
  <c r="R2769" i="1"/>
  <c r="Y2769" i="1" s="1"/>
  <c r="O2769" i="1"/>
  <c r="AN2768" i="1"/>
  <c r="O2768" i="1"/>
  <c r="AN2767" i="1"/>
  <c r="O2767" i="1"/>
  <c r="AN2766" i="1"/>
  <c r="O2766" i="1"/>
  <c r="AN2765" i="1"/>
  <c r="AD2765" i="1"/>
  <c r="AD2766" i="1" s="1"/>
  <c r="AE2766" i="1" s="1"/>
  <c r="O2765" i="1"/>
  <c r="D2765" i="1"/>
  <c r="D2766" i="1" s="1"/>
  <c r="D2767" i="1" s="1"/>
  <c r="D2768" i="1" s="1"/>
  <c r="C2765" i="1"/>
  <c r="C2766" i="1" s="1"/>
  <c r="C2767" i="1" s="1"/>
  <c r="C2768" i="1" s="1"/>
  <c r="B2765" i="1"/>
  <c r="B2766" i="1" s="1"/>
  <c r="B2767" i="1" s="1"/>
  <c r="B2768" i="1" s="1"/>
  <c r="AN2764" i="1"/>
  <c r="AE2764" i="1"/>
  <c r="R2764" i="1"/>
  <c r="Y2764" i="1" s="1"/>
  <c r="O2764" i="1"/>
  <c r="AN2763" i="1"/>
  <c r="O2763" i="1"/>
  <c r="AN2762" i="1"/>
  <c r="O2762" i="1"/>
  <c r="AN2761" i="1"/>
  <c r="O2761" i="1"/>
  <c r="AN2760" i="1"/>
  <c r="AD2760" i="1"/>
  <c r="O2760" i="1"/>
  <c r="D2760" i="1"/>
  <c r="D2761" i="1" s="1"/>
  <c r="D2762" i="1" s="1"/>
  <c r="D2763" i="1" s="1"/>
  <c r="C2760" i="1"/>
  <c r="C2761" i="1" s="1"/>
  <c r="C2762" i="1" s="1"/>
  <c r="C2763" i="1" s="1"/>
  <c r="B2760" i="1"/>
  <c r="B2761" i="1" s="1"/>
  <c r="B2762" i="1" s="1"/>
  <c r="B2763" i="1" s="1"/>
  <c r="AN2759" i="1"/>
  <c r="AE2759" i="1"/>
  <c r="R2759" i="1"/>
  <c r="Y2759" i="1" s="1"/>
  <c r="O2759" i="1"/>
  <c r="AN2758" i="1"/>
  <c r="O2758" i="1"/>
  <c r="AN2757" i="1"/>
  <c r="O2757" i="1"/>
  <c r="AN2756" i="1"/>
  <c r="O2756" i="1"/>
  <c r="AN2755" i="1"/>
  <c r="AD2755" i="1"/>
  <c r="O2755" i="1"/>
  <c r="D2755" i="1"/>
  <c r="D2756" i="1" s="1"/>
  <c r="D2757" i="1" s="1"/>
  <c r="D2758" i="1" s="1"/>
  <c r="C2755" i="1"/>
  <c r="C2756" i="1" s="1"/>
  <c r="C2757" i="1" s="1"/>
  <c r="C2758" i="1" s="1"/>
  <c r="B2755" i="1"/>
  <c r="B2756" i="1" s="1"/>
  <c r="B2757" i="1" s="1"/>
  <c r="B2758" i="1" s="1"/>
  <c r="AN2754" i="1"/>
  <c r="AE2754" i="1"/>
  <c r="R2754" i="1"/>
  <c r="Y2754" i="1" s="1"/>
  <c r="O2754" i="1"/>
  <c r="AN2753" i="1"/>
  <c r="O2753" i="1"/>
  <c r="AN2752" i="1"/>
  <c r="O2752" i="1"/>
  <c r="AN2751" i="1"/>
  <c r="O2751" i="1"/>
  <c r="AN2750" i="1"/>
  <c r="AD2750" i="1"/>
  <c r="O2750" i="1"/>
  <c r="D2750" i="1"/>
  <c r="D2751" i="1" s="1"/>
  <c r="D2752" i="1" s="1"/>
  <c r="D2753" i="1" s="1"/>
  <c r="C2750" i="1"/>
  <c r="C2751" i="1" s="1"/>
  <c r="C2752" i="1" s="1"/>
  <c r="C2753" i="1" s="1"/>
  <c r="B2750" i="1"/>
  <c r="B2751" i="1" s="1"/>
  <c r="B2752" i="1" s="1"/>
  <c r="B2753" i="1" s="1"/>
  <c r="AN2749" i="1"/>
  <c r="AE2749" i="1"/>
  <c r="R2749" i="1"/>
  <c r="Y2749" i="1" s="1"/>
  <c r="O2749" i="1"/>
  <c r="AN2748" i="1"/>
  <c r="O2748" i="1"/>
  <c r="AN2747" i="1"/>
  <c r="O2747" i="1"/>
  <c r="AN2746" i="1"/>
  <c r="O2746" i="1"/>
  <c r="AN2745" i="1"/>
  <c r="AD2745" i="1"/>
  <c r="AD2746" i="1" s="1"/>
  <c r="O2745" i="1"/>
  <c r="D2745" i="1"/>
  <c r="D2746" i="1" s="1"/>
  <c r="D2747" i="1" s="1"/>
  <c r="D2748" i="1" s="1"/>
  <c r="C2745" i="1"/>
  <c r="C2746" i="1" s="1"/>
  <c r="C2747" i="1" s="1"/>
  <c r="C2748" i="1" s="1"/>
  <c r="B2745" i="1"/>
  <c r="B2746" i="1" s="1"/>
  <c r="B2747" i="1" s="1"/>
  <c r="B2748" i="1" s="1"/>
  <c r="AN2744" i="1"/>
  <c r="AE2744" i="1"/>
  <c r="R2744" i="1"/>
  <c r="Y2744" i="1" s="1"/>
  <c r="O2744" i="1"/>
  <c r="AN2743" i="1"/>
  <c r="O2743" i="1"/>
  <c r="AN2742" i="1"/>
  <c r="O2742" i="1"/>
  <c r="AN2741" i="1"/>
  <c r="O2741" i="1"/>
  <c r="AN2740" i="1"/>
  <c r="AD2740" i="1"/>
  <c r="AD2741" i="1" s="1"/>
  <c r="AD2742" i="1" s="1"/>
  <c r="AE2742" i="1" s="1"/>
  <c r="O2740" i="1"/>
  <c r="D2740" i="1"/>
  <c r="D2741" i="1" s="1"/>
  <c r="D2742" i="1" s="1"/>
  <c r="D2743" i="1" s="1"/>
  <c r="C2740" i="1"/>
  <c r="C2741" i="1" s="1"/>
  <c r="C2742" i="1" s="1"/>
  <c r="C2743" i="1" s="1"/>
  <c r="B2740" i="1"/>
  <c r="B2741" i="1" s="1"/>
  <c r="B2742" i="1" s="1"/>
  <c r="B2743" i="1" s="1"/>
  <c r="AN2739" i="1"/>
  <c r="AE2739" i="1"/>
  <c r="R2739" i="1"/>
  <c r="Y2739" i="1" s="1"/>
  <c r="O2739" i="1"/>
  <c r="AN2738" i="1"/>
  <c r="O2738" i="1"/>
  <c r="AN2737" i="1"/>
  <c r="O2737" i="1"/>
  <c r="AN2736" i="1"/>
  <c r="O2736" i="1"/>
  <c r="AN2735" i="1"/>
  <c r="AD2735" i="1"/>
  <c r="AE2735" i="1" s="1"/>
  <c r="O2735" i="1"/>
  <c r="D2735" i="1"/>
  <c r="D2736" i="1" s="1"/>
  <c r="D2737" i="1" s="1"/>
  <c r="D2738" i="1" s="1"/>
  <c r="C2735" i="1"/>
  <c r="C2736" i="1" s="1"/>
  <c r="C2737" i="1" s="1"/>
  <c r="C2738" i="1" s="1"/>
  <c r="B2735" i="1"/>
  <c r="B2736" i="1" s="1"/>
  <c r="B2737" i="1" s="1"/>
  <c r="B2738" i="1" s="1"/>
  <c r="AN2734" i="1"/>
  <c r="AE2734" i="1"/>
  <c r="R2734" i="1"/>
  <c r="Y2734" i="1" s="1"/>
  <c r="O2734" i="1"/>
  <c r="AN2733" i="1"/>
  <c r="O2733" i="1"/>
  <c r="AN2732" i="1"/>
  <c r="O2732" i="1"/>
  <c r="AN2731" i="1"/>
  <c r="O2731" i="1"/>
  <c r="AN2730" i="1"/>
  <c r="AD2730" i="1"/>
  <c r="AE2730" i="1" s="1"/>
  <c r="O2730" i="1"/>
  <c r="D2730" i="1"/>
  <c r="D2731" i="1" s="1"/>
  <c r="D2732" i="1" s="1"/>
  <c r="D2733" i="1" s="1"/>
  <c r="C2730" i="1"/>
  <c r="C2731" i="1" s="1"/>
  <c r="C2732" i="1" s="1"/>
  <c r="C2733" i="1" s="1"/>
  <c r="B2730" i="1"/>
  <c r="B2731" i="1" s="1"/>
  <c r="B2732" i="1" s="1"/>
  <c r="B2733" i="1" s="1"/>
  <c r="AN2729" i="1"/>
  <c r="AE2729" i="1"/>
  <c r="Y2729" i="1"/>
  <c r="R2729" i="1"/>
  <c r="O2729" i="1"/>
  <c r="AN2728" i="1"/>
  <c r="O2728" i="1"/>
  <c r="AN2727" i="1"/>
  <c r="O2727" i="1"/>
  <c r="AN2726" i="1"/>
  <c r="O2726" i="1"/>
  <c r="AN2725" i="1"/>
  <c r="AD2725" i="1"/>
  <c r="O2725" i="1"/>
  <c r="D2725" i="1"/>
  <c r="D2726" i="1" s="1"/>
  <c r="D2727" i="1" s="1"/>
  <c r="D2728" i="1" s="1"/>
  <c r="C2725" i="1"/>
  <c r="C2726" i="1" s="1"/>
  <c r="C2727" i="1" s="1"/>
  <c r="C2728" i="1" s="1"/>
  <c r="B2725" i="1"/>
  <c r="B2726" i="1" s="1"/>
  <c r="B2727" i="1" s="1"/>
  <c r="B2728" i="1" s="1"/>
  <c r="AN2724" i="1"/>
  <c r="AE2724" i="1"/>
  <c r="R2724" i="1"/>
  <c r="O2724" i="1"/>
  <c r="AN2723" i="1"/>
  <c r="O2723" i="1"/>
  <c r="AN2722" i="1"/>
  <c r="O2722" i="1"/>
  <c r="AN2721" i="1"/>
  <c r="O2721" i="1"/>
  <c r="AN2720" i="1"/>
  <c r="AD2720" i="1"/>
  <c r="AE2720" i="1" s="1"/>
  <c r="O2720" i="1"/>
  <c r="D2720" i="1"/>
  <c r="D2721" i="1" s="1"/>
  <c r="D2722" i="1" s="1"/>
  <c r="D2723" i="1" s="1"/>
  <c r="C2720" i="1"/>
  <c r="C2721" i="1" s="1"/>
  <c r="C2722" i="1" s="1"/>
  <c r="C2723" i="1" s="1"/>
  <c r="B2720" i="1"/>
  <c r="B2721" i="1" s="1"/>
  <c r="B2722" i="1" s="1"/>
  <c r="B2723" i="1" s="1"/>
  <c r="AN2719" i="1"/>
  <c r="AE2719" i="1"/>
  <c r="R2719" i="1"/>
  <c r="Y2719" i="1" s="1"/>
  <c r="O2719" i="1"/>
  <c r="AN2718" i="1"/>
  <c r="O2718" i="1"/>
  <c r="AN2717" i="1"/>
  <c r="O2717" i="1"/>
  <c r="AN2716" i="1"/>
  <c r="O2716" i="1"/>
  <c r="AN2715" i="1"/>
  <c r="AD2715" i="1"/>
  <c r="O2715" i="1"/>
  <c r="D2715" i="1"/>
  <c r="D2716" i="1" s="1"/>
  <c r="D2717" i="1" s="1"/>
  <c r="D2718" i="1" s="1"/>
  <c r="C2715" i="1"/>
  <c r="C2716" i="1" s="1"/>
  <c r="C2717" i="1" s="1"/>
  <c r="C2718" i="1" s="1"/>
  <c r="B2715" i="1"/>
  <c r="B2716" i="1" s="1"/>
  <c r="B2717" i="1" s="1"/>
  <c r="B2718" i="1" s="1"/>
  <c r="AN2714" i="1"/>
  <c r="AE2714" i="1"/>
  <c r="R2714" i="1"/>
  <c r="Y2714" i="1" s="1"/>
  <c r="O2714" i="1"/>
  <c r="AN2713" i="1"/>
  <c r="O2713" i="1"/>
  <c r="AN2712" i="1"/>
  <c r="O2712" i="1"/>
  <c r="AN2711" i="1"/>
  <c r="O2711" i="1"/>
  <c r="AN2710" i="1"/>
  <c r="AD2710" i="1"/>
  <c r="AD2711" i="1" s="1"/>
  <c r="O2710" i="1"/>
  <c r="D2710" i="1"/>
  <c r="D2711" i="1" s="1"/>
  <c r="D2712" i="1" s="1"/>
  <c r="D2713" i="1" s="1"/>
  <c r="C2710" i="1"/>
  <c r="C2711" i="1" s="1"/>
  <c r="C2712" i="1" s="1"/>
  <c r="C2713" i="1" s="1"/>
  <c r="B2710" i="1"/>
  <c r="B2711" i="1" s="1"/>
  <c r="B2712" i="1" s="1"/>
  <c r="B2713" i="1" s="1"/>
  <c r="AN2709" i="1"/>
  <c r="AE2709" i="1"/>
  <c r="R2709" i="1"/>
  <c r="Y2709" i="1" s="1"/>
  <c r="O2709" i="1"/>
  <c r="AN2708" i="1"/>
  <c r="O2708" i="1"/>
  <c r="AN2707" i="1"/>
  <c r="O2707" i="1"/>
  <c r="AN2706" i="1"/>
  <c r="O2706" i="1"/>
  <c r="AN2705" i="1"/>
  <c r="AD2705" i="1"/>
  <c r="AD2706" i="1" s="1"/>
  <c r="O2705" i="1"/>
  <c r="D2705" i="1"/>
  <c r="D2706" i="1" s="1"/>
  <c r="D2707" i="1" s="1"/>
  <c r="D2708" i="1" s="1"/>
  <c r="C2705" i="1"/>
  <c r="C2706" i="1" s="1"/>
  <c r="C2707" i="1" s="1"/>
  <c r="C2708" i="1" s="1"/>
  <c r="B2705" i="1"/>
  <c r="B2706" i="1" s="1"/>
  <c r="B2707" i="1" s="1"/>
  <c r="B2708" i="1" s="1"/>
  <c r="AN2704" i="1"/>
  <c r="AE2704" i="1"/>
  <c r="R2704" i="1"/>
  <c r="Y2704" i="1" s="1"/>
  <c r="O2704" i="1"/>
  <c r="AN2703" i="1"/>
  <c r="O2703" i="1"/>
  <c r="AN2702" i="1"/>
  <c r="O2702" i="1"/>
  <c r="AN2701" i="1"/>
  <c r="O2701" i="1"/>
  <c r="AN2700" i="1"/>
  <c r="AD2700" i="1"/>
  <c r="AD2701" i="1" s="1"/>
  <c r="O2700" i="1"/>
  <c r="D2700" i="1"/>
  <c r="D2701" i="1" s="1"/>
  <c r="D2702" i="1" s="1"/>
  <c r="D2703" i="1" s="1"/>
  <c r="C2700" i="1"/>
  <c r="C2701" i="1" s="1"/>
  <c r="C2702" i="1" s="1"/>
  <c r="C2703" i="1" s="1"/>
  <c r="B2700" i="1"/>
  <c r="B2701" i="1" s="1"/>
  <c r="B2702" i="1" s="1"/>
  <c r="B2703" i="1" s="1"/>
  <c r="AN2699" i="1"/>
  <c r="AE2699" i="1"/>
  <c r="R2699" i="1"/>
  <c r="Y2699" i="1" s="1"/>
  <c r="O2699" i="1"/>
  <c r="AN2698" i="1"/>
  <c r="O2698" i="1"/>
  <c r="AN2697" i="1"/>
  <c r="O2697" i="1"/>
  <c r="AN2696" i="1"/>
  <c r="O2696" i="1"/>
  <c r="AN2695" i="1"/>
  <c r="AD2695" i="1"/>
  <c r="AE2695" i="1" s="1"/>
  <c r="O2695" i="1"/>
  <c r="D2695" i="1"/>
  <c r="D2696" i="1" s="1"/>
  <c r="D2697" i="1" s="1"/>
  <c r="D2698" i="1" s="1"/>
  <c r="C2695" i="1"/>
  <c r="C2696" i="1" s="1"/>
  <c r="C2697" i="1" s="1"/>
  <c r="C2698" i="1" s="1"/>
  <c r="B2695" i="1"/>
  <c r="B2696" i="1" s="1"/>
  <c r="B2697" i="1" s="1"/>
  <c r="B2698" i="1" s="1"/>
  <c r="AN2694" i="1"/>
  <c r="AE2694" i="1"/>
  <c r="R2694" i="1"/>
  <c r="Y2694" i="1" s="1"/>
  <c r="O2694" i="1"/>
  <c r="AN2693" i="1"/>
  <c r="O2693" i="1"/>
  <c r="AN2692" i="1"/>
  <c r="O2692" i="1"/>
  <c r="AN2691" i="1"/>
  <c r="O2691" i="1"/>
  <c r="AN2690" i="1"/>
  <c r="AD2690" i="1"/>
  <c r="AD2691" i="1" s="1"/>
  <c r="AD2692" i="1" s="1"/>
  <c r="O2690" i="1"/>
  <c r="D2690" i="1"/>
  <c r="D2691" i="1" s="1"/>
  <c r="D2692" i="1" s="1"/>
  <c r="D2693" i="1" s="1"/>
  <c r="C2690" i="1"/>
  <c r="C2691" i="1" s="1"/>
  <c r="C2692" i="1" s="1"/>
  <c r="C2693" i="1" s="1"/>
  <c r="B2690" i="1"/>
  <c r="B2691" i="1" s="1"/>
  <c r="B2692" i="1" s="1"/>
  <c r="B2693" i="1" s="1"/>
  <c r="AN2689" i="1"/>
  <c r="AE2689" i="1"/>
  <c r="R2689" i="1"/>
  <c r="Y2689" i="1" s="1"/>
  <c r="O2689" i="1"/>
  <c r="AN2688" i="1"/>
  <c r="O2688" i="1"/>
  <c r="AN2687" i="1"/>
  <c r="O2687" i="1"/>
  <c r="AN2686" i="1"/>
  <c r="O2686" i="1"/>
  <c r="AN2685" i="1"/>
  <c r="AD2685" i="1"/>
  <c r="AD2686" i="1" s="1"/>
  <c r="AE2686" i="1" s="1"/>
  <c r="O2685" i="1"/>
  <c r="D2685" i="1"/>
  <c r="D2686" i="1" s="1"/>
  <c r="D2687" i="1" s="1"/>
  <c r="D2688" i="1" s="1"/>
  <c r="C2685" i="1"/>
  <c r="C2686" i="1" s="1"/>
  <c r="C2687" i="1" s="1"/>
  <c r="C2688" i="1" s="1"/>
  <c r="B2685" i="1"/>
  <c r="B2686" i="1" s="1"/>
  <c r="B2687" i="1" s="1"/>
  <c r="B2688" i="1" s="1"/>
  <c r="AN2684" i="1"/>
  <c r="AE2684" i="1"/>
  <c r="R2684" i="1"/>
  <c r="Y2684" i="1" s="1"/>
  <c r="O2684" i="1"/>
  <c r="AN2683" i="1"/>
  <c r="O2683" i="1"/>
  <c r="AN2682" i="1"/>
  <c r="O2682" i="1"/>
  <c r="AN2681" i="1"/>
  <c r="O2681" i="1"/>
  <c r="AN2680" i="1"/>
  <c r="AD2680" i="1"/>
  <c r="O2680" i="1"/>
  <c r="D2680" i="1"/>
  <c r="D2681" i="1" s="1"/>
  <c r="D2682" i="1" s="1"/>
  <c r="D2683" i="1" s="1"/>
  <c r="C2680" i="1"/>
  <c r="C2681" i="1" s="1"/>
  <c r="C2682" i="1" s="1"/>
  <c r="C2683" i="1" s="1"/>
  <c r="B2680" i="1"/>
  <c r="B2681" i="1" s="1"/>
  <c r="B2682" i="1" s="1"/>
  <c r="B2683" i="1" s="1"/>
  <c r="AN2679" i="1"/>
  <c r="AE2679" i="1"/>
  <c r="R2679" i="1"/>
  <c r="O2679" i="1"/>
  <c r="AN2678" i="1"/>
  <c r="O2678" i="1"/>
  <c r="AN2677" i="1"/>
  <c r="O2677" i="1"/>
  <c r="AN2676" i="1"/>
  <c r="O2676" i="1"/>
  <c r="AN2675" i="1"/>
  <c r="AD2675" i="1"/>
  <c r="AD2676" i="1" s="1"/>
  <c r="AE2676" i="1" s="1"/>
  <c r="O2675" i="1"/>
  <c r="D2675" i="1"/>
  <c r="D2676" i="1" s="1"/>
  <c r="D2677" i="1" s="1"/>
  <c r="D2678" i="1" s="1"/>
  <c r="C2675" i="1"/>
  <c r="C2676" i="1" s="1"/>
  <c r="C2677" i="1" s="1"/>
  <c r="C2678" i="1" s="1"/>
  <c r="B2675" i="1"/>
  <c r="B2676" i="1" s="1"/>
  <c r="B2677" i="1" s="1"/>
  <c r="B2678" i="1" s="1"/>
  <c r="AN2674" i="1"/>
  <c r="AE2674" i="1"/>
  <c r="R2674" i="1"/>
  <c r="Y2674" i="1" s="1"/>
  <c r="O2674" i="1"/>
  <c r="AN2673" i="1"/>
  <c r="O2673" i="1"/>
  <c r="AN2672" i="1"/>
  <c r="O2672" i="1"/>
  <c r="AN2671" i="1"/>
  <c r="O2671" i="1"/>
  <c r="AN2670" i="1"/>
  <c r="AD2670" i="1"/>
  <c r="AE2670" i="1" s="1"/>
  <c r="O2670" i="1"/>
  <c r="D2670" i="1"/>
  <c r="D2671" i="1" s="1"/>
  <c r="D2672" i="1" s="1"/>
  <c r="D2673" i="1" s="1"/>
  <c r="C2670" i="1"/>
  <c r="C2671" i="1" s="1"/>
  <c r="C2672" i="1" s="1"/>
  <c r="C2673" i="1" s="1"/>
  <c r="B2670" i="1"/>
  <c r="B2671" i="1" s="1"/>
  <c r="B2672" i="1" s="1"/>
  <c r="B2673" i="1" s="1"/>
  <c r="AN2669" i="1"/>
  <c r="AE2669" i="1"/>
  <c r="R2669" i="1"/>
  <c r="Y2669" i="1" s="1"/>
  <c r="O2669" i="1"/>
  <c r="AN2668" i="1"/>
  <c r="O2668" i="1"/>
  <c r="AN2667" i="1"/>
  <c r="O2667" i="1"/>
  <c r="AN2666" i="1"/>
  <c r="O2666" i="1"/>
  <c r="AN2665" i="1"/>
  <c r="AD2665" i="1"/>
  <c r="O2665" i="1"/>
  <c r="D2665" i="1"/>
  <c r="D2666" i="1" s="1"/>
  <c r="D2667" i="1" s="1"/>
  <c r="D2668" i="1" s="1"/>
  <c r="C2665" i="1"/>
  <c r="C2666" i="1" s="1"/>
  <c r="C2667" i="1" s="1"/>
  <c r="C2668" i="1" s="1"/>
  <c r="B2665" i="1"/>
  <c r="B2666" i="1" s="1"/>
  <c r="B2667" i="1" s="1"/>
  <c r="B2668" i="1" s="1"/>
  <c r="AN2664" i="1"/>
  <c r="AE2664" i="1"/>
  <c r="R2664" i="1"/>
  <c r="O2664" i="1"/>
  <c r="AN2663" i="1"/>
  <c r="O2663" i="1"/>
  <c r="AN2662" i="1"/>
  <c r="O2662" i="1"/>
  <c r="AN2661" i="1"/>
  <c r="O2661" i="1"/>
  <c r="AN2660" i="1"/>
  <c r="AD2660" i="1"/>
  <c r="O2660" i="1"/>
  <c r="D2660" i="1"/>
  <c r="D2661" i="1" s="1"/>
  <c r="D2662" i="1" s="1"/>
  <c r="D2663" i="1" s="1"/>
  <c r="C2660" i="1"/>
  <c r="C2661" i="1" s="1"/>
  <c r="C2662" i="1" s="1"/>
  <c r="C2663" i="1" s="1"/>
  <c r="B2660" i="1"/>
  <c r="B2661" i="1" s="1"/>
  <c r="B2662" i="1" s="1"/>
  <c r="B2663" i="1" s="1"/>
  <c r="AN2659" i="1"/>
  <c r="AE2659" i="1"/>
  <c r="R2659" i="1"/>
  <c r="O2659" i="1"/>
  <c r="AN2658" i="1"/>
  <c r="O2658" i="1"/>
  <c r="AN2657" i="1"/>
  <c r="O2657" i="1"/>
  <c r="AN2656" i="1"/>
  <c r="O2656" i="1"/>
  <c r="AN2655" i="1"/>
  <c r="AD2655" i="1"/>
  <c r="O2655" i="1"/>
  <c r="D2655" i="1"/>
  <c r="D2656" i="1" s="1"/>
  <c r="D2657" i="1" s="1"/>
  <c r="D2658" i="1" s="1"/>
  <c r="C2655" i="1"/>
  <c r="C2656" i="1" s="1"/>
  <c r="C2657" i="1" s="1"/>
  <c r="C2658" i="1" s="1"/>
  <c r="B2655" i="1"/>
  <c r="B2656" i="1" s="1"/>
  <c r="B2657" i="1" s="1"/>
  <c r="B2658" i="1" s="1"/>
  <c r="AN2654" i="1"/>
  <c r="AE2654" i="1"/>
  <c r="Y2654" i="1"/>
  <c r="R2654" i="1"/>
  <c r="O2654" i="1"/>
  <c r="AN2653" i="1"/>
  <c r="O2653" i="1"/>
  <c r="AN2652" i="1"/>
  <c r="O2652" i="1"/>
  <c r="AN2651" i="1"/>
  <c r="O2651" i="1"/>
  <c r="AN2650" i="1"/>
  <c r="AD2650" i="1"/>
  <c r="AE2650" i="1" s="1"/>
  <c r="O2650" i="1"/>
  <c r="D2650" i="1"/>
  <c r="D2651" i="1" s="1"/>
  <c r="D2652" i="1" s="1"/>
  <c r="D2653" i="1" s="1"/>
  <c r="C2650" i="1"/>
  <c r="C2651" i="1" s="1"/>
  <c r="C2652" i="1" s="1"/>
  <c r="C2653" i="1" s="1"/>
  <c r="B2650" i="1"/>
  <c r="B2651" i="1" s="1"/>
  <c r="B2652" i="1" s="1"/>
  <c r="B2653" i="1" s="1"/>
  <c r="AN2649" i="1"/>
  <c r="AE2649" i="1"/>
  <c r="R2649" i="1"/>
  <c r="Y2649" i="1" s="1"/>
  <c r="O2649" i="1"/>
  <c r="AN2648" i="1"/>
  <c r="O2648" i="1"/>
  <c r="AN2647" i="1"/>
  <c r="O2647" i="1"/>
  <c r="AN2646" i="1"/>
  <c r="O2646" i="1"/>
  <c r="AN2645" i="1"/>
  <c r="AD2645" i="1"/>
  <c r="AE2645" i="1" s="1"/>
  <c r="O2645" i="1"/>
  <c r="D2645" i="1"/>
  <c r="D2646" i="1" s="1"/>
  <c r="D2647" i="1" s="1"/>
  <c r="D2648" i="1" s="1"/>
  <c r="C2645" i="1"/>
  <c r="C2646" i="1" s="1"/>
  <c r="C2647" i="1" s="1"/>
  <c r="C2648" i="1" s="1"/>
  <c r="B2645" i="1"/>
  <c r="B2646" i="1" s="1"/>
  <c r="B2647" i="1" s="1"/>
  <c r="B2648" i="1" s="1"/>
  <c r="AN2644" i="1"/>
  <c r="AE2644" i="1"/>
  <c r="R2644" i="1"/>
  <c r="Y2644" i="1" s="1"/>
  <c r="O2644" i="1"/>
  <c r="AN2643" i="1"/>
  <c r="O2643" i="1"/>
  <c r="AN2642" i="1"/>
  <c r="O2642" i="1"/>
  <c r="AN2641" i="1"/>
  <c r="O2641" i="1"/>
  <c r="AN2640" i="1"/>
  <c r="AD2640" i="1"/>
  <c r="AE2640" i="1" s="1"/>
  <c r="O2640" i="1"/>
  <c r="D2640" i="1"/>
  <c r="D2641" i="1" s="1"/>
  <c r="D2642" i="1" s="1"/>
  <c r="D2643" i="1" s="1"/>
  <c r="C2640" i="1"/>
  <c r="C2641" i="1" s="1"/>
  <c r="C2642" i="1" s="1"/>
  <c r="C2643" i="1" s="1"/>
  <c r="B2640" i="1"/>
  <c r="B2641" i="1" s="1"/>
  <c r="B2642" i="1" s="1"/>
  <c r="B2643" i="1" s="1"/>
  <c r="AN2639" i="1"/>
  <c r="AE2639" i="1"/>
  <c r="R2639" i="1"/>
  <c r="Y2639" i="1" s="1"/>
  <c r="O2639" i="1"/>
  <c r="AN2638" i="1"/>
  <c r="O2638" i="1"/>
  <c r="AN2637" i="1"/>
  <c r="O2637" i="1"/>
  <c r="AN2636" i="1"/>
  <c r="O2636" i="1"/>
  <c r="AN2635" i="1"/>
  <c r="AD2635" i="1"/>
  <c r="AD2636" i="1" s="1"/>
  <c r="O2635" i="1"/>
  <c r="D2635" i="1"/>
  <c r="D2636" i="1" s="1"/>
  <c r="D2637" i="1" s="1"/>
  <c r="D2638" i="1" s="1"/>
  <c r="C2635" i="1"/>
  <c r="C2636" i="1" s="1"/>
  <c r="C2637" i="1" s="1"/>
  <c r="C2638" i="1" s="1"/>
  <c r="B2635" i="1"/>
  <c r="B2636" i="1" s="1"/>
  <c r="B2637" i="1" s="1"/>
  <c r="B2638" i="1" s="1"/>
  <c r="AN2634" i="1"/>
  <c r="AE2634" i="1"/>
  <c r="R2634" i="1"/>
  <c r="Y2634" i="1" s="1"/>
  <c r="O2634" i="1"/>
  <c r="AN2633" i="1"/>
  <c r="O2633" i="1"/>
  <c r="AN2632" i="1"/>
  <c r="O2632" i="1"/>
  <c r="AN2631" i="1"/>
  <c r="O2631" i="1"/>
  <c r="AN2630" i="1"/>
  <c r="AD2630" i="1"/>
  <c r="AD2631" i="1" s="1"/>
  <c r="O2630" i="1"/>
  <c r="D2630" i="1"/>
  <c r="D2631" i="1" s="1"/>
  <c r="D2632" i="1" s="1"/>
  <c r="D2633" i="1" s="1"/>
  <c r="C2630" i="1"/>
  <c r="C2631" i="1" s="1"/>
  <c r="C2632" i="1" s="1"/>
  <c r="C2633" i="1" s="1"/>
  <c r="B2630" i="1"/>
  <c r="B2631" i="1" s="1"/>
  <c r="B2632" i="1" s="1"/>
  <c r="B2633" i="1" s="1"/>
  <c r="AN2629" i="1"/>
  <c r="AE2629" i="1"/>
  <c r="R2629" i="1"/>
  <c r="Y2629" i="1" s="1"/>
  <c r="O2629" i="1"/>
  <c r="AN2628" i="1"/>
  <c r="O2628" i="1"/>
  <c r="AN2627" i="1"/>
  <c r="O2627" i="1"/>
  <c r="AN2626" i="1"/>
  <c r="O2626" i="1"/>
  <c r="AN2625" i="1"/>
  <c r="AD2625" i="1"/>
  <c r="AD2626" i="1" s="1"/>
  <c r="O2625" i="1"/>
  <c r="D2625" i="1"/>
  <c r="D2626" i="1" s="1"/>
  <c r="D2627" i="1" s="1"/>
  <c r="D2628" i="1" s="1"/>
  <c r="C2625" i="1"/>
  <c r="C2626" i="1" s="1"/>
  <c r="C2627" i="1" s="1"/>
  <c r="C2628" i="1" s="1"/>
  <c r="B2625" i="1"/>
  <c r="B2626" i="1" s="1"/>
  <c r="B2627" i="1" s="1"/>
  <c r="B2628" i="1" s="1"/>
  <c r="AN2624" i="1"/>
  <c r="AE2624" i="1"/>
  <c r="R2624" i="1"/>
  <c r="Y2624" i="1" s="1"/>
  <c r="O2624" i="1"/>
  <c r="AN2623" i="1"/>
  <c r="O2623" i="1"/>
  <c r="AN2622" i="1"/>
  <c r="O2622" i="1"/>
  <c r="AN2621" i="1"/>
  <c r="O2621" i="1"/>
  <c r="AN2620" i="1"/>
  <c r="AD2620" i="1"/>
  <c r="AD2621" i="1" s="1"/>
  <c r="AD2622" i="1" s="1"/>
  <c r="O2620" i="1"/>
  <c r="D2620" i="1"/>
  <c r="D2621" i="1" s="1"/>
  <c r="D2622" i="1" s="1"/>
  <c r="D2623" i="1" s="1"/>
  <c r="C2620" i="1"/>
  <c r="C2621" i="1" s="1"/>
  <c r="C2622" i="1" s="1"/>
  <c r="C2623" i="1" s="1"/>
  <c r="B2620" i="1"/>
  <c r="B2621" i="1" s="1"/>
  <c r="B2622" i="1" s="1"/>
  <c r="B2623" i="1" s="1"/>
  <c r="AN2619" i="1"/>
  <c r="AE2619" i="1"/>
  <c r="R2619" i="1"/>
  <c r="O2619" i="1"/>
  <c r="AN2618" i="1"/>
  <c r="O2618" i="1"/>
  <c r="AN2617" i="1"/>
  <c r="O2617" i="1"/>
  <c r="AN2616" i="1"/>
  <c r="O2616" i="1"/>
  <c r="AN2615" i="1"/>
  <c r="AD2615" i="1"/>
  <c r="O2615" i="1"/>
  <c r="D2615" i="1"/>
  <c r="D2616" i="1" s="1"/>
  <c r="D2617" i="1" s="1"/>
  <c r="D2618" i="1" s="1"/>
  <c r="C2615" i="1"/>
  <c r="C2616" i="1" s="1"/>
  <c r="C2617" i="1" s="1"/>
  <c r="C2618" i="1" s="1"/>
  <c r="B2615" i="1"/>
  <c r="B2616" i="1" s="1"/>
  <c r="B2617" i="1" s="1"/>
  <c r="B2618" i="1" s="1"/>
  <c r="AN2614" i="1"/>
  <c r="AE2614" i="1"/>
  <c r="R2614" i="1"/>
  <c r="Y2614" i="1" s="1"/>
  <c r="O2614" i="1"/>
  <c r="AN2613" i="1"/>
  <c r="O2613" i="1"/>
  <c r="AN2612" i="1"/>
  <c r="O2612" i="1"/>
  <c r="AN2611" i="1"/>
  <c r="O2611" i="1"/>
  <c r="AN2610" i="1"/>
  <c r="AD2610" i="1"/>
  <c r="AD2611" i="1" s="1"/>
  <c r="AE2611" i="1" s="1"/>
  <c r="O2610" i="1"/>
  <c r="D2610" i="1"/>
  <c r="D2611" i="1" s="1"/>
  <c r="D2612" i="1" s="1"/>
  <c r="D2613" i="1" s="1"/>
  <c r="C2610" i="1"/>
  <c r="C2611" i="1" s="1"/>
  <c r="C2612" i="1" s="1"/>
  <c r="C2613" i="1" s="1"/>
  <c r="B2610" i="1"/>
  <c r="B2611" i="1" s="1"/>
  <c r="B2612" i="1" s="1"/>
  <c r="B2613" i="1" s="1"/>
  <c r="AN2609" i="1"/>
  <c r="AE2609" i="1"/>
  <c r="R2609" i="1"/>
  <c r="O2609" i="1"/>
  <c r="AN2608" i="1"/>
  <c r="O2608" i="1"/>
  <c r="AN2607" i="1"/>
  <c r="O2607" i="1"/>
  <c r="AN2606" i="1"/>
  <c r="O2606" i="1"/>
  <c r="AN2605" i="1"/>
  <c r="AD2605" i="1"/>
  <c r="AD2606" i="1" s="1"/>
  <c r="O2605" i="1"/>
  <c r="D2605" i="1"/>
  <c r="D2606" i="1" s="1"/>
  <c r="D2607" i="1" s="1"/>
  <c r="D2608" i="1" s="1"/>
  <c r="C2605" i="1"/>
  <c r="C2606" i="1" s="1"/>
  <c r="C2607" i="1" s="1"/>
  <c r="C2608" i="1" s="1"/>
  <c r="B2605" i="1"/>
  <c r="B2606" i="1" s="1"/>
  <c r="B2607" i="1" s="1"/>
  <c r="B2608" i="1" s="1"/>
  <c r="AN2604" i="1"/>
  <c r="AE2604" i="1"/>
  <c r="R2604" i="1"/>
  <c r="Y2604" i="1" s="1"/>
  <c r="O2604" i="1"/>
  <c r="AN2603" i="1"/>
  <c r="O2603" i="1"/>
  <c r="AN2602" i="1"/>
  <c r="O2602" i="1"/>
  <c r="AN2601" i="1"/>
  <c r="O2601" i="1"/>
  <c r="AN2600" i="1"/>
  <c r="AD2600" i="1"/>
  <c r="AD2601" i="1" s="1"/>
  <c r="O2600" i="1"/>
  <c r="D2600" i="1"/>
  <c r="D2601" i="1" s="1"/>
  <c r="D2602" i="1" s="1"/>
  <c r="D2603" i="1" s="1"/>
  <c r="C2600" i="1"/>
  <c r="C2601" i="1" s="1"/>
  <c r="C2602" i="1" s="1"/>
  <c r="C2603" i="1" s="1"/>
  <c r="B2600" i="1"/>
  <c r="B2601" i="1" s="1"/>
  <c r="B2602" i="1" s="1"/>
  <c r="B2603" i="1" s="1"/>
  <c r="AN2599" i="1"/>
  <c r="AE2599" i="1"/>
  <c r="R2599" i="1"/>
  <c r="O2599" i="1"/>
  <c r="AN2598" i="1"/>
  <c r="O2598" i="1"/>
  <c r="AN2597" i="1"/>
  <c r="O2597" i="1"/>
  <c r="AN2596" i="1"/>
  <c r="O2596" i="1"/>
  <c r="AN2595" i="1"/>
  <c r="AD2595" i="1"/>
  <c r="O2595" i="1"/>
  <c r="D2595" i="1"/>
  <c r="D2596" i="1" s="1"/>
  <c r="D2597" i="1" s="1"/>
  <c r="D2598" i="1" s="1"/>
  <c r="C2595" i="1"/>
  <c r="C2596" i="1" s="1"/>
  <c r="C2597" i="1" s="1"/>
  <c r="C2598" i="1" s="1"/>
  <c r="B2595" i="1"/>
  <c r="B2596" i="1" s="1"/>
  <c r="B2597" i="1" s="1"/>
  <c r="B2598" i="1" s="1"/>
  <c r="AN2594" i="1"/>
  <c r="AE2594" i="1"/>
  <c r="R2594" i="1"/>
  <c r="Y2594" i="1" s="1"/>
  <c r="O2594" i="1"/>
  <c r="AN2593" i="1"/>
  <c r="O2593" i="1"/>
  <c r="AN2592" i="1"/>
  <c r="O2592" i="1"/>
  <c r="AN2591" i="1"/>
  <c r="O2591" i="1"/>
  <c r="AN2590" i="1"/>
  <c r="AD2590" i="1"/>
  <c r="O2590" i="1"/>
  <c r="D2590" i="1"/>
  <c r="D2591" i="1" s="1"/>
  <c r="D2592" i="1" s="1"/>
  <c r="D2593" i="1" s="1"/>
  <c r="C2590" i="1"/>
  <c r="C2591" i="1" s="1"/>
  <c r="C2592" i="1" s="1"/>
  <c r="C2593" i="1" s="1"/>
  <c r="B2590" i="1"/>
  <c r="B2591" i="1" s="1"/>
  <c r="B2592" i="1" s="1"/>
  <c r="B2593" i="1" s="1"/>
  <c r="AN2589" i="1"/>
  <c r="AE2589" i="1"/>
  <c r="R2589" i="1"/>
  <c r="O2589" i="1"/>
  <c r="AN2588" i="1"/>
  <c r="O2588" i="1"/>
  <c r="AN2587" i="1"/>
  <c r="O2587" i="1"/>
  <c r="AN2586" i="1"/>
  <c r="O2586" i="1"/>
  <c r="AN2585" i="1"/>
  <c r="AD2585" i="1"/>
  <c r="AD2586" i="1" s="1"/>
  <c r="O2585" i="1"/>
  <c r="D2585" i="1"/>
  <c r="D2586" i="1" s="1"/>
  <c r="D2587" i="1" s="1"/>
  <c r="D2588" i="1" s="1"/>
  <c r="C2585" i="1"/>
  <c r="C2586" i="1" s="1"/>
  <c r="C2587" i="1" s="1"/>
  <c r="C2588" i="1" s="1"/>
  <c r="B2585" i="1"/>
  <c r="B2586" i="1" s="1"/>
  <c r="B2587" i="1" s="1"/>
  <c r="B2588" i="1" s="1"/>
  <c r="AN2584" i="1"/>
  <c r="AE2584" i="1"/>
  <c r="R2584" i="1"/>
  <c r="Y2584" i="1" s="1"/>
  <c r="O2584" i="1"/>
  <c r="AN2583" i="1"/>
  <c r="O2583" i="1"/>
  <c r="AN2582" i="1"/>
  <c r="O2582" i="1"/>
  <c r="AN2581" i="1"/>
  <c r="O2581" i="1"/>
  <c r="C2581" i="1"/>
  <c r="C2582" i="1" s="1"/>
  <c r="C2583" i="1" s="1"/>
  <c r="AN2580" i="1"/>
  <c r="AD2580" i="1"/>
  <c r="AE2580" i="1" s="1"/>
  <c r="O2580" i="1"/>
  <c r="D2580" i="1"/>
  <c r="D2581" i="1" s="1"/>
  <c r="D2582" i="1" s="1"/>
  <c r="D2583" i="1" s="1"/>
  <c r="C2580" i="1"/>
  <c r="B2580" i="1"/>
  <c r="B2581" i="1" s="1"/>
  <c r="B2582" i="1" s="1"/>
  <c r="B2583" i="1" s="1"/>
  <c r="AN2579" i="1"/>
  <c r="AE2579" i="1"/>
  <c r="R2579" i="1"/>
  <c r="Y2579" i="1" s="1"/>
  <c r="O2579" i="1"/>
  <c r="AN2578" i="1"/>
  <c r="O2578" i="1"/>
  <c r="AN2577" i="1"/>
  <c r="O2577" i="1"/>
  <c r="AN2576" i="1"/>
  <c r="O2576" i="1"/>
  <c r="AN2575" i="1"/>
  <c r="AD2575" i="1"/>
  <c r="O2575" i="1"/>
  <c r="D2575" i="1"/>
  <c r="D2576" i="1" s="1"/>
  <c r="D2577" i="1" s="1"/>
  <c r="D2578" i="1" s="1"/>
  <c r="C2575" i="1"/>
  <c r="C2576" i="1" s="1"/>
  <c r="C2577" i="1" s="1"/>
  <c r="C2578" i="1" s="1"/>
  <c r="B2575" i="1"/>
  <c r="B2576" i="1" s="1"/>
  <c r="B2577" i="1" s="1"/>
  <c r="B2578" i="1" s="1"/>
  <c r="AN2574" i="1"/>
  <c r="AE2574" i="1"/>
  <c r="R2574" i="1"/>
  <c r="Y2574" i="1" s="1"/>
  <c r="O2574" i="1"/>
  <c r="AN2573" i="1"/>
  <c r="O2573" i="1"/>
  <c r="AN2572" i="1"/>
  <c r="O2572" i="1"/>
  <c r="AN2571" i="1"/>
  <c r="O2571" i="1"/>
  <c r="AN2570" i="1"/>
  <c r="AD2570" i="1"/>
  <c r="AD2571" i="1" s="1"/>
  <c r="O2570" i="1"/>
  <c r="D2570" i="1"/>
  <c r="D2571" i="1" s="1"/>
  <c r="D2572" i="1" s="1"/>
  <c r="D2573" i="1" s="1"/>
  <c r="C2570" i="1"/>
  <c r="C2571" i="1" s="1"/>
  <c r="C2572" i="1" s="1"/>
  <c r="C2573" i="1" s="1"/>
  <c r="B2570" i="1"/>
  <c r="B2571" i="1" s="1"/>
  <c r="B2572" i="1" s="1"/>
  <c r="B2573" i="1" s="1"/>
  <c r="AN2569" i="1"/>
  <c r="AE2569" i="1"/>
  <c r="R2569" i="1"/>
  <c r="O2569" i="1"/>
  <c r="AN2568" i="1"/>
  <c r="O2568" i="1"/>
  <c r="AN2567" i="1"/>
  <c r="O2567" i="1"/>
  <c r="AN2566" i="1"/>
  <c r="O2566" i="1"/>
  <c r="AN2565" i="1"/>
  <c r="AD2565" i="1"/>
  <c r="AE2565" i="1" s="1"/>
  <c r="O2565" i="1"/>
  <c r="D2565" i="1"/>
  <c r="D2566" i="1" s="1"/>
  <c r="D2567" i="1" s="1"/>
  <c r="D2568" i="1" s="1"/>
  <c r="C2565" i="1"/>
  <c r="C2566" i="1" s="1"/>
  <c r="C2567" i="1" s="1"/>
  <c r="C2568" i="1" s="1"/>
  <c r="B2565" i="1"/>
  <c r="B2566" i="1" s="1"/>
  <c r="B2567" i="1" s="1"/>
  <c r="B2568" i="1" s="1"/>
  <c r="AN2564" i="1"/>
  <c r="AE2564" i="1"/>
  <c r="R2564" i="1"/>
  <c r="Y2564" i="1" s="1"/>
  <c r="O2564" i="1"/>
  <c r="AN2563" i="1"/>
  <c r="O2563" i="1"/>
  <c r="AN2562" i="1"/>
  <c r="O2562" i="1"/>
  <c r="AN2561" i="1"/>
  <c r="O2561" i="1"/>
  <c r="AN2560" i="1"/>
  <c r="AD2560" i="1"/>
  <c r="O2560" i="1"/>
  <c r="D2560" i="1"/>
  <c r="D2561" i="1" s="1"/>
  <c r="D2562" i="1" s="1"/>
  <c r="D2563" i="1" s="1"/>
  <c r="C2560" i="1"/>
  <c r="C2561" i="1" s="1"/>
  <c r="C2562" i="1" s="1"/>
  <c r="C2563" i="1" s="1"/>
  <c r="B2560" i="1"/>
  <c r="B2561" i="1" s="1"/>
  <c r="B2562" i="1" s="1"/>
  <c r="B2563" i="1" s="1"/>
  <c r="AN2559" i="1"/>
  <c r="AE2559" i="1"/>
  <c r="R2559" i="1"/>
  <c r="Y2559" i="1" s="1"/>
  <c r="O2559" i="1"/>
  <c r="AN2558" i="1"/>
  <c r="O2558" i="1"/>
  <c r="AN2557" i="1"/>
  <c r="O2557" i="1"/>
  <c r="AN2556" i="1"/>
  <c r="O2556" i="1"/>
  <c r="AN2555" i="1"/>
  <c r="AD2555" i="1"/>
  <c r="AD2556" i="1" s="1"/>
  <c r="O2555" i="1"/>
  <c r="D2555" i="1"/>
  <c r="D2556" i="1" s="1"/>
  <c r="D2557" i="1" s="1"/>
  <c r="D2558" i="1" s="1"/>
  <c r="C2555" i="1"/>
  <c r="C2556" i="1" s="1"/>
  <c r="C2557" i="1" s="1"/>
  <c r="C2558" i="1" s="1"/>
  <c r="B2555" i="1"/>
  <c r="B2556" i="1" s="1"/>
  <c r="B2557" i="1" s="1"/>
  <c r="B2558" i="1" s="1"/>
  <c r="AN2554" i="1"/>
  <c r="AE2554" i="1"/>
  <c r="R2554" i="1"/>
  <c r="Y2554" i="1" s="1"/>
  <c r="O2554" i="1"/>
  <c r="AN2553" i="1"/>
  <c r="O2553" i="1"/>
  <c r="AN2552" i="1"/>
  <c r="O2552" i="1"/>
  <c r="AN2551" i="1"/>
  <c r="O2551" i="1"/>
  <c r="AN2550" i="1"/>
  <c r="AD2550" i="1"/>
  <c r="AD2551" i="1" s="1"/>
  <c r="AD2552" i="1" s="1"/>
  <c r="O2550" i="1"/>
  <c r="D2550" i="1"/>
  <c r="D2551" i="1" s="1"/>
  <c r="D2552" i="1" s="1"/>
  <c r="D2553" i="1" s="1"/>
  <c r="C2550" i="1"/>
  <c r="C2551" i="1" s="1"/>
  <c r="C2552" i="1" s="1"/>
  <c r="C2553" i="1" s="1"/>
  <c r="B2550" i="1"/>
  <c r="B2551" i="1" s="1"/>
  <c r="B2552" i="1" s="1"/>
  <c r="B2553" i="1" s="1"/>
  <c r="AN2549" i="1"/>
  <c r="AE2549" i="1"/>
  <c r="R2549" i="1"/>
  <c r="O2549" i="1"/>
  <c r="AN2548" i="1"/>
  <c r="O2548" i="1"/>
  <c r="AN2547" i="1"/>
  <c r="O2547" i="1"/>
  <c r="AN2546" i="1"/>
  <c r="O2546" i="1"/>
  <c r="AN2545" i="1"/>
  <c r="AD2545" i="1"/>
  <c r="AD2546" i="1" s="1"/>
  <c r="AE2546" i="1" s="1"/>
  <c r="O2545" i="1"/>
  <c r="D2545" i="1"/>
  <c r="D2546" i="1" s="1"/>
  <c r="D2547" i="1" s="1"/>
  <c r="D2548" i="1" s="1"/>
  <c r="C2545" i="1"/>
  <c r="C2546" i="1" s="1"/>
  <c r="C2547" i="1" s="1"/>
  <c r="C2548" i="1" s="1"/>
  <c r="B2545" i="1"/>
  <c r="B2546" i="1" s="1"/>
  <c r="B2547" i="1" s="1"/>
  <c r="B2548" i="1" s="1"/>
  <c r="AN2544" i="1"/>
  <c r="AE2544" i="1"/>
  <c r="R2544" i="1"/>
  <c r="Y2544" i="1" s="1"/>
  <c r="O2544" i="1"/>
  <c r="AN2543" i="1"/>
  <c r="O2543" i="1"/>
  <c r="AN2542" i="1"/>
  <c r="O2542" i="1"/>
  <c r="AN2541" i="1"/>
  <c r="O2541" i="1"/>
  <c r="AN2540" i="1"/>
  <c r="AD2540" i="1"/>
  <c r="AE2540" i="1" s="1"/>
  <c r="O2540" i="1"/>
  <c r="D2540" i="1"/>
  <c r="D2541" i="1" s="1"/>
  <c r="D2542" i="1" s="1"/>
  <c r="D2543" i="1" s="1"/>
  <c r="C2540" i="1"/>
  <c r="C2541" i="1" s="1"/>
  <c r="C2542" i="1" s="1"/>
  <c r="C2543" i="1" s="1"/>
  <c r="B2540" i="1"/>
  <c r="B2541" i="1" s="1"/>
  <c r="B2542" i="1" s="1"/>
  <c r="B2543" i="1" s="1"/>
  <c r="AN2539" i="1"/>
  <c r="AE2539" i="1"/>
  <c r="R2539" i="1"/>
  <c r="Y2539" i="1" s="1"/>
  <c r="O2539" i="1"/>
  <c r="AN2538" i="1"/>
  <c r="O2538" i="1"/>
  <c r="AN2537" i="1"/>
  <c r="O2537" i="1"/>
  <c r="AN2536" i="1"/>
  <c r="O2536" i="1"/>
  <c r="AN2535" i="1"/>
  <c r="AD2535" i="1"/>
  <c r="O2535" i="1"/>
  <c r="D2535" i="1"/>
  <c r="D2536" i="1" s="1"/>
  <c r="D2537" i="1" s="1"/>
  <c r="D2538" i="1" s="1"/>
  <c r="C2535" i="1"/>
  <c r="C2536" i="1" s="1"/>
  <c r="C2537" i="1" s="1"/>
  <c r="C2538" i="1" s="1"/>
  <c r="B2535" i="1"/>
  <c r="B2536" i="1" s="1"/>
  <c r="B2537" i="1" s="1"/>
  <c r="B2538" i="1" s="1"/>
  <c r="AN2534" i="1"/>
  <c r="AE2534" i="1"/>
  <c r="R2534" i="1"/>
  <c r="Y2534" i="1" s="1"/>
  <c r="O2534" i="1"/>
  <c r="AN2533" i="1"/>
  <c r="O2533" i="1"/>
  <c r="AN2532" i="1"/>
  <c r="O2532" i="1"/>
  <c r="AN2531" i="1"/>
  <c r="O2531" i="1"/>
  <c r="AN2530" i="1"/>
  <c r="AD2530" i="1"/>
  <c r="AD2531" i="1" s="1"/>
  <c r="AD2532" i="1" s="1"/>
  <c r="O2530" i="1"/>
  <c r="D2530" i="1"/>
  <c r="D2531" i="1" s="1"/>
  <c r="D2532" i="1" s="1"/>
  <c r="D2533" i="1" s="1"/>
  <c r="C2530" i="1"/>
  <c r="C2531" i="1" s="1"/>
  <c r="C2532" i="1" s="1"/>
  <c r="C2533" i="1" s="1"/>
  <c r="B2530" i="1"/>
  <c r="B2531" i="1" s="1"/>
  <c r="B2532" i="1" s="1"/>
  <c r="B2533" i="1" s="1"/>
  <c r="AN2529" i="1"/>
  <c r="AE2529" i="1"/>
  <c r="R2529" i="1"/>
  <c r="O2529" i="1"/>
  <c r="AN2528" i="1"/>
  <c r="O2528" i="1"/>
  <c r="AN2527" i="1"/>
  <c r="O2527" i="1"/>
  <c r="AN2526" i="1"/>
  <c r="O2526" i="1"/>
  <c r="AN2525" i="1"/>
  <c r="AD2525" i="1"/>
  <c r="O2525" i="1"/>
  <c r="D2525" i="1"/>
  <c r="D2526" i="1" s="1"/>
  <c r="D2527" i="1" s="1"/>
  <c r="D2528" i="1" s="1"/>
  <c r="C2525" i="1"/>
  <c r="C2526" i="1" s="1"/>
  <c r="C2527" i="1" s="1"/>
  <c r="C2528" i="1" s="1"/>
  <c r="B2525" i="1"/>
  <c r="B2526" i="1" s="1"/>
  <c r="B2527" i="1" s="1"/>
  <c r="B2528" i="1" s="1"/>
  <c r="AN2524" i="1"/>
  <c r="AE2524" i="1"/>
  <c r="R2524" i="1"/>
  <c r="Y2524" i="1" s="1"/>
  <c r="O2524" i="1"/>
  <c r="AN2523" i="1"/>
  <c r="O2523" i="1"/>
  <c r="AN2522" i="1"/>
  <c r="O2522" i="1"/>
  <c r="AN2521" i="1"/>
  <c r="O2521" i="1"/>
  <c r="AN2520" i="1"/>
  <c r="AD2520" i="1"/>
  <c r="O2520" i="1"/>
  <c r="D2520" i="1"/>
  <c r="D2521" i="1" s="1"/>
  <c r="D2522" i="1" s="1"/>
  <c r="D2523" i="1" s="1"/>
  <c r="C2520" i="1"/>
  <c r="C2521" i="1" s="1"/>
  <c r="C2522" i="1" s="1"/>
  <c r="C2523" i="1" s="1"/>
  <c r="B2520" i="1"/>
  <c r="B2521" i="1" s="1"/>
  <c r="B2522" i="1" s="1"/>
  <c r="B2523" i="1" s="1"/>
  <c r="AN2519" i="1"/>
  <c r="AE2519" i="1"/>
  <c r="R2519" i="1"/>
  <c r="Y2519" i="1" s="1"/>
  <c r="O2519" i="1"/>
  <c r="AN2518" i="1"/>
  <c r="O2518" i="1"/>
  <c r="AN2517" i="1"/>
  <c r="O2517" i="1"/>
  <c r="AN2516" i="1"/>
  <c r="O2516" i="1"/>
  <c r="AN2515" i="1"/>
  <c r="AD2515" i="1"/>
  <c r="AD2516" i="1" s="1"/>
  <c r="AE2516" i="1" s="1"/>
  <c r="O2515" i="1"/>
  <c r="D2515" i="1"/>
  <c r="D2516" i="1" s="1"/>
  <c r="D2517" i="1" s="1"/>
  <c r="D2518" i="1" s="1"/>
  <c r="C2515" i="1"/>
  <c r="C2516" i="1" s="1"/>
  <c r="C2517" i="1" s="1"/>
  <c r="C2518" i="1" s="1"/>
  <c r="B2515" i="1"/>
  <c r="B2516" i="1" s="1"/>
  <c r="B2517" i="1" s="1"/>
  <c r="B2518" i="1" s="1"/>
  <c r="AN2514" i="1"/>
  <c r="AE2514" i="1"/>
  <c r="R2514" i="1"/>
  <c r="Y2514" i="1" s="1"/>
  <c r="O2514" i="1"/>
  <c r="AN2513" i="1"/>
  <c r="O2513" i="1"/>
  <c r="AN2512" i="1"/>
  <c r="O2512" i="1"/>
  <c r="AN2511" i="1"/>
  <c r="O2511" i="1"/>
  <c r="AN2510" i="1"/>
  <c r="AD2510" i="1"/>
  <c r="O2510" i="1"/>
  <c r="D2510" i="1"/>
  <c r="D2511" i="1" s="1"/>
  <c r="D2512" i="1" s="1"/>
  <c r="D2513" i="1" s="1"/>
  <c r="C2510" i="1"/>
  <c r="C2511" i="1" s="1"/>
  <c r="C2512" i="1" s="1"/>
  <c r="C2513" i="1" s="1"/>
  <c r="B2510" i="1"/>
  <c r="B2511" i="1" s="1"/>
  <c r="B2512" i="1" s="1"/>
  <c r="B2513" i="1" s="1"/>
  <c r="AN2509" i="1"/>
  <c r="AE2509" i="1"/>
  <c r="R2509" i="1"/>
  <c r="O2509" i="1"/>
  <c r="AN2508" i="1"/>
  <c r="O2508" i="1"/>
  <c r="AN2507" i="1"/>
  <c r="O2507" i="1"/>
  <c r="AN2506" i="1"/>
  <c r="O2506" i="1"/>
  <c r="AN2505" i="1"/>
  <c r="AD2505" i="1"/>
  <c r="AD2506" i="1" s="1"/>
  <c r="O2505" i="1"/>
  <c r="D2505" i="1"/>
  <c r="D2506" i="1" s="1"/>
  <c r="D2507" i="1" s="1"/>
  <c r="D2508" i="1" s="1"/>
  <c r="C2505" i="1"/>
  <c r="C2506" i="1" s="1"/>
  <c r="C2507" i="1" s="1"/>
  <c r="C2508" i="1" s="1"/>
  <c r="B2505" i="1"/>
  <c r="B2506" i="1" s="1"/>
  <c r="B2507" i="1" s="1"/>
  <c r="B2508" i="1" s="1"/>
  <c r="AN2504" i="1"/>
  <c r="AE2504" i="1"/>
  <c r="R2504" i="1"/>
  <c r="Y2504" i="1" s="1"/>
  <c r="O2504" i="1"/>
  <c r="AN2503" i="1"/>
  <c r="O2503" i="1"/>
  <c r="AN2502" i="1"/>
  <c r="O2502" i="1"/>
  <c r="AN2501" i="1"/>
  <c r="O2501" i="1"/>
  <c r="AN2500" i="1"/>
  <c r="AD2500" i="1"/>
  <c r="AE2500" i="1" s="1"/>
  <c r="O2500" i="1"/>
  <c r="D2500" i="1"/>
  <c r="D2501" i="1" s="1"/>
  <c r="D2502" i="1" s="1"/>
  <c r="D2503" i="1" s="1"/>
  <c r="C2500" i="1"/>
  <c r="C2501" i="1" s="1"/>
  <c r="C2502" i="1" s="1"/>
  <c r="C2503" i="1" s="1"/>
  <c r="B2500" i="1"/>
  <c r="B2501" i="1" s="1"/>
  <c r="B2502" i="1" s="1"/>
  <c r="B2503" i="1" s="1"/>
  <c r="AN2499" i="1"/>
  <c r="AE2499" i="1"/>
  <c r="R2499" i="1"/>
  <c r="O2499" i="1"/>
  <c r="AN2498" i="1"/>
  <c r="O2498" i="1"/>
  <c r="AN2497" i="1"/>
  <c r="O2497" i="1"/>
  <c r="AN2496" i="1"/>
  <c r="O2496" i="1"/>
  <c r="AN2495" i="1"/>
  <c r="AD2495" i="1"/>
  <c r="AD2496" i="1" s="1"/>
  <c r="O2495" i="1"/>
  <c r="D2495" i="1"/>
  <c r="D2496" i="1" s="1"/>
  <c r="D2497" i="1" s="1"/>
  <c r="D2498" i="1" s="1"/>
  <c r="C2495" i="1"/>
  <c r="C2496" i="1" s="1"/>
  <c r="C2497" i="1" s="1"/>
  <c r="C2498" i="1" s="1"/>
  <c r="B2495" i="1"/>
  <c r="B2496" i="1" s="1"/>
  <c r="B2497" i="1" s="1"/>
  <c r="B2498" i="1" s="1"/>
  <c r="AN2494" i="1"/>
  <c r="AE2494" i="1"/>
  <c r="R2494" i="1"/>
  <c r="Y2494" i="1" s="1"/>
  <c r="O2494" i="1"/>
  <c r="AN2493" i="1"/>
  <c r="O2493" i="1"/>
  <c r="AN2492" i="1"/>
  <c r="O2492" i="1"/>
  <c r="AN2491" i="1"/>
  <c r="O2491" i="1"/>
  <c r="AN2490" i="1"/>
  <c r="AD2490" i="1"/>
  <c r="AD2491" i="1" s="1"/>
  <c r="AD2492" i="1" s="1"/>
  <c r="O2490" i="1"/>
  <c r="D2490" i="1"/>
  <c r="D2491" i="1" s="1"/>
  <c r="D2492" i="1" s="1"/>
  <c r="D2493" i="1" s="1"/>
  <c r="C2490" i="1"/>
  <c r="C2491" i="1" s="1"/>
  <c r="C2492" i="1" s="1"/>
  <c r="C2493" i="1" s="1"/>
  <c r="B2490" i="1"/>
  <c r="B2491" i="1" s="1"/>
  <c r="B2492" i="1" s="1"/>
  <c r="B2493" i="1" s="1"/>
  <c r="AN2489" i="1"/>
  <c r="AE2489" i="1"/>
  <c r="R2489" i="1"/>
  <c r="O2489" i="1"/>
  <c r="AN2488" i="1"/>
  <c r="O2488" i="1"/>
  <c r="AN2487" i="1"/>
  <c r="O2487" i="1"/>
  <c r="AN2486" i="1"/>
  <c r="O2486" i="1"/>
  <c r="AN2485" i="1"/>
  <c r="AD2485" i="1"/>
  <c r="AE2485" i="1" s="1"/>
  <c r="O2485" i="1"/>
  <c r="D2485" i="1"/>
  <c r="D2486" i="1" s="1"/>
  <c r="D2487" i="1" s="1"/>
  <c r="D2488" i="1" s="1"/>
  <c r="C2485" i="1"/>
  <c r="C2486" i="1" s="1"/>
  <c r="C2487" i="1" s="1"/>
  <c r="C2488" i="1" s="1"/>
  <c r="B2485" i="1"/>
  <c r="B2486" i="1" s="1"/>
  <c r="B2487" i="1" s="1"/>
  <c r="B2488" i="1" s="1"/>
  <c r="AN2484" i="1"/>
  <c r="AE2484" i="1"/>
  <c r="R2484" i="1"/>
  <c r="Y2484" i="1" s="1"/>
  <c r="O2484" i="1"/>
  <c r="AN2483" i="1"/>
  <c r="O2483" i="1"/>
  <c r="AN2482" i="1"/>
  <c r="O2482" i="1"/>
  <c r="AN2481" i="1"/>
  <c r="O2481" i="1"/>
  <c r="AN2480" i="1"/>
  <c r="AD2480" i="1"/>
  <c r="AE2480" i="1" s="1"/>
  <c r="O2480" i="1"/>
  <c r="D2480" i="1"/>
  <c r="D2481" i="1" s="1"/>
  <c r="D2482" i="1" s="1"/>
  <c r="D2483" i="1" s="1"/>
  <c r="C2480" i="1"/>
  <c r="C2481" i="1" s="1"/>
  <c r="C2482" i="1" s="1"/>
  <c r="C2483" i="1" s="1"/>
  <c r="B2480" i="1"/>
  <c r="B2481" i="1" s="1"/>
  <c r="B2482" i="1" s="1"/>
  <c r="B2483" i="1" s="1"/>
  <c r="AN2479" i="1"/>
  <c r="AE2479" i="1"/>
  <c r="R2479" i="1"/>
  <c r="Y2479" i="1" s="1"/>
  <c r="O2479" i="1"/>
  <c r="AN2478" i="1"/>
  <c r="O2478" i="1"/>
  <c r="AN2477" i="1"/>
  <c r="O2477" i="1"/>
  <c r="AN2476" i="1"/>
  <c r="O2476" i="1"/>
  <c r="AN2475" i="1"/>
  <c r="AD2475" i="1"/>
  <c r="AD2476" i="1" s="1"/>
  <c r="O2475" i="1"/>
  <c r="D2475" i="1"/>
  <c r="D2476" i="1" s="1"/>
  <c r="D2477" i="1" s="1"/>
  <c r="D2478" i="1" s="1"/>
  <c r="C2475" i="1"/>
  <c r="C2476" i="1" s="1"/>
  <c r="C2477" i="1" s="1"/>
  <c r="C2478" i="1" s="1"/>
  <c r="B2475" i="1"/>
  <c r="B2476" i="1" s="1"/>
  <c r="B2477" i="1" s="1"/>
  <c r="B2478" i="1" s="1"/>
  <c r="AN2474" i="1"/>
  <c r="AE2474" i="1"/>
  <c r="R2474" i="1"/>
  <c r="Y2474" i="1" s="1"/>
  <c r="O2474" i="1"/>
  <c r="AN2473" i="1"/>
  <c r="O2473" i="1"/>
  <c r="AN2472" i="1"/>
  <c r="O2472" i="1"/>
  <c r="AN2471" i="1"/>
  <c r="O2471" i="1"/>
  <c r="AN2470" i="1"/>
  <c r="AD2470" i="1"/>
  <c r="AD2471" i="1" s="1"/>
  <c r="O2470" i="1"/>
  <c r="D2470" i="1"/>
  <c r="D2471" i="1" s="1"/>
  <c r="D2472" i="1" s="1"/>
  <c r="D2473" i="1" s="1"/>
  <c r="C2470" i="1"/>
  <c r="C2471" i="1" s="1"/>
  <c r="C2472" i="1" s="1"/>
  <c r="C2473" i="1" s="1"/>
  <c r="B2470" i="1"/>
  <c r="B2471" i="1" s="1"/>
  <c r="B2472" i="1" s="1"/>
  <c r="B2473" i="1" s="1"/>
  <c r="AN2469" i="1"/>
  <c r="AE2469" i="1"/>
  <c r="R2469" i="1"/>
  <c r="O2469" i="1"/>
  <c r="AN2468" i="1"/>
  <c r="O2468" i="1"/>
  <c r="AN2467" i="1"/>
  <c r="O2467" i="1"/>
  <c r="AN2466" i="1"/>
  <c r="O2466" i="1"/>
  <c r="AN2465" i="1"/>
  <c r="AD2465" i="1"/>
  <c r="O2465" i="1"/>
  <c r="D2465" i="1"/>
  <c r="D2466" i="1" s="1"/>
  <c r="D2467" i="1" s="1"/>
  <c r="D2468" i="1" s="1"/>
  <c r="C2465" i="1"/>
  <c r="C2466" i="1" s="1"/>
  <c r="C2467" i="1" s="1"/>
  <c r="C2468" i="1" s="1"/>
  <c r="B2465" i="1"/>
  <c r="B2466" i="1" s="1"/>
  <c r="B2467" i="1" s="1"/>
  <c r="B2468" i="1" s="1"/>
  <c r="AN2464" i="1"/>
  <c r="AE2464" i="1"/>
  <c r="R2464" i="1"/>
  <c r="Y2464" i="1" s="1"/>
  <c r="O2464" i="1"/>
  <c r="AN2463" i="1"/>
  <c r="O2463" i="1"/>
  <c r="AN2462" i="1"/>
  <c r="O2462" i="1"/>
  <c r="AN2461" i="1"/>
  <c r="O2461" i="1"/>
  <c r="AN2460" i="1"/>
  <c r="AD2460" i="1"/>
  <c r="AE2460" i="1" s="1"/>
  <c r="O2460" i="1"/>
  <c r="D2460" i="1"/>
  <c r="D2461" i="1" s="1"/>
  <c r="D2462" i="1" s="1"/>
  <c r="D2463" i="1" s="1"/>
  <c r="C2460" i="1"/>
  <c r="C2461" i="1" s="1"/>
  <c r="C2462" i="1" s="1"/>
  <c r="C2463" i="1" s="1"/>
  <c r="B2460" i="1"/>
  <c r="B2461" i="1" s="1"/>
  <c r="B2462" i="1" s="1"/>
  <c r="B2463" i="1" s="1"/>
  <c r="AN2459" i="1"/>
  <c r="AE2459" i="1"/>
  <c r="R2459" i="1"/>
  <c r="Y2459" i="1" s="1"/>
  <c r="O2459" i="1"/>
  <c r="AN2458" i="1"/>
  <c r="O2458" i="1"/>
  <c r="AN2457" i="1"/>
  <c r="O2457" i="1"/>
  <c r="AN2456" i="1"/>
  <c r="O2456" i="1"/>
  <c r="AN2455" i="1"/>
  <c r="AD2455" i="1"/>
  <c r="AD2456" i="1" s="1"/>
  <c r="O2455" i="1"/>
  <c r="D2455" i="1"/>
  <c r="D2456" i="1" s="1"/>
  <c r="D2457" i="1" s="1"/>
  <c r="D2458" i="1" s="1"/>
  <c r="C2455" i="1"/>
  <c r="C2456" i="1" s="1"/>
  <c r="C2457" i="1" s="1"/>
  <c r="C2458" i="1" s="1"/>
  <c r="B2455" i="1"/>
  <c r="B2456" i="1" s="1"/>
  <c r="B2457" i="1" s="1"/>
  <c r="B2458" i="1" s="1"/>
  <c r="AN2454" i="1"/>
  <c r="AE2454" i="1"/>
  <c r="R2454" i="1"/>
  <c r="Y2454" i="1" s="1"/>
  <c r="O2454" i="1"/>
  <c r="AN2453" i="1"/>
  <c r="O2453" i="1"/>
  <c r="AN2452" i="1"/>
  <c r="O2452" i="1"/>
  <c r="AN2451" i="1"/>
  <c r="O2451" i="1"/>
  <c r="AN2450" i="1"/>
  <c r="AD2450" i="1"/>
  <c r="O2450" i="1"/>
  <c r="D2450" i="1"/>
  <c r="D2451" i="1" s="1"/>
  <c r="D2452" i="1" s="1"/>
  <c r="D2453" i="1" s="1"/>
  <c r="C2450" i="1"/>
  <c r="C2451" i="1" s="1"/>
  <c r="C2452" i="1" s="1"/>
  <c r="C2453" i="1" s="1"/>
  <c r="B2450" i="1"/>
  <c r="B2451" i="1" s="1"/>
  <c r="B2452" i="1" s="1"/>
  <c r="B2453" i="1" s="1"/>
  <c r="AN2449" i="1"/>
  <c r="AE2449" i="1"/>
  <c r="R2449" i="1"/>
  <c r="O2449" i="1"/>
  <c r="AN2448" i="1"/>
  <c r="O2448" i="1"/>
  <c r="AN2447" i="1"/>
  <c r="O2447" i="1"/>
  <c r="AN2446" i="1"/>
  <c r="O2446" i="1"/>
  <c r="AN2445" i="1"/>
  <c r="AD2445" i="1"/>
  <c r="O2445" i="1"/>
  <c r="D2445" i="1"/>
  <c r="D2446" i="1" s="1"/>
  <c r="D2447" i="1" s="1"/>
  <c r="D2448" i="1" s="1"/>
  <c r="C2445" i="1"/>
  <c r="C2446" i="1" s="1"/>
  <c r="C2447" i="1" s="1"/>
  <c r="C2448" i="1" s="1"/>
  <c r="B2445" i="1"/>
  <c r="B2446" i="1" s="1"/>
  <c r="B2447" i="1" s="1"/>
  <c r="B2448" i="1" s="1"/>
  <c r="AN2444" i="1"/>
  <c r="AE2444" i="1"/>
  <c r="R2444" i="1"/>
  <c r="Y2444" i="1" s="1"/>
  <c r="O2444" i="1"/>
  <c r="AN2443" i="1"/>
  <c r="O2443" i="1"/>
  <c r="AN2442" i="1"/>
  <c r="O2442" i="1"/>
  <c r="AN2441" i="1"/>
  <c r="O2441" i="1"/>
  <c r="AN2440" i="1"/>
  <c r="AD2440" i="1"/>
  <c r="O2440" i="1"/>
  <c r="D2440" i="1"/>
  <c r="D2441" i="1" s="1"/>
  <c r="D2442" i="1" s="1"/>
  <c r="D2443" i="1" s="1"/>
  <c r="C2440" i="1"/>
  <c r="C2441" i="1" s="1"/>
  <c r="C2442" i="1" s="1"/>
  <c r="C2443" i="1" s="1"/>
  <c r="B2440" i="1"/>
  <c r="B2441" i="1" s="1"/>
  <c r="B2442" i="1" s="1"/>
  <c r="B2443" i="1" s="1"/>
  <c r="AN2439" i="1"/>
  <c r="AE2439" i="1"/>
  <c r="R2439" i="1"/>
  <c r="O2439" i="1"/>
  <c r="AN2438" i="1"/>
  <c r="O2438" i="1"/>
  <c r="AN2437" i="1"/>
  <c r="O2437" i="1"/>
  <c r="AN2436" i="1"/>
  <c r="O2436" i="1"/>
  <c r="AN2435" i="1"/>
  <c r="AD2435" i="1"/>
  <c r="AE2435" i="1" s="1"/>
  <c r="O2435" i="1"/>
  <c r="D2435" i="1"/>
  <c r="D2436" i="1" s="1"/>
  <c r="D2437" i="1" s="1"/>
  <c r="D2438" i="1" s="1"/>
  <c r="C2435" i="1"/>
  <c r="C2436" i="1" s="1"/>
  <c r="C2437" i="1" s="1"/>
  <c r="C2438" i="1" s="1"/>
  <c r="B2435" i="1"/>
  <c r="B2436" i="1" s="1"/>
  <c r="B2437" i="1" s="1"/>
  <c r="B2438" i="1" s="1"/>
  <c r="AN2434" i="1"/>
  <c r="AE2434" i="1"/>
  <c r="R2434" i="1"/>
  <c r="Y2434" i="1" s="1"/>
  <c r="O2434" i="1"/>
  <c r="AN2433" i="1"/>
  <c r="O2433" i="1"/>
  <c r="AN2432" i="1"/>
  <c r="O2432" i="1"/>
  <c r="AN2431" i="1"/>
  <c r="O2431" i="1"/>
  <c r="AN2430" i="1"/>
  <c r="AD2430" i="1"/>
  <c r="O2430" i="1"/>
  <c r="D2430" i="1"/>
  <c r="D2431" i="1" s="1"/>
  <c r="D2432" i="1" s="1"/>
  <c r="D2433" i="1" s="1"/>
  <c r="C2430" i="1"/>
  <c r="C2431" i="1" s="1"/>
  <c r="C2432" i="1" s="1"/>
  <c r="C2433" i="1" s="1"/>
  <c r="B2430" i="1"/>
  <c r="B2431" i="1" s="1"/>
  <c r="B2432" i="1" s="1"/>
  <c r="B2433" i="1" s="1"/>
  <c r="AN2429" i="1"/>
  <c r="AE2429" i="1"/>
  <c r="R2429" i="1"/>
  <c r="O2429" i="1"/>
  <c r="AN2428" i="1"/>
  <c r="O2428" i="1"/>
  <c r="AN2427" i="1"/>
  <c r="O2427" i="1"/>
  <c r="AN2426" i="1"/>
  <c r="O2426" i="1"/>
  <c r="AN2425" i="1"/>
  <c r="AD2425" i="1"/>
  <c r="AD2426" i="1" s="1"/>
  <c r="O2425" i="1"/>
  <c r="D2425" i="1"/>
  <c r="D2426" i="1" s="1"/>
  <c r="D2427" i="1" s="1"/>
  <c r="D2428" i="1" s="1"/>
  <c r="C2425" i="1"/>
  <c r="C2426" i="1" s="1"/>
  <c r="C2427" i="1" s="1"/>
  <c r="C2428" i="1" s="1"/>
  <c r="B2425" i="1"/>
  <c r="B2426" i="1" s="1"/>
  <c r="B2427" i="1" s="1"/>
  <c r="B2428" i="1" s="1"/>
  <c r="AN2424" i="1"/>
  <c r="AE2424" i="1"/>
  <c r="R2424" i="1"/>
  <c r="Y2424" i="1" s="1"/>
  <c r="O2424" i="1"/>
  <c r="AN2423" i="1"/>
  <c r="O2423" i="1"/>
  <c r="AN2422" i="1"/>
  <c r="O2422" i="1"/>
  <c r="AN2421" i="1"/>
  <c r="O2421" i="1"/>
  <c r="AN2420" i="1"/>
  <c r="AD2420" i="1"/>
  <c r="AE2420" i="1" s="1"/>
  <c r="O2420" i="1"/>
  <c r="D2420" i="1"/>
  <c r="D2421" i="1" s="1"/>
  <c r="D2422" i="1" s="1"/>
  <c r="D2423" i="1" s="1"/>
  <c r="C2420" i="1"/>
  <c r="C2421" i="1" s="1"/>
  <c r="C2422" i="1" s="1"/>
  <c r="C2423" i="1" s="1"/>
  <c r="B2420" i="1"/>
  <c r="B2421" i="1" s="1"/>
  <c r="B2422" i="1" s="1"/>
  <c r="B2423" i="1" s="1"/>
  <c r="AN2419" i="1"/>
  <c r="AE2419" i="1"/>
  <c r="R2419" i="1"/>
  <c r="Y2419" i="1" s="1"/>
  <c r="O2419" i="1"/>
  <c r="AN2418" i="1"/>
  <c r="O2418" i="1"/>
  <c r="AN2417" i="1"/>
  <c r="O2417" i="1"/>
  <c r="AN2416" i="1"/>
  <c r="O2416" i="1"/>
  <c r="AN2415" i="1"/>
  <c r="AD2415" i="1"/>
  <c r="AD2416" i="1" s="1"/>
  <c r="O2415" i="1"/>
  <c r="D2415" i="1"/>
  <c r="D2416" i="1" s="1"/>
  <c r="D2417" i="1" s="1"/>
  <c r="D2418" i="1" s="1"/>
  <c r="C2415" i="1"/>
  <c r="C2416" i="1" s="1"/>
  <c r="C2417" i="1" s="1"/>
  <c r="C2418" i="1" s="1"/>
  <c r="B2415" i="1"/>
  <c r="B2416" i="1" s="1"/>
  <c r="B2417" i="1" s="1"/>
  <c r="B2418" i="1" s="1"/>
  <c r="AN2414" i="1"/>
  <c r="AE2414" i="1"/>
  <c r="R2414" i="1"/>
  <c r="Y2414" i="1" s="1"/>
  <c r="O2414" i="1"/>
  <c r="AN2413" i="1"/>
  <c r="O2413" i="1"/>
  <c r="AN2412" i="1"/>
  <c r="O2412" i="1"/>
  <c r="AN2411" i="1"/>
  <c r="O2411" i="1"/>
  <c r="AN2410" i="1"/>
  <c r="AD2410" i="1"/>
  <c r="O2410" i="1"/>
  <c r="D2410" i="1"/>
  <c r="D2411" i="1" s="1"/>
  <c r="D2412" i="1" s="1"/>
  <c r="D2413" i="1" s="1"/>
  <c r="C2410" i="1"/>
  <c r="C2411" i="1" s="1"/>
  <c r="C2412" i="1" s="1"/>
  <c r="C2413" i="1" s="1"/>
  <c r="B2410" i="1"/>
  <c r="B2411" i="1" s="1"/>
  <c r="B2412" i="1" s="1"/>
  <c r="B2413" i="1" s="1"/>
  <c r="AN2409" i="1"/>
  <c r="AE2409" i="1"/>
  <c r="R2409" i="1"/>
  <c r="O2409" i="1"/>
  <c r="AN2408" i="1"/>
  <c r="O2408" i="1"/>
  <c r="AN2407" i="1"/>
  <c r="O2407" i="1"/>
  <c r="AN2406" i="1"/>
  <c r="O2406" i="1"/>
  <c r="AN2405" i="1"/>
  <c r="AD2405" i="1"/>
  <c r="AD2406" i="1" s="1"/>
  <c r="AE2406" i="1" s="1"/>
  <c r="O2405" i="1"/>
  <c r="D2405" i="1"/>
  <c r="D2406" i="1" s="1"/>
  <c r="D2407" i="1" s="1"/>
  <c r="D2408" i="1" s="1"/>
  <c r="C2405" i="1"/>
  <c r="C2406" i="1" s="1"/>
  <c r="C2407" i="1" s="1"/>
  <c r="C2408" i="1" s="1"/>
  <c r="B2405" i="1"/>
  <c r="B2406" i="1" s="1"/>
  <c r="B2407" i="1" s="1"/>
  <c r="B2408" i="1" s="1"/>
  <c r="AN2404" i="1"/>
  <c r="AE2404" i="1"/>
  <c r="R2404" i="1"/>
  <c r="Y2404" i="1" s="1"/>
  <c r="O2404" i="1"/>
  <c r="AN2403" i="1"/>
  <c r="O2403" i="1"/>
  <c r="AN2402" i="1"/>
  <c r="O2402" i="1"/>
  <c r="AN2401" i="1"/>
  <c r="O2401" i="1"/>
  <c r="AN2400" i="1"/>
  <c r="AD2400" i="1"/>
  <c r="O2400" i="1"/>
  <c r="D2400" i="1"/>
  <c r="D2401" i="1" s="1"/>
  <c r="D2402" i="1" s="1"/>
  <c r="D2403" i="1" s="1"/>
  <c r="C2400" i="1"/>
  <c r="C2401" i="1" s="1"/>
  <c r="C2402" i="1" s="1"/>
  <c r="C2403" i="1" s="1"/>
  <c r="B2400" i="1"/>
  <c r="B2401" i="1" s="1"/>
  <c r="B2402" i="1" s="1"/>
  <c r="B2403" i="1" s="1"/>
  <c r="AN2399" i="1"/>
  <c r="AE2399" i="1"/>
  <c r="R2399" i="1"/>
  <c r="Y2399" i="1" s="1"/>
  <c r="O2399" i="1"/>
  <c r="AN2398" i="1"/>
  <c r="O2398" i="1"/>
  <c r="AN2397" i="1"/>
  <c r="O2397" i="1"/>
  <c r="AN2396" i="1"/>
  <c r="O2396" i="1"/>
  <c r="AN2395" i="1"/>
  <c r="AD2395" i="1"/>
  <c r="O2395" i="1"/>
  <c r="D2395" i="1"/>
  <c r="D2396" i="1" s="1"/>
  <c r="D2397" i="1" s="1"/>
  <c r="D2398" i="1" s="1"/>
  <c r="C2395" i="1"/>
  <c r="C2396" i="1" s="1"/>
  <c r="C2397" i="1" s="1"/>
  <c r="C2398" i="1" s="1"/>
  <c r="B2395" i="1"/>
  <c r="B2396" i="1" s="1"/>
  <c r="B2397" i="1" s="1"/>
  <c r="B2398" i="1" s="1"/>
  <c r="AN2394" i="1"/>
  <c r="AE2394" i="1"/>
  <c r="R2394" i="1"/>
  <c r="Y2394" i="1" s="1"/>
  <c r="O2394" i="1"/>
  <c r="AN2393" i="1"/>
  <c r="O2393" i="1"/>
  <c r="AN2392" i="1"/>
  <c r="O2392" i="1"/>
  <c r="AN2391" i="1"/>
  <c r="O2391" i="1"/>
  <c r="AN2390" i="1"/>
  <c r="AD2390" i="1"/>
  <c r="O2390" i="1"/>
  <c r="D2390" i="1"/>
  <c r="D2391" i="1" s="1"/>
  <c r="D2392" i="1" s="1"/>
  <c r="D2393" i="1" s="1"/>
  <c r="C2390" i="1"/>
  <c r="C2391" i="1" s="1"/>
  <c r="C2392" i="1" s="1"/>
  <c r="C2393" i="1" s="1"/>
  <c r="B2390" i="1"/>
  <c r="B2391" i="1" s="1"/>
  <c r="B2392" i="1" s="1"/>
  <c r="B2393" i="1" s="1"/>
  <c r="AN2389" i="1"/>
  <c r="AE2389" i="1"/>
  <c r="R2389" i="1"/>
  <c r="O2389" i="1"/>
  <c r="AN2388" i="1"/>
  <c r="O2388" i="1"/>
  <c r="AN2387" i="1"/>
  <c r="O2387" i="1"/>
  <c r="AN2386" i="1"/>
  <c r="O2386" i="1"/>
  <c r="AN2385" i="1"/>
  <c r="AD2385" i="1"/>
  <c r="AE2385" i="1" s="1"/>
  <c r="O2385" i="1"/>
  <c r="D2385" i="1"/>
  <c r="D2386" i="1" s="1"/>
  <c r="D2387" i="1" s="1"/>
  <c r="D2388" i="1" s="1"/>
  <c r="C2385" i="1"/>
  <c r="C2386" i="1" s="1"/>
  <c r="C2387" i="1" s="1"/>
  <c r="C2388" i="1" s="1"/>
  <c r="B2385" i="1"/>
  <c r="B2386" i="1" s="1"/>
  <c r="B2387" i="1" s="1"/>
  <c r="B2388" i="1" s="1"/>
  <c r="AN2384" i="1"/>
  <c r="AE2384" i="1"/>
  <c r="R2384" i="1"/>
  <c r="Y2384" i="1" s="1"/>
  <c r="O2384" i="1"/>
  <c r="AN2383" i="1"/>
  <c r="O2383" i="1"/>
  <c r="AN2382" i="1"/>
  <c r="O2382" i="1"/>
  <c r="AN2381" i="1"/>
  <c r="O2381" i="1"/>
  <c r="AN2380" i="1"/>
  <c r="AD2380" i="1"/>
  <c r="O2380" i="1"/>
  <c r="D2380" i="1"/>
  <c r="D2381" i="1" s="1"/>
  <c r="D2382" i="1" s="1"/>
  <c r="D2383" i="1" s="1"/>
  <c r="C2380" i="1"/>
  <c r="C2381" i="1" s="1"/>
  <c r="C2382" i="1" s="1"/>
  <c r="C2383" i="1" s="1"/>
  <c r="B2380" i="1"/>
  <c r="B2381" i="1" s="1"/>
  <c r="B2382" i="1" s="1"/>
  <c r="B2383" i="1" s="1"/>
  <c r="AN2379" i="1"/>
  <c r="AE2379" i="1"/>
  <c r="R2379" i="1"/>
  <c r="Y2379" i="1" s="1"/>
  <c r="O2379" i="1"/>
  <c r="AN2378" i="1"/>
  <c r="O2378" i="1"/>
  <c r="AN2377" i="1"/>
  <c r="O2377" i="1"/>
  <c r="AN2376" i="1"/>
  <c r="O2376" i="1"/>
  <c r="AN2375" i="1"/>
  <c r="AD2375" i="1"/>
  <c r="AE2375" i="1" s="1"/>
  <c r="O2375" i="1"/>
  <c r="D2375" i="1"/>
  <c r="D2376" i="1" s="1"/>
  <c r="D2377" i="1" s="1"/>
  <c r="D2378" i="1" s="1"/>
  <c r="C2375" i="1"/>
  <c r="C2376" i="1" s="1"/>
  <c r="C2377" i="1" s="1"/>
  <c r="C2378" i="1" s="1"/>
  <c r="B2375" i="1"/>
  <c r="B2376" i="1" s="1"/>
  <c r="B2377" i="1" s="1"/>
  <c r="B2378" i="1" s="1"/>
  <c r="AN2374" i="1"/>
  <c r="AE2374" i="1"/>
  <c r="R2374" i="1"/>
  <c r="Y2374" i="1" s="1"/>
  <c r="O2374" i="1"/>
  <c r="AN2373" i="1"/>
  <c r="O2373" i="1"/>
  <c r="AN2372" i="1"/>
  <c r="O2372" i="1"/>
  <c r="AN2371" i="1"/>
  <c r="O2371" i="1"/>
  <c r="AN2370" i="1"/>
  <c r="AD2370" i="1"/>
  <c r="AE2370" i="1" s="1"/>
  <c r="O2370" i="1"/>
  <c r="D2370" i="1"/>
  <c r="D2371" i="1" s="1"/>
  <c r="D2372" i="1" s="1"/>
  <c r="D2373" i="1" s="1"/>
  <c r="C2370" i="1"/>
  <c r="C2371" i="1" s="1"/>
  <c r="C2372" i="1" s="1"/>
  <c r="C2373" i="1" s="1"/>
  <c r="B2370" i="1"/>
  <c r="B2371" i="1" s="1"/>
  <c r="B2372" i="1" s="1"/>
  <c r="B2373" i="1" s="1"/>
  <c r="AN2369" i="1"/>
  <c r="AE2369" i="1"/>
  <c r="R2369" i="1"/>
  <c r="Y2369" i="1" s="1"/>
  <c r="O2369" i="1"/>
  <c r="AN2368" i="1"/>
  <c r="O2368" i="1"/>
  <c r="AN2367" i="1"/>
  <c r="O2367" i="1"/>
  <c r="AN2366" i="1"/>
  <c r="O2366" i="1"/>
  <c r="C2366" i="1"/>
  <c r="C2367" i="1" s="1"/>
  <c r="C2368" i="1" s="1"/>
  <c r="AN2365" i="1"/>
  <c r="AD2365" i="1"/>
  <c r="O2365" i="1"/>
  <c r="D2365" i="1"/>
  <c r="D2366" i="1" s="1"/>
  <c r="D2367" i="1" s="1"/>
  <c r="D2368" i="1" s="1"/>
  <c r="C2365" i="1"/>
  <c r="B2365" i="1"/>
  <c r="B2366" i="1" s="1"/>
  <c r="B2367" i="1" s="1"/>
  <c r="B2368" i="1" s="1"/>
  <c r="AN2364" i="1"/>
  <c r="AE2364" i="1"/>
  <c r="R2364" i="1"/>
  <c r="Y2364" i="1" s="1"/>
  <c r="O2364" i="1"/>
  <c r="AN2363" i="1"/>
  <c r="O2363" i="1"/>
  <c r="AN2362" i="1"/>
  <c r="O2362" i="1"/>
  <c r="AN2361" i="1"/>
  <c r="O2361" i="1"/>
  <c r="AN2360" i="1"/>
  <c r="AD2360" i="1"/>
  <c r="O2360" i="1"/>
  <c r="D2360" i="1"/>
  <c r="D2361" i="1" s="1"/>
  <c r="D2362" i="1" s="1"/>
  <c r="D2363" i="1" s="1"/>
  <c r="C2360" i="1"/>
  <c r="C2361" i="1" s="1"/>
  <c r="C2362" i="1" s="1"/>
  <c r="C2363" i="1" s="1"/>
  <c r="B2360" i="1"/>
  <c r="B2361" i="1" s="1"/>
  <c r="B2362" i="1" s="1"/>
  <c r="B2363" i="1" s="1"/>
  <c r="AN2359" i="1"/>
  <c r="AE2359" i="1"/>
  <c r="R2359" i="1"/>
  <c r="O2359" i="1"/>
  <c r="AN2358" i="1"/>
  <c r="O2358" i="1"/>
  <c r="AN2357" i="1"/>
  <c r="O2357" i="1"/>
  <c r="AN2356" i="1"/>
  <c r="O2356" i="1"/>
  <c r="AN2355" i="1"/>
  <c r="AD2355" i="1"/>
  <c r="AE2355" i="1" s="1"/>
  <c r="O2355" i="1"/>
  <c r="D2355" i="1"/>
  <c r="D2356" i="1" s="1"/>
  <c r="D2357" i="1" s="1"/>
  <c r="D2358" i="1" s="1"/>
  <c r="C2355" i="1"/>
  <c r="C2356" i="1" s="1"/>
  <c r="C2357" i="1" s="1"/>
  <c r="C2358" i="1" s="1"/>
  <c r="B2355" i="1"/>
  <c r="B2356" i="1" s="1"/>
  <c r="B2357" i="1" s="1"/>
  <c r="B2358" i="1" s="1"/>
  <c r="AN2354" i="1"/>
  <c r="AE2354" i="1"/>
  <c r="R2354" i="1"/>
  <c r="Y2354" i="1" s="1"/>
  <c r="O2354" i="1"/>
  <c r="AN2353" i="1"/>
  <c r="O2353" i="1"/>
  <c r="AN2352" i="1"/>
  <c r="O2352" i="1"/>
  <c r="AN2351" i="1"/>
  <c r="O2351" i="1"/>
  <c r="AN2350" i="1"/>
  <c r="AD2350" i="1"/>
  <c r="AD2351" i="1" s="1"/>
  <c r="O2350" i="1"/>
  <c r="D2350" i="1"/>
  <c r="D2351" i="1" s="1"/>
  <c r="D2352" i="1" s="1"/>
  <c r="D2353" i="1" s="1"/>
  <c r="C2350" i="1"/>
  <c r="C2351" i="1" s="1"/>
  <c r="C2352" i="1" s="1"/>
  <c r="C2353" i="1" s="1"/>
  <c r="B2350" i="1"/>
  <c r="B2351" i="1" s="1"/>
  <c r="B2352" i="1" s="1"/>
  <c r="B2353" i="1" s="1"/>
  <c r="AN2349" i="1"/>
  <c r="AE2349" i="1"/>
  <c r="R2349" i="1"/>
  <c r="O2349" i="1"/>
  <c r="AN2348" i="1"/>
  <c r="O2348" i="1"/>
  <c r="AN2347" i="1"/>
  <c r="O2347" i="1"/>
  <c r="AN2346" i="1"/>
  <c r="O2346" i="1"/>
  <c r="AN2345" i="1"/>
  <c r="AD2345" i="1"/>
  <c r="O2345" i="1"/>
  <c r="D2345" i="1"/>
  <c r="D2346" i="1" s="1"/>
  <c r="D2347" i="1" s="1"/>
  <c r="D2348" i="1" s="1"/>
  <c r="C2345" i="1"/>
  <c r="C2346" i="1" s="1"/>
  <c r="C2347" i="1" s="1"/>
  <c r="C2348" i="1" s="1"/>
  <c r="B2345" i="1"/>
  <c r="B2346" i="1" s="1"/>
  <c r="B2347" i="1" s="1"/>
  <c r="B2348" i="1" s="1"/>
  <c r="AN2344" i="1"/>
  <c r="AE2344" i="1"/>
  <c r="R2344" i="1"/>
  <c r="Y2344" i="1" s="1"/>
  <c r="O2344" i="1"/>
  <c r="AN2343" i="1"/>
  <c r="O2343" i="1"/>
  <c r="AN2342" i="1"/>
  <c r="O2342" i="1"/>
  <c r="AN2341" i="1"/>
  <c r="O2341" i="1"/>
  <c r="AN2340" i="1"/>
  <c r="AD2340" i="1"/>
  <c r="AD2341" i="1" s="1"/>
  <c r="O2340" i="1"/>
  <c r="D2340" i="1"/>
  <c r="D2341" i="1" s="1"/>
  <c r="D2342" i="1" s="1"/>
  <c r="D2343" i="1" s="1"/>
  <c r="C2340" i="1"/>
  <c r="C2341" i="1" s="1"/>
  <c r="C2342" i="1" s="1"/>
  <c r="C2343" i="1" s="1"/>
  <c r="B2340" i="1"/>
  <c r="B2341" i="1" s="1"/>
  <c r="B2342" i="1" s="1"/>
  <c r="B2343" i="1" s="1"/>
  <c r="AN2339" i="1"/>
  <c r="AE2339" i="1"/>
  <c r="R2339" i="1"/>
  <c r="Y2339" i="1" s="1"/>
  <c r="O2339" i="1"/>
  <c r="AN2338" i="1"/>
  <c r="O2338" i="1"/>
  <c r="AN2337" i="1"/>
  <c r="O2337" i="1"/>
  <c r="AN2336" i="1"/>
  <c r="O2336" i="1"/>
  <c r="AN2335" i="1"/>
  <c r="AD2335" i="1"/>
  <c r="AE2335" i="1" s="1"/>
  <c r="O2335" i="1"/>
  <c r="D2335" i="1"/>
  <c r="D2336" i="1" s="1"/>
  <c r="D2337" i="1" s="1"/>
  <c r="D2338" i="1" s="1"/>
  <c r="C2335" i="1"/>
  <c r="C2336" i="1" s="1"/>
  <c r="C2337" i="1" s="1"/>
  <c r="C2338" i="1" s="1"/>
  <c r="B2335" i="1"/>
  <c r="B2336" i="1" s="1"/>
  <c r="B2337" i="1" s="1"/>
  <c r="B2338" i="1" s="1"/>
  <c r="AN2334" i="1"/>
  <c r="AE2334" i="1"/>
  <c r="R2334" i="1"/>
  <c r="Y2334" i="1" s="1"/>
  <c r="O2334" i="1"/>
  <c r="AN2333" i="1"/>
  <c r="O2333" i="1"/>
  <c r="AN2332" i="1"/>
  <c r="O2332" i="1"/>
  <c r="AN2331" i="1"/>
  <c r="O2331" i="1"/>
  <c r="AN2330" i="1"/>
  <c r="AD2330" i="1"/>
  <c r="AD2331" i="1" s="1"/>
  <c r="AD2332" i="1" s="1"/>
  <c r="O2330" i="1"/>
  <c r="D2330" i="1"/>
  <c r="D2331" i="1" s="1"/>
  <c r="D2332" i="1" s="1"/>
  <c r="D2333" i="1" s="1"/>
  <c r="C2330" i="1"/>
  <c r="C2331" i="1" s="1"/>
  <c r="C2332" i="1" s="1"/>
  <c r="C2333" i="1" s="1"/>
  <c r="B2330" i="1"/>
  <c r="B2331" i="1" s="1"/>
  <c r="B2332" i="1" s="1"/>
  <c r="B2333" i="1" s="1"/>
  <c r="AN2329" i="1"/>
  <c r="AE2329" i="1"/>
  <c r="R2329" i="1"/>
  <c r="Y2329" i="1" s="1"/>
  <c r="O2329" i="1"/>
  <c r="AN2328" i="1"/>
  <c r="O2328" i="1"/>
  <c r="AN2327" i="1"/>
  <c r="O2327" i="1"/>
  <c r="AN2326" i="1"/>
  <c r="O2326" i="1"/>
  <c r="AN2325" i="1"/>
  <c r="AD2325" i="1"/>
  <c r="AD2326" i="1" s="1"/>
  <c r="O2325" i="1"/>
  <c r="D2325" i="1"/>
  <c r="D2326" i="1" s="1"/>
  <c r="D2327" i="1" s="1"/>
  <c r="D2328" i="1" s="1"/>
  <c r="C2325" i="1"/>
  <c r="C2326" i="1" s="1"/>
  <c r="C2327" i="1" s="1"/>
  <c r="C2328" i="1" s="1"/>
  <c r="B2325" i="1"/>
  <c r="B2326" i="1" s="1"/>
  <c r="B2327" i="1" s="1"/>
  <c r="B2328" i="1" s="1"/>
  <c r="AN2324" i="1"/>
  <c r="AE2324" i="1"/>
  <c r="R2324" i="1"/>
  <c r="O2324" i="1"/>
  <c r="AN2323" i="1"/>
  <c r="O2323" i="1"/>
  <c r="AN2322" i="1"/>
  <c r="O2322" i="1"/>
  <c r="AN2321" i="1"/>
  <c r="O2321" i="1"/>
  <c r="AN2320" i="1"/>
  <c r="AD2320" i="1"/>
  <c r="AD2321" i="1" s="1"/>
  <c r="AD2322" i="1" s="1"/>
  <c r="O2320" i="1"/>
  <c r="D2320" i="1"/>
  <c r="D2321" i="1" s="1"/>
  <c r="D2322" i="1" s="1"/>
  <c r="D2323" i="1" s="1"/>
  <c r="C2320" i="1"/>
  <c r="C2321" i="1" s="1"/>
  <c r="C2322" i="1" s="1"/>
  <c r="C2323" i="1" s="1"/>
  <c r="B2320" i="1"/>
  <c r="B2321" i="1" s="1"/>
  <c r="B2322" i="1" s="1"/>
  <c r="B2323" i="1" s="1"/>
  <c r="AN2319" i="1"/>
  <c r="AE2319" i="1"/>
  <c r="R2319" i="1"/>
  <c r="Y2319" i="1" s="1"/>
  <c r="O2319" i="1"/>
  <c r="AN2318" i="1"/>
  <c r="O2318" i="1"/>
  <c r="AN2317" i="1"/>
  <c r="O2317" i="1"/>
  <c r="AN2316" i="1"/>
  <c r="O2316" i="1"/>
  <c r="AN2315" i="1"/>
  <c r="AD2315" i="1"/>
  <c r="AE2315" i="1" s="1"/>
  <c r="O2315" i="1"/>
  <c r="D2315" i="1"/>
  <c r="D2316" i="1" s="1"/>
  <c r="D2317" i="1" s="1"/>
  <c r="D2318" i="1" s="1"/>
  <c r="C2315" i="1"/>
  <c r="C2316" i="1" s="1"/>
  <c r="C2317" i="1" s="1"/>
  <c r="C2318" i="1" s="1"/>
  <c r="B2315" i="1"/>
  <c r="B2316" i="1" s="1"/>
  <c r="B2317" i="1" s="1"/>
  <c r="B2318" i="1" s="1"/>
  <c r="AN2314" i="1"/>
  <c r="AE2314" i="1"/>
  <c r="R2314" i="1"/>
  <c r="Y2314" i="1" s="1"/>
  <c r="O2314" i="1"/>
  <c r="AN2313" i="1"/>
  <c r="O2313" i="1"/>
  <c r="AN2312" i="1"/>
  <c r="O2312" i="1"/>
  <c r="AN2311" i="1"/>
  <c r="O2311" i="1"/>
  <c r="AN2310" i="1"/>
  <c r="AD2310" i="1"/>
  <c r="AE2310" i="1" s="1"/>
  <c r="O2310" i="1"/>
  <c r="D2310" i="1"/>
  <c r="D2311" i="1" s="1"/>
  <c r="D2312" i="1" s="1"/>
  <c r="D2313" i="1" s="1"/>
  <c r="C2310" i="1"/>
  <c r="C2311" i="1" s="1"/>
  <c r="C2312" i="1" s="1"/>
  <c r="C2313" i="1" s="1"/>
  <c r="B2310" i="1"/>
  <c r="B2311" i="1" s="1"/>
  <c r="B2312" i="1" s="1"/>
  <c r="B2313" i="1" s="1"/>
  <c r="AN2309" i="1"/>
  <c r="AE2309" i="1"/>
  <c r="R2309" i="1"/>
  <c r="Y2309" i="1" s="1"/>
  <c r="O2309" i="1"/>
  <c r="AN2308" i="1"/>
  <c r="O2308" i="1"/>
  <c r="AN2307" i="1"/>
  <c r="O2307" i="1"/>
  <c r="AN2306" i="1"/>
  <c r="O2306" i="1"/>
  <c r="AN2305" i="1"/>
  <c r="AD2305" i="1"/>
  <c r="AE2305" i="1" s="1"/>
  <c r="O2305" i="1"/>
  <c r="D2305" i="1"/>
  <c r="D2306" i="1" s="1"/>
  <c r="D2307" i="1" s="1"/>
  <c r="D2308" i="1" s="1"/>
  <c r="C2305" i="1"/>
  <c r="C2306" i="1" s="1"/>
  <c r="C2307" i="1" s="1"/>
  <c r="C2308" i="1" s="1"/>
  <c r="B2305" i="1"/>
  <c r="B2306" i="1" s="1"/>
  <c r="B2307" i="1" s="1"/>
  <c r="B2308" i="1" s="1"/>
  <c r="AN2304" i="1"/>
  <c r="AE2304" i="1"/>
  <c r="R2304" i="1"/>
  <c r="O2304" i="1"/>
  <c r="AN2303" i="1"/>
  <c r="O2303" i="1"/>
  <c r="AN2302" i="1"/>
  <c r="O2302" i="1"/>
  <c r="AN2301" i="1"/>
  <c r="O2301" i="1"/>
  <c r="AN2300" i="1"/>
  <c r="AD2300" i="1"/>
  <c r="AE2300" i="1" s="1"/>
  <c r="O2300" i="1"/>
  <c r="D2300" i="1"/>
  <c r="D2301" i="1" s="1"/>
  <c r="D2302" i="1" s="1"/>
  <c r="D2303" i="1" s="1"/>
  <c r="C2300" i="1"/>
  <c r="C2301" i="1" s="1"/>
  <c r="C2302" i="1" s="1"/>
  <c r="C2303" i="1" s="1"/>
  <c r="B2300" i="1"/>
  <c r="B2301" i="1" s="1"/>
  <c r="B2302" i="1" s="1"/>
  <c r="B2303" i="1" s="1"/>
  <c r="AN2299" i="1"/>
  <c r="AE2299" i="1"/>
  <c r="R2299" i="1"/>
  <c r="Y2299" i="1" s="1"/>
  <c r="O2299" i="1"/>
  <c r="AN2298" i="1"/>
  <c r="O2298" i="1"/>
  <c r="AN2297" i="1"/>
  <c r="O2297" i="1"/>
  <c r="AN2296" i="1"/>
  <c r="O2296" i="1"/>
  <c r="AN2295" i="1"/>
  <c r="AD2295" i="1"/>
  <c r="AE2295" i="1" s="1"/>
  <c r="O2295" i="1"/>
  <c r="D2295" i="1"/>
  <c r="D2296" i="1" s="1"/>
  <c r="D2297" i="1" s="1"/>
  <c r="D2298" i="1" s="1"/>
  <c r="C2295" i="1"/>
  <c r="C2296" i="1" s="1"/>
  <c r="C2297" i="1" s="1"/>
  <c r="C2298" i="1" s="1"/>
  <c r="B2295" i="1"/>
  <c r="B2296" i="1" s="1"/>
  <c r="B2297" i="1" s="1"/>
  <c r="B2298" i="1" s="1"/>
  <c r="AN2294" i="1"/>
  <c r="AE2294" i="1"/>
  <c r="R2294" i="1"/>
  <c r="Y2294" i="1" s="1"/>
  <c r="O2294" i="1"/>
  <c r="AN2293" i="1"/>
  <c r="O2293" i="1"/>
  <c r="AN2292" i="1"/>
  <c r="O2292" i="1"/>
  <c r="AN2291" i="1"/>
  <c r="O2291" i="1"/>
  <c r="AN2290" i="1"/>
  <c r="AD2290" i="1"/>
  <c r="AD2291" i="1" s="1"/>
  <c r="O2290" i="1"/>
  <c r="D2290" i="1"/>
  <c r="D2291" i="1" s="1"/>
  <c r="D2292" i="1" s="1"/>
  <c r="D2293" i="1" s="1"/>
  <c r="C2290" i="1"/>
  <c r="C2291" i="1" s="1"/>
  <c r="C2292" i="1" s="1"/>
  <c r="C2293" i="1" s="1"/>
  <c r="B2290" i="1"/>
  <c r="B2291" i="1" s="1"/>
  <c r="B2292" i="1" s="1"/>
  <c r="B2293" i="1" s="1"/>
  <c r="AN2289" i="1"/>
  <c r="AE2289" i="1"/>
  <c r="R2289" i="1"/>
  <c r="Y2289" i="1" s="1"/>
  <c r="O2289" i="1"/>
  <c r="AN2288" i="1"/>
  <c r="O2288" i="1"/>
  <c r="AN2287" i="1"/>
  <c r="O2287" i="1"/>
  <c r="AN2286" i="1"/>
  <c r="O2286" i="1"/>
  <c r="AN2285" i="1"/>
  <c r="AD2285" i="1"/>
  <c r="AD2286" i="1" s="1"/>
  <c r="AE2286" i="1" s="1"/>
  <c r="O2285" i="1"/>
  <c r="D2285" i="1"/>
  <c r="D2286" i="1" s="1"/>
  <c r="D2287" i="1" s="1"/>
  <c r="D2288" i="1" s="1"/>
  <c r="C2285" i="1"/>
  <c r="C2286" i="1" s="1"/>
  <c r="C2287" i="1" s="1"/>
  <c r="C2288" i="1" s="1"/>
  <c r="B2285" i="1"/>
  <c r="B2286" i="1" s="1"/>
  <c r="B2287" i="1" s="1"/>
  <c r="B2288" i="1" s="1"/>
  <c r="AN2284" i="1"/>
  <c r="AE2284" i="1"/>
  <c r="R2284" i="1"/>
  <c r="Y2284" i="1" s="1"/>
  <c r="O2284" i="1"/>
  <c r="AN2283" i="1"/>
  <c r="O2283" i="1"/>
  <c r="AN2282" i="1"/>
  <c r="O2282" i="1"/>
  <c r="AN2281" i="1"/>
  <c r="O2281" i="1"/>
  <c r="AN2280" i="1"/>
  <c r="AD2280" i="1"/>
  <c r="AD2281" i="1" s="1"/>
  <c r="O2280" i="1"/>
  <c r="D2280" i="1"/>
  <c r="D2281" i="1" s="1"/>
  <c r="D2282" i="1" s="1"/>
  <c r="D2283" i="1" s="1"/>
  <c r="C2280" i="1"/>
  <c r="C2281" i="1" s="1"/>
  <c r="C2282" i="1" s="1"/>
  <c r="C2283" i="1" s="1"/>
  <c r="B2280" i="1"/>
  <c r="B2281" i="1" s="1"/>
  <c r="B2282" i="1" s="1"/>
  <c r="B2283" i="1" s="1"/>
  <c r="AN2279" i="1"/>
  <c r="AE2279" i="1"/>
  <c r="R2279" i="1"/>
  <c r="Y2279" i="1" s="1"/>
  <c r="O2279" i="1"/>
  <c r="AN2278" i="1"/>
  <c r="O2278" i="1"/>
  <c r="AN2277" i="1"/>
  <c r="O2277" i="1"/>
  <c r="AN2276" i="1"/>
  <c r="O2276" i="1"/>
  <c r="AN2275" i="1"/>
  <c r="AD2275" i="1"/>
  <c r="AD2276" i="1" s="1"/>
  <c r="O2275" i="1"/>
  <c r="D2275" i="1"/>
  <c r="D2276" i="1" s="1"/>
  <c r="D2277" i="1" s="1"/>
  <c r="D2278" i="1" s="1"/>
  <c r="C2275" i="1"/>
  <c r="C2276" i="1" s="1"/>
  <c r="C2277" i="1" s="1"/>
  <c r="C2278" i="1" s="1"/>
  <c r="B2275" i="1"/>
  <c r="B2276" i="1" s="1"/>
  <c r="B2277" i="1" s="1"/>
  <c r="B2278" i="1" s="1"/>
  <c r="AN2274" i="1"/>
  <c r="AE2274" i="1"/>
  <c r="R2274" i="1"/>
  <c r="Y2274" i="1" s="1"/>
  <c r="O2274" i="1"/>
  <c r="AN2273" i="1"/>
  <c r="O2273" i="1"/>
  <c r="AN2272" i="1"/>
  <c r="O2272" i="1"/>
  <c r="AN2271" i="1"/>
  <c r="O2271" i="1"/>
  <c r="AN2270" i="1"/>
  <c r="AD2270" i="1"/>
  <c r="O2270" i="1"/>
  <c r="D2270" i="1"/>
  <c r="D2271" i="1" s="1"/>
  <c r="D2272" i="1" s="1"/>
  <c r="D2273" i="1" s="1"/>
  <c r="C2270" i="1"/>
  <c r="C2271" i="1" s="1"/>
  <c r="C2272" i="1" s="1"/>
  <c r="C2273" i="1" s="1"/>
  <c r="B2270" i="1"/>
  <c r="B2271" i="1" s="1"/>
  <c r="B2272" i="1" s="1"/>
  <c r="B2273" i="1" s="1"/>
  <c r="AN2269" i="1"/>
  <c r="AE2269" i="1"/>
  <c r="R2269" i="1"/>
  <c r="Y2269" i="1" s="1"/>
  <c r="O2269" i="1"/>
  <c r="AN2268" i="1"/>
  <c r="O2268" i="1"/>
  <c r="AN2267" i="1"/>
  <c r="O2267" i="1"/>
  <c r="AN2266" i="1"/>
  <c r="O2266" i="1"/>
  <c r="AN2265" i="1"/>
  <c r="AD2265" i="1"/>
  <c r="AD2266" i="1" s="1"/>
  <c r="O2265" i="1"/>
  <c r="D2265" i="1"/>
  <c r="D2266" i="1" s="1"/>
  <c r="D2267" i="1" s="1"/>
  <c r="D2268" i="1" s="1"/>
  <c r="C2265" i="1"/>
  <c r="C2266" i="1" s="1"/>
  <c r="C2267" i="1" s="1"/>
  <c r="C2268" i="1" s="1"/>
  <c r="B2265" i="1"/>
  <c r="B2266" i="1" s="1"/>
  <c r="B2267" i="1" s="1"/>
  <c r="B2268" i="1" s="1"/>
  <c r="AN2264" i="1"/>
  <c r="AE2264" i="1"/>
  <c r="R2264" i="1"/>
  <c r="O2264" i="1"/>
  <c r="AN2263" i="1"/>
  <c r="O2263" i="1"/>
  <c r="AN2262" i="1"/>
  <c r="O2262" i="1"/>
  <c r="AN2261" i="1"/>
  <c r="O2261" i="1"/>
  <c r="AN2260" i="1"/>
  <c r="AD2260" i="1"/>
  <c r="O2260" i="1"/>
  <c r="D2260" i="1"/>
  <c r="D2261" i="1" s="1"/>
  <c r="D2262" i="1" s="1"/>
  <c r="D2263" i="1" s="1"/>
  <c r="C2260" i="1"/>
  <c r="C2261" i="1" s="1"/>
  <c r="C2262" i="1" s="1"/>
  <c r="C2263" i="1" s="1"/>
  <c r="B2260" i="1"/>
  <c r="B2261" i="1" s="1"/>
  <c r="B2262" i="1" s="1"/>
  <c r="B2263" i="1" s="1"/>
  <c r="AN2259" i="1"/>
  <c r="AE2259" i="1"/>
  <c r="R2259" i="1"/>
  <c r="Y2259" i="1" s="1"/>
  <c r="O2259" i="1"/>
  <c r="AN2258" i="1"/>
  <c r="O2258" i="1"/>
  <c r="AN2257" i="1"/>
  <c r="O2257" i="1"/>
  <c r="AN2256" i="1"/>
  <c r="O2256" i="1"/>
  <c r="AN2255" i="1"/>
  <c r="AD2255" i="1"/>
  <c r="O2255" i="1"/>
  <c r="D2255" i="1"/>
  <c r="D2256" i="1" s="1"/>
  <c r="D2257" i="1" s="1"/>
  <c r="D2258" i="1" s="1"/>
  <c r="C2255" i="1"/>
  <c r="C2256" i="1" s="1"/>
  <c r="C2257" i="1" s="1"/>
  <c r="C2258" i="1" s="1"/>
  <c r="B2255" i="1"/>
  <c r="B2256" i="1" s="1"/>
  <c r="B2257" i="1" s="1"/>
  <c r="B2258" i="1" s="1"/>
  <c r="AN2254" i="1"/>
  <c r="AE2254" i="1"/>
  <c r="R2254" i="1"/>
  <c r="Y2254" i="1" s="1"/>
  <c r="O2254" i="1"/>
  <c r="AN2253" i="1"/>
  <c r="O2253" i="1"/>
  <c r="AN2252" i="1"/>
  <c r="O2252" i="1"/>
  <c r="AN2251" i="1"/>
  <c r="O2251" i="1"/>
  <c r="AN2250" i="1"/>
  <c r="AD2250" i="1"/>
  <c r="AE2250" i="1" s="1"/>
  <c r="O2250" i="1"/>
  <c r="D2250" i="1"/>
  <c r="D2251" i="1" s="1"/>
  <c r="D2252" i="1" s="1"/>
  <c r="D2253" i="1" s="1"/>
  <c r="C2250" i="1"/>
  <c r="C2251" i="1" s="1"/>
  <c r="C2252" i="1" s="1"/>
  <c r="C2253" i="1" s="1"/>
  <c r="B2250" i="1"/>
  <c r="B2251" i="1" s="1"/>
  <c r="B2252" i="1" s="1"/>
  <c r="B2253" i="1" s="1"/>
  <c r="AN2249" i="1"/>
  <c r="AE2249" i="1"/>
  <c r="R2249" i="1"/>
  <c r="Y2249" i="1" s="1"/>
  <c r="O2249" i="1"/>
  <c r="AN2248" i="1"/>
  <c r="O2248" i="1"/>
  <c r="AN2247" i="1"/>
  <c r="O2247" i="1"/>
  <c r="AN2246" i="1"/>
  <c r="O2246" i="1"/>
  <c r="AN2245" i="1"/>
  <c r="AD2245" i="1"/>
  <c r="AE2245" i="1" s="1"/>
  <c r="O2245" i="1"/>
  <c r="D2245" i="1"/>
  <c r="D2246" i="1" s="1"/>
  <c r="D2247" i="1" s="1"/>
  <c r="D2248" i="1" s="1"/>
  <c r="C2245" i="1"/>
  <c r="C2246" i="1" s="1"/>
  <c r="C2247" i="1" s="1"/>
  <c r="C2248" i="1" s="1"/>
  <c r="B2245" i="1"/>
  <c r="B2246" i="1" s="1"/>
  <c r="B2247" i="1" s="1"/>
  <c r="B2248" i="1" s="1"/>
  <c r="AN2244" i="1"/>
  <c r="AE2244" i="1"/>
  <c r="R2244" i="1"/>
  <c r="O2244" i="1"/>
  <c r="AN2243" i="1"/>
  <c r="O2243" i="1"/>
  <c r="AN2242" i="1"/>
  <c r="O2242" i="1"/>
  <c r="AN2241" i="1"/>
  <c r="O2241" i="1"/>
  <c r="AN2240" i="1"/>
  <c r="AD2240" i="1"/>
  <c r="AD2241" i="1" s="1"/>
  <c r="AE2241" i="1" s="1"/>
  <c r="O2240" i="1"/>
  <c r="D2240" i="1"/>
  <c r="D2241" i="1" s="1"/>
  <c r="D2242" i="1" s="1"/>
  <c r="D2243" i="1" s="1"/>
  <c r="C2240" i="1"/>
  <c r="C2241" i="1" s="1"/>
  <c r="C2242" i="1" s="1"/>
  <c r="C2243" i="1" s="1"/>
  <c r="B2240" i="1"/>
  <c r="B2241" i="1" s="1"/>
  <c r="B2242" i="1" s="1"/>
  <c r="B2243" i="1" s="1"/>
  <c r="AN2239" i="1"/>
  <c r="AE2239" i="1"/>
  <c r="R2239" i="1"/>
  <c r="Y2239" i="1" s="1"/>
  <c r="O2239" i="1"/>
  <c r="AN2238" i="1"/>
  <c r="O2238" i="1"/>
  <c r="AN2237" i="1"/>
  <c r="O2237" i="1"/>
  <c r="AN2236" i="1"/>
  <c r="O2236" i="1"/>
  <c r="AN2235" i="1"/>
  <c r="AD2235" i="1"/>
  <c r="AE2235" i="1" s="1"/>
  <c r="O2235" i="1"/>
  <c r="D2235" i="1"/>
  <c r="D2236" i="1" s="1"/>
  <c r="D2237" i="1" s="1"/>
  <c r="D2238" i="1" s="1"/>
  <c r="C2235" i="1"/>
  <c r="C2236" i="1" s="1"/>
  <c r="C2237" i="1" s="1"/>
  <c r="C2238" i="1" s="1"/>
  <c r="B2235" i="1"/>
  <c r="B2236" i="1" s="1"/>
  <c r="B2237" i="1" s="1"/>
  <c r="B2238" i="1" s="1"/>
  <c r="AN2234" i="1"/>
  <c r="AE2234" i="1"/>
  <c r="R2234" i="1"/>
  <c r="Y2234" i="1" s="1"/>
  <c r="O2234" i="1"/>
  <c r="AN2233" i="1"/>
  <c r="O2233" i="1"/>
  <c r="AN2232" i="1"/>
  <c r="O2232" i="1"/>
  <c r="AN2231" i="1"/>
  <c r="O2231" i="1"/>
  <c r="AN2230" i="1"/>
  <c r="AD2230" i="1"/>
  <c r="O2230" i="1"/>
  <c r="D2230" i="1"/>
  <c r="D2231" i="1" s="1"/>
  <c r="D2232" i="1" s="1"/>
  <c r="D2233" i="1" s="1"/>
  <c r="C2230" i="1"/>
  <c r="C2231" i="1" s="1"/>
  <c r="C2232" i="1" s="1"/>
  <c r="C2233" i="1" s="1"/>
  <c r="B2230" i="1"/>
  <c r="B2231" i="1" s="1"/>
  <c r="B2232" i="1" s="1"/>
  <c r="B2233" i="1" s="1"/>
  <c r="AN2229" i="1"/>
  <c r="AE2229" i="1"/>
  <c r="R2229" i="1"/>
  <c r="Y2229" i="1" s="1"/>
  <c r="O2229" i="1"/>
  <c r="AN2228" i="1"/>
  <c r="O2228" i="1"/>
  <c r="AN2227" i="1"/>
  <c r="O2227" i="1"/>
  <c r="AN2226" i="1"/>
  <c r="O2226" i="1"/>
  <c r="C2226" i="1"/>
  <c r="C2227" i="1" s="1"/>
  <c r="C2228" i="1" s="1"/>
  <c r="AN2225" i="1"/>
  <c r="AD2225" i="1"/>
  <c r="O2225" i="1"/>
  <c r="D2225" i="1"/>
  <c r="D2226" i="1" s="1"/>
  <c r="D2227" i="1" s="1"/>
  <c r="D2228" i="1" s="1"/>
  <c r="C2225" i="1"/>
  <c r="B2225" i="1"/>
  <c r="B2226" i="1" s="1"/>
  <c r="B2227" i="1" s="1"/>
  <c r="B2228" i="1" s="1"/>
  <c r="AN2224" i="1"/>
  <c r="AE2224" i="1"/>
  <c r="R2224" i="1"/>
  <c r="O2224" i="1"/>
  <c r="AN2223" i="1"/>
  <c r="O2223" i="1"/>
  <c r="AN2222" i="1"/>
  <c r="O2222" i="1"/>
  <c r="AN2221" i="1"/>
  <c r="O2221" i="1"/>
  <c r="AN2220" i="1"/>
  <c r="AD2220" i="1"/>
  <c r="AD2221" i="1" s="1"/>
  <c r="AE2221" i="1" s="1"/>
  <c r="O2220" i="1"/>
  <c r="D2220" i="1"/>
  <c r="D2221" i="1" s="1"/>
  <c r="D2222" i="1" s="1"/>
  <c r="D2223" i="1" s="1"/>
  <c r="C2220" i="1"/>
  <c r="C2221" i="1" s="1"/>
  <c r="C2222" i="1" s="1"/>
  <c r="C2223" i="1" s="1"/>
  <c r="B2220" i="1"/>
  <c r="B2221" i="1" s="1"/>
  <c r="B2222" i="1" s="1"/>
  <c r="B2223" i="1" s="1"/>
  <c r="AN2219" i="1"/>
  <c r="AE2219" i="1"/>
  <c r="R2219" i="1"/>
  <c r="Y2219" i="1" s="1"/>
  <c r="O2219" i="1"/>
  <c r="AN2218" i="1"/>
  <c r="O2218" i="1"/>
  <c r="AN2217" i="1"/>
  <c r="O2217" i="1"/>
  <c r="AN2216" i="1"/>
  <c r="O2216" i="1"/>
  <c r="AN2215" i="1"/>
  <c r="AD2215" i="1"/>
  <c r="AE2215" i="1" s="1"/>
  <c r="O2215" i="1"/>
  <c r="D2215" i="1"/>
  <c r="D2216" i="1" s="1"/>
  <c r="D2217" i="1" s="1"/>
  <c r="D2218" i="1" s="1"/>
  <c r="C2215" i="1"/>
  <c r="C2216" i="1" s="1"/>
  <c r="C2217" i="1" s="1"/>
  <c r="C2218" i="1" s="1"/>
  <c r="B2215" i="1"/>
  <c r="B2216" i="1" s="1"/>
  <c r="B2217" i="1" s="1"/>
  <c r="B2218" i="1" s="1"/>
  <c r="AN2214" i="1"/>
  <c r="AE2214" i="1"/>
  <c r="R2214" i="1"/>
  <c r="Y2214" i="1" s="1"/>
  <c r="O2214" i="1"/>
  <c r="AN2213" i="1"/>
  <c r="O2213" i="1"/>
  <c r="AN2212" i="1"/>
  <c r="O2212" i="1"/>
  <c r="AN2211" i="1"/>
  <c r="O2211" i="1"/>
  <c r="AN2210" i="1"/>
  <c r="AD2210" i="1"/>
  <c r="AD2211" i="1" s="1"/>
  <c r="O2210" i="1"/>
  <c r="D2210" i="1"/>
  <c r="D2211" i="1" s="1"/>
  <c r="D2212" i="1" s="1"/>
  <c r="D2213" i="1" s="1"/>
  <c r="C2210" i="1"/>
  <c r="C2211" i="1" s="1"/>
  <c r="C2212" i="1" s="1"/>
  <c r="C2213" i="1" s="1"/>
  <c r="B2210" i="1"/>
  <c r="B2211" i="1" s="1"/>
  <c r="B2212" i="1" s="1"/>
  <c r="B2213" i="1" s="1"/>
  <c r="AN2209" i="1"/>
  <c r="AE2209" i="1"/>
  <c r="R2209" i="1"/>
  <c r="Y2209" i="1" s="1"/>
  <c r="O2209" i="1"/>
  <c r="AN2208" i="1"/>
  <c r="O2208" i="1"/>
  <c r="AN2207" i="1"/>
  <c r="O2207" i="1"/>
  <c r="AN2206" i="1"/>
  <c r="O2206" i="1"/>
  <c r="AN2205" i="1"/>
  <c r="AD2205" i="1"/>
  <c r="AD2206" i="1" s="1"/>
  <c r="AD2207" i="1" s="1"/>
  <c r="O2205" i="1"/>
  <c r="D2205" i="1"/>
  <c r="D2206" i="1" s="1"/>
  <c r="D2207" i="1" s="1"/>
  <c r="D2208" i="1" s="1"/>
  <c r="C2205" i="1"/>
  <c r="C2206" i="1" s="1"/>
  <c r="C2207" i="1" s="1"/>
  <c r="C2208" i="1" s="1"/>
  <c r="B2205" i="1"/>
  <c r="B2206" i="1" s="1"/>
  <c r="B2207" i="1" s="1"/>
  <c r="B2208" i="1" s="1"/>
  <c r="AN2204" i="1"/>
  <c r="AE2204" i="1"/>
  <c r="R2204" i="1"/>
  <c r="O2204" i="1"/>
  <c r="AN2203" i="1"/>
  <c r="O2203" i="1"/>
  <c r="AN2202" i="1"/>
  <c r="O2202" i="1"/>
  <c r="AN2201" i="1"/>
  <c r="O2201" i="1"/>
  <c r="AN2200" i="1"/>
  <c r="AD2200" i="1"/>
  <c r="AD2201" i="1" s="1"/>
  <c r="AE2201" i="1" s="1"/>
  <c r="O2200" i="1"/>
  <c r="D2200" i="1"/>
  <c r="D2201" i="1" s="1"/>
  <c r="D2202" i="1" s="1"/>
  <c r="D2203" i="1" s="1"/>
  <c r="C2200" i="1"/>
  <c r="C2201" i="1" s="1"/>
  <c r="C2202" i="1" s="1"/>
  <c r="C2203" i="1" s="1"/>
  <c r="B2200" i="1"/>
  <c r="B2201" i="1" s="1"/>
  <c r="B2202" i="1" s="1"/>
  <c r="B2203" i="1" s="1"/>
  <c r="AN2199" i="1"/>
  <c r="AE2199" i="1"/>
  <c r="R2199" i="1"/>
  <c r="Y2199" i="1" s="1"/>
  <c r="O2199" i="1"/>
  <c r="AN2198" i="1"/>
  <c r="O2198" i="1"/>
  <c r="AN2197" i="1"/>
  <c r="O2197" i="1"/>
  <c r="AN2196" i="1"/>
  <c r="O2196" i="1"/>
  <c r="AN2195" i="1"/>
  <c r="AD2195" i="1"/>
  <c r="AE2195" i="1" s="1"/>
  <c r="O2195" i="1"/>
  <c r="D2195" i="1"/>
  <c r="D2196" i="1" s="1"/>
  <c r="D2197" i="1" s="1"/>
  <c r="D2198" i="1" s="1"/>
  <c r="C2195" i="1"/>
  <c r="C2196" i="1" s="1"/>
  <c r="C2197" i="1" s="1"/>
  <c r="C2198" i="1" s="1"/>
  <c r="B2195" i="1"/>
  <c r="B2196" i="1" s="1"/>
  <c r="B2197" i="1" s="1"/>
  <c r="B2198" i="1" s="1"/>
  <c r="AN2194" i="1"/>
  <c r="AE2194" i="1"/>
  <c r="R2194" i="1"/>
  <c r="Y2194" i="1" s="1"/>
  <c r="O2194" i="1"/>
  <c r="AN2193" i="1"/>
  <c r="O2193" i="1"/>
  <c r="AN2192" i="1"/>
  <c r="O2192" i="1"/>
  <c r="AN2191" i="1"/>
  <c r="O2191" i="1"/>
  <c r="AN2190" i="1"/>
  <c r="AD2190" i="1"/>
  <c r="O2190" i="1"/>
  <c r="D2190" i="1"/>
  <c r="D2191" i="1" s="1"/>
  <c r="D2192" i="1" s="1"/>
  <c r="D2193" i="1" s="1"/>
  <c r="C2190" i="1"/>
  <c r="C2191" i="1" s="1"/>
  <c r="C2192" i="1" s="1"/>
  <c r="C2193" i="1" s="1"/>
  <c r="B2190" i="1"/>
  <c r="B2191" i="1" s="1"/>
  <c r="B2192" i="1" s="1"/>
  <c r="B2193" i="1" s="1"/>
  <c r="AN2189" i="1"/>
  <c r="AE2189" i="1"/>
  <c r="R2189" i="1"/>
  <c r="Y2189" i="1" s="1"/>
  <c r="O2189" i="1"/>
  <c r="AN2188" i="1"/>
  <c r="O2188" i="1"/>
  <c r="AN2187" i="1"/>
  <c r="O2187" i="1"/>
  <c r="AN2186" i="1"/>
  <c r="O2186" i="1"/>
  <c r="AN2185" i="1"/>
  <c r="AD2185" i="1"/>
  <c r="AD2186" i="1" s="1"/>
  <c r="AD2187" i="1" s="1"/>
  <c r="O2185" i="1"/>
  <c r="D2185" i="1"/>
  <c r="D2186" i="1" s="1"/>
  <c r="D2187" i="1" s="1"/>
  <c r="D2188" i="1" s="1"/>
  <c r="C2185" i="1"/>
  <c r="C2186" i="1" s="1"/>
  <c r="C2187" i="1" s="1"/>
  <c r="C2188" i="1" s="1"/>
  <c r="B2185" i="1"/>
  <c r="B2186" i="1" s="1"/>
  <c r="B2187" i="1" s="1"/>
  <c r="B2188" i="1" s="1"/>
  <c r="AN2184" i="1"/>
  <c r="AE2184" i="1"/>
  <c r="R2184" i="1"/>
  <c r="O2184" i="1"/>
  <c r="AN2183" i="1"/>
  <c r="O2183" i="1"/>
  <c r="AN2182" i="1"/>
  <c r="O2182" i="1"/>
  <c r="AN2181" i="1"/>
  <c r="O2181" i="1"/>
  <c r="AN2180" i="1"/>
  <c r="AD2180" i="1"/>
  <c r="AD2181" i="1" s="1"/>
  <c r="O2180" i="1"/>
  <c r="D2180" i="1"/>
  <c r="D2181" i="1" s="1"/>
  <c r="D2182" i="1" s="1"/>
  <c r="D2183" i="1" s="1"/>
  <c r="C2180" i="1"/>
  <c r="C2181" i="1" s="1"/>
  <c r="C2182" i="1" s="1"/>
  <c r="C2183" i="1" s="1"/>
  <c r="B2180" i="1"/>
  <c r="B2181" i="1" s="1"/>
  <c r="B2182" i="1" s="1"/>
  <c r="B2183" i="1" s="1"/>
  <c r="AN2179" i="1"/>
  <c r="AE2179" i="1"/>
  <c r="R2179" i="1"/>
  <c r="Y2179" i="1" s="1"/>
  <c r="O2179" i="1"/>
  <c r="AN2178" i="1"/>
  <c r="O2178" i="1"/>
  <c r="AN2177" i="1"/>
  <c r="O2177" i="1"/>
  <c r="AN2176" i="1"/>
  <c r="O2176" i="1"/>
  <c r="AN2175" i="1"/>
  <c r="AD2175" i="1"/>
  <c r="O2175" i="1"/>
  <c r="D2175" i="1"/>
  <c r="D2176" i="1" s="1"/>
  <c r="D2177" i="1" s="1"/>
  <c r="D2178" i="1" s="1"/>
  <c r="C2175" i="1"/>
  <c r="C2176" i="1" s="1"/>
  <c r="C2177" i="1" s="1"/>
  <c r="C2178" i="1" s="1"/>
  <c r="B2175" i="1"/>
  <c r="B2176" i="1" s="1"/>
  <c r="B2177" i="1" s="1"/>
  <c r="B2178" i="1" s="1"/>
  <c r="AN2174" i="1"/>
  <c r="AE2174" i="1"/>
  <c r="R2174" i="1"/>
  <c r="Y2174" i="1" s="1"/>
  <c r="O2174" i="1"/>
  <c r="AN2173" i="1"/>
  <c r="O2173" i="1"/>
  <c r="AN2172" i="1"/>
  <c r="O2172" i="1"/>
  <c r="AN2171" i="1"/>
  <c r="O2171" i="1"/>
  <c r="AN2170" i="1"/>
  <c r="AD2170" i="1"/>
  <c r="O2170" i="1"/>
  <c r="D2170" i="1"/>
  <c r="D2171" i="1" s="1"/>
  <c r="D2172" i="1" s="1"/>
  <c r="D2173" i="1" s="1"/>
  <c r="C2170" i="1"/>
  <c r="C2171" i="1" s="1"/>
  <c r="C2172" i="1" s="1"/>
  <c r="C2173" i="1" s="1"/>
  <c r="B2170" i="1"/>
  <c r="B2171" i="1" s="1"/>
  <c r="B2172" i="1" s="1"/>
  <c r="B2173" i="1" s="1"/>
  <c r="AN2169" i="1"/>
  <c r="AE2169" i="1"/>
  <c r="R2169" i="1"/>
  <c r="Y2169" i="1" s="1"/>
  <c r="O2169" i="1"/>
  <c r="AN2168" i="1"/>
  <c r="O2168" i="1"/>
  <c r="AN2167" i="1"/>
  <c r="O2167" i="1"/>
  <c r="AN2166" i="1"/>
  <c r="O2166" i="1"/>
  <c r="AN2165" i="1"/>
  <c r="AD2165" i="1"/>
  <c r="AD2166" i="1" s="1"/>
  <c r="AD2167" i="1" s="1"/>
  <c r="O2165" i="1"/>
  <c r="D2165" i="1"/>
  <c r="D2166" i="1" s="1"/>
  <c r="D2167" i="1" s="1"/>
  <c r="D2168" i="1" s="1"/>
  <c r="C2165" i="1"/>
  <c r="C2166" i="1" s="1"/>
  <c r="C2167" i="1" s="1"/>
  <c r="C2168" i="1" s="1"/>
  <c r="B2165" i="1"/>
  <c r="B2166" i="1" s="1"/>
  <c r="B2167" i="1" s="1"/>
  <c r="B2168" i="1" s="1"/>
  <c r="AN2164" i="1"/>
  <c r="AE2164" i="1"/>
  <c r="R2164" i="1"/>
  <c r="O2164" i="1"/>
  <c r="AN2163" i="1"/>
  <c r="O2163" i="1"/>
  <c r="AN2162" i="1"/>
  <c r="O2162" i="1"/>
  <c r="AN2161" i="1"/>
  <c r="O2161" i="1"/>
  <c r="AN2160" i="1"/>
  <c r="AD2160" i="1"/>
  <c r="AD2161" i="1" s="1"/>
  <c r="O2160" i="1"/>
  <c r="D2160" i="1"/>
  <c r="D2161" i="1" s="1"/>
  <c r="D2162" i="1" s="1"/>
  <c r="D2163" i="1" s="1"/>
  <c r="C2160" i="1"/>
  <c r="C2161" i="1" s="1"/>
  <c r="C2162" i="1" s="1"/>
  <c r="C2163" i="1" s="1"/>
  <c r="B2160" i="1"/>
  <c r="B2161" i="1" s="1"/>
  <c r="B2162" i="1" s="1"/>
  <c r="B2163" i="1" s="1"/>
  <c r="AN2159" i="1"/>
  <c r="AE2159" i="1"/>
  <c r="R2159" i="1"/>
  <c r="Y2159" i="1" s="1"/>
  <c r="O2159" i="1"/>
  <c r="AN2158" i="1"/>
  <c r="O2158" i="1"/>
  <c r="AN2157" i="1"/>
  <c r="O2157" i="1"/>
  <c r="AN2156" i="1"/>
  <c r="O2156" i="1"/>
  <c r="AN2155" i="1"/>
  <c r="AD2155" i="1"/>
  <c r="AE2155" i="1" s="1"/>
  <c r="O2155" i="1"/>
  <c r="D2155" i="1"/>
  <c r="D2156" i="1" s="1"/>
  <c r="D2157" i="1" s="1"/>
  <c r="D2158" i="1" s="1"/>
  <c r="C2155" i="1"/>
  <c r="C2156" i="1" s="1"/>
  <c r="C2157" i="1" s="1"/>
  <c r="C2158" i="1" s="1"/>
  <c r="B2155" i="1"/>
  <c r="B2156" i="1" s="1"/>
  <c r="B2157" i="1" s="1"/>
  <c r="B2158" i="1" s="1"/>
  <c r="AN2154" i="1"/>
  <c r="AE2154" i="1"/>
  <c r="R2154" i="1"/>
  <c r="O2154" i="1"/>
  <c r="AN2153" i="1"/>
  <c r="O2153" i="1"/>
  <c r="AN2152" i="1"/>
  <c r="O2152" i="1"/>
  <c r="AN2151" i="1"/>
  <c r="O2151" i="1"/>
  <c r="AN2150" i="1"/>
  <c r="AD2150" i="1"/>
  <c r="AD2151" i="1" s="1"/>
  <c r="O2150" i="1"/>
  <c r="D2150" i="1"/>
  <c r="D2151" i="1" s="1"/>
  <c r="D2152" i="1" s="1"/>
  <c r="D2153" i="1" s="1"/>
  <c r="C2150" i="1"/>
  <c r="C2151" i="1" s="1"/>
  <c r="C2152" i="1" s="1"/>
  <c r="C2153" i="1" s="1"/>
  <c r="B2150" i="1"/>
  <c r="B2151" i="1" s="1"/>
  <c r="B2152" i="1" s="1"/>
  <c r="B2153" i="1" s="1"/>
  <c r="AN2149" i="1"/>
  <c r="AE2149" i="1"/>
  <c r="R2149" i="1"/>
  <c r="Y2149" i="1" s="1"/>
  <c r="O2149" i="1"/>
  <c r="AN2148" i="1"/>
  <c r="O2148" i="1"/>
  <c r="AN2147" i="1"/>
  <c r="O2147" i="1"/>
  <c r="AN2146" i="1"/>
  <c r="O2146" i="1"/>
  <c r="AN2145" i="1"/>
  <c r="AD2145" i="1"/>
  <c r="AD2146" i="1" s="1"/>
  <c r="AD2147" i="1" s="1"/>
  <c r="O2145" i="1"/>
  <c r="D2145" i="1"/>
  <c r="D2146" i="1" s="1"/>
  <c r="D2147" i="1" s="1"/>
  <c r="D2148" i="1" s="1"/>
  <c r="C2145" i="1"/>
  <c r="C2146" i="1" s="1"/>
  <c r="C2147" i="1" s="1"/>
  <c r="C2148" i="1" s="1"/>
  <c r="B2145" i="1"/>
  <c r="B2146" i="1" s="1"/>
  <c r="B2147" i="1" s="1"/>
  <c r="B2148" i="1" s="1"/>
  <c r="AN2144" i="1"/>
  <c r="AE2144" i="1"/>
  <c r="R2144" i="1"/>
  <c r="O2144" i="1"/>
  <c r="AN2143" i="1"/>
  <c r="O2143" i="1"/>
  <c r="AN2142" i="1"/>
  <c r="O2142" i="1"/>
  <c r="AN2141" i="1"/>
  <c r="O2141" i="1"/>
  <c r="AN2140" i="1"/>
  <c r="AD2140" i="1"/>
  <c r="AD2141" i="1" s="1"/>
  <c r="AE2141" i="1" s="1"/>
  <c r="O2140" i="1"/>
  <c r="D2140" i="1"/>
  <c r="D2141" i="1" s="1"/>
  <c r="D2142" i="1" s="1"/>
  <c r="D2143" i="1" s="1"/>
  <c r="C2140" i="1"/>
  <c r="C2141" i="1" s="1"/>
  <c r="C2142" i="1" s="1"/>
  <c r="C2143" i="1" s="1"/>
  <c r="B2140" i="1"/>
  <c r="B2141" i="1" s="1"/>
  <c r="B2142" i="1" s="1"/>
  <c r="B2143" i="1" s="1"/>
  <c r="AN2139" i="1"/>
  <c r="AE2139" i="1"/>
  <c r="R2139" i="1"/>
  <c r="Y2139" i="1" s="1"/>
  <c r="O2139" i="1"/>
  <c r="AN2138" i="1"/>
  <c r="O2138" i="1"/>
  <c r="AN2137" i="1"/>
  <c r="O2137" i="1"/>
  <c r="AN2136" i="1"/>
  <c r="O2136" i="1"/>
  <c r="AN2135" i="1"/>
  <c r="AD2135" i="1"/>
  <c r="AE2135" i="1" s="1"/>
  <c r="O2135" i="1"/>
  <c r="D2135" i="1"/>
  <c r="D2136" i="1" s="1"/>
  <c r="D2137" i="1" s="1"/>
  <c r="D2138" i="1" s="1"/>
  <c r="C2135" i="1"/>
  <c r="C2136" i="1" s="1"/>
  <c r="C2137" i="1" s="1"/>
  <c r="C2138" i="1" s="1"/>
  <c r="B2135" i="1"/>
  <c r="B2136" i="1" s="1"/>
  <c r="B2137" i="1" s="1"/>
  <c r="B2138" i="1" s="1"/>
  <c r="AN2134" i="1"/>
  <c r="AE2134" i="1"/>
  <c r="R2134" i="1"/>
  <c r="Y2134" i="1" s="1"/>
  <c r="O2134" i="1"/>
  <c r="AN2133" i="1"/>
  <c r="O2133" i="1"/>
  <c r="AN2132" i="1"/>
  <c r="O2132" i="1"/>
  <c r="AN2131" i="1"/>
  <c r="O2131" i="1"/>
  <c r="AN2130" i="1"/>
  <c r="AD2130" i="1"/>
  <c r="AD2131" i="1" s="1"/>
  <c r="O2130" i="1"/>
  <c r="D2130" i="1"/>
  <c r="D2131" i="1" s="1"/>
  <c r="D2132" i="1" s="1"/>
  <c r="D2133" i="1" s="1"/>
  <c r="C2130" i="1"/>
  <c r="C2131" i="1" s="1"/>
  <c r="C2132" i="1" s="1"/>
  <c r="C2133" i="1" s="1"/>
  <c r="B2130" i="1"/>
  <c r="B2131" i="1" s="1"/>
  <c r="B2132" i="1" s="1"/>
  <c r="B2133" i="1" s="1"/>
  <c r="AN2129" i="1"/>
  <c r="AE2129" i="1"/>
  <c r="R2129" i="1"/>
  <c r="Y2129" i="1" s="1"/>
  <c r="O2129" i="1"/>
  <c r="AN2128" i="1"/>
  <c r="O2128" i="1"/>
  <c r="AN2127" i="1"/>
  <c r="O2127" i="1"/>
  <c r="AN2126" i="1"/>
  <c r="O2126" i="1"/>
  <c r="AN2125" i="1"/>
  <c r="AD2125" i="1"/>
  <c r="AD2126" i="1" s="1"/>
  <c r="O2125" i="1"/>
  <c r="D2125" i="1"/>
  <c r="D2126" i="1" s="1"/>
  <c r="D2127" i="1" s="1"/>
  <c r="D2128" i="1" s="1"/>
  <c r="C2125" i="1"/>
  <c r="C2126" i="1" s="1"/>
  <c r="C2127" i="1" s="1"/>
  <c r="C2128" i="1" s="1"/>
  <c r="B2125" i="1"/>
  <c r="B2126" i="1" s="1"/>
  <c r="B2127" i="1" s="1"/>
  <c r="B2128" i="1" s="1"/>
  <c r="AN2124" i="1"/>
  <c r="AE2124" i="1"/>
  <c r="R2124" i="1"/>
  <c r="O2124" i="1"/>
  <c r="AN2123" i="1"/>
  <c r="O2123" i="1"/>
  <c r="AN2122" i="1"/>
  <c r="O2122" i="1"/>
  <c r="AN2121" i="1"/>
  <c r="O2121" i="1"/>
  <c r="AN2120" i="1"/>
  <c r="AD2120" i="1"/>
  <c r="O2120" i="1"/>
  <c r="D2120" i="1"/>
  <c r="D2121" i="1" s="1"/>
  <c r="D2122" i="1" s="1"/>
  <c r="D2123" i="1" s="1"/>
  <c r="C2120" i="1"/>
  <c r="C2121" i="1" s="1"/>
  <c r="C2122" i="1" s="1"/>
  <c r="C2123" i="1" s="1"/>
  <c r="B2120" i="1"/>
  <c r="B2121" i="1" s="1"/>
  <c r="B2122" i="1" s="1"/>
  <c r="B2123" i="1" s="1"/>
  <c r="AN2119" i="1"/>
  <c r="AE2119" i="1"/>
  <c r="R2119" i="1"/>
  <c r="Y2119" i="1" s="1"/>
  <c r="O2119" i="1"/>
  <c r="AN2118" i="1"/>
  <c r="O2118" i="1"/>
  <c r="AN2117" i="1"/>
  <c r="O2117" i="1"/>
  <c r="AN2116" i="1"/>
  <c r="O2116" i="1"/>
  <c r="AN2115" i="1"/>
  <c r="AD2115" i="1"/>
  <c r="O2115" i="1"/>
  <c r="D2115" i="1"/>
  <c r="D2116" i="1" s="1"/>
  <c r="D2117" i="1" s="1"/>
  <c r="D2118" i="1" s="1"/>
  <c r="C2115" i="1"/>
  <c r="C2116" i="1" s="1"/>
  <c r="C2117" i="1" s="1"/>
  <c r="C2118" i="1" s="1"/>
  <c r="B2115" i="1"/>
  <c r="B2116" i="1" s="1"/>
  <c r="B2117" i="1" s="1"/>
  <c r="B2118" i="1" s="1"/>
  <c r="AN2114" i="1"/>
  <c r="AE2114" i="1"/>
  <c r="R2114" i="1"/>
  <c r="Y2114" i="1" s="1"/>
  <c r="O2114" i="1"/>
  <c r="AN2113" i="1"/>
  <c r="O2113" i="1"/>
  <c r="AN2112" i="1"/>
  <c r="O2112" i="1"/>
  <c r="AN2111" i="1"/>
  <c r="O2111" i="1"/>
  <c r="AN2110" i="1"/>
  <c r="AD2110" i="1"/>
  <c r="AD2111" i="1" s="1"/>
  <c r="O2110" i="1"/>
  <c r="D2110" i="1"/>
  <c r="D2111" i="1" s="1"/>
  <c r="D2112" i="1" s="1"/>
  <c r="D2113" i="1" s="1"/>
  <c r="C2110" i="1"/>
  <c r="C2111" i="1" s="1"/>
  <c r="C2112" i="1" s="1"/>
  <c r="C2113" i="1" s="1"/>
  <c r="B2110" i="1"/>
  <c r="B2111" i="1" s="1"/>
  <c r="B2112" i="1" s="1"/>
  <c r="B2113" i="1" s="1"/>
  <c r="AN2109" i="1"/>
  <c r="AE2109" i="1"/>
  <c r="R2109" i="1"/>
  <c r="Y2109" i="1" s="1"/>
  <c r="O2109" i="1"/>
  <c r="AN2108" i="1"/>
  <c r="O2108" i="1"/>
  <c r="AN2107" i="1"/>
  <c r="O2107" i="1"/>
  <c r="AN2106" i="1"/>
  <c r="O2106" i="1"/>
  <c r="AN2105" i="1"/>
  <c r="AD2105" i="1"/>
  <c r="AD2106" i="1" s="1"/>
  <c r="AD2107" i="1" s="1"/>
  <c r="O2105" i="1"/>
  <c r="D2105" i="1"/>
  <c r="D2106" i="1" s="1"/>
  <c r="D2107" i="1" s="1"/>
  <c r="D2108" i="1" s="1"/>
  <c r="C2105" i="1"/>
  <c r="C2106" i="1" s="1"/>
  <c r="C2107" i="1" s="1"/>
  <c r="C2108" i="1" s="1"/>
  <c r="B2105" i="1"/>
  <c r="B2106" i="1" s="1"/>
  <c r="B2107" i="1" s="1"/>
  <c r="B2108" i="1" s="1"/>
  <c r="AN2104" i="1"/>
  <c r="AE2104" i="1"/>
  <c r="R2104" i="1"/>
  <c r="O2104" i="1"/>
  <c r="AN2103" i="1"/>
  <c r="O2103" i="1"/>
  <c r="AN2102" i="1"/>
  <c r="O2102" i="1"/>
  <c r="AN2101" i="1"/>
  <c r="O2101" i="1"/>
  <c r="AN2100" i="1"/>
  <c r="AD2100" i="1"/>
  <c r="AD2101" i="1" s="1"/>
  <c r="AE2101" i="1" s="1"/>
  <c r="O2100" i="1"/>
  <c r="D2100" i="1"/>
  <c r="D2101" i="1" s="1"/>
  <c r="D2102" i="1" s="1"/>
  <c r="D2103" i="1" s="1"/>
  <c r="C2100" i="1"/>
  <c r="C2101" i="1" s="1"/>
  <c r="C2102" i="1" s="1"/>
  <c r="C2103" i="1" s="1"/>
  <c r="B2100" i="1"/>
  <c r="B2101" i="1" s="1"/>
  <c r="B2102" i="1" s="1"/>
  <c r="B2103" i="1" s="1"/>
  <c r="AN2099" i="1"/>
  <c r="AE2099" i="1"/>
  <c r="R2099" i="1"/>
  <c r="Y2099" i="1" s="1"/>
  <c r="O2099" i="1"/>
  <c r="AN2098" i="1"/>
  <c r="O2098" i="1"/>
  <c r="AN2097" i="1"/>
  <c r="O2097" i="1"/>
  <c r="AN2096" i="1"/>
  <c r="O2096" i="1"/>
  <c r="AN2095" i="1"/>
  <c r="AD2095" i="1"/>
  <c r="AE2095" i="1" s="1"/>
  <c r="O2095" i="1"/>
  <c r="D2095" i="1"/>
  <c r="D2096" i="1" s="1"/>
  <c r="D2097" i="1" s="1"/>
  <c r="D2098" i="1" s="1"/>
  <c r="C2095" i="1"/>
  <c r="C2096" i="1" s="1"/>
  <c r="C2097" i="1" s="1"/>
  <c r="C2098" i="1" s="1"/>
  <c r="B2095" i="1"/>
  <c r="B2096" i="1" s="1"/>
  <c r="B2097" i="1" s="1"/>
  <c r="B2098" i="1" s="1"/>
  <c r="AN2094" i="1"/>
  <c r="AE2094" i="1"/>
  <c r="R2094" i="1"/>
  <c r="Y2094" i="1" s="1"/>
  <c r="O2094" i="1"/>
  <c r="AN2093" i="1"/>
  <c r="O2093" i="1"/>
  <c r="AN2092" i="1"/>
  <c r="O2092" i="1"/>
  <c r="AN2091" i="1"/>
  <c r="O2091" i="1"/>
  <c r="AN2090" i="1"/>
  <c r="AD2090" i="1"/>
  <c r="AD2091" i="1" s="1"/>
  <c r="AE2091" i="1" s="1"/>
  <c r="O2090" i="1"/>
  <c r="D2090" i="1"/>
  <c r="D2091" i="1" s="1"/>
  <c r="D2092" i="1" s="1"/>
  <c r="D2093" i="1" s="1"/>
  <c r="C2090" i="1"/>
  <c r="C2091" i="1" s="1"/>
  <c r="C2092" i="1" s="1"/>
  <c r="C2093" i="1" s="1"/>
  <c r="B2090" i="1"/>
  <c r="B2091" i="1" s="1"/>
  <c r="B2092" i="1" s="1"/>
  <c r="B2093" i="1" s="1"/>
  <c r="AN2089" i="1"/>
  <c r="AE2089" i="1"/>
  <c r="R2089" i="1"/>
  <c r="Y2089" i="1" s="1"/>
  <c r="O2089" i="1"/>
  <c r="AN2088" i="1"/>
  <c r="O2088" i="1"/>
  <c r="AN2087" i="1"/>
  <c r="O2087" i="1"/>
  <c r="AN2086" i="1"/>
  <c r="O2086" i="1"/>
  <c r="AN2085" i="1"/>
  <c r="AD2085" i="1"/>
  <c r="AD2086" i="1" s="1"/>
  <c r="AD2087" i="1" s="1"/>
  <c r="O2085" i="1"/>
  <c r="D2085" i="1"/>
  <c r="D2086" i="1" s="1"/>
  <c r="D2087" i="1" s="1"/>
  <c r="D2088" i="1" s="1"/>
  <c r="C2085" i="1"/>
  <c r="C2086" i="1" s="1"/>
  <c r="C2087" i="1" s="1"/>
  <c r="C2088" i="1" s="1"/>
  <c r="B2085" i="1"/>
  <c r="B2086" i="1" s="1"/>
  <c r="B2087" i="1" s="1"/>
  <c r="B2088" i="1" s="1"/>
  <c r="AN2084" i="1"/>
  <c r="AE2084" i="1"/>
  <c r="R2084" i="1"/>
  <c r="O2084" i="1"/>
  <c r="AN2083" i="1"/>
  <c r="O2083" i="1"/>
  <c r="AN2082" i="1"/>
  <c r="O2082" i="1"/>
  <c r="AN2081" i="1"/>
  <c r="O2081" i="1"/>
  <c r="AN2080" i="1"/>
  <c r="AD2080" i="1"/>
  <c r="AD2081" i="1" s="1"/>
  <c r="O2080" i="1"/>
  <c r="D2080" i="1"/>
  <c r="D2081" i="1" s="1"/>
  <c r="D2082" i="1" s="1"/>
  <c r="D2083" i="1" s="1"/>
  <c r="C2080" i="1"/>
  <c r="C2081" i="1" s="1"/>
  <c r="C2082" i="1" s="1"/>
  <c r="C2083" i="1" s="1"/>
  <c r="B2080" i="1"/>
  <c r="B2081" i="1" s="1"/>
  <c r="B2082" i="1" s="1"/>
  <c r="B2083" i="1" s="1"/>
  <c r="AN2079" i="1"/>
  <c r="AE2079" i="1"/>
  <c r="R2079" i="1"/>
  <c r="Y2079" i="1" s="1"/>
  <c r="O2079" i="1"/>
  <c r="AN2078" i="1"/>
  <c r="O2078" i="1"/>
  <c r="AN2077" i="1"/>
  <c r="O2077" i="1"/>
  <c r="AN2076" i="1"/>
  <c r="O2076" i="1"/>
  <c r="AN2075" i="1"/>
  <c r="AD2075" i="1"/>
  <c r="AE2075" i="1" s="1"/>
  <c r="O2075" i="1"/>
  <c r="D2075" i="1"/>
  <c r="D2076" i="1" s="1"/>
  <c r="D2077" i="1" s="1"/>
  <c r="D2078" i="1" s="1"/>
  <c r="C2075" i="1"/>
  <c r="C2076" i="1" s="1"/>
  <c r="C2077" i="1" s="1"/>
  <c r="C2078" i="1" s="1"/>
  <c r="B2075" i="1"/>
  <c r="B2076" i="1" s="1"/>
  <c r="B2077" i="1" s="1"/>
  <c r="B2078" i="1" s="1"/>
  <c r="AN2074" i="1"/>
  <c r="AE2074" i="1"/>
  <c r="R2074" i="1"/>
  <c r="Y2074" i="1" s="1"/>
  <c r="O2074" i="1"/>
  <c r="AN2073" i="1"/>
  <c r="O2073" i="1"/>
  <c r="AN2072" i="1"/>
  <c r="O2072" i="1"/>
  <c r="AN2071" i="1"/>
  <c r="O2071" i="1"/>
  <c r="AN2070" i="1"/>
  <c r="AD2070" i="1"/>
  <c r="AD2071" i="1" s="1"/>
  <c r="AE2071" i="1" s="1"/>
  <c r="O2070" i="1"/>
  <c r="D2070" i="1"/>
  <c r="D2071" i="1" s="1"/>
  <c r="D2072" i="1" s="1"/>
  <c r="D2073" i="1" s="1"/>
  <c r="C2070" i="1"/>
  <c r="C2071" i="1" s="1"/>
  <c r="C2072" i="1" s="1"/>
  <c r="C2073" i="1" s="1"/>
  <c r="B2070" i="1"/>
  <c r="B2071" i="1" s="1"/>
  <c r="B2072" i="1" s="1"/>
  <c r="B2073" i="1" s="1"/>
  <c r="AN2069" i="1"/>
  <c r="AE2069" i="1"/>
  <c r="R2069" i="1"/>
  <c r="Y2069" i="1" s="1"/>
  <c r="O2069" i="1"/>
  <c r="AN2068" i="1"/>
  <c r="O2068" i="1"/>
  <c r="AN2067" i="1"/>
  <c r="O2067" i="1"/>
  <c r="AN2066" i="1"/>
  <c r="O2066" i="1"/>
  <c r="AN2065" i="1"/>
  <c r="AD2065" i="1"/>
  <c r="AD2066" i="1" s="1"/>
  <c r="AD2067" i="1" s="1"/>
  <c r="O2065" i="1"/>
  <c r="D2065" i="1"/>
  <c r="D2066" i="1" s="1"/>
  <c r="D2067" i="1" s="1"/>
  <c r="D2068" i="1" s="1"/>
  <c r="C2065" i="1"/>
  <c r="C2066" i="1" s="1"/>
  <c r="C2067" i="1" s="1"/>
  <c r="C2068" i="1" s="1"/>
  <c r="B2065" i="1"/>
  <c r="B2066" i="1" s="1"/>
  <c r="B2067" i="1" s="1"/>
  <c r="B2068" i="1" s="1"/>
  <c r="AN2064" i="1"/>
  <c r="AE2064" i="1"/>
  <c r="R2064" i="1"/>
  <c r="O2064" i="1"/>
  <c r="AN2063" i="1"/>
  <c r="O2063" i="1"/>
  <c r="AN2062" i="1"/>
  <c r="O2062" i="1"/>
  <c r="AN2061" i="1"/>
  <c r="O2061" i="1"/>
  <c r="AN2060" i="1"/>
  <c r="AD2060" i="1"/>
  <c r="AD2061" i="1" s="1"/>
  <c r="O2060" i="1"/>
  <c r="D2060" i="1"/>
  <c r="D2061" i="1" s="1"/>
  <c r="D2062" i="1" s="1"/>
  <c r="D2063" i="1" s="1"/>
  <c r="C2060" i="1"/>
  <c r="C2061" i="1" s="1"/>
  <c r="C2062" i="1" s="1"/>
  <c r="C2063" i="1" s="1"/>
  <c r="B2060" i="1"/>
  <c r="B2061" i="1" s="1"/>
  <c r="B2062" i="1" s="1"/>
  <c r="B2063" i="1" s="1"/>
  <c r="AN2059" i="1"/>
  <c r="AE2059" i="1"/>
  <c r="R2059" i="1"/>
  <c r="Y2059" i="1" s="1"/>
  <c r="O2059" i="1"/>
  <c r="AN2058" i="1"/>
  <c r="O2058" i="1"/>
  <c r="AN2057" i="1"/>
  <c r="O2057" i="1"/>
  <c r="AN2056" i="1"/>
  <c r="O2056" i="1"/>
  <c r="AN2055" i="1"/>
  <c r="AD2055" i="1"/>
  <c r="AE2055" i="1" s="1"/>
  <c r="O2055" i="1"/>
  <c r="D2055" i="1"/>
  <c r="D2056" i="1" s="1"/>
  <c r="D2057" i="1" s="1"/>
  <c r="D2058" i="1" s="1"/>
  <c r="C2055" i="1"/>
  <c r="C2056" i="1" s="1"/>
  <c r="C2057" i="1" s="1"/>
  <c r="C2058" i="1" s="1"/>
  <c r="B2055" i="1"/>
  <c r="B2056" i="1" s="1"/>
  <c r="B2057" i="1" s="1"/>
  <c r="B2058" i="1" s="1"/>
  <c r="AN2054" i="1"/>
  <c r="AE2054" i="1"/>
  <c r="R2054" i="1"/>
  <c r="Y2054" i="1" s="1"/>
  <c r="O2054" i="1"/>
  <c r="AN2053" i="1"/>
  <c r="O2053" i="1"/>
  <c r="AN2052" i="1"/>
  <c r="O2052" i="1"/>
  <c r="AN2051" i="1"/>
  <c r="O2051" i="1"/>
  <c r="AN2050" i="1"/>
  <c r="AD2050" i="1"/>
  <c r="AD2051" i="1" s="1"/>
  <c r="O2050" i="1"/>
  <c r="D2050" i="1"/>
  <c r="D2051" i="1" s="1"/>
  <c r="D2052" i="1" s="1"/>
  <c r="D2053" i="1" s="1"/>
  <c r="C2050" i="1"/>
  <c r="C2051" i="1" s="1"/>
  <c r="C2052" i="1" s="1"/>
  <c r="C2053" i="1" s="1"/>
  <c r="B2050" i="1"/>
  <c r="B2051" i="1" s="1"/>
  <c r="B2052" i="1" s="1"/>
  <c r="B2053" i="1" s="1"/>
  <c r="AN2049" i="1"/>
  <c r="AE2049" i="1"/>
  <c r="R2049" i="1"/>
  <c r="Y2049" i="1" s="1"/>
  <c r="O2049" i="1"/>
  <c r="AN2048" i="1"/>
  <c r="O2048" i="1"/>
  <c r="AN2047" i="1"/>
  <c r="O2047" i="1"/>
  <c r="AN2046" i="1"/>
  <c r="O2046" i="1"/>
  <c r="AN2045" i="1"/>
  <c r="AD2045" i="1"/>
  <c r="AD2046" i="1" s="1"/>
  <c r="AD2047" i="1" s="1"/>
  <c r="O2045" i="1"/>
  <c r="D2045" i="1"/>
  <c r="D2046" i="1" s="1"/>
  <c r="D2047" i="1" s="1"/>
  <c r="D2048" i="1" s="1"/>
  <c r="C2045" i="1"/>
  <c r="C2046" i="1" s="1"/>
  <c r="C2047" i="1" s="1"/>
  <c r="C2048" i="1" s="1"/>
  <c r="B2045" i="1"/>
  <c r="B2046" i="1" s="1"/>
  <c r="B2047" i="1" s="1"/>
  <c r="B2048" i="1" s="1"/>
  <c r="AN2044" i="1"/>
  <c r="AE2044" i="1"/>
  <c r="R2044" i="1"/>
  <c r="O2044" i="1"/>
  <c r="AN2043" i="1"/>
  <c r="O2043" i="1"/>
  <c r="AN2042" i="1"/>
  <c r="O2042" i="1"/>
  <c r="AN2041" i="1"/>
  <c r="O2041" i="1"/>
  <c r="AN2040" i="1"/>
  <c r="AD2040" i="1"/>
  <c r="O2040" i="1"/>
  <c r="D2040" i="1"/>
  <c r="D2041" i="1" s="1"/>
  <c r="D2042" i="1" s="1"/>
  <c r="D2043" i="1" s="1"/>
  <c r="C2040" i="1"/>
  <c r="C2041" i="1" s="1"/>
  <c r="C2042" i="1" s="1"/>
  <c r="C2043" i="1" s="1"/>
  <c r="B2040" i="1"/>
  <c r="B2041" i="1" s="1"/>
  <c r="B2042" i="1" s="1"/>
  <c r="B2043" i="1" s="1"/>
  <c r="AN2039" i="1"/>
  <c r="AE2039" i="1"/>
  <c r="R2039" i="1"/>
  <c r="Y2039" i="1" s="1"/>
  <c r="O2039" i="1"/>
  <c r="AN2038" i="1"/>
  <c r="O2038" i="1"/>
  <c r="AN2037" i="1"/>
  <c r="O2037" i="1"/>
  <c r="AN2036" i="1"/>
  <c r="O2036" i="1"/>
  <c r="AN2035" i="1"/>
  <c r="AD2035" i="1"/>
  <c r="AE2035" i="1" s="1"/>
  <c r="O2035" i="1"/>
  <c r="D2035" i="1"/>
  <c r="D2036" i="1" s="1"/>
  <c r="D2037" i="1" s="1"/>
  <c r="D2038" i="1" s="1"/>
  <c r="C2035" i="1"/>
  <c r="C2036" i="1" s="1"/>
  <c r="C2037" i="1" s="1"/>
  <c r="C2038" i="1" s="1"/>
  <c r="B2035" i="1"/>
  <c r="B2036" i="1" s="1"/>
  <c r="B2037" i="1" s="1"/>
  <c r="B2038" i="1" s="1"/>
  <c r="AN2034" i="1"/>
  <c r="AE2034" i="1"/>
  <c r="R2034" i="1"/>
  <c r="Y2034" i="1" s="1"/>
  <c r="O2034" i="1"/>
  <c r="AN2033" i="1"/>
  <c r="O2033" i="1"/>
  <c r="AN2032" i="1"/>
  <c r="O2032" i="1"/>
  <c r="AN2031" i="1"/>
  <c r="O2031" i="1"/>
  <c r="AN2030" i="1"/>
  <c r="AD2030" i="1"/>
  <c r="AD2031" i="1" s="1"/>
  <c r="AE2031" i="1" s="1"/>
  <c r="O2030" i="1"/>
  <c r="D2030" i="1"/>
  <c r="D2031" i="1" s="1"/>
  <c r="D2032" i="1" s="1"/>
  <c r="D2033" i="1" s="1"/>
  <c r="C2030" i="1"/>
  <c r="C2031" i="1" s="1"/>
  <c r="C2032" i="1" s="1"/>
  <c r="C2033" i="1" s="1"/>
  <c r="B2030" i="1"/>
  <c r="B2031" i="1" s="1"/>
  <c r="B2032" i="1" s="1"/>
  <c r="B2033" i="1" s="1"/>
  <c r="AN2029" i="1"/>
  <c r="AE2029" i="1"/>
  <c r="R2029" i="1"/>
  <c r="Y2029" i="1" s="1"/>
  <c r="O2029" i="1"/>
  <c r="AN2028" i="1"/>
  <c r="O2028" i="1"/>
  <c r="AN2027" i="1"/>
  <c r="O2027" i="1"/>
  <c r="AN2026" i="1"/>
  <c r="O2026" i="1"/>
  <c r="AN2025" i="1"/>
  <c r="AD2025" i="1"/>
  <c r="AD2026" i="1" s="1"/>
  <c r="O2025" i="1"/>
  <c r="D2025" i="1"/>
  <c r="D2026" i="1" s="1"/>
  <c r="D2027" i="1" s="1"/>
  <c r="D2028" i="1" s="1"/>
  <c r="C2025" i="1"/>
  <c r="C2026" i="1" s="1"/>
  <c r="C2027" i="1" s="1"/>
  <c r="C2028" i="1" s="1"/>
  <c r="B2025" i="1"/>
  <c r="B2026" i="1" s="1"/>
  <c r="B2027" i="1" s="1"/>
  <c r="B2028" i="1" s="1"/>
  <c r="AN2024" i="1"/>
  <c r="AE2024" i="1"/>
  <c r="R2024" i="1"/>
  <c r="Y2024" i="1" s="1"/>
  <c r="O2024" i="1"/>
  <c r="AN2023" i="1"/>
  <c r="O2023" i="1"/>
  <c r="AN2022" i="1"/>
  <c r="O2022" i="1"/>
  <c r="AN2021" i="1"/>
  <c r="O2021" i="1"/>
  <c r="AN2020" i="1"/>
  <c r="AD2020" i="1"/>
  <c r="AD2021" i="1" s="1"/>
  <c r="AD2022" i="1" s="1"/>
  <c r="O2020" i="1"/>
  <c r="D2020" i="1"/>
  <c r="D2021" i="1" s="1"/>
  <c r="D2022" i="1" s="1"/>
  <c r="D2023" i="1" s="1"/>
  <c r="C2020" i="1"/>
  <c r="C2021" i="1" s="1"/>
  <c r="C2022" i="1" s="1"/>
  <c r="C2023" i="1" s="1"/>
  <c r="B2020" i="1"/>
  <c r="B2021" i="1" s="1"/>
  <c r="B2022" i="1" s="1"/>
  <c r="B2023" i="1" s="1"/>
  <c r="AN2019" i="1"/>
  <c r="AE2019" i="1"/>
  <c r="R2019" i="1"/>
  <c r="Y2019" i="1" s="1"/>
  <c r="O2019" i="1"/>
  <c r="AN2018" i="1"/>
  <c r="O2018" i="1"/>
  <c r="AN2017" i="1"/>
  <c r="O2017" i="1"/>
  <c r="AN2016" i="1"/>
  <c r="O2016" i="1"/>
  <c r="AN2015" i="1"/>
  <c r="AD2015" i="1"/>
  <c r="O2015" i="1"/>
  <c r="D2015" i="1"/>
  <c r="D2016" i="1" s="1"/>
  <c r="D2017" i="1" s="1"/>
  <c r="D2018" i="1" s="1"/>
  <c r="C2015" i="1"/>
  <c r="C2016" i="1" s="1"/>
  <c r="C2017" i="1" s="1"/>
  <c r="C2018" i="1" s="1"/>
  <c r="B2015" i="1"/>
  <c r="B2016" i="1" s="1"/>
  <c r="B2017" i="1" s="1"/>
  <c r="B2018" i="1" s="1"/>
  <c r="AN2014" i="1"/>
  <c r="AE2014" i="1"/>
  <c r="R2014" i="1"/>
  <c r="Y2014" i="1" s="1"/>
  <c r="O2014" i="1"/>
  <c r="AN2013" i="1"/>
  <c r="O2013" i="1"/>
  <c r="AN2012" i="1"/>
  <c r="O2012" i="1"/>
  <c r="AN2011" i="1"/>
  <c r="O2011" i="1"/>
  <c r="AN2010" i="1"/>
  <c r="AD2010" i="1"/>
  <c r="AE2010" i="1" s="1"/>
  <c r="O2010" i="1"/>
  <c r="D2010" i="1"/>
  <c r="D2011" i="1" s="1"/>
  <c r="D2012" i="1" s="1"/>
  <c r="D2013" i="1" s="1"/>
  <c r="C2010" i="1"/>
  <c r="C2011" i="1" s="1"/>
  <c r="C2012" i="1" s="1"/>
  <c r="C2013" i="1" s="1"/>
  <c r="B2010" i="1"/>
  <c r="B2011" i="1" s="1"/>
  <c r="B2012" i="1" s="1"/>
  <c r="B2013" i="1" s="1"/>
  <c r="AN2009" i="1"/>
  <c r="AE2009" i="1"/>
  <c r="R2009" i="1"/>
  <c r="Y2009" i="1" s="1"/>
  <c r="O2009" i="1"/>
  <c r="AN2008" i="1"/>
  <c r="O2008" i="1"/>
  <c r="AN2007" i="1"/>
  <c r="O2007" i="1"/>
  <c r="AN2006" i="1"/>
  <c r="O2006" i="1"/>
  <c r="AN2005" i="1"/>
  <c r="AD2005" i="1"/>
  <c r="AD2006" i="1" s="1"/>
  <c r="AD2007" i="1" s="1"/>
  <c r="AE2007" i="1" s="1"/>
  <c r="O2005" i="1"/>
  <c r="D2005" i="1"/>
  <c r="D2006" i="1" s="1"/>
  <c r="D2007" i="1" s="1"/>
  <c r="D2008" i="1" s="1"/>
  <c r="C2005" i="1"/>
  <c r="C2006" i="1" s="1"/>
  <c r="C2007" i="1" s="1"/>
  <c r="C2008" i="1" s="1"/>
  <c r="B2005" i="1"/>
  <c r="B2006" i="1" s="1"/>
  <c r="B2007" i="1" s="1"/>
  <c r="B2008" i="1" s="1"/>
  <c r="AN2004" i="1"/>
  <c r="AE2004" i="1"/>
  <c r="R2004" i="1"/>
  <c r="Y2004" i="1" s="1"/>
  <c r="O2004" i="1"/>
  <c r="AN2003" i="1"/>
  <c r="O2003" i="1"/>
  <c r="AN2002" i="1"/>
  <c r="O2002" i="1"/>
  <c r="AN2001" i="1"/>
  <c r="O2001" i="1"/>
  <c r="AN2000" i="1"/>
  <c r="AD2000" i="1"/>
  <c r="AD2001" i="1" s="1"/>
  <c r="AE2001" i="1" s="1"/>
  <c r="O2000" i="1"/>
  <c r="D2000" i="1"/>
  <c r="D2001" i="1" s="1"/>
  <c r="D2002" i="1" s="1"/>
  <c r="D2003" i="1" s="1"/>
  <c r="C2000" i="1"/>
  <c r="C2001" i="1" s="1"/>
  <c r="C2002" i="1" s="1"/>
  <c r="C2003" i="1" s="1"/>
  <c r="B2000" i="1"/>
  <c r="B2001" i="1" s="1"/>
  <c r="B2002" i="1" s="1"/>
  <c r="B2003" i="1" s="1"/>
  <c r="AN1999" i="1"/>
  <c r="AE1999" i="1"/>
  <c r="R1999" i="1"/>
  <c r="Y1999" i="1" s="1"/>
  <c r="O1999" i="1"/>
  <c r="AN1998" i="1"/>
  <c r="O1998" i="1"/>
  <c r="AN1997" i="1"/>
  <c r="O1997" i="1"/>
  <c r="AN1996" i="1"/>
  <c r="O1996" i="1"/>
  <c r="AN1995" i="1"/>
  <c r="AD1995" i="1"/>
  <c r="AD1996" i="1" s="1"/>
  <c r="O1995" i="1"/>
  <c r="D1995" i="1"/>
  <c r="D1996" i="1" s="1"/>
  <c r="D1997" i="1" s="1"/>
  <c r="D1998" i="1" s="1"/>
  <c r="C1995" i="1"/>
  <c r="C1996" i="1" s="1"/>
  <c r="C1997" i="1" s="1"/>
  <c r="C1998" i="1" s="1"/>
  <c r="B1995" i="1"/>
  <c r="B1996" i="1" s="1"/>
  <c r="B1997" i="1" s="1"/>
  <c r="B1998" i="1" s="1"/>
  <c r="AN1994" i="1"/>
  <c r="AE1994" i="1"/>
  <c r="R1994" i="1"/>
  <c r="O1994" i="1"/>
  <c r="AN1993" i="1"/>
  <c r="O1993" i="1"/>
  <c r="AN1992" i="1"/>
  <c r="O1992" i="1"/>
  <c r="AN1991" i="1"/>
  <c r="O1991" i="1"/>
  <c r="AN1990" i="1"/>
  <c r="AD1990" i="1"/>
  <c r="AE1990" i="1" s="1"/>
  <c r="O1990" i="1"/>
  <c r="D1990" i="1"/>
  <c r="D1991" i="1" s="1"/>
  <c r="D1992" i="1" s="1"/>
  <c r="D1993" i="1" s="1"/>
  <c r="C1990" i="1"/>
  <c r="C1991" i="1" s="1"/>
  <c r="C1992" i="1" s="1"/>
  <c r="C1993" i="1" s="1"/>
  <c r="B1990" i="1"/>
  <c r="B1991" i="1" s="1"/>
  <c r="B1992" i="1" s="1"/>
  <c r="B1993" i="1" s="1"/>
  <c r="AN1989" i="1"/>
  <c r="AE1989" i="1"/>
  <c r="R1989" i="1"/>
  <c r="Y1989" i="1" s="1"/>
  <c r="O1989" i="1"/>
  <c r="AN1988" i="1"/>
  <c r="O1988" i="1"/>
  <c r="AN1987" i="1"/>
  <c r="O1987" i="1"/>
  <c r="AN1986" i="1"/>
  <c r="O1986" i="1"/>
  <c r="AN1985" i="1"/>
  <c r="AD1985" i="1"/>
  <c r="AD1986" i="1" s="1"/>
  <c r="AD1987" i="1" s="1"/>
  <c r="AE1987" i="1" s="1"/>
  <c r="O1985" i="1"/>
  <c r="D1985" i="1"/>
  <c r="D1986" i="1" s="1"/>
  <c r="D1987" i="1" s="1"/>
  <c r="D1988" i="1" s="1"/>
  <c r="C1985" i="1"/>
  <c r="C1986" i="1" s="1"/>
  <c r="C1987" i="1" s="1"/>
  <c r="C1988" i="1" s="1"/>
  <c r="B1985" i="1"/>
  <c r="B1986" i="1" s="1"/>
  <c r="B1987" i="1" s="1"/>
  <c r="B1988" i="1" s="1"/>
  <c r="AN1984" i="1"/>
  <c r="AE1984" i="1"/>
  <c r="R1984" i="1"/>
  <c r="O1984" i="1"/>
  <c r="AN1983" i="1"/>
  <c r="O1983" i="1"/>
  <c r="AN1982" i="1"/>
  <c r="O1982" i="1"/>
  <c r="AN1981" i="1"/>
  <c r="O1981" i="1"/>
  <c r="AN1980" i="1"/>
  <c r="AD1980" i="1"/>
  <c r="O1980" i="1"/>
  <c r="D1980" i="1"/>
  <c r="D1981" i="1" s="1"/>
  <c r="D1982" i="1" s="1"/>
  <c r="D1983" i="1" s="1"/>
  <c r="C1980" i="1"/>
  <c r="C1981" i="1" s="1"/>
  <c r="C1982" i="1" s="1"/>
  <c r="C1983" i="1" s="1"/>
  <c r="B1980" i="1"/>
  <c r="B1981" i="1" s="1"/>
  <c r="B1982" i="1" s="1"/>
  <c r="B1983" i="1" s="1"/>
  <c r="AN1979" i="1"/>
  <c r="AE1979" i="1"/>
  <c r="R1979" i="1"/>
  <c r="Y1979" i="1" s="1"/>
  <c r="O1979" i="1"/>
  <c r="AN1978" i="1"/>
  <c r="O1978" i="1"/>
  <c r="AN1977" i="1"/>
  <c r="O1977" i="1"/>
  <c r="AN1976" i="1"/>
  <c r="O1976" i="1"/>
  <c r="AN1975" i="1"/>
  <c r="AD1975" i="1"/>
  <c r="AD1976" i="1" s="1"/>
  <c r="O1975" i="1"/>
  <c r="D1975" i="1"/>
  <c r="D1976" i="1" s="1"/>
  <c r="D1977" i="1" s="1"/>
  <c r="D1978" i="1" s="1"/>
  <c r="C1975" i="1"/>
  <c r="C1976" i="1" s="1"/>
  <c r="C1977" i="1" s="1"/>
  <c r="C1978" i="1" s="1"/>
  <c r="B1975" i="1"/>
  <c r="B1976" i="1" s="1"/>
  <c r="B1977" i="1" s="1"/>
  <c r="B1978" i="1" s="1"/>
  <c r="AN1974" i="1"/>
  <c r="AE1974" i="1"/>
  <c r="R1974" i="1"/>
  <c r="O1974" i="1"/>
  <c r="AN1973" i="1"/>
  <c r="O1973" i="1"/>
  <c r="AN1972" i="1"/>
  <c r="O1972" i="1"/>
  <c r="AN1971" i="1"/>
  <c r="O1971" i="1"/>
  <c r="AN1970" i="1"/>
  <c r="AD1970" i="1"/>
  <c r="AD1971" i="1" s="1"/>
  <c r="O1970" i="1"/>
  <c r="D1970" i="1"/>
  <c r="D1971" i="1" s="1"/>
  <c r="D1972" i="1" s="1"/>
  <c r="D1973" i="1" s="1"/>
  <c r="C1970" i="1"/>
  <c r="C1971" i="1" s="1"/>
  <c r="C1972" i="1" s="1"/>
  <c r="C1973" i="1" s="1"/>
  <c r="B1970" i="1"/>
  <c r="B1971" i="1" s="1"/>
  <c r="B1972" i="1" s="1"/>
  <c r="B1973" i="1" s="1"/>
  <c r="AN1969" i="1"/>
  <c r="AE1969" i="1"/>
  <c r="R1969" i="1"/>
  <c r="Y1969" i="1" s="1"/>
  <c r="O1969" i="1"/>
  <c r="AN1968" i="1"/>
  <c r="O1968" i="1"/>
  <c r="AN1967" i="1"/>
  <c r="O1967" i="1"/>
  <c r="AN1966" i="1"/>
  <c r="O1966" i="1"/>
  <c r="AN1965" i="1"/>
  <c r="AD1965" i="1"/>
  <c r="AD1966" i="1" s="1"/>
  <c r="AD1967" i="1" s="1"/>
  <c r="AE1967" i="1" s="1"/>
  <c r="O1965" i="1"/>
  <c r="D1965" i="1"/>
  <c r="D1966" i="1" s="1"/>
  <c r="D1967" i="1" s="1"/>
  <c r="D1968" i="1" s="1"/>
  <c r="C1965" i="1"/>
  <c r="C1966" i="1" s="1"/>
  <c r="C1967" i="1" s="1"/>
  <c r="C1968" i="1" s="1"/>
  <c r="B1965" i="1"/>
  <c r="B1966" i="1" s="1"/>
  <c r="B1967" i="1" s="1"/>
  <c r="B1968" i="1" s="1"/>
  <c r="AN1964" i="1"/>
  <c r="AE1964" i="1"/>
  <c r="R1964" i="1"/>
  <c r="Y1964" i="1" s="1"/>
  <c r="O1964" i="1"/>
  <c r="AN1963" i="1"/>
  <c r="O1963" i="1"/>
  <c r="AN1962" i="1"/>
  <c r="O1962" i="1"/>
  <c r="AN1961" i="1"/>
  <c r="O1961" i="1"/>
  <c r="AN1960" i="1"/>
  <c r="AD1960" i="1"/>
  <c r="AE1960" i="1" s="1"/>
  <c r="O1960" i="1"/>
  <c r="D1960" i="1"/>
  <c r="D1961" i="1" s="1"/>
  <c r="D1962" i="1" s="1"/>
  <c r="D1963" i="1" s="1"/>
  <c r="C1960" i="1"/>
  <c r="C1961" i="1" s="1"/>
  <c r="C1962" i="1" s="1"/>
  <c r="C1963" i="1" s="1"/>
  <c r="B1960" i="1"/>
  <c r="B1961" i="1" s="1"/>
  <c r="B1962" i="1" s="1"/>
  <c r="B1963" i="1" s="1"/>
  <c r="AN1959" i="1"/>
  <c r="AE1959" i="1"/>
  <c r="R1959" i="1"/>
  <c r="Y1959" i="1" s="1"/>
  <c r="O1959" i="1"/>
  <c r="AN1958" i="1"/>
  <c r="O1958" i="1"/>
  <c r="AN1957" i="1"/>
  <c r="O1957" i="1"/>
  <c r="AN1956" i="1"/>
  <c r="O1956" i="1"/>
  <c r="AN1955" i="1"/>
  <c r="AD1955" i="1"/>
  <c r="O1955" i="1"/>
  <c r="D1955" i="1"/>
  <c r="D1956" i="1" s="1"/>
  <c r="D1957" i="1" s="1"/>
  <c r="D1958" i="1" s="1"/>
  <c r="C1955" i="1"/>
  <c r="C1956" i="1" s="1"/>
  <c r="C1957" i="1" s="1"/>
  <c r="C1958" i="1" s="1"/>
  <c r="B1955" i="1"/>
  <c r="B1956" i="1" s="1"/>
  <c r="B1957" i="1" s="1"/>
  <c r="B1958" i="1" s="1"/>
  <c r="AN1954" i="1"/>
  <c r="AE1954" i="1"/>
  <c r="R1954" i="1"/>
  <c r="Y1954" i="1" s="1"/>
  <c r="O1954" i="1"/>
  <c r="AN1953" i="1"/>
  <c r="O1953" i="1"/>
  <c r="AN1952" i="1"/>
  <c r="O1952" i="1"/>
  <c r="AN1951" i="1"/>
  <c r="O1951" i="1"/>
  <c r="AN1950" i="1"/>
  <c r="AD1950" i="1"/>
  <c r="AD1951" i="1" s="1"/>
  <c r="AE1951" i="1" s="1"/>
  <c r="O1950" i="1"/>
  <c r="D1950" i="1"/>
  <c r="D1951" i="1" s="1"/>
  <c r="D1952" i="1" s="1"/>
  <c r="D1953" i="1" s="1"/>
  <c r="C1950" i="1"/>
  <c r="C1951" i="1" s="1"/>
  <c r="C1952" i="1" s="1"/>
  <c r="C1953" i="1" s="1"/>
  <c r="B1950" i="1"/>
  <c r="B1951" i="1" s="1"/>
  <c r="B1952" i="1" s="1"/>
  <c r="B1953" i="1" s="1"/>
  <c r="AN1949" i="1"/>
  <c r="AE1949" i="1"/>
  <c r="R1949" i="1"/>
  <c r="Y1949" i="1" s="1"/>
  <c r="O1949" i="1"/>
  <c r="AN1948" i="1"/>
  <c r="O1948" i="1"/>
  <c r="AN1947" i="1"/>
  <c r="O1947" i="1"/>
  <c r="AN1946" i="1"/>
  <c r="O1946" i="1"/>
  <c r="AN1945" i="1"/>
  <c r="AD1945" i="1"/>
  <c r="O1945" i="1"/>
  <c r="D1945" i="1"/>
  <c r="D1946" i="1" s="1"/>
  <c r="D1947" i="1" s="1"/>
  <c r="D1948" i="1" s="1"/>
  <c r="C1945" i="1"/>
  <c r="C1946" i="1" s="1"/>
  <c r="C1947" i="1" s="1"/>
  <c r="C1948" i="1" s="1"/>
  <c r="B1945" i="1"/>
  <c r="B1946" i="1" s="1"/>
  <c r="B1947" i="1" s="1"/>
  <c r="B1948" i="1" s="1"/>
  <c r="AN1944" i="1"/>
  <c r="AE1944" i="1"/>
  <c r="R1944" i="1"/>
  <c r="Y1944" i="1" s="1"/>
  <c r="O1944" i="1"/>
  <c r="AN1943" i="1"/>
  <c r="O1943" i="1"/>
  <c r="AN1942" i="1"/>
  <c r="O1942" i="1"/>
  <c r="AN1941" i="1"/>
  <c r="O1941" i="1"/>
  <c r="AN1940" i="1"/>
  <c r="AD1940" i="1"/>
  <c r="AE1940" i="1" s="1"/>
  <c r="O1940" i="1"/>
  <c r="D1940" i="1"/>
  <c r="D1941" i="1" s="1"/>
  <c r="D1942" i="1" s="1"/>
  <c r="D1943" i="1" s="1"/>
  <c r="C1940" i="1"/>
  <c r="C1941" i="1" s="1"/>
  <c r="C1942" i="1" s="1"/>
  <c r="C1943" i="1" s="1"/>
  <c r="B1940" i="1"/>
  <c r="B1941" i="1" s="1"/>
  <c r="B1942" i="1" s="1"/>
  <c r="B1943" i="1" s="1"/>
  <c r="AN1939" i="1"/>
  <c r="AE1939" i="1"/>
  <c r="R1939" i="1"/>
  <c r="Y1939" i="1" s="1"/>
  <c r="O1939" i="1"/>
  <c r="AN1938" i="1"/>
  <c r="O1938" i="1"/>
  <c r="AN1937" i="1"/>
  <c r="O1937" i="1"/>
  <c r="AN1936" i="1"/>
  <c r="O1936" i="1"/>
  <c r="AN1935" i="1"/>
  <c r="AD1935" i="1"/>
  <c r="AD1936" i="1" s="1"/>
  <c r="AE1936" i="1" s="1"/>
  <c r="O1935" i="1"/>
  <c r="D1935" i="1"/>
  <c r="D1936" i="1" s="1"/>
  <c r="D1937" i="1" s="1"/>
  <c r="D1938" i="1" s="1"/>
  <c r="C1935" i="1"/>
  <c r="C1936" i="1" s="1"/>
  <c r="C1937" i="1" s="1"/>
  <c r="C1938" i="1" s="1"/>
  <c r="B1935" i="1"/>
  <c r="B1936" i="1" s="1"/>
  <c r="B1937" i="1" s="1"/>
  <c r="B1938" i="1" s="1"/>
  <c r="AN1934" i="1"/>
  <c r="AE1934" i="1"/>
  <c r="R1934" i="1"/>
  <c r="Y1934" i="1" s="1"/>
  <c r="O1934" i="1"/>
  <c r="AN1933" i="1"/>
  <c r="O1933" i="1"/>
  <c r="AN1932" i="1"/>
  <c r="O1932" i="1"/>
  <c r="AN1931" i="1"/>
  <c r="O1931" i="1"/>
  <c r="AN1930" i="1"/>
  <c r="AD1930" i="1"/>
  <c r="AD1931" i="1" s="1"/>
  <c r="AE1931" i="1" s="1"/>
  <c r="O1930" i="1"/>
  <c r="D1930" i="1"/>
  <c r="D1931" i="1" s="1"/>
  <c r="D1932" i="1" s="1"/>
  <c r="D1933" i="1" s="1"/>
  <c r="C1930" i="1"/>
  <c r="C1931" i="1" s="1"/>
  <c r="C1932" i="1" s="1"/>
  <c r="C1933" i="1" s="1"/>
  <c r="B1930" i="1"/>
  <c r="B1931" i="1" s="1"/>
  <c r="B1932" i="1" s="1"/>
  <c r="B1933" i="1" s="1"/>
  <c r="AN1929" i="1"/>
  <c r="AE1929" i="1"/>
  <c r="R1929" i="1"/>
  <c r="Y1929" i="1" s="1"/>
  <c r="O1929" i="1"/>
  <c r="AN1928" i="1"/>
  <c r="O1928" i="1"/>
  <c r="AN1927" i="1"/>
  <c r="O1927" i="1"/>
  <c r="AN1926" i="1"/>
  <c r="O1926" i="1"/>
  <c r="AN1925" i="1"/>
  <c r="AD1925" i="1"/>
  <c r="O1925" i="1"/>
  <c r="D1925" i="1"/>
  <c r="D1926" i="1" s="1"/>
  <c r="D1927" i="1" s="1"/>
  <c r="D1928" i="1" s="1"/>
  <c r="C1925" i="1"/>
  <c r="C1926" i="1" s="1"/>
  <c r="C1927" i="1" s="1"/>
  <c r="C1928" i="1" s="1"/>
  <c r="B1925" i="1"/>
  <c r="B1926" i="1" s="1"/>
  <c r="B1927" i="1" s="1"/>
  <c r="B1928" i="1" s="1"/>
  <c r="AN1924" i="1"/>
  <c r="AE1924" i="1"/>
  <c r="R1924" i="1"/>
  <c r="O1924" i="1"/>
  <c r="AN1923" i="1"/>
  <c r="O1923" i="1"/>
  <c r="AN1922" i="1"/>
  <c r="O1922" i="1"/>
  <c r="AN1921" i="1"/>
  <c r="O1921" i="1"/>
  <c r="AN1920" i="1"/>
  <c r="AD1920" i="1"/>
  <c r="AE1920" i="1" s="1"/>
  <c r="O1920" i="1"/>
  <c r="D1920" i="1"/>
  <c r="D1921" i="1" s="1"/>
  <c r="D1922" i="1" s="1"/>
  <c r="D1923" i="1" s="1"/>
  <c r="C1920" i="1"/>
  <c r="C1921" i="1" s="1"/>
  <c r="C1922" i="1" s="1"/>
  <c r="C1923" i="1" s="1"/>
  <c r="B1920" i="1"/>
  <c r="B1921" i="1" s="1"/>
  <c r="B1922" i="1" s="1"/>
  <c r="B1923" i="1" s="1"/>
  <c r="AN1919" i="1"/>
  <c r="AE1919" i="1"/>
  <c r="R1919" i="1"/>
  <c r="Y1919" i="1" s="1"/>
  <c r="O1919" i="1"/>
  <c r="AN1918" i="1"/>
  <c r="O1918" i="1"/>
  <c r="AN1917" i="1"/>
  <c r="O1917" i="1"/>
  <c r="AN1916" i="1"/>
  <c r="O1916" i="1"/>
  <c r="AN1915" i="1"/>
  <c r="AD1915" i="1"/>
  <c r="O1915" i="1"/>
  <c r="D1915" i="1"/>
  <c r="D1916" i="1" s="1"/>
  <c r="D1917" i="1" s="1"/>
  <c r="D1918" i="1" s="1"/>
  <c r="C1915" i="1"/>
  <c r="C1916" i="1" s="1"/>
  <c r="C1917" i="1" s="1"/>
  <c r="C1918" i="1" s="1"/>
  <c r="B1915" i="1"/>
  <c r="B1916" i="1" s="1"/>
  <c r="B1917" i="1" s="1"/>
  <c r="B1918" i="1" s="1"/>
  <c r="AN1914" i="1"/>
  <c r="AE1914" i="1"/>
  <c r="R1914" i="1"/>
  <c r="Y1914" i="1" s="1"/>
  <c r="O1914" i="1"/>
  <c r="AN1913" i="1"/>
  <c r="O1913" i="1"/>
  <c r="AN1912" i="1"/>
  <c r="O1912" i="1"/>
  <c r="AN1911" i="1"/>
  <c r="O1911" i="1"/>
  <c r="AN1910" i="1"/>
  <c r="AD1910" i="1"/>
  <c r="O1910" i="1"/>
  <c r="D1910" i="1"/>
  <c r="D1911" i="1" s="1"/>
  <c r="D1912" i="1" s="1"/>
  <c r="D1913" i="1" s="1"/>
  <c r="C1910" i="1"/>
  <c r="C1911" i="1" s="1"/>
  <c r="C1912" i="1" s="1"/>
  <c r="C1913" i="1" s="1"/>
  <c r="B1910" i="1"/>
  <c r="B1911" i="1" s="1"/>
  <c r="B1912" i="1" s="1"/>
  <c r="B1913" i="1" s="1"/>
  <c r="AN1909" i="1"/>
  <c r="AE1909" i="1"/>
  <c r="R1909" i="1"/>
  <c r="Y1909" i="1" s="1"/>
  <c r="O1909" i="1"/>
  <c r="AN1908" i="1"/>
  <c r="O1908" i="1"/>
  <c r="AN1907" i="1"/>
  <c r="O1907" i="1"/>
  <c r="AN1906" i="1"/>
  <c r="O1906" i="1"/>
  <c r="AN1905" i="1"/>
  <c r="AD1905" i="1"/>
  <c r="O1905" i="1"/>
  <c r="D1905" i="1"/>
  <c r="D1906" i="1" s="1"/>
  <c r="D1907" i="1" s="1"/>
  <c r="D1908" i="1" s="1"/>
  <c r="C1905" i="1"/>
  <c r="C1906" i="1" s="1"/>
  <c r="C1907" i="1" s="1"/>
  <c r="C1908" i="1" s="1"/>
  <c r="B1905" i="1"/>
  <c r="B1906" i="1" s="1"/>
  <c r="B1907" i="1" s="1"/>
  <c r="B1908" i="1" s="1"/>
  <c r="AN1904" i="1"/>
  <c r="AE1904" i="1"/>
  <c r="R1904" i="1"/>
  <c r="Y1904" i="1" s="1"/>
  <c r="O1904" i="1"/>
  <c r="AN1903" i="1"/>
  <c r="O1903" i="1"/>
  <c r="AN1902" i="1"/>
  <c r="O1902" i="1"/>
  <c r="AN1901" i="1"/>
  <c r="O1901" i="1"/>
  <c r="AN1900" i="1"/>
  <c r="AD1900" i="1"/>
  <c r="AE1900" i="1" s="1"/>
  <c r="O1900" i="1"/>
  <c r="D1900" i="1"/>
  <c r="D1901" i="1" s="1"/>
  <c r="D1902" i="1" s="1"/>
  <c r="D1903" i="1" s="1"/>
  <c r="C1900" i="1"/>
  <c r="C1901" i="1" s="1"/>
  <c r="C1902" i="1" s="1"/>
  <c r="C1903" i="1" s="1"/>
  <c r="B1900" i="1"/>
  <c r="B1901" i="1" s="1"/>
  <c r="B1902" i="1" s="1"/>
  <c r="B1903" i="1" s="1"/>
  <c r="AN1899" i="1"/>
  <c r="AE1899" i="1"/>
  <c r="R1899" i="1"/>
  <c r="Y1899" i="1" s="1"/>
  <c r="O1899" i="1"/>
  <c r="AN1898" i="1"/>
  <c r="O1898" i="1"/>
  <c r="AN1897" i="1"/>
  <c r="O1897" i="1"/>
  <c r="AN1896" i="1"/>
  <c r="O1896" i="1"/>
  <c r="AN1895" i="1"/>
  <c r="AD1895" i="1"/>
  <c r="AD1896" i="1" s="1"/>
  <c r="O1895" i="1"/>
  <c r="D1895" i="1"/>
  <c r="D1896" i="1" s="1"/>
  <c r="D1897" i="1" s="1"/>
  <c r="D1898" i="1" s="1"/>
  <c r="C1895" i="1"/>
  <c r="C1896" i="1" s="1"/>
  <c r="C1897" i="1" s="1"/>
  <c r="C1898" i="1" s="1"/>
  <c r="B1895" i="1"/>
  <c r="B1896" i="1" s="1"/>
  <c r="B1897" i="1" s="1"/>
  <c r="B1898" i="1" s="1"/>
  <c r="AN1894" i="1"/>
  <c r="AE1894" i="1"/>
  <c r="R1894" i="1"/>
  <c r="Y1894" i="1" s="1"/>
  <c r="O1894" i="1"/>
  <c r="AN1893" i="1"/>
  <c r="O1893" i="1"/>
  <c r="AN1892" i="1"/>
  <c r="O1892" i="1"/>
  <c r="AN1891" i="1"/>
  <c r="O1891" i="1"/>
  <c r="AN1890" i="1"/>
  <c r="AD1890" i="1"/>
  <c r="AD1891" i="1" s="1"/>
  <c r="O1890" i="1"/>
  <c r="D1890" i="1"/>
  <c r="D1891" i="1" s="1"/>
  <c r="D1892" i="1" s="1"/>
  <c r="D1893" i="1" s="1"/>
  <c r="C1890" i="1"/>
  <c r="C1891" i="1" s="1"/>
  <c r="C1892" i="1" s="1"/>
  <c r="C1893" i="1" s="1"/>
  <c r="B1890" i="1"/>
  <c r="B1891" i="1" s="1"/>
  <c r="B1892" i="1" s="1"/>
  <c r="B1893" i="1" s="1"/>
  <c r="AN1889" i="1"/>
  <c r="AE1889" i="1"/>
  <c r="R1889" i="1"/>
  <c r="O1889" i="1"/>
  <c r="AN1888" i="1"/>
  <c r="O1888" i="1"/>
  <c r="AN1887" i="1"/>
  <c r="O1887" i="1"/>
  <c r="AN1886" i="1"/>
  <c r="O1886" i="1"/>
  <c r="AN1885" i="1"/>
  <c r="AD1885" i="1"/>
  <c r="AD1886" i="1" s="1"/>
  <c r="O1885" i="1"/>
  <c r="D1885" i="1"/>
  <c r="D1886" i="1" s="1"/>
  <c r="D1887" i="1" s="1"/>
  <c r="D1888" i="1" s="1"/>
  <c r="C1885" i="1"/>
  <c r="C1886" i="1" s="1"/>
  <c r="C1887" i="1" s="1"/>
  <c r="C1888" i="1" s="1"/>
  <c r="B1885" i="1"/>
  <c r="B1886" i="1" s="1"/>
  <c r="B1887" i="1" s="1"/>
  <c r="B1888" i="1" s="1"/>
  <c r="AN1884" i="1"/>
  <c r="AE1884" i="1"/>
  <c r="R1884" i="1"/>
  <c r="O1884" i="1"/>
  <c r="AN1883" i="1"/>
  <c r="O1883" i="1"/>
  <c r="AN1882" i="1"/>
  <c r="O1882" i="1"/>
  <c r="AN1881" i="1"/>
  <c r="O1881" i="1"/>
  <c r="AN1880" i="1"/>
  <c r="AD1880" i="1"/>
  <c r="AE1880" i="1" s="1"/>
  <c r="O1880" i="1"/>
  <c r="D1880" i="1"/>
  <c r="D1881" i="1" s="1"/>
  <c r="D1882" i="1" s="1"/>
  <c r="D1883" i="1" s="1"/>
  <c r="C1880" i="1"/>
  <c r="C1881" i="1" s="1"/>
  <c r="C1882" i="1" s="1"/>
  <c r="C1883" i="1" s="1"/>
  <c r="B1880" i="1"/>
  <c r="B1881" i="1" s="1"/>
  <c r="B1882" i="1" s="1"/>
  <c r="B1883" i="1" s="1"/>
  <c r="AN1879" i="1"/>
  <c r="AE1879" i="1"/>
  <c r="R1879" i="1"/>
  <c r="O1879" i="1"/>
  <c r="AN1878" i="1"/>
  <c r="O1878" i="1"/>
  <c r="AN1877" i="1"/>
  <c r="O1877" i="1"/>
  <c r="AN1876" i="1"/>
  <c r="O1876" i="1"/>
  <c r="AN1875" i="1"/>
  <c r="AD1875" i="1"/>
  <c r="O1875" i="1"/>
  <c r="D1875" i="1"/>
  <c r="D1876" i="1" s="1"/>
  <c r="D1877" i="1" s="1"/>
  <c r="D1878" i="1" s="1"/>
  <c r="C1875" i="1"/>
  <c r="C1876" i="1" s="1"/>
  <c r="C1877" i="1" s="1"/>
  <c r="C1878" i="1" s="1"/>
  <c r="B1875" i="1"/>
  <c r="B1876" i="1" s="1"/>
  <c r="B1877" i="1" s="1"/>
  <c r="B1878" i="1" s="1"/>
  <c r="AN1874" i="1"/>
  <c r="AE1874" i="1"/>
  <c r="R1874" i="1"/>
  <c r="Y1874" i="1" s="1"/>
  <c r="O1874" i="1"/>
  <c r="AN1873" i="1"/>
  <c r="O1873" i="1"/>
  <c r="AN1872" i="1"/>
  <c r="O1872" i="1"/>
  <c r="AN1871" i="1"/>
  <c r="O1871" i="1"/>
  <c r="AN1870" i="1"/>
  <c r="AD1870" i="1"/>
  <c r="AD1871" i="1" s="1"/>
  <c r="O1870" i="1"/>
  <c r="D1870" i="1"/>
  <c r="D1871" i="1" s="1"/>
  <c r="D1872" i="1" s="1"/>
  <c r="D1873" i="1" s="1"/>
  <c r="C1870" i="1"/>
  <c r="C1871" i="1" s="1"/>
  <c r="C1872" i="1" s="1"/>
  <c r="C1873" i="1" s="1"/>
  <c r="B1870" i="1"/>
  <c r="B1871" i="1" s="1"/>
  <c r="B1872" i="1" s="1"/>
  <c r="B1873" i="1" s="1"/>
  <c r="AN1869" i="1"/>
  <c r="AE1869" i="1"/>
  <c r="R1869" i="1"/>
  <c r="O1869" i="1"/>
  <c r="AN1868" i="1"/>
  <c r="O1868" i="1"/>
  <c r="AN1867" i="1"/>
  <c r="O1867" i="1"/>
  <c r="AN1866" i="1"/>
  <c r="O1866" i="1"/>
  <c r="AN1865" i="1"/>
  <c r="AD1865" i="1"/>
  <c r="AD1866" i="1" s="1"/>
  <c r="O1865" i="1"/>
  <c r="D1865" i="1"/>
  <c r="D1866" i="1" s="1"/>
  <c r="D1867" i="1" s="1"/>
  <c r="D1868" i="1" s="1"/>
  <c r="C1865" i="1"/>
  <c r="C1866" i="1" s="1"/>
  <c r="C1867" i="1" s="1"/>
  <c r="C1868" i="1" s="1"/>
  <c r="B1865" i="1"/>
  <c r="B1866" i="1" s="1"/>
  <c r="B1867" i="1" s="1"/>
  <c r="B1868" i="1" s="1"/>
  <c r="AN1864" i="1"/>
  <c r="AE1864" i="1"/>
  <c r="R1864" i="1"/>
  <c r="Y1864" i="1" s="1"/>
  <c r="O1864" i="1"/>
  <c r="AN1863" i="1"/>
  <c r="O1863" i="1"/>
  <c r="AN1862" i="1"/>
  <c r="O1862" i="1"/>
  <c r="AN1861" i="1"/>
  <c r="O1861" i="1"/>
  <c r="AN1860" i="1"/>
  <c r="AD1860" i="1"/>
  <c r="AE1860" i="1" s="1"/>
  <c r="O1860" i="1"/>
  <c r="D1860" i="1"/>
  <c r="D1861" i="1" s="1"/>
  <c r="D1862" i="1" s="1"/>
  <c r="D1863" i="1" s="1"/>
  <c r="C1860" i="1"/>
  <c r="C1861" i="1" s="1"/>
  <c r="C1862" i="1" s="1"/>
  <c r="C1863" i="1" s="1"/>
  <c r="B1860" i="1"/>
  <c r="B1861" i="1" s="1"/>
  <c r="B1862" i="1" s="1"/>
  <c r="B1863" i="1" s="1"/>
  <c r="AN1859" i="1"/>
  <c r="AE1859" i="1"/>
  <c r="R1859" i="1"/>
  <c r="O1859" i="1"/>
  <c r="AN1858" i="1"/>
  <c r="O1858" i="1"/>
  <c r="AN1857" i="1"/>
  <c r="O1857" i="1"/>
  <c r="AN1856" i="1"/>
  <c r="O1856" i="1"/>
  <c r="AN1855" i="1"/>
  <c r="AD1855" i="1"/>
  <c r="AD1856" i="1" s="1"/>
  <c r="O1855" i="1"/>
  <c r="D1855" i="1"/>
  <c r="D1856" i="1" s="1"/>
  <c r="D1857" i="1" s="1"/>
  <c r="D1858" i="1" s="1"/>
  <c r="C1855" i="1"/>
  <c r="C1856" i="1" s="1"/>
  <c r="C1857" i="1" s="1"/>
  <c r="C1858" i="1" s="1"/>
  <c r="B1855" i="1"/>
  <c r="B1856" i="1" s="1"/>
  <c r="B1857" i="1" s="1"/>
  <c r="B1858" i="1" s="1"/>
  <c r="AN1854" i="1"/>
  <c r="AE1854" i="1"/>
  <c r="R1854" i="1"/>
  <c r="Y1854" i="1" s="1"/>
  <c r="O1854" i="1"/>
  <c r="AN1853" i="1"/>
  <c r="O1853" i="1"/>
  <c r="AN1852" i="1"/>
  <c r="O1852" i="1"/>
  <c r="AN1851" i="1"/>
  <c r="O1851" i="1"/>
  <c r="AN1850" i="1"/>
  <c r="AD1850" i="1"/>
  <c r="AE1850" i="1" s="1"/>
  <c r="O1850" i="1"/>
  <c r="D1850" i="1"/>
  <c r="D1851" i="1" s="1"/>
  <c r="D1852" i="1" s="1"/>
  <c r="D1853" i="1" s="1"/>
  <c r="C1850" i="1"/>
  <c r="C1851" i="1" s="1"/>
  <c r="C1852" i="1" s="1"/>
  <c r="C1853" i="1" s="1"/>
  <c r="B1850" i="1"/>
  <c r="B1851" i="1" s="1"/>
  <c r="B1852" i="1" s="1"/>
  <c r="B1853" i="1" s="1"/>
  <c r="AN1849" i="1"/>
  <c r="AE1849" i="1"/>
  <c r="R1849" i="1"/>
  <c r="O1849" i="1"/>
  <c r="AN1848" i="1"/>
  <c r="O1848" i="1"/>
  <c r="AN1847" i="1"/>
  <c r="O1847" i="1"/>
  <c r="AN1846" i="1"/>
  <c r="O1846" i="1"/>
  <c r="AN1845" i="1"/>
  <c r="AD1845" i="1"/>
  <c r="AE1845" i="1" s="1"/>
  <c r="O1845" i="1"/>
  <c r="D1845" i="1"/>
  <c r="D1846" i="1" s="1"/>
  <c r="D1847" i="1" s="1"/>
  <c r="D1848" i="1" s="1"/>
  <c r="C1845" i="1"/>
  <c r="C1846" i="1" s="1"/>
  <c r="C1847" i="1" s="1"/>
  <c r="C1848" i="1" s="1"/>
  <c r="B1845" i="1"/>
  <c r="B1846" i="1" s="1"/>
  <c r="B1847" i="1" s="1"/>
  <c r="B1848" i="1" s="1"/>
  <c r="AN1844" i="1"/>
  <c r="AE1844" i="1"/>
  <c r="R1844" i="1"/>
  <c r="Y1844" i="1" s="1"/>
  <c r="O1844" i="1"/>
  <c r="AN1843" i="1"/>
  <c r="O1843" i="1"/>
  <c r="AN1842" i="1"/>
  <c r="O1842" i="1"/>
  <c r="AN1841" i="1"/>
  <c r="O1841" i="1"/>
  <c r="AN1840" i="1"/>
  <c r="AD1840" i="1"/>
  <c r="O1840" i="1"/>
  <c r="D1840" i="1"/>
  <c r="D1841" i="1" s="1"/>
  <c r="D1842" i="1" s="1"/>
  <c r="D1843" i="1" s="1"/>
  <c r="C1840" i="1"/>
  <c r="C1841" i="1" s="1"/>
  <c r="C1842" i="1" s="1"/>
  <c r="C1843" i="1" s="1"/>
  <c r="B1840" i="1"/>
  <c r="B1841" i="1" s="1"/>
  <c r="B1842" i="1" s="1"/>
  <c r="B1843" i="1" s="1"/>
  <c r="AN1839" i="1"/>
  <c r="AE1839" i="1"/>
  <c r="R1839" i="1"/>
  <c r="Y1839" i="1" s="1"/>
  <c r="O1839" i="1"/>
  <c r="AN1838" i="1"/>
  <c r="O1838" i="1"/>
  <c r="AN1837" i="1"/>
  <c r="O1837" i="1"/>
  <c r="AN1836" i="1"/>
  <c r="O1836" i="1"/>
  <c r="AN1835" i="1"/>
  <c r="AD1835" i="1"/>
  <c r="AE1835" i="1" s="1"/>
  <c r="O1835" i="1"/>
  <c r="D1835" i="1"/>
  <c r="D1836" i="1" s="1"/>
  <c r="D1837" i="1" s="1"/>
  <c r="D1838" i="1" s="1"/>
  <c r="C1835" i="1"/>
  <c r="C1836" i="1" s="1"/>
  <c r="C1837" i="1" s="1"/>
  <c r="C1838" i="1" s="1"/>
  <c r="B1835" i="1"/>
  <c r="B1836" i="1" s="1"/>
  <c r="B1837" i="1" s="1"/>
  <c r="B1838" i="1" s="1"/>
  <c r="AN1834" i="1"/>
  <c r="AE1834" i="1"/>
  <c r="R1834" i="1"/>
  <c r="Y1834" i="1" s="1"/>
  <c r="O1834" i="1"/>
  <c r="AN1833" i="1"/>
  <c r="O1833" i="1"/>
  <c r="AN1832" i="1"/>
  <c r="O1832" i="1"/>
  <c r="AN1831" i="1"/>
  <c r="O1831" i="1"/>
  <c r="AN1830" i="1"/>
  <c r="AD1830" i="1"/>
  <c r="AE1830" i="1" s="1"/>
  <c r="O1830" i="1"/>
  <c r="D1830" i="1"/>
  <c r="D1831" i="1" s="1"/>
  <c r="D1832" i="1" s="1"/>
  <c r="D1833" i="1" s="1"/>
  <c r="C1830" i="1"/>
  <c r="C1831" i="1" s="1"/>
  <c r="C1832" i="1" s="1"/>
  <c r="C1833" i="1" s="1"/>
  <c r="B1830" i="1"/>
  <c r="B1831" i="1" s="1"/>
  <c r="B1832" i="1" s="1"/>
  <c r="B1833" i="1" s="1"/>
  <c r="AN1829" i="1"/>
  <c r="AE1829" i="1"/>
  <c r="R1829" i="1"/>
  <c r="Y1829" i="1" s="1"/>
  <c r="O1829" i="1"/>
  <c r="AN1828" i="1"/>
  <c r="O1828" i="1"/>
  <c r="AN1827" i="1"/>
  <c r="O1827" i="1"/>
  <c r="AN1826" i="1"/>
  <c r="O1826" i="1"/>
  <c r="AN1825" i="1"/>
  <c r="AD1825" i="1"/>
  <c r="AD1826" i="1" s="1"/>
  <c r="O1825" i="1"/>
  <c r="D1825" i="1"/>
  <c r="D1826" i="1" s="1"/>
  <c r="D1827" i="1" s="1"/>
  <c r="D1828" i="1" s="1"/>
  <c r="C1825" i="1"/>
  <c r="C1826" i="1" s="1"/>
  <c r="C1827" i="1" s="1"/>
  <c r="C1828" i="1" s="1"/>
  <c r="B1825" i="1"/>
  <c r="B1826" i="1" s="1"/>
  <c r="B1827" i="1" s="1"/>
  <c r="B1828" i="1" s="1"/>
  <c r="AN1824" i="1"/>
  <c r="AE1824" i="1"/>
  <c r="R1824" i="1"/>
  <c r="O1824" i="1"/>
  <c r="AN1823" i="1"/>
  <c r="O1823" i="1"/>
  <c r="AN1822" i="1"/>
  <c r="O1822" i="1"/>
  <c r="AN1821" i="1"/>
  <c r="O1821" i="1"/>
  <c r="AN1820" i="1"/>
  <c r="AD1820" i="1"/>
  <c r="AD1821" i="1" s="1"/>
  <c r="O1820" i="1"/>
  <c r="D1820" i="1"/>
  <c r="D1821" i="1" s="1"/>
  <c r="D1822" i="1" s="1"/>
  <c r="D1823" i="1" s="1"/>
  <c r="C1820" i="1"/>
  <c r="C1821" i="1" s="1"/>
  <c r="C1822" i="1" s="1"/>
  <c r="C1823" i="1" s="1"/>
  <c r="B1820" i="1"/>
  <c r="B1821" i="1" s="1"/>
  <c r="B1822" i="1" s="1"/>
  <c r="B1823" i="1" s="1"/>
  <c r="AN1819" i="1"/>
  <c r="AE1819" i="1"/>
  <c r="R1819" i="1"/>
  <c r="Y1819" i="1" s="1"/>
  <c r="O1819" i="1"/>
  <c r="AN1818" i="1"/>
  <c r="O1818" i="1"/>
  <c r="AN1817" i="1"/>
  <c r="O1817" i="1"/>
  <c r="AN1816" i="1"/>
  <c r="O1816" i="1"/>
  <c r="AN1815" i="1"/>
  <c r="AD1815" i="1"/>
  <c r="AD1816" i="1" s="1"/>
  <c r="AD1817" i="1" s="1"/>
  <c r="O1815" i="1"/>
  <c r="D1815" i="1"/>
  <c r="D1816" i="1" s="1"/>
  <c r="D1817" i="1" s="1"/>
  <c r="D1818" i="1" s="1"/>
  <c r="C1815" i="1"/>
  <c r="C1816" i="1" s="1"/>
  <c r="C1817" i="1" s="1"/>
  <c r="C1818" i="1" s="1"/>
  <c r="B1815" i="1"/>
  <c r="B1816" i="1" s="1"/>
  <c r="B1817" i="1" s="1"/>
  <c r="B1818" i="1" s="1"/>
  <c r="AN1814" i="1"/>
  <c r="AE1814" i="1"/>
  <c r="R1814" i="1"/>
  <c r="Y1814" i="1" s="1"/>
  <c r="O1814" i="1"/>
  <c r="AN1813" i="1"/>
  <c r="O1813" i="1"/>
  <c r="AN1812" i="1"/>
  <c r="O1812" i="1"/>
  <c r="AN1811" i="1"/>
  <c r="O1811" i="1"/>
  <c r="AN1810" i="1"/>
  <c r="AD1810" i="1"/>
  <c r="AE1810" i="1" s="1"/>
  <c r="O1810" i="1"/>
  <c r="D1810" i="1"/>
  <c r="D1811" i="1" s="1"/>
  <c r="D1812" i="1" s="1"/>
  <c r="D1813" i="1" s="1"/>
  <c r="C1810" i="1"/>
  <c r="C1811" i="1" s="1"/>
  <c r="C1812" i="1" s="1"/>
  <c r="C1813" i="1" s="1"/>
  <c r="B1810" i="1"/>
  <c r="B1811" i="1" s="1"/>
  <c r="B1812" i="1" s="1"/>
  <c r="B1813" i="1" s="1"/>
  <c r="AN1809" i="1"/>
  <c r="AE1809" i="1"/>
  <c r="R1809" i="1"/>
  <c r="O1809" i="1"/>
  <c r="AN1808" i="1"/>
  <c r="O1808" i="1"/>
  <c r="AN1807" i="1"/>
  <c r="O1807" i="1"/>
  <c r="AN1806" i="1"/>
  <c r="O1806" i="1"/>
  <c r="AN1805" i="1"/>
  <c r="AD1805" i="1"/>
  <c r="O1805" i="1"/>
  <c r="D1805" i="1"/>
  <c r="D1806" i="1" s="1"/>
  <c r="D1807" i="1" s="1"/>
  <c r="D1808" i="1" s="1"/>
  <c r="C1805" i="1"/>
  <c r="C1806" i="1" s="1"/>
  <c r="C1807" i="1" s="1"/>
  <c r="C1808" i="1" s="1"/>
  <c r="B1805" i="1"/>
  <c r="B1806" i="1" s="1"/>
  <c r="B1807" i="1" s="1"/>
  <c r="B1808" i="1" s="1"/>
  <c r="AN1804" i="1"/>
  <c r="AE1804" i="1"/>
  <c r="R1804" i="1"/>
  <c r="Y1804" i="1" s="1"/>
  <c r="O1804" i="1"/>
  <c r="AN1803" i="1"/>
  <c r="O1803" i="1"/>
  <c r="AN1802" i="1"/>
  <c r="O1802" i="1"/>
  <c r="AN1801" i="1"/>
  <c r="O1801" i="1"/>
  <c r="AN1800" i="1"/>
  <c r="AD1800" i="1"/>
  <c r="AD1801" i="1" s="1"/>
  <c r="AD1802" i="1" s="1"/>
  <c r="O1800" i="1"/>
  <c r="D1800" i="1"/>
  <c r="D1801" i="1" s="1"/>
  <c r="D1802" i="1" s="1"/>
  <c r="D1803" i="1" s="1"/>
  <c r="C1800" i="1"/>
  <c r="C1801" i="1" s="1"/>
  <c r="C1802" i="1" s="1"/>
  <c r="C1803" i="1" s="1"/>
  <c r="B1800" i="1"/>
  <c r="B1801" i="1" s="1"/>
  <c r="B1802" i="1" s="1"/>
  <c r="B1803" i="1" s="1"/>
  <c r="AN1799" i="1"/>
  <c r="AE1799" i="1"/>
  <c r="R1799" i="1"/>
  <c r="Y1799" i="1" s="1"/>
  <c r="O1799" i="1"/>
  <c r="AN1798" i="1"/>
  <c r="O1798" i="1"/>
  <c r="AN1797" i="1"/>
  <c r="O1797" i="1"/>
  <c r="AN1796" i="1"/>
  <c r="O1796" i="1"/>
  <c r="AN1795" i="1"/>
  <c r="AD1795" i="1"/>
  <c r="O1795" i="1"/>
  <c r="D1795" i="1"/>
  <c r="D1796" i="1" s="1"/>
  <c r="D1797" i="1" s="1"/>
  <c r="D1798" i="1" s="1"/>
  <c r="C1795" i="1"/>
  <c r="C1796" i="1" s="1"/>
  <c r="C1797" i="1" s="1"/>
  <c r="C1798" i="1" s="1"/>
  <c r="B1795" i="1"/>
  <c r="B1796" i="1" s="1"/>
  <c r="B1797" i="1" s="1"/>
  <c r="B1798" i="1" s="1"/>
  <c r="AN1794" i="1"/>
  <c r="AE1794" i="1"/>
  <c r="R1794" i="1"/>
  <c r="Y1794" i="1" s="1"/>
  <c r="O1794" i="1"/>
  <c r="AN1793" i="1"/>
  <c r="O1793" i="1"/>
  <c r="AN1792" i="1"/>
  <c r="O1792" i="1"/>
  <c r="AN1791" i="1"/>
  <c r="O1791" i="1"/>
  <c r="AN1790" i="1"/>
  <c r="AD1790" i="1"/>
  <c r="O1790" i="1"/>
  <c r="D1790" i="1"/>
  <c r="D1791" i="1" s="1"/>
  <c r="D1792" i="1" s="1"/>
  <c r="D1793" i="1" s="1"/>
  <c r="C1790" i="1"/>
  <c r="C1791" i="1" s="1"/>
  <c r="C1792" i="1" s="1"/>
  <c r="C1793" i="1" s="1"/>
  <c r="B1790" i="1"/>
  <c r="B1791" i="1" s="1"/>
  <c r="B1792" i="1" s="1"/>
  <c r="B1793" i="1" s="1"/>
  <c r="AN1789" i="1"/>
  <c r="AE1789" i="1"/>
  <c r="R1789" i="1"/>
  <c r="Y1789" i="1" s="1"/>
  <c r="O1789" i="1"/>
  <c r="AN1788" i="1"/>
  <c r="O1788" i="1"/>
  <c r="AN1787" i="1"/>
  <c r="O1787" i="1"/>
  <c r="AN1786" i="1"/>
  <c r="O1786" i="1"/>
  <c r="AN1785" i="1"/>
  <c r="AD1785" i="1"/>
  <c r="O1785" i="1"/>
  <c r="D1785" i="1"/>
  <c r="D1786" i="1" s="1"/>
  <c r="D1787" i="1" s="1"/>
  <c r="D1788" i="1" s="1"/>
  <c r="C1785" i="1"/>
  <c r="C1786" i="1" s="1"/>
  <c r="C1787" i="1" s="1"/>
  <c r="C1788" i="1" s="1"/>
  <c r="B1785" i="1"/>
  <c r="B1786" i="1" s="1"/>
  <c r="B1787" i="1" s="1"/>
  <c r="B1788" i="1" s="1"/>
  <c r="AN1784" i="1"/>
  <c r="AE1784" i="1"/>
  <c r="R1784" i="1"/>
  <c r="Y1784" i="1" s="1"/>
  <c r="O1784" i="1"/>
  <c r="AN1783" i="1"/>
  <c r="O1783" i="1"/>
  <c r="AN1782" i="1"/>
  <c r="O1782" i="1"/>
  <c r="AN1781" i="1"/>
  <c r="O1781" i="1"/>
  <c r="AN1780" i="1"/>
  <c r="AD1780" i="1"/>
  <c r="O1780" i="1"/>
  <c r="D1780" i="1"/>
  <c r="D1781" i="1" s="1"/>
  <c r="D1782" i="1" s="1"/>
  <c r="D1783" i="1" s="1"/>
  <c r="C1780" i="1"/>
  <c r="C1781" i="1" s="1"/>
  <c r="C1782" i="1" s="1"/>
  <c r="C1783" i="1" s="1"/>
  <c r="B1780" i="1"/>
  <c r="B1781" i="1" s="1"/>
  <c r="B1782" i="1" s="1"/>
  <c r="B1783" i="1" s="1"/>
  <c r="AN1779" i="1"/>
  <c r="AE1779" i="1"/>
  <c r="R1779" i="1"/>
  <c r="Y1779" i="1" s="1"/>
  <c r="O1779" i="1"/>
  <c r="AN1778" i="1"/>
  <c r="O1778" i="1"/>
  <c r="AN1777" i="1"/>
  <c r="O1777" i="1"/>
  <c r="AN1776" i="1"/>
  <c r="O1776" i="1"/>
  <c r="AN1775" i="1"/>
  <c r="AD1775" i="1"/>
  <c r="O1775" i="1"/>
  <c r="D1775" i="1"/>
  <c r="D1776" i="1" s="1"/>
  <c r="D1777" i="1" s="1"/>
  <c r="D1778" i="1" s="1"/>
  <c r="C1775" i="1"/>
  <c r="C1776" i="1" s="1"/>
  <c r="C1777" i="1" s="1"/>
  <c r="C1778" i="1" s="1"/>
  <c r="B1775" i="1"/>
  <c r="B1776" i="1" s="1"/>
  <c r="B1777" i="1" s="1"/>
  <c r="B1778" i="1" s="1"/>
  <c r="AN1774" i="1"/>
  <c r="AE1774" i="1"/>
  <c r="R1774" i="1"/>
  <c r="O1774" i="1"/>
  <c r="AN1773" i="1"/>
  <c r="O1773" i="1"/>
  <c r="AN1772" i="1"/>
  <c r="O1772" i="1"/>
  <c r="AN1771" i="1"/>
  <c r="O1771" i="1"/>
  <c r="AN1770" i="1"/>
  <c r="AD1770" i="1"/>
  <c r="AD1771" i="1" s="1"/>
  <c r="AE1771" i="1" s="1"/>
  <c r="O1770" i="1"/>
  <c r="D1770" i="1"/>
  <c r="D1771" i="1" s="1"/>
  <c r="D1772" i="1" s="1"/>
  <c r="D1773" i="1" s="1"/>
  <c r="C1770" i="1"/>
  <c r="C1771" i="1" s="1"/>
  <c r="C1772" i="1" s="1"/>
  <c r="C1773" i="1" s="1"/>
  <c r="B1770" i="1"/>
  <c r="B1771" i="1" s="1"/>
  <c r="B1772" i="1" s="1"/>
  <c r="B1773" i="1" s="1"/>
  <c r="AN1769" i="1"/>
  <c r="AE1769" i="1"/>
  <c r="R1769" i="1"/>
  <c r="O1769" i="1"/>
  <c r="AN1768" i="1"/>
  <c r="O1768" i="1"/>
  <c r="AN1767" i="1"/>
  <c r="O1767" i="1"/>
  <c r="AN1766" i="1"/>
  <c r="O1766" i="1"/>
  <c r="AN1765" i="1"/>
  <c r="AD1765" i="1"/>
  <c r="AD1766" i="1" s="1"/>
  <c r="AD1767" i="1" s="1"/>
  <c r="O1765" i="1"/>
  <c r="D1765" i="1"/>
  <c r="D1766" i="1" s="1"/>
  <c r="D1767" i="1" s="1"/>
  <c r="D1768" i="1" s="1"/>
  <c r="C1765" i="1"/>
  <c r="C1766" i="1" s="1"/>
  <c r="C1767" i="1" s="1"/>
  <c r="C1768" i="1" s="1"/>
  <c r="B1765" i="1"/>
  <c r="B1766" i="1" s="1"/>
  <c r="B1767" i="1" s="1"/>
  <c r="B1768" i="1" s="1"/>
  <c r="AN1764" i="1"/>
  <c r="AE1764" i="1"/>
  <c r="R1764" i="1"/>
  <c r="Y1764" i="1" s="1"/>
  <c r="O1764" i="1"/>
  <c r="AN1763" i="1"/>
  <c r="O1763" i="1"/>
  <c r="AN1762" i="1"/>
  <c r="O1762" i="1"/>
  <c r="AN1761" i="1"/>
  <c r="O1761" i="1"/>
  <c r="AN1760" i="1"/>
  <c r="AD1760" i="1"/>
  <c r="AE1760" i="1" s="1"/>
  <c r="O1760" i="1"/>
  <c r="D1760" i="1"/>
  <c r="D1761" i="1" s="1"/>
  <c r="D1762" i="1" s="1"/>
  <c r="D1763" i="1" s="1"/>
  <c r="C1760" i="1"/>
  <c r="C1761" i="1" s="1"/>
  <c r="C1762" i="1" s="1"/>
  <c r="C1763" i="1" s="1"/>
  <c r="B1760" i="1"/>
  <c r="B1761" i="1" s="1"/>
  <c r="B1762" i="1" s="1"/>
  <c r="B1763" i="1" s="1"/>
  <c r="AN1759" i="1"/>
  <c r="AE1759" i="1"/>
  <c r="R1759" i="1"/>
  <c r="Y1759" i="1" s="1"/>
  <c r="O1759" i="1"/>
  <c r="AN1758" i="1"/>
  <c r="O1758" i="1"/>
  <c r="AN1757" i="1"/>
  <c r="O1757" i="1"/>
  <c r="AN1756" i="1"/>
  <c r="O1756" i="1"/>
  <c r="AN1755" i="1"/>
  <c r="AD1755" i="1"/>
  <c r="O1755" i="1"/>
  <c r="D1755" i="1"/>
  <c r="D1756" i="1" s="1"/>
  <c r="D1757" i="1" s="1"/>
  <c r="D1758" i="1" s="1"/>
  <c r="C1755" i="1"/>
  <c r="C1756" i="1" s="1"/>
  <c r="C1757" i="1" s="1"/>
  <c r="C1758" i="1" s="1"/>
  <c r="B1755" i="1"/>
  <c r="B1756" i="1" s="1"/>
  <c r="B1757" i="1" s="1"/>
  <c r="B1758" i="1" s="1"/>
  <c r="AN1754" i="1"/>
  <c r="AE1754" i="1"/>
  <c r="R1754" i="1"/>
  <c r="Y1754" i="1" s="1"/>
  <c r="O1754" i="1"/>
  <c r="AN1753" i="1"/>
  <c r="O1753" i="1"/>
  <c r="AN1752" i="1"/>
  <c r="O1752" i="1"/>
  <c r="AN1751" i="1"/>
  <c r="O1751" i="1"/>
  <c r="AN1750" i="1"/>
  <c r="AD1750" i="1"/>
  <c r="O1750" i="1"/>
  <c r="D1750" i="1"/>
  <c r="D1751" i="1" s="1"/>
  <c r="D1752" i="1" s="1"/>
  <c r="D1753" i="1" s="1"/>
  <c r="C1750" i="1"/>
  <c r="C1751" i="1" s="1"/>
  <c r="C1752" i="1" s="1"/>
  <c r="C1753" i="1" s="1"/>
  <c r="B1750" i="1"/>
  <c r="B1751" i="1" s="1"/>
  <c r="B1752" i="1" s="1"/>
  <c r="B1753" i="1" s="1"/>
  <c r="AN1749" i="1"/>
  <c r="AE1749" i="1"/>
  <c r="R1749" i="1"/>
  <c r="O1749" i="1"/>
  <c r="AN1748" i="1"/>
  <c r="O1748" i="1"/>
  <c r="AN1747" i="1"/>
  <c r="O1747" i="1"/>
  <c r="AN1746" i="1"/>
  <c r="O1746" i="1"/>
  <c r="AN1745" i="1"/>
  <c r="AD1745" i="1"/>
  <c r="AD1746" i="1" s="1"/>
  <c r="O1745" i="1"/>
  <c r="D1745" i="1"/>
  <c r="D1746" i="1" s="1"/>
  <c r="D1747" i="1" s="1"/>
  <c r="D1748" i="1" s="1"/>
  <c r="C1745" i="1"/>
  <c r="C1746" i="1" s="1"/>
  <c r="C1747" i="1" s="1"/>
  <c r="C1748" i="1" s="1"/>
  <c r="B1745" i="1"/>
  <c r="B1746" i="1" s="1"/>
  <c r="B1747" i="1" s="1"/>
  <c r="B1748" i="1" s="1"/>
  <c r="AN1744" i="1"/>
  <c r="AE1744" i="1"/>
  <c r="R1744" i="1"/>
  <c r="O1744" i="1"/>
  <c r="AN1743" i="1"/>
  <c r="O1743" i="1"/>
  <c r="AN1742" i="1"/>
  <c r="O1742" i="1"/>
  <c r="AN1741" i="1"/>
  <c r="O1741" i="1"/>
  <c r="AN1740" i="1"/>
  <c r="AD1740" i="1"/>
  <c r="AE1740" i="1" s="1"/>
  <c r="O1740" i="1"/>
  <c r="D1740" i="1"/>
  <c r="D1741" i="1" s="1"/>
  <c r="D1742" i="1" s="1"/>
  <c r="D1743" i="1" s="1"/>
  <c r="C1740" i="1"/>
  <c r="C1741" i="1" s="1"/>
  <c r="C1742" i="1" s="1"/>
  <c r="C1743" i="1" s="1"/>
  <c r="B1740" i="1"/>
  <c r="B1741" i="1" s="1"/>
  <c r="B1742" i="1" s="1"/>
  <c r="B1743" i="1" s="1"/>
  <c r="AN1739" i="1"/>
  <c r="AE1739" i="1"/>
  <c r="R1739" i="1"/>
  <c r="Y1739" i="1" s="1"/>
  <c r="O1739" i="1"/>
  <c r="AN1738" i="1"/>
  <c r="O1738" i="1"/>
  <c r="AN1737" i="1"/>
  <c r="O1737" i="1"/>
  <c r="AN1736" i="1"/>
  <c r="O1736" i="1"/>
  <c r="AN1735" i="1"/>
  <c r="AD1735" i="1"/>
  <c r="O1735" i="1"/>
  <c r="D1735" i="1"/>
  <c r="D1736" i="1" s="1"/>
  <c r="D1737" i="1" s="1"/>
  <c r="D1738" i="1" s="1"/>
  <c r="C1735" i="1"/>
  <c r="C1736" i="1" s="1"/>
  <c r="C1737" i="1" s="1"/>
  <c r="C1738" i="1" s="1"/>
  <c r="B1735" i="1"/>
  <c r="B1736" i="1" s="1"/>
  <c r="B1737" i="1" s="1"/>
  <c r="B1738" i="1" s="1"/>
  <c r="AN1734" i="1"/>
  <c r="AE1734" i="1"/>
  <c r="R1734" i="1"/>
  <c r="Y1734" i="1" s="1"/>
  <c r="O1734" i="1"/>
  <c r="AN1733" i="1"/>
  <c r="O1733" i="1"/>
  <c r="AN1732" i="1"/>
  <c r="O1732" i="1"/>
  <c r="AN1731" i="1"/>
  <c r="O1731" i="1"/>
  <c r="AN1730" i="1"/>
  <c r="AD1730" i="1"/>
  <c r="O1730" i="1"/>
  <c r="D1730" i="1"/>
  <c r="D1731" i="1" s="1"/>
  <c r="D1732" i="1" s="1"/>
  <c r="D1733" i="1" s="1"/>
  <c r="C1730" i="1"/>
  <c r="C1731" i="1" s="1"/>
  <c r="C1732" i="1" s="1"/>
  <c r="C1733" i="1" s="1"/>
  <c r="B1730" i="1"/>
  <c r="B1731" i="1" s="1"/>
  <c r="B1732" i="1" s="1"/>
  <c r="B1733" i="1" s="1"/>
  <c r="AN1729" i="1"/>
  <c r="AE1729" i="1"/>
  <c r="R1729" i="1"/>
  <c r="O1729" i="1"/>
  <c r="AN1728" i="1"/>
  <c r="O1728" i="1"/>
  <c r="AN1727" i="1"/>
  <c r="O1727" i="1"/>
  <c r="AN1726" i="1"/>
  <c r="O1726" i="1"/>
  <c r="AN1725" i="1"/>
  <c r="AD1725" i="1"/>
  <c r="AD1726" i="1" s="1"/>
  <c r="AE1726" i="1" s="1"/>
  <c r="O1725" i="1"/>
  <c r="D1725" i="1"/>
  <c r="D1726" i="1" s="1"/>
  <c r="D1727" i="1" s="1"/>
  <c r="D1728" i="1" s="1"/>
  <c r="C1725" i="1"/>
  <c r="C1726" i="1" s="1"/>
  <c r="C1727" i="1" s="1"/>
  <c r="C1728" i="1" s="1"/>
  <c r="B1725" i="1"/>
  <c r="B1726" i="1" s="1"/>
  <c r="B1727" i="1" s="1"/>
  <c r="B1728" i="1" s="1"/>
  <c r="AN1724" i="1"/>
  <c r="AE1724" i="1"/>
  <c r="R1724" i="1"/>
  <c r="O1724" i="1"/>
  <c r="AN1723" i="1"/>
  <c r="O1723" i="1"/>
  <c r="AN1722" i="1"/>
  <c r="O1722" i="1"/>
  <c r="AN1721" i="1"/>
  <c r="O1721" i="1"/>
  <c r="AN1720" i="1"/>
  <c r="AD1720" i="1"/>
  <c r="AE1720" i="1" s="1"/>
  <c r="O1720" i="1"/>
  <c r="D1720" i="1"/>
  <c r="D1721" i="1" s="1"/>
  <c r="D1722" i="1" s="1"/>
  <c r="D1723" i="1" s="1"/>
  <c r="C1720" i="1"/>
  <c r="C1721" i="1" s="1"/>
  <c r="C1722" i="1" s="1"/>
  <c r="C1723" i="1" s="1"/>
  <c r="B1720" i="1"/>
  <c r="B1721" i="1" s="1"/>
  <c r="B1722" i="1" s="1"/>
  <c r="B1723" i="1" s="1"/>
  <c r="AN1719" i="1"/>
  <c r="AE1719" i="1"/>
  <c r="R1719" i="1"/>
  <c r="Y1719" i="1" s="1"/>
  <c r="O1719" i="1"/>
  <c r="AN1718" i="1"/>
  <c r="O1718" i="1"/>
  <c r="AN1717" i="1"/>
  <c r="O1717" i="1"/>
  <c r="AN1716" i="1"/>
  <c r="O1716" i="1"/>
  <c r="AN1715" i="1"/>
  <c r="AD1715" i="1"/>
  <c r="O1715" i="1"/>
  <c r="D1715" i="1"/>
  <c r="D1716" i="1" s="1"/>
  <c r="D1717" i="1" s="1"/>
  <c r="D1718" i="1" s="1"/>
  <c r="C1715" i="1"/>
  <c r="C1716" i="1" s="1"/>
  <c r="C1717" i="1" s="1"/>
  <c r="C1718" i="1" s="1"/>
  <c r="B1715" i="1"/>
  <c r="B1716" i="1" s="1"/>
  <c r="B1717" i="1" s="1"/>
  <c r="B1718" i="1" s="1"/>
  <c r="AN1714" i="1"/>
  <c r="AE1714" i="1"/>
  <c r="R1714" i="1"/>
  <c r="Y1714" i="1" s="1"/>
  <c r="O1714" i="1"/>
  <c r="AN1713" i="1"/>
  <c r="O1713" i="1"/>
  <c r="AN1712" i="1"/>
  <c r="O1712" i="1"/>
  <c r="AN1711" i="1"/>
  <c r="O1711" i="1"/>
  <c r="AN1710" i="1"/>
  <c r="AD1710" i="1"/>
  <c r="AD1711" i="1" s="1"/>
  <c r="O1710" i="1"/>
  <c r="D1710" i="1"/>
  <c r="D1711" i="1" s="1"/>
  <c r="D1712" i="1" s="1"/>
  <c r="D1713" i="1" s="1"/>
  <c r="C1710" i="1"/>
  <c r="C1711" i="1" s="1"/>
  <c r="C1712" i="1" s="1"/>
  <c r="C1713" i="1" s="1"/>
  <c r="B1710" i="1"/>
  <c r="B1711" i="1" s="1"/>
  <c r="B1712" i="1" s="1"/>
  <c r="B1713" i="1" s="1"/>
  <c r="AN1709" i="1"/>
  <c r="AE1709" i="1"/>
  <c r="R1709" i="1"/>
  <c r="O1709" i="1"/>
  <c r="AN1708" i="1"/>
  <c r="O1708" i="1"/>
  <c r="AN1707" i="1"/>
  <c r="O1707" i="1"/>
  <c r="AN1706" i="1"/>
  <c r="O1706" i="1"/>
  <c r="AN1705" i="1"/>
  <c r="AD1705" i="1"/>
  <c r="AD1706" i="1" s="1"/>
  <c r="AE1706" i="1" s="1"/>
  <c r="O1705" i="1"/>
  <c r="D1705" i="1"/>
  <c r="D1706" i="1" s="1"/>
  <c r="D1707" i="1" s="1"/>
  <c r="D1708" i="1" s="1"/>
  <c r="C1705" i="1"/>
  <c r="C1706" i="1" s="1"/>
  <c r="C1707" i="1" s="1"/>
  <c r="C1708" i="1" s="1"/>
  <c r="B1705" i="1"/>
  <c r="B1706" i="1" s="1"/>
  <c r="B1707" i="1" s="1"/>
  <c r="B1708" i="1" s="1"/>
  <c r="AN1704" i="1"/>
  <c r="AE1704" i="1"/>
  <c r="R1704" i="1"/>
  <c r="O1704" i="1"/>
  <c r="AN1703" i="1"/>
  <c r="O1703" i="1"/>
  <c r="AN1702" i="1"/>
  <c r="O1702" i="1"/>
  <c r="AN1701" i="1"/>
  <c r="O1701" i="1"/>
  <c r="AN1700" i="1"/>
  <c r="AD1700" i="1"/>
  <c r="O1700" i="1"/>
  <c r="D1700" i="1"/>
  <c r="D1701" i="1" s="1"/>
  <c r="D1702" i="1" s="1"/>
  <c r="D1703" i="1" s="1"/>
  <c r="C1700" i="1"/>
  <c r="C1701" i="1" s="1"/>
  <c r="C1702" i="1" s="1"/>
  <c r="C1703" i="1" s="1"/>
  <c r="B1700" i="1"/>
  <c r="B1701" i="1" s="1"/>
  <c r="B1702" i="1" s="1"/>
  <c r="B1703" i="1" s="1"/>
  <c r="AN1699" i="1"/>
  <c r="AE1699" i="1"/>
  <c r="R1699" i="1"/>
  <c r="Y1699" i="1" s="1"/>
  <c r="O1699" i="1"/>
  <c r="AN1698" i="1"/>
  <c r="O1698" i="1"/>
  <c r="AN1697" i="1"/>
  <c r="O1697" i="1"/>
  <c r="AN1696" i="1"/>
  <c r="O1696" i="1"/>
  <c r="AN1695" i="1"/>
  <c r="AD1695" i="1"/>
  <c r="O1695" i="1"/>
  <c r="D1695" i="1"/>
  <c r="D1696" i="1" s="1"/>
  <c r="D1697" i="1" s="1"/>
  <c r="D1698" i="1" s="1"/>
  <c r="C1695" i="1"/>
  <c r="C1696" i="1" s="1"/>
  <c r="C1697" i="1" s="1"/>
  <c r="C1698" i="1" s="1"/>
  <c r="B1695" i="1"/>
  <c r="B1696" i="1" s="1"/>
  <c r="B1697" i="1" s="1"/>
  <c r="B1698" i="1" s="1"/>
  <c r="AN1694" i="1"/>
  <c r="AE1694" i="1"/>
  <c r="R1694" i="1"/>
  <c r="Y1694" i="1" s="1"/>
  <c r="O1694" i="1"/>
  <c r="AN1693" i="1"/>
  <c r="O1693" i="1"/>
  <c r="AN1692" i="1"/>
  <c r="O1692" i="1"/>
  <c r="AN1691" i="1"/>
  <c r="O1691" i="1"/>
  <c r="AN1690" i="1"/>
  <c r="AD1690" i="1"/>
  <c r="O1690" i="1"/>
  <c r="D1690" i="1"/>
  <c r="D1691" i="1" s="1"/>
  <c r="D1692" i="1" s="1"/>
  <c r="D1693" i="1" s="1"/>
  <c r="C1690" i="1"/>
  <c r="C1691" i="1" s="1"/>
  <c r="C1692" i="1" s="1"/>
  <c r="C1693" i="1" s="1"/>
  <c r="B1690" i="1"/>
  <c r="B1691" i="1" s="1"/>
  <c r="B1692" i="1" s="1"/>
  <c r="B1693" i="1" s="1"/>
  <c r="AN1689" i="1"/>
  <c r="AE1689" i="1"/>
  <c r="R1689" i="1"/>
  <c r="O1689" i="1"/>
  <c r="AN1688" i="1"/>
  <c r="O1688" i="1"/>
  <c r="AN1687" i="1"/>
  <c r="O1687" i="1"/>
  <c r="AN1686" i="1"/>
  <c r="O1686" i="1"/>
  <c r="AN1685" i="1"/>
  <c r="AD1685" i="1"/>
  <c r="AE1685" i="1" s="1"/>
  <c r="O1685" i="1"/>
  <c r="D1685" i="1"/>
  <c r="D1686" i="1" s="1"/>
  <c r="D1687" i="1" s="1"/>
  <c r="D1688" i="1" s="1"/>
  <c r="C1685" i="1"/>
  <c r="C1686" i="1" s="1"/>
  <c r="C1687" i="1" s="1"/>
  <c r="C1688" i="1" s="1"/>
  <c r="B1685" i="1"/>
  <c r="B1686" i="1" s="1"/>
  <c r="B1687" i="1" s="1"/>
  <c r="B1688" i="1" s="1"/>
  <c r="AN1684" i="1"/>
  <c r="AE1684" i="1"/>
  <c r="R1684" i="1"/>
  <c r="O1684" i="1"/>
  <c r="AN1683" i="1"/>
  <c r="O1683" i="1"/>
  <c r="AN1682" i="1"/>
  <c r="O1682" i="1"/>
  <c r="AN1681" i="1"/>
  <c r="O1681" i="1"/>
  <c r="AN1680" i="1"/>
  <c r="AD1680" i="1"/>
  <c r="O1680" i="1"/>
  <c r="D1680" i="1"/>
  <c r="D1681" i="1" s="1"/>
  <c r="D1682" i="1" s="1"/>
  <c r="D1683" i="1" s="1"/>
  <c r="C1680" i="1"/>
  <c r="C1681" i="1" s="1"/>
  <c r="C1682" i="1" s="1"/>
  <c r="C1683" i="1" s="1"/>
  <c r="B1680" i="1"/>
  <c r="B1681" i="1" s="1"/>
  <c r="B1682" i="1" s="1"/>
  <c r="B1683" i="1" s="1"/>
  <c r="AN1679" i="1"/>
  <c r="AE1679" i="1"/>
  <c r="R1679" i="1"/>
  <c r="O1679" i="1"/>
  <c r="AN1678" i="1"/>
  <c r="O1678" i="1"/>
  <c r="AN1677" i="1"/>
  <c r="O1677" i="1"/>
  <c r="AN1676" i="1"/>
  <c r="O1676" i="1"/>
  <c r="AN1675" i="1"/>
  <c r="AD1675" i="1"/>
  <c r="O1675" i="1"/>
  <c r="D1675" i="1"/>
  <c r="D1676" i="1" s="1"/>
  <c r="D1677" i="1" s="1"/>
  <c r="D1678" i="1" s="1"/>
  <c r="C1675" i="1"/>
  <c r="C1676" i="1" s="1"/>
  <c r="C1677" i="1" s="1"/>
  <c r="C1678" i="1" s="1"/>
  <c r="B1675" i="1"/>
  <c r="B1676" i="1" s="1"/>
  <c r="B1677" i="1" s="1"/>
  <c r="B1678" i="1" s="1"/>
  <c r="AN1674" i="1"/>
  <c r="AE1674" i="1"/>
  <c r="R1674" i="1"/>
  <c r="Y1674" i="1" s="1"/>
  <c r="O1674" i="1"/>
  <c r="AN1673" i="1"/>
  <c r="O1673" i="1"/>
  <c r="AN1672" i="1"/>
  <c r="O1672" i="1"/>
  <c r="AN1671" i="1"/>
  <c r="O1671" i="1"/>
  <c r="C1671" i="1"/>
  <c r="C1672" i="1" s="1"/>
  <c r="C1673" i="1" s="1"/>
  <c r="AN1670" i="1"/>
  <c r="AD1670" i="1"/>
  <c r="O1670" i="1"/>
  <c r="D1670" i="1"/>
  <c r="D1671" i="1" s="1"/>
  <c r="D1672" i="1" s="1"/>
  <c r="D1673" i="1" s="1"/>
  <c r="C1670" i="1"/>
  <c r="B1670" i="1"/>
  <c r="B1671" i="1" s="1"/>
  <c r="B1672" i="1" s="1"/>
  <c r="B1673" i="1" s="1"/>
  <c r="AN1669" i="1"/>
  <c r="AE1669" i="1"/>
  <c r="R1669" i="1"/>
  <c r="O1669" i="1"/>
  <c r="AN1668" i="1"/>
  <c r="O1668" i="1"/>
  <c r="AN1667" i="1"/>
  <c r="O1667" i="1"/>
  <c r="AN1666" i="1"/>
  <c r="O1666" i="1"/>
  <c r="AN1665" i="1"/>
  <c r="AD1665" i="1"/>
  <c r="AD1666" i="1" s="1"/>
  <c r="AE1666" i="1" s="1"/>
  <c r="O1665" i="1"/>
  <c r="D1665" i="1"/>
  <c r="D1666" i="1" s="1"/>
  <c r="D1667" i="1" s="1"/>
  <c r="D1668" i="1" s="1"/>
  <c r="C1665" i="1"/>
  <c r="C1666" i="1" s="1"/>
  <c r="C1667" i="1" s="1"/>
  <c r="C1668" i="1" s="1"/>
  <c r="B1665" i="1"/>
  <c r="B1666" i="1" s="1"/>
  <c r="B1667" i="1" s="1"/>
  <c r="B1668" i="1" s="1"/>
  <c r="AN1664" i="1"/>
  <c r="AE1664" i="1"/>
  <c r="R1664" i="1"/>
  <c r="Y1664" i="1" s="1"/>
  <c r="O1664" i="1"/>
  <c r="AN1663" i="1"/>
  <c r="O1663" i="1"/>
  <c r="AN1662" i="1"/>
  <c r="O1662" i="1"/>
  <c r="AN1661" i="1"/>
  <c r="O1661" i="1"/>
  <c r="AN1660" i="1"/>
  <c r="AD1660" i="1"/>
  <c r="AE1660" i="1" s="1"/>
  <c r="O1660" i="1"/>
  <c r="D1660" i="1"/>
  <c r="D1661" i="1" s="1"/>
  <c r="D1662" i="1" s="1"/>
  <c r="D1663" i="1" s="1"/>
  <c r="C1660" i="1"/>
  <c r="C1661" i="1" s="1"/>
  <c r="C1662" i="1" s="1"/>
  <c r="C1663" i="1" s="1"/>
  <c r="B1660" i="1"/>
  <c r="B1661" i="1" s="1"/>
  <c r="B1662" i="1" s="1"/>
  <c r="B1663" i="1" s="1"/>
  <c r="AN1659" i="1"/>
  <c r="AE1659" i="1"/>
  <c r="R1659" i="1"/>
  <c r="Y1659" i="1" s="1"/>
  <c r="O1659" i="1"/>
  <c r="AN1658" i="1"/>
  <c r="O1658" i="1"/>
  <c r="AN1657" i="1"/>
  <c r="O1657" i="1"/>
  <c r="AN1656" i="1"/>
  <c r="O1656" i="1"/>
  <c r="AN1655" i="1"/>
  <c r="AD1655" i="1"/>
  <c r="O1655" i="1"/>
  <c r="D1655" i="1"/>
  <c r="D1656" i="1" s="1"/>
  <c r="D1657" i="1" s="1"/>
  <c r="D1658" i="1" s="1"/>
  <c r="C1655" i="1"/>
  <c r="C1656" i="1" s="1"/>
  <c r="C1657" i="1" s="1"/>
  <c r="C1658" i="1" s="1"/>
  <c r="B1655" i="1"/>
  <c r="B1656" i="1" s="1"/>
  <c r="B1657" i="1" s="1"/>
  <c r="B1658" i="1" s="1"/>
  <c r="AN1654" i="1"/>
  <c r="AE1654" i="1"/>
  <c r="R1654" i="1"/>
  <c r="O1654" i="1"/>
  <c r="AN1653" i="1"/>
  <c r="O1653" i="1"/>
  <c r="AN1652" i="1"/>
  <c r="O1652" i="1"/>
  <c r="AN1651" i="1"/>
  <c r="O1651" i="1"/>
  <c r="AN1650" i="1"/>
  <c r="AD1650" i="1"/>
  <c r="O1650" i="1"/>
  <c r="D1650" i="1"/>
  <c r="D1651" i="1" s="1"/>
  <c r="D1652" i="1" s="1"/>
  <c r="D1653" i="1" s="1"/>
  <c r="C1650" i="1"/>
  <c r="C1651" i="1" s="1"/>
  <c r="C1652" i="1" s="1"/>
  <c r="C1653" i="1" s="1"/>
  <c r="B1650" i="1"/>
  <c r="B1651" i="1" s="1"/>
  <c r="B1652" i="1" s="1"/>
  <c r="B1653" i="1" s="1"/>
  <c r="AN1649" i="1"/>
  <c r="AE1649" i="1"/>
  <c r="R1649" i="1"/>
  <c r="O1649" i="1"/>
  <c r="AN1648" i="1"/>
  <c r="O1648" i="1"/>
  <c r="AN1647" i="1"/>
  <c r="O1647" i="1"/>
  <c r="AN1646" i="1"/>
  <c r="O1646" i="1"/>
  <c r="AN1645" i="1"/>
  <c r="AD1645" i="1"/>
  <c r="O1645" i="1"/>
  <c r="D1645" i="1"/>
  <c r="D1646" i="1" s="1"/>
  <c r="D1647" i="1" s="1"/>
  <c r="D1648" i="1" s="1"/>
  <c r="C1645" i="1"/>
  <c r="C1646" i="1" s="1"/>
  <c r="C1647" i="1" s="1"/>
  <c r="C1648" i="1" s="1"/>
  <c r="B1645" i="1"/>
  <c r="B1646" i="1" s="1"/>
  <c r="B1647" i="1" s="1"/>
  <c r="B1648" i="1" s="1"/>
  <c r="AN1644" i="1"/>
  <c r="AE1644" i="1"/>
  <c r="R1644" i="1"/>
  <c r="Y1644" i="1" s="1"/>
  <c r="O1644" i="1"/>
  <c r="AN1643" i="1"/>
  <c r="O1643" i="1"/>
  <c r="AN1642" i="1"/>
  <c r="O1642" i="1"/>
  <c r="AN1641" i="1"/>
  <c r="O1641" i="1"/>
  <c r="AN1640" i="1"/>
  <c r="AD1640" i="1"/>
  <c r="O1640" i="1"/>
  <c r="D1640" i="1"/>
  <c r="D1641" i="1" s="1"/>
  <c r="D1642" i="1" s="1"/>
  <c r="D1643" i="1" s="1"/>
  <c r="C1640" i="1"/>
  <c r="C1641" i="1" s="1"/>
  <c r="C1642" i="1" s="1"/>
  <c r="C1643" i="1" s="1"/>
  <c r="B1640" i="1"/>
  <c r="B1641" i="1" s="1"/>
  <c r="B1642" i="1" s="1"/>
  <c r="B1643" i="1" s="1"/>
  <c r="AN1639" i="1"/>
  <c r="AE1639" i="1"/>
  <c r="R1639" i="1"/>
  <c r="Y1639" i="1" s="1"/>
  <c r="O1639" i="1"/>
  <c r="AN1638" i="1"/>
  <c r="O1638" i="1"/>
  <c r="AN1637" i="1"/>
  <c r="O1637" i="1"/>
  <c r="AN1636" i="1"/>
  <c r="O1636" i="1"/>
  <c r="AN1635" i="1"/>
  <c r="AD1635" i="1"/>
  <c r="AD1636" i="1" s="1"/>
  <c r="O1635" i="1"/>
  <c r="D1635" i="1"/>
  <c r="D1636" i="1" s="1"/>
  <c r="D1637" i="1" s="1"/>
  <c r="D1638" i="1" s="1"/>
  <c r="C1635" i="1"/>
  <c r="C1636" i="1" s="1"/>
  <c r="C1637" i="1" s="1"/>
  <c r="C1638" i="1" s="1"/>
  <c r="B1635" i="1"/>
  <c r="B1636" i="1" s="1"/>
  <c r="B1637" i="1" s="1"/>
  <c r="B1638" i="1" s="1"/>
  <c r="AN1634" i="1"/>
  <c r="AE1634" i="1"/>
  <c r="R1634" i="1"/>
  <c r="O1634" i="1"/>
  <c r="AN1633" i="1"/>
  <c r="O1633" i="1"/>
  <c r="AN1632" i="1"/>
  <c r="O1632" i="1"/>
  <c r="AN1631" i="1"/>
  <c r="O1631" i="1"/>
  <c r="AN1630" i="1"/>
  <c r="AD1630" i="1"/>
  <c r="O1630" i="1"/>
  <c r="D1630" i="1"/>
  <c r="D1631" i="1" s="1"/>
  <c r="D1632" i="1" s="1"/>
  <c r="D1633" i="1" s="1"/>
  <c r="C1630" i="1"/>
  <c r="C1631" i="1" s="1"/>
  <c r="C1632" i="1" s="1"/>
  <c r="C1633" i="1" s="1"/>
  <c r="B1630" i="1"/>
  <c r="B1631" i="1" s="1"/>
  <c r="B1632" i="1" s="1"/>
  <c r="B1633" i="1" s="1"/>
  <c r="AN1629" i="1"/>
  <c r="AE1629" i="1"/>
  <c r="R1629" i="1"/>
  <c r="Y1629" i="1" s="1"/>
  <c r="O1629" i="1"/>
  <c r="AN1628" i="1"/>
  <c r="O1628" i="1"/>
  <c r="AN1627" i="1"/>
  <c r="O1627" i="1"/>
  <c r="AN1626" i="1"/>
  <c r="O1626" i="1"/>
  <c r="AN1625" i="1"/>
  <c r="AD1625" i="1"/>
  <c r="O1625" i="1"/>
  <c r="D1625" i="1"/>
  <c r="D1626" i="1" s="1"/>
  <c r="D1627" i="1" s="1"/>
  <c r="D1628" i="1" s="1"/>
  <c r="C1625" i="1"/>
  <c r="C1626" i="1" s="1"/>
  <c r="C1627" i="1" s="1"/>
  <c r="C1628" i="1" s="1"/>
  <c r="B1625" i="1"/>
  <c r="B1626" i="1" s="1"/>
  <c r="B1627" i="1" s="1"/>
  <c r="B1628" i="1" s="1"/>
  <c r="AN1624" i="1"/>
  <c r="AE1624" i="1"/>
  <c r="R1624" i="1"/>
  <c r="Y1624" i="1" s="1"/>
  <c r="O1624" i="1"/>
  <c r="AN1623" i="1"/>
  <c r="O1623" i="1"/>
  <c r="AN1622" i="1"/>
  <c r="O1622" i="1"/>
  <c r="AN1621" i="1"/>
  <c r="O1621" i="1"/>
  <c r="AN1620" i="1"/>
  <c r="AD1620" i="1"/>
  <c r="AD1621" i="1" s="1"/>
  <c r="AE1621" i="1" s="1"/>
  <c r="O1620" i="1"/>
  <c r="D1620" i="1"/>
  <c r="D1621" i="1" s="1"/>
  <c r="D1622" i="1" s="1"/>
  <c r="D1623" i="1" s="1"/>
  <c r="C1620" i="1"/>
  <c r="C1621" i="1" s="1"/>
  <c r="C1622" i="1" s="1"/>
  <c r="C1623" i="1" s="1"/>
  <c r="B1620" i="1"/>
  <c r="B1621" i="1" s="1"/>
  <c r="B1622" i="1" s="1"/>
  <c r="B1623" i="1" s="1"/>
  <c r="AN1619" i="1"/>
  <c r="AE1619" i="1"/>
  <c r="R1619" i="1"/>
  <c r="O1619" i="1"/>
  <c r="AN1618" i="1"/>
  <c r="O1618" i="1"/>
  <c r="AN1617" i="1"/>
  <c r="O1617" i="1"/>
  <c r="AN1616" i="1"/>
  <c r="O1616" i="1"/>
  <c r="AN1615" i="1"/>
  <c r="AD1615" i="1"/>
  <c r="AE1615" i="1" s="1"/>
  <c r="O1615" i="1"/>
  <c r="D1615" i="1"/>
  <c r="D1616" i="1" s="1"/>
  <c r="D1617" i="1" s="1"/>
  <c r="D1618" i="1" s="1"/>
  <c r="C1615" i="1"/>
  <c r="C1616" i="1" s="1"/>
  <c r="C1617" i="1" s="1"/>
  <c r="C1618" i="1" s="1"/>
  <c r="B1615" i="1"/>
  <c r="B1616" i="1" s="1"/>
  <c r="B1617" i="1" s="1"/>
  <c r="B1618" i="1" s="1"/>
  <c r="AN1614" i="1"/>
  <c r="AE1614" i="1"/>
  <c r="R1614" i="1"/>
  <c r="O1614" i="1"/>
  <c r="AN1613" i="1"/>
  <c r="O1613" i="1"/>
  <c r="AN1612" i="1"/>
  <c r="O1612" i="1"/>
  <c r="AN1611" i="1"/>
  <c r="O1611" i="1"/>
  <c r="AN1610" i="1"/>
  <c r="AD1610" i="1"/>
  <c r="AE1610" i="1" s="1"/>
  <c r="O1610" i="1"/>
  <c r="D1610" i="1"/>
  <c r="D1611" i="1" s="1"/>
  <c r="D1612" i="1" s="1"/>
  <c r="D1613" i="1" s="1"/>
  <c r="C1610" i="1"/>
  <c r="C1611" i="1" s="1"/>
  <c r="C1612" i="1" s="1"/>
  <c r="C1613" i="1" s="1"/>
  <c r="B1610" i="1"/>
  <c r="B1611" i="1" s="1"/>
  <c r="B1612" i="1" s="1"/>
  <c r="B1613" i="1" s="1"/>
  <c r="AN1609" i="1"/>
  <c r="AE1609" i="1"/>
  <c r="R1609" i="1"/>
  <c r="Y1609" i="1" s="1"/>
  <c r="O1609" i="1"/>
  <c r="AN1608" i="1"/>
  <c r="O1608" i="1"/>
  <c r="AN1607" i="1"/>
  <c r="O1607" i="1"/>
  <c r="AN1606" i="1"/>
  <c r="O1606" i="1"/>
  <c r="AN1605" i="1"/>
  <c r="AD1605" i="1"/>
  <c r="O1605" i="1"/>
  <c r="D1605" i="1"/>
  <c r="D1606" i="1" s="1"/>
  <c r="D1607" i="1" s="1"/>
  <c r="D1608" i="1" s="1"/>
  <c r="C1605" i="1"/>
  <c r="C1606" i="1" s="1"/>
  <c r="C1607" i="1" s="1"/>
  <c r="C1608" i="1" s="1"/>
  <c r="B1605" i="1"/>
  <c r="B1606" i="1" s="1"/>
  <c r="B1607" i="1" s="1"/>
  <c r="B1608" i="1" s="1"/>
  <c r="AN1604" i="1"/>
  <c r="AE1604" i="1"/>
  <c r="R1604" i="1"/>
  <c r="Y1604" i="1" s="1"/>
  <c r="O1604" i="1"/>
  <c r="AN1603" i="1"/>
  <c r="O1603" i="1"/>
  <c r="AN1602" i="1"/>
  <c r="O1602" i="1"/>
  <c r="AN1601" i="1"/>
  <c r="O1601" i="1"/>
  <c r="AN1600" i="1"/>
  <c r="AD1600" i="1"/>
  <c r="O1600" i="1"/>
  <c r="D1600" i="1"/>
  <c r="D1601" i="1" s="1"/>
  <c r="D1602" i="1" s="1"/>
  <c r="D1603" i="1" s="1"/>
  <c r="C1600" i="1"/>
  <c r="C1601" i="1" s="1"/>
  <c r="C1602" i="1" s="1"/>
  <c r="C1603" i="1" s="1"/>
  <c r="B1600" i="1"/>
  <c r="B1601" i="1" s="1"/>
  <c r="B1602" i="1" s="1"/>
  <c r="B1603" i="1" s="1"/>
  <c r="AN1599" i="1"/>
  <c r="AE1599" i="1"/>
  <c r="R1599" i="1"/>
  <c r="Y1599" i="1" s="1"/>
  <c r="O1599" i="1"/>
  <c r="AN1598" i="1"/>
  <c r="O1598" i="1"/>
  <c r="AN1597" i="1"/>
  <c r="O1597" i="1"/>
  <c r="AN1596" i="1"/>
  <c r="O1596" i="1"/>
  <c r="AN1595" i="1"/>
  <c r="AD1595" i="1"/>
  <c r="AE1595" i="1" s="1"/>
  <c r="O1595" i="1"/>
  <c r="D1595" i="1"/>
  <c r="D1596" i="1" s="1"/>
  <c r="D1597" i="1" s="1"/>
  <c r="D1598" i="1" s="1"/>
  <c r="C1595" i="1"/>
  <c r="C1596" i="1" s="1"/>
  <c r="C1597" i="1" s="1"/>
  <c r="C1598" i="1" s="1"/>
  <c r="B1595" i="1"/>
  <c r="B1596" i="1" s="1"/>
  <c r="B1597" i="1" s="1"/>
  <c r="B1598" i="1" s="1"/>
  <c r="AN1594" i="1"/>
  <c r="AE1594" i="1"/>
  <c r="R1594" i="1"/>
  <c r="O1594" i="1"/>
  <c r="AN1593" i="1"/>
  <c r="O1593" i="1"/>
  <c r="AN1592" i="1"/>
  <c r="O1592" i="1"/>
  <c r="AN1591" i="1"/>
  <c r="O1591" i="1"/>
  <c r="AN1590" i="1"/>
  <c r="AD1590" i="1"/>
  <c r="AD1591" i="1" s="1"/>
  <c r="AD1592" i="1" s="1"/>
  <c r="AE1592" i="1" s="1"/>
  <c r="O1590" i="1"/>
  <c r="D1590" i="1"/>
  <c r="D1591" i="1" s="1"/>
  <c r="D1592" i="1" s="1"/>
  <c r="D1593" i="1" s="1"/>
  <c r="C1590" i="1"/>
  <c r="C1591" i="1" s="1"/>
  <c r="C1592" i="1" s="1"/>
  <c r="C1593" i="1" s="1"/>
  <c r="B1590" i="1"/>
  <c r="B1591" i="1" s="1"/>
  <c r="B1592" i="1" s="1"/>
  <c r="B1593" i="1" s="1"/>
  <c r="AN1589" i="1"/>
  <c r="AE1589" i="1"/>
  <c r="R1589" i="1"/>
  <c r="Y1589" i="1" s="1"/>
  <c r="O1589" i="1"/>
  <c r="AN1588" i="1"/>
  <c r="O1588" i="1"/>
  <c r="AN1587" i="1"/>
  <c r="O1587" i="1"/>
  <c r="AN1586" i="1"/>
  <c r="O1586" i="1"/>
  <c r="AN1585" i="1"/>
  <c r="AD1585" i="1"/>
  <c r="AE1585" i="1" s="1"/>
  <c r="O1585" i="1"/>
  <c r="D1585" i="1"/>
  <c r="D1586" i="1" s="1"/>
  <c r="D1587" i="1" s="1"/>
  <c r="D1588" i="1" s="1"/>
  <c r="C1585" i="1"/>
  <c r="C1586" i="1" s="1"/>
  <c r="C1587" i="1" s="1"/>
  <c r="C1588" i="1" s="1"/>
  <c r="B1585" i="1"/>
  <c r="B1586" i="1" s="1"/>
  <c r="B1587" i="1" s="1"/>
  <c r="B1588" i="1" s="1"/>
  <c r="AN1584" i="1"/>
  <c r="AE1584" i="1"/>
  <c r="R1584" i="1"/>
  <c r="Y1584" i="1" s="1"/>
  <c r="O1584" i="1"/>
  <c r="AN1583" i="1"/>
  <c r="O1583" i="1"/>
  <c r="AN1582" i="1"/>
  <c r="O1582" i="1"/>
  <c r="AN1581" i="1"/>
  <c r="O1581" i="1"/>
  <c r="AN1580" i="1"/>
  <c r="AD1580" i="1"/>
  <c r="AD1581" i="1" s="1"/>
  <c r="O1580" i="1"/>
  <c r="D1580" i="1"/>
  <c r="D1581" i="1" s="1"/>
  <c r="D1582" i="1" s="1"/>
  <c r="D1583" i="1" s="1"/>
  <c r="C1580" i="1"/>
  <c r="C1581" i="1" s="1"/>
  <c r="C1582" i="1" s="1"/>
  <c r="C1583" i="1" s="1"/>
  <c r="B1580" i="1"/>
  <c r="B1581" i="1" s="1"/>
  <c r="B1582" i="1" s="1"/>
  <c r="B1583" i="1" s="1"/>
  <c r="AN1579" i="1"/>
  <c r="AE1579" i="1"/>
  <c r="R1579" i="1"/>
  <c r="O1579" i="1"/>
  <c r="AN1578" i="1"/>
  <c r="O1578" i="1"/>
  <c r="AN1577" i="1"/>
  <c r="O1577" i="1"/>
  <c r="AN1576" i="1"/>
  <c r="O1576" i="1"/>
  <c r="AN1575" i="1"/>
  <c r="AD1575" i="1"/>
  <c r="O1575" i="1"/>
  <c r="D1575" i="1"/>
  <c r="D1576" i="1" s="1"/>
  <c r="D1577" i="1" s="1"/>
  <c r="D1578" i="1" s="1"/>
  <c r="C1575" i="1"/>
  <c r="C1576" i="1" s="1"/>
  <c r="C1577" i="1" s="1"/>
  <c r="C1578" i="1" s="1"/>
  <c r="B1575" i="1"/>
  <c r="B1576" i="1" s="1"/>
  <c r="B1577" i="1" s="1"/>
  <c r="B1578" i="1" s="1"/>
  <c r="AN1574" i="1"/>
  <c r="AE1574" i="1"/>
  <c r="R1574" i="1"/>
  <c r="Y1574" i="1" s="1"/>
  <c r="O1574" i="1"/>
  <c r="AN1573" i="1"/>
  <c r="O1573" i="1"/>
  <c r="AN1572" i="1"/>
  <c r="O1572" i="1"/>
  <c r="AN1571" i="1"/>
  <c r="O1571" i="1"/>
  <c r="AN1570" i="1"/>
  <c r="AD1570" i="1"/>
  <c r="O1570" i="1"/>
  <c r="D1570" i="1"/>
  <c r="D1571" i="1" s="1"/>
  <c r="D1572" i="1" s="1"/>
  <c r="D1573" i="1" s="1"/>
  <c r="C1570" i="1"/>
  <c r="C1571" i="1" s="1"/>
  <c r="C1572" i="1" s="1"/>
  <c r="C1573" i="1" s="1"/>
  <c r="B1570" i="1"/>
  <c r="B1571" i="1" s="1"/>
  <c r="B1572" i="1" s="1"/>
  <c r="B1573" i="1" s="1"/>
  <c r="AN1569" i="1"/>
  <c r="AE1569" i="1"/>
  <c r="R1569" i="1"/>
  <c r="Y1569" i="1" s="1"/>
  <c r="O1569" i="1"/>
  <c r="AN1568" i="1"/>
  <c r="O1568" i="1"/>
  <c r="AN1567" i="1"/>
  <c r="O1567" i="1"/>
  <c r="AN1566" i="1"/>
  <c r="O1566" i="1"/>
  <c r="AN1565" i="1"/>
  <c r="AD1565" i="1"/>
  <c r="O1565" i="1"/>
  <c r="D1565" i="1"/>
  <c r="D1566" i="1" s="1"/>
  <c r="D1567" i="1" s="1"/>
  <c r="D1568" i="1" s="1"/>
  <c r="C1565" i="1"/>
  <c r="C1566" i="1" s="1"/>
  <c r="C1567" i="1" s="1"/>
  <c r="C1568" i="1" s="1"/>
  <c r="B1565" i="1"/>
  <c r="B1566" i="1" s="1"/>
  <c r="B1567" i="1" s="1"/>
  <c r="B1568" i="1" s="1"/>
  <c r="AN1564" i="1"/>
  <c r="AE1564" i="1"/>
  <c r="R1564" i="1"/>
  <c r="O1564" i="1"/>
  <c r="AN1563" i="1"/>
  <c r="O1563" i="1"/>
  <c r="AN1562" i="1"/>
  <c r="O1562" i="1"/>
  <c r="AN1561" i="1"/>
  <c r="O1561" i="1"/>
  <c r="AN1560" i="1"/>
  <c r="AD1560" i="1"/>
  <c r="AD1561" i="1" s="1"/>
  <c r="AD1562" i="1" s="1"/>
  <c r="O1560" i="1"/>
  <c r="D1560" i="1"/>
  <c r="D1561" i="1" s="1"/>
  <c r="D1562" i="1" s="1"/>
  <c r="D1563" i="1" s="1"/>
  <c r="C1560" i="1"/>
  <c r="C1561" i="1" s="1"/>
  <c r="C1562" i="1" s="1"/>
  <c r="C1563" i="1" s="1"/>
  <c r="B1560" i="1"/>
  <c r="B1561" i="1" s="1"/>
  <c r="B1562" i="1" s="1"/>
  <c r="B1563" i="1" s="1"/>
  <c r="AN1559" i="1"/>
  <c r="AE1559" i="1"/>
  <c r="R1559" i="1"/>
  <c r="Y1559" i="1" s="1"/>
  <c r="O1559" i="1"/>
  <c r="AN1558" i="1"/>
  <c r="O1558" i="1"/>
  <c r="AN1557" i="1"/>
  <c r="O1557" i="1"/>
  <c r="AN1556" i="1"/>
  <c r="O1556" i="1"/>
  <c r="AN1555" i="1"/>
  <c r="AD1555" i="1"/>
  <c r="O1555" i="1"/>
  <c r="D1555" i="1"/>
  <c r="D1556" i="1" s="1"/>
  <c r="D1557" i="1" s="1"/>
  <c r="D1558" i="1" s="1"/>
  <c r="C1555" i="1"/>
  <c r="C1556" i="1" s="1"/>
  <c r="C1557" i="1" s="1"/>
  <c r="C1558" i="1" s="1"/>
  <c r="B1555" i="1"/>
  <c r="B1556" i="1" s="1"/>
  <c r="B1557" i="1" s="1"/>
  <c r="B1558" i="1" s="1"/>
  <c r="AN1554" i="1"/>
  <c r="AE1554" i="1"/>
  <c r="R1554" i="1"/>
  <c r="Y1554" i="1" s="1"/>
  <c r="O1554" i="1"/>
  <c r="AN1553" i="1"/>
  <c r="O1553" i="1"/>
  <c r="AN1552" i="1"/>
  <c r="O1552" i="1"/>
  <c r="AN1551" i="1"/>
  <c r="O1551" i="1"/>
  <c r="AN1550" i="1"/>
  <c r="AD1550" i="1"/>
  <c r="AD1551" i="1" s="1"/>
  <c r="AD1552" i="1" s="1"/>
  <c r="AE1552" i="1" s="1"/>
  <c r="O1550" i="1"/>
  <c r="D1550" i="1"/>
  <c r="D1551" i="1" s="1"/>
  <c r="D1552" i="1" s="1"/>
  <c r="D1553" i="1" s="1"/>
  <c r="C1550" i="1"/>
  <c r="C1551" i="1" s="1"/>
  <c r="C1552" i="1" s="1"/>
  <c r="C1553" i="1" s="1"/>
  <c r="B1550" i="1"/>
  <c r="B1551" i="1" s="1"/>
  <c r="B1552" i="1" s="1"/>
  <c r="B1553" i="1" s="1"/>
  <c r="AN1549" i="1"/>
  <c r="AE1549" i="1"/>
  <c r="R1549" i="1"/>
  <c r="Y1549" i="1" s="1"/>
  <c r="O1549" i="1"/>
  <c r="AN1548" i="1"/>
  <c r="O1548" i="1"/>
  <c r="AN1547" i="1"/>
  <c r="O1547" i="1"/>
  <c r="AN1546" i="1"/>
  <c r="O1546" i="1"/>
  <c r="AN1545" i="1"/>
  <c r="AD1545" i="1"/>
  <c r="AE1545" i="1" s="1"/>
  <c r="O1545" i="1"/>
  <c r="D1545" i="1"/>
  <c r="D1546" i="1" s="1"/>
  <c r="D1547" i="1" s="1"/>
  <c r="D1548" i="1" s="1"/>
  <c r="C1545" i="1"/>
  <c r="C1546" i="1" s="1"/>
  <c r="C1547" i="1" s="1"/>
  <c r="C1548" i="1" s="1"/>
  <c r="B1545" i="1"/>
  <c r="B1546" i="1" s="1"/>
  <c r="B1547" i="1" s="1"/>
  <c r="B1548" i="1" s="1"/>
  <c r="AN1544" i="1"/>
  <c r="AE1544" i="1"/>
  <c r="R1544" i="1"/>
  <c r="O1544" i="1"/>
  <c r="AN1543" i="1"/>
  <c r="O1543" i="1"/>
  <c r="AN1542" i="1"/>
  <c r="O1542" i="1"/>
  <c r="AN1541" i="1"/>
  <c r="O1541" i="1"/>
  <c r="AN1540" i="1"/>
  <c r="AD1540" i="1"/>
  <c r="O1540" i="1"/>
  <c r="D1540" i="1"/>
  <c r="D1541" i="1" s="1"/>
  <c r="D1542" i="1" s="1"/>
  <c r="D1543" i="1" s="1"/>
  <c r="C1540" i="1"/>
  <c r="C1541" i="1" s="1"/>
  <c r="C1542" i="1" s="1"/>
  <c r="C1543" i="1" s="1"/>
  <c r="B1540" i="1"/>
  <c r="B1541" i="1" s="1"/>
  <c r="B1542" i="1" s="1"/>
  <c r="B1543" i="1" s="1"/>
  <c r="AN1539" i="1"/>
  <c r="AE1539" i="1"/>
  <c r="R1539" i="1"/>
  <c r="Y1539" i="1" s="1"/>
  <c r="O1539" i="1"/>
  <c r="AN1538" i="1"/>
  <c r="O1538" i="1"/>
  <c r="AN1537" i="1"/>
  <c r="O1537" i="1"/>
  <c r="AN1536" i="1"/>
  <c r="O1536" i="1"/>
  <c r="AN1535" i="1"/>
  <c r="AD1535" i="1"/>
  <c r="AE1535" i="1" s="1"/>
  <c r="O1535" i="1"/>
  <c r="D1535" i="1"/>
  <c r="D1536" i="1" s="1"/>
  <c r="D1537" i="1" s="1"/>
  <c r="D1538" i="1" s="1"/>
  <c r="C1535" i="1"/>
  <c r="C1536" i="1" s="1"/>
  <c r="C1537" i="1" s="1"/>
  <c r="C1538" i="1" s="1"/>
  <c r="B1535" i="1"/>
  <c r="B1536" i="1" s="1"/>
  <c r="B1537" i="1" s="1"/>
  <c r="B1538" i="1" s="1"/>
  <c r="AN1534" i="1"/>
  <c r="AE1534" i="1"/>
  <c r="R1534" i="1"/>
  <c r="Y1534" i="1" s="1"/>
  <c r="O1534" i="1"/>
  <c r="AN1533" i="1"/>
  <c r="O1533" i="1"/>
  <c r="AN1532" i="1"/>
  <c r="O1532" i="1"/>
  <c r="AN1531" i="1"/>
  <c r="O1531" i="1"/>
  <c r="AN1530" i="1"/>
  <c r="AD1530" i="1"/>
  <c r="AD1531" i="1" s="1"/>
  <c r="AD1532" i="1" s="1"/>
  <c r="O1530" i="1"/>
  <c r="D1530" i="1"/>
  <c r="D1531" i="1" s="1"/>
  <c r="D1532" i="1" s="1"/>
  <c r="D1533" i="1" s="1"/>
  <c r="C1530" i="1"/>
  <c r="C1531" i="1" s="1"/>
  <c r="C1532" i="1" s="1"/>
  <c r="C1533" i="1" s="1"/>
  <c r="B1530" i="1"/>
  <c r="B1531" i="1" s="1"/>
  <c r="B1532" i="1" s="1"/>
  <c r="B1533" i="1" s="1"/>
  <c r="AN1529" i="1"/>
  <c r="AE1529" i="1"/>
  <c r="R1529" i="1"/>
  <c r="Y1529" i="1" s="1"/>
  <c r="O1529" i="1"/>
  <c r="AN1528" i="1"/>
  <c r="O1528" i="1"/>
  <c r="AN1527" i="1"/>
  <c r="O1527" i="1"/>
  <c r="AN1526" i="1"/>
  <c r="O1526" i="1"/>
  <c r="AN1525" i="1"/>
  <c r="AD1525" i="1"/>
  <c r="O1525" i="1"/>
  <c r="D1525" i="1"/>
  <c r="D1526" i="1" s="1"/>
  <c r="D1527" i="1" s="1"/>
  <c r="D1528" i="1" s="1"/>
  <c r="C1525" i="1"/>
  <c r="C1526" i="1" s="1"/>
  <c r="C1527" i="1" s="1"/>
  <c r="C1528" i="1" s="1"/>
  <c r="B1525" i="1"/>
  <c r="B1526" i="1" s="1"/>
  <c r="B1527" i="1" s="1"/>
  <c r="B1528" i="1" s="1"/>
  <c r="AN1524" i="1"/>
  <c r="AE1524" i="1"/>
  <c r="R1524" i="1"/>
  <c r="O1524" i="1"/>
  <c r="AN1523" i="1"/>
  <c r="O1523" i="1"/>
  <c r="AN1522" i="1"/>
  <c r="O1522" i="1"/>
  <c r="AN1521" i="1"/>
  <c r="O1521" i="1"/>
  <c r="AN1520" i="1"/>
  <c r="AD1520" i="1"/>
  <c r="O1520" i="1"/>
  <c r="D1520" i="1"/>
  <c r="D1521" i="1" s="1"/>
  <c r="D1522" i="1" s="1"/>
  <c r="D1523" i="1" s="1"/>
  <c r="C1520" i="1"/>
  <c r="C1521" i="1" s="1"/>
  <c r="C1522" i="1" s="1"/>
  <c r="C1523" i="1" s="1"/>
  <c r="B1520" i="1"/>
  <c r="B1521" i="1" s="1"/>
  <c r="B1522" i="1" s="1"/>
  <c r="B1523" i="1" s="1"/>
  <c r="AN1519" i="1"/>
  <c r="AE1519" i="1"/>
  <c r="R1519" i="1"/>
  <c r="Y1519" i="1" s="1"/>
  <c r="O1519" i="1"/>
  <c r="AN1518" i="1"/>
  <c r="O1518" i="1"/>
  <c r="AN1517" i="1"/>
  <c r="O1517" i="1"/>
  <c r="AN1516" i="1"/>
  <c r="O1516" i="1"/>
  <c r="AN1515" i="1"/>
  <c r="AD1515" i="1"/>
  <c r="O1515" i="1"/>
  <c r="D1515" i="1"/>
  <c r="D1516" i="1" s="1"/>
  <c r="D1517" i="1" s="1"/>
  <c r="D1518" i="1" s="1"/>
  <c r="C1515" i="1"/>
  <c r="C1516" i="1" s="1"/>
  <c r="C1517" i="1" s="1"/>
  <c r="C1518" i="1" s="1"/>
  <c r="B1515" i="1"/>
  <c r="B1516" i="1" s="1"/>
  <c r="B1517" i="1" s="1"/>
  <c r="B1518" i="1" s="1"/>
  <c r="AN1514" i="1"/>
  <c r="AE1514" i="1"/>
  <c r="R1514" i="1"/>
  <c r="O1514" i="1"/>
  <c r="AN1513" i="1"/>
  <c r="O1513" i="1"/>
  <c r="AN1512" i="1"/>
  <c r="O1512" i="1"/>
  <c r="AN1511" i="1"/>
  <c r="O1511" i="1"/>
  <c r="AN1510" i="1"/>
  <c r="AD1510" i="1"/>
  <c r="O1510" i="1"/>
  <c r="D1510" i="1"/>
  <c r="D1511" i="1" s="1"/>
  <c r="D1512" i="1" s="1"/>
  <c r="D1513" i="1" s="1"/>
  <c r="C1510" i="1"/>
  <c r="C1511" i="1" s="1"/>
  <c r="C1512" i="1" s="1"/>
  <c r="C1513" i="1" s="1"/>
  <c r="B1510" i="1"/>
  <c r="B1511" i="1" s="1"/>
  <c r="B1512" i="1" s="1"/>
  <c r="B1513" i="1" s="1"/>
  <c r="AN1509" i="1"/>
  <c r="AE1509" i="1"/>
  <c r="R1509" i="1"/>
  <c r="Y1509" i="1" s="1"/>
  <c r="O1509" i="1"/>
  <c r="AN1508" i="1"/>
  <c r="O1508" i="1"/>
  <c r="AN1507" i="1"/>
  <c r="O1507" i="1"/>
  <c r="AN1506" i="1"/>
  <c r="O1506" i="1"/>
  <c r="AN1505" i="1"/>
  <c r="AD1505" i="1"/>
  <c r="O1505" i="1"/>
  <c r="D1505" i="1"/>
  <c r="D1506" i="1" s="1"/>
  <c r="D1507" i="1" s="1"/>
  <c r="D1508" i="1" s="1"/>
  <c r="C1505" i="1"/>
  <c r="C1506" i="1" s="1"/>
  <c r="C1507" i="1" s="1"/>
  <c r="C1508" i="1" s="1"/>
  <c r="B1505" i="1"/>
  <c r="B1506" i="1" s="1"/>
  <c r="B1507" i="1" s="1"/>
  <c r="B1508" i="1" s="1"/>
  <c r="AN1504" i="1"/>
  <c r="AE1504" i="1"/>
  <c r="R1504" i="1"/>
  <c r="Y1504" i="1" s="1"/>
  <c r="O1504" i="1"/>
  <c r="AN1503" i="1"/>
  <c r="O1503" i="1"/>
  <c r="AN1502" i="1"/>
  <c r="O1502" i="1"/>
  <c r="AN1501" i="1"/>
  <c r="O1501" i="1"/>
  <c r="AN1500" i="1"/>
  <c r="AD1500" i="1"/>
  <c r="AE1500" i="1" s="1"/>
  <c r="O1500" i="1"/>
  <c r="D1500" i="1"/>
  <c r="D1501" i="1" s="1"/>
  <c r="D1502" i="1" s="1"/>
  <c r="D1503" i="1" s="1"/>
  <c r="C1500" i="1"/>
  <c r="C1501" i="1" s="1"/>
  <c r="C1502" i="1" s="1"/>
  <c r="C1503" i="1" s="1"/>
  <c r="B1500" i="1"/>
  <c r="B1501" i="1" s="1"/>
  <c r="B1502" i="1" s="1"/>
  <c r="B1503" i="1" s="1"/>
  <c r="AN1499" i="1"/>
  <c r="AE1499" i="1"/>
  <c r="R1499" i="1"/>
  <c r="O1499" i="1"/>
  <c r="AN1498" i="1"/>
  <c r="O1498" i="1"/>
  <c r="AN1497" i="1"/>
  <c r="O1497" i="1"/>
  <c r="AN1496" i="1"/>
  <c r="O1496" i="1"/>
  <c r="AN1495" i="1"/>
  <c r="AD1495" i="1"/>
  <c r="AD1496" i="1" s="1"/>
  <c r="AD1497" i="1" s="1"/>
  <c r="O1495" i="1"/>
  <c r="D1495" i="1"/>
  <c r="D1496" i="1" s="1"/>
  <c r="D1497" i="1" s="1"/>
  <c r="D1498" i="1" s="1"/>
  <c r="C1495" i="1"/>
  <c r="C1496" i="1" s="1"/>
  <c r="C1497" i="1" s="1"/>
  <c r="C1498" i="1" s="1"/>
  <c r="B1495" i="1"/>
  <c r="B1496" i="1" s="1"/>
  <c r="B1497" i="1" s="1"/>
  <c r="B1498" i="1" s="1"/>
  <c r="AN1494" i="1"/>
  <c r="AE1494" i="1"/>
  <c r="R1494" i="1"/>
  <c r="O1494" i="1"/>
  <c r="AN1493" i="1"/>
  <c r="O1493" i="1"/>
  <c r="AN1492" i="1"/>
  <c r="O1492" i="1"/>
  <c r="AN1491" i="1"/>
  <c r="O1491" i="1"/>
  <c r="AN1490" i="1"/>
  <c r="AD1490" i="1"/>
  <c r="AE1490" i="1" s="1"/>
  <c r="O1490" i="1"/>
  <c r="D1490" i="1"/>
  <c r="D1491" i="1" s="1"/>
  <c r="D1492" i="1" s="1"/>
  <c r="D1493" i="1" s="1"/>
  <c r="C1490" i="1"/>
  <c r="C1491" i="1" s="1"/>
  <c r="C1492" i="1" s="1"/>
  <c r="C1493" i="1" s="1"/>
  <c r="B1490" i="1"/>
  <c r="B1491" i="1" s="1"/>
  <c r="B1492" i="1" s="1"/>
  <c r="B1493" i="1" s="1"/>
  <c r="AN1489" i="1"/>
  <c r="AE1489" i="1"/>
  <c r="R1489" i="1"/>
  <c r="O1489" i="1"/>
  <c r="AN1488" i="1"/>
  <c r="O1488" i="1"/>
  <c r="AN1487" i="1"/>
  <c r="O1487" i="1"/>
  <c r="AN1486" i="1"/>
  <c r="O1486" i="1"/>
  <c r="AN1485" i="1"/>
  <c r="AD1485" i="1"/>
  <c r="AD1486" i="1" s="1"/>
  <c r="O1485" i="1"/>
  <c r="D1485" i="1"/>
  <c r="D1486" i="1" s="1"/>
  <c r="D1487" i="1" s="1"/>
  <c r="D1488" i="1" s="1"/>
  <c r="C1485" i="1"/>
  <c r="C1486" i="1" s="1"/>
  <c r="C1487" i="1" s="1"/>
  <c r="C1488" i="1" s="1"/>
  <c r="B1485" i="1"/>
  <c r="B1486" i="1" s="1"/>
  <c r="B1487" i="1" s="1"/>
  <c r="B1488" i="1" s="1"/>
  <c r="AN1484" i="1"/>
  <c r="AE1484" i="1"/>
  <c r="R1484" i="1"/>
  <c r="Y1484" i="1" s="1"/>
  <c r="O1484" i="1"/>
  <c r="AN1483" i="1"/>
  <c r="O1483" i="1"/>
  <c r="AN1482" i="1"/>
  <c r="O1482" i="1"/>
  <c r="AN1481" i="1"/>
  <c r="O1481" i="1"/>
  <c r="AN1480" i="1"/>
  <c r="AD1480" i="1"/>
  <c r="O1480" i="1"/>
  <c r="D1480" i="1"/>
  <c r="D1481" i="1" s="1"/>
  <c r="D1482" i="1" s="1"/>
  <c r="D1483" i="1" s="1"/>
  <c r="C1480" i="1"/>
  <c r="C1481" i="1" s="1"/>
  <c r="C1482" i="1" s="1"/>
  <c r="C1483" i="1" s="1"/>
  <c r="B1480" i="1"/>
  <c r="B1481" i="1" s="1"/>
  <c r="B1482" i="1" s="1"/>
  <c r="B1483" i="1" s="1"/>
  <c r="AN1479" i="1"/>
  <c r="AE1479" i="1"/>
  <c r="R1479" i="1"/>
  <c r="O1479" i="1"/>
  <c r="AN1478" i="1"/>
  <c r="O1478" i="1"/>
  <c r="AN1477" i="1"/>
  <c r="O1477" i="1"/>
  <c r="AN1476" i="1"/>
  <c r="O1476" i="1"/>
  <c r="AN1475" i="1"/>
  <c r="AD1475" i="1"/>
  <c r="O1475" i="1"/>
  <c r="D1475" i="1"/>
  <c r="D1476" i="1" s="1"/>
  <c r="D1477" i="1" s="1"/>
  <c r="D1478" i="1" s="1"/>
  <c r="C1475" i="1"/>
  <c r="C1476" i="1" s="1"/>
  <c r="C1477" i="1" s="1"/>
  <c r="C1478" i="1" s="1"/>
  <c r="B1475" i="1"/>
  <c r="B1476" i="1" s="1"/>
  <c r="B1477" i="1" s="1"/>
  <c r="B1478" i="1" s="1"/>
  <c r="AN1474" i="1"/>
  <c r="AE1474" i="1"/>
  <c r="R1474" i="1"/>
  <c r="Y1474" i="1" s="1"/>
  <c r="O1474" i="1"/>
  <c r="AN1473" i="1"/>
  <c r="O1473" i="1"/>
  <c r="AN1472" i="1"/>
  <c r="O1472" i="1"/>
  <c r="AN1471" i="1"/>
  <c r="O1471" i="1"/>
  <c r="AN1470" i="1"/>
  <c r="AD1470" i="1"/>
  <c r="O1470" i="1"/>
  <c r="D1470" i="1"/>
  <c r="D1471" i="1" s="1"/>
  <c r="D1472" i="1" s="1"/>
  <c r="D1473" i="1" s="1"/>
  <c r="C1470" i="1"/>
  <c r="C1471" i="1" s="1"/>
  <c r="C1472" i="1" s="1"/>
  <c r="C1473" i="1" s="1"/>
  <c r="B1470" i="1"/>
  <c r="B1471" i="1" s="1"/>
  <c r="B1472" i="1" s="1"/>
  <c r="B1473" i="1" s="1"/>
  <c r="AN1469" i="1"/>
  <c r="AE1469" i="1"/>
  <c r="R1469" i="1"/>
  <c r="O1469" i="1"/>
  <c r="AN1468" i="1"/>
  <c r="O1468" i="1"/>
  <c r="AN1467" i="1"/>
  <c r="O1467" i="1"/>
  <c r="AN1466" i="1"/>
  <c r="O1466" i="1"/>
  <c r="AN1465" i="1"/>
  <c r="AD1465" i="1"/>
  <c r="O1465" i="1"/>
  <c r="D1465" i="1"/>
  <c r="D1466" i="1" s="1"/>
  <c r="D1467" i="1" s="1"/>
  <c r="D1468" i="1" s="1"/>
  <c r="C1465" i="1"/>
  <c r="C1466" i="1" s="1"/>
  <c r="C1467" i="1" s="1"/>
  <c r="C1468" i="1" s="1"/>
  <c r="B1465" i="1"/>
  <c r="B1466" i="1" s="1"/>
  <c r="B1467" i="1" s="1"/>
  <c r="B1468" i="1" s="1"/>
  <c r="AN1464" i="1"/>
  <c r="AE1464" i="1"/>
  <c r="R1464" i="1"/>
  <c r="Y1464" i="1" s="1"/>
  <c r="O1464" i="1"/>
  <c r="AN1463" i="1"/>
  <c r="O1463" i="1"/>
  <c r="AN1462" i="1"/>
  <c r="O1462" i="1"/>
  <c r="AN1461" i="1"/>
  <c r="O1461" i="1"/>
  <c r="AN1460" i="1"/>
  <c r="AD1460" i="1"/>
  <c r="AE1460" i="1" s="1"/>
  <c r="O1460" i="1"/>
  <c r="D1460" i="1"/>
  <c r="D1461" i="1" s="1"/>
  <c r="D1462" i="1" s="1"/>
  <c r="D1463" i="1" s="1"/>
  <c r="C1460" i="1"/>
  <c r="C1461" i="1" s="1"/>
  <c r="C1462" i="1" s="1"/>
  <c r="C1463" i="1" s="1"/>
  <c r="B1460" i="1"/>
  <c r="B1461" i="1" s="1"/>
  <c r="B1462" i="1" s="1"/>
  <c r="B1463" i="1" s="1"/>
  <c r="AN1459" i="1"/>
  <c r="AE1459" i="1"/>
  <c r="R1459" i="1"/>
  <c r="Y1459" i="1" s="1"/>
  <c r="O1459" i="1"/>
  <c r="AN1458" i="1"/>
  <c r="O1458" i="1"/>
  <c r="AN1457" i="1"/>
  <c r="O1457" i="1"/>
  <c r="AN1456" i="1"/>
  <c r="O1456" i="1"/>
  <c r="AN1455" i="1"/>
  <c r="AD1455" i="1"/>
  <c r="O1455" i="1"/>
  <c r="D1455" i="1"/>
  <c r="D1456" i="1" s="1"/>
  <c r="D1457" i="1" s="1"/>
  <c r="D1458" i="1" s="1"/>
  <c r="C1455" i="1"/>
  <c r="C1456" i="1" s="1"/>
  <c r="C1457" i="1" s="1"/>
  <c r="C1458" i="1" s="1"/>
  <c r="B1455" i="1"/>
  <c r="B1456" i="1" s="1"/>
  <c r="B1457" i="1" s="1"/>
  <c r="B1458" i="1" s="1"/>
  <c r="AN1454" i="1"/>
  <c r="AE1454" i="1"/>
  <c r="R1454" i="1"/>
  <c r="O1454" i="1"/>
  <c r="AN1453" i="1"/>
  <c r="O1453" i="1"/>
  <c r="AN1452" i="1"/>
  <c r="O1452" i="1"/>
  <c r="AN1451" i="1"/>
  <c r="O1451" i="1"/>
  <c r="AN1450" i="1"/>
  <c r="AD1450" i="1"/>
  <c r="AD1451" i="1" s="1"/>
  <c r="AE1451" i="1" s="1"/>
  <c r="O1450" i="1"/>
  <c r="D1450" i="1"/>
  <c r="D1451" i="1" s="1"/>
  <c r="D1452" i="1" s="1"/>
  <c r="D1453" i="1" s="1"/>
  <c r="C1450" i="1"/>
  <c r="C1451" i="1" s="1"/>
  <c r="C1452" i="1" s="1"/>
  <c r="C1453" i="1" s="1"/>
  <c r="B1450" i="1"/>
  <c r="B1451" i="1" s="1"/>
  <c r="B1452" i="1" s="1"/>
  <c r="B1453" i="1" s="1"/>
  <c r="AN1449" i="1"/>
  <c r="AE1449" i="1"/>
  <c r="R1449" i="1"/>
  <c r="O1449" i="1"/>
  <c r="AN1448" i="1"/>
  <c r="O1448" i="1"/>
  <c r="AN1447" i="1"/>
  <c r="O1447" i="1"/>
  <c r="AN1446" i="1"/>
  <c r="O1446" i="1"/>
  <c r="AN1445" i="1"/>
  <c r="AD1445" i="1"/>
  <c r="AE1445" i="1" s="1"/>
  <c r="O1445" i="1"/>
  <c r="D1445" i="1"/>
  <c r="D1446" i="1" s="1"/>
  <c r="D1447" i="1" s="1"/>
  <c r="D1448" i="1" s="1"/>
  <c r="C1445" i="1"/>
  <c r="C1446" i="1" s="1"/>
  <c r="C1447" i="1" s="1"/>
  <c r="C1448" i="1" s="1"/>
  <c r="B1445" i="1"/>
  <c r="B1446" i="1" s="1"/>
  <c r="B1447" i="1" s="1"/>
  <c r="B1448" i="1" s="1"/>
  <c r="AN1444" i="1"/>
  <c r="AE1444" i="1"/>
  <c r="R1444" i="1"/>
  <c r="Y1444" i="1" s="1"/>
  <c r="O1444" i="1"/>
  <c r="AN1443" i="1"/>
  <c r="O1443" i="1"/>
  <c r="AN1442" i="1"/>
  <c r="O1442" i="1"/>
  <c r="AN1441" i="1"/>
  <c r="O1441" i="1"/>
  <c r="AN1440" i="1"/>
  <c r="AD1440" i="1"/>
  <c r="AE1440" i="1" s="1"/>
  <c r="O1440" i="1"/>
  <c r="D1440" i="1"/>
  <c r="D1441" i="1" s="1"/>
  <c r="D1442" i="1" s="1"/>
  <c r="D1443" i="1" s="1"/>
  <c r="C1440" i="1"/>
  <c r="C1441" i="1" s="1"/>
  <c r="C1442" i="1" s="1"/>
  <c r="C1443" i="1" s="1"/>
  <c r="B1440" i="1"/>
  <c r="B1441" i="1" s="1"/>
  <c r="B1442" i="1" s="1"/>
  <c r="B1443" i="1" s="1"/>
  <c r="AN1439" i="1"/>
  <c r="AE1439" i="1"/>
  <c r="R1439" i="1"/>
  <c r="Y1439" i="1" s="1"/>
  <c r="O1439" i="1"/>
  <c r="AN1438" i="1"/>
  <c r="O1438" i="1"/>
  <c r="AN1437" i="1"/>
  <c r="O1437" i="1"/>
  <c r="AN1436" i="1"/>
  <c r="O1436" i="1"/>
  <c r="AN1435" i="1"/>
  <c r="AD1435" i="1"/>
  <c r="AD1436" i="1" s="1"/>
  <c r="AE1436" i="1" s="1"/>
  <c r="O1435" i="1"/>
  <c r="D1435" i="1"/>
  <c r="D1436" i="1" s="1"/>
  <c r="D1437" i="1" s="1"/>
  <c r="D1438" i="1" s="1"/>
  <c r="C1435" i="1"/>
  <c r="C1436" i="1" s="1"/>
  <c r="C1437" i="1" s="1"/>
  <c r="C1438" i="1" s="1"/>
  <c r="B1435" i="1"/>
  <c r="B1436" i="1" s="1"/>
  <c r="B1437" i="1" s="1"/>
  <c r="B1438" i="1" s="1"/>
  <c r="AN1434" i="1"/>
  <c r="AE1434" i="1"/>
  <c r="R1434" i="1"/>
  <c r="Y1434" i="1" s="1"/>
  <c r="O1434" i="1"/>
  <c r="AN1433" i="1"/>
  <c r="O1433" i="1"/>
  <c r="AN1432" i="1"/>
  <c r="O1432" i="1"/>
  <c r="AN1431" i="1"/>
  <c r="O1431" i="1"/>
  <c r="AN1430" i="1"/>
  <c r="AD1430" i="1"/>
  <c r="AD1431" i="1" s="1"/>
  <c r="O1430" i="1"/>
  <c r="D1430" i="1"/>
  <c r="D1431" i="1" s="1"/>
  <c r="D1432" i="1" s="1"/>
  <c r="D1433" i="1" s="1"/>
  <c r="C1430" i="1"/>
  <c r="C1431" i="1" s="1"/>
  <c r="C1432" i="1" s="1"/>
  <c r="C1433" i="1" s="1"/>
  <c r="B1430" i="1"/>
  <c r="B1431" i="1" s="1"/>
  <c r="B1432" i="1" s="1"/>
  <c r="B1433" i="1" s="1"/>
  <c r="AN1429" i="1"/>
  <c r="AE1429" i="1"/>
  <c r="R1429" i="1"/>
  <c r="Y1429" i="1" s="1"/>
  <c r="O1429" i="1"/>
  <c r="AN1428" i="1"/>
  <c r="O1428" i="1"/>
  <c r="AN1427" i="1"/>
  <c r="O1427" i="1"/>
  <c r="AN1426" i="1"/>
  <c r="O1426" i="1"/>
  <c r="AN1425" i="1"/>
  <c r="AD1425" i="1"/>
  <c r="O1425" i="1"/>
  <c r="D1425" i="1"/>
  <c r="D1426" i="1" s="1"/>
  <c r="D1427" i="1" s="1"/>
  <c r="D1428" i="1" s="1"/>
  <c r="C1425" i="1"/>
  <c r="C1426" i="1" s="1"/>
  <c r="C1427" i="1" s="1"/>
  <c r="C1428" i="1" s="1"/>
  <c r="B1425" i="1"/>
  <c r="B1426" i="1" s="1"/>
  <c r="B1427" i="1" s="1"/>
  <c r="B1428" i="1" s="1"/>
  <c r="AN1424" i="1"/>
  <c r="AE1424" i="1"/>
  <c r="R1424" i="1"/>
  <c r="Y1424" i="1" s="1"/>
  <c r="O1424" i="1"/>
  <c r="AN1423" i="1"/>
  <c r="O1423" i="1"/>
  <c r="AN1422" i="1"/>
  <c r="O1422" i="1"/>
  <c r="AN1421" i="1"/>
  <c r="O1421" i="1"/>
  <c r="AN1420" i="1"/>
  <c r="AD1420" i="1"/>
  <c r="AE1420" i="1" s="1"/>
  <c r="O1420" i="1"/>
  <c r="D1420" i="1"/>
  <c r="D1421" i="1" s="1"/>
  <c r="D1422" i="1" s="1"/>
  <c r="D1423" i="1" s="1"/>
  <c r="C1420" i="1"/>
  <c r="C1421" i="1" s="1"/>
  <c r="C1422" i="1" s="1"/>
  <c r="C1423" i="1" s="1"/>
  <c r="B1420" i="1"/>
  <c r="B1421" i="1" s="1"/>
  <c r="B1422" i="1" s="1"/>
  <c r="B1423" i="1" s="1"/>
  <c r="AN1419" i="1"/>
  <c r="AE1419" i="1"/>
  <c r="R1419" i="1"/>
  <c r="Y1419" i="1" s="1"/>
  <c r="O1419" i="1"/>
  <c r="AN1418" i="1"/>
  <c r="O1418" i="1"/>
  <c r="AN1417" i="1"/>
  <c r="O1417" i="1"/>
  <c r="AN1416" i="1"/>
  <c r="O1416" i="1"/>
  <c r="AN1415" i="1"/>
  <c r="AD1415" i="1"/>
  <c r="O1415" i="1"/>
  <c r="D1415" i="1"/>
  <c r="D1416" i="1" s="1"/>
  <c r="D1417" i="1" s="1"/>
  <c r="D1418" i="1" s="1"/>
  <c r="C1415" i="1"/>
  <c r="C1416" i="1" s="1"/>
  <c r="C1417" i="1" s="1"/>
  <c r="C1418" i="1" s="1"/>
  <c r="B1415" i="1"/>
  <c r="B1416" i="1" s="1"/>
  <c r="B1417" i="1" s="1"/>
  <c r="B1418" i="1" s="1"/>
  <c r="AN1414" i="1"/>
  <c r="AE1414" i="1"/>
  <c r="R1414" i="1"/>
  <c r="Y1414" i="1" s="1"/>
  <c r="O1414" i="1"/>
  <c r="AN1413" i="1"/>
  <c r="O1413" i="1"/>
  <c r="AN1412" i="1"/>
  <c r="O1412" i="1"/>
  <c r="AN1411" i="1"/>
  <c r="O1411" i="1"/>
  <c r="AN1410" i="1"/>
  <c r="AD1410" i="1"/>
  <c r="AE1410" i="1" s="1"/>
  <c r="O1410" i="1"/>
  <c r="D1410" i="1"/>
  <c r="D1411" i="1" s="1"/>
  <c r="D1412" i="1" s="1"/>
  <c r="D1413" i="1" s="1"/>
  <c r="C1410" i="1"/>
  <c r="C1411" i="1" s="1"/>
  <c r="C1412" i="1" s="1"/>
  <c r="C1413" i="1" s="1"/>
  <c r="B1410" i="1"/>
  <c r="B1411" i="1" s="1"/>
  <c r="B1412" i="1" s="1"/>
  <c r="B1413" i="1" s="1"/>
  <c r="AN1409" i="1"/>
  <c r="AE1409" i="1"/>
  <c r="R1409" i="1"/>
  <c r="Y1409" i="1" s="1"/>
  <c r="O1409" i="1"/>
  <c r="AN1408" i="1"/>
  <c r="O1408" i="1"/>
  <c r="AN1407" i="1"/>
  <c r="O1407" i="1"/>
  <c r="AN1406" i="1"/>
  <c r="O1406" i="1"/>
  <c r="AN1405" i="1"/>
  <c r="AD1405" i="1"/>
  <c r="O1405" i="1"/>
  <c r="D1405" i="1"/>
  <c r="D1406" i="1" s="1"/>
  <c r="D1407" i="1" s="1"/>
  <c r="D1408" i="1" s="1"/>
  <c r="C1405" i="1"/>
  <c r="C1406" i="1" s="1"/>
  <c r="C1407" i="1" s="1"/>
  <c r="C1408" i="1" s="1"/>
  <c r="B1405" i="1"/>
  <c r="B1406" i="1" s="1"/>
  <c r="B1407" i="1" s="1"/>
  <c r="B1408" i="1" s="1"/>
  <c r="AN1404" i="1"/>
  <c r="AE1404" i="1"/>
  <c r="R1404" i="1"/>
  <c r="Y1404" i="1" s="1"/>
  <c r="O1404" i="1"/>
  <c r="AN1403" i="1"/>
  <c r="O1403" i="1"/>
  <c r="AN1402" i="1"/>
  <c r="O1402" i="1"/>
  <c r="AN1401" i="1"/>
  <c r="O1401" i="1"/>
  <c r="AN1400" i="1"/>
  <c r="AD1400" i="1"/>
  <c r="O1400" i="1"/>
  <c r="D1400" i="1"/>
  <c r="D1401" i="1" s="1"/>
  <c r="D1402" i="1" s="1"/>
  <c r="D1403" i="1" s="1"/>
  <c r="C1400" i="1"/>
  <c r="C1401" i="1" s="1"/>
  <c r="C1402" i="1" s="1"/>
  <c r="C1403" i="1" s="1"/>
  <c r="B1400" i="1"/>
  <c r="B1401" i="1" s="1"/>
  <c r="B1402" i="1" s="1"/>
  <c r="B1403" i="1" s="1"/>
  <c r="AN1399" i="1"/>
  <c r="AE1399" i="1"/>
  <c r="R1399" i="1"/>
  <c r="Y1399" i="1" s="1"/>
  <c r="O1399" i="1"/>
  <c r="AN1398" i="1"/>
  <c r="O1398" i="1"/>
  <c r="AN1397" i="1"/>
  <c r="O1397" i="1"/>
  <c r="AN1396" i="1"/>
  <c r="O1396" i="1"/>
  <c r="AN1395" i="1"/>
  <c r="AD1395" i="1"/>
  <c r="AD1396" i="1" s="1"/>
  <c r="AE1396" i="1" s="1"/>
  <c r="O1395" i="1"/>
  <c r="D1395" i="1"/>
  <c r="D1396" i="1" s="1"/>
  <c r="D1397" i="1" s="1"/>
  <c r="D1398" i="1" s="1"/>
  <c r="C1395" i="1"/>
  <c r="C1396" i="1" s="1"/>
  <c r="C1397" i="1" s="1"/>
  <c r="C1398" i="1" s="1"/>
  <c r="B1395" i="1"/>
  <c r="B1396" i="1" s="1"/>
  <c r="B1397" i="1" s="1"/>
  <c r="B1398" i="1" s="1"/>
  <c r="AN1394" i="1"/>
  <c r="AE1394" i="1"/>
  <c r="R1394" i="1"/>
  <c r="Y1394" i="1" s="1"/>
  <c r="O1394" i="1"/>
  <c r="AN1393" i="1"/>
  <c r="O1393" i="1"/>
  <c r="AN1392" i="1"/>
  <c r="O1392" i="1"/>
  <c r="AN1391" i="1"/>
  <c r="O1391" i="1"/>
  <c r="AN1390" i="1"/>
  <c r="AD1390" i="1"/>
  <c r="AE1390" i="1" s="1"/>
  <c r="O1390" i="1"/>
  <c r="D1390" i="1"/>
  <c r="D1391" i="1" s="1"/>
  <c r="D1392" i="1" s="1"/>
  <c r="D1393" i="1" s="1"/>
  <c r="C1390" i="1"/>
  <c r="C1391" i="1" s="1"/>
  <c r="C1392" i="1" s="1"/>
  <c r="C1393" i="1" s="1"/>
  <c r="B1390" i="1"/>
  <c r="B1391" i="1" s="1"/>
  <c r="B1392" i="1" s="1"/>
  <c r="B1393" i="1" s="1"/>
  <c r="AN1389" i="1"/>
  <c r="AE1389" i="1"/>
  <c r="R1389" i="1"/>
  <c r="O1389" i="1"/>
  <c r="AN1388" i="1"/>
  <c r="O1388" i="1"/>
  <c r="AN1387" i="1"/>
  <c r="O1387" i="1"/>
  <c r="AN1386" i="1"/>
  <c r="O1386" i="1"/>
  <c r="AN1385" i="1"/>
  <c r="AD1385" i="1"/>
  <c r="AD1386" i="1" s="1"/>
  <c r="AD1387" i="1" s="1"/>
  <c r="O1385" i="1"/>
  <c r="D1385" i="1"/>
  <c r="D1386" i="1" s="1"/>
  <c r="D1387" i="1" s="1"/>
  <c r="D1388" i="1" s="1"/>
  <c r="C1385" i="1"/>
  <c r="C1386" i="1" s="1"/>
  <c r="C1387" i="1" s="1"/>
  <c r="C1388" i="1" s="1"/>
  <c r="B1385" i="1"/>
  <c r="B1386" i="1" s="1"/>
  <c r="B1387" i="1" s="1"/>
  <c r="B1388" i="1" s="1"/>
  <c r="AN1384" i="1"/>
  <c r="AE1384" i="1"/>
  <c r="R1384" i="1"/>
  <c r="Y1384" i="1" s="1"/>
  <c r="O1384" i="1"/>
  <c r="AN1383" i="1"/>
  <c r="O1383" i="1"/>
  <c r="AN1382" i="1"/>
  <c r="O1382" i="1"/>
  <c r="AN1381" i="1"/>
  <c r="O1381" i="1"/>
  <c r="AN1380" i="1"/>
  <c r="AD1380" i="1"/>
  <c r="AE1380" i="1" s="1"/>
  <c r="O1380" i="1"/>
  <c r="D1380" i="1"/>
  <c r="D1381" i="1" s="1"/>
  <c r="D1382" i="1" s="1"/>
  <c r="D1383" i="1" s="1"/>
  <c r="C1380" i="1"/>
  <c r="C1381" i="1" s="1"/>
  <c r="C1382" i="1" s="1"/>
  <c r="C1383" i="1" s="1"/>
  <c r="B1380" i="1"/>
  <c r="B1381" i="1" s="1"/>
  <c r="B1382" i="1" s="1"/>
  <c r="B1383" i="1" s="1"/>
  <c r="AN1379" i="1"/>
  <c r="AE1379" i="1"/>
  <c r="R1379" i="1"/>
  <c r="Y1379" i="1" s="1"/>
  <c r="O1379" i="1"/>
  <c r="AN1378" i="1"/>
  <c r="O1378" i="1"/>
  <c r="AN1377" i="1"/>
  <c r="O1377" i="1"/>
  <c r="AN1376" i="1"/>
  <c r="O1376" i="1"/>
  <c r="AN1375" i="1"/>
  <c r="AD1375" i="1"/>
  <c r="O1375" i="1"/>
  <c r="D1375" i="1"/>
  <c r="D1376" i="1" s="1"/>
  <c r="D1377" i="1" s="1"/>
  <c r="D1378" i="1" s="1"/>
  <c r="C1375" i="1"/>
  <c r="C1376" i="1" s="1"/>
  <c r="C1377" i="1" s="1"/>
  <c r="C1378" i="1" s="1"/>
  <c r="B1375" i="1"/>
  <c r="B1376" i="1" s="1"/>
  <c r="B1377" i="1" s="1"/>
  <c r="B1378" i="1" s="1"/>
  <c r="AN1374" i="1"/>
  <c r="AE1374" i="1"/>
  <c r="R1374" i="1"/>
  <c r="Y1374" i="1" s="1"/>
  <c r="O1374" i="1"/>
  <c r="AN1373" i="1"/>
  <c r="O1373" i="1"/>
  <c r="AN1372" i="1"/>
  <c r="O1372" i="1"/>
  <c r="AN1371" i="1"/>
  <c r="O1371" i="1"/>
  <c r="AN1370" i="1"/>
  <c r="AD1370" i="1"/>
  <c r="AE1370" i="1" s="1"/>
  <c r="O1370" i="1"/>
  <c r="D1370" i="1"/>
  <c r="D1371" i="1" s="1"/>
  <c r="D1372" i="1" s="1"/>
  <c r="D1373" i="1" s="1"/>
  <c r="C1370" i="1"/>
  <c r="C1371" i="1" s="1"/>
  <c r="C1372" i="1" s="1"/>
  <c r="C1373" i="1" s="1"/>
  <c r="B1370" i="1"/>
  <c r="B1371" i="1" s="1"/>
  <c r="B1372" i="1" s="1"/>
  <c r="B1373" i="1" s="1"/>
  <c r="AN1369" i="1"/>
  <c r="AE1369" i="1"/>
  <c r="R1369" i="1"/>
  <c r="Y1369" i="1" s="1"/>
  <c r="O1369" i="1"/>
  <c r="AN1368" i="1"/>
  <c r="O1368" i="1"/>
  <c r="AN1367" i="1"/>
  <c r="O1367" i="1"/>
  <c r="AN1366" i="1"/>
  <c r="O1366" i="1"/>
  <c r="AN1365" i="1"/>
  <c r="AD1365" i="1"/>
  <c r="O1365" i="1"/>
  <c r="D1365" i="1"/>
  <c r="D1366" i="1" s="1"/>
  <c r="D1367" i="1" s="1"/>
  <c r="D1368" i="1" s="1"/>
  <c r="C1365" i="1"/>
  <c r="C1366" i="1" s="1"/>
  <c r="C1367" i="1" s="1"/>
  <c r="C1368" i="1" s="1"/>
  <c r="B1365" i="1"/>
  <c r="B1366" i="1" s="1"/>
  <c r="B1367" i="1" s="1"/>
  <c r="B1368" i="1" s="1"/>
  <c r="AN1364" i="1"/>
  <c r="AE1364" i="1"/>
  <c r="R1364" i="1"/>
  <c r="Y1364" i="1" s="1"/>
  <c r="O1364" i="1"/>
  <c r="AN1363" i="1"/>
  <c r="O1363" i="1"/>
  <c r="AN1362" i="1"/>
  <c r="O1362" i="1"/>
  <c r="AN1361" i="1"/>
  <c r="O1361" i="1"/>
  <c r="AN1360" i="1"/>
  <c r="AD1360" i="1"/>
  <c r="AE1360" i="1" s="1"/>
  <c r="O1360" i="1"/>
  <c r="D1360" i="1"/>
  <c r="D1361" i="1" s="1"/>
  <c r="D1362" i="1" s="1"/>
  <c r="D1363" i="1" s="1"/>
  <c r="C1360" i="1"/>
  <c r="C1361" i="1" s="1"/>
  <c r="C1362" i="1" s="1"/>
  <c r="C1363" i="1" s="1"/>
  <c r="B1360" i="1"/>
  <c r="B1361" i="1" s="1"/>
  <c r="B1362" i="1" s="1"/>
  <c r="B1363" i="1" s="1"/>
  <c r="AN1359" i="1"/>
  <c r="AE1359" i="1"/>
  <c r="R1359" i="1"/>
  <c r="O1359" i="1"/>
  <c r="AN1358" i="1"/>
  <c r="O1358" i="1"/>
  <c r="AN1357" i="1"/>
  <c r="O1357" i="1"/>
  <c r="AN1356" i="1"/>
  <c r="O1356" i="1"/>
  <c r="AN1355" i="1"/>
  <c r="AD1355" i="1"/>
  <c r="AD1356" i="1" s="1"/>
  <c r="O1355" i="1"/>
  <c r="D1355" i="1"/>
  <c r="D1356" i="1" s="1"/>
  <c r="D1357" i="1" s="1"/>
  <c r="D1358" i="1" s="1"/>
  <c r="C1355" i="1"/>
  <c r="C1356" i="1" s="1"/>
  <c r="C1357" i="1" s="1"/>
  <c r="C1358" i="1" s="1"/>
  <c r="B1355" i="1"/>
  <c r="B1356" i="1" s="1"/>
  <c r="B1357" i="1" s="1"/>
  <c r="B1358" i="1" s="1"/>
  <c r="AN1354" i="1"/>
  <c r="AE1354" i="1"/>
  <c r="R1354" i="1"/>
  <c r="Y1354" i="1" s="1"/>
  <c r="O1354" i="1"/>
  <c r="AN1353" i="1"/>
  <c r="O1353" i="1"/>
  <c r="AN1352" i="1"/>
  <c r="O1352" i="1"/>
  <c r="AN1351" i="1"/>
  <c r="O1351" i="1"/>
  <c r="AN1350" i="1"/>
  <c r="AD1350" i="1"/>
  <c r="AD1351" i="1" s="1"/>
  <c r="AD1352" i="1" s="1"/>
  <c r="O1350" i="1"/>
  <c r="D1350" i="1"/>
  <c r="D1351" i="1" s="1"/>
  <c r="D1352" i="1" s="1"/>
  <c r="D1353" i="1" s="1"/>
  <c r="C1350" i="1"/>
  <c r="C1351" i="1" s="1"/>
  <c r="C1352" i="1" s="1"/>
  <c r="C1353" i="1" s="1"/>
  <c r="B1350" i="1"/>
  <c r="B1351" i="1" s="1"/>
  <c r="B1352" i="1" s="1"/>
  <c r="B1353" i="1" s="1"/>
  <c r="AN1349" i="1"/>
  <c r="AE1349" i="1"/>
  <c r="R1349" i="1"/>
  <c r="Y1349" i="1" s="1"/>
  <c r="O1349" i="1"/>
  <c r="AN1348" i="1"/>
  <c r="O1348" i="1"/>
  <c r="AN1347" i="1"/>
  <c r="O1347" i="1"/>
  <c r="AN1346" i="1"/>
  <c r="O1346" i="1"/>
  <c r="AN1345" i="1"/>
  <c r="AD1345" i="1"/>
  <c r="AD1346" i="1" s="1"/>
  <c r="O1345" i="1"/>
  <c r="D1345" i="1"/>
  <c r="D1346" i="1" s="1"/>
  <c r="D1347" i="1" s="1"/>
  <c r="D1348" i="1" s="1"/>
  <c r="C1345" i="1"/>
  <c r="C1346" i="1" s="1"/>
  <c r="C1347" i="1" s="1"/>
  <c r="C1348" i="1" s="1"/>
  <c r="B1345" i="1"/>
  <c r="B1346" i="1" s="1"/>
  <c r="B1347" i="1" s="1"/>
  <c r="B1348" i="1" s="1"/>
  <c r="AN1344" i="1"/>
  <c r="AE1344" i="1"/>
  <c r="R1344" i="1"/>
  <c r="O1344" i="1"/>
  <c r="AN1343" i="1"/>
  <c r="O1343" i="1"/>
  <c r="AN1342" i="1"/>
  <c r="O1342" i="1"/>
  <c r="AN1341" i="1"/>
  <c r="AD1341" i="1"/>
  <c r="AD1342" i="1" s="1"/>
  <c r="O1341" i="1"/>
  <c r="AN1340" i="1"/>
  <c r="AD1340" i="1"/>
  <c r="AE1340" i="1" s="1"/>
  <c r="O1340" i="1"/>
  <c r="D1340" i="1"/>
  <c r="D1341" i="1" s="1"/>
  <c r="D1342" i="1" s="1"/>
  <c r="D1343" i="1" s="1"/>
  <c r="C1340" i="1"/>
  <c r="C1341" i="1" s="1"/>
  <c r="C1342" i="1" s="1"/>
  <c r="C1343" i="1" s="1"/>
  <c r="B1340" i="1"/>
  <c r="B1341" i="1" s="1"/>
  <c r="B1342" i="1" s="1"/>
  <c r="B1343" i="1" s="1"/>
  <c r="AN1339" i="1"/>
  <c r="AE1339" i="1"/>
  <c r="R1339" i="1"/>
  <c r="Y1339" i="1" s="1"/>
  <c r="O1339" i="1"/>
  <c r="AN1338" i="1"/>
  <c r="O1338" i="1"/>
  <c r="AN1337" i="1"/>
  <c r="O1337" i="1"/>
  <c r="AN1336" i="1"/>
  <c r="O1336" i="1"/>
  <c r="AN1335" i="1"/>
  <c r="AD1335" i="1"/>
  <c r="AD1336" i="1" s="1"/>
  <c r="AD1337" i="1" s="1"/>
  <c r="O1335" i="1"/>
  <c r="D1335" i="1"/>
  <c r="D1336" i="1" s="1"/>
  <c r="D1337" i="1" s="1"/>
  <c r="D1338" i="1" s="1"/>
  <c r="C1335" i="1"/>
  <c r="C1336" i="1" s="1"/>
  <c r="C1337" i="1" s="1"/>
  <c r="C1338" i="1" s="1"/>
  <c r="B1335" i="1"/>
  <c r="B1336" i="1" s="1"/>
  <c r="B1337" i="1" s="1"/>
  <c r="B1338" i="1" s="1"/>
  <c r="AN1334" i="1"/>
  <c r="AE1334" i="1"/>
  <c r="R1334" i="1"/>
  <c r="Y1334" i="1" s="1"/>
  <c r="O1334" i="1"/>
  <c r="AN1333" i="1"/>
  <c r="O1333" i="1"/>
  <c r="AN1332" i="1"/>
  <c r="O1332" i="1"/>
  <c r="AN1331" i="1"/>
  <c r="O1331" i="1"/>
  <c r="AN1330" i="1"/>
  <c r="AD1330" i="1"/>
  <c r="AE1330" i="1" s="1"/>
  <c r="O1330" i="1"/>
  <c r="D1330" i="1"/>
  <c r="D1331" i="1" s="1"/>
  <c r="D1332" i="1" s="1"/>
  <c r="D1333" i="1" s="1"/>
  <c r="C1330" i="1"/>
  <c r="C1331" i="1" s="1"/>
  <c r="C1332" i="1" s="1"/>
  <c r="C1333" i="1" s="1"/>
  <c r="B1330" i="1"/>
  <c r="B1331" i="1" s="1"/>
  <c r="B1332" i="1" s="1"/>
  <c r="B1333" i="1" s="1"/>
  <c r="AN1329" i="1"/>
  <c r="AE1329" i="1"/>
  <c r="R1329" i="1"/>
  <c r="Y1329" i="1" s="1"/>
  <c r="O1329" i="1"/>
  <c r="AN1328" i="1"/>
  <c r="O1328" i="1"/>
  <c r="AN1327" i="1"/>
  <c r="O1327" i="1"/>
  <c r="AN1326" i="1"/>
  <c r="O1326" i="1"/>
  <c r="AN1325" i="1"/>
  <c r="AD1325" i="1"/>
  <c r="AD1326" i="1" s="1"/>
  <c r="AE1326" i="1" s="1"/>
  <c r="O1325" i="1"/>
  <c r="D1325" i="1"/>
  <c r="D1326" i="1" s="1"/>
  <c r="D1327" i="1" s="1"/>
  <c r="D1328" i="1" s="1"/>
  <c r="C1325" i="1"/>
  <c r="C1326" i="1" s="1"/>
  <c r="C1327" i="1" s="1"/>
  <c r="C1328" i="1" s="1"/>
  <c r="B1325" i="1"/>
  <c r="B1326" i="1" s="1"/>
  <c r="B1327" i="1" s="1"/>
  <c r="B1328" i="1" s="1"/>
  <c r="AN1324" i="1"/>
  <c r="AE1324" i="1"/>
  <c r="R1324" i="1"/>
  <c r="Y1324" i="1" s="1"/>
  <c r="O1324" i="1"/>
  <c r="AN1323" i="1"/>
  <c r="O1323" i="1"/>
  <c r="AN1322" i="1"/>
  <c r="O1322" i="1"/>
  <c r="AN1321" i="1"/>
  <c r="O1321" i="1"/>
  <c r="AN1320" i="1"/>
  <c r="AD1320" i="1"/>
  <c r="O1320" i="1"/>
  <c r="D1320" i="1"/>
  <c r="D1321" i="1" s="1"/>
  <c r="D1322" i="1" s="1"/>
  <c r="D1323" i="1" s="1"/>
  <c r="C1320" i="1"/>
  <c r="C1321" i="1" s="1"/>
  <c r="C1322" i="1" s="1"/>
  <c r="C1323" i="1" s="1"/>
  <c r="B1320" i="1"/>
  <c r="B1321" i="1" s="1"/>
  <c r="B1322" i="1" s="1"/>
  <c r="B1323" i="1" s="1"/>
  <c r="AN1319" i="1"/>
  <c r="AE1319" i="1"/>
  <c r="R1319" i="1"/>
  <c r="Y1319" i="1" s="1"/>
  <c r="O1319" i="1"/>
  <c r="AN1318" i="1"/>
  <c r="O1318" i="1"/>
  <c r="AN1317" i="1"/>
  <c r="O1317" i="1"/>
  <c r="AN1316" i="1"/>
  <c r="O1316" i="1"/>
  <c r="AN1315" i="1"/>
  <c r="AD1315" i="1"/>
  <c r="AD1316" i="1" s="1"/>
  <c r="O1315" i="1"/>
  <c r="D1315" i="1"/>
  <c r="D1316" i="1" s="1"/>
  <c r="D1317" i="1" s="1"/>
  <c r="D1318" i="1" s="1"/>
  <c r="C1315" i="1"/>
  <c r="C1316" i="1" s="1"/>
  <c r="C1317" i="1" s="1"/>
  <c r="C1318" i="1" s="1"/>
  <c r="B1315" i="1"/>
  <c r="B1316" i="1" s="1"/>
  <c r="B1317" i="1" s="1"/>
  <c r="B1318" i="1" s="1"/>
  <c r="AN1314" i="1"/>
  <c r="AE1314" i="1"/>
  <c r="R1314" i="1"/>
  <c r="O1314" i="1"/>
  <c r="AN1313" i="1"/>
  <c r="O1313" i="1"/>
  <c r="AN1312" i="1"/>
  <c r="O1312" i="1"/>
  <c r="AN1311" i="1"/>
  <c r="O1311" i="1"/>
  <c r="AN1310" i="1"/>
  <c r="AD1310" i="1"/>
  <c r="AE1310" i="1" s="1"/>
  <c r="O1310" i="1"/>
  <c r="D1310" i="1"/>
  <c r="D1311" i="1" s="1"/>
  <c r="D1312" i="1" s="1"/>
  <c r="D1313" i="1" s="1"/>
  <c r="C1310" i="1"/>
  <c r="C1311" i="1" s="1"/>
  <c r="C1312" i="1" s="1"/>
  <c r="C1313" i="1" s="1"/>
  <c r="B1310" i="1"/>
  <c r="B1311" i="1" s="1"/>
  <c r="B1312" i="1" s="1"/>
  <c r="B1313" i="1" s="1"/>
  <c r="AN1309" i="1"/>
  <c r="AE1309" i="1"/>
  <c r="R1309" i="1"/>
  <c r="Y1309" i="1" s="1"/>
  <c r="O1309" i="1"/>
  <c r="AN1308" i="1"/>
  <c r="O1308" i="1"/>
  <c r="AN1307" i="1"/>
  <c r="O1307" i="1"/>
  <c r="AN1306" i="1"/>
  <c r="O1306" i="1"/>
  <c r="AN1305" i="1"/>
  <c r="AD1305" i="1"/>
  <c r="O1305" i="1"/>
  <c r="D1305" i="1"/>
  <c r="D1306" i="1" s="1"/>
  <c r="D1307" i="1" s="1"/>
  <c r="D1308" i="1" s="1"/>
  <c r="C1305" i="1"/>
  <c r="C1306" i="1" s="1"/>
  <c r="C1307" i="1" s="1"/>
  <c r="C1308" i="1" s="1"/>
  <c r="B1305" i="1"/>
  <c r="B1306" i="1" s="1"/>
  <c r="B1307" i="1" s="1"/>
  <c r="B1308" i="1" s="1"/>
  <c r="AN1304" i="1"/>
  <c r="AE1304" i="1"/>
  <c r="R1304" i="1"/>
  <c r="O1304" i="1"/>
  <c r="AN1303" i="1"/>
  <c r="O1303" i="1"/>
  <c r="AN1302" i="1"/>
  <c r="O1302" i="1"/>
  <c r="AN1301" i="1"/>
  <c r="O1301" i="1"/>
  <c r="AN1300" i="1"/>
  <c r="AD1300" i="1"/>
  <c r="AE1300" i="1" s="1"/>
  <c r="O1300" i="1"/>
  <c r="D1300" i="1"/>
  <c r="D1301" i="1" s="1"/>
  <c r="D1302" i="1" s="1"/>
  <c r="D1303" i="1" s="1"/>
  <c r="C1300" i="1"/>
  <c r="C1301" i="1" s="1"/>
  <c r="C1302" i="1" s="1"/>
  <c r="C1303" i="1" s="1"/>
  <c r="B1300" i="1"/>
  <c r="B1301" i="1" s="1"/>
  <c r="B1302" i="1" s="1"/>
  <c r="B1303" i="1" s="1"/>
  <c r="AN1299" i="1"/>
  <c r="AE1299" i="1"/>
  <c r="R1299" i="1"/>
  <c r="O1299" i="1"/>
  <c r="AN1298" i="1"/>
  <c r="O1298" i="1"/>
  <c r="AN1297" i="1"/>
  <c r="O1297" i="1"/>
  <c r="AN1296" i="1"/>
  <c r="O1296" i="1"/>
  <c r="AN1295" i="1"/>
  <c r="AD1295" i="1"/>
  <c r="O1295" i="1"/>
  <c r="D1295" i="1"/>
  <c r="D1296" i="1" s="1"/>
  <c r="D1297" i="1" s="1"/>
  <c r="D1298" i="1" s="1"/>
  <c r="C1295" i="1"/>
  <c r="C1296" i="1" s="1"/>
  <c r="C1297" i="1" s="1"/>
  <c r="C1298" i="1" s="1"/>
  <c r="B1295" i="1"/>
  <c r="B1296" i="1" s="1"/>
  <c r="B1297" i="1" s="1"/>
  <c r="B1298" i="1" s="1"/>
  <c r="AN1294" i="1"/>
  <c r="AE1294" i="1"/>
  <c r="R1294" i="1"/>
  <c r="Y1294" i="1" s="1"/>
  <c r="O1294" i="1"/>
  <c r="AN1293" i="1"/>
  <c r="O1293" i="1"/>
  <c r="AN1292" i="1"/>
  <c r="O1292" i="1"/>
  <c r="AN1291" i="1"/>
  <c r="O1291" i="1"/>
  <c r="AN1290" i="1"/>
  <c r="AD1290" i="1"/>
  <c r="AD1291" i="1" s="1"/>
  <c r="AE1291" i="1" s="1"/>
  <c r="O1290" i="1"/>
  <c r="D1290" i="1"/>
  <c r="D1291" i="1" s="1"/>
  <c r="D1292" i="1" s="1"/>
  <c r="D1293" i="1" s="1"/>
  <c r="C1290" i="1"/>
  <c r="C1291" i="1" s="1"/>
  <c r="C1292" i="1" s="1"/>
  <c r="C1293" i="1" s="1"/>
  <c r="B1290" i="1"/>
  <c r="B1291" i="1" s="1"/>
  <c r="B1292" i="1" s="1"/>
  <c r="B1293" i="1" s="1"/>
  <c r="AN1289" i="1"/>
  <c r="AE1289" i="1"/>
  <c r="R1289" i="1"/>
  <c r="O1289" i="1"/>
  <c r="AN1288" i="1"/>
  <c r="O1288" i="1"/>
  <c r="AN1287" i="1"/>
  <c r="O1287" i="1"/>
  <c r="AN1286" i="1"/>
  <c r="O1286" i="1"/>
  <c r="AN1285" i="1"/>
  <c r="AD1285" i="1"/>
  <c r="AE1285" i="1" s="1"/>
  <c r="O1285" i="1"/>
  <c r="D1285" i="1"/>
  <c r="D1286" i="1" s="1"/>
  <c r="D1287" i="1" s="1"/>
  <c r="D1288" i="1" s="1"/>
  <c r="C1285" i="1"/>
  <c r="C1286" i="1" s="1"/>
  <c r="C1287" i="1" s="1"/>
  <c r="C1288" i="1" s="1"/>
  <c r="B1285" i="1"/>
  <c r="B1286" i="1" s="1"/>
  <c r="B1287" i="1" s="1"/>
  <c r="B1288" i="1" s="1"/>
  <c r="AN1284" i="1"/>
  <c r="AE1284" i="1"/>
  <c r="R1284" i="1"/>
  <c r="O1284" i="1"/>
  <c r="AN1283" i="1"/>
  <c r="O1283" i="1"/>
  <c r="AN1282" i="1"/>
  <c r="O1282" i="1"/>
  <c r="AN1281" i="1"/>
  <c r="O1281" i="1"/>
  <c r="AN1280" i="1"/>
  <c r="AD1280" i="1"/>
  <c r="AE1280" i="1" s="1"/>
  <c r="O1280" i="1"/>
  <c r="D1280" i="1"/>
  <c r="D1281" i="1" s="1"/>
  <c r="D1282" i="1" s="1"/>
  <c r="D1283" i="1" s="1"/>
  <c r="C1280" i="1"/>
  <c r="C1281" i="1" s="1"/>
  <c r="C1282" i="1" s="1"/>
  <c r="C1283" i="1" s="1"/>
  <c r="B1280" i="1"/>
  <c r="B1281" i="1" s="1"/>
  <c r="B1282" i="1" s="1"/>
  <c r="B1283" i="1" s="1"/>
  <c r="AN1279" i="1"/>
  <c r="AE1279" i="1"/>
  <c r="R1279" i="1"/>
  <c r="Y1279" i="1" s="1"/>
  <c r="O1279" i="1"/>
  <c r="AN1278" i="1"/>
  <c r="O1278" i="1"/>
  <c r="AN1277" i="1"/>
  <c r="O1277" i="1"/>
  <c r="AN1276" i="1"/>
  <c r="O1276" i="1"/>
  <c r="AN1275" i="1"/>
  <c r="AD1275" i="1"/>
  <c r="O1275" i="1"/>
  <c r="D1275" i="1"/>
  <c r="D1276" i="1" s="1"/>
  <c r="D1277" i="1" s="1"/>
  <c r="D1278" i="1" s="1"/>
  <c r="C1275" i="1"/>
  <c r="C1276" i="1" s="1"/>
  <c r="C1277" i="1" s="1"/>
  <c r="C1278" i="1" s="1"/>
  <c r="B1275" i="1"/>
  <c r="B1276" i="1" s="1"/>
  <c r="B1277" i="1" s="1"/>
  <c r="B1278" i="1" s="1"/>
  <c r="AN1274" i="1"/>
  <c r="AE1274" i="1"/>
  <c r="R1274" i="1"/>
  <c r="Y1274" i="1" s="1"/>
  <c r="O1274" i="1"/>
  <c r="AN1273" i="1"/>
  <c r="O1273" i="1"/>
  <c r="AN1272" i="1"/>
  <c r="O1272" i="1"/>
  <c r="AN1271" i="1"/>
  <c r="O1271" i="1"/>
  <c r="AN1270" i="1"/>
  <c r="AD1270" i="1"/>
  <c r="AE1270" i="1" s="1"/>
  <c r="O1270" i="1"/>
  <c r="D1270" i="1"/>
  <c r="D1271" i="1" s="1"/>
  <c r="D1272" i="1" s="1"/>
  <c r="D1273" i="1" s="1"/>
  <c r="C1270" i="1"/>
  <c r="C1271" i="1" s="1"/>
  <c r="C1272" i="1" s="1"/>
  <c r="C1273" i="1" s="1"/>
  <c r="B1270" i="1"/>
  <c r="B1271" i="1" s="1"/>
  <c r="B1272" i="1" s="1"/>
  <c r="B1273" i="1" s="1"/>
  <c r="AN1269" i="1"/>
  <c r="AE1269" i="1"/>
  <c r="R1269" i="1"/>
  <c r="Y1269" i="1" s="1"/>
  <c r="O1269" i="1"/>
  <c r="AN1268" i="1"/>
  <c r="O1268" i="1"/>
  <c r="AN1267" i="1"/>
  <c r="O1267" i="1"/>
  <c r="AN1266" i="1"/>
  <c r="O1266" i="1"/>
  <c r="AN1265" i="1"/>
  <c r="AD1265" i="1"/>
  <c r="AD1266" i="1" s="1"/>
  <c r="AE1266" i="1" s="1"/>
  <c r="O1265" i="1"/>
  <c r="D1265" i="1"/>
  <c r="D1266" i="1" s="1"/>
  <c r="D1267" i="1" s="1"/>
  <c r="D1268" i="1" s="1"/>
  <c r="C1265" i="1"/>
  <c r="C1266" i="1" s="1"/>
  <c r="C1267" i="1" s="1"/>
  <c r="C1268" i="1" s="1"/>
  <c r="B1265" i="1"/>
  <c r="B1266" i="1" s="1"/>
  <c r="B1267" i="1" s="1"/>
  <c r="B1268" i="1" s="1"/>
  <c r="AN1264" i="1"/>
  <c r="AE1264" i="1"/>
  <c r="R1264" i="1"/>
  <c r="Y1264" i="1" s="1"/>
  <c r="O1264" i="1"/>
  <c r="AN1263" i="1"/>
  <c r="O1263" i="1"/>
  <c r="AN1262" i="1"/>
  <c r="O1262" i="1"/>
  <c r="AN1261" i="1"/>
  <c r="O1261" i="1"/>
  <c r="AN1260" i="1"/>
  <c r="AD1260" i="1"/>
  <c r="O1260" i="1"/>
  <c r="D1260" i="1"/>
  <c r="D1261" i="1" s="1"/>
  <c r="D1262" i="1" s="1"/>
  <c r="D1263" i="1" s="1"/>
  <c r="C1260" i="1"/>
  <c r="C1261" i="1" s="1"/>
  <c r="C1262" i="1" s="1"/>
  <c r="C1263" i="1" s="1"/>
  <c r="B1260" i="1"/>
  <c r="B1261" i="1" s="1"/>
  <c r="B1262" i="1" s="1"/>
  <c r="B1263" i="1" s="1"/>
  <c r="AN1259" i="1"/>
  <c r="AE1259" i="1"/>
  <c r="R1259" i="1"/>
  <c r="Y1259" i="1" s="1"/>
  <c r="O1259" i="1"/>
  <c r="AN1258" i="1"/>
  <c r="O1258" i="1"/>
  <c r="AN1257" i="1"/>
  <c r="O1257" i="1"/>
  <c r="AN1256" i="1"/>
  <c r="O1256" i="1"/>
  <c r="AN1255" i="1"/>
  <c r="AD1255" i="1"/>
  <c r="AD1256" i="1" s="1"/>
  <c r="O1255" i="1"/>
  <c r="D1255" i="1"/>
  <c r="D1256" i="1" s="1"/>
  <c r="D1257" i="1" s="1"/>
  <c r="D1258" i="1" s="1"/>
  <c r="C1255" i="1"/>
  <c r="C1256" i="1" s="1"/>
  <c r="C1257" i="1" s="1"/>
  <c r="C1258" i="1" s="1"/>
  <c r="B1255" i="1"/>
  <c r="B1256" i="1" s="1"/>
  <c r="B1257" i="1" s="1"/>
  <c r="B1258" i="1" s="1"/>
  <c r="AN1254" i="1"/>
  <c r="AE1254" i="1"/>
  <c r="R1254" i="1"/>
  <c r="Y1254" i="1" s="1"/>
  <c r="O1254" i="1"/>
  <c r="AN1253" i="1"/>
  <c r="O1253" i="1"/>
  <c r="AN1252" i="1"/>
  <c r="O1252" i="1"/>
  <c r="AN1251" i="1"/>
  <c r="O1251" i="1"/>
  <c r="AN1250" i="1"/>
  <c r="AD1250" i="1"/>
  <c r="AD1251" i="1" s="1"/>
  <c r="O1250" i="1"/>
  <c r="D1250" i="1"/>
  <c r="D1251" i="1" s="1"/>
  <c r="D1252" i="1" s="1"/>
  <c r="D1253" i="1" s="1"/>
  <c r="C1250" i="1"/>
  <c r="C1251" i="1" s="1"/>
  <c r="C1252" i="1" s="1"/>
  <c r="C1253" i="1" s="1"/>
  <c r="B1250" i="1"/>
  <c r="B1251" i="1" s="1"/>
  <c r="B1252" i="1" s="1"/>
  <c r="B1253" i="1" s="1"/>
  <c r="AN1249" i="1"/>
  <c r="AE1249" i="1"/>
  <c r="R1249" i="1"/>
  <c r="Y1249" i="1" s="1"/>
  <c r="O1249" i="1"/>
  <c r="AN1248" i="1"/>
  <c r="O1248" i="1"/>
  <c r="AN1247" i="1"/>
  <c r="O1247" i="1"/>
  <c r="AN1246" i="1"/>
  <c r="O1246" i="1"/>
  <c r="AN1245" i="1"/>
  <c r="AD1245" i="1"/>
  <c r="O1245" i="1"/>
  <c r="D1245" i="1"/>
  <c r="D1246" i="1" s="1"/>
  <c r="D1247" i="1" s="1"/>
  <c r="D1248" i="1" s="1"/>
  <c r="C1245" i="1"/>
  <c r="C1246" i="1" s="1"/>
  <c r="C1247" i="1" s="1"/>
  <c r="C1248" i="1" s="1"/>
  <c r="B1245" i="1"/>
  <c r="B1246" i="1" s="1"/>
  <c r="B1247" i="1" s="1"/>
  <c r="B1248" i="1" s="1"/>
  <c r="AN1244" i="1"/>
  <c r="AE1244" i="1"/>
  <c r="R1244" i="1"/>
  <c r="Y1244" i="1" s="1"/>
  <c r="O1244" i="1"/>
  <c r="AN1243" i="1"/>
  <c r="O1243" i="1"/>
  <c r="AN1242" i="1"/>
  <c r="O1242" i="1"/>
  <c r="AN1241" i="1"/>
  <c r="O1241" i="1"/>
  <c r="AN1240" i="1"/>
  <c r="AD1240" i="1"/>
  <c r="AE1240" i="1" s="1"/>
  <c r="O1240" i="1"/>
  <c r="D1240" i="1"/>
  <c r="D1241" i="1" s="1"/>
  <c r="D1242" i="1" s="1"/>
  <c r="D1243" i="1" s="1"/>
  <c r="C1240" i="1"/>
  <c r="C1241" i="1" s="1"/>
  <c r="C1242" i="1" s="1"/>
  <c r="C1243" i="1" s="1"/>
  <c r="B1240" i="1"/>
  <c r="B1241" i="1" s="1"/>
  <c r="B1242" i="1" s="1"/>
  <c r="B1243" i="1" s="1"/>
  <c r="AN1239" i="1"/>
  <c r="AE1239" i="1"/>
  <c r="R1239" i="1"/>
  <c r="Y1239" i="1" s="1"/>
  <c r="O1239" i="1"/>
  <c r="AN1238" i="1"/>
  <c r="O1238" i="1"/>
  <c r="AN1237" i="1"/>
  <c r="O1237" i="1"/>
  <c r="AN1236" i="1"/>
  <c r="O1236" i="1"/>
  <c r="AN1235" i="1"/>
  <c r="AD1235" i="1"/>
  <c r="O1235" i="1"/>
  <c r="D1235" i="1"/>
  <c r="D1236" i="1" s="1"/>
  <c r="D1237" i="1" s="1"/>
  <c r="D1238" i="1" s="1"/>
  <c r="C1235" i="1"/>
  <c r="C1236" i="1" s="1"/>
  <c r="C1237" i="1" s="1"/>
  <c r="C1238" i="1" s="1"/>
  <c r="B1235" i="1"/>
  <c r="B1236" i="1" s="1"/>
  <c r="B1237" i="1" s="1"/>
  <c r="B1238" i="1" s="1"/>
  <c r="AN1234" i="1"/>
  <c r="AE1234" i="1"/>
  <c r="R1234" i="1"/>
  <c r="Y1234" i="1" s="1"/>
  <c r="O1234" i="1"/>
  <c r="AN1233" i="1"/>
  <c r="O1233" i="1"/>
  <c r="AN1232" i="1"/>
  <c r="O1232" i="1"/>
  <c r="AN1231" i="1"/>
  <c r="O1231" i="1"/>
  <c r="AN1230" i="1"/>
  <c r="AD1230" i="1"/>
  <c r="AE1230" i="1" s="1"/>
  <c r="O1230" i="1"/>
  <c r="D1230" i="1"/>
  <c r="D1231" i="1" s="1"/>
  <c r="D1232" i="1" s="1"/>
  <c r="D1233" i="1" s="1"/>
  <c r="C1230" i="1"/>
  <c r="C1231" i="1" s="1"/>
  <c r="C1232" i="1" s="1"/>
  <c r="C1233" i="1" s="1"/>
  <c r="B1230" i="1"/>
  <c r="B1231" i="1" s="1"/>
  <c r="B1232" i="1" s="1"/>
  <c r="B1233" i="1" s="1"/>
  <c r="AN1229" i="1"/>
  <c r="AE1229" i="1"/>
  <c r="R1229" i="1"/>
  <c r="O1229" i="1"/>
  <c r="AN1228" i="1"/>
  <c r="O1228" i="1"/>
  <c r="AN1227" i="1"/>
  <c r="O1227" i="1"/>
  <c r="AN1226" i="1"/>
  <c r="O1226" i="1"/>
  <c r="AN1225" i="1"/>
  <c r="AD1225" i="1"/>
  <c r="AE1225" i="1" s="1"/>
  <c r="O1225" i="1"/>
  <c r="D1225" i="1"/>
  <c r="D1226" i="1" s="1"/>
  <c r="D1227" i="1" s="1"/>
  <c r="D1228" i="1" s="1"/>
  <c r="C1225" i="1"/>
  <c r="C1226" i="1" s="1"/>
  <c r="C1227" i="1" s="1"/>
  <c r="C1228" i="1" s="1"/>
  <c r="B1225" i="1"/>
  <c r="B1226" i="1" s="1"/>
  <c r="B1227" i="1" s="1"/>
  <c r="B1228" i="1" s="1"/>
  <c r="AN1224" i="1"/>
  <c r="AE1224" i="1"/>
  <c r="R1224" i="1"/>
  <c r="Y1224" i="1" s="1"/>
  <c r="O1224" i="1"/>
  <c r="AN1223" i="1"/>
  <c r="O1223" i="1"/>
  <c r="AN1222" i="1"/>
  <c r="O1222" i="1"/>
  <c r="AN1221" i="1"/>
  <c r="O1221" i="1"/>
  <c r="AN1220" i="1"/>
  <c r="AD1220" i="1"/>
  <c r="AE1220" i="1" s="1"/>
  <c r="O1220" i="1"/>
  <c r="D1220" i="1"/>
  <c r="D1221" i="1" s="1"/>
  <c r="D1222" i="1" s="1"/>
  <c r="D1223" i="1" s="1"/>
  <c r="C1220" i="1"/>
  <c r="C1221" i="1" s="1"/>
  <c r="C1222" i="1" s="1"/>
  <c r="C1223" i="1" s="1"/>
  <c r="B1220" i="1"/>
  <c r="B1221" i="1" s="1"/>
  <c r="B1222" i="1" s="1"/>
  <c r="B1223" i="1" s="1"/>
  <c r="AN1219" i="1"/>
  <c r="AE1219" i="1"/>
  <c r="R1219" i="1"/>
  <c r="O1219" i="1"/>
  <c r="AN1218" i="1"/>
  <c r="O1218" i="1"/>
  <c r="AN1217" i="1"/>
  <c r="O1217" i="1"/>
  <c r="AN1216" i="1"/>
  <c r="O1216" i="1"/>
  <c r="AN1215" i="1"/>
  <c r="AD1215" i="1"/>
  <c r="AD1216" i="1" s="1"/>
  <c r="AD1217" i="1" s="1"/>
  <c r="O1215" i="1"/>
  <c r="D1215" i="1"/>
  <c r="D1216" i="1" s="1"/>
  <c r="D1217" i="1" s="1"/>
  <c r="D1218" i="1" s="1"/>
  <c r="C1215" i="1"/>
  <c r="C1216" i="1" s="1"/>
  <c r="C1217" i="1" s="1"/>
  <c r="C1218" i="1" s="1"/>
  <c r="B1215" i="1"/>
  <c r="B1216" i="1" s="1"/>
  <c r="B1217" i="1" s="1"/>
  <c r="B1218" i="1" s="1"/>
  <c r="AN1214" i="1"/>
  <c r="AE1214" i="1"/>
  <c r="R1214" i="1"/>
  <c r="Y1214" i="1" s="1"/>
  <c r="O1214" i="1"/>
  <c r="AN1213" i="1"/>
  <c r="O1213" i="1"/>
  <c r="AN1212" i="1"/>
  <c r="O1212" i="1"/>
  <c r="AN1211" i="1"/>
  <c r="O1211" i="1"/>
  <c r="AN1210" i="1"/>
  <c r="AD1210" i="1"/>
  <c r="AE1210" i="1" s="1"/>
  <c r="O1210" i="1"/>
  <c r="D1210" i="1"/>
  <c r="D1211" i="1" s="1"/>
  <c r="D1212" i="1" s="1"/>
  <c r="D1213" i="1" s="1"/>
  <c r="C1210" i="1"/>
  <c r="C1211" i="1" s="1"/>
  <c r="C1212" i="1" s="1"/>
  <c r="C1213" i="1" s="1"/>
  <c r="B1210" i="1"/>
  <c r="B1211" i="1" s="1"/>
  <c r="B1212" i="1" s="1"/>
  <c r="B1213" i="1" s="1"/>
  <c r="AN1209" i="1"/>
  <c r="AE1209" i="1"/>
  <c r="R1209" i="1"/>
  <c r="Y1209" i="1" s="1"/>
  <c r="O1209" i="1"/>
  <c r="AN1208" i="1"/>
  <c r="O1208" i="1"/>
  <c r="AN1207" i="1"/>
  <c r="O1207" i="1"/>
  <c r="AN1206" i="1"/>
  <c r="O1206" i="1"/>
  <c r="AN1205" i="1"/>
  <c r="AD1205" i="1"/>
  <c r="AE1205" i="1" s="1"/>
  <c r="O1205" i="1"/>
  <c r="D1205" i="1"/>
  <c r="D1206" i="1" s="1"/>
  <c r="D1207" i="1" s="1"/>
  <c r="D1208" i="1" s="1"/>
  <c r="C1205" i="1"/>
  <c r="C1206" i="1" s="1"/>
  <c r="C1207" i="1" s="1"/>
  <c r="C1208" i="1" s="1"/>
  <c r="B1205" i="1"/>
  <c r="B1206" i="1" s="1"/>
  <c r="B1207" i="1" s="1"/>
  <c r="B1208" i="1" s="1"/>
  <c r="AN1204" i="1"/>
  <c r="AE1204" i="1"/>
  <c r="R1204" i="1"/>
  <c r="Y1204" i="1" s="1"/>
  <c r="O1204" i="1"/>
  <c r="AN1203" i="1"/>
  <c r="O1203" i="1"/>
  <c r="AN1202" i="1"/>
  <c r="O1202" i="1"/>
  <c r="AN1201" i="1"/>
  <c r="O1201" i="1"/>
  <c r="AN1200" i="1"/>
  <c r="AD1200" i="1"/>
  <c r="AE1200" i="1" s="1"/>
  <c r="O1200" i="1"/>
  <c r="D1200" i="1"/>
  <c r="D1201" i="1" s="1"/>
  <c r="D1202" i="1" s="1"/>
  <c r="D1203" i="1" s="1"/>
  <c r="C1200" i="1"/>
  <c r="C1201" i="1" s="1"/>
  <c r="C1202" i="1" s="1"/>
  <c r="C1203" i="1" s="1"/>
  <c r="B1200" i="1"/>
  <c r="B1201" i="1" s="1"/>
  <c r="B1202" i="1" s="1"/>
  <c r="B1203" i="1" s="1"/>
  <c r="AN1199" i="1"/>
  <c r="AE1199" i="1"/>
  <c r="R1199" i="1"/>
  <c r="Y1199" i="1" s="1"/>
  <c r="O1199" i="1"/>
  <c r="AN1198" i="1"/>
  <c r="O1198" i="1"/>
  <c r="AN1197" i="1"/>
  <c r="O1197" i="1"/>
  <c r="AN1196" i="1"/>
  <c r="O1196" i="1"/>
  <c r="AN1195" i="1"/>
  <c r="AD1195" i="1"/>
  <c r="O1195" i="1"/>
  <c r="D1195" i="1"/>
  <c r="D1196" i="1" s="1"/>
  <c r="D1197" i="1" s="1"/>
  <c r="D1198" i="1" s="1"/>
  <c r="C1195" i="1"/>
  <c r="C1196" i="1" s="1"/>
  <c r="C1197" i="1" s="1"/>
  <c r="C1198" i="1" s="1"/>
  <c r="B1195" i="1"/>
  <c r="B1196" i="1" s="1"/>
  <c r="B1197" i="1" s="1"/>
  <c r="B1198" i="1" s="1"/>
  <c r="AN1194" i="1"/>
  <c r="AE1194" i="1"/>
  <c r="R1194" i="1"/>
  <c r="Y1194" i="1" s="1"/>
  <c r="O1194" i="1"/>
  <c r="AN1193" i="1"/>
  <c r="O1193" i="1"/>
  <c r="AN1192" i="1"/>
  <c r="O1192" i="1"/>
  <c r="AN1191" i="1"/>
  <c r="O1191" i="1"/>
  <c r="AN1190" i="1"/>
  <c r="AD1190" i="1"/>
  <c r="AD1191" i="1" s="1"/>
  <c r="AD1192" i="1" s="1"/>
  <c r="O1190" i="1"/>
  <c r="D1190" i="1"/>
  <c r="D1191" i="1" s="1"/>
  <c r="D1192" i="1" s="1"/>
  <c r="D1193" i="1" s="1"/>
  <c r="C1190" i="1"/>
  <c r="C1191" i="1" s="1"/>
  <c r="C1192" i="1" s="1"/>
  <c r="C1193" i="1" s="1"/>
  <c r="B1190" i="1"/>
  <c r="B1191" i="1" s="1"/>
  <c r="B1192" i="1" s="1"/>
  <c r="B1193" i="1" s="1"/>
  <c r="AN1189" i="1"/>
  <c r="AE1189" i="1"/>
  <c r="R1189" i="1"/>
  <c r="Y1189" i="1" s="1"/>
  <c r="O1189" i="1"/>
  <c r="AN1188" i="1"/>
  <c r="O1188" i="1"/>
  <c r="AN1187" i="1"/>
  <c r="O1187" i="1"/>
  <c r="AN1186" i="1"/>
  <c r="O1186" i="1"/>
  <c r="AN1185" i="1"/>
  <c r="AD1185" i="1"/>
  <c r="AD1186" i="1" s="1"/>
  <c r="AE1186" i="1" s="1"/>
  <c r="O1185" i="1"/>
  <c r="D1185" i="1"/>
  <c r="D1186" i="1" s="1"/>
  <c r="D1187" i="1" s="1"/>
  <c r="D1188" i="1" s="1"/>
  <c r="C1185" i="1"/>
  <c r="C1186" i="1" s="1"/>
  <c r="C1187" i="1" s="1"/>
  <c r="C1188" i="1" s="1"/>
  <c r="B1185" i="1"/>
  <c r="B1186" i="1" s="1"/>
  <c r="B1187" i="1" s="1"/>
  <c r="B1188" i="1" s="1"/>
  <c r="AN1184" i="1"/>
  <c r="AE1184" i="1"/>
  <c r="R1184" i="1"/>
  <c r="Y1184" i="1" s="1"/>
  <c r="O1184" i="1"/>
  <c r="AN1183" i="1"/>
  <c r="O1183" i="1"/>
  <c r="AN1182" i="1"/>
  <c r="O1182" i="1"/>
  <c r="AN1181" i="1"/>
  <c r="O1181" i="1"/>
  <c r="AN1180" i="1"/>
  <c r="AD1180" i="1"/>
  <c r="O1180" i="1"/>
  <c r="D1180" i="1"/>
  <c r="D1181" i="1" s="1"/>
  <c r="D1182" i="1" s="1"/>
  <c r="D1183" i="1" s="1"/>
  <c r="C1180" i="1"/>
  <c r="C1181" i="1" s="1"/>
  <c r="C1182" i="1" s="1"/>
  <c r="C1183" i="1" s="1"/>
  <c r="B1180" i="1"/>
  <c r="B1181" i="1" s="1"/>
  <c r="B1182" i="1" s="1"/>
  <c r="B1183" i="1" s="1"/>
  <c r="AN1179" i="1"/>
  <c r="AE1179" i="1"/>
  <c r="R1179" i="1"/>
  <c r="Y1179" i="1" s="1"/>
  <c r="O1179" i="1"/>
  <c r="AN1178" i="1"/>
  <c r="O1178" i="1"/>
  <c r="AN1177" i="1"/>
  <c r="O1177" i="1"/>
  <c r="AN1176" i="1"/>
  <c r="O1176" i="1"/>
  <c r="AN1175" i="1"/>
  <c r="AD1175" i="1"/>
  <c r="AD1176" i="1" s="1"/>
  <c r="O1175" i="1"/>
  <c r="D1175" i="1"/>
  <c r="D1176" i="1" s="1"/>
  <c r="D1177" i="1" s="1"/>
  <c r="D1178" i="1" s="1"/>
  <c r="C1175" i="1"/>
  <c r="C1176" i="1" s="1"/>
  <c r="C1177" i="1" s="1"/>
  <c r="C1178" i="1" s="1"/>
  <c r="B1175" i="1"/>
  <c r="B1176" i="1" s="1"/>
  <c r="B1177" i="1" s="1"/>
  <c r="B1178" i="1" s="1"/>
  <c r="AN1174" i="1"/>
  <c r="AE1174" i="1"/>
  <c r="R1174" i="1"/>
  <c r="Y1174" i="1" s="1"/>
  <c r="O1174" i="1"/>
  <c r="AN1173" i="1"/>
  <c r="O1173" i="1"/>
  <c r="AN1172" i="1"/>
  <c r="O1172" i="1"/>
  <c r="AN1171" i="1"/>
  <c r="O1171" i="1"/>
  <c r="AN1170" i="1"/>
  <c r="AD1170" i="1"/>
  <c r="AD1171" i="1" s="1"/>
  <c r="O1170" i="1"/>
  <c r="D1170" i="1"/>
  <c r="D1171" i="1" s="1"/>
  <c r="D1172" i="1" s="1"/>
  <c r="D1173" i="1" s="1"/>
  <c r="C1170" i="1"/>
  <c r="C1171" i="1" s="1"/>
  <c r="C1172" i="1" s="1"/>
  <c r="C1173" i="1" s="1"/>
  <c r="B1170" i="1"/>
  <c r="B1171" i="1" s="1"/>
  <c r="B1172" i="1" s="1"/>
  <c r="B1173" i="1" s="1"/>
  <c r="AN1169" i="1"/>
  <c r="AE1169" i="1"/>
  <c r="R1169" i="1"/>
  <c r="Y1169" i="1" s="1"/>
  <c r="O1169" i="1"/>
  <c r="AN1168" i="1"/>
  <c r="O1168" i="1"/>
  <c r="AN1167" i="1"/>
  <c r="O1167" i="1"/>
  <c r="AN1166" i="1"/>
  <c r="O1166" i="1"/>
  <c r="AN1165" i="1"/>
  <c r="AD1165" i="1"/>
  <c r="O1165" i="1"/>
  <c r="D1165" i="1"/>
  <c r="D1166" i="1" s="1"/>
  <c r="D1167" i="1" s="1"/>
  <c r="D1168" i="1" s="1"/>
  <c r="C1165" i="1"/>
  <c r="C1166" i="1" s="1"/>
  <c r="C1167" i="1" s="1"/>
  <c r="C1168" i="1" s="1"/>
  <c r="B1165" i="1"/>
  <c r="B1166" i="1" s="1"/>
  <c r="B1167" i="1" s="1"/>
  <c r="B1168" i="1" s="1"/>
  <c r="AN1164" i="1"/>
  <c r="AE1164" i="1"/>
  <c r="R1164" i="1"/>
  <c r="Y1164" i="1" s="1"/>
  <c r="O1164" i="1"/>
  <c r="AN1163" i="1"/>
  <c r="O1163" i="1"/>
  <c r="AN1162" i="1"/>
  <c r="O1162" i="1"/>
  <c r="AN1161" i="1"/>
  <c r="O1161" i="1"/>
  <c r="AN1160" i="1"/>
  <c r="AD1160" i="1"/>
  <c r="O1160" i="1"/>
  <c r="D1160" i="1"/>
  <c r="D1161" i="1" s="1"/>
  <c r="D1162" i="1" s="1"/>
  <c r="D1163" i="1" s="1"/>
  <c r="C1160" i="1"/>
  <c r="C1161" i="1" s="1"/>
  <c r="C1162" i="1" s="1"/>
  <c r="C1163" i="1" s="1"/>
  <c r="B1160" i="1"/>
  <c r="B1161" i="1" s="1"/>
  <c r="B1162" i="1" s="1"/>
  <c r="B1163" i="1" s="1"/>
  <c r="AN1159" i="1"/>
  <c r="AE1159" i="1"/>
  <c r="R1159" i="1"/>
  <c r="Y1159" i="1" s="1"/>
  <c r="O1159" i="1"/>
  <c r="AN1158" i="1"/>
  <c r="O1158" i="1"/>
  <c r="AN1157" i="1"/>
  <c r="O1157" i="1"/>
  <c r="AN1156" i="1"/>
  <c r="O1156" i="1"/>
  <c r="AN1155" i="1"/>
  <c r="AD1155" i="1"/>
  <c r="AD1156" i="1" s="1"/>
  <c r="AD1157" i="1" s="1"/>
  <c r="AE1157" i="1" s="1"/>
  <c r="O1155" i="1"/>
  <c r="D1155" i="1"/>
  <c r="D1156" i="1" s="1"/>
  <c r="D1157" i="1" s="1"/>
  <c r="D1158" i="1" s="1"/>
  <c r="C1155" i="1"/>
  <c r="C1156" i="1" s="1"/>
  <c r="C1157" i="1" s="1"/>
  <c r="C1158" i="1" s="1"/>
  <c r="B1155" i="1"/>
  <c r="B1156" i="1" s="1"/>
  <c r="B1157" i="1" s="1"/>
  <c r="B1158" i="1" s="1"/>
  <c r="AN1154" i="1"/>
  <c r="AE1154" i="1"/>
  <c r="R1154" i="1"/>
  <c r="Y1154" i="1" s="1"/>
  <c r="O1154" i="1"/>
  <c r="AN1153" i="1"/>
  <c r="O1153" i="1"/>
  <c r="AN1152" i="1"/>
  <c r="O1152" i="1"/>
  <c r="AN1151" i="1"/>
  <c r="O1151" i="1"/>
  <c r="AN1150" i="1"/>
  <c r="AD1150" i="1"/>
  <c r="AD1151" i="1" s="1"/>
  <c r="O1150" i="1"/>
  <c r="D1150" i="1"/>
  <c r="D1151" i="1" s="1"/>
  <c r="D1152" i="1" s="1"/>
  <c r="D1153" i="1" s="1"/>
  <c r="C1150" i="1"/>
  <c r="C1151" i="1" s="1"/>
  <c r="C1152" i="1" s="1"/>
  <c r="C1153" i="1" s="1"/>
  <c r="B1150" i="1"/>
  <c r="B1151" i="1" s="1"/>
  <c r="B1152" i="1" s="1"/>
  <c r="B1153" i="1" s="1"/>
  <c r="AN1149" i="1"/>
  <c r="AE1149" i="1"/>
  <c r="R1149" i="1"/>
  <c r="O1149" i="1"/>
  <c r="AN1148" i="1"/>
  <c r="O1148" i="1"/>
  <c r="AN1147" i="1"/>
  <c r="O1147" i="1"/>
  <c r="AN1146" i="1"/>
  <c r="O1146" i="1"/>
  <c r="AN1145" i="1"/>
  <c r="AD1145" i="1"/>
  <c r="AE1145" i="1" s="1"/>
  <c r="O1145" i="1"/>
  <c r="D1145" i="1"/>
  <c r="D1146" i="1" s="1"/>
  <c r="D1147" i="1" s="1"/>
  <c r="D1148" i="1" s="1"/>
  <c r="C1145" i="1"/>
  <c r="C1146" i="1" s="1"/>
  <c r="C1147" i="1" s="1"/>
  <c r="C1148" i="1" s="1"/>
  <c r="B1145" i="1"/>
  <c r="B1146" i="1" s="1"/>
  <c r="B1147" i="1" s="1"/>
  <c r="B1148" i="1" s="1"/>
  <c r="AN1144" i="1"/>
  <c r="AE1144" i="1"/>
  <c r="R1144" i="1"/>
  <c r="Y1144" i="1" s="1"/>
  <c r="O1144" i="1"/>
  <c r="AN1143" i="1"/>
  <c r="O1143" i="1"/>
  <c r="AN1142" i="1"/>
  <c r="O1142" i="1"/>
  <c r="AN1141" i="1"/>
  <c r="O1141" i="1"/>
  <c r="AN1140" i="1"/>
  <c r="AD1140" i="1"/>
  <c r="AD1141" i="1" s="1"/>
  <c r="O1140" i="1"/>
  <c r="D1140" i="1"/>
  <c r="D1141" i="1" s="1"/>
  <c r="D1142" i="1" s="1"/>
  <c r="D1143" i="1" s="1"/>
  <c r="C1140" i="1"/>
  <c r="C1141" i="1" s="1"/>
  <c r="C1142" i="1" s="1"/>
  <c r="C1143" i="1" s="1"/>
  <c r="B1140" i="1"/>
  <c r="B1141" i="1" s="1"/>
  <c r="B1142" i="1" s="1"/>
  <c r="B1143" i="1" s="1"/>
  <c r="AN1139" i="1"/>
  <c r="AE1139" i="1"/>
  <c r="R1139" i="1"/>
  <c r="O1139" i="1"/>
  <c r="AN1138" i="1"/>
  <c r="O1138" i="1"/>
  <c r="AN1137" i="1"/>
  <c r="O1137" i="1"/>
  <c r="AN1136" i="1"/>
  <c r="O1136" i="1"/>
  <c r="AN1135" i="1"/>
  <c r="AD1135" i="1"/>
  <c r="AE1135" i="1" s="1"/>
  <c r="O1135" i="1"/>
  <c r="D1135" i="1"/>
  <c r="D1136" i="1" s="1"/>
  <c r="D1137" i="1" s="1"/>
  <c r="D1138" i="1" s="1"/>
  <c r="C1135" i="1"/>
  <c r="C1136" i="1" s="1"/>
  <c r="C1137" i="1" s="1"/>
  <c r="C1138" i="1" s="1"/>
  <c r="B1135" i="1"/>
  <c r="B1136" i="1" s="1"/>
  <c r="B1137" i="1" s="1"/>
  <c r="B1138" i="1" s="1"/>
  <c r="AN1134" i="1"/>
  <c r="AE1134" i="1"/>
  <c r="R1134" i="1"/>
  <c r="Y1134" i="1" s="1"/>
  <c r="O1134" i="1"/>
  <c r="AN1133" i="1"/>
  <c r="O1133" i="1"/>
  <c r="AN1132" i="1"/>
  <c r="O1132" i="1"/>
  <c r="AN1131" i="1"/>
  <c r="O1131" i="1"/>
  <c r="AN1130" i="1"/>
  <c r="AD1130" i="1"/>
  <c r="AE1130" i="1" s="1"/>
  <c r="O1130" i="1"/>
  <c r="D1130" i="1"/>
  <c r="D1131" i="1" s="1"/>
  <c r="D1132" i="1" s="1"/>
  <c r="D1133" i="1" s="1"/>
  <c r="C1130" i="1"/>
  <c r="C1131" i="1" s="1"/>
  <c r="C1132" i="1" s="1"/>
  <c r="C1133" i="1" s="1"/>
  <c r="B1130" i="1"/>
  <c r="B1131" i="1" s="1"/>
  <c r="B1132" i="1" s="1"/>
  <c r="B1133" i="1" s="1"/>
  <c r="AN1129" i="1"/>
  <c r="AE1129" i="1"/>
  <c r="R1129" i="1"/>
  <c r="Y1129" i="1" s="1"/>
  <c r="O1129" i="1"/>
  <c r="AN1128" i="1"/>
  <c r="O1128" i="1"/>
  <c r="AN1127" i="1"/>
  <c r="O1127" i="1"/>
  <c r="AN1126" i="1"/>
  <c r="O1126" i="1"/>
  <c r="AN1125" i="1"/>
  <c r="AD1125" i="1"/>
  <c r="O1125" i="1"/>
  <c r="D1125" i="1"/>
  <c r="D1126" i="1" s="1"/>
  <c r="D1127" i="1" s="1"/>
  <c r="D1128" i="1" s="1"/>
  <c r="C1125" i="1"/>
  <c r="C1126" i="1" s="1"/>
  <c r="C1127" i="1" s="1"/>
  <c r="C1128" i="1" s="1"/>
  <c r="B1125" i="1"/>
  <c r="B1126" i="1" s="1"/>
  <c r="B1127" i="1" s="1"/>
  <c r="B1128" i="1" s="1"/>
  <c r="AN1124" i="1"/>
  <c r="AE1124" i="1"/>
  <c r="R1124" i="1"/>
  <c r="Y1124" i="1" s="1"/>
  <c r="O1124" i="1"/>
  <c r="AN1123" i="1"/>
  <c r="O1123" i="1"/>
  <c r="AN1122" i="1"/>
  <c r="O1122" i="1"/>
  <c r="AN1121" i="1"/>
  <c r="O1121" i="1"/>
  <c r="AN1120" i="1"/>
  <c r="AD1120" i="1"/>
  <c r="O1120" i="1"/>
  <c r="D1120" i="1"/>
  <c r="D1121" i="1" s="1"/>
  <c r="D1122" i="1" s="1"/>
  <c r="D1123" i="1" s="1"/>
  <c r="C1120" i="1"/>
  <c r="C1121" i="1" s="1"/>
  <c r="C1122" i="1" s="1"/>
  <c r="C1123" i="1" s="1"/>
  <c r="B1120" i="1"/>
  <c r="B1121" i="1" s="1"/>
  <c r="B1122" i="1" s="1"/>
  <c r="B1123" i="1" s="1"/>
  <c r="AN1119" i="1"/>
  <c r="AE1119" i="1"/>
  <c r="R1119" i="1"/>
  <c r="Y1119" i="1" s="1"/>
  <c r="O1119" i="1"/>
  <c r="AN1118" i="1"/>
  <c r="O1118" i="1"/>
  <c r="AN1117" i="1"/>
  <c r="O1117" i="1"/>
  <c r="AN1116" i="1"/>
  <c r="O1116" i="1"/>
  <c r="AN1115" i="1"/>
  <c r="AD1115" i="1"/>
  <c r="AE1115" i="1" s="1"/>
  <c r="O1115" i="1"/>
  <c r="D1115" i="1"/>
  <c r="D1116" i="1" s="1"/>
  <c r="D1117" i="1" s="1"/>
  <c r="D1118" i="1" s="1"/>
  <c r="C1115" i="1"/>
  <c r="C1116" i="1" s="1"/>
  <c r="C1117" i="1" s="1"/>
  <c r="C1118" i="1" s="1"/>
  <c r="B1115" i="1"/>
  <c r="B1116" i="1" s="1"/>
  <c r="B1117" i="1" s="1"/>
  <c r="B1118" i="1" s="1"/>
  <c r="AN1114" i="1"/>
  <c r="AE1114" i="1"/>
  <c r="R1114" i="1"/>
  <c r="Y1114" i="1" s="1"/>
  <c r="O1114" i="1"/>
  <c r="AN1113" i="1"/>
  <c r="O1113" i="1"/>
  <c r="AN1112" i="1"/>
  <c r="O1112" i="1"/>
  <c r="AN1111" i="1"/>
  <c r="O1111" i="1"/>
  <c r="AN1110" i="1"/>
  <c r="AD1110" i="1"/>
  <c r="AD1111" i="1" s="1"/>
  <c r="O1110" i="1"/>
  <c r="D1110" i="1"/>
  <c r="D1111" i="1" s="1"/>
  <c r="D1112" i="1" s="1"/>
  <c r="D1113" i="1" s="1"/>
  <c r="C1110" i="1"/>
  <c r="C1111" i="1" s="1"/>
  <c r="C1112" i="1" s="1"/>
  <c r="C1113" i="1" s="1"/>
  <c r="B1110" i="1"/>
  <c r="B1111" i="1" s="1"/>
  <c r="B1112" i="1" s="1"/>
  <c r="B1113" i="1" s="1"/>
  <c r="AN1109" i="1"/>
  <c r="AE1109" i="1"/>
  <c r="R1109" i="1"/>
  <c r="Y1109" i="1" s="1"/>
  <c r="O1109" i="1"/>
  <c r="AN1108" i="1"/>
  <c r="O1108" i="1"/>
  <c r="AN1107" i="1"/>
  <c r="O1107" i="1"/>
  <c r="AN1106" i="1"/>
  <c r="O1106" i="1"/>
  <c r="AN1105" i="1"/>
  <c r="AD1105" i="1"/>
  <c r="AE1105" i="1" s="1"/>
  <c r="O1105" i="1"/>
  <c r="D1105" i="1"/>
  <c r="D1106" i="1" s="1"/>
  <c r="D1107" i="1" s="1"/>
  <c r="D1108" i="1" s="1"/>
  <c r="C1105" i="1"/>
  <c r="C1106" i="1" s="1"/>
  <c r="C1107" i="1" s="1"/>
  <c r="C1108" i="1" s="1"/>
  <c r="B1105" i="1"/>
  <c r="B1106" i="1" s="1"/>
  <c r="B1107" i="1" s="1"/>
  <c r="B1108" i="1" s="1"/>
  <c r="AN1104" i="1"/>
  <c r="AE1104" i="1"/>
  <c r="R1104" i="1"/>
  <c r="Y1104" i="1" s="1"/>
  <c r="O1104" i="1"/>
  <c r="AN1103" i="1"/>
  <c r="O1103" i="1"/>
  <c r="AN1102" i="1"/>
  <c r="O1102" i="1"/>
  <c r="AN1101" i="1"/>
  <c r="O1101" i="1"/>
  <c r="AN1100" i="1"/>
  <c r="AD1100" i="1"/>
  <c r="AE1100" i="1" s="1"/>
  <c r="O1100" i="1"/>
  <c r="D1100" i="1"/>
  <c r="D1101" i="1" s="1"/>
  <c r="D1102" i="1" s="1"/>
  <c r="D1103" i="1" s="1"/>
  <c r="C1100" i="1"/>
  <c r="C1101" i="1" s="1"/>
  <c r="C1102" i="1" s="1"/>
  <c r="C1103" i="1" s="1"/>
  <c r="B1100" i="1"/>
  <c r="B1101" i="1" s="1"/>
  <c r="B1102" i="1" s="1"/>
  <c r="B1103" i="1" s="1"/>
  <c r="AN1099" i="1"/>
  <c r="AE1099" i="1"/>
  <c r="R1099" i="1"/>
  <c r="Y1099" i="1" s="1"/>
  <c r="O1099" i="1"/>
  <c r="AN1098" i="1"/>
  <c r="O1098" i="1"/>
  <c r="AN1097" i="1"/>
  <c r="O1097" i="1"/>
  <c r="AN1096" i="1"/>
  <c r="O1096" i="1"/>
  <c r="AN1095" i="1"/>
  <c r="AD1095" i="1"/>
  <c r="AE1095" i="1" s="1"/>
  <c r="O1095" i="1"/>
  <c r="D1095" i="1"/>
  <c r="D1096" i="1" s="1"/>
  <c r="D1097" i="1" s="1"/>
  <c r="D1098" i="1" s="1"/>
  <c r="C1095" i="1"/>
  <c r="C1096" i="1" s="1"/>
  <c r="C1097" i="1" s="1"/>
  <c r="C1098" i="1" s="1"/>
  <c r="B1095" i="1"/>
  <c r="B1096" i="1" s="1"/>
  <c r="B1097" i="1" s="1"/>
  <c r="B1098" i="1" s="1"/>
  <c r="AN1094" i="1"/>
  <c r="AE1094" i="1"/>
  <c r="R1094" i="1"/>
  <c r="Y1094" i="1" s="1"/>
  <c r="O1094" i="1"/>
  <c r="AN1093" i="1"/>
  <c r="O1093" i="1"/>
  <c r="AN1092" i="1"/>
  <c r="O1092" i="1"/>
  <c r="AN1091" i="1"/>
  <c r="O1091" i="1"/>
  <c r="AN1090" i="1"/>
  <c r="AD1090" i="1"/>
  <c r="AD1091" i="1" s="1"/>
  <c r="O1090" i="1"/>
  <c r="D1090" i="1"/>
  <c r="D1091" i="1" s="1"/>
  <c r="D1092" i="1" s="1"/>
  <c r="D1093" i="1" s="1"/>
  <c r="C1090" i="1"/>
  <c r="C1091" i="1" s="1"/>
  <c r="C1092" i="1" s="1"/>
  <c r="C1093" i="1" s="1"/>
  <c r="B1090" i="1"/>
  <c r="B1091" i="1" s="1"/>
  <c r="B1092" i="1" s="1"/>
  <c r="B1093" i="1" s="1"/>
  <c r="AN1089" i="1"/>
  <c r="AE1089" i="1"/>
  <c r="R1089" i="1"/>
  <c r="Y1089" i="1" s="1"/>
  <c r="O1089" i="1"/>
  <c r="AN1088" i="1"/>
  <c r="O1088" i="1"/>
  <c r="AN1087" i="1"/>
  <c r="O1087" i="1"/>
  <c r="AN1086" i="1"/>
  <c r="O1086" i="1"/>
  <c r="AN1085" i="1"/>
  <c r="AD1085" i="1"/>
  <c r="AD1086" i="1" s="1"/>
  <c r="O1085" i="1"/>
  <c r="D1085" i="1"/>
  <c r="D1086" i="1" s="1"/>
  <c r="D1087" i="1" s="1"/>
  <c r="D1088" i="1" s="1"/>
  <c r="C1085" i="1"/>
  <c r="C1086" i="1" s="1"/>
  <c r="C1087" i="1" s="1"/>
  <c r="C1088" i="1" s="1"/>
  <c r="B1085" i="1"/>
  <c r="B1086" i="1" s="1"/>
  <c r="B1087" i="1" s="1"/>
  <c r="B1088" i="1" s="1"/>
  <c r="AN1084" i="1"/>
  <c r="AE1084" i="1"/>
  <c r="R1084" i="1"/>
  <c r="Y1084" i="1" s="1"/>
  <c r="O1084" i="1"/>
  <c r="AN1083" i="1"/>
  <c r="O1083" i="1"/>
  <c r="AN1082" i="1"/>
  <c r="O1082" i="1"/>
  <c r="AN1081" i="1"/>
  <c r="O1081" i="1"/>
  <c r="AN1080" i="1"/>
  <c r="AD1080" i="1"/>
  <c r="AD1081" i="1" s="1"/>
  <c r="AE1081" i="1" s="1"/>
  <c r="O1080" i="1"/>
  <c r="D1080" i="1"/>
  <c r="D1081" i="1" s="1"/>
  <c r="D1082" i="1" s="1"/>
  <c r="D1083" i="1" s="1"/>
  <c r="C1080" i="1"/>
  <c r="C1081" i="1" s="1"/>
  <c r="C1082" i="1" s="1"/>
  <c r="C1083" i="1" s="1"/>
  <c r="B1080" i="1"/>
  <c r="B1081" i="1" s="1"/>
  <c r="B1082" i="1" s="1"/>
  <c r="B1083" i="1" s="1"/>
  <c r="AN1079" i="1"/>
  <c r="AE1079" i="1"/>
  <c r="R1079" i="1"/>
  <c r="Y1079" i="1" s="1"/>
  <c r="O1079" i="1"/>
  <c r="AN1078" i="1"/>
  <c r="O1078" i="1"/>
  <c r="AN1077" i="1"/>
  <c r="O1077" i="1"/>
  <c r="AN1076" i="1"/>
  <c r="O1076" i="1"/>
  <c r="AN1075" i="1"/>
  <c r="AD1075" i="1"/>
  <c r="O1075" i="1"/>
  <c r="D1075" i="1"/>
  <c r="D1076" i="1" s="1"/>
  <c r="D1077" i="1" s="1"/>
  <c r="D1078" i="1" s="1"/>
  <c r="C1075" i="1"/>
  <c r="C1076" i="1" s="1"/>
  <c r="C1077" i="1" s="1"/>
  <c r="C1078" i="1" s="1"/>
  <c r="B1075" i="1"/>
  <c r="B1076" i="1" s="1"/>
  <c r="B1077" i="1" s="1"/>
  <c r="B1078" i="1" s="1"/>
  <c r="AN1074" i="1"/>
  <c r="AE1074" i="1"/>
  <c r="R1074" i="1"/>
  <c r="Y1074" i="1" s="1"/>
  <c r="O1074" i="1"/>
  <c r="AN1073" i="1"/>
  <c r="O1073" i="1"/>
  <c r="AN1072" i="1"/>
  <c r="O1072" i="1"/>
  <c r="AN1071" i="1"/>
  <c r="O1071" i="1"/>
  <c r="AN1070" i="1"/>
  <c r="AD1070" i="1"/>
  <c r="O1070" i="1"/>
  <c r="D1070" i="1"/>
  <c r="D1071" i="1" s="1"/>
  <c r="D1072" i="1" s="1"/>
  <c r="D1073" i="1" s="1"/>
  <c r="C1070" i="1"/>
  <c r="C1071" i="1" s="1"/>
  <c r="C1072" i="1" s="1"/>
  <c r="C1073" i="1" s="1"/>
  <c r="B1070" i="1"/>
  <c r="B1071" i="1" s="1"/>
  <c r="B1072" i="1" s="1"/>
  <c r="B1073" i="1" s="1"/>
  <c r="AN1069" i="1"/>
  <c r="AE1069" i="1"/>
  <c r="R1069" i="1"/>
  <c r="O1069" i="1"/>
  <c r="AN1068" i="1"/>
  <c r="O1068" i="1"/>
  <c r="AN1067" i="1"/>
  <c r="O1067" i="1"/>
  <c r="AN1066" i="1"/>
  <c r="O1066" i="1"/>
  <c r="AN1065" i="1"/>
  <c r="AD1065" i="1"/>
  <c r="AD1066" i="1" s="1"/>
  <c r="AD1067" i="1" s="1"/>
  <c r="O1065" i="1"/>
  <c r="D1065" i="1"/>
  <c r="D1066" i="1" s="1"/>
  <c r="D1067" i="1" s="1"/>
  <c r="D1068" i="1" s="1"/>
  <c r="C1065" i="1"/>
  <c r="C1066" i="1" s="1"/>
  <c r="C1067" i="1" s="1"/>
  <c r="C1068" i="1" s="1"/>
  <c r="B1065" i="1"/>
  <c r="B1066" i="1" s="1"/>
  <c r="B1067" i="1" s="1"/>
  <c r="B1068" i="1" s="1"/>
  <c r="AN1064" i="1"/>
  <c r="AE1064" i="1"/>
  <c r="R1064" i="1"/>
  <c r="Y1064" i="1" s="1"/>
  <c r="O1064" i="1"/>
  <c r="AN1063" i="1"/>
  <c r="O1063" i="1"/>
  <c r="AN1062" i="1"/>
  <c r="O1062" i="1"/>
  <c r="AN1061" i="1"/>
  <c r="O1061" i="1"/>
  <c r="AN1060" i="1"/>
  <c r="AD1060" i="1"/>
  <c r="AE1060" i="1" s="1"/>
  <c r="O1060" i="1"/>
  <c r="D1060" i="1"/>
  <c r="D1061" i="1" s="1"/>
  <c r="D1062" i="1" s="1"/>
  <c r="D1063" i="1" s="1"/>
  <c r="C1060" i="1"/>
  <c r="C1061" i="1" s="1"/>
  <c r="C1062" i="1" s="1"/>
  <c r="C1063" i="1" s="1"/>
  <c r="B1060" i="1"/>
  <c r="B1061" i="1" s="1"/>
  <c r="B1062" i="1" s="1"/>
  <c r="B1063" i="1" s="1"/>
  <c r="AN1059" i="1"/>
  <c r="AE1059" i="1"/>
  <c r="R1059" i="1"/>
  <c r="Y1059" i="1" s="1"/>
  <c r="O1059" i="1"/>
  <c r="AN1058" i="1"/>
  <c r="O1058" i="1"/>
  <c r="AN1057" i="1"/>
  <c r="O1057" i="1"/>
  <c r="AN1056" i="1"/>
  <c r="O1056" i="1"/>
  <c r="AN1055" i="1"/>
  <c r="AD1055" i="1"/>
  <c r="AD1056" i="1" s="1"/>
  <c r="AE1056" i="1" s="1"/>
  <c r="O1055" i="1"/>
  <c r="D1055" i="1"/>
  <c r="D1056" i="1" s="1"/>
  <c r="D1057" i="1" s="1"/>
  <c r="D1058" i="1" s="1"/>
  <c r="C1055" i="1"/>
  <c r="C1056" i="1" s="1"/>
  <c r="C1057" i="1" s="1"/>
  <c r="C1058" i="1" s="1"/>
  <c r="B1055" i="1"/>
  <c r="B1056" i="1" s="1"/>
  <c r="B1057" i="1" s="1"/>
  <c r="B1058" i="1" s="1"/>
  <c r="AN1054" i="1"/>
  <c r="AE1054" i="1"/>
  <c r="R1054" i="1"/>
  <c r="Y1054" i="1" s="1"/>
  <c r="O1054" i="1"/>
  <c r="AN1053" i="1"/>
  <c r="O1053" i="1"/>
  <c r="AN1052" i="1"/>
  <c r="O1052" i="1"/>
  <c r="AN1051" i="1"/>
  <c r="O1051" i="1"/>
  <c r="AN1050" i="1"/>
  <c r="AD1050" i="1"/>
  <c r="AE1050" i="1" s="1"/>
  <c r="O1050" i="1"/>
  <c r="D1050" i="1"/>
  <c r="D1051" i="1" s="1"/>
  <c r="D1052" i="1" s="1"/>
  <c r="D1053" i="1" s="1"/>
  <c r="C1050" i="1"/>
  <c r="C1051" i="1" s="1"/>
  <c r="C1052" i="1" s="1"/>
  <c r="C1053" i="1" s="1"/>
  <c r="B1050" i="1"/>
  <c r="B1051" i="1" s="1"/>
  <c r="B1052" i="1" s="1"/>
  <c r="B1053" i="1" s="1"/>
  <c r="AN1049" i="1"/>
  <c r="AE1049" i="1"/>
  <c r="R1049" i="1"/>
  <c r="Y1049" i="1" s="1"/>
  <c r="O1049" i="1"/>
  <c r="AN1048" i="1"/>
  <c r="O1048" i="1"/>
  <c r="AN1047" i="1"/>
  <c r="O1047" i="1"/>
  <c r="AN1046" i="1"/>
  <c r="O1046" i="1"/>
  <c r="AN1045" i="1"/>
  <c r="AD1045" i="1"/>
  <c r="AD1046" i="1" s="1"/>
  <c r="AD1047" i="1" s="1"/>
  <c r="O1045" i="1"/>
  <c r="D1045" i="1"/>
  <c r="D1046" i="1" s="1"/>
  <c r="D1047" i="1" s="1"/>
  <c r="D1048" i="1" s="1"/>
  <c r="C1045" i="1"/>
  <c r="C1046" i="1" s="1"/>
  <c r="C1047" i="1" s="1"/>
  <c r="C1048" i="1" s="1"/>
  <c r="B1045" i="1"/>
  <c r="B1046" i="1" s="1"/>
  <c r="B1047" i="1" s="1"/>
  <c r="B1048" i="1" s="1"/>
  <c r="AN1044" i="1"/>
  <c r="AE1044" i="1"/>
  <c r="R1044" i="1"/>
  <c r="Y1044" i="1" s="1"/>
  <c r="O1044" i="1"/>
  <c r="AN1043" i="1"/>
  <c r="O1043" i="1"/>
  <c r="AN1042" i="1"/>
  <c r="O1042" i="1"/>
  <c r="AN1041" i="1"/>
  <c r="O1041" i="1"/>
  <c r="AN1040" i="1"/>
  <c r="AD1040" i="1"/>
  <c r="O1040" i="1"/>
  <c r="D1040" i="1"/>
  <c r="D1041" i="1" s="1"/>
  <c r="D1042" i="1" s="1"/>
  <c r="D1043" i="1" s="1"/>
  <c r="C1040" i="1"/>
  <c r="C1041" i="1" s="1"/>
  <c r="C1042" i="1" s="1"/>
  <c r="C1043" i="1" s="1"/>
  <c r="B1040" i="1"/>
  <c r="B1041" i="1" s="1"/>
  <c r="B1042" i="1" s="1"/>
  <c r="B1043" i="1" s="1"/>
  <c r="AN1039" i="1"/>
  <c r="AE1039" i="1"/>
  <c r="R1039" i="1"/>
  <c r="Y1039" i="1" s="1"/>
  <c r="O1039" i="1"/>
  <c r="AN1038" i="1"/>
  <c r="O1038" i="1"/>
  <c r="AN1037" i="1"/>
  <c r="O1037" i="1"/>
  <c r="AN1036" i="1"/>
  <c r="O1036" i="1"/>
  <c r="AN1035" i="1"/>
  <c r="AD1035" i="1"/>
  <c r="AE1035" i="1" s="1"/>
  <c r="O1035" i="1"/>
  <c r="D1035" i="1"/>
  <c r="D1036" i="1" s="1"/>
  <c r="D1037" i="1" s="1"/>
  <c r="D1038" i="1" s="1"/>
  <c r="C1035" i="1"/>
  <c r="C1036" i="1" s="1"/>
  <c r="C1037" i="1" s="1"/>
  <c r="C1038" i="1" s="1"/>
  <c r="B1035" i="1"/>
  <c r="B1036" i="1" s="1"/>
  <c r="B1037" i="1" s="1"/>
  <c r="B1038" i="1" s="1"/>
  <c r="AN1034" i="1"/>
  <c r="AE1034" i="1"/>
  <c r="R1034" i="1"/>
  <c r="Y1034" i="1" s="1"/>
  <c r="O1034" i="1"/>
  <c r="AN1033" i="1"/>
  <c r="O1033" i="1"/>
  <c r="AN1032" i="1"/>
  <c r="O1032" i="1"/>
  <c r="AN1031" i="1"/>
  <c r="O1031" i="1"/>
  <c r="AN1030" i="1"/>
  <c r="AD1030" i="1"/>
  <c r="AE1030" i="1" s="1"/>
  <c r="O1030" i="1"/>
  <c r="D1030" i="1"/>
  <c r="D1031" i="1" s="1"/>
  <c r="D1032" i="1" s="1"/>
  <c r="D1033" i="1" s="1"/>
  <c r="C1030" i="1"/>
  <c r="C1031" i="1" s="1"/>
  <c r="C1032" i="1" s="1"/>
  <c r="C1033" i="1" s="1"/>
  <c r="B1030" i="1"/>
  <c r="B1031" i="1" s="1"/>
  <c r="B1032" i="1" s="1"/>
  <c r="B1033" i="1" s="1"/>
  <c r="AN1029" i="1"/>
  <c r="AE1029" i="1"/>
  <c r="R1029" i="1"/>
  <c r="O1029" i="1"/>
  <c r="AN1028" i="1"/>
  <c r="O1028" i="1"/>
  <c r="AN1027" i="1"/>
  <c r="O1027" i="1"/>
  <c r="AN1026" i="1"/>
  <c r="O1026" i="1"/>
  <c r="AN1025" i="1"/>
  <c r="AD1025" i="1"/>
  <c r="AE1025" i="1" s="1"/>
  <c r="O1025" i="1"/>
  <c r="D1025" i="1"/>
  <c r="D1026" i="1" s="1"/>
  <c r="D1027" i="1" s="1"/>
  <c r="D1028" i="1" s="1"/>
  <c r="C1025" i="1"/>
  <c r="C1026" i="1" s="1"/>
  <c r="C1027" i="1" s="1"/>
  <c r="C1028" i="1" s="1"/>
  <c r="B1025" i="1"/>
  <c r="B1026" i="1" s="1"/>
  <c r="B1027" i="1" s="1"/>
  <c r="B1028" i="1" s="1"/>
  <c r="AN1024" i="1"/>
  <c r="AE1024" i="1"/>
  <c r="R1024" i="1"/>
  <c r="Y1024" i="1" s="1"/>
  <c r="O1024" i="1"/>
  <c r="AN1023" i="1"/>
  <c r="O1023" i="1"/>
  <c r="AN1022" i="1"/>
  <c r="O1022" i="1"/>
  <c r="AN1021" i="1"/>
  <c r="O1021" i="1"/>
  <c r="AN1020" i="1"/>
  <c r="AD1020" i="1"/>
  <c r="AD1021" i="1" s="1"/>
  <c r="AE1021" i="1" s="1"/>
  <c r="O1020" i="1"/>
  <c r="D1020" i="1"/>
  <c r="D1021" i="1" s="1"/>
  <c r="D1022" i="1" s="1"/>
  <c r="D1023" i="1" s="1"/>
  <c r="C1020" i="1"/>
  <c r="C1021" i="1" s="1"/>
  <c r="C1022" i="1" s="1"/>
  <c r="C1023" i="1" s="1"/>
  <c r="B1020" i="1"/>
  <c r="B1021" i="1" s="1"/>
  <c r="B1022" i="1" s="1"/>
  <c r="B1023" i="1" s="1"/>
  <c r="AN1019" i="1"/>
  <c r="AE1019" i="1"/>
  <c r="R1019" i="1"/>
  <c r="Y1019" i="1" s="1"/>
  <c r="O1019" i="1"/>
  <c r="AN1018" i="1"/>
  <c r="O1018" i="1"/>
  <c r="AN1017" i="1"/>
  <c r="O1017" i="1"/>
  <c r="AN1016" i="1"/>
  <c r="O1016" i="1"/>
  <c r="AN1015" i="1"/>
  <c r="AD1015" i="1"/>
  <c r="O1015" i="1"/>
  <c r="D1015" i="1"/>
  <c r="D1016" i="1" s="1"/>
  <c r="D1017" i="1" s="1"/>
  <c r="D1018" i="1" s="1"/>
  <c r="C1015" i="1"/>
  <c r="C1016" i="1" s="1"/>
  <c r="C1017" i="1" s="1"/>
  <c r="C1018" i="1" s="1"/>
  <c r="B1015" i="1"/>
  <c r="B1016" i="1" s="1"/>
  <c r="B1017" i="1" s="1"/>
  <c r="B1018" i="1" s="1"/>
  <c r="AN1014" i="1"/>
  <c r="AE1014" i="1"/>
  <c r="R1014" i="1"/>
  <c r="Y1014" i="1" s="1"/>
  <c r="O1014" i="1"/>
  <c r="AN1013" i="1"/>
  <c r="O1013" i="1"/>
  <c r="AN1012" i="1"/>
  <c r="O1012" i="1"/>
  <c r="AN1011" i="1"/>
  <c r="O1011" i="1"/>
  <c r="C1011" i="1"/>
  <c r="C1012" i="1" s="1"/>
  <c r="C1013" i="1" s="1"/>
  <c r="AN1010" i="1"/>
  <c r="AD1010" i="1"/>
  <c r="AD1011" i="1" s="1"/>
  <c r="O1010" i="1"/>
  <c r="D1010" i="1"/>
  <c r="D1011" i="1" s="1"/>
  <c r="D1012" i="1" s="1"/>
  <c r="D1013" i="1" s="1"/>
  <c r="C1010" i="1"/>
  <c r="B1010" i="1"/>
  <c r="B1011" i="1" s="1"/>
  <c r="B1012" i="1" s="1"/>
  <c r="B1013" i="1" s="1"/>
  <c r="AN1009" i="1"/>
  <c r="AE1009" i="1"/>
  <c r="R1009" i="1"/>
  <c r="O1009" i="1"/>
  <c r="AN1008" i="1"/>
  <c r="O1008" i="1"/>
  <c r="AN1007" i="1"/>
  <c r="O1007" i="1"/>
  <c r="AN1006" i="1"/>
  <c r="O1006" i="1"/>
  <c r="AN1005" i="1"/>
  <c r="AD1005" i="1"/>
  <c r="O1005" i="1"/>
  <c r="D1005" i="1"/>
  <c r="D1006" i="1" s="1"/>
  <c r="D1007" i="1" s="1"/>
  <c r="D1008" i="1" s="1"/>
  <c r="C1005" i="1"/>
  <c r="C1006" i="1" s="1"/>
  <c r="C1007" i="1" s="1"/>
  <c r="C1008" i="1" s="1"/>
  <c r="B1005" i="1"/>
  <c r="B1006" i="1" s="1"/>
  <c r="B1007" i="1" s="1"/>
  <c r="B1008" i="1" s="1"/>
  <c r="AN1004" i="1"/>
  <c r="AE1004" i="1"/>
  <c r="R1004" i="1"/>
  <c r="Y1004" i="1" s="1"/>
  <c r="O1004" i="1"/>
  <c r="AN1003" i="1"/>
  <c r="O1003" i="1"/>
  <c r="AN1002" i="1"/>
  <c r="O1002" i="1"/>
  <c r="AN1001" i="1"/>
  <c r="O1001" i="1"/>
  <c r="AN1000" i="1"/>
  <c r="AD1000" i="1"/>
  <c r="AD1001" i="1" s="1"/>
  <c r="AD1002" i="1" s="1"/>
  <c r="O1000" i="1"/>
  <c r="D1000" i="1"/>
  <c r="D1001" i="1" s="1"/>
  <c r="D1002" i="1" s="1"/>
  <c r="D1003" i="1" s="1"/>
  <c r="C1000" i="1"/>
  <c r="C1001" i="1" s="1"/>
  <c r="C1002" i="1" s="1"/>
  <c r="C1003" i="1" s="1"/>
  <c r="B1000" i="1"/>
  <c r="B1001" i="1" s="1"/>
  <c r="B1002" i="1" s="1"/>
  <c r="B1003" i="1" s="1"/>
  <c r="AN999" i="1"/>
  <c r="AE999" i="1"/>
  <c r="R999" i="1"/>
  <c r="Y999" i="1" s="1"/>
  <c r="O999" i="1"/>
  <c r="AN998" i="1"/>
  <c r="O998" i="1"/>
  <c r="AN997" i="1"/>
  <c r="O997" i="1"/>
  <c r="AN996" i="1"/>
  <c r="O996" i="1"/>
  <c r="AN995" i="1"/>
  <c r="AD995" i="1"/>
  <c r="AD996" i="1" s="1"/>
  <c r="AE996" i="1" s="1"/>
  <c r="O995" i="1"/>
  <c r="D995" i="1"/>
  <c r="D996" i="1" s="1"/>
  <c r="D997" i="1" s="1"/>
  <c r="D998" i="1" s="1"/>
  <c r="C995" i="1"/>
  <c r="C996" i="1" s="1"/>
  <c r="C997" i="1" s="1"/>
  <c r="C998" i="1" s="1"/>
  <c r="B995" i="1"/>
  <c r="B996" i="1" s="1"/>
  <c r="B997" i="1" s="1"/>
  <c r="B998" i="1" s="1"/>
  <c r="AN994" i="1"/>
  <c r="AE994" i="1"/>
  <c r="R994" i="1"/>
  <c r="Y994" i="1" s="1"/>
  <c r="O994" i="1"/>
  <c r="AN993" i="1"/>
  <c r="O993" i="1"/>
  <c r="AN992" i="1"/>
  <c r="O992" i="1"/>
  <c r="AN991" i="1"/>
  <c r="O991" i="1"/>
  <c r="AN990" i="1"/>
  <c r="AD990" i="1"/>
  <c r="AD991" i="1" s="1"/>
  <c r="AE991" i="1" s="1"/>
  <c r="O990" i="1"/>
  <c r="D990" i="1"/>
  <c r="D991" i="1" s="1"/>
  <c r="D992" i="1" s="1"/>
  <c r="D993" i="1" s="1"/>
  <c r="C990" i="1"/>
  <c r="C991" i="1" s="1"/>
  <c r="C992" i="1" s="1"/>
  <c r="C993" i="1" s="1"/>
  <c r="B990" i="1"/>
  <c r="B991" i="1" s="1"/>
  <c r="B992" i="1" s="1"/>
  <c r="B993" i="1" s="1"/>
  <c r="AN989" i="1"/>
  <c r="AE989" i="1"/>
  <c r="R989" i="1"/>
  <c r="Y989" i="1" s="1"/>
  <c r="O989" i="1"/>
  <c r="AN988" i="1"/>
  <c r="O988" i="1"/>
  <c r="AN987" i="1"/>
  <c r="O987" i="1"/>
  <c r="AN986" i="1"/>
  <c r="O986" i="1"/>
  <c r="AN985" i="1"/>
  <c r="AD985" i="1"/>
  <c r="AE985" i="1" s="1"/>
  <c r="O985" i="1"/>
  <c r="D985" i="1"/>
  <c r="D986" i="1" s="1"/>
  <c r="D987" i="1" s="1"/>
  <c r="D988" i="1" s="1"/>
  <c r="C985" i="1"/>
  <c r="C986" i="1" s="1"/>
  <c r="C987" i="1" s="1"/>
  <c r="C988" i="1" s="1"/>
  <c r="B985" i="1"/>
  <c r="B986" i="1" s="1"/>
  <c r="B987" i="1" s="1"/>
  <c r="B988" i="1" s="1"/>
  <c r="AN984" i="1"/>
  <c r="AE984" i="1"/>
  <c r="R984" i="1"/>
  <c r="Y984" i="1" s="1"/>
  <c r="O984" i="1"/>
  <c r="AN983" i="1"/>
  <c r="O983" i="1"/>
  <c r="AN982" i="1"/>
  <c r="O982" i="1"/>
  <c r="AN981" i="1"/>
  <c r="O981" i="1"/>
  <c r="AN980" i="1"/>
  <c r="AD980" i="1"/>
  <c r="AD981" i="1" s="1"/>
  <c r="O980" i="1"/>
  <c r="D980" i="1"/>
  <c r="D981" i="1" s="1"/>
  <c r="D982" i="1" s="1"/>
  <c r="D983" i="1" s="1"/>
  <c r="C980" i="1"/>
  <c r="C981" i="1" s="1"/>
  <c r="C982" i="1" s="1"/>
  <c r="C983" i="1" s="1"/>
  <c r="B980" i="1"/>
  <c r="B981" i="1" s="1"/>
  <c r="B982" i="1" s="1"/>
  <c r="B983" i="1" s="1"/>
  <c r="AN979" i="1"/>
  <c r="AE979" i="1"/>
  <c r="R979" i="1"/>
  <c r="Y979" i="1" s="1"/>
  <c r="O979" i="1"/>
  <c r="AN978" i="1"/>
  <c r="O978" i="1"/>
  <c r="AN977" i="1"/>
  <c r="O977" i="1"/>
  <c r="AN976" i="1"/>
  <c r="O976" i="1"/>
  <c r="AN975" i="1"/>
  <c r="AD975" i="1"/>
  <c r="AE975" i="1" s="1"/>
  <c r="O975" i="1"/>
  <c r="D975" i="1"/>
  <c r="D976" i="1" s="1"/>
  <c r="D977" i="1" s="1"/>
  <c r="D978" i="1" s="1"/>
  <c r="C975" i="1"/>
  <c r="C976" i="1" s="1"/>
  <c r="C977" i="1" s="1"/>
  <c r="C978" i="1" s="1"/>
  <c r="B975" i="1"/>
  <c r="B976" i="1" s="1"/>
  <c r="B977" i="1" s="1"/>
  <c r="B978" i="1" s="1"/>
  <c r="AN974" i="1"/>
  <c r="AE974" i="1"/>
  <c r="R974" i="1"/>
  <c r="O974" i="1"/>
  <c r="AN973" i="1"/>
  <c r="O973" i="1"/>
  <c r="AN972" i="1"/>
  <c r="O972" i="1"/>
  <c r="AN971" i="1"/>
  <c r="O971" i="1"/>
  <c r="AN970" i="1"/>
  <c r="AD970" i="1"/>
  <c r="AE970" i="1" s="1"/>
  <c r="O970" i="1"/>
  <c r="D970" i="1"/>
  <c r="D971" i="1" s="1"/>
  <c r="D972" i="1" s="1"/>
  <c r="D973" i="1" s="1"/>
  <c r="C970" i="1"/>
  <c r="C971" i="1" s="1"/>
  <c r="C972" i="1" s="1"/>
  <c r="C973" i="1" s="1"/>
  <c r="B970" i="1"/>
  <c r="B971" i="1" s="1"/>
  <c r="B972" i="1" s="1"/>
  <c r="B973" i="1" s="1"/>
  <c r="AN969" i="1"/>
  <c r="AE969" i="1"/>
  <c r="R969" i="1"/>
  <c r="Y969" i="1" s="1"/>
  <c r="O969" i="1"/>
  <c r="AN968" i="1"/>
  <c r="O968" i="1"/>
  <c r="AN967" i="1"/>
  <c r="O967" i="1"/>
  <c r="AN966" i="1"/>
  <c r="O966" i="1"/>
  <c r="AN965" i="1"/>
  <c r="AD965" i="1"/>
  <c r="AE965" i="1" s="1"/>
  <c r="O965" i="1"/>
  <c r="D965" i="1"/>
  <c r="D966" i="1" s="1"/>
  <c r="D967" i="1" s="1"/>
  <c r="D968" i="1" s="1"/>
  <c r="C965" i="1"/>
  <c r="C966" i="1" s="1"/>
  <c r="C967" i="1" s="1"/>
  <c r="C968" i="1" s="1"/>
  <c r="B965" i="1"/>
  <c r="B966" i="1" s="1"/>
  <c r="B967" i="1" s="1"/>
  <c r="B968" i="1" s="1"/>
  <c r="AN964" i="1"/>
  <c r="AE964" i="1"/>
  <c r="R964" i="1"/>
  <c r="O964" i="1"/>
  <c r="AN963" i="1"/>
  <c r="O963" i="1"/>
  <c r="AN962" i="1"/>
  <c r="O962" i="1"/>
  <c r="AN961" i="1"/>
  <c r="O961" i="1"/>
  <c r="AN960" i="1"/>
  <c r="AD960" i="1"/>
  <c r="AD961" i="1" s="1"/>
  <c r="AD962" i="1" s="1"/>
  <c r="O960" i="1"/>
  <c r="D960" i="1"/>
  <c r="D961" i="1" s="1"/>
  <c r="D962" i="1" s="1"/>
  <c r="D963" i="1" s="1"/>
  <c r="C960" i="1"/>
  <c r="C961" i="1" s="1"/>
  <c r="C962" i="1" s="1"/>
  <c r="C963" i="1" s="1"/>
  <c r="B960" i="1"/>
  <c r="B961" i="1" s="1"/>
  <c r="B962" i="1" s="1"/>
  <c r="B963" i="1" s="1"/>
  <c r="AN959" i="1"/>
  <c r="AE959" i="1"/>
  <c r="R959" i="1"/>
  <c r="Y959" i="1" s="1"/>
  <c r="O959" i="1"/>
  <c r="AN958" i="1"/>
  <c r="O958" i="1"/>
  <c r="AN957" i="1"/>
  <c r="O957" i="1"/>
  <c r="AN956" i="1"/>
  <c r="O956" i="1"/>
  <c r="AN955" i="1"/>
  <c r="AD955" i="1"/>
  <c r="AD956" i="1" s="1"/>
  <c r="AD957" i="1" s="1"/>
  <c r="O955" i="1"/>
  <c r="D955" i="1"/>
  <c r="D956" i="1" s="1"/>
  <c r="D957" i="1" s="1"/>
  <c r="D958" i="1" s="1"/>
  <c r="C955" i="1"/>
  <c r="C956" i="1" s="1"/>
  <c r="C957" i="1" s="1"/>
  <c r="C958" i="1" s="1"/>
  <c r="B955" i="1"/>
  <c r="B956" i="1" s="1"/>
  <c r="B957" i="1" s="1"/>
  <c r="B958" i="1" s="1"/>
  <c r="AN954" i="1"/>
  <c r="AE954" i="1"/>
  <c r="R954" i="1"/>
  <c r="O954" i="1"/>
  <c r="AN953" i="1"/>
  <c r="O953" i="1"/>
  <c r="AN952" i="1"/>
  <c r="O952" i="1"/>
  <c r="AN951" i="1"/>
  <c r="O951" i="1"/>
  <c r="AN950" i="1"/>
  <c r="AD950" i="1"/>
  <c r="AD951" i="1" s="1"/>
  <c r="O950" i="1"/>
  <c r="D950" i="1"/>
  <c r="D951" i="1" s="1"/>
  <c r="D952" i="1" s="1"/>
  <c r="D953" i="1" s="1"/>
  <c r="C950" i="1"/>
  <c r="C951" i="1" s="1"/>
  <c r="C952" i="1" s="1"/>
  <c r="C953" i="1" s="1"/>
  <c r="B950" i="1"/>
  <c r="B951" i="1" s="1"/>
  <c r="B952" i="1" s="1"/>
  <c r="B953" i="1" s="1"/>
  <c r="AN949" i="1"/>
  <c r="AE949" i="1"/>
  <c r="R949" i="1"/>
  <c r="Y949" i="1" s="1"/>
  <c r="O949" i="1"/>
  <c r="AN948" i="1"/>
  <c r="O948" i="1"/>
  <c r="AN947" i="1"/>
  <c r="O947" i="1"/>
  <c r="AN946" i="1"/>
  <c r="O946" i="1"/>
  <c r="AN945" i="1"/>
  <c r="AD945" i="1"/>
  <c r="AE945" i="1" s="1"/>
  <c r="O945" i="1"/>
  <c r="D945" i="1"/>
  <c r="D946" i="1" s="1"/>
  <c r="D947" i="1" s="1"/>
  <c r="D948" i="1" s="1"/>
  <c r="C945" i="1"/>
  <c r="C946" i="1" s="1"/>
  <c r="C947" i="1" s="1"/>
  <c r="C948" i="1" s="1"/>
  <c r="B945" i="1"/>
  <c r="B946" i="1" s="1"/>
  <c r="B947" i="1" s="1"/>
  <c r="B948" i="1" s="1"/>
  <c r="AN944" i="1"/>
  <c r="AE944" i="1"/>
  <c r="R944" i="1"/>
  <c r="O944" i="1"/>
  <c r="AN943" i="1"/>
  <c r="O943" i="1"/>
  <c r="AN942" i="1"/>
  <c r="O942" i="1"/>
  <c r="AN941" i="1"/>
  <c r="O941" i="1"/>
  <c r="AN940" i="1"/>
  <c r="AD940" i="1"/>
  <c r="AD941" i="1" s="1"/>
  <c r="O940" i="1"/>
  <c r="D940" i="1"/>
  <c r="D941" i="1" s="1"/>
  <c r="D942" i="1" s="1"/>
  <c r="D943" i="1" s="1"/>
  <c r="C940" i="1"/>
  <c r="C941" i="1" s="1"/>
  <c r="C942" i="1" s="1"/>
  <c r="C943" i="1" s="1"/>
  <c r="B940" i="1"/>
  <c r="B941" i="1" s="1"/>
  <c r="B942" i="1" s="1"/>
  <c r="B943" i="1" s="1"/>
  <c r="AN939" i="1"/>
  <c r="AE939" i="1"/>
  <c r="R939" i="1"/>
  <c r="O939" i="1"/>
  <c r="AN938" i="1"/>
  <c r="O938" i="1"/>
  <c r="AN937" i="1"/>
  <c r="O937" i="1"/>
  <c r="AN936" i="1"/>
  <c r="O936" i="1"/>
  <c r="AN935" i="1"/>
  <c r="AD935" i="1"/>
  <c r="O935" i="1"/>
  <c r="D935" i="1"/>
  <c r="D936" i="1" s="1"/>
  <c r="D937" i="1" s="1"/>
  <c r="D938" i="1" s="1"/>
  <c r="C935" i="1"/>
  <c r="C936" i="1" s="1"/>
  <c r="C937" i="1" s="1"/>
  <c r="C938" i="1" s="1"/>
  <c r="B935" i="1"/>
  <c r="B936" i="1" s="1"/>
  <c r="B937" i="1" s="1"/>
  <c r="B938" i="1" s="1"/>
  <c r="AN934" i="1"/>
  <c r="AE934" i="1"/>
  <c r="R934" i="1"/>
  <c r="O934" i="1"/>
  <c r="AN933" i="1"/>
  <c r="O933" i="1"/>
  <c r="AN932" i="1"/>
  <c r="O932" i="1"/>
  <c r="AN931" i="1"/>
  <c r="O931" i="1"/>
  <c r="AN930" i="1"/>
  <c r="AD930" i="1"/>
  <c r="O930" i="1"/>
  <c r="D930" i="1"/>
  <c r="D931" i="1" s="1"/>
  <c r="D932" i="1" s="1"/>
  <c r="D933" i="1" s="1"/>
  <c r="C930" i="1"/>
  <c r="C931" i="1" s="1"/>
  <c r="C932" i="1" s="1"/>
  <c r="C933" i="1" s="1"/>
  <c r="B930" i="1"/>
  <c r="B931" i="1" s="1"/>
  <c r="B932" i="1" s="1"/>
  <c r="B933" i="1" s="1"/>
  <c r="AN929" i="1"/>
  <c r="AE929" i="1"/>
  <c r="R929" i="1"/>
  <c r="Y929" i="1" s="1"/>
  <c r="O929" i="1"/>
  <c r="AN928" i="1"/>
  <c r="O928" i="1"/>
  <c r="AN927" i="1"/>
  <c r="O927" i="1"/>
  <c r="AN926" i="1"/>
  <c r="O926" i="1"/>
  <c r="AN925" i="1"/>
  <c r="AD925" i="1"/>
  <c r="O925" i="1"/>
  <c r="D925" i="1"/>
  <c r="D926" i="1" s="1"/>
  <c r="D927" i="1" s="1"/>
  <c r="D928" i="1" s="1"/>
  <c r="C925" i="1"/>
  <c r="C926" i="1" s="1"/>
  <c r="C927" i="1" s="1"/>
  <c r="C928" i="1" s="1"/>
  <c r="B925" i="1"/>
  <c r="B926" i="1" s="1"/>
  <c r="B927" i="1" s="1"/>
  <c r="B928" i="1" s="1"/>
  <c r="AN924" i="1"/>
  <c r="AE924" i="1"/>
  <c r="R924" i="1"/>
  <c r="Y924" i="1" s="1"/>
  <c r="O924" i="1"/>
  <c r="AN923" i="1"/>
  <c r="O923" i="1"/>
  <c r="AN922" i="1"/>
  <c r="O922" i="1"/>
  <c r="AN921" i="1"/>
  <c r="O921" i="1"/>
  <c r="AN920" i="1"/>
  <c r="AD920" i="1"/>
  <c r="O920" i="1"/>
  <c r="D920" i="1"/>
  <c r="D921" i="1" s="1"/>
  <c r="D922" i="1" s="1"/>
  <c r="D923" i="1" s="1"/>
  <c r="C920" i="1"/>
  <c r="C921" i="1" s="1"/>
  <c r="C922" i="1" s="1"/>
  <c r="C923" i="1" s="1"/>
  <c r="B920" i="1"/>
  <c r="B921" i="1" s="1"/>
  <c r="B922" i="1" s="1"/>
  <c r="B923" i="1" s="1"/>
  <c r="AN919" i="1"/>
  <c r="AE919" i="1"/>
  <c r="R919" i="1"/>
  <c r="O919" i="1"/>
  <c r="AN918" i="1"/>
  <c r="O918" i="1"/>
  <c r="AN917" i="1"/>
  <c r="O917" i="1"/>
  <c r="AN916" i="1"/>
  <c r="O916" i="1"/>
  <c r="AN915" i="1"/>
  <c r="AD915" i="1"/>
  <c r="AE915" i="1" s="1"/>
  <c r="O915" i="1"/>
  <c r="D915" i="1"/>
  <c r="D916" i="1" s="1"/>
  <c r="D917" i="1" s="1"/>
  <c r="D918" i="1" s="1"/>
  <c r="C915" i="1"/>
  <c r="C916" i="1" s="1"/>
  <c r="C917" i="1" s="1"/>
  <c r="C918" i="1" s="1"/>
  <c r="B915" i="1"/>
  <c r="B916" i="1" s="1"/>
  <c r="B917" i="1" s="1"/>
  <c r="B918" i="1" s="1"/>
  <c r="AN914" i="1"/>
  <c r="AE914" i="1"/>
  <c r="R914" i="1"/>
  <c r="Y914" i="1" s="1"/>
  <c r="O914" i="1"/>
  <c r="AN913" i="1"/>
  <c r="O913" i="1"/>
  <c r="AN912" i="1"/>
  <c r="O912" i="1"/>
  <c r="AN911" i="1"/>
  <c r="O911" i="1"/>
  <c r="AN910" i="1"/>
  <c r="AD910" i="1"/>
  <c r="AD911" i="1" s="1"/>
  <c r="AD912" i="1" s="1"/>
  <c r="O910" i="1"/>
  <c r="D910" i="1"/>
  <c r="D911" i="1" s="1"/>
  <c r="D912" i="1" s="1"/>
  <c r="D913" i="1" s="1"/>
  <c r="C910" i="1"/>
  <c r="C911" i="1" s="1"/>
  <c r="C912" i="1" s="1"/>
  <c r="C913" i="1" s="1"/>
  <c r="B910" i="1"/>
  <c r="B911" i="1" s="1"/>
  <c r="B912" i="1" s="1"/>
  <c r="B913" i="1" s="1"/>
  <c r="AN909" i="1"/>
  <c r="AE909" i="1"/>
  <c r="R909" i="1"/>
  <c r="Y909" i="1" s="1"/>
  <c r="O909" i="1"/>
  <c r="AN908" i="1"/>
  <c r="O908" i="1"/>
  <c r="AN907" i="1"/>
  <c r="O907" i="1"/>
  <c r="AN906" i="1"/>
  <c r="O906" i="1"/>
  <c r="AN905" i="1"/>
  <c r="AD905" i="1"/>
  <c r="O905" i="1"/>
  <c r="D905" i="1"/>
  <c r="D906" i="1" s="1"/>
  <c r="D907" i="1" s="1"/>
  <c r="D908" i="1" s="1"/>
  <c r="C905" i="1"/>
  <c r="C906" i="1" s="1"/>
  <c r="C907" i="1" s="1"/>
  <c r="C908" i="1" s="1"/>
  <c r="B905" i="1"/>
  <c r="B906" i="1" s="1"/>
  <c r="B907" i="1" s="1"/>
  <c r="B908" i="1" s="1"/>
  <c r="AN904" i="1"/>
  <c r="AE904" i="1"/>
  <c r="R904" i="1"/>
  <c r="Y904" i="1" s="1"/>
  <c r="O904" i="1"/>
  <c r="AN903" i="1"/>
  <c r="O903" i="1"/>
  <c r="AN902" i="1"/>
  <c r="O902" i="1"/>
  <c r="AN901" i="1"/>
  <c r="O901" i="1"/>
  <c r="AN900" i="1"/>
  <c r="AD900" i="1"/>
  <c r="O900" i="1"/>
  <c r="D900" i="1"/>
  <c r="D901" i="1" s="1"/>
  <c r="D902" i="1" s="1"/>
  <c r="D903" i="1" s="1"/>
  <c r="C900" i="1"/>
  <c r="C901" i="1" s="1"/>
  <c r="C902" i="1" s="1"/>
  <c r="C903" i="1" s="1"/>
  <c r="B900" i="1"/>
  <c r="B901" i="1" s="1"/>
  <c r="B902" i="1" s="1"/>
  <c r="B903" i="1" s="1"/>
  <c r="AN899" i="1"/>
  <c r="AE899" i="1"/>
  <c r="R899" i="1"/>
  <c r="Y899" i="1" s="1"/>
  <c r="O899" i="1"/>
  <c r="AN898" i="1"/>
  <c r="O898" i="1"/>
  <c r="AN897" i="1"/>
  <c r="O897" i="1"/>
  <c r="AN896" i="1"/>
  <c r="O896" i="1"/>
  <c r="AN895" i="1"/>
  <c r="AD895" i="1"/>
  <c r="O895" i="1"/>
  <c r="D895" i="1"/>
  <c r="D896" i="1" s="1"/>
  <c r="D897" i="1" s="1"/>
  <c r="D898" i="1" s="1"/>
  <c r="C895" i="1"/>
  <c r="C896" i="1" s="1"/>
  <c r="C897" i="1" s="1"/>
  <c r="C898" i="1" s="1"/>
  <c r="B895" i="1"/>
  <c r="B896" i="1" s="1"/>
  <c r="B897" i="1" s="1"/>
  <c r="B898" i="1" s="1"/>
  <c r="AN894" i="1"/>
  <c r="AE894" i="1"/>
  <c r="R894" i="1"/>
  <c r="O894" i="1"/>
  <c r="AN893" i="1"/>
  <c r="O893" i="1"/>
  <c r="AN892" i="1"/>
  <c r="O892" i="1"/>
  <c r="AN891" i="1"/>
  <c r="O891" i="1"/>
  <c r="AN890" i="1"/>
  <c r="AD890" i="1"/>
  <c r="AD891" i="1" s="1"/>
  <c r="AD892" i="1" s="1"/>
  <c r="AE892" i="1" s="1"/>
  <c r="O890" i="1"/>
  <c r="D890" i="1"/>
  <c r="D891" i="1" s="1"/>
  <c r="D892" i="1" s="1"/>
  <c r="D893" i="1" s="1"/>
  <c r="C890" i="1"/>
  <c r="C891" i="1" s="1"/>
  <c r="C892" i="1" s="1"/>
  <c r="C893" i="1" s="1"/>
  <c r="B890" i="1"/>
  <c r="B891" i="1" s="1"/>
  <c r="B892" i="1" s="1"/>
  <c r="B893" i="1" s="1"/>
  <c r="AN889" i="1"/>
  <c r="AE889" i="1"/>
  <c r="R889" i="1"/>
  <c r="Y889" i="1" s="1"/>
  <c r="O889" i="1"/>
  <c r="AN888" i="1"/>
  <c r="O888" i="1"/>
  <c r="AN887" i="1"/>
  <c r="O887" i="1"/>
  <c r="AN886" i="1"/>
  <c r="O886" i="1"/>
  <c r="AN885" i="1"/>
  <c r="AD885" i="1"/>
  <c r="AE885" i="1" s="1"/>
  <c r="O885" i="1"/>
  <c r="D885" i="1"/>
  <c r="D886" i="1" s="1"/>
  <c r="D887" i="1" s="1"/>
  <c r="D888" i="1" s="1"/>
  <c r="C885" i="1"/>
  <c r="C886" i="1" s="1"/>
  <c r="C887" i="1" s="1"/>
  <c r="C888" i="1" s="1"/>
  <c r="B885" i="1"/>
  <c r="B886" i="1" s="1"/>
  <c r="B887" i="1" s="1"/>
  <c r="B888" i="1" s="1"/>
  <c r="AN884" i="1"/>
  <c r="AE884" i="1"/>
  <c r="R884" i="1"/>
  <c r="Y884" i="1" s="1"/>
  <c r="O884" i="1"/>
  <c r="AN883" i="1"/>
  <c r="O883" i="1"/>
  <c r="AN882" i="1"/>
  <c r="O882" i="1"/>
  <c r="AN881" i="1"/>
  <c r="O881" i="1"/>
  <c r="AN880" i="1"/>
  <c r="AD880" i="1"/>
  <c r="O880" i="1"/>
  <c r="D880" i="1"/>
  <c r="D881" i="1" s="1"/>
  <c r="D882" i="1" s="1"/>
  <c r="D883" i="1" s="1"/>
  <c r="C880" i="1"/>
  <c r="C881" i="1" s="1"/>
  <c r="C882" i="1" s="1"/>
  <c r="C883" i="1" s="1"/>
  <c r="B880" i="1"/>
  <c r="B881" i="1" s="1"/>
  <c r="B882" i="1" s="1"/>
  <c r="B883" i="1" s="1"/>
  <c r="AN879" i="1"/>
  <c r="AE879" i="1"/>
  <c r="R879" i="1"/>
  <c r="Y879" i="1" s="1"/>
  <c r="O879" i="1"/>
  <c r="AN878" i="1"/>
  <c r="O878" i="1"/>
  <c r="AN877" i="1"/>
  <c r="O877" i="1"/>
  <c r="AN876" i="1"/>
  <c r="O876" i="1"/>
  <c r="AN875" i="1"/>
  <c r="AD875" i="1"/>
  <c r="AD876" i="1" s="1"/>
  <c r="O875" i="1"/>
  <c r="D875" i="1"/>
  <c r="D876" i="1" s="1"/>
  <c r="D877" i="1" s="1"/>
  <c r="D878" i="1" s="1"/>
  <c r="C875" i="1"/>
  <c r="C876" i="1" s="1"/>
  <c r="C877" i="1" s="1"/>
  <c r="C878" i="1" s="1"/>
  <c r="B875" i="1"/>
  <c r="B876" i="1" s="1"/>
  <c r="B877" i="1" s="1"/>
  <c r="B878" i="1" s="1"/>
  <c r="AN874" i="1"/>
  <c r="AE874" i="1"/>
  <c r="R874" i="1"/>
  <c r="Y874" i="1" s="1"/>
  <c r="O874" i="1"/>
  <c r="AN873" i="1"/>
  <c r="O873" i="1"/>
  <c r="AN872" i="1"/>
  <c r="O872" i="1"/>
  <c r="AN871" i="1"/>
  <c r="O871" i="1"/>
  <c r="AN870" i="1"/>
  <c r="AD870" i="1"/>
  <c r="O870" i="1"/>
  <c r="D870" i="1"/>
  <c r="D871" i="1" s="1"/>
  <c r="D872" i="1" s="1"/>
  <c r="D873" i="1" s="1"/>
  <c r="C870" i="1"/>
  <c r="C871" i="1" s="1"/>
  <c r="C872" i="1" s="1"/>
  <c r="C873" i="1" s="1"/>
  <c r="B870" i="1"/>
  <c r="B871" i="1" s="1"/>
  <c r="B872" i="1" s="1"/>
  <c r="B873" i="1" s="1"/>
  <c r="AN869" i="1"/>
  <c r="AE869" i="1"/>
  <c r="R869" i="1"/>
  <c r="Y869" i="1" s="1"/>
  <c r="O869" i="1"/>
  <c r="AN868" i="1"/>
  <c r="O868" i="1"/>
  <c r="AN867" i="1"/>
  <c r="O867" i="1"/>
  <c r="AN866" i="1"/>
  <c r="O866" i="1"/>
  <c r="AN865" i="1"/>
  <c r="AD865" i="1"/>
  <c r="AE865" i="1" s="1"/>
  <c r="O865" i="1"/>
  <c r="D865" i="1"/>
  <c r="D866" i="1" s="1"/>
  <c r="D867" i="1" s="1"/>
  <c r="D868" i="1" s="1"/>
  <c r="C865" i="1"/>
  <c r="C866" i="1" s="1"/>
  <c r="C867" i="1" s="1"/>
  <c r="C868" i="1" s="1"/>
  <c r="B865" i="1"/>
  <c r="B866" i="1" s="1"/>
  <c r="B867" i="1" s="1"/>
  <c r="B868" i="1" s="1"/>
  <c r="AN864" i="1"/>
  <c r="AE864" i="1"/>
  <c r="R864" i="1"/>
  <c r="Y864" i="1" s="1"/>
  <c r="O864" i="1"/>
  <c r="AN863" i="1"/>
  <c r="O863" i="1"/>
  <c r="AN862" i="1"/>
  <c r="O862" i="1"/>
  <c r="AN861" i="1"/>
  <c r="O861" i="1"/>
  <c r="AN860" i="1"/>
  <c r="AD860" i="1"/>
  <c r="O860" i="1"/>
  <c r="D860" i="1"/>
  <c r="D861" i="1" s="1"/>
  <c r="D862" i="1" s="1"/>
  <c r="D863" i="1" s="1"/>
  <c r="C860" i="1"/>
  <c r="C861" i="1" s="1"/>
  <c r="C862" i="1" s="1"/>
  <c r="C863" i="1" s="1"/>
  <c r="B860" i="1"/>
  <c r="B861" i="1" s="1"/>
  <c r="B862" i="1" s="1"/>
  <c r="B863" i="1" s="1"/>
  <c r="AN859" i="1"/>
  <c r="AE859" i="1"/>
  <c r="R859" i="1"/>
  <c r="O859" i="1"/>
  <c r="AN858" i="1"/>
  <c r="O858" i="1"/>
  <c r="AN857" i="1"/>
  <c r="O857" i="1"/>
  <c r="AN856" i="1"/>
  <c r="O856" i="1"/>
  <c r="AN855" i="1"/>
  <c r="AD855" i="1"/>
  <c r="AD856" i="1" s="1"/>
  <c r="O855" i="1"/>
  <c r="D855" i="1"/>
  <c r="D856" i="1" s="1"/>
  <c r="D857" i="1" s="1"/>
  <c r="D858" i="1" s="1"/>
  <c r="C855" i="1"/>
  <c r="C856" i="1" s="1"/>
  <c r="C857" i="1" s="1"/>
  <c r="C858" i="1" s="1"/>
  <c r="B855" i="1"/>
  <c r="B856" i="1" s="1"/>
  <c r="B857" i="1" s="1"/>
  <c r="B858" i="1" s="1"/>
  <c r="AN854" i="1"/>
  <c r="AE854" i="1"/>
  <c r="R854" i="1"/>
  <c r="Y854" i="1" s="1"/>
  <c r="O854" i="1"/>
  <c r="AN853" i="1"/>
  <c r="O853" i="1"/>
  <c r="AN852" i="1"/>
  <c r="O852" i="1"/>
  <c r="AN851" i="1"/>
  <c r="O851" i="1"/>
  <c r="AN850" i="1"/>
  <c r="AD850" i="1"/>
  <c r="AD851" i="1" s="1"/>
  <c r="AD852" i="1" s="1"/>
  <c r="O850" i="1"/>
  <c r="D850" i="1"/>
  <c r="D851" i="1" s="1"/>
  <c r="D852" i="1" s="1"/>
  <c r="D853" i="1" s="1"/>
  <c r="C850" i="1"/>
  <c r="C851" i="1" s="1"/>
  <c r="C852" i="1" s="1"/>
  <c r="C853" i="1" s="1"/>
  <c r="B850" i="1"/>
  <c r="B851" i="1" s="1"/>
  <c r="B852" i="1" s="1"/>
  <c r="B853" i="1" s="1"/>
  <c r="AN849" i="1"/>
  <c r="AE849" i="1"/>
  <c r="R849" i="1"/>
  <c r="Y849" i="1" s="1"/>
  <c r="O849" i="1"/>
  <c r="AN848" i="1"/>
  <c r="O848" i="1"/>
  <c r="AN847" i="1"/>
  <c r="O847" i="1"/>
  <c r="AN846" i="1"/>
  <c r="O846" i="1"/>
  <c r="AN845" i="1"/>
  <c r="AD845" i="1"/>
  <c r="AE845" i="1" s="1"/>
  <c r="O845" i="1"/>
  <c r="D845" i="1"/>
  <c r="D846" i="1" s="1"/>
  <c r="D847" i="1" s="1"/>
  <c r="D848" i="1" s="1"/>
  <c r="C845" i="1"/>
  <c r="C846" i="1" s="1"/>
  <c r="C847" i="1" s="1"/>
  <c r="C848" i="1" s="1"/>
  <c r="B845" i="1"/>
  <c r="B846" i="1" s="1"/>
  <c r="B847" i="1" s="1"/>
  <c r="B848" i="1" s="1"/>
  <c r="AN844" i="1"/>
  <c r="AE844" i="1"/>
  <c r="R844" i="1"/>
  <c r="Y844" i="1" s="1"/>
  <c r="O844" i="1"/>
  <c r="AN843" i="1"/>
  <c r="O843" i="1"/>
  <c r="AN842" i="1"/>
  <c r="O842" i="1"/>
  <c r="AN841" i="1"/>
  <c r="O841" i="1"/>
  <c r="AN840" i="1"/>
  <c r="AD840" i="1"/>
  <c r="AD841" i="1" s="1"/>
  <c r="AE841" i="1" s="1"/>
  <c r="O840" i="1"/>
  <c r="D840" i="1"/>
  <c r="D841" i="1" s="1"/>
  <c r="D842" i="1" s="1"/>
  <c r="D843" i="1" s="1"/>
  <c r="C840" i="1"/>
  <c r="C841" i="1" s="1"/>
  <c r="C842" i="1" s="1"/>
  <c r="C843" i="1" s="1"/>
  <c r="B840" i="1"/>
  <c r="B841" i="1" s="1"/>
  <c r="B842" i="1" s="1"/>
  <c r="B843" i="1" s="1"/>
  <c r="AN839" i="1"/>
  <c r="AE839" i="1"/>
  <c r="R839" i="1"/>
  <c r="Y839" i="1" s="1"/>
  <c r="O839" i="1"/>
  <c r="AN838" i="1"/>
  <c r="O838" i="1"/>
  <c r="AN837" i="1"/>
  <c r="O837" i="1"/>
  <c r="AN836" i="1"/>
  <c r="O836" i="1"/>
  <c r="AN835" i="1"/>
  <c r="AD835" i="1"/>
  <c r="O835" i="1"/>
  <c r="D835" i="1"/>
  <c r="D836" i="1" s="1"/>
  <c r="D837" i="1" s="1"/>
  <c r="D838" i="1" s="1"/>
  <c r="C835" i="1"/>
  <c r="C836" i="1" s="1"/>
  <c r="C837" i="1" s="1"/>
  <c r="C838" i="1" s="1"/>
  <c r="B835" i="1"/>
  <c r="B836" i="1" s="1"/>
  <c r="B837" i="1" s="1"/>
  <c r="B838" i="1" s="1"/>
  <c r="AN834" i="1"/>
  <c r="AE834" i="1"/>
  <c r="R834" i="1"/>
  <c r="Y834" i="1" s="1"/>
  <c r="O834" i="1"/>
  <c r="AN833" i="1"/>
  <c r="O833" i="1"/>
  <c r="AN832" i="1"/>
  <c r="O832" i="1"/>
  <c r="AN831" i="1"/>
  <c r="O831" i="1"/>
  <c r="AN830" i="1"/>
  <c r="AD830" i="1"/>
  <c r="AE830" i="1" s="1"/>
  <c r="O830" i="1"/>
  <c r="D830" i="1"/>
  <c r="D831" i="1" s="1"/>
  <c r="D832" i="1" s="1"/>
  <c r="D833" i="1" s="1"/>
  <c r="C830" i="1"/>
  <c r="C831" i="1" s="1"/>
  <c r="C832" i="1" s="1"/>
  <c r="C833" i="1" s="1"/>
  <c r="B830" i="1"/>
  <c r="B831" i="1" s="1"/>
  <c r="B832" i="1" s="1"/>
  <c r="B833" i="1" s="1"/>
  <c r="AN829" i="1"/>
  <c r="AE829" i="1"/>
  <c r="R829" i="1"/>
  <c r="Y829" i="1" s="1"/>
  <c r="O829" i="1"/>
  <c r="AN828" i="1"/>
  <c r="O828" i="1"/>
  <c r="AN827" i="1"/>
  <c r="O827" i="1"/>
  <c r="AN826" i="1"/>
  <c r="O826" i="1"/>
  <c r="AN825" i="1"/>
  <c r="AD825" i="1"/>
  <c r="AD826" i="1" s="1"/>
  <c r="AD827" i="1" s="1"/>
  <c r="AD828" i="1" s="1"/>
  <c r="AE828" i="1" s="1"/>
  <c r="O825" i="1"/>
  <c r="D825" i="1"/>
  <c r="D826" i="1" s="1"/>
  <c r="D827" i="1" s="1"/>
  <c r="D828" i="1" s="1"/>
  <c r="C825" i="1"/>
  <c r="C826" i="1" s="1"/>
  <c r="C827" i="1" s="1"/>
  <c r="C828" i="1" s="1"/>
  <c r="B825" i="1"/>
  <c r="B826" i="1" s="1"/>
  <c r="B827" i="1" s="1"/>
  <c r="B828" i="1" s="1"/>
  <c r="AN824" i="1"/>
  <c r="AE824" i="1"/>
  <c r="R824" i="1"/>
  <c r="Y824" i="1" s="1"/>
  <c r="O824" i="1"/>
  <c r="AN823" i="1"/>
  <c r="O823" i="1"/>
  <c r="AN822" i="1"/>
  <c r="O822" i="1"/>
  <c r="AN821" i="1"/>
  <c r="O821" i="1"/>
  <c r="AN820" i="1"/>
  <c r="AD820" i="1"/>
  <c r="AD821" i="1" s="1"/>
  <c r="AE821" i="1" s="1"/>
  <c r="O820" i="1"/>
  <c r="D820" i="1"/>
  <c r="D821" i="1" s="1"/>
  <c r="D822" i="1" s="1"/>
  <c r="D823" i="1" s="1"/>
  <c r="C820" i="1"/>
  <c r="C821" i="1" s="1"/>
  <c r="C822" i="1" s="1"/>
  <c r="C823" i="1" s="1"/>
  <c r="B820" i="1"/>
  <c r="B821" i="1" s="1"/>
  <c r="B822" i="1" s="1"/>
  <c r="B823" i="1" s="1"/>
  <c r="AN819" i="1"/>
  <c r="AE819" i="1"/>
  <c r="R819" i="1"/>
  <c r="Y819" i="1" s="1"/>
  <c r="O819" i="1"/>
  <c r="AN818" i="1"/>
  <c r="O818" i="1"/>
  <c r="AN817" i="1"/>
  <c r="O817" i="1"/>
  <c r="AN816" i="1"/>
  <c r="O816" i="1"/>
  <c r="AN815" i="1"/>
  <c r="AD815" i="1"/>
  <c r="AD816" i="1" s="1"/>
  <c r="O815" i="1"/>
  <c r="D815" i="1"/>
  <c r="D816" i="1" s="1"/>
  <c r="D817" i="1" s="1"/>
  <c r="D818" i="1" s="1"/>
  <c r="C815" i="1"/>
  <c r="C816" i="1" s="1"/>
  <c r="C817" i="1" s="1"/>
  <c r="C818" i="1" s="1"/>
  <c r="B815" i="1"/>
  <c r="B816" i="1" s="1"/>
  <c r="B817" i="1" s="1"/>
  <c r="B818" i="1" s="1"/>
  <c r="AN814" i="1"/>
  <c r="AE814" i="1"/>
  <c r="R814" i="1"/>
  <c r="Y814" i="1" s="1"/>
  <c r="O814" i="1"/>
  <c r="AN813" i="1"/>
  <c r="O813" i="1"/>
  <c r="AN812" i="1"/>
  <c r="O812" i="1"/>
  <c r="AN811" i="1"/>
  <c r="O811" i="1"/>
  <c r="AN810" i="1"/>
  <c r="AD810" i="1"/>
  <c r="O810" i="1"/>
  <c r="D810" i="1"/>
  <c r="D811" i="1" s="1"/>
  <c r="D812" i="1" s="1"/>
  <c r="D813" i="1" s="1"/>
  <c r="C810" i="1"/>
  <c r="C811" i="1" s="1"/>
  <c r="C812" i="1" s="1"/>
  <c r="C813" i="1" s="1"/>
  <c r="B810" i="1"/>
  <c r="B811" i="1" s="1"/>
  <c r="B812" i="1" s="1"/>
  <c r="B813" i="1" s="1"/>
  <c r="AN809" i="1"/>
  <c r="AE809" i="1"/>
  <c r="R809" i="1"/>
  <c r="Y809" i="1" s="1"/>
  <c r="O809" i="1"/>
  <c r="AN808" i="1"/>
  <c r="O808" i="1"/>
  <c r="AN807" i="1"/>
  <c r="O807" i="1"/>
  <c r="AN806" i="1"/>
  <c r="O806" i="1"/>
  <c r="AN805" i="1"/>
  <c r="AD805" i="1"/>
  <c r="AE805" i="1" s="1"/>
  <c r="O805" i="1"/>
  <c r="D805" i="1"/>
  <c r="D806" i="1" s="1"/>
  <c r="D807" i="1" s="1"/>
  <c r="D808" i="1" s="1"/>
  <c r="C805" i="1"/>
  <c r="C806" i="1" s="1"/>
  <c r="C807" i="1" s="1"/>
  <c r="C808" i="1" s="1"/>
  <c r="B805" i="1"/>
  <c r="B806" i="1" s="1"/>
  <c r="B807" i="1" s="1"/>
  <c r="B808" i="1" s="1"/>
  <c r="AN804" i="1"/>
  <c r="AE804" i="1"/>
  <c r="R804" i="1"/>
  <c r="Y804" i="1" s="1"/>
  <c r="O804" i="1"/>
  <c r="AN803" i="1"/>
  <c r="O803" i="1"/>
  <c r="AN802" i="1"/>
  <c r="O802" i="1"/>
  <c r="AN801" i="1"/>
  <c r="O801" i="1"/>
  <c r="AN800" i="1"/>
  <c r="AD800" i="1"/>
  <c r="AD801" i="1" s="1"/>
  <c r="AD802" i="1" s="1"/>
  <c r="O800" i="1"/>
  <c r="D800" i="1"/>
  <c r="D801" i="1" s="1"/>
  <c r="D802" i="1" s="1"/>
  <c r="D803" i="1" s="1"/>
  <c r="C800" i="1"/>
  <c r="C801" i="1" s="1"/>
  <c r="C802" i="1" s="1"/>
  <c r="C803" i="1" s="1"/>
  <c r="B800" i="1"/>
  <c r="B801" i="1" s="1"/>
  <c r="B802" i="1" s="1"/>
  <c r="B803" i="1" s="1"/>
  <c r="AN799" i="1"/>
  <c r="AE799" i="1"/>
  <c r="R799" i="1"/>
  <c r="Y799" i="1" s="1"/>
  <c r="O799" i="1"/>
  <c r="AN798" i="1"/>
  <c r="O798" i="1"/>
  <c r="AN797" i="1"/>
  <c r="O797" i="1"/>
  <c r="AN796" i="1"/>
  <c r="O796" i="1"/>
  <c r="AN795" i="1"/>
  <c r="AD795" i="1"/>
  <c r="AD796" i="1" s="1"/>
  <c r="AE796" i="1" s="1"/>
  <c r="O795" i="1"/>
  <c r="D795" i="1"/>
  <c r="D796" i="1" s="1"/>
  <c r="D797" i="1" s="1"/>
  <c r="D798" i="1" s="1"/>
  <c r="C795" i="1"/>
  <c r="C796" i="1" s="1"/>
  <c r="C797" i="1" s="1"/>
  <c r="C798" i="1" s="1"/>
  <c r="B795" i="1"/>
  <c r="B796" i="1" s="1"/>
  <c r="B797" i="1" s="1"/>
  <c r="B798" i="1" s="1"/>
  <c r="AN794" i="1"/>
  <c r="AE794" i="1"/>
  <c r="R794" i="1"/>
  <c r="Y794" i="1" s="1"/>
  <c r="O794" i="1"/>
  <c r="AN793" i="1"/>
  <c r="O793" i="1"/>
  <c r="AN792" i="1"/>
  <c r="O792" i="1"/>
  <c r="AN791" i="1"/>
  <c r="O791" i="1"/>
  <c r="AN790" i="1"/>
  <c r="AD790" i="1"/>
  <c r="AD791" i="1" s="1"/>
  <c r="AD792" i="1" s="1"/>
  <c r="AE792" i="1" s="1"/>
  <c r="O790" i="1"/>
  <c r="D790" i="1"/>
  <c r="D791" i="1" s="1"/>
  <c r="D792" i="1" s="1"/>
  <c r="D793" i="1" s="1"/>
  <c r="C790" i="1"/>
  <c r="C791" i="1" s="1"/>
  <c r="C792" i="1" s="1"/>
  <c r="C793" i="1" s="1"/>
  <c r="B790" i="1"/>
  <c r="B791" i="1" s="1"/>
  <c r="B792" i="1" s="1"/>
  <c r="B793" i="1" s="1"/>
  <c r="AN789" i="1"/>
  <c r="AE789" i="1"/>
  <c r="R789" i="1"/>
  <c r="O789" i="1"/>
  <c r="AN787" i="1"/>
  <c r="O787" i="1"/>
  <c r="AN786" i="1"/>
  <c r="O786" i="1"/>
  <c r="AN785" i="1"/>
  <c r="O785" i="1"/>
  <c r="AN784" i="1"/>
  <c r="AD784" i="1"/>
  <c r="O784" i="1"/>
  <c r="D784" i="1"/>
  <c r="D785" i="1" s="1"/>
  <c r="D786" i="1" s="1"/>
  <c r="D787" i="1" s="1"/>
  <c r="C784" i="1"/>
  <c r="C785" i="1" s="1"/>
  <c r="C786" i="1" s="1"/>
  <c r="C787" i="1" s="1"/>
  <c r="B784" i="1"/>
  <c r="B785" i="1" s="1"/>
  <c r="B786" i="1" s="1"/>
  <c r="B787" i="1" s="1"/>
  <c r="AN783" i="1"/>
  <c r="AE783" i="1"/>
  <c r="Y783" i="1"/>
  <c r="O783" i="1"/>
  <c r="AN782" i="1"/>
  <c r="O782" i="1"/>
  <c r="AN781" i="1"/>
  <c r="O781" i="1"/>
  <c r="AN780" i="1"/>
  <c r="O780" i="1"/>
  <c r="C780" i="1"/>
  <c r="C781" i="1" s="1"/>
  <c r="C782" i="1" s="1"/>
  <c r="AN779" i="1"/>
  <c r="AD779" i="1"/>
  <c r="AD780" i="1" s="1"/>
  <c r="O779" i="1"/>
  <c r="D779" i="1"/>
  <c r="D780" i="1" s="1"/>
  <c r="D781" i="1" s="1"/>
  <c r="D782" i="1" s="1"/>
  <c r="C779" i="1"/>
  <c r="B779" i="1"/>
  <c r="B780" i="1" s="1"/>
  <c r="B781" i="1" s="1"/>
  <c r="B782" i="1" s="1"/>
  <c r="AN778" i="1"/>
  <c r="AE778" i="1"/>
  <c r="Y778" i="1"/>
  <c r="O778" i="1"/>
  <c r="AN777" i="1"/>
  <c r="O777" i="1"/>
  <c r="AN776" i="1"/>
  <c r="O776" i="1"/>
  <c r="AN775" i="1"/>
  <c r="O775" i="1"/>
  <c r="AN774" i="1"/>
  <c r="AD774" i="1"/>
  <c r="AE774" i="1" s="1"/>
  <c r="O774" i="1"/>
  <c r="D774" i="1"/>
  <c r="D775" i="1" s="1"/>
  <c r="D776" i="1" s="1"/>
  <c r="D777" i="1" s="1"/>
  <c r="C774" i="1"/>
  <c r="C775" i="1" s="1"/>
  <c r="C776" i="1" s="1"/>
  <c r="C777" i="1" s="1"/>
  <c r="B774" i="1"/>
  <c r="B775" i="1" s="1"/>
  <c r="B776" i="1" s="1"/>
  <c r="B777" i="1" s="1"/>
  <c r="AN773" i="1"/>
  <c r="AE773" i="1"/>
  <c r="O773" i="1"/>
  <c r="AN772" i="1"/>
  <c r="O772" i="1"/>
  <c r="AN771" i="1"/>
  <c r="O771" i="1"/>
  <c r="AN770" i="1"/>
  <c r="O770" i="1"/>
  <c r="AN769" i="1"/>
  <c r="AD769" i="1"/>
  <c r="AD770" i="1" s="1"/>
  <c r="O769" i="1"/>
  <c r="D769" i="1"/>
  <c r="D770" i="1" s="1"/>
  <c r="D771" i="1" s="1"/>
  <c r="D772" i="1" s="1"/>
  <c r="C769" i="1"/>
  <c r="C770" i="1" s="1"/>
  <c r="C771" i="1" s="1"/>
  <c r="C772" i="1" s="1"/>
  <c r="B769" i="1"/>
  <c r="B770" i="1" s="1"/>
  <c r="B771" i="1" s="1"/>
  <c r="B772" i="1" s="1"/>
  <c r="AN768" i="1"/>
  <c r="AE768" i="1"/>
  <c r="Y768" i="1"/>
  <c r="O768" i="1"/>
  <c r="AN766" i="1"/>
  <c r="O766" i="1"/>
  <c r="AN765" i="1"/>
  <c r="O765" i="1"/>
  <c r="AN764" i="1"/>
  <c r="O764" i="1"/>
  <c r="AN763" i="1"/>
  <c r="AD763" i="1"/>
  <c r="AE763" i="1" s="1"/>
  <c r="O763" i="1"/>
  <c r="D763" i="1"/>
  <c r="D764" i="1" s="1"/>
  <c r="D765" i="1" s="1"/>
  <c r="D766" i="1" s="1"/>
  <c r="C763" i="1"/>
  <c r="C764" i="1" s="1"/>
  <c r="C765" i="1" s="1"/>
  <c r="C766" i="1" s="1"/>
  <c r="B763" i="1"/>
  <c r="B764" i="1" s="1"/>
  <c r="B765" i="1" s="1"/>
  <c r="B766" i="1" s="1"/>
  <c r="AN762" i="1"/>
  <c r="AE762" i="1"/>
  <c r="Y762" i="1"/>
  <c r="O762" i="1"/>
  <c r="AN761" i="1"/>
  <c r="O761" i="1"/>
  <c r="AN760" i="1"/>
  <c r="O760" i="1"/>
  <c r="AN759" i="1"/>
  <c r="O759" i="1"/>
  <c r="AN758" i="1"/>
  <c r="AD758" i="1"/>
  <c r="AD759" i="1" s="1"/>
  <c r="AE759" i="1" s="1"/>
  <c r="O758" i="1"/>
  <c r="D758" i="1"/>
  <c r="D759" i="1" s="1"/>
  <c r="D760" i="1" s="1"/>
  <c r="D761" i="1" s="1"/>
  <c r="C758" i="1"/>
  <c r="C759" i="1" s="1"/>
  <c r="C760" i="1" s="1"/>
  <c r="C761" i="1" s="1"/>
  <c r="B758" i="1"/>
  <c r="B759" i="1" s="1"/>
  <c r="B760" i="1" s="1"/>
  <c r="B761" i="1" s="1"/>
  <c r="AN757" i="1"/>
  <c r="AE757" i="1"/>
  <c r="Y757" i="1"/>
  <c r="O757" i="1"/>
  <c r="AN756" i="1"/>
  <c r="O756" i="1"/>
  <c r="AN755" i="1"/>
  <c r="O755" i="1"/>
  <c r="AN754" i="1"/>
  <c r="O754" i="1"/>
  <c r="AN753" i="1"/>
  <c r="AD753" i="1"/>
  <c r="O753" i="1"/>
  <c r="D753" i="1"/>
  <c r="D754" i="1" s="1"/>
  <c r="D755" i="1" s="1"/>
  <c r="D756" i="1" s="1"/>
  <c r="C753" i="1"/>
  <c r="C754" i="1" s="1"/>
  <c r="C755" i="1" s="1"/>
  <c r="C756" i="1" s="1"/>
  <c r="B753" i="1"/>
  <c r="B754" i="1" s="1"/>
  <c r="B755" i="1" s="1"/>
  <c r="B756" i="1" s="1"/>
  <c r="AN752" i="1"/>
  <c r="AE752" i="1"/>
  <c r="Y752" i="1"/>
  <c r="O752" i="1"/>
  <c r="AN751" i="1"/>
  <c r="O751" i="1"/>
  <c r="AN750" i="1"/>
  <c r="O750" i="1"/>
  <c r="AN749" i="1"/>
  <c r="O749" i="1"/>
  <c r="AN748" i="1"/>
  <c r="AD748" i="1"/>
  <c r="O748" i="1"/>
  <c r="D748" i="1"/>
  <c r="D749" i="1" s="1"/>
  <c r="D750" i="1" s="1"/>
  <c r="D751" i="1" s="1"/>
  <c r="C748" i="1"/>
  <c r="C749" i="1" s="1"/>
  <c r="C750" i="1" s="1"/>
  <c r="C751" i="1" s="1"/>
  <c r="B748" i="1"/>
  <c r="B749" i="1" s="1"/>
  <c r="B750" i="1" s="1"/>
  <c r="B751" i="1" s="1"/>
  <c r="AN747" i="1"/>
  <c r="AE747" i="1"/>
  <c r="Y747" i="1"/>
  <c r="O747"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Y742" i="1"/>
  <c r="O742" i="1"/>
  <c r="AN741" i="1"/>
  <c r="O741" i="1"/>
  <c r="AN740" i="1"/>
  <c r="O740" i="1"/>
  <c r="AN739" i="1"/>
  <c r="O739" i="1"/>
  <c r="AN738" i="1"/>
  <c r="AD738" i="1"/>
  <c r="AD739" i="1" s="1"/>
  <c r="O738" i="1"/>
  <c r="D738" i="1"/>
  <c r="D739" i="1" s="1"/>
  <c r="D740" i="1" s="1"/>
  <c r="D741" i="1" s="1"/>
  <c r="C738" i="1"/>
  <c r="C739" i="1" s="1"/>
  <c r="C740" i="1" s="1"/>
  <c r="C741" i="1" s="1"/>
  <c r="B738" i="1"/>
  <c r="B739" i="1" s="1"/>
  <c r="B740" i="1" s="1"/>
  <c r="B741" i="1" s="1"/>
  <c r="AN737" i="1"/>
  <c r="AE737" i="1"/>
  <c r="Y737" i="1"/>
  <c r="O737" i="1"/>
  <c r="AN736" i="1"/>
  <c r="O736" i="1"/>
  <c r="AN735" i="1"/>
  <c r="O735" i="1"/>
  <c r="AN734" i="1"/>
  <c r="O734" i="1"/>
  <c r="AN733" i="1"/>
  <c r="AD733" i="1"/>
  <c r="AD734" i="1" s="1"/>
  <c r="AD735" i="1" s="1"/>
  <c r="AD736" i="1" s="1"/>
  <c r="AE736" i="1" s="1"/>
  <c r="O733" i="1"/>
  <c r="D733" i="1"/>
  <c r="D734" i="1" s="1"/>
  <c r="D735" i="1" s="1"/>
  <c r="D736" i="1" s="1"/>
  <c r="C733" i="1"/>
  <c r="C734" i="1" s="1"/>
  <c r="C735" i="1" s="1"/>
  <c r="C736" i="1" s="1"/>
  <c r="B733" i="1"/>
  <c r="B734" i="1" s="1"/>
  <c r="B735" i="1" s="1"/>
  <c r="B736" i="1" s="1"/>
  <c r="AN732" i="1"/>
  <c r="AE732" i="1"/>
  <c r="Y732" i="1"/>
  <c r="O732" i="1"/>
  <c r="AN731" i="1"/>
  <c r="O731" i="1"/>
  <c r="AN730" i="1"/>
  <c r="O730" i="1"/>
  <c r="AN729" i="1"/>
  <c r="O729" i="1"/>
  <c r="AN728" i="1"/>
  <c r="AD728" i="1"/>
  <c r="O728" i="1"/>
  <c r="D728" i="1"/>
  <c r="D729" i="1" s="1"/>
  <c r="D730" i="1" s="1"/>
  <c r="D731" i="1" s="1"/>
  <c r="C728" i="1"/>
  <c r="C729" i="1" s="1"/>
  <c r="C730" i="1" s="1"/>
  <c r="C731" i="1" s="1"/>
  <c r="B728" i="1"/>
  <c r="B729" i="1" s="1"/>
  <c r="B730" i="1" s="1"/>
  <c r="B731" i="1" s="1"/>
  <c r="AN727" i="1"/>
  <c r="AE727" i="1"/>
  <c r="Y727" i="1"/>
  <c r="O727" i="1"/>
  <c r="AN726" i="1"/>
  <c r="O726" i="1"/>
  <c r="AN725" i="1"/>
  <c r="O725" i="1"/>
  <c r="AN724" i="1"/>
  <c r="O724" i="1"/>
  <c r="AN723" i="1"/>
  <c r="AD723" i="1"/>
  <c r="O723" i="1"/>
  <c r="D723" i="1"/>
  <c r="D724" i="1" s="1"/>
  <c r="D725" i="1" s="1"/>
  <c r="D726" i="1" s="1"/>
  <c r="C723" i="1"/>
  <c r="C724" i="1" s="1"/>
  <c r="C725" i="1" s="1"/>
  <c r="C726" i="1" s="1"/>
  <c r="B723" i="1"/>
  <c r="B724" i="1" s="1"/>
  <c r="B725" i="1" s="1"/>
  <c r="B726" i="1" s="1"/>
  <c r="AN722" i="1"/>
  <c r="AE722" i="1"/>
  <c r="Y722" i="1"/>
  <c r="O722" i="1"/>
  <c r="AN721" i="1"/>
  <c r="O721" i="1"/>
  <c r="AN720" i="1"/>
  <c r="O720" i="1"/>
  <c r="AN719" i="1"/>
  <c r="O719" i="1"/>
  <c r="AN718" i="1"/>
  <c r="AD718" i="1"/>
  <c r="O718" i="1"/>
  <c r="D718" i="1"/>
  <c r="D719" i="1" s="1"/>
  <c r="D720" i="1" s="1"/>
  <c r="D721" i="1" s="1"/>
  <c r="C718" i="1"/>
  <c r="C719" i="1" s="1"/>
  <c r="C720" i="1" s="1"/>
  <c r="C721" i="1" s="1"/>
  <c r="B718" i="1"/>
  <c r="B719" i="1" s="1"/>
  <c r="B720" i="1" s="1"/>
  <c r="B721" i="1" s="1"/>
  <c r="AN717" i="1"/>
  <c r="AE717" i="1"/>
  <c r="Y717" i="1"/>
  <c r="O717" i="1"/>
  <c r="AN716" i="1"/>
  <c r="O716" i="1"/>
  <c r="AN715" i="1"/>
  <c r="O715" i="1"/>
  <c r="AN714" i="1"/>
  <c r="O714" i="1"/>
  <c r="AN713" i="1"/>
  <c r="AD713" i="1"/>
  <c r="AD714" i="1" s="1"/>
  <c r="O713" i="1"/>
  <c r="D713" i="1"/>
  <c r="D714" i="1" s="1"/>
  <c r="D715" i="1" s="1"/>
  <c r="D716" i="1" s="1"/>
  <c r="C713" i="1"/>
  <c r="C714" i="1" s="1"/>
  <c r="C715" i="1" s="1"/>
  <c r="C716" i="1" s="1"/>
  <c r="B713" i="1"/>
  <c r="B714" i="1" s="1"/>
  <c r="B715" i="1" s="1"/>
  <c r="B716" i="1" s="1"/>
  <c r="AN712" i="1"/>
  <c r="AE712" i="1"/>
  <c r="Y712" i="1"/>
  <c r="O712" i="1"/>
  <c r="AN711" i="1"/>
  <c r="O711" i="1"/>
  <c r="AN710" i="1"/>
  <c r="O710" i="1"/>
  <c r="AN709" i="1"/>
  <c r="O709" i="1"/>
  <c r="AN708" i="1"/>
  <c r="AD708" i="1"/>
  <c r="O708" i="1"/>
  <c r="D708" i="1"/>
  <c r="D709" i="1" s="1"/>
  <c r="D710" i="1" s="1"/>
  <c r="D711" i="1" s="1"/>
  <c r="C708" i="1"/>
  <c r="C709" i="1" s="1"/>
  <c r="C710" i="1" s="1"/>
  <c r="C711" i="1" s="1"/>
  <c r="B708" i="1"/>
  <c r="B709" i="1" s="1"/>
  <c r="B710" i="1" s="1"/>
  <c r="B711" i="1" s="1"/>
  <c r="AN707" i="1"/>
  <c r="AE707" i="1"/>
  <c r="Y707" i="1"/>
  <c r="O707" i="1"/>
  <c r="AN706" i="1"/>
  <c r="O706" i="1"/>
  <c r="AN705" i="1"/>
  <c r="O705" i="1"/>
  <c r="AN704" i="1"/>
  <c r="O704" i="1"/>
  <c r="AN703" i="1"/>
  <c r="AD703" i="1"/>
  <c r="AE703" i="1" s="1"/>
  <c r="O703" i="1"/>
  <c r="D703" i="1"/>
  <c r="D704" i="1" s="1"/>
  <c r="D705" i="1" s="1"/>
  <c r="D706" i="1" s="1"/>
  <c r="C703" i="1"/>
  <c r="C704" i="1" s="1"/>
  <c r="C705" i="1" s="1"/>
  <c r="C706" i="1" s="1"/>
  <c r="B703" i="1"/>
  <c r="B704" i="1" s="1"/>
  <c r="B705" i="1" s="1"/>
  <c r="B706" i="1" s="1"/>
  <c r="AN702" i="1"/>
  <c r="AE702" i="1"/>
  <c r="Y702" i="1"/>
  <c r="O702" i="1"/>
  <c r="AN701" i="1"/>
  <c r="O701" i="1"/>
  <c r="AN700" i="1"/>
  <c r="O700" i="1"/>
  <c r="AN699" i="1"/>
  <c r="O699" i="1"/>
  <c r="AN698" i="1"/>
  <c r="AD698" i="1"/>
  <c r="AD699" i="1" s="1"/>
  <c r="AE699" i="1" s="1"/>
  <c r="O698" i="1"/>
  <c r="D698" i="1"/>
  <c r="D699" i="1" s="1"/>
  <c r="D700" i="1" s="1"/>
  <c r="D701" i="1" s="1"/>
  <c r="C698" i="1"/>
  <c r="C699" i="1" s="1"/>
  <c r="C700" i="1" s="1"/>
  <c r="C701" i="1" s="1"/>
  <c r="B698" i="1"/>
  <c r="B699" i="1" s="1"/>
  <c r="B700" i="1" s="1"/>
  <c r="B701" i="1" s="1"/>
  <c r="AN697" i="1"/>
  <c r="AE697" i="1"/>
  <c r="Y697" i="1"/>
  <c r="O697" i="1"/>
  <c r="AN695" i="1"/>
  <c r="O695" i="1"/>
  <c r="AN694" i="1"/>
  <c r="O694" i="1"/>
  <c r="AN693" i="1"/>
  <c r="O693" i="1"/>
  <c r="AN692" i="1"/>
  <c r="AD692" i="1"/>
  <c r="AD693" i="1" s="1"/>
  <c r="O692" i="1"/>
  <c r="D692" i="1"/>
  <c r="D693" i="1" s="1"/>
  <c r="D694" i="1" s="1"/>
  <c r="D695" i="1" s="1"/>
  <c r="C692" i="1"/>
  <c r="C693" i="1" s="1"/>
  <c r="C694" i="1" s="1"/>
  <c r="C695" i="1" s="1"/>
  <c r="B692" i="1"/>
  <c r="B693" i="1" s="1"/>
  <c r="B694" i="1" s="1"/>
  <c r="B695" i="1" s="1"/>
  <c r="AN691" i="1"/>
  <c r="AE691" i="1"/>
  <c r="O691" i="1"/>
  <c r="AN690" i="1"/>
  <c r="O690" i="1"/>
  <c r="AN689" i="1"/>
  <c r="O689" i="1"/>
  <c r="AN688" i="1"/>
  <c r="O688" i="1"/>
  <c r="AN687" i="1"/>
  <c r="AD687" i="1"/>
  <c r="O687" i="1"/>
  <c r="D687" i="1"/>
  <c r="D688" i="1" s="1"/>
  <c r="D689" i="1" s="1"/>
  <c r="D690" i="1" s="1"/>
  <c r="C687" i="1"/>
  <c r="C688" i="1" s="1"/>
  <c r="C689" i="1" s="1"/>
  <c r="C690" i="1" s="1"/>
  <c r="B687" i="1"/>
  <c r="B688" i="1" s="1"/>
  <c r="B689" i="1" s="1"/>
  <c r="B690" i="1" s="1"/>
  <c r="AN686" i="1"/>
  <c r="AE686" i="1"/>
  <c r="Y686" i="1"/>
  <c r="O686"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Y681" i="1"/>
  <c r="O681" i="1"/>
  <c r="AN680" i="1"/>
  <c r="O680" i="1"/>
  <c r="AN679" i="1"/>
  <c r="O679" i="1"/>
  <c r="AN678" i="1"/>
  <c r="O678" i="1"/>
  <c r="AN677" i="1"/>
  <c r="AD677" i="1"/>
  <c r="AD678" i="1" s="1"/>
  <c r="AE678" i="1" s="1"/>
  <c r="O677" i="1"/>
  <c r="D677" i="1"/>
  <c r="D678" i="1" s="1"/>
  <c r="D679" i="1" s="1"/>
  <c r="D680" i="1" s="1"/>
  <c r="C677" i="1"/>
  <c r="C678" i="1" s="1"/>
  <c r="C679" i="1" s="1"/>
  <c r="C680" i="1" s="1"/>
  <c r="B677" i="1"/>
  <c r="B678" i="1" s="1"/>
  <c r="B679" i="1" s="1"/>
  <c r="B680" i="1" s="1"/>
  <c r="AN676" i="1"/>
  <c r="AE676" i="1"/>
  <c r="O676" i="1"/>
  <c r="AN675" i="1"/>
  <c r="O675" i="1"/>
  <c r="AN674" i="1"/>
  <c r="O674" i="1"/>
  <c r="AN673" i="1"/>
  <c r="O673" i="1"/>
  <c r="AN672" i="1"/>
  <c r="AD672" i="1"/>
  <c r="O672" i="1"/>
  <c r="D672" i="1"/>
  <c r="D673" i="1" s="1"/>
  <c r="D674" i="1" s="1"/>
  <c r="D675" i="1" s="1"/>
  <c r="C672" i="1"/>
  <c r="C673" i="1" s="1"/>
  <c r="C674" i="1" s="1"/>
  <c r="C675" i="1" s="1"/>
  <c r="B672" i="1"/>
  <c r="B673" i="1" s="1"/>
  <c r="B674" i="1" s="1"/>
  <c r="B675" i="1" s="1"/>
  <c r="AN671" i="1"/>
  <c r="AE671" i="1"/>
  <c r="O671" i="1"/>
  <c r="AN670" i="1"/>
  <c r="O670" i="1"/>
  <c r="AN669" i="1"/>
  <c r="O669" i="1"/>
  <c r="AN668" i="1"/>
  <c r="O668" i="1"/>
  <c r="AN667" i="1"/>
  <c r="AD667" i="1"/>
  <c r="O667" i="1"/>
  <c r="D667" i="1"/>
  <c r="D668" i="1" s="1"/>
  <c r="D669" i="1" s="1"/>
  <c r="D670" i="1" s="1"/>
  <c r="C667" i="1"/>
  <c r="C668" i="1" s="1"/>
  <c r="C669" i="1" s="1"/>
  <c r="C670" i="1" s="1"/>
  <c r="B667" i="1"/>
  <c r="B668" i="1" s="1"/>
  <c r="B669" i="1" s="1"/>
  <c r="B670" i="1" s="1"/>
  <c r="AN666" i="1"/>
  <c r="AE666" i="1"/>
  <c r="Y666" i="1"/>
  <c r="O666" i="1"/>
  <c r="AN665" i="1"/>
  <c r="O665" i="1"/>
  <c r="AN664" i="1"/>
  <c r="O664" i="1"/>
  <c r="AN663" i="1"/>
  <c r="O663" i="1"/>
  <c r="AN662" i="1"/>
  <c r="AD662" i="1"/>
  <c r="AE662" i="1" s="1"/>
  <c r="O662" i="1"/>
  <c r="D662" i="1"/>
  <c r="D663" i="1" s="1"/>
  <c r="D664" i="1" s="1"/>
  <c r="D665" i="1" s="1"/>
  <c r="C662" i="1"/>
  <c r="C663" i="1" s="1"/>
  <c r="C664" i="1" s="1"/>
  <c r="C665" i="1" s="1"/>
  <c r="B662" i="1"/>
  <c r="B663" i="1" s="1"/>
  <c r="B664" i="1" s="1"/>
  <c r="B665" i="1" s="1"/>
  <c r="AN661" i="1"/>
  <c r="AE661" i="1"/>
  <c r="Y661" i="1"/>
  <c r="O661" i="1"/>
  <c r="AN660" i="1"/>
  <c r="O660" i="1"/>
  <c r="AN659" i="1"/>
  <c r="O659" i="1"/>
  <c r="AN658" i="1"/>
  <c r="O658" i="1"/>
  <c r="AN657" i="1"/>
  <c r="AD657" i="1"/>
  <c r="O657" i="1"/>
  <c r="D657" i="1"/>
  <c r="D658" i="1" s="1"/>
  <c r="D659" i="1" s="1"/>
  <c r="D660" i="1" s="1"/>
  <c r="C657" i="1"/>
  <c r="C658" i="1" s="1"/>
  <c r="C659" i="1" s="1"/>
  <c r="C660" i="1" s="1"/>
  <c r="B657" i="1"/>
  <c r="B658" i="1" s="1"/>
  <c r="B659" i="1" s="1"/>
  <c r="B660" i="1" s="1"/>
  <c r="AN656" i="1"/>
  <c r="AE656" i="1"/>
  <c r="Y656" i="1"/>
  <c r="O656" i="1"/>
  <c r="AN655" i="1"/>
  <c r="O655" i="1"/>
  <c r="AN654" i="1"/>
  <c r="O654" i="1"/>
  <c r="AN653" i="1"/>
  <c r="O653" i="1"/>
  <c r="AN652" i="1"/>
  <c r="AD652" i="1"/>
  <c r="O652" i="1"/>
  <c r="D652" i="1"/>
  <c r="D653" i="1" s="1"/>
  <c r="D654" i="1" s="1"/>
  <c r="D655" i="1" s="1"/>
  <c r="C652" i="1"/>
  <c r="C653" i="1" s="1"/>
  <c r="C654" i="1" s="1"/>
  <c r="C655" i="1" s="1"/>
  <c r="B652" i="1"/>
  <c r="B653" i="1" s="1"/>
  <c r="B654" i="1" s="1"/>
  <c r="B655" i="1" s="1"/>
  <c r="AN651" i="1"/>
  <c r="AE651" i="1"/>
  <c r="Y651" i="1"/>
  <c r="O651" i="1"/>
  <c r="AN650" i="1"/>
  <c r="O650" i="1"/>
  <c r="AN649" i="1"/>
  <c r="O649" i="1"/>
  <c r="AN648" i="1"/>
  <c r="O648" i="1"/>
  <c r="AN647" i="1"/>
  <c r="AD647" i="1"/>
  <c r="O647" i="1"/>
  <c r="D647" i="1"/>
  <c r="D648" i="1" s="1"/>
  <c r="D649" i="1" s="1"/>
  <c r="D650" i="1" s="1"/>
  <c r="C647" i="1"/>
  <c r="C648" i="1" s="1"/>
  <c r="C649" i="1" s="1"/>
  <c r="C650" i="1" s="1"/>
  <c r="B647" i="1"/>
  <c r="B648" i="1" s="1"/>
  <c r="B649" i="1" s="1"/>
  <c r="B650" i="1" s="1"/>
  <c r="AN646" i="1"/>
  <c r="AE646" i="1"/>
  <c r="Y646" i="1"/>
  <c r="O646" i="1"/>
  <c r="AN645" i="1"/>
  <c r="O645" i="1"/>
  <c r="AN644" i="1"/>
  <c r="O644" i="1"/>
  <c r="AN643" i="1"/>
  <c r="O643" i="1"/>
  <c r="AN642" i="1"/>
  <c r="AD642" i="1"/>
  <c r="AE642" i="1" s="1"/>
  <c r="O642" i="1"/>
  <c r="D642" i="1"/>
  <c r="D643" i="1" s="1"/>
  <c r="D644" i="1" s="1"/>
  <c r="D645" i="1" s="1"/>
  <c r="C642" i="1"/>
  <c r="C643" i="1" s="1"/>
  <c r="C644" i="1" s="1"/>
  <c r="C645" i="1" s="1"/>
  <c r="B642" i="1"/>
  <c r="B643" i="1" s="1"/>
  <c r="B644" i="1" s="1"/>
  <c r="B645" i="1" s="1"/>
  <c r="AN641" i="1"/>
  <c r="AE641" i="1"/>
  <c r="Y641" i="1"/>
  <c r="O641" i="1"/>
  <c r="AN640" i="1"/>
  <c r="O640" i="1"/>
  <c r="AN639" i="1"/>
  <c r="O639" i="1"/>
  <c r="AN638" i="1"/>
  <c r="O638" i="1"/>
  <c r="AN637" i="1"/>
  <c r="AD637" i="1"/>
  <c r="AD638" i="1" s="1"/>
  <c r="AD639" i="1" s="1"/>
  <c r="AD640" i="1" s="1"/>
  <c r="AE640" i="1" s="1"/>
  <c r="O637" i="1"/>
  <c r="D637" i="1"/>
  <c r="D638" i="1" s="1"/>
  <c r="D639" i="1" s="1"/>
  <c r="D640" i="1" s="1"/>
  <c r="C637" i="1"/>
  <c r="C638" i="1" s="1"/>
  <c r="C639" i="1" s="1"/>
  <c r="C640" i="1" s="1"/>
  <c r="B637" i="1"/>
  <c r="B638" i="1" s="1"/>
  <c r="B639" i="1" s="1"/>
  <c r="B640" i="1" s="1"/>
  <c r="AN636" i="1"/>
  <c r="AE636" i="1"/>
  <c r="O636" i="1"/>
  <c r="AN634" i="1"/>
  <c r="O634" i="1"/>
  <c r="AN633" i="1"/>
  <c r="O633" i="1"/>
  <c r="AN632" i="1"/>
  <c r="O632" i="1"/>
  <c r="AN631" i="1"/>
  <c r="AD631" i="1"/>
  <c r="AD632" i="1" s="1"/>
  <c r="AE632" i="1" s="1"/>
  <c r="O631" i="1"/>
  <c r="D631" i="1"/>
  <c r="D632" i="1" s="1"/>
  <c r="D633" i="1" s="1"/>
  <c r="D634" i="1" s="1"/>
  <c r="C631" i="1"/>
  <c r="C632" i="1" s="1"/>
  <c r="C633" i="1" s="1"/>
  <c r="C634" i="1" s="1"/>
  <c r="B631" i="1"/>
  <c r="B632" i="1" s="1"/>
  <c r="B633" i="1" s="1"/>
  <c r="B634" i="1" s="1"/>
  <c r="AN630" i="1"/>
  <c r="AE630" i="1"/>
  <c r="O630" i="1"/>
  <c r="AN629" i="1"/>
  <c r="O629" i="1"/>
  <c r="AN628" i="1"/>
  <c r="O628" i="1"/>
  <c r="AN627" i="1"/>
  <c r="O627" i="1"/>
  <c r="AN626" i="1"/>
  <c r="AD626" i="1"/>
  <c r="AD627" i="1" s="1"/>
  <c r="AD628" i="1" s="1"/>
  <c r="AD629" i="1" s="1"/>
  <c r="AE629" i="1" s="1"/>
  <c r="O626" i="1"/>
  <c r="D626" i="1"/>
  <c r="D627" i="1" s="1"/>
  <c r="D628" i="1" s="1"/>
  <c r="D629" i="1" s="1"/>
  <c r="C626" i="1"/>
  <c r="C627" i="1" s="1"/>
  <c r="C628" i="1" s="1"/>
  <c r="C629" i="1" s="1"/>
  <c r="B626" i="1"/>
  <c r="B627" i="1" s="1"/>
  <c r="B628" i="1" s="1"/>
  <c r="B629" i="1" s="1"/>
  <c r="AN625" i="1"/>
  <c r="AE625" i="1"/>
  <c r="Y625" i="1"/>
  <c r="O625" i="1"/>
  <c r="AN624" i="1"/>
  <c r="O624" i="1"/>
  <c r="AN623" i="1"/>
  <c r="O623" i="1"/>
  <c r="AN622" i="1"/>
  <c r="O622" i="1"/>
  <c r="AN621" i="1"/>
  <c r="AD621" i="1"/>
  <c r="AE621" i="1" s="1"/>
  <c r="O621" i="1"/>
  <c r="D621" i="1"/>
  <c r="D622" i="1" s="1"/>
  <c r="D623" i="1" s="1"/>
  <c r="D624" i="1" s="1"/>
  <c r="C621" i="1"/>
  <c r="C622" i="1" s="1"/>
  <c r="C623" i="1" s="1"/>
  <c r="C624" i="1" s="1"/>
  <c r="B621" i="1"/>
  <c r="B622" i="1" s="1"/>
  <c r="B623" i="1" s="1"/>
  <c r="B624" i="1" s="1"/>
  <c r="AN620" i="1"/>
  <c r="AE620" i="1"/>
  <c r="Y620" i="1"/>
  <c r="O620" i="1"/>
  <c r="AN619" i="1"/>
  <c r="O619" i="1"/>
  <c r="AN618" i="1"/>
  <c r="O618" i="1"/>
  <c r="AN617" i="1"/>
  <c r="O617" i="1"/>
  <c r="AN616" i="1"/>
  <c r="AD616" i="1"/>
  <c r="AE616" i="1" s="1"/>
  <c r="O616" i="1"/>
  <c r="D616" i="1"/>
  <c r="D617" i="1" s="1"/>
  <c r="D618" i="1" s="1"/>
  <c r="D619" i="1" s="1"/>
  <c r="C616" i="1"/>
  <c r="C617" i="1" s="1"/>
  <c r="C618" i="1" s="1"/>
  <c r="C619" i="1" s="1"/>
  <c r="B616" i="1"/>
  <c r="B617" i="1" s="1"/>
  <c r="B618" i="1" s="1"/>
  <c r="B619" i="1" s="1"/>
  <c r="AN615" i="1"/>
  <c r="AE615" i="1"/>
  <c r="Y615" i="1"/>
  <c r="O615" i="1"/>
  <c r="AN614" i="1"/>
  <c r="O614" i="1"/>
  <c r="AN613" i="1"/>
  <c r="O613" i="1"/>
  <c r="AN612" i="1"/>
  <c r="O612" i="1"/>
  <c r="AN610" i="1"/>
  <c r="AD610" i="1"/>
  <c r="O610" i="1"/>
  <c r="D610" i="1"/>
  <c r="C610" i="1"/>
  <c r="B610" i="1"/>
  <c r="AN609" i="1"/>
  <c r="AE609" i="1"/>
  <c r="Y609" i="1"/>
  <c r="O609" i="1"/>
  <c r="AN607" i="1"/>
  <c r="O607" i="1"/>
  <c r="AN606" i="1"/>
  <c r="O606" i="1"/>
  <c r="AN605" i="1"/>
  <c r="AD605" i="1"/>
  <c r="AE605" i="1" s="1"/>
  <c r="O605" i="1"/>
  <c r="D605" i="1"/>
  <c r="D606" i="1" s="1"/>
  <c r="D607" i="1" s="1"/>
  <c r="C605" i="1"/>
  <c r="C606" i="1" s="1"/>
  <c r="C607" i="1" s="1"/>
  <c r="B605" i="1"/>
  <c r="B606" i="1" s="1"/>
  <c r="B607" i="1" s="1"/>
  <c r="B608" i="1" s="1"/>
  <c r="AN604" i="1"/>
  <c r="AE604" i="1"/>
  <c r="O604" i="1"/>
  <c r="AN603" i="1"/>
  <c r="O603" i="1"/>
  <c r="AN602" i="1"/>
  <c r="O602" i="1"/>
  <c r="AN601" i="1"/>
  <c r="O601" i="1"/>
  <c r="AN600" i="1"/>
  <c r="AD600" i="1"/>
  <c r="O600" i="1"/>
  <c r="D600" i="1"/>
  <c r="D601" i="1" s="1"/>
  <c r="D602" i="1" s="1"/>
  <c r="D603" i="1" s="1"/>
  <c r="C600" i="1"/>
  <c r="C601" i="1" s="1"/>
  <c r="C602" i="1" s="1"/>
  <c r="C603" i="1" s="1"/>
  <c r="B600" i="1"/>
  <c r="B601" i="1" s="1"/>
  <c r="B602" i="1" s="1"/>
  <c r="B603" i="1" s="1"/>
  <c r="AN599" i="1"/>
  <c r="AE599" i="1"/>
  <c r="Y599" i="1"/>
  <c r="O599" i="1"/>
  <c r="AN598" i="1"/>
  <c r="O598" i="1"/>
  <c r="AN597" i="1"/>
  <c r="O597" i="1"/>
  <c r="AN596" i="1"/>
  <c r="O596" i="1"/>
  <c r="AN595" i="1"/>
  <c r="AD595" i="1"/>
  <c r="AD596" i="1" s="1"/>
  <c r="AD597" i="1" s="1"/>
  <c r="AD598" i="1" s="1"/>
  <c r="AE598" i="1" s="1"/>
  <c r="O595" i="1"/>
  <c r="D595" i="1"/>
  <c r="D596" i="1" s="1"/>
  <c r="D597" i="1" s="1"/>
  <c r="D598" i="1" s="1"/>
  <c r="C595" i="1"/>
  <c r="C596" i="1" s="1"/>
  <c r="C597" i="1" s="1"/>
  <c r="C598" i="1" s="1"/>
  <c r="B595" i="1"/>
  <c r="B596" i="1" s="1"/>
  <c r="B597" i="1" s="1"/>
  <c r="B598" i="1" s="1"/>
  <c r="AN594" i="1"/>
  <c r="AE594" i="1"/>
  <c r="O594" i="1"/>
  <c r="AN593" i="1"/>
  <c r="O593" i="1"/>
  <c r="AN592" i="1"/>
  <c r="O592" i="1"/>
  <c r="AN591" i="1"/>
  <c r="O591" i="1"/>
  <c r="AN590" i="1"/>
  <c r="AD590" i="1"/>
  <c r="AE590" i="1" s="1"/>
  <c r="O590" i="1"/>
  <c r="D590" i="1"/>
  <c r="D591" i="1" s="1"/>
  <c r="D592" i="1" s="1"/>
  <c r="D593" i="1" s="1"/>
  <c r="C590" i="1"/>
  <c r="C591" i="1" s="1"/>
  <c r="C592" i="1" s="1"/>
  <c r="C593" i="1" s="1"/>
  <c r="B590" i="1"/>
  <c r="B591" i="1" s="1"/>
  <c r="B592" i="1" s="1"/>
  <c r="B593" i="1" s="1"/>
  <c r="AN589" i="1"/>
  <c r="AE589" i="1"/>
  <c r="Y589" i="1"/>
  <c r="O589" i="1"/>
  <c r="AN588" i="1"/>
  <c r="O588" i="1"/>
  <c r="AN587" i="1"/>
  <c r="O587" i="1"/>
  <c r="AN586" i="1"/>
  <c r="O586" i="1"/>
  <c r="AN585" i="1"/>
  <c r="AD585" i="1"/>
  <c r="O585" i="1"/>
  <c r="D585" i="1"/>
  <c r="D586" i="1" s="1"/>
  <c r="D587" i="1" s="1"/>
  <c r="D588" i="1" s="1"/>
  <c r="C585" i="1"/>
  <c r="C586" i="1" s="1"/>
  <c r="C587" i="1" s="1"/>
  <c r="C588" i="1" s="1"/>
  <c r="B585" i="1"/>
  <c r="B586" i="1" s="1"/>
  <c r="B587" i="1" s="1"/>
  <c r="B588" i="1" s="1"/>
  <c r="AN584" i="1"/>
  <c r="AE584" i="1"/>
  <c r="Y584" i="1"/>
  <c r="O584" i="1"/>
  <c r="AN583" i="1"/>
  <c r="O583" i="1"/>
  <c r="AN582" i="1"/>
  <c r="O582" i="1"/>
  <c r="AN581" i="1"/>
  <c r="O581" i="1"/>
  <c r="AN580" i="1"/>
  <c r="AD580" i="1"/>
  <c r="AE580" i="1" s="1"/>
  <c r="O580" i="1"/>
  <c r="D580" i="1"/>
  <c r="D581" i="1" s="1"/>
  <c r="D582" i="1" s="1"/>
  <c r="D583" i="1" s="1"/>
  <c r="C580" i="1"/>
  <c r="C581" i="1" s="1"/>
  <c r="C582" i="1" s="1"/>
  <c r="C583" i="1" s="1"/>
  <c r="B580" i="1"/>
  <c r="B581" i="1" s="1"/>
  <c r="B582" i="1" s="1"/>
  <c r="B583" i="1" s="1"/>
  <c r="AN579" i="1"/>
  <c r="AE579" i="1"/>
  <c r="Y579" i="1"/>
  <c r="O579" i="1"/>
  <c r="AN577" i="1"/>
  <c r="O577" i="1"/>
  <c r="AN576" i="1"/>
  <c r="O576" i="1"/>
  <c r="AN575" i="1"/>
  <c r="O575" i="1"/>
  <c r="AN574" i="1"/>
  <c r="AD574" i="1"/>
  <c r="AE574" i="1" s="1"/>
  <c r="O574" i="1"/>
  <c r="D574" i="1"/>
  <c r="D575" i="1" s="1"/>
  <c r="D576" i="1" s="1"/>
  <c r="D577" i="1" s="1"/>
  <c r="C574" i="1"/>
  <c r="C575" i="1" s="1"/>
  <c r="C576" i="1" s="1"/>
  <c r="C577" i="1" s="1"/>
  <c r="B574" i="1"/>
  <c r="B575" i="1" s="1"/>
  <c r="B576" i="1" s="1"/>
  <c r="B577" i="1" s="1"/>
  <c r="AN573" i="1"/>
  <c r="AE573" i="1"/>
  <c r="Y573" i="1"/>
  <c r="O573" i="1"/>
  <c r="AN572" i="1"/>
  <c r="O572" i="1"/>
  <c r="AN571" i="1"/>
  <c r="O571" i="1"/>
  <c r="AN570" i="1"/>
  <c r="O570" i="1"/>
  <c r="AN568" i="1"/>
  <c r="AD568" i="1"/>
  <c r="AE568" i="1" s="1"/>
  <c r="O568" i="1"/>
  <c r="D568" i="1"/>
  <c r="D570" i="1" s="1"/>
  <c r="D571" i="1" s="1"/>
  <c r="D572" i="1" s="1"/>
  <c r="C568" i="1"/>
  <c r="C570" i="1" s="1"/>
  <c r="C571" i="1" s="1"/>
  <c r="C572" i="1" s="1"/>
  <c r="B568" i="1"/>
  <c r="B570" i="1" s="1"/>
  <c r="B571" i="1" s="1"/>
  <c r="B572" i="1" s="1"/>
  <c r="AN567" i="1"/>
  <c r="AE567" i="1"/>
  <c r="O567" i="1"/>
  <c r="AN566" i="1"/>
  <c r="O566" i="1"/>
  <c r="AN565" i="1"/>
  <c r="O565" i="1"/>
  <c r="AN564" i="1"/>
  <c r="O564" i="1"/>
  <c r="AN563" i="1"/>
  <c r="AD563" i="1"/>
  <c r="AD564" i="1" s="1"/>
  <c r="AD565" i="1" s="1"/>
  <c r="O563" i="1"/>
  <c r="D563" i="1"/>
  <c r="D564" i="1" s="1"/>
  <c r="D565" i="1" s="1"/>
  <c r="D566" i="1" s="1"/>
  <c r="C563" i="1"/>
  <c r="C564" i="1" s="1"/>
  <c r="C565" i="1" s="1"/>
  <c r="C566" i="1" s="1"/>
  <c r="B563" i="1"/>
  <c r="B564" i="1" s="1"/>
  <c r="B565" i="1" s="1"/>
  <c r="B566" i="1" s="1"/>
  <c r="AN562" i="1"/>
  <c r="AE562" i="1"/>
  <c r="Y562" i="1"/>
  <c r="O562" i="1"/>
  <c r="AN561" i="1"/>
  <c r="O561" i="1"/>
  <c r="AN560" i="1"/>
  <c r="O560" i="1"/>
  <c r="AN559" i="1"/>
  <c r="O559" i="1"/>
  <c r="AN558" i="1"/>
  <c r="AD558" i="1"/>
  <c r="AE558" i="1" s="1"/>
  <c r="O558" i="1"/>
  <c r="D558" i="1"/>
  <c r="D559" i="1" s="1"/>
  <c r="D560" i="1" s="1"/>
  <c r="D561" i="1" s="1"/>
  <c r="C558" i="1"/>
  <c r="C559" i="1" s="1"/>
  <c r="C560" i="1" s="1"/>
  <c r="C561" i="1" s="1"/>
  <c r="B558" i="1"/>
  <c r="B559" i="1" s="1"/>
  <c r="B560" i="1" s="1"/>
  <c r="B561" i="1" s="1"/>
  <c r="AN557" i="1"/>
  <c r="AE557" i="1"/>
  <c r="Y557" i="1"/>
  <c r="O557" i="1"/>
  <c r="AN555" i="1"/>
  <c r="O555" i="1"/>
  <c r="AN554" i="1"/>
  <c r="O554" i="1"/>
  <c r="AN553" i="1"/>
  <c r="O553" i="1"/>
  <c r="AN552" i="1"/>
  <c r="AD552" i="1"/>
  <c r="AD553" i="1" s="1"/>
  <c r="O552" i="1"/>
  <c r="D552" i="1"/>
  <c r="D553" i="1" s="1"/>
  <c r="D554" i="1" s="1"/>
  <c r="D555" i="1" s="1"/>
  <c r="C552" i="1"/>
  <c r="C553" i="1" s="1"/>
  <c r="C554" i="1" s="1"/>
  <c r="C555" i="1" s="1"/>
  <c r="B552" i="1"/>
  <c r="B553" i="1" s="1"/>
  <c r="B554" i="1" s="1"/>
  <c r="B555" i="1" s="1"/>
  <c r="AN551" i="1"/>
  <c r="AE551" i="1"/>
  <c r="Y551" i="1"/>
  <c r="O551" i="1"/>
  <c r="AN550" i="1"/>
  <c r="O550" i="1"/>
  <c r="AN549" i="1"/>
  <c r="O549" i="1"/>
  <c r="AN548" i="1"/>
  <c r="O548" i="1"/>
  <c r="AN547" i="1"/>
  <c r="AD547" i="1"/>
  <c r="AD548" i="1" s="1"/>
  <c r="O547" i="1"/>
  <c r="D547" i="1"/>
  <c r="D548" i="1" s="1"/>
  <c r="D549" i="1" s="1"/>
  <c r="D550" i="1" s="1"/>
  <c r="C547" i="1"/>
  <c r="C548" i="1" s="1"/>
  <c r="C549" i="1" s="1"/>
  <c r="C550" i="1" s="1"/>
  <c r="B547" i="1"/>
  <c r="B548" i="1" s="1"/>
  <c r="B549" i="1" s="1"/>
  <c r="B550" i="1" s="1"/>
  <c r="AN546" i="1"/>
  <c r="AE546" i="1"/>
  <c r="O546" i="1"/>
  <c r="AN545" i="1"/>
  <c r="O545" i="1"/>
  <c r="AN544" i="1"/>
  <c r="O544" i="1"/>
  <c r="AN543" i="1"/>
  <c r="O543" i="1"/>
  <c r="AN542" i="1"/>
  <c r="AD542" i="1"/>
  <c r="AD543" i="1" s="1"/>
  <c r="O542" i="1"/>
  <c r="D542" i="1"/>
  <c r="D543" i="1" s="1"/>
  <c r="D544" i="1" s="1"/>
  <c r="D545" i="1" s="1"/>
  <c r="C542" i="1"/>
  <c r="C543" i="1" s="1"/>
  <c r="C544" i="1" s="1"/>
  <c r="C545" i="1" s="1"/>
  <c r="B542" i="1"/>
  <c r="B543" i="1" s="1"/>
  <c r="B544" i="1" s="1"/>
  <c r="B545" i="1" s="1"/>
  <c r="AN541" i="1"/>
  <c r="AE541" i="1"/>
  <c r="Y541" i="1"/>
  <c r="O541" i="1"/>
  <c r="AN540" i="1"/>
  <c r="O540" i="1"/>
  <c r="AN539" i="1"/>
  <c r="O539" i="1"/>
  <c r="AN538" i="1"/>
  <c r="O538" i="1"/>
  <c r="AN537" i="1"/>
  <c r="AD537" i="1"/>
  <c r="O537" i="1"/>
  <c r="D537" i="1"/>
  <c r="D538" i="1" s="1"/>
  <c r="D539" i="1" s="1"/>
  <c r="D540" i="1" s="1"/>
  <c r="C537" i="1"/>
  <c r="C538" i="1" s="1"/>
  <c r="C539" i="1" s="1"/>
  <c r="C540" i="1" s="1"/>
  <c r="B537" i="1"/>
  <c r="B538" i="1" s="1"/>
  <c r="B539" i="1" s="1"/>
  <c r="B540" i="1" s="1"/>
  <c r="AN536" i="1"/>
  <c r="AE536" i="1"/>
  <c r="Y536" i="1"/>
  <c r="O536" i="1"/>
  <c r="AN535" i="1"/>
  <c r="O535" i="1"/>
  <c r="AN534" i="1"/>
  <c r="O534" i="1"/>
  <c r="AN533" i="1"/>
  <c r="O533" i="1"/>
  <c r="AN532" i="1"/>
  <c r="AD532" i="1"/>
  <c r="AD533" i="1" s="1"/>
  <c r="AE533" i="1" s="1"/>
  <c r="O532" i="1"/>
  <c r="D532" i="1"/>
  <c r="D533" i="1" s="1"/>
  <c r="D534" i="1" s="1"/>
  <c r="D535" i="1" s="1"/>
  <c r="C532" i="1"/>
  <c r="C533" i="1" s="1"/>
  <c r="C534" i="1" s="1"/>
  <c r="C535" i="1" s="1"/>
  <c r="B532" i="1"/>
  <c r="B533" i="1" s="1"/>
  <c r="B534" i="1" s="1"/>
  <c r="B535" i="1" s="1"/>
  <c r="AN531" i="1"/>
  <c r="AE531" i="1"/>
  <c r="Y531" i="1"/>
  <c r="O531" i="1"/>
  <c r="AN529" i="1"/>
  <c r="O529" i="1"/>
  <c r="AN528" i="1"/>
  <c r="O528" i="1"/>
  <c r="AN527" i="1"/>
  <c r="O527" i="1"/>
  <c r="AN526" i="1"/>
  <c r="AD526" i="1"/>
  <c r="AE526" i="1" s="1"/>
  <c r="O526" i="1"/>
  <c r="D526" i="1"/>
  <c r="D527" i="1" s="1"/>
  <c r="D528" i="1" s="1"/>
  <c r="D529" i="1" s="1"/>
  <c r="C526" i="1"/>
  <c r="C527" i="1" s="1"/>
  <c r="C528" i="1" s="1"/>
  <c r="C529" i="1" s="1"/>
  <c r="B526" i="1"/>
  <c r="B527" i="1" s="1"/>
  <c r="B528" i="1" s="1"/>
  <c r="B529" i="1" s="1"/>
  <c r="AN525" i="1"/>
  <c r="AE525" i="1"/>
  <c r="O525" i="1"/>
  <c r="AN524" i="1"/>
  <c r="O524" i="1"/>
  <c r="AN523" i="1"/>
  <c r="O523" i="1"/>
  <c r="AN522" i="1"/>
  <c r="O522" i="1"/>
  <c r="AN521" i="1"/>
  <c r="AD521" i="1"/>
  <c r="AE521" i="1" s="1"/>
  <c r="O521" i="1"/>
  <c r="D521" i="1"/>
  <c r="D522" i="1" s="1"/>
  <c r="D523" i="1" s="1"/>
  <c r="D524" i="1" s="1"/>
  <c r="C521" i="1"/>
  <c r="C522" i="1" s="1"/>
  <c r="C523" i="1" s="1"/>
  <c r="C524" i="1" s="1"/>
  <c r="B521" i="1"/>
  <c r="B522" i="1" s="1"/>
  <c r="B523" i="1" s="1"/>
  <c r="B524" i="1" s="1"/>
  <c r="AN520" i="1"/>
  <c r="AE520" i="1"/>
  <c r="Y520" i="1"/>
  <c r="O520" i="1"/>
  <c r="AN519" i="1"/>
  <c r="O519" i="1"/>
  <c r="AN518" i="1"/>
  <c r="O518" i="1"/>
  <c r="AN517" i="1"/>
  <c r="O517" i="1"/>
  <c r="AN516" i="1"/>
  <c r="AD516" i="1"/>
  <c r="AD517" i="1" s="1"/>
  <c r="AD518" i="1" s="1"/>
  <c r="O516" i="1"/>
  <c r="D516" i="1"/>
  <c r="D517" i="1" s="1"/>
  <c r="D518" i="1" s="1"/>
  <c r="D519" i="1" s="1"/>
  <c r="C516" i="1"/>
  <c r="C517" i="1" s="1"/>
  <c r="C518" i="1" s="1"/>
  <c r="C519" i="1" s="1"/>
  <c r="B516" i="1"/>
  <c r="B517" i="1" s="1"/>
  <c r="B518" i="1" s="1"/>
  <c r="B519" i="1" s="1"/>
  <c r="AN515" i="1"/>
  <c r="AE515" i="1"/>
  <c r="O515" i="1"/>
  <c r="AN513" i="1"/>
  <c r="O513" i="1"/>
  <c r="AN512" i="1"/>
  <c r="O512" i="1"/>
  <c r="AN511" i="1"/>
  <c r="O511" i="1"/>
  <c r="AN510" i="1"/>
  <c r="AD510" i="1"/>
  <c r="O510" i="1"/>
  <c r="D510" i="1"/>
  <c r="D511" i="1" s="1"/>
  <c r="D512" i="1" s="1"/>
  <c r="D513" i="1" s="1"/>
  <c r="C510" i="1"/>
  <c r="C511" i="1" s="1"/>
  <c r="C512" i="1" s="1"/>
  <c r="C513" i="1" s="1"/>
  <c r="B510" i="1"/>
  <c r="B511" i="1" s="1"/>
  <c r="B512" i="1" s="1"/>
  <c r="B513" i="1" s="1"/>
  <c r="AN509" i="1"/>
  <c r="AE509" i="1"/>
  <c r="Y509" i="1"/>
  <c r="O509" i="1"/>
  <c r="AN508" i="1"/>
  <c r="O508" i="1"/>
  <c r="AN507" i="1"/>
  <c r="O507" i="1"/>
  <c r="AN506" i="1"/>
  <c r="O506" i="1"/>
  <c r="AN505" i="1"/>
  <c r="AD505" i="1"/>
  <c r="O505" i="1"/>
  <c r="D505" i="1"/>
  <c r="D506" i="1" s="1"/>
  <c r="D507" i="1" s="1"/>
  <c r="D508" i="1" s="1"/>
  <c r="C505" i="1"/>
  <c r="C506" i="1" s="1"/>
  <c r="C507" i="1" s="1"/>
  <c r="C508" i="1" s="1"/>
  <c r="B505" i="1"/>
  <c r="B506" i="1" s="1"/>
  <c r="B507" i="1" s="1"/>
  <c r="B508" i="1" s="1"/>
  <c r="AN504" i="1"/>
  <c r="AE504" i="1"/>
  <c r="O504" i="1"/>
  <c r="AN503" i="1"/>
  <c r="O503" i="1"/>
  <c r="AN502" i="1"/>
  <c r="O502" i="1"/>
  <c r="AN501" i="1"/>
  <c r="O501" i="1"/>
  <c r="AN500" i="1"/>
  <c r="AD500" i="1"/>
  <c r="O500" i="1"/>
  <c r="D500" i="1"/>
  <c r="D501" i="1" s="1"/>
  <c r="D502" i="1" s="1"/>
  <c r="D503" i="1" s="1"/>
  <c r="C500" i="1"/>
  <c r="C501" i="1" s="1"/>
  <c r="C502" i="1" s="1"/>
  <c r="C503" i="1" s="1"/>
  <c r="B500" i="1"/>
  <c r="B501" i="1" s="1"/>
  <c r="B502" i="1" s="1"/>
  <c r="B503" i="1" s="1"/>
  <c r="AN499" i="1"/>
  <c r="AE499" i="1"/>
  <c r="O499" i="1"/>
  <c r="AN498" i="1"/>
  <c r="O498" i="1"/>
  <c r="AN497" i="1"/>
  <c r="O497" i="1"/>
  <c r="AN496" i="1"/>
  <c r="O496" i="1"/>
  <c r="AN495" i="1"/>
  <c r="AD495" i="1"/>
  <c r="AD496" i="1" s="1"/>
  <c r="AD497" i="1" s="1"/>
  <c r="O495" i="1"/>
  <c r="D495" i="1"/>
  <c r="D496" i="1" s="1"/>
  <c r="D497" i="1" s="1"/>
  <c r="D498" i="1" s="1"/>
  <c r="C495" i="1"/>
  <c r="C496" i="1" s="1"/>
  <c r="C497" i="1" s="1"/>
  <c r="C498" i="1" s="1"/>
  <c r="B495" i="1"/>
  <c r="B496" i="1" s="1"/>
  <c r="B497" i="1" s="1"/>
  <c r="B498" i="1" s="1"/>
  <c r="AN494" i="1"/>
  <c r="AE494" i="1"/>
  <c r="O494" i="1"/>
  <c r="AN493" i="1"/>
  <c r="O493" i="1"/>
  <c r="AN492" i="1"/>
  <c r="O492" i="1"/>
  <c r="AN491" i="1"/>
  <c r="O491" i="1"/>
  <c r="AN490" i="1"/>
  <c r="AD490" i="1"/>
  <c r="AE490" i="1" s="1"/>
  <c r="O490" i="1"/>
  <c r="D490" i="1"/>
  <c r="D491" i="1" s="1"/>
  <c r="D492" i="1" s="1"/>
  <c r="D493" i="1" s="1"/>
  <c r="C490" i="1"/>
  <c r="C491" i="1" s="1"/>
  <c r="C492" i="1" s="1"/>
  <c r="C493" i="1" s="1"/>
  <c r="B490" i="1"/>
  <c r="B491" i="1" s="1"/>
  <c r="B492" i="1" s="1"/>
  <c r="B493" i="1" s="1"/>
  <c r="AN489" i="1"/>
  <c r="AE489" i="1"/>
  <c r="Y489" i="1"/>
  <c r="O489" i="1"/>
  <c r="AN488" i="1"/>
  <c r="O488" i="1"/>
  <c r="AN487" i="1"/>
  <c r="O487" i="1"/>
  <c r="AN486" i="1"/>
  <c r="O486" i="1"/>
  <c r="AN485" i="1"/>
  <c r="AD485" i="1"/>
  <c r="O485" i="1"/>
  <c r="D485" i="1"/>
  <c r="D486" i="1" s="1"/>
  <c r="D487" i="1" s="1"/>
  <c r="D488" i="1" s="1"/>
  <c r="C485" i="1"/>
  <c r="C486" i="1" s="1"/>
  <c r="C487" i="1" s="1"/>
  <c r="C488" i="1" s="1"/>
  <c r="B485" i="1"/>
  <c r="B486" i="1" s="1"/>
  <c r="B487" i="1" s="1"/>
  <c r="B488" i="1" s="1"/>
  <c r="AN484" i="1"/>
  <c r="AE484" i="1"/>
  <c r="Y484" i="1"/>
  <c r="O484" i="1"/>
  <c r="AN482" i="1"/>
  <c r="O482" i="1"/>
  <c r="AN481" i="1"/>
  <c r="O481" i="1"/>
  <c r="AN480" i="1"/>
  <c r="O480" i="1"/>
  <c r="AN479" i="1"/>
  <c r="AD479" i="1"/>
  <c r="AE479" i="1" s="1"/>
  <c r="O479" i="1"/>
  <c r="D479" i="1"/>
  <c r="D480" i="1" s="1"/>
  <c r="D481" i="1" s="1"/>
  <c r="D482" i="1" s="1"/>
  <c r="C479" i="1"/>
  <c r="C480" i="1" s="1"/>
  <c r="C481" i="1" s="1"/>
  <c r="C482" i="1" s="1"/>
  <c r="B479" i="1"/>
  <c r="B480" i="1" s="1"/>
  <c r="B481" i="1" s="1"/>
  <c r="B482" i="1" s="1"/>
  <c r="AN478" i="1"/>
  <c r="AE478" i="1"/>
  <c r="O478" i="1"/>
  <c r="AN477" i="1"/>
  <c r="O477" i="1"/>
  <c r="AN476" i="1"/>
  <c r="O476" i="1"/>
  <c r="AN475" i="1"/>
  <c r="O475" i="1"/>
  <c r="AN474" i="1"/>
  <c r="AD474" i="1"/>
  <c r="AD475" i="1" s="1"/>
  <c r="AD476" i="1" s="1"/>
  <c r="AD477" i="1" s="1"/>
  <c r="AE477" i="1" s="1"/>
  <c r="O474" i="1"/>
  <c r="D474" i="1"/>
  <c r="D475" i="1" s="1"/>
  <c r="D476" i="1" s="1"/>
  <c r="D477" i="1" s="1"/>
  <c r="C474" i="1"/>
  <c r="C475" i="1" s="1"/>
  <c r="C476" i="1" s="1"/>
  <c r="C477" i="1" s="1"/>
  <c r="B474" i="1"/>
  <c r="B475" i="1" s="1"/>
  <c r="B476" i="1" s="1"/>
  <c r="B477" i="1" s="1"/>
  <c r="AN473" i="1"/>
  <c r="AE473" i="1"/>
  <c r="Y473" i="1"/>
  <c r="O473" i="1"/>
  <c r="AN472" i="1"/>
  <c r="O472" i="1"/>
  <c r="AN471" i="1"/>
  <c r="O471" i="1"/>
  <c r="AN470" i="1"/>
  <c r="O470" i="1"/>
  <c r="AN469" i="1"/>
  <c r="AD469" i="1"/>
  <c r="O469" i="1"/>
  <c r="D469" i="1"/>
  <c r="D470" i="1" s="1"/>
  <c r="D471" i="1" s="1"/>
  <c r="D472" i="1" s="1"/>
  <c r="C469" i="1"/>
  <c r="C470" i="1" s="1"/>
  <c r="C471" i="1" s="1"/>
  <c r="C472" i="1" s="1"/>
  <c r="B469" i="1"/>
  <c r="B470" i="1" s="1"/>
  <c r="B471" i="1" s="1"/>
  <c r="B472" i="1" s="1"/>
  <c r="AN468" i="1"/>
  <c r="AE468" i="1"/>
  <c r="Y468" i="1"/>
  <c r="O468" i="1"/>
  <c r="AN467" i="1"/>
  <c r="O467" i="1"/>
  <c r="AN466" i="1"/>
  <c r="O466" i="1"/>
  <c r="AN465" i="1"/>
  <c r="O465" i="1"/>
  <c r="AN464" i="1"/>
  <c r="AD464" i="1"/>
  <c r="AD465" i="1" s="1"/>
  <c r="AD466" i="1" s="1"/>
  <c r="O464" i="1"/>
  <c r="D464" i="1"/>
  <c r="D465" i="1" s="1"/>
  <c r="D466" i="1" s="1"/>
  <c r="D467" i="1" s="1"/>
  <c r="C464" i="1"/>
  <c r="C465" i="1" s="1"/>
  <c r="C466" i="1" s="1"/>
  <c r="C467" i="1" s="1"/>
  <c r="B464" i="1"/>
  <c r="B465" i="1" s="1"/>
  <c r="B466" i="1" s="1"/>
  <c r="B467" i="1" s="1"/>
  <c r="AN463" i="1"/>
  <c r="AE463" i="1"/>
  <c r="Y463" i="1"/>
  <c r="O463" i="1"/>
  <c r="AN462" i="1"/>
  <c r="O462" i="1"/>
  <c r="AN461" i="1"/>
  <c r="O461" i="1"/>
  <c r="AN460" i="1"/>
  <c r="O460" i="1"/>
  <c r="AN459" i="1"/>
  <c r="AD459" i="1"/>
  <c r="AE459" i="1" s="1"/>
  <c r="O459" i="1"/>
  <c r="D459" i="1"/>
  <c r="D460" i="1" s="1"/>
  <c r="D461" i="1" s="1"/>
  <c r="D462" i="1" s="1"/>
  <c r="C459" i="1"/>
  <c r="C460" i="1" s="1"/>
  <c r="C461" i="1" s="1"/>
  <c r="C462" i="1" s="1"/>
  <c r="B459" i="1"/>
  <c r="B460" i="1" s="1"/>
  <c r="B461" i="1" s="1"/>
  <c r="B462" i="1" s="1"/>
  <c r="AN458" i="1"/>
  <c r="AE458" i="1"/>
  <c r="Y458" i="1"/>
  <c r="O458" i="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Y448" i="1"/>
  <c r="O448" i="1"/>
  <c r="AN447" i="1"/>
  <c r="O447" i="1"/>
  <c r="AN446" i="1"/>
  <c r="O446" i="1"/>
  <c r="AN445" i="1"/>
  <c r="O445" i="1"/>
  <c r="AN444" i="1"/>
  <c r="AD444" i="1"/>
  <c r="AD445" i="1" s="1"/>
  <c r="O444" i="1"/>
  <c r="D444" i="1"/>
  <c r="D445" i="1" s="1"/>
  <c r="D446" i="1" s="1"/>
  <c r="D447" i="1" s="1"/>
  <c r="C444" i="1"/>
  <c r="C445" i="1" s="1"/>
  <c r="C446" i="1" s="1"/>
  <c r="C447" i="1" s="1"/>
  <c r="B444" i="1"/>
  <c r="B445" i="1" s="1"/>
  <c r="B446" i="1" s="1"/>
  <c r="B447" i="1" s="1"/>
  <c r="AN443" i="1"/>
  <c r="AE443" i="1"/>
  <c r="Y443" i="1"/>
  <c r="O443" i="1"/>
  <c r="AN441" i="1"/>
  <c r="O441" i="1"/>
  <c r="AN440" i="1"/>
  <c r="O440" i="1"/>
  <c r="AN439" i="1"/>
  <c r="O439" i="1"/>
  <c r="AN438" i="1"/>
  <c r="AD438" i="1"/>
  <c r="AE438" i="1" s="1"/>
  <c r="O438" i="1"/>
  <c r="D438" i="1"/>
  <c r="D439" i="1" s="1"/>
  <c r="D440" i="1" s="1"/>
  <c r="D441" i="1" s="1"/>
  <c r="C438" i="1"/>
  <c r="C439" i="1" s="1"/>
  <c r="C440" i="1" s="1"/>
  <c r="C441" i="1" s="1"/>
  <c r="B438" i="1"/>
  <c r="B439" i="1" s="1"/>
  <c r="B440" i="1" s="1"/>
  <c r="B441" i="1" s="1"/>
  <c r="AN437" i="1"/>
  <c r="AE437" i="1"/>
  <c r="O437" i="1"/>
  <c r="AN436" i="1"/>
  <c r="O436" i="1"/>
  <c r="AN435" i="1"/>
  <c r="O435" i="1"/>
  <c r="AN434" i="1"/>
  <c r="O434" i="1"/>
  <c r="AN433" i="1"/>
  <c r="AD433" i="1"/>
  <c r="AE433" i="1" s="1"/>
  <c r="O433" i="1"/>
  <c r="D433" i="1"/>
  <c r="D434" i="1" s="1"/>
  <c r="D435" i="1" s="1"/>
  <c r="D436" i="1" s="1"/>
  <c r="C433" i="1"/>
  <c r="C434" i="1" s="1"/>
  <c r="C435" i="1" s="1"/>
  <c r="C436" i="1" s="1"/>
  <c r="B433" i="1"/>
  <c r="B434" i="1" s="1"/>
  <c r="B435" i="1" s="1"/>
  <c r="B436" i="1" s="1"/>
  <c r="AN432" i="1"/>
  <c r="AE432" i="1"/>
  <c r="Y432" i="1"/>
  <c r="O432" i="1"/>
  <c r="AN431" i="1"/>
  <c r="O431" i="1"/>
  <c r="AN430" i="1"/>
  <c r="O430" i="1"/>
  <c r="AN429" i="1"/>
  <c r="O429" i="1"/>
  <c r="AN428" i="1"/>
  <c r="AD428" i="1"/>
  <c r="O428" i="1"/>
  <c r="D428" i="1"/>
  <c r="D429" i="1" s="1"/>
  <c r="D430" i="1" s="1"/>
  <c r="D431" i="1" s="1"/>
  <c r="C428" i="1"/>
  <c r="C429" i="1" s="1"/>
  <c r="C430" i="1" s="1"/>
  <c r="C431" i="1" s="1"/>
  <c r="B428" i="1"/>
  <c r="B429" i="1" s="1"/>
  <c r="B430" i="1" s="1"/>
  <c r="B431" i="1" s="1"/>
  <c r="AN427" i="1"/>
  <c r="AE427" i="1"/>
  <c r="Y427" i="1"/>
  <c r="O427" i="1"/>
  <c r="AN426" i="1"/>
  <c r="O426" i="1"/>
  <c r="AN425" i="1"/>
  <c r="O425" i="1"/>
  <c r="AN424" i="1"/>
  <c r="O424" i="1"/>
  <c r="AN423" i="1"/>
  <c r="AD423" i="1"/>
  <c r="AD424" i="1" s="1"/>
  <c r="AE424" i="1" s="1"/>
  <c r="O423" i="1"/>
  <c r="D423" i="1"/>
  <c r="D424" i="1" s="1"/>
  <c r="D425" i="1" s="1"/>
  <c r="D426" i="1" s="1"/>
  <c r="C423" i="1"/>
  <c r="C424" i="1" s="1"/>
  <c r="C425" i="1" s="1"/>
  <c r="C426" i="1" s="1"/>
  <c r="B423" i="1"/>
  <c r="B424" i="1" s="1"/>
  <c r="B425" i="1" s="1"/>
  <c r="B426" i="1" s="1"/>
  <c r="AN422" i="1"/>
  <c r="AE422" i="1"/>
  <c r="O422" i="1"/>
  <c r="AN421" i="1"/>
  <c r="O421" i="1"/>
  <c r="AN420" i="1"/>
  <c r="O420" i="1"/>
  <c r="AN419" i="1"/>
  <c r="O419" i="1"/>
  <c r="AN418" i="1"/>
  <c r="AD418" i="1"/>
  <c r="O418" i="1"/>
  <c r="D418" i="1"/>
  <c r="D419" i="1" s="1"/>
  <c r="D420" i="1" s="1"/>
  <c r="D421" i="1" s="1"/>
  <c r="C418" i="1"/>
  <c r="C419" i="1" s="1"/>
  <c r="C420" i="1" s="1"/>
  <c r="C421" i="1" s="1"/>
  <c r="B418" i="1"/>
  <c r="B419" i="1" s="1"/>
  <c r="B420" i="1" s="1"/>
  <c r="B421" i="1" s="1"/>
  <c r="AN417" i="1"/>
  <c r="AE417" i="1"/>
  <c r="Y417" i="1"/>
  <c r="O417" i="1"/>
  <c r="AN416" i="1"/>
  <c r="O416" i="1"/>
  <c r="AN415" i="1"/>
  <c r="O415" i="1"/>
  <c r="AN414" i="1"/>
  <c r="O414" i="1"/>
  <c r="AN413" i="1"/>
  <c r="AD413" i="1"/>
  <c r="AD414" i="1" s="1"/>
  <c r="O413" i="1"/>
  <c r="D413" i="1"/>
  <c r="D414" i="1" s="1"/>
  <c r="D415" i="1" s="1"/>
  <c r="D416" i="1" s="1"/>
  <c r="C413" i="1"/>
  <c r="C414" i="1" s="1"/>
  <c r="C415" i="1" s="1"/>
  <c r="C416" i="1" s="1"/>
  <c r="B413" i="1"/>
  <c r="B414" i="1" s="1"/>
  <c r="B415" i="1" s="1"/>
  <c r="B416" i="1" s="1"/>
  <c r="AN412" i="1"/>
  <c r="AE412" i="1"/>
  <c r="Y412" i="1"/>
  <c r="O412" i="1"/>
  <c r="AN411" i="1"/>
  <c r="O411" i="1"/>
  <c r="AN410" i="1"/>
  <c r="O410" i="1"/>
  <c r="AN409" i="1"/>
  <c r="O409" i="1"/>
  <c r="AN408" i="1"/>
  <c r="AD408" i="1"/>
  <c r="AE408" i="1" s="1"/>
  <c r="O408" i="1"/>
  <c r="D408" i="1"/>
  <c r="D409" i="1" s="1"/>
  <c r="D410" i="1" s="1"/>
  <c r="D411" i="1" s="1"/>
  <c r="C408" i="1"/>
  <c r="C409" i="1" s="1"/>
  <c r="C410" i="1" s="1"/>
  <c r="C411" i="1" s="1"/>
  <c r="B408" i="1"/>
  <c r="B409" i="1" s="1"/>
  <c r="B410" i="1" s="1"/>
  <c r="B411" i="1" s="1"/>
  <c r="AN407" i="1"/>
  <c r="AE407" i="1"/>
  <c r="Y407" i="1"/>
  <c r="O407" i="1"/>
  <c r="AN406" i="1"/>
  <c r="O406" i="1"/>
  <c r="AN405" i="1"/>
  <c r="O405" i="1"/>
  <c r="AN404" i="1"/>
  <c r="O404" i="1"/>
  <c r="AN403" i="1"/>
  <c r="AD403" i="1"/>
  <c r="AD404" i="1" s="1"/>
  <c r="AD405" i="1" s="1"/>
  <c r="AE405" i="1" s="1"/>
  <c r="O403" i="1"/>
  <c r="D403" i="1"/>
  <c r="D404" i="1" s="1"/>
  <c r="D405" i="1" s="1"/>
  <c r="D406" i="1" s="1"/>
  <c r="C403" i="1"/>
  <c r="C404" i="1" s="1"/>
  <c r="C405" i="1" s="1"/>
  <c r="C406" i="1" s="1"/>
  <c r="B403" i="1"/>
  <c r="B404" i="1" s="1"/>
  <c r="B405" i="1" s="1"/>
  <c r="B406" i="1" s="1"/>
  <c r="AN402" i="1"/>
  <c r="AE402" i="1"/>
  <c r="Y402" i="1"/>
  <c r="O402" i="1"/>
  <c r="AN401" i="1"/>
  <c r="O401" i="1"/>
  <c r="AN400" i="1"/>
  <c r="O400" i="1"/>
  <c r="AN399" i="1"/>
  <c r="O399" i="1"/>
  <c r="AN398" i="1"/>
  <c r="AD398" i="1"/>
  <c r="AE398" i="1" s="1"/>
  <c r="O398" i="1"/>
  <c r="D398" i="1"/>
  <c r="D399" i="1" s="1"/>
  <c r="D400" i="1" s="1"/>
  <c r="D401" i="1" s="1"/>
  <c r="C398" i="1"/>
  <c r="C399" i="1" s="1"/>
  <c r="C400" i="1" s="1"/>
  <c r="C401" i="1" s="1"/>
  <c r="B398" i="1"/>
  <c r="B399" i="1" s="1"/>
  <c r="B400" i="1" s="1"/>
  <c r="B401" i="1" s="1"/>
  <c r="AN397" i="1"/>
  <c r="AE397" i="1"/>
  <c r="Y397" i="1"/>
  <c r="O397" i="1"/>
  <c r="AN396" i="1"/>
  <c r="O396" i="1"/>
  <c r="AN395" i="1"/>
  <c r="O395" i="1"/>
  <c r="AN394" i="1"/>
  <c r="O394" i="1"/>
  <c r="AN393" i="1"/>
  <c r="AD393" i="1"/>
  <c r="AD394" i="1" s="1"/>
  <c r="AE394" i="1" s="1"/>
  <c r="O393" i="1"/>
  <c r="D393" i="1"/>
  <c r="D394" i="1" s="1"/>
  <c r="D395" i="1" s="1"/>
  <c r="D396" i="1" s="1"/>
  <c r="C393" i="1"/>
  <c r="C394" i="1" s="1"/>
  <c r="C395" i="1" s="1"/>
  <c r="C396" i="1" s="1"/>
  <c r="B393" i="1"/>
  <c r="B394" i="1" s="1"/>
  <c r="B395" i="1" s="1"/>
  <c r="B396" i="1" s="1"/>
  <c r="AN392" i="1"/>
  <c r="AE392" i="1"/>
  <c r="Y392" i="1"/>
  <c r="O392" i="1"/>
  <c r="AN391" i="1"/>
  <c r="O391" i="1"/>
  <c r="AN390" i="1"/>
  <c r="O390" i="1"/>
  <c r="AN389" i="1"/>
  <c r="O389" i="1"/>
  <c r="AN388" i="1"/>
  <c r="AD388" i="1"/>
  <c r="AE388" i="1" s="1"/>
  <c r="O388" i="1"/>
  <c r="D388" i="1"/>
  <c r="D389" i="1" s="1"/>
  <c r="D390" i="1" s="1"/>
  <c r="D391" i="1" s="1"/>
  <c r="C388" i="1"/>
  <c r="C389" i="1" s="1"/>
  <c r="C390" i="1" s="1"/>
  <c r="C391" i="1" s="1"/>
  <c r="B388" i="1"/>
  <c r="B389" i="1" s="1"/>
  <c r="B390" i="1" s="1"/>
  <c r="B391" i="1" s="1"/>
  <c r="AN387" i="1"/>
  <c r="AE387" i="1"/>
  <c r="Y387" i="1"/>
  <c r="O387" i="1"/>
  <c r="AN386" i="1"/>
  <c r="O386" i="1"/>
  <c r="AN385" i="1"/>
  <c r="O385" i="1"/>
  <c r="AN384" i="1"/>
  <c r="O384" i="1"/>
  <c r="C384" i="1"/>
  <c r="C385" i="1" s="1"/>
  <c r="C386" i="1" s="1"/>
  <c r="AN383" i="1"/>
  <c r="AD383" i="1"/>
  <c r="AD384" i="1" s="1"/>
  <c r="AD385" i="1" s="1"/>
  <c r="O383" i="1"/>
  <c r="D383" i="1"/>
  <c r="D384" i="1" s="1"/>
  <c r="D385" i="1" s="1"/>
  <c r="D386" i="1" s="1"/>
  <c r="C383" i="1"/>
  <c r="B383" i="1"/>
  <c r="B384" i="1" s="1"/>
  <c r="B385" i="1" s="1"/>
  <c r="B386" i="1" s="1"/>
  <c r="AN382" i="1"/>
  <c r="AE382" i="1"/>
  <c r="Y382" i="1"/>
  <c r="O382" i="1"/>
  <c r="AN380" i="1"/>
  <c r="O380" i="1"/>
  <c r="AN379" i="1"/>
  <c r="O379" i="1"/>
  <c r="AN378" i="1"/>
  <c r="O378" i="1"/>
  <c r="AN377" i="1"/>
  <c r="AD377" i="1"/>
  <c r="AD378" i="1" s="1"/>
  <c r="O377" i="1"/>
  <c r="D377" i="1"/>
  <c r="D378" i="1" s="1"/>
  <c r="D379" i="1" s="1"/>
  <c r="D380" i="1" s="1"/>
  <c r="C377" i="1"/>
  <c r="C378" i="1" s="1"/>
  <c r="C379" i="1" s="1"/>
  <c r="C380" i="1" s="1"/>
  <c r="B377" i="1"/>
  <c r="B378" i="1" s="1"/>
  <c r="B379" i="1" s="1"/>
  <c r="B380" i="1" s="1"/>
  <c r="AN376" i="1"/>
  <c r="AE376" i="1"/>
  <c r="Y376" i="1"/>
  <c r="O376" i="1"/>
  <c r="AN375" i="1"/>
  <c r="O375" i="1"/>
  <c r="AN374" i="1"/>
  <c r="O374" i="1"/>
  <c r="AN373" i="1"/>
  <c r="O373" i="1"/>
  <c r="AN372" i="1"/>
  <c r="AD372" i="1"/>
  <c r="AE372" i="1" s="1"/>
  <c r="O372" i="1"/>
  <c r="D372" i="1"/>
  <c r="D373" i="1" s="1"/>
  <c r="D374" i="1" s="1"/>
  <c r="D375" i="1" s="1"/>
  <c r="C372" i="1"/>
  <c r="C373" i="1" s="1"/>
  <c r="C374" i="1" s="1"/>
  <c r="C375" i="1" s="1"/>
  <c r="B372" i="1"/>
  <c r="B373" i="1" s="1"/>
  <c r="B374" i="1" s="1"/>
  <c r="B375" i="1" s="1"/>
  <c r="AN371" i="1"/>
  <c r="AE371" i="1"/>
  <c r="Y371" i="1"/>
  <c r="O371" i="1"/>
  <c r="AN370" i="1"/>
  <c r="O370" i="1"/>
  <c r="AN369" i="1"/>
  <c r="O369" i="1"/>
  <c r="AN368" i="1"/>
  <c r="O368" i="1"/>
  <c r="AN367" i="1"/>
  <c r="AD367" i="1"/>
  <c r="O367" i="1"/>
  <c r="D367" i="1"/>
  <c r="D368" i="1" s="1"/>
  <c r="D369" i="1" s="1"/>
  <c r="D370" i="1" s="1"/>
  <c r="C367" i="1"/>
  <c r="C368" i="1" s="1"/>
  <c r="C369" i="1" s="1"/>
  <c r="C370" i="1" s="1"/>
  <c r="B367" i="1"/>
  <c r="B368" i="1" s="1"/>
  <c r="B369" i="1" s="1"/>
  <c r="B370" i="1" s="1"/>
  <c r="AN366" i="1"/>
  <c r="AE366" i="1"/>
  <c r="O366" i="1"/>
  <c r="AN365" i="1"/>
  <c r="O365" i="1"/>
  <c r="AN364" i="1"/>
  <c r="O364" i="1"/>
  <c r="AN363" i="1"/>
  <c r="O363" i="1"/>
  <c r="AN362" i="1"/>
  <c r="AD362" i="1"/>
  <c r="AD363" i="1" s="1"/>
  <c r="O362" i="1"/>
  <c r="D362" i="1"/>
  <c r="D363" i="1" s="1"/>
  <c r="D364" i="1" s="1"/>
  <c r="D365" i="1" s="1"/>
  <c r="C362" i="1"/>
  <c r="C363" i="1" s="1"/>
  <c r="C364" i="1" s="1"/>
  <c r="C365" i="1" s="1"/>
  <c r="B362" i="1"/>
  <c r="B363" i="1" s="1"/>
  <c r="B364" i="1" s="1"/>
  <c r="B365" i="1" s="1"/>
  <c r="AN361" i="1"/>
  <c r="AE361" i="1"/>
  <c r="Y361" i="1"/>
  <c r="O361" i="1"/>
  <c r="AN360" i="1"/>
  <c r="O360" i="1"/>
  <c r="AN359" i="1"/>
  <c r="O359" i="1"/>
  <c r="AN358" i="1"/>
  <c r="O358" i="1"/>
  <c r="AN357" i="1"/>
  <c r="AD357" i="1"/>
  <c r="AD358" i="1" s="1"/>
  <c r="O357" i="1"/>
  <c r="D357" i="1"/>
  <c r="D358" i="1" s="1"/>
  <c r="D359" i="1" s="1"/>
  <c r="D360" i="1" s="1"/>
  <c r="C357" i="1"/>
  <c r="C358" i="1" s="1"/>
  <c r="C359" i="1" s="1"/>
  <c r="C360" i="1" s="1"/>
  <c r="B357" i="1"/>
  <c r="B358" i="1" s="1"/>
  <c r="B359" i="1" s="1"/>
  <c r="B360" i="1" s="1"/>
  <c r="AN356" i="1"/>
  <c r="AE356" i="1"/>
  <c r="O356" i="1"/>
  <c r="AN355" i="1"/>
  <c r="O355" i="1"/>
  <c r="AN354" i="1"/>
  <c r="O354" i="1"/>
  <c r="AN353" i="1"/>
  <c r="O353" i="1"/>
  <c r="AN352" i="1"/>
  <c r="AD352" i="1"/>
  <c r="AD353" i="1" s="1"/>
  <c r="AE353" i="1" s="1"/>
  <c r="O352" i="1"/>
  <c r="D352" i="1"/>
  <c r="D353" i="1" s="1"/>
  <c r="D354" i="1" s="1"/>
  <c r="D355" i="1" s="1"/>
  <c r="C352" i="1"/>
  <c r="C353" i="1" s="1"/>
  <c r="C354" i="1" s="1"/>
  <c r="C355" i="1" s="1"/>
  <c r="B352" i="1"/>
  <c r="B353" i="1" s="1"/>
  <c r="B354" i="1" s="1"/>
  <c r="B355" i="1" s="1"/>
  <c r="AN351" i="1"/>
  <c r="AE351" i="1"/>
  <c r="Y351" i="1"/>
  <c r="O351" i="1"/>
  <c r="AN350" i="1"/>
  <c r="O350" i="1"/>
  <c r="AN349" i="1"/>
  <c r="O349" i="1"/>
  <c r="AN348" i="1"/>
  <c r="O348" i="1"/>
  <c r="AN347" i="1"/>
  <c r="AD347" i="1"/>
  <c r="AD348" i="1" s="1"/>
  <c r="AD349" i="1" s="1"/>
  <c r="AE349" i="1" s="1"/>
  <c r="O347" i="1"/>
  <c r="D347" i="1"/>
  <c r="D348" i="1" s="1"/>
  <c r="D349" i="1" s="1"/>
  <c r="D350" i="1" s="1"/>
  <c r="C347" i="1"/>
  <c r="C348" i="1" s="1"/>
  <c r="C349" i="1" s="1"/>
  <c r="C350" i="1" s="1"/>
  <c r="B347" i="1"/>
  <c r="B348" i="1" s="1"/>
  <c r="B349" i="1" s="1"/>
  <c r="B350" i="1" s="1"/>
  <c r="AN346" i="1"/>
  <c r="AE346" i="1"/>
  <c r="Y346" i="1"/>
  <c r="O346" i="1"/>
  <c r="AN344" i="1"/>
  <c r="O344" i="1"/>
  <c r="AN343" i="1"/>
  <c r="O343" i="1"/>
  <c r="AN342" i="1"/>
  <c r="O342" i="1"/>
  <c r="AN341" i="1"/>
  <c r="AD341" i="1"/>
  <c r="AE341" i="1" s="1"/>
  <c r="O341" i="1"/>
  <c r="D341" i="1"/>
  <c r="D342" i="1" s="1"/>
  <c r="D343" i="1" s="1"/>
  <c r="D344" i="1" s="1"/>
  <c r="C341" i="1"/>
  <c r="C342" i="1" s="1"/>
  <c r="C343" i="1" s="1"/>
  <c r="C344" i="1" s="1"/>
  <c r="B341" i="1"/>
  <c r="B342" i="1" s="1"/>
  <c r="B343" i="1" s="1"/>
  <c r="B344" i="1" s="1"/>
  <c r="AN340" i="1"/>
  <c r="AE340" i="1"/>
  <c r="Y340" i="1"/>
  <c r="O340" i="1"/>
  <c r="AN339" i="1"/>
  <c r="O339" i="1"/>
  <c r="AN338" i="1"/>
  <c r="O338" i="1"/>
  <c r="AN337" i="1"/>
  <c r="O337" i="1"/>
  <c r="AN336" i="1"/>
  <c r="AD336" i="1"/>
  <c r="AE336" i="1" s="1"/>
  <c r="O336" i="1"/>
  <c r="D336" i="1"/>
  <c r="D337" i="1" s="1"/>
  <c r="D338" i="1" s="1"/>
  <c r="D339" i="1" s="1"/>
  <c r="C336" i="1"/>
  <c r="C337" i="1" s="1"/>
  <c r="C338" i="1" s="1"/>
  <c r="C339" i="1" s="1"/>
  <c r="B336" i="1"/>
  <c r="B337" i="1" s="1"/>
  <c r="B338" i="1" s="1"/>
  <c r="B339" i="1" s="1"/>
  <c r="AN335" i="1"/>
  <c r="AE335" i="1"/>
  <c r="O335" i="1"/>
  <c r="AN334" i="1"/>
  <c r="O334" i="1"/>
  <c r="AN333" i="1"/>
  <c r="O333" i="1"/>
  <c r="AN332" i="1"/>
  <c r="O332" i="1"/>
  <c r="AN331" i="1"/>
  <c r="AD331" i="1"/>
  <c r="AD332" i="1" s="1"/>
  <c r="AE332" i="1" s="1"/>
  <c r="O331" i="1"/>
  <c r="D331" i="1"/>
  <c r="D332" i="1" s="1"/>
  <c r="D333" i="1" s="1"/>
  <c r="D334" i="1" s="1"/>
  <c r="C331" i="1"/>
  <c r="C332" i="1" s="1"/>
  <c r="C333" i="1" s="1"/>
  <c r="C334" i="1" s="1"/>
  <c r="B331" i="1"/>
  <c r="B332" i="1" s="1"/>
  <c r="B333" i="1" s="1"/>
  <c r="B334" i="1" s="1"/>
  <c r="AN330" i="1"/>
  <c r="AE330" i="1"/>
  <c r="O330" i="1"/>
  <c r="AN329" i="1"/>
  <c r="O329" i="1"/>
  <c r="AN328" i="1"/>
  <c r="O328" i="1"/>
  <c r="AN327" i="1"/>
  <c r="O327" i="1"/>
  <c r="AN326" i="1"/>
  <c r="AD326" i="1"/>
  <c r="AD327" i="1" s="1"/>
  <c r="AD328" i="1" s="1"/>
  <c r="AE328" i="1" s="1"/>
  <c r="O326" i="1"/>
  <c r="D326" i="1"/>
  <c r="D327" i="1" s="1"/>
  <c r="D328" i="1" s="1"/>
  <c r="D329" i="1" s="1"/>
  <c r="C326" i="1"/>
  <c r="C327" i="1" s="1"/>
  <c r="C328" i="1" s="1"/>
  <c r="C329" i="1" s="1"/>
  <c r="B326" i="1"/>
  <c r="B327" i="1" s="1"/>
  <c r="B328" i="1" s="1"/>
  <c r="B329" i="1" s="1"/>
  <c r="AN325" i="1"/>
  <c r="AE325" i="1"/>
  <c r="Y325" i="1"/>
  <c r="O325" i="1"/>
  <c r="AN324" i="1"/>
  <c r="O324" i="1"/>
  <c r="AN323" i="1"/>
  <c r="O323" i="1"/>
  <c r="AN322" i="1"/>
  <c r="O322" i="1"/>
  <c r="AN321" i="1"/>
  <c r="AD321" i="1"/>
  <c r="AD322" i="1" s="1"/>
  <c r="O321" i="1"/>
  <c r="D321" i="1"/>
  <c r="D322" i="1" s="1"/>
  <c r="D323" i="1" s="1"/>
  <c r="D324" i="1" s="1"/>
  <c r="C321" i="1"/>
  <c r="C322" i="1" s="1"/>
  <c r="C323" i="1" s="1"/>
  <c r="C324" i="1" s="1"/>
  <c r="B321" i="1"/>
  <c r="B322" i="1" s="1"/>
  <c r="B323" i="1" s="1"/>
  <c r="B324" i="1" s="1"/>
  <c r="AN320" i="1"/>
  <c r="AE320" i="1"/>
  <c r="Y320" i="1"/>
  <c r="O320" i="1"/>
  <c r="AN319" i="1"/>
  <c r="O319" i="1"/>
  <c r="AN318" i="1"/>
  <c r="O318" i="1"/>
  <c r="AN317" i="1"/>
  <c r="O317" i="1"/>
  <c r="AN316" i="1"/>
  <c r="AD316" i="1"/>
  <c r="AE316" i="1" s="1"/>
  <c r="O316" i="1"/>
  <c r="D316" i="1"/>
  <c r="D317" i="1" s="1"/>
  <c r="D318" i="1" s="1"/>
  <c r="D319" i="1" s="1"/>
  <c r="C316" i="1"/>
  <c r="C317" i="1" s="1"/>
  <c r="C318" i="1" s="1"/>
  <c r="C319" i="1" s="1"/>
  <c r="B316" i="1"/>
  <c r="B317" i="1" s="1"/>
  <c r="B318" i="1" s="1"/>
  <c r="B319" i="1" s="1"/>
  <c r="AN315" i="1"/>
  <c r="AE315" i="1"/>
  <c r="Y315" i="1"/>
  <c r="O315" i="1"/>
  <c r="AN314" i="1"/>
  <c r="O314" i="1"/>
  <c r="AN313" i="1"/>
  <c r="O313" i="1"/>
  <c r="AN312" i="1"/>
  <c r="O312" i="1"/>
  <c r="AN311" i="1"/>
  <c r="AD311" i="1"/>
  <c r="AE311" i="1" s="1"/>
  <c r="O311" i="1"/>
  <c r="D311" i="1"/>
  <c r="D312" i="1" s="1"/>
  <c r="D313" i="1" s="1"/>
  <c r="D314" i="1" s="1"/>
  <c r="C311" i="1"/>
  <c r="C312" i="1" s="1"/>
  <c r="C313" i="1" s="1"/>
  <c r="C314" i="1" s="1"/>
  <c r="B311" i="1"/>
  <c r="B312" i="1" s="1"/>
  <c r="B313" i="1" s="1"/>
  <c r="B314" i="1" s="1"/>
  <c r="AN310" i="1"/>
  <c r="AE310" i="1"/>
  <c r="Y310" i="1"/>
  <c r="O310" i="1"/>
  <c r="AN309" i="1"/>
  <c r="O309" i="1"/>
  <c r="AN308" i="1"/>
  <c r="O308" i="1"/>
  <c r="AN307" i="1"/>
  <c r="O307" i="1"/>
  <c r="AN306" i="1"/>
  <c r="AD306" i="1"/>
  <c r="AE306" i="1" s="1"/>
  <c r="O306" i="1"/>
  <c r="D306" i="1"/>
  <c r="D307" i="1" s="1"/>
  <c r="D308" i="1" s="1"/>
  <c r="D309" i="1" s="1"/>
  <c r="C306" i="1"/>
  <c r="C307" i="1" s="1"/>
  <c r="C308" i="1" s="1"/>
  <c r="C309" i="1" s="1"/>
  <c r="B306" i="1"/>
  <c r="B307" i="1" s="1"/>
  <c r="B308" i="1" s="1"/>
  <c r="B309" i="1" s="1"/>
  <c r="AN305" i="1"/>
  <c r="AE305" i="1"/>
  <c r="Y305" i="1"/>
  <c r="O305" i="1"/>
  <c r="AN304" i="1"/>
  <c r="O304" i="1"/>
  <c r="AN303" i="1"/>
  <c r="O303" i="1"/>
  <c r="AN302" i="1"/>
  <c r="O302" i="1"/>
  <c r="AN301" i="1"/>
  <c r="AD301" i="1"/>
  <c r="AD302" i="1" s="1"/>
  <c r="O301" i="1"/>
  <c r="D301" i="1"/>
  <c r="D302" i="1" s="1"/>
  <c r="D303" i="1" s="1"/>
  <c r="D304" i="1" s="1"/>
  <c r="C301" i="1"/>
  <c r="C302" i="1" s="1"/>
  <c r="C303" i="1" s="1"/>
  <c r="C304" i="1" s="1"/>
  <c r="B301" i="1"/>
  <c r="B302" i="1" s="1"/>
  <c r="B303" i="1" s="1"/>
  <c r="B304" i="1" s="1"/>
  <c r="AN300" i="1"/>
  <c r="AE300" i="1"/>
  <c r="Y300" i="1"/>
  <c r="O300" i="1"/>
  <c r="AN299" i="1"/>
  <c r="O299" i="1"/>
  <c r="AN298" i="1"/>
  <c r="O298" i="1"/>
  <c r="AN297" i="1"/>
  <c r="O297" i="1"/>
  <c r="AN296" i="1"/>
  <c r="AD296" i="1"/>
  <c r="AE296" i="1" s="1"/>
  <c r="O296" i="1"/>
  <c r="D296" i="1"/>
  <c r="D297" i="1" s="1"/>
  <c r="D298" i="1" s="1"/>
  <c r="D299" i="1" s="1"/>
  <c r="C296" i="1"/>
  <c r="C297" i="1" s="1"/>
  <c r="C298" i="1" s="1"/>
  <c r="C299" i="1" s="1"/>
  <c r="B296" i="1"/>
  <c r="B297" i="1" s="1"/>
  <c r="B298" i="1" s="1"/>
  <c r="B299" i="1" s="1"/>
  <c r="AN295" i="1"/>
  <c r="AE295" i="1"/>
  <c r="Y295" i="1"/>
  <c r="O295" i="1"/>
  <c r="AN294" i="1"/>
  <c r="O294" i="1"/>
  <c r="AN293" i="1"/>
  <c r="O293" i="1"/>
  <c r="AN292" i="1"/>
  <c r="O292" i="1"/>
  <c r="AN291" i="1"/>
  <c r="AD291" i="1"/>
  <c r="AE291" i="1" s="1"/>
  <c r="O291" i="1"/>
  <c r="D291" i="1"/>
  <c r="D292" i="1" s="1"/>
  <c r="D293" i="1" s="1"/>
  <c r="D294" i="1" s="1"/>
  <c r="C291" i="1"/>
  <c r="C292" i="1" s="1"/>
  <c r="C293" i="1" s="1"/>
  <c r="C294" i="1" s="1"/>
  <c r="B291" i="1"/>
  <c r="B292" i="1" s="1"/>
  <c r="B293" i="1" s="1"/>
  <c r="B294" i="1" s="1"/>
  <c r="AN290" i="1"/>
  <c r="AE290" i="1"/>
  <c r="Y290" i="1"/>
  <c r="O290" i="1"/>
  <c r="AN288" i="1"/>
  <c r="O288" i="1"/>
  <c r="AN287" i="1"/>
  <c r="O287" i="1"/>
  <c r="AN286" i="1"/>
  <c r="O286" i="1"/>
  <c r="AN285" i="1"/>
  <c r="AD285" i="1"/>
  <c r="AE285" i="1" s="1"/>
  <c r="O285" i="1"/>
  <c r="D285" i="1"/>
  <c r="D286" i="1" s="1"/>
  <c r="D287" i="1" s="1"/>
  <c r="D288" i="1" s="1"/>
  <c r="C285" i="1"/>
  <c r="C286" i="1" s="1"/>
  <c r="C287" i="1" s="1"/>
  <c r="C288" i="1" s="1"/>
  <c r="B285" i="1"/>
  <c r="B286" i="1" s="1"/>
  <c r="B287" i="1" s="1"/>
  <c r="B288" i="1" s="1"/>
  <c r="AN284" i="1"/>
  <c r="AE284" i="1"/>
  <c r="Y284" i="1"/>
  <c r="O284" i="1"/>
  <c r="AN283" i="1"/>
  <c r="O283" i="1"/>
  <c r="AN282" i="1"/>
  <c r="O282" i="1"/>
  <c r="AN281" i="1"/>
  <c r="O281" i="1"/>
  <c r="AN280" i="1"/>
  <c r="AD280" i="1"/>
  <c r="AD281" i="1" s="1"/>
  <c r="O280" i="1"/>
  <c r="D280" i="1"/>
  <c r="D281" i="1" s="1"/>
  <c r="D282" i="1" s="1"/>
  <c r="D283" i="1" s="1"/>
  <c r="C280" i="1"/>
  <c r="C281" i="1" s="1"/>
  <c r="C282" i="1" s="1"/>
  <c r="C283" i="1" s="1"/>
  <c r="B280" i="1"/>
  <c r="B281" i="1" s="1"/>
  <c r="B282" i="1" s="1"/>
  <c r="B283" i="1" s="1"/>
  <c r="AN279" i="1"/>
  <c r="AE279" i="1"/>
  <c r="Y279" i="1"/>
  <c r="O279" i="1"/>
  <c r="AN273" i="1"/>
  <c r="O273" i="1"/>
  <c r="AN272" i="1"/>
  <c r="O272" i="1"/>
  <c r="AN271" i="1"/>
  <c r="O271" i="1"/>
  <c r="AN270" i="1"/>
  <c r="AD270" i="1"/>
  <c r="AD271" i="1" s="1"/>
  <c r="O270" i="1"/>
  <c r="D270" i="1"/>
  <c r="D271" i="1" s="1"/>
  <c r="D272" i="1" s="1"/>
  <c r="D273" i="1" s="1"/>
  <c r="C270" i="1"/>
  <c r="C271" i="1" s="1"/>
  <c r="C272" i="1" s="1"/>
  <c r="C273" i="1" s="1"/>
  <c r="B270" i="1"/>
  <c r="B271" i="1" s="1"/>
  <c r="B272" i="1" s="1"/>
  <c r="B273" i="1" s="1"/>
  <c r="AN269" i="1"/>
  <c r="AE269" i="1"/>
  <c r="O269" i="1"/>
  <c r="AN268" i="1"/>
  <c r="O268" i="1"/>
  <c r="AN267" i="1"/>
  <c r="O267" i="1"/>
  <c r="AN266" i="1"/>
  <c r="O266" i="1"/>
  <c r="AN265" i="1"/>
  <c r="AD265" i="1"/>
  <c r="AE265" i="1" s="1"/>
  <c r="O265" i="1"/>
  <c r="D265" i="1"/>
  <c r="D266" i="1" s="1"/>
  <c r="D267" i="1" s="1"/>
  <c r="D268" i="1" s="1"/>
  <c r="C265" i="1"/>
  <c r="C266" i="1" s="1"/>
  <c r="C267" i="1" s="1"/>
  <c r="C268" i="1" s="1"/>
  <c r="B265" i="1"/>
  <c r="B266" i="1" s="1"/>
  <c r="B267" i="1" s="1"/>
  <c r="B268" i="1" s="1"/>
  <c r="AN264" i="1"/>
  <c r="AE264" i="1"/>
  <c r="Y264" i="1"/>
  <c r="O264" i="1"/>
  <c r="AN263" i="1"/>
  <c r="O263" i="1"/>
  <c r="AN262" i="1"/>
  <c r="O262" i="1"/>
  <c r="AN261" i="1"/>
  <c r="O261" i="1"/>
  <c r="AN260" i="1"/>
  <c r="AD260" i="1"/>
  <c r="AE260" i="1" s="1"/>
  <c r="O260" i="1"/>
  <c r="D260" i="1"/>
  <c r="D261" i="1" s="1"/>
  <c r="D262" i="1" s="1"/>
  <c r="D263" i="1" s="1"/>
  <c r="C260" i="1"/>
  <c r="C261" i="1" s="1"/>
  <c r="C262" i="1" s="1"/>
  <c r="C263" i="1" s="1"/>
  <c r="B260" i="1"/>
  <c r="B261" i="1" s="1"/>
  <c r="B262" i="1" s="1"/>
  <c r="B263" i="1" s="1"/>
  <c r="AN259" i="1"/>
  <c r="AE259" i="1"/>
  <c r="O259" i="1"/>
  <c r="AN258" i="1"/>
  <c r="O258" i="1"/>
  <c r="AN257" i="1"/>
  <c r="O257" i="1"/>
  <c r="AN256" i="1"/>
  <c r="O256" i="1"/>
  <c r="AN255" i="1"/>
  <c r="AD255" i="1"/>
  <c r="AD256" i="1" s="1"/>
  <c r="O255" i="1"/>
  <c r="D255" i="1"/>
  <c r="D256" i="1" s="1"/>
  <c r="D257" i="1" s="1"/>
  <c r="D258" i="1" s="1"/>
  <c r="C255" i="1"/>
  <c r="C256" i="1" s="1"/>
  <c r="C257" i="1" s="1"/>
  <c r="C258" i="1" s="1"/>
  <c r="B255" i="1"/>
  <c r="B256" i="1" s="1"/>
  <c r="B257" i="1" s="1"/>
  <c r="B258" i="1" s="1"/>
  <c r="AN254" i="1"/>
  <c r="AE254" i="1"/>
  <c r="O254" i="1"/>
  <c r="AN252" i="1"/>
  <c r="O252" i="1"/>
  <c r="AN251" i="1"/>
  <c r="O251" i="1"/>
  <c r="AN250" i="1"/>
  <c r="O250" i="1"/>
  <c r="AN249" i="1"/>
  <c r="AD249" i="1"/>
  <c r="O249" i="1"/>
  <c r="D249" i="1"/>
  <c r="D250" i="1" s="1"/>
  <c r="D251" i="1" s="1"/>
  <c r="D252" i="1" s="1"/>
  <c r="C249" i="1"/>
  <c r="C250" i="1" s="1"/>
  <c r="C251" i="1" s="1"/>
  <c r="C252" i="1" s="1"/>
  <c r="B249" i="1"/>
  <c r="B250" i="1" s="1"/>
  <c r="B251" i="1" s="1"/>
  <c r="B252" i="1" s="1"/>
  <c r="AN248" i="1"/>
  <c r="AE248" i="1"/>
  <c r="Y248" i="1"/>
  <c r="O248" i="1"/>
  <c r="AN247" i="1"/>
  <c r="O247" i="1"/>
  <c r="AN246" i="1"/>
  <c r="O246" i="1"/>
  <c r="AN245" i="1"/>
  <c r="O245" i="1"/>
  <c r="AN244" i="1"/>
  <c r="AD244" i="1"/>
  <c r="O244" i="1"/>
  <c r="D244" i="1"/>
  <c r="D245" i="1" s="1"/>
  <c r="D246" i="1" s="1"/>
  <c r="D247" i="1" s="1"/>
  <c r="C244" i="1"/>
  <c r="C245" i="1" s="1"/>
  <c r="C246" i="1" s="1"/>
  <c r="C247" i="1" s="1"/>
  <c r="B244" i="1"/>
  <c r="B245" i="1" s="1"/>
  <c r="B246" i="1" s="1"/>
  <c r="B247" i="1" s="1"/>
  <c r="AN243" i="1"/>
  <c r="AE243" i="1"/>
  <c r="O243" i="1"/>
  <c r="AN242" i="1"/>
  <c r="O242" i="1"/>
  <c r="AN241" i="1"/>
  <c r="O241" i="1"/>
  <c r="AN240" i="1"/>
  <c r="O240" i="1"/>
  <c r="AN239" i="1"/>
  <c r="AD239" i="1"/>
  <c r="O239" i="1"/>
  <c r="D239" i="1"/>
  <c r="D240" i="1" s="1"/>
  <c r="D241" i="1" s="1"/>
  <c r="D242" i="1" s="1"/>
  <c r="C239" i="1"/>
  <c r="C240" i="1" s="1"/>
  <c r="C241" i="1" s="1"/>
  <c r="C242" i="1" s="1"/>
  <c r="B239" i="1"/>
  <c r="B240" i="1" s="1"/>
  <c r="B241" i="1" s="1"/>
  <c r="B242" i="1" s="1"/>
  <c r="AN238" i="1"/>
  <c r="AE238" i="1"/>
  <c r="O238" i="1"/>
  <c r="AN237" i="1"/>
  <c r="O237" i="1"/>
  <c r="AN236" i="1"/>
  <c r="O236" i="1"/>
  <c r="AN235" i="1"/>
  <c r="O235" i="1"/>
  <c r="AN234" i="1"/>
  <c r="AD234" i="1"/>
  <c r="O234" i="1"/>
  <c r="D234" i="1"/>
  <c r="D235" i="1" s="1"/>
  <c r="D236" i="1" s="1"/>
  <c r="D237" i="1" s="1"/>
  <c r="C234" i="1"/>
  <c r="C235" i="1" s="1"/>
  <c r="C236" i="1" s="1"/>
  <c r="C237" i="1" s="1"/>
  <c r="B234" i="1"/>
  <c r="B235" i="1" s="1"/>
  <c r="B236" i="1" s="1"/>
  <c r="B237" i="1" s="1"/>
  <c r="AN233" i="1"/>
  <c r="AE233" i="1"/>
  <c r="O233" i="1"/>
  <c r="AN232" i="1"/>
  <c r="O232" i="1"/>
  <c r="AN231" i="1"/>
  <c r="O231" i="1"/>
  <c r="AN230" i="1"/>
  <c r="O230" i="1"/>
  <c r="AN228" i="1"/>
  <c r="AD228" i="1"/>
  <c r="AD229" i="1" s="1"/>
  <c r="AE229" i="1" s="1"/>
  <c r="O228" i="1"/>
  <c r="D228" i="1"/>
  <c r="C228" i="1"/>
  <c r="C229" i="1" s="1"/>
  <c r="B228" i="1"/>
  <c r="AN227" i="1"/>
  <c r="AE227" i="1"/>
  <c r="O227" i="1"/>
  <c r="AN226" i="1"/>
  <c r="O226" i="1"/>
  <c r="AN225" i="1"/>
  <c r="O225" i="1"/>
  <c r="AN224" i="1"/>
  <c r="O224" i="1"/>
  <c r="AN222" i="1"/>
  <c r="AD222" i="1"/>
  <c r="AD223" i="1" s="1"/>
  <c r="AE223" i="1" s="1"/>
  <c r="O222" i="1"/>
  <c r="D222" i="1"/>
  <c r="C222" i="1"/>
  <c r="B222" i="1"/>
  <c r="AN221" i="1"/>
  <c r="AE221" i="1"/>
  <c r="O221" i="1"/>
  <c r="AN220" i="1"/>
  <c r="O220" i="1"/>
  <c r="AN219" i="1"/>
  <c r="O219" i="1"/>
  <c r="AN218" i="1"/>
  <c r="O218" i="1"/>
  <c r="AN217" i="1"/>
  <c r="AD217" i="1"/>
  <c r="O217" i="1"/>
  <c r="D217" i="1"/>
  <c r="D218" i="1" s="1"/>
  <c r="D219" i="1" s="1"/>
  <c r="D220" i="1" s="1"/>
  <c r="C217" i="1"/>
  <c r="C218" i="1" s="1"/>
  <c r="C219" i="1" s="1"/>
  <c r="C220" i="1" s="1"/>
  <c r="B217" i="1"/>
  <c r="B218" i="1" s="1"/>
  <c r="B219" i="1" s="1"/>
  <c r="B220" i="1" s="1"/>
  <c r="AN216" i="1"/>
  <c r="AE216" i="1"/>
  <c r="O216" i="1"/>
  <c r="AN215" i="1"/>
  <c r="O215" i="1"/>
  <c r="AN214" i="1"/>
  <c r="O214" i="1"/>
  <c r="AN213" i="1"/>
  <c r="O213" i="1"/>
  <c r="AN212" i="1"/>
  <c r="AD212" i="1"/>
  <c r="O212" i="1"/>
  <c r="D212" i="1"/>
  <c r="D213" i="1" s="1"/>
  <c r="D214" i="1" s="1"/>
  <c r="D215" i="1" s="1"/>
  <c r="C212" i="1"/>
  <c r="C213" i="1" s="1"/>
  <c r="C214" i="1" s="1"/>
  <c r="C215" i="1" s="1"/>
  <c r="B212" i="1"/>
  <c r="B213" i="1" s="1"/>
  <c r="B214" i="1" s="1"/>
  <c r="B215" i="1" s="1"/>
  <c r="AN211" i="1"/>
  <c r="AE211" i="1"/>
  <c r="O211" i="1"/>
  <c r="AN210" i="1"/>
  <c r="O210" i="1"/>
  <c r="AN209" i="1"/>
  <c r="O209" i="1"/>
  <c r="AN208" i="1"/>
  <c r="O208" i="1"/>
  <c r="AN207" i="1"/>
  <c r="AD207" i="1"/>
  <c r="O207" i="1"/>
  <c r="D207" i="1"/>
  <c r="D208" i="1" s="1"/>
  <c r="D209" i="1" s="1"/>
  <c r="D210" i="1" s="1"/>
  <c r="C207" i="1"/>
  <c r="C208" i="1" s="1"/>
  <c r="C209" i="1" s="1"/>
  <c r="C210" i="1" s="1"/>
  <c r="B207" i="1"/>
  <c r="B208" i="1" s="1"/>
  <c r="B209" i="1" s="1"/>
  <c r="B210" i="1" s="1"/>
  <c r="AN206" i="1"/>
  <c r="AE206" i="1"/>
  <c r="O206" i="1"/>
  <c r="AN205" i="1"/>
  <c r="O205" i="1"/>
  <c r="AN204" i="1"/>
  <c r="O204" i="1"/>
  <c r="AN203" i="1"/>
  <c r="O203" i="1"/>
  <c r="AN202" i="1"/>
  <c r="AD202" i="1"/>
  <c r="O202" i="1"/>
  <c r="D202" i="1"/>
  <c r="D203" i="1" s="1"/>
  <c r="D204" i="1" s="1"/>
  <c r="D205" i="1" s="1"/>
  <c r="C202" i="1"/>
  <c r="C203" i="1" s="1"/>
  <c r="C204" i="1" s="1"/>
  <c r="C205" i="1" s="1"/>
  <c r="B202" i="1"/>
  <c r="B203" i="1" s="1"/>
  <c r="B204" i="1" s="1"/>
  <c r="B205" i="1" s="1"/>
  <c r="AN201" i="1"/>
  <c r="AE201" i="1"/>
  <c r="O201" i="1"/>
  <c r="AN200" i="1"/>
  <c r="O200" i="1"/>
  <c r="AN199" i="1"/>
  <c r="O199" i="1"/>
  <c r="AN198" i="1"/>
  <c r="O198" i="1"/>
  <c r="AN197" i="1"/>
  <c r="AD197" i="1"/>
  <c r="O197" i="1"/>
  <c r="D197" i="1"/>
  <c r="D198" i="1" s="1"/>
  <c r="D199" i="1" s="1"/>
  <c r="D200" i="1" s="1"/>
  <c r="C197" i="1"/>
  <c r="C198" i="1" s="1"/>
  <c r="C199" i="1" s="1"/>
  <c r="C200" i="1" s="1"/>
  <c r="B197" i="1"/>
  <c r="B198" i="1" s="1"/>
  <c r="B199" i="1" s="1"/>
  <c r="B200" i="1" s="1"/>
  <c r="AN196" i="1"/>
  <c r="AE196" i="1"/>
  <c r="O196" i="1"/>
  <c r="AN194" i="1"/>
  <c r="O194" i="1"/>
  <c r="AN193" i="1"/>
  <c r="O193" i="1"/>
  <c r="AN192" i="1"/>
  <c r="O192" i="1"/>
  <c r="AN191" i="1"/>
  <c r="AD191" i="1"/>
  <c r="O191" i="1"/>
  <c r="D191" i="1"/>
  <c r="D192" i="1" s="1"/>
  <c r="D193" i="1" s="1"/>
  <c r="D194" i="1" s="1"/>
  <c r="C191" i="1"/>
  <c r="C192" i="1" s="1"/>
  <c r="C193" i="1" s="1"/>
  <c r="C194" i="1" s="1"/>
  <c r="B191" i="1"/>
  <c r="B192" i="1" s="1"/>
  <c r="B193" i="1" s="1"/>
  <c r="B194" i="1" s="1"/>
  <c r="AN190" i="1"/>
  <c r="AE190" i="1"/>
  <c r="O190" i="1"/>
  <c r="AN189" i="1"/>
  <c r="O189" i="1"/>
  <c r="AN188" i="1"/>
  <c r="O188" i="1"/>
  <c r="AN187" i="1"/>
  <c r="O187" i="1"/>
  <c r="AN186" i="1"/>
  <c r="AD186" i="1"/>
  <c r="O186" i="1"/>
  <c r="D186" i="1"/>
  <c r="D187" i="1" s="1"/>
  <c r="D188" i="1" s="1"/>
  <c r="D189" i="1" s="1"/>
  <c r="C186" i="1"/>
  <c r="C187" i="1" s="1"/>
  <c r="C188" i="1" s="1"/>
  <c r="C189" i="1" s="1"/>
  <c r="B186" i="1"/>
  <c r="B187" i="1" s="1"/>
  <c r="B188" i="1" s="1"/>
  <c r="B189" i="1" s="1"/>
  <c r="AN185" i="1"/>
  <c r="AE185" i="1"/>
  <c r="O185" i="1"/>
  <c r="AN184" i="1"/>
  <c r="O184" i="1"/>
  <c r="AN183" i="1"/>
  <c r="O183" i="1"/>
  <c r="AN182" i="1"/>
  <c r="O182" i="1"/>
  <c r="AN181" i="1"/>
  <c r="AD181" i="1"/>
  <c r="O181" i="1"/>
  <c r="D181" i="1"/>
  <c r="D182" i="1" s="1"/>
  <c r="D183" i="1" s="1"/>
  <c r="D184" i="1" s="1"/>
  <c r="C181" i="1"/>
  <c r="C182" i="1" s="1"/>
  <c r="C183" i="1" s="1"/>
  <c r="C184" i="1" s="1"/>
  <c r="B181" i="1"/>
  <c r="B182" i="1" s="1"/>
  <c r="B183" i="1" s="1"/>
  <c r="B184" i="1" s="1"/>
  <c r="AN180" i="1"/>
  <c r="AE180" i="1"/>
  <c r="O180" i="1"/>
  <c r="AN179" i="1"/>
  <c r="O179" i="1"/>
  <c r="AN178" i="1"/>
  <c r="O178" i="1"/>
  <c r="AN177" i="1"/>
  <c r="O177" i="1"/>
  <c r="AN176" i="1"/>
  <c r="AD176" i="1"/>
  <c r="O176" i="1"/>
  <c r="D176" i="1"/>
  <c r="D177" i="1" s="1"/>
  <c r="D178" i="1" s="1"/>
  <c r="D179" i="1" s="1"/>
  <c r="C176" i="1"/>
  <c r="C177" i="1" s="1"/>
  <c r="C178" i="1" s="1"/>
  <c r="C179" i="1" s="1"/>
  <c r="B176" i="1"/>
  <c r="B177" i="1" s="1"/>
  <c r="B178" i="1" s="1"/>
  <c r="B179" i="1" s="1"/>
  <c r="AN175" i="1"/>
  <c r="AE175" i="1"/>
  <c r="O175" i="1"/>
  <c r="AN174" i="1"/>
  <c r="O174" i="1"/>
  <c r="AN173" i="1"/>
  <c r="O173" i="1"/>
  <c r="AN172" i="1"/>
  <c r="O172" i="1"/>
  <c r="AN171" i="1"/>
  <c r="AD171" i="1"/>
  <c r="O171" i="1"/>
  <c r="D171" i="1"/>
  <c r="D172" i="1" s="1"/>
  <c r="D173" i="1" s="1"/>
  <c r="D174" i="1" s="1"/>
  <c r="C171" i="1"/>
  <c r="C172" i="1" s="1"/>
  <c r="C173" i="1" s="1"/>
  <c r="C174" i="1" s="1"/>
  <c r="B171" i="1"/>
  <c r="B172" i="1" s="1"/>
  <c r="B173" i="1" s="1"/>
  <c r="B174" i="1" s="1"/>
  <c r="AN170" i="1"/>
  <c r="AE170" i="1"/>
  <c r="Y170" i="1"/>
  <c r="O170" i="1"/>
  <c r="AN169" i="1"/>
  <c r="O169" i="1"/>
  <c r="AN168" i="1"/>
  <c r="O168" i="1"/>
  <c r="AN167" i="1"/>
  <c r="O167" i="1"/>
  <c r="AN166" i="1"/>
  <c r="AD166" i="1"/>
  <c r="O166" i="1"/>
  <c r="D166" i="1"/>
  <c r="D167" i="1" s="1"/>
  <c r="D168" i="1" s="1"/>
  <c r="D169" i="1" s="1"/>
  <c r="C166" i="1"/>
  <c r="C167" i="1" s="1"/>
  <c r="C168" i="1" s="1"/>
  <c r="C169" i="1" s="1"/>
  <c r="B166" i="1"/>
  <c r="B167" i="1" s="1"/>
  <c r="B168" i="1" s="1"/>
  <c r="B169" i="1" s="1"/>
  <c r="AN165" i="1"/>
  <c r="AE165" i="1"/>
  <c r="O165" i="1"/>
  <c r="AN164" i="1"/>
  <c r="O164" i="1"/>
  <c r="AN163" i="1"/>
  <c r="O163" i="1"/>
  <c r="AN162" i="1"/>
  <c r="O162" i="1"/>
  <c r="AN161" i="1"/>
  <c r="AD161" i="1"/>
  <c r="AD162" i="1" s="1"/>
  <c r="AD163" i="1" s="1"/>
  <c r="O161" i="1"/>
  <c r="D161" i="1"/>
  <c r="D162" i="1" s="1"/>
  <c r="D163" i="1" s="1"/>
  <c r="D164" i="1" s="1"/>
  <c r="C161" i="1"/>
  <c r="C162" i="1" s="1"/>
  <c r="C163" i="1" s="1"/>
  <c r="C164" i="1" s="1"/>
  <c r="B161" i="1"/>
  <c r="B162" i="1" s="1"/>
  <c r="B163" i="1" s="1"/>
  <c r="B164" i="1" s="1"/>
  <c r="AN160" i="1"/>
  <c r="AE160" i="1"/>
  <c r="O160" i="1"/>
  <c r="AN159" i="1"/>
  <c r="O159" i="1"/>
  <c r="AN158" i="1"/>
  <c r="O158" i="1"/>
  <c r="AN157" i="1"/>
  <c r="O157" i="1"/>
  <c r="AN156" i="1"/>
  <c r="AD156" i="1"/>
  <c r="AE156" i="1" s="1"/>
  <c r="O156" i="1"/>
  <c r="D156" i="1"/>
  <c r="D157" i="1" s="1"/>
  <c r="D158" i="1" s="1"/>
  <c r="D159" i="1" s="1"/>
  <c r="C156" i="1"/>
  <c r="C157" i="1" s="1"/>
  <c r="C158" i="1" s="1"/>
  <c r="C159" i="1" s="1"/>
  <c r="B156" i="1"/>
  <c r="B157" i="1" s="1"/>
  <c r="B158" i="1" s="1"/>
  <c r="B159" i="1" s="1"/>
  <c r="AN155" i="1"/>
  <c r="AE155" i="1"/>
  <c r="Y155" i="1"/>
  <c r="O155" i="1"/>
  <c r="AN154" i="1"/>
  <c r="O154" i="1"/>
  <c r="AN153" i="1"/>
  <c r="O153" i="1"/>
  <c r="AN152" i="1"/>
  <c r="O152" i="1"/>
  <c r="AN151" i="1"/>
  <c r="AD151" i="1"/>
  <c r="O151" i="1"/>
  <c r="D151" i="1"/>
  <c r="D152" i="1" s="1"/>
  <c r="D153" i="1" s="1"/>
  <c r="D154" i="1" s="1"/>
  <c r="C151" i="1"/>
  <c r="C152" i="1" s="1"/>
  <c r="C153" i="1" s="1"/>
  <c r="C154" i="1" s="1"/>
  <c r="B151" i="1"/>
  <c r="B152" i="1" s="1"/>
  <c r="B153" i="1" s="1"/>
  <c r="B154" i="1" s="1"/>
  <c r="AN150" i="1"/>
  <c r="AE150" i="1"/>
  <c r="Y150" i="1"/>
  <c r="O150" i="1"/>
  <c r="AN149" i="1"/>
  <c r="O149" i="1"/>
  <c r="AN148" i="1"/>
  <c r="O148" i="1"/>
  <c r="AN147" i="1"/>
  <c r="O147" i="1"/>
  <c r="AN146" i="1"/>
  <c r="AD146" i="1"/>
  <c r="O146" i="1"/>
  <c r="D146" i="1"/>
  <c r="D147" i="1" s="1"/>
  <c r="D148" i="1" s="1"/>
  <c r="D149" i="1" s="1"/>
  <c r="C146" i="1"/>
  <c r="C147" i="1" s="1"/>
  <c r="C148" i="1" s="1"/>
  <c r="C149" i="1" s="1"/>
  <c r="B146" i="1"/>
  <c r="B147" i="1" s="1"/>
  <c r="B148" i="1" s="1"/>
  <c r="B149" i="1" s="1"/>
  <c r="AN145" i="1"/>
  <c r="AE145" i="1"/>
  <c r="O145" i="1"/>
  <c r="AN143" i="1"/>
  <c r="O143" i="1"/>
  <c r="AN142" i="1"/>
  <c r="O142" i="1"/>
  <c r="AN141" i="1"/>
  <c r="O141" i="1"/>
  <c r="AN140" i="1"/>
  <c r="AD140" i="1"/>
  <c r="AD141" i="1" s="1"/>
  <c r="AE141" i="1" s="1"/>
  <c r="O140" i="1"/>
  <c r="D140" i="1"/>
  <c r="D141" i="1" s="1"/>
  <c r="D142" i="1" s="1"/>
  <c r="D143" i="1" s="1"/>
  <c r="C140" i="1"/>
  <c r="C141" i="1" s="1"/>
  <c r="C142" i="1" s="1"/>
  <c r="C143" i="1" s="1"/>
  <c r="B140" i="1"/>
  <c r="B141" i="1" s="1"/>
  <c r="B142" i="1" s="1"/>
  <c r="B143" i="1" s="1"/>
  <c r="AN139" i="1"/>
  <c r="AE139" i="1"/>
  <c r="O139" i="1"/>
  <c r="AN138" i="1"/>
  <c r="O138" i="1"/>
  <c r="AN137" i="1"/>
  <c r="O137" i="1"/>
  <c r="AN136" i="1"/>
  <c r="O136" i="1"/>
  <c r="AN135" i="1"/>
  <c r="AD135" i="1"/>
  <c r="AE135" i="1" s="1"/>
  <c r="O135" i="1"/>
  <c r="D135" i="1"/>
  <c r="D136" i="1" s="1"/>
  <c r="D137" i="1" s="1"/>
  <c r="D138" i="1" s="1"/>
  <c r="C135" i="1"/>
  <c r="C136" i="1" s="1"/>
  <c r="C137" i="1" s="1"/>
  <c r="C138" i="1" s="1"/>
  <c r="B135" i="1"/>
  <c r="B136" i="1" s="1"/>
  <c r="B137" i="1" s="1"/>
  <c r="B138" i="1" s="1"/>
  <c r="AN134" i="1"/>
  <c r="AE134" i="1"/>
  <c r="O134" i="1"/>
  <c r="AN133" i="1"/>
  <c r="O133" i="1"/>
  <c r="AN132" i="1"/>
  <c r="O132" i="1"/>
  <c r="AN131" i="1"/>
  <c r="O131" i="1"/>
  <c r="AN130" i="1"/>
  <c r="AD130" i="1"/>
  <c r="AE130" i="1" s="1"/>
  <c r="O130" i="1"/>
  <c r="D130" i="1"/>
  <c r="D131" i="1" s="1"/>
  <c r="D132" i="1" s="1"/>
  <c r="D133" i="1" s="1"/>
  <c r="C130" i="1"/>
  <c r="C131" i="1" s="1"/>
  <c r="C132" i="1" s="1"/>
  <c r="C133" i="1" s="1"/>
  <c r="B130" i="1"/>
  <c r="B131" i="1" s="1"/>
  <c r="B132" i="1" s="1"/>
  <c r="B133" i="1" s="1"/>
  <c r="AN129" i="1"/>
  <c r="AE129" i="1"/>
  <c r="Y129" i="1"/>
  <c r="O129" i="1"/>
  <c r="C230" i="1" l="1"/>
  <c r="C231" i="1" s="1"/>
  <c r="C232" i="1" s="1"/>
  <c r="AE820" i="1"/>
  <c r="AE1745" i="1"/>
  <c r="P1784" i="1"/>
  <c r="AE2855" i="1"/>
  <c r="P2909" i="1"/>
  <c r="AE1150" i="1"/>
  <c r="AE1345" i="1"/>
  <c r="AE2685" i="1"/>
  <c r="C612" i="1"/>
  <c r="C613" i="1" s="1"/>
  <c r="C614" i="1" s="1"/>
  <c r="C611" i="1"/>
  <c r="B612" i="1"/>
  <c r="B613" i="1" s="1"/>
  <c r="B614" i="1" s="1"/>
  <c r="B611" i="1"/>
  <c r="AE610" i="1"/>
  <c r="AD611" i="1"/>
  <c r="AE611" i="1" s="1"/>
  <c r="D612" i="1"/>
  <c r="D613" i="1" s="1"/>
  <c r="D614" i="1" s="1"/>
  <c r="D611" i="1"/>
  <c r="AD425" i="1"/>
  <c r="AE425" i="1" s="1"/>
  <c r="AA458" i="1"/>
  <c r="C608" i="1"/>
  <c r="D608" i="1"/>
  <c r="AE413" i="1"/>
  <c r="AE276" i="1"/>
  <c r="AD277" i="1"/>
  <c r="B230" i="1"/>
  <c r="B231" i="1" s="1"/>
  <c r="B232" i="1" s="1"/>
  <c r="B229" i="1"/>
  <c r="D230" i="1"/>
  <c r="D231" i="1" s="1"/>
  <c r="D232" i="1" s="1"/>
  <c r="D229" i="1"/>
  <c r="C224" i="1"/>
  <c r="C225" i="1" s="1"/>
  <c r="C226" i="1" s="1"/>
  <c r="C223" i="1"/>
  <c r="B224" i="1"/>
  <c r="B225" i="1" s="1"/>
  <c r="B226" i="1" s="1"/>
  <c r="B223" i="1"/>
  <c r="D224" i="1"/>
  <c r="D225" i="1" s="1"/>
  <c r="D226" i="1" s="1"/>
  <c r="D223" i="1"/>
  <c r="P1284" i="1"/>
  <c r="S1284" i="1" s="1"/>
  <c r="T1284" i="1" s="1"/>
  <c r="P2379" i="1"/>
  <c r="S2379" i="1" s="1"/>
  <c r="T2379" i="1" s="1"/>
  <c r="Z2379" i="1" s="1"/>
  <c r="AA2379" i="1" s="1"/>
  <c r="P2389" i="1"/>
  <c r="AD3387" i="1"/>
  <c r="AD3388" i="1" s="1"/>
  <c r="AE3388" i="1" s="1"/>
  <c r="S2909" i="1"/>
  <c r="T2909" i="1" s="1"/>
  <c r="Z2909" i="1" s="1"/>
  <c r="AA2909" i="1" s="1"/>
  <c r="AE3385" i="1"/>
  <c r="AE3480" i="1"/>
  <c r="AE532" i="1"/>
  <c r="AE1895" i="1"/>
  <c r="P2254" i="1"/>
  <c r="AD2311" i="1"/>
  <c r="AD2312" i="1" s="1"/>
  <c r="P2569" i="1"/>
  <c r="S2569" i="1" s="1"/>
  <c r="T2569" i="1" s="1"/>
  <c r="P2814" i="1"/>
  <c r="S2814" i="1" s="1"/>
  <c r="T2814" i="1" s="1"/>
  <c r="Z2814" i="1" s="1"/>
  <c r="AA2814" i="1" s="1"/>
  <c r="AD2956" i="1"/>
  <c r="AD2957" i="1" s="1"/>
  <c r="AD2958" i="1" s="1"/>
  <c r="AE2958" i="1" s="1"/>
  <c r="AD1031" i="1"/>
  <c r="AE1031" i="1" s="1"/>
  <c r="P3114" i="1"/>
  <c r="S3114" i="1" s="1"/>
  <c r="T3114" i="1" s="1"/>
  <c r="Z3114" i="1" s="1"/>
  <c r="AA3114" i="1" s="1"/>
  <c r="AE331" i="1"/>
  <c r="AE1215" i="1"/>
  <c r="AE1710" i="1"/>
  <c r="P1714" i="1"/>
  <c r="AE2330" i="1"/>
  <c r="AE2620" i="1"/>
  <c r="AE2995" i="1"/>
  <c r="AD1361" i="1"/>
  <c r="AD1362" i="1" s="1"/>
  <c r="AE1362" i="1" s="1"/>
  <c r="AE270" i="1"/>
  <c r="AE547" i="1"/>
  <c r="AE595" i="1"/>
  <c r="P839" i="1"/>
  <c r="AE855" i="1"/>
  <c r="P949" i="1"/>
  <c r="S949" i="1" s="1"/>
  <c r="T949" i="1" s="1"/>
  <c r="Z949" i="1" s="1"/>
  <c r="AA949" i="1" s="1"/>
  <c r="AE1020" i="1"/>
  <c r="AE1800" i="1"/>
  <c r="AE1930" i="1"/>
  <c r="AD2056" i="1"/>
  <c r="AD2057" i="1" s="1"/>
  <c r="AE2057" i="1" s="1"/>
  <c r="AE2080" i="1"/>
  <c r="AE2110" i="1"/>
  <c r="AE2220" i="1"/>
  <c r="P2409" i="1"/>
  <c r="S2409" i="1" s="1"/>
  <c r="T2409" i="1" s="1"/>
  <c r="AE2515" i="1"/>
  <c r="P2984" i="1"/>
  <c r="S2984" i="1" s="1"/>
  <c r="T2984" i="1" s="1"/>
  <c r="AE3175" i="1"/>
  <c r="AD704" i="1"/>
  <c r="AD744" i="1"/>
  <c r="AD745" i="1" s="1"/>
  <c r="AE769" i="1"/>
  <c r="AA778" i="1"/>
  <c r="AE910" i="1"/>
  <c r="AE995" i="1"/>
  <c r="AE1080" i="1"/>
  <c r="AE1110" i="1"/>
  <c r="AE1620" i="1"/>
  <c r="AE2505" i="1"/>
  <c r="AE2860" i="1"/>
  <c r="AE2885" i="1"/>
  <c r="P2919" i="1"/>
  <c r="S2919" i="1" s="1"/>
  <c r="T2919" i="1" s="1"/>
  <c r="Z2919" i="1" s="1"/>
  <c r="AA2919" i="1" s="1"/>
  <c r="P3069" i="1"/>
  <c r="S3069" i="1" s="1"/>
  <c r="T3069" i="1" s="1"/>
  <c r="Z3069" i="1" s="1"/>
  <c r="AA3069" i="1" s="1"/>
  <c r="AE3145" i="1"/>
  <c r="AE3235" i="1"/>
  <c r="AE3370" i="1"/>
  <c r="AE3405" i="1"/>
  <c r="AE1551" i="1"/>
  <c r="AE2146" i="1"/>
  <c r="AE2491" i="1"/>
  <c r="P2749" i="1"/>
  <c r="S2749" i="1" s="1"/>
  <c r="T2749" i="1" s="1"/>
  <c r="Z2749" i="1" s="1"/>
  <c r="AA2749" i="1" s="1"/>
  <c r="AD434" i="1"/>
  <c r="AD435" i="1" s="1"/>
  <c r="AE435" i="1" s="1"/>
  <c r="AE475" i="1"/>
  <c r="AE1531" i="1"/>
  <c r="P2934" i="1"/>
  <c r="S2934" i="1" s="1"/>
  <c r="T2934" i="1" s="1"/>
  <c r="Z2934" i="1" s="1"/>
  <c r="AA2934" i="1" s="1"/>
  <c r="AD3291" i="1"/>
  <c r="AD317" i="1"/>
  <c r="AD318" i="1" s="1"/>
  <c r="AD319" i="1" s="1"/>
  <c r="AE319" i="1" s="1"/>
  <c r="AE352" i="1"/>
  <c r="AE377" i="1"/>
  <c r="AD450" i="1"/>
  <c r="AE450" i="1" s="1"/>
  <c r="AD617" i="1"/>
  <c r="AD618" i="1" s="1"/>
  <c r="P854" i="1"/>
  <c r="S854" i="1" s="1"/>
  <c r="T854" i="1" s="1"/>
  <c r="Z854" i="1" s="1"/>
  <c r="AA854" i="1" s="1"/>
  <c r="AE875" i="1"/>
  <c r="P974" i="1"/>
  <c r="S974" i="1" s="1"/>
  <c r="T974" i="1" s="1"/>
  <c r="AD1101" i="1"/>
  <c r="AE1101" i="1" s="1"/>
  <c r="P1314" i="1"/>
  <c r="S1314" i="1" s="1"/>
  <c r="T1314" i="1" s="1"/>
  <c r="P1319" i="1"/>
  <c r="S1319" i="1" s="1"/>
  <c r="T1319" i="1" s="1"/>
  <c r="Z1319" i="1" s="1"/>
  <c r="AA1319" i="1" s="1"/>
  <c r="AE1355" i="1"/>
  <c r="P1369" i="1"/>
  <c r="P1419" i="1"/>
  <c r="S1419" i="1" s="1"/>
  <c r="T1419" i="1" s="1"/>
  <c r="Z1419" i="1" s="1"/>
  <c r="AA1419" i="1" s="1"/>
  <c r="AD1686" i="1"/>
  <c r="AD1687" i="1" s="1"/>
  <c r="AE1705" i="1"/>
  <c r="AE1725" i="1"/>
  <c r="AE1770" i="1"/>
  <c r="P1944" i="1"/>
  <c r="S1944" i="1" s="1"/>
  <c r="T1944" i="1" s="1"/>
  <c r="Z1944" i="1" s="1"/>
  <c r="AA1944" i="1" s="1"/>
  <c r="AD1968" i="1"/>
  <c r="AE1968" i="1" s="1"/>
  <c r="AE1985" i="1"/>
  <c r="AE2025" i="1"/>
  <c r="P2044" i="1"/>
  <c r="S2044" i="1" s="1"/>
  <c r="T2044" i="1" s="1"/>
  <c r="AE2186" i="1"/>
  <c r="P2224" i="1"/>
  <c r="S2224" i="1" s="1"/>
  <c r="T2224" i="1" s="1"/>
  <c r="AE2275" i="1"/>
  <c r="AE2290" i="1"/>
  <c r="P2294" i="1"/>
  <c r="S2294" i="1" s="1"/>
  <c r="T2294" i="1" s="1"/>
  <c r="Z2294" i="1" s="1"/>
  <c r="AA2294" i="1" s="1"/>
  <c r="P2339" i="1"/>
  <c r="S2339" i="1" s="1"/>
  <c r="T2339" i="1" s="1"/>
  <c r="Z2339" i="1" s="1"/>
  <c r="AA2339" i="1" s="1"/>
  <c r="AE2405" i="1"/>
  <c r="AD2481" i="1"/>
  <c r="AD2482" i="1" s="1"/>
  <c r="AE2482" i="1" s="1"/>
  <c r="AE2625" i="1"/>
  <c r="AE2635" i="1"/>
  <c r="AE2745" i="1"/>
  <c r="AD2796" i="1"/>
  <c r="AE2796" i="1" s="1"/>
  <c r="AE2805" i="1"/>
  <c r="P2829" i="1"/>
  <c r="S2829" i="1" s="1"/>
  <c r="T2829" i="1" s="1"/>
  <c r="Z2829" i="1" s="1"/>
  <c r="AA2829" i="1" s="1"/>
  <c r="AE2835" i="1"/>
  <c r="P3034" i="1"/>
  <c r="S3034" i="1" s="1"/>
  <c r="T3034" i="1" s="1"/>
  <c r="Z3034" i="1" s="1"/>
  <c r="AA3034" i="1" s="1"/>
  <c r="AE3056" i="1"/>
  <c r="AD3126" i="1"/>
  <c r="AE3126" i="1" s="1"/>
  <c r="AE3211" i="1"/>
  <c r="P3269" i="1"/>
  <c r="S3269" i="1" s="1"/>
  <c r="T3269" i="1" s="1"/>
  <c r="AD3421" i="1"/>
  <c r="AE3421" i="1" s="1"/>
  <c r="AE627" i="1"/>
  <c r="AA732" i="1"/>
  <c r="AD3041" i="1"/>
  <c r="AD337" i="1"/>
  <c r="AE337" i="1" s="1"/>
  <c r="AA579" i="1"/>
  <c r="AD1211" i="1"/>
  <c r="AE1211" i="1" s="1"/>
  <c r="AD1311" i="1"/>
  <c r="AD1312" i="1" s="1"/>
  <c r="AD1381" i="1"/>
  <c r="AD1411" i="1"/>
  <c r="AD1412" i="1" s="1"/>
  <c r="AD1413" i="1" s="1"/>
  <c r="AE1413" i="1" s="1"/>
  <c r="S1714" i="1"/>
  <c r="T1714" i="1" s="1"/>
  <c r="Z1714" i="1" s="1"/>
  <c r="AA1714" i="1" s="1"/>
  <c r="AD1721" i="1"/>
  <c r="AE1721" i="1" s="1"/>
  <c r="AD2011" i="1"/>
  <c r="AD2012" i="1" s="1"/>
  <c r="AE2046" i="1"/>
  <c r="S2254" i="1"/>
  <c r="T2254" i="1" s="1"/>
  <c r="Z2254" i="1" s="1"/>
  <c r="AA2254" i="1" s="1"/>
  <c r="P2779" i="1"/>
  <c r="AE301" i="1"/>
  <c r="AD527" i="1"/>
  <c r="AE527" i="1" s="1"/>
  <c r="AE542" i="1"/>
  <c r="AE990" i="1"/>
  <c r="P1014" i="1"/>
  <c r="S1014" i="1" s="1"/>
  <c r="T1014" i="1" s="1"/>
  <c r="Z1014" i="1" s="1"/>
  <c r="AA1014" i="1" s="1"/>
  <c r="P1049" i="1"/>
  <c r="S1049" i="1" s="1"/>
  <c r="T1049" i="1" s="1"/>
  <c r="Z1049" i="1" s="1"/>
  <c r="AA1049" i="1" s="1"/>
  <c r="AE1156" i="1"/>
  <c r="AE1265" i="1"/>
  <c r="AE1325" i="1"/>
  <c r="AD1846" i="1"/>
  <c r="AD1847" i="1" s="1"/>
  <c r="AD1848" i="1" s="1"/>
  <c r="AE1848" i="1" s="1"/>
  <c r="P1919" i="1"/>
  <c r="S1919" i="1" s="1"/>
  <c r="T1919" i="1" s="1"/>
  <c r="Z1919" i="1" s="1"/>
  <c r="AA1919" i="1" s="1"/>
  <c r="AE1986" i="1"/>
  <c r="AE2145" i="1"/>
  <c r="P2204" i="1"/>
  <c r="S2204" i="1" s="1"/>
  <c r="T2204" i="1" s="1"/>
  <c r="AE2280" i="1"/>
  <c r="P2514" i="1"/>
  <c r="S2514" i="1" s="1"/>
  <c r="T2514" i="1" s="1"/>
  <c r="Z2514" i="1" s="1"/>
  <c r="AA2514" i="1" s="1"/>
  <c r="AE2765" i="1"/>
  <c r="AD2821" i="1"/>
  <c r="AD2822" i="1" s="1"/>
  <c r="AE2875" i="1"/>
  <c r="AE2945" i="1"/>
  <c r="P3484" i="1"/>
  <c r="S3484" i="1" s="1"/>
  <c r="T3484" i="1" s="1"/>
  <c r="AE2111" i="1"/>
  <c r="AD2112" i="1"/>
  <c r="AE2112" i="1" s="1"/>
  <c r="AE367" i="1"/>
  <c r="AD368" i="1"/>
  <c r="AD369" i="1" s="1"/>
  <c r="AD370" i="1" s="1"/>
  <c r="AE370" i="1" s="1"/>
  <c r="AD861" i="1"/>
  <c r="AE861" i="1" s="1"/>
  <c r="AE860" i="1"/>
  <c r="AD952" i="1"/>
  <c r="AE951" i="1"/>
  <c r="AD1212" i="1"/>
  <c r="AD1213" i="1" s="1"/>
  <c r="AE1213" i="1" s="1"/>
  <c r="AE1346" i="1"/>
  <c r="AD1347" i="1"/>
  <c r="AE1347" i="1" s="1"/>
  <c r="AD2446" i="1"/>
  <c r="AE2446" i="1" s="1"/>
  <c r="AE2445" i="1"/>
  <c r="AD2637" i="1"/>
  <c r="AE2637" i="1" s="1"/>
  <c r="AE2636" i="1"/>
  <c r="AD419" i="1"/>
  <c r="AE419" i="1" s="1"/>
  <c r="AE418" i="1"/>
  <c r="AE510" i="1"/>
  <c r="AD511" i="1"/>
  <c r="AD512" i="1" s="1"/>
  <c r="AE512" i="1" s="1"/>
  <c r="AD811" i="1"/>
  <c r="AE811" i="1" s="1"/>
  <c r="AE810" i="1"/>
  <c r="AD836" i="1"/>
  <c r="AD837" i="1" s="1"/>
  <c r="AE835" i="1"/>
  <c r="AE1625" i="1"/>
  <c r="AD1626" i="1"/>
  <c r="AD1627" i="1" s="1"/>
  <c r="AD2041" i="1"/>
  <c r="AE2041" i="1" s="1"/>
  <c r="AE2040" i="1"/>
  <c r="AD2866" i="1"/>
  <c r="AD2867" i="1" s="1"/>
  <c r="AE2865" i="1"/>
  <c r="AE2970" i="1"/>
  <c r="AD2971" i="1"/>
  <c r="AE2971" i="1" s="1"/>
  <c r="AD719" i="1"/>
  <c r="AE718" i="1"/>
  <c r="AE1086" i="1"/>
  <c r="AD1087" i="1"/>
  <c r="AD1088" i="1" s="1"/>
  <c r="AE1088" i="1" s="1"/>
  <c r="AD2231" i="1"/>
  <c r="AE2230" i="1"/>
  <c r="AD2431" i="1"/>
  <c r="AD2432" i="1" s="1"/>
  <c r="AD2433" i="1" s="1"/>
  <c r="AE2433" i="1" s="1"/>
  <c r="AE2430" i="1"/>
  <c r="AD2466" i="1"/>
  <c r="AE2466" i="1" s="1"/>
  <c r="AE2465" i="1"/>
  <c r="AD2791" i="1"/>
  <c r="AD2792" i="1" s="1"/>
  <c r="AE2790" i="1"/>
  <c r="AD1036" i="1"/>
  <c r="AE1036" i="1" s="1"/>
  <c r="AD373" i="1"/>
  <c r="AE373" i="1" s="1"/>
  <c r="P1139" i="1"/>
  <c r="S1139" i="1" s="1"/>
  <c r="T1139" i="1" s="1"/>
  <c r="P1389" i="1"/>
  <c r="AD2651" i="1"/>
  <c r="AE2651" i="1" s="1"/>
  <c r="AD3066" i="1"/>
  <c r="AD3067" i="1" s="1"/>
  <c r="AD3266" i="1"/>
  <c r="AD3267" i="1" s="1"/>
  <c r="AA320" i="1"/>
  <c r="AA584" i="1"/>
  <c r="AA702" i="1"/>
  <c r="AE713" i="1"/>
  <c r="AD831" i="1"/>
  <c r="AE831" i="1" s="1"/>
  <c r="P869" i="1"/>
  <c r="S869" i="1" s="1"/>
  <c r="T869" i="1" s="1"/>
  <c r="Z869" i="1" s="1"/>
  <c r="AA869" i="1" s="1"/>
  <c r="P894" i="1"/>
  <c r="S894" i="1" s="1"/>
  <c r="T894" i="1" s="1"/>
  <c r="AD1096" i="1"/>
  <c r="AD1097" i="1" s="1"/>
  <c r="AD1098" i="1" s="1"/>
  <c r="AE1098" i="1" s="1"/>
  <c r="P1234" i="1"/>
  <c r="S1234" i="1" s="1"/>
  <c r="T1234" i="1" s="1"/>
  <c r="Z1234" i="1" s="1"/>
  <c r="AA1234" i="1" s="1"/>
  <c r="AE1250" i="1"/>
  <c r="P1614" i="1"/>
  <c r="S1614" i="1" s="1"/>
  <c r="T1614" i="1" s="1"/>
  <c r="P1829" i="1"/>
  <c r="S1829" i="1" s="1"/>
  <c r="T1829" i="1" s="1"/>
  <c r="Z1829" i="1" s="1"/>
  <c r="AA1829" i="1" s="1"/>
  <c r="AE1885" i="1"/>
  <c r="AE1935" i="1"/>
  <c r="AE2060" i="1"/>
  <c r="P2064" i="1"/>
  <c r="S2064" i="1" s="1"/>
  <c r="T2064" i="1" s="1"/>
  <c r="AE2100" i="1"/>
  <c r="P2229" i="1"/>
  <c r="S2229" i="1" s="1"/>
  <c r="T2229" i="1" s="1"/>
  <c r="Z2229" i="1" s="1"/>
  <c r="AA2229" i="1" s="1"/>
  <c r="AD2246" i="1"/>
  <c r="AE2246" i="1" s="1"/>
  <c r="AE2340" i="1"/>
  <c r="AD2371" i="1"/>
  <c r="AD2372" i="1" s="1"/>
  <c r="AD2373" i="1" s="1"/>
  <c r="AE2373" i="1" s="1"/>
  <c r="AD2436" i="1"/>
  <c r="P3349" i="1"/>
  <c r="S3349" i="1" s="1"/>
  <c r="T3349" i="1" s="1"/>
  <c r="AD881" i="1"/>
  <c r="AD882" i="1" s="1"/>
  <c r="AE882" i="1" s="1"/>
  <c r="AE880" i="1"/>
  <c r="AE1387" i="1"/>
  <c r="AD1388" i="1"/>
  <c r="AE1388" i="1" s="1"/>
  <c r="AD364" i="1"/>
  <c r="AE364" i="1" s="1"/>
  <c r="AE363" i="1"/>
  <c r="AD1911" i="1"/>
  <c r="AE1911" i="1" s="1"/>
  <c r="AE1910" i="1"/>
  <c r="AD2576" i="1"/>
  <c r="AE2575" i="1"/>
  <c r="AD2761" i="1"/>
  <c r="AD2762" i="1" s="1"/>
  <c r="AE2760" i="1"/>
  <c r="AD658" i="1"/>
  <c r="AD659" i="1" s="1"/>
  <c r="AE657" i="1"/>
  <c r="AD896" i="1"/>
  <c r="AD897" i="1" s="1"/>
  <c r="AE895" i="1"/>
  <c r="AE1356" i="1"/>
  <c r="AD1357" i="1"/>
  <c r="AE1357" i="1" s="1"/>
  <c r="AE1405" i="1"/>
  <c r="AD1406" i="1"/>
  <c r="AD1407" i="1" s="1"/>
  <c r="AD1456" i="1"/>
  <c r="AE1455" i="1"/>
  <c r="AE1790" i="1"/>
  <c r="AD1791" i="1"/>
  <c r="AE1791" i="1" s="1"/>
  <c r="AE2115" i="1"/>
  <c r="AD2116" i="1"/>
  <c r="AD2117" i="1" s="1"/>
  <c r="AE2117" i="1" s="1"/>
  <c r="AE2332" i="1"/>
  <c r="AD2333" i="1"/>
  <c r="AE2333" i="1" s="1"/>
  <c r="AD2572" i="1"/>
  <c r="AE2572" i="1" s="1"/>
  <c r="AE2571" i="1"/>
  <c r="AD2591" i="1"/>
  <c r="AD2592" i="1" s="1"/>
  <c r="AE2592" i="1" s="1"/>
  <c r="AE2590" i="1"/>
  <c r="AE2660" i="1"/>
  <c r="AD2661" i="1"/>
  <c r="AD2662" i="1" s="1"/>
  <c r="AE2662" i="1" s="1"/>
  <c r="AD2961" i="1"/>
  <c r="AD2962" i="1" s="1"/>
  <c r="AE2960" i="1"/>
  <c r="AD3496" i="1"/>
  <c r="AE3495" i="1"/>
  <c r="AD612" i="1"/>
  <c r="AE612" i="1" s="1"/>
  <c r="P794" i="1"/>
  <c r="S794" i="1" s="1"/>
  <c r="T794" i="1" s="1"/>
  <c r="Z794" i="1" s="1"/>
  <c r="AA794" i="1" s="1"/>
  <c r="P1709" i="1"/>
  <c r="S1709" i="1" s="1"/>
  <c r="T1709" i="1" s="1"/>
  <c r="P2129" i="1"/>
  <c r="S2129" i="1" s="1"/>
  <c r="T2129" i="1" s="1"/>
  <c r="Z2129" i="1" s="1"/>
  <c r="AA2129" i="1" s="1"/>
  <c r="AE2206" i="1"/>
  <c r="AD2881" i="1"/>
  <c r="AE2881" i="1" s="1"/>
  <c r="AA279" i="1"/>
  <c r="AD581" i="1"/>
  <c r="AD591" i="1"/>
  <c r="AE591" i="1" s="1"/>
  <c r="P859" i="1"/>
  <c r="S859" i="1" s="1"/>
  <c r="T859" i="1" s="1"/>
  <c r="P924" i="1"/>
  <c r="S924" i="1" s="1"/>
  <c r="T924" i="1" s="1"/>
  <c r="Z924" i="1" s="1"/>
  <c r="AA924" i="1" s="1"/>
  <c r="AD976" i="1"/>
  <c r="AD977" i="1" s="1"/>
  <c r="AD978" i="1" s="1"/>
  <c r="AE978" i="1" s="1"/>
  <c r="P1214" i="1"/>
  <c r="S1214" i="1" s="1"/>
  <c r="T1214" i="1" s="1"/>
  <c r="Z1214" i="1" s="1"/>
  <c r="AA1214" i="1" s="1"/>
  <c r="AD1226" i="1"/>
  <c r="AE1226" i="1" s="1"/>
  <c r="P1379" i="1"/>
  <c r="S1379" i="1" s="1"/>
  <c r="T1379" i="1" s="1"/>
  <c r="Z1379" i="1" s="1"/>
  <c r="AA1379" i="1" s="1"/>
  <c r="AE1870" i="1"/>
  <c r="AE1970" i="1"/>
  <c r="AD1991" i="1"/>
  <c r="P2029" i="1"/>
  <c r="S2029" i="1" s="1"/>
  <c r="T2029" i="1" s="1"/>
  <c r="Z2029" i="1" s="1"/>
  <c r="AA2029" i="1" s="1"/>
  <c r="AE2050" i="1"/>
  <c r="AE2160" i="1"/>
  <c r="P2164" i="1"/>
  <c r="S2164" i="1" s="1"/>
  <c r="T2164" i="1" s="1"/>
  <c r="AE2331" i="1"/>
  <c r="P2429" i="1"/>
  <c r="S2429" i="1" s="1"/>
  <c r="T2429" i="1" s="1"/>
  <c r="AD2906" i="1"/>
  <c r="AD2907" i="1" s="1"/>
  <c r="P2939" i="1"/>
  <c r="S2939" i="1" s="1"/>
  <c r="T2939" i="1" s="1"/>
  <c r="P3154" i="1"/>
  <c r="S3154" i="1" s="1"/>
  <c r="T3154" i="1" s="1"/>
  <c r="AD3261" i="1"/>
  <c r="AE3331" i="1"/>
  <c r="P2529" i="1"/>
  <c r="S2529" i="1" s="1"/>
  <c r="T2529" i="1" s="1"/>
  <c r="AE2551" i="1"/>
  <c r="P2649" i="1"/>
  <c r="S2649" i="1" s="1"/>
  <c r="T2649" i="1" s="1"/>
  <c r="Z2649" i="1" s="1"/>
  <c r="AA2649" i="1" s="1"/>
  <c r="P2664" i="1"/>
  <c r="S2664" i="1" s="1"/>
  <c r="T2664" i="1" s="1"/>
  <c r="AD2811" i="1"/>
  <c r="AE2811" i="1" s="1"/>
  <c r="AD2816" i="1"/>
  <c r="AE2816" i="1" s="1"/>
  <c r="P2929" i="1"/>
  <c r="S2929" i="1" s="1"/>
  <c r="T2929" i="1" s="1"/>
  <c r="Z2929" i="1" s="1"/>
  <c r="AA2929" i="1" s="1"/>
  <c r="AA264" i="1"/>
  <c r="AA284" i="1"/>
  <c r="AE327" i="1"/>
  <c r="AD409" i="1"/>
  <c r="AE409" i="1" s="1"/>
  <c r="AD570" i="1"/>
  <c r="AE570" i="1" s="1"/>
  <c r="AD643" i="1"/>
  <c r="AE643" i="1" s="1"/>
  <c r="AA661" i="1"/>
  <c r="AA737" i="1"/>
  <c r="P789" i="1"/>
  <c r="S789" i="1" s="1"/>
  <c r="T789" i="1" s="1"/>
  <c r="AD866" i="1"/>
  <c r="AE866" i="1" s="1"/>
  <c r="P874" i="1"/>
  <c r="S874" i="1" s="1"/>
  <c r="T874" i="1" s="1"/>
  <c r="Z874" i="1" s="1"/>
  <c r="AA874" i="1" s="1"/>
  <c r="P979" i="1"/>
  <c r="S979" i="1" s="1"/>
  <c r="T979" i="1" s="1"/>
  <c r="Z979" i="1" s="1"/>
  <c r="AA979" i="1" s="1"/>
  <c r="P1004" i="1"/>
  <c r="S1004" i="1" s="1"/>
  <c r="T1004" i="1" s="1"/>
  <c r="Z1004" i="1" s="1"/>
  <c r="AA1004" i="1" s="1"/>
  <c r="AD1022" i="1"/>
  <c r="AE1022" i="1" s="1"/>
  <c r="P1069" i="1"/>
  <c r="S1069" i="1" s="1"/>
  <c r="T1069" i="1" s="1"/>
  <c r="P1089" i="1"/>
  <c r="S1089" i="1" s="1"/>
  <c r="T1089" i="1" s="1"/>
  <c r="Z1089" i="1" s="1"/>
  <c r="AA1089" i="1" s="1"/>
  <c r="P1104" i="1"/>
  <c r="S1104" i="1" s="1"/>
  <c r="T1104" i="1" s="1"/>
  <c r="Z1104" i="1" s="1"/>
  <c r="AA1104" i="1" s="1"/>
  <c r="P1114" i="1"/>
  <c r="S1114" i="1" s="1"/>
  <c r="T1114" i="1" s="1"/>
  <c r="Z1114" i="1" s="1"/>
  <c r="AA1114" i="1" s="1"/>
  <c r="P1199" i="1"/>
  <c r="S1199" i="1" s="1"/>
  <c r="T1199" i="1" s="1"/>
  <c r="Z1199" i="1" s="1"/>
  <c r="AA1199" i="1" s="1"/>
  <c r="AD1206" i="1"/>
  <c r="AE1206" i="1" s="1"/>
  <c r="P1329" i="1"/>
  <c r="S1329" i="1" s="1"/>
  <c r="T1329" i="1" s="1"/>
  <c r="Z1329" i="1" s="1"/>
  <c r="AA1329" i="1" s="1"/>
  <c r="P1334" i="1"/>
  <c r="S1334" i="1" s="1"/>
  <c r="T1334" i="1" s="1"/>
  <c r="Z1334" i="1" s="1"/>
  <c r="AA1334" i="1" s="1"/>
  <c r="P1339" i="1"/>
  <c r="S1339" i="1" s="1"/>
  <c r="T1339" i="1" s="1"/>
  <c r="Z1339" i="1" s="1"/>
  <c r="AA1339" i="1" s="1"/>
  <c r="P1349" i="1"/>
  <c r="S1349" i="1" s="1"/>
  <c r="T1349" i="1" s="1"/>
  <c r="Z1349" i="1" s="1"/>
  <c r="AA1349" i="1" s="1"/>
  <c r="P1414" i="1"/>
  <c r="S1414" i="1" s="1"/>
  <c r="T1414" i="1" s="1"/>
  <c r="Z1414" i="1" s="1"/>
  <c r="AA1414" i="1" s="1"/>
  <c r="P1434" i="1"/>
  <c r="S1434" i="1" s="1"/>
  <c r="T1434" i="1" s="1"/>
  <c r="Z1434" i="1" s="1"/>
  <c r="AA1434" i="1" s="1"/>
  <c r="AD1553" i="1"/>
  <c r="AE1553" i="1" s="1"/>
  <c r="AD1661" i="1"/>
  <c r="AD1662" i="1" s="1"/>
  <c r="AE1662" i="1" s="1"/>
  <c r="P1779" i="1"/>
  <c r="S1779" i="1" s="1"/>
  <c r="T1779" i="1" s="1"/>
  <c r="Z1779" i="1" s="1"/>
  <c r="AA1779" i="1" s="1"/>
  <c r="P1849" i="1"/>
  <c r="S1849" i="1" s="1"/>
  <c r="T1849" i="1" s="1"/>
  <c r="AD1988" i="1"/>
  <c r="AE1988" i="1" s="1"/>
  <c r="P2079" i="1"/>
  <c r="S2079" i="1" s="1"/>
  <c r="T2079" i="1" s="1"/>
  <c r="Z2079" i="1" s="1"/>
  <c r="AA2079" i="1" s="1"/>
  <c r="P2169" i="1"/>
  <c r="S2169" i="1" s="1"/>
  <c r="T2169" i="1" s="1"/>
  <c r="Z2169" i="1" s="1"/>
  <c r="AA2169" i="1" s="1"/>
  <c r="P2304" i="1"/>
  <c r="S2304" i="1" s="1"/>
  <c r="T2304" i="1" s="1"/>
  <c r="AD2306" i="1"/>
  <c r="AE2306" i="1" s="1"/>
  <c r="AE2321" i="1"/>
  <c r="AD2386" i="1"/>
  <c r="AD2461" i="1"/>
  <c r="AD2462" i="1" s="1"/>
  <c r="AD2517" i="1"/>
  <c r="AE2517" i="1" s="1"/>
  <c r="P2774" i="1"/>
  <c r="S2774" i="1" s="1"/>
  <c r="T2774" i="1" s="1"/>
  <c r="Z2774" i="1" s="1"/>
  <c r="AA2774" i="1" s="1"/>
  <c r="AD2846" i="1"/>
  <c r="AD2847" i="1" s="1"/>
  <c r="AD2916" i="1"/>
  <c r="AE2916" i="1" s="1"/>
  <c r="AD2926" i="1"/>
  <c r="AD2927" i="1" s="1"/>
  <c r="Z2984" i="1"/>
  <c r="AA2984" i="1" s="1"/>
  <c r="P3029" i="1"/>
  <c r="S3029" i="1" s="1"/>
  <c r="T3029" i="1" s="1"/>
  <c r="Z3029" i="1" s="1"/>
  <c r="AA3029" i="1" s="1"/>
  <c r="P3104" i="1"/>
  <c r="S3104" i="1" s="1"/>
  <c r="T3104" i="1" s="1"/>
  <c r="Z3104" i="1" s="1"/>
  <c r="AA3104" i="1" s="1"/>
  <c r="AE3106" i="1"/>
  <c r="P3164" i="1"/>
  <c r="S3164" i="1" s="1"/>
  <c r="T3164" i="1" s="1"/>
  <c r="Z3164" i="1" s="1"/>
  <c r="AA3164" i="1" s="1"/>
  <c r="AE2531" i="1"/>
  <c r="P2889" i="1"/>
  <c r="S2889" i="1" s="1"/>
  <c r="T2889" i="1" s="1"/>
  <c r="Z2889" i="1" s="1"/>
  <c r="AA2889" i="1" s="1"/>
  <c r="P3089" i="1"/>
  <c r="S3089" i="1" s="1"/>
  <c r="T3089" i="1" s="1"/>
  <c r="Z3089" i="1" s="1"/>
  <c r="AA3089" i="1" s="1"/>
  <c r="AD3101" i="1"/>
  <c r="AD3102" i="1" s="1"/>
  <c r="AA129" i="1"/>
  <c r="AA155" i="1"/>
  <c r="AA290" i="1"/>
  <c r="AD312" i="1"/>
  <c r="AE312" i="1" s="1"/>
  <c r="AA340" i="1"/>
  <c r="AA387" i="1"/>
  <c r="AE423" i="1"/>
  <c r="AE552" i="1"/>
  <c r="AA620" i="1"/>
  <c r="AA651" i="1"/>
  <c r="AE738" i="1"/>
  <c r="AA742" i="1"/>
  <c r="AD775" i="1"/>
  <c r="AD776" i="1" s="1"/>
  <c r="AD777" i="1" s="1"/>
  <c r="AE777" i="1" s="1"/>
  <c r="P804" i="1"/>
  <c r="S804" i="1" s="1"/>
  <c r="T804" i="1" s="1"/>
  <c r="Z804" i="1" s="1"/>
  <c r="AA804" i="1" s="1"/>
  <c r="P899" i="1"/>
  <c r="S899" i="1" s="1"/>
  <c r="T899" i="1" s="1"/>
  <c r="Z899" i="1" s="1"/>
  <c r="AA899" i="1" s="1"/>
  <c r="AE911" i="1"/>
  <c r="AE940" i="1"/>
  <c r="P944" i="1"/>
  <c r="S944" i="1" s="1"/>
  <c r="T944" i="1" s="1"/>
  <c r="P1074" i="1"/>
  <c r="S1074" i="1" s="1"/>
  <c r="T1074" i="1" s="1"/>
  <c r="Z1074" i="1" s="1"/>
  <c r="AA1074" i="1" s="1"/>
  <c r="AD1116" i="1"/>
  <c r="AD1117" i="1" s="1"/>
  <c r="P1354" i="1"/>
  <c r="S1354" i="1" s="1"/>
  <c r="T1354" i="1" s="1"/>
  <c r="Z1354" i="1" s="1"/>
  <c r="AA1354" i="1" s="1"/>
  <c r="P1459" i="1"/>
  <c r="S1459" i="1" s="1"/>
  <c r="T1459" i="1" s="1"/>
  <c r="Z1459" i="1" s="1"/>
  <c r="AA1459" i="1" s="1"/>
  <c r="P1474" i="1"/>
  <c r="S1474" i="1" s="1"/>
  <c r="T1474" i="1" s="1"/>
  <c r="Z1474" i="1" s="1"/>
  <c r="AA1474" i="1" s="1"/>
  <c r="P1489" i="1"/>
  <c r="AD1491" i="1"/>
  <c r="P1524" i="1"/>
  <c r="S1524" i="1" s="1"/>
  <c r="T1524" i="1" s="1"/>
  <c r="AD1596" i="1"/>
  <c r="AD1597" i="1" s="1"/>
  <c r="AD1772" i="1"/>
  <c r="AD1773" i="1" s="1"/>
  <c r="AE1773" i="1" s="1"/>
  <c r="P1819" i="1"/>
  <c r="S1819" i="1" s="1"/>
  <c r="T1819" i="1" s="1"/>
  <c r="Z1819" i="1" s="1"/>
  <c r="AA1819" i="1" s="1"/>
  <c r="AE1890" i="1"/>
  <c r="P1899" i="1"/>
  <c r="S1899" i="1" s="1"/>
  <c r="T1899" i="1" s="1"/>
  <c r="P1924" i="1"/>
  <c r="S1924" i="1" s="1"/>
  <c r="T1924" i="1" s="1"/>
  <c r="P1984" i="1"/>
  <c r="S1984" i="1" s="1"/>
  <c r="T1984" i="1" s="1"/>
  <c r="P2109" i="1"/>
  <c r="S2109" i="1" s="1"/>
  <c r="T2109" i="1" s="1"/>
  <c r="Z2109" i="1" s="1"/>
  <c r="AA2109" i="1" s="1"/>
  <c r="P2144" i="1"/>
  <c r="S2144" i="1" s="1"/>
  <c r="T2144" i="1" s="1"/>
  <c r="P2249" i="1"/>
  <c r="S2249" i="1" s="1"/>
  <c r="T2249" i="1" s="1"/>
  <c r="Z2249" i="1" s="1"/>
  <c r="AA2249" i="1" s="1"/>
  <c r="P2314" i="1"/>
  <c r="S2314" i="1" s="1"/>
  <c r="T2314" i="1" s="1"/>
  <c r="Z2314" i="1" s="1"/>
  <c r="AA2314" i="1" s="1"/>
  <c r="AE2475" i="1"/>
  <c r="P2509" i="1"/>
  <c r="S2509" i="1" s="1"/>
  <c r="T2509" i="1" s="1"/>
  <c r="P2659" i="1"/>
  <c r="S2659" i="1" s="1"/>
  <c r="T2659" i="1" s="1"/>
  <c r="P2669" i="1"/>
  <c r="S2669" i="1" s="1"/>
  <c r="T2669" i="1" s="1"/>
  <c r="Z2669" i="1" s="1"/>
  <c r="AA2669" i="1" s="1"/>
  <c r="P2674" i="1"/>
  <c r="S2674" i="1" s="1"/>
  <c r="T2674" i="1" s="1"/>
  <c r="Z2674" i="1" s="1"/>
  <c r="AA2674" i="1" s="1"/>
  <c r="AD2687" i="1"/>
  <c r="AD2688" i="1" s="1"/>
  <c r="AE2688" i="1" s="1"/>
  <c r="AD2696" i="1"/>
  <c r="AE2696" i="1" s="1"/>
  <c r="AE2710" i="1"/>
  <c r="P2839" i="1"/>
  <c r="S2839" i="1" s="1"/>
  <c r="T2839" i="1" s="1"/>
  <c r="AD2841" i="1"/>
  <c r="AE2841" i="1" s="1"/>
  <c r="AD2851" i="1"/>
  <c r="AD2852" i="1" s="1"/>
  <c r="P2894" i="1"/>
  <c r="S2894" i="1" s="1"/>
  <c r="T2894" i="1" s="1"/>
  <c r="Z2894" i="1" s="1"/>
  <c r="AA2894" i="1" s="1"/>
  <c r="AE2900" i="1"/>
  <c r="P2979" i="1"/>
  <c r="S2979" i="1" s="1"/>
  <c r="T2979" i="1" s="1"/>
  <c r="Z2979" i="1" s="1"/>
  <c r="AA2979" i="1" s="1"/>
  <c r="P2994" i="1"/>
  <c r="S2994" i="1" s="1"/>
  <c r="T2994" i="1" s="1"/>
  <c r="Z2994" i="1" s="1"/>
  <c r="AA2994" i="1" s="1"/>
  <c r="P3044" i="1"/>
  <c r="S3044" i="1" s="1"/>
  <c r="T3044" i="1" s="1"/>
  <c r="Z3044" i="1" s="1"/>
  <c r="AA3044" i="1" s="1"/>
  <c r="P3049" i="1"/>
  <c r="S3049" i="1" s="1"/>
  <c r="T3049" i="1" s="1"/>
  <c r="Z3049" i="1" s="1"/>
  <c r="AA3049" i="1" s="1"/>
  <c r="P3099" i="1"/>
  <c r="S3099" i="1" s="1"/>
  <c r="T3099" i="1" s="1"/>
  <c r="Z3099" i="1" s="1"/>
  <c r="AA3099" i="1" s="1"/>
  <c r="AD3207" i="1"/>
  <c r="AD3208" i="1" s="1"/>
  <c r="AE3208" i="1" s="1"/>
  <c r="P3279" i="1"/>
  <c r="S3279" i="1" s="1"/>
  <c r="T3279" i="1" s="1"/>
  <c r="Z3279" i="1" s="1"/>
  <c r="AA3279" i="1" s="1"/>
  <c r="AE3365" i="1"/>
  <c r="AE1141" i="1"/>
  <c r="AD1142" i="1"/>
  <c r="AD566" i="1"/>
  <c r="AE566" i="1" s="1"/>
  <c r="AE565" i="1"/>
  <c r="AD715" i="1"/>
  <c r="AD716" i="1" s="1"/>
  <c r="AE716" i="1" s="1"/>
  <c r="AE714" i="1"/>
  <c r="AD853" i="1"/>
  <c r="AE853" i="1" s="1"/>
  <c r="AE852" i="1"/>
  <c r="AE1971" i="1"/>
  <c r="AD1972" i="1"/>
  <c r="AE2061" i="1"/>
  <c r="AD2062" i="1"/>
  <c r="AD2063" i="1" s="1"/>
  <c r="AE2063" i="1" s="1"/>
  <c r="AE2161" i="1"/>
  <c r="AD2162" i="1"/>
  <c r="AD2163" i="1" s="1"/>
  <c r="AE2163" i="1" s="1"/>
  <c r="AE2746" i="1"/>
  <c r="AD2747" i="1"/>
  <c r="AE2981" i="1"/>
  <c r="AD2982" i="1"/>
  <c r="AD3147" i="1"/>
  <c r="AE3147" i="1" s="1"/>
  <c r="AE3146" i="1"/>
  <c r="AE2506" i="1"/>
  <c r="AD2507" i="1"/>
  <c r="AE2507" i="1" s="1"/>
  <c r="AE271" i="1"/>
  <c r="AD272" i="1"/>
  <c r="AD273" i="1" s="1"/>
  <c r="AE273" i="1" s="1"/>
  <c r="AD359" i="1"/>
  <c r="AE359" i="1" s="1"/>
  <c r="AE358" i="1"/>
  <c r="AD982" i="1"/>
  <c r="AE981" i="1"/>
  <c r="AE1070" i="1"/>
  <c r="AD1071" i="1"/>
  <c r="AE1071" i="1" s="1"/>
  <c r="AD1997" i="1"/>
  <c r="AE1996" i="1"/>
  <c r="AD2127" i="1"/>
  <c r="AD2128" i="1" s="1"/>
  <c r="AE2128" i="1" s="1"/>
  <c r="AE2126" i="1"/>
  <c r="AE2170" i="1"/>
  <c r="AD2171" i="1"/>
  <c r="AE2175" i="1"/>
  <c r="AD2176" i="1"/>
  <c r="AD2177" i="1" s="1"/>
  <c r="AD2226" i="1"/>
  <c r="AE2225" i="1"/>
  <c r="AD2256" i="1"/>
  <c r="AE2255" i="1"/>
  <c r="AE2326" i="1"/>
  <c r="AD2327" i="1"/>
  <c r="AD2328" i="1" s="1"/>
  <c r="AE2328" i="1" s="1"/>
  <c r="AE2380" i="1"/>
  <c r="AD2381" i="1"/>
  <c r="AD2382" i="1" s="1"/>
  <c r="AD2383" i="1" s="1"/>
  <c r="AE2383" i="1" s="1"/>
  <c r="AD2411" i="1"/>
  <c r="AE2410" i="1"/>
  <c r="AE2416" i="1"/>
  <c r="AD2417" i="1"/>
  <c r="AE2440" i="1"/>
  <c r="AD2441" i="1"/>
  <c r="AE2496" i="1"/>
  <c r="AD2497" i="1"/>
  <c r="AD2536" i="1"/>
  <c r="AE2535" i="1"/>
  <c r="AD157" i="1"/>
  <c r="AE157" i="1" s="1"/>
  <c r="AD342" i="1"/>
  <c r="AE465" i="1"/>
  <c r="AE496" i="1"/>
  <c r="AA599" i="1"/>
  <c r="AD806" i="1"/>
  <c r="AE806" i="1" s="1"/>
  <c r="P959" i="1"/>
  <c r="S959" i="1" s="1"/>
  <c r="T959" i="1" s="1"/>
  <c r="Z959" i="1" s="1"/>
  <c r="AA959" i="1" s="1"/>
  <c r="AD1057" i="1"/>
  <c r="AD2296" i="1"/>
  <c r="AE2296" i="1" s="1"/>
  <c r="AD2376" i="1"/>
  <c r="AD2486" i="1"/>
  <c r="AE2486" i="1" s="1"/>
  <c r="AE1005" i="1"/>
  <c r="AD1006" i="1"/>
  <c r="AE1006" i="1" s="1"/>
  <c r="AE1125" i="1"/>
  <c r="AD1126" i="1"/>
  <c r="AE1126" i="1" s="1"/>
  <c r="AD1416" i="1"/>
  <c r="AE1415" i="1"/>
  <c r="AE2151" i="1"/>
  <c r="AD2152" i="1"/>
  <c r="AD142" i="1"/>
  <c r="AE142" i="1" s="1"/>
  <c r="AA382" i="1"/>
  <c r="AA573" i="1"/>
  <c r="AA783" i="1"/>
  <c r="AE2556" i="1"/>
  <c r="AD2557" i="1"/>
  <c r="AE2557" i="1" s="1"/>
  <c r="AD3466" i="1"/>
  <c r="AE3465" i="1"/>
  <c r="AD1276" i="1"/>
  <c r="AE1275" i="1"/>
  <c r="AD1306" i="1"/>
  <c r="AE1305" i="1"/>
  <c r="AD1526" i="1"/>
  <c r="AE1525" i="1"/>
  <c r="AD1631" i="1"/>
  <c r="AE1631" i="1" s="1"/>
  <c r="AE1630" i="1"/>
  <c r="AD1786" i="1"/>
  <c r="AE1786" i="1" s="1"/>
  <c r="AE1785" i="1"/>
  <c r="AE2051" i="1"/>
  <c r="AD2052" i="1"/>
  <c r="AD3071" i="1"/>
  <c r="AE3071" i="1" s="1"/>
  <c r="AE3070" i="1"/>
  <c r="AE3481" i="1"/>
  <c r="AD3482" i="1"/>
  <c r="AD3483" i="1" s="1"/>
  <c r="AE3483" i="1" s="1"/>
  <c r="AD1317" i="1"/>
  <c r="AE1317" i="1" s="1"/>
  <c r="AE1316" i="1"/>
  <c r="AD1366" i="1"/>
  <c r="AE1365" i="1"/>
  <c r="AE1780" i="1"/>
  <c r="AD1781" i="1"/>
  <c r="AE1781" i="1" s="1"/>
  <c r="AE1866" i="1"/>
  <c r="AD1867" i="1"/>
  <c r="Y1879" i="1"/>
  <c r="AD2121" i="1"/>
  <c r="AE2120" i="1"/>
  <c r="AE2131" i="1"/>
  <c r="AD2132" i="1"/>
  <c r="AE2132" i="1" s="1"/>
  <c r="AE2181" i="1"/>
  <c r="AD2182" i="1"/>
  <c r="AD2183" i="1" s="1"/>
  <c r="AE2183" i="1" s="1"/>
  <c r="AE2190" i="1"/>
  <c r="AD2191" i="1"/>
  <c r="AE2211" i="1"/>
  <c r="AD2212" i="1"/>
  <c r="AE2212" i="1" s="1"/>
  <c r="AE2276" i="1"/>
  <c r="AD2277" i="1"/>
  <c r="AE2277" i="1" s="1"/>
  <c r="AD2346" i="1"/>
  <c r="AE2346" i="1" s="1"/>
  <c r="AE2345" i="1"/>
  <c r="AE2456" i="1"/>
  <c r="AD2457" i="1"/>
  <c r="AE2457" i="1" s="1"/>
  <c r="AD2526" i="1"/>
  <c r="AE2525" i="1"/>
  <c r="AD2666" i="1"/>
  <c r="AE2665" i="1"/>
  <c r="AE2725" i="1"/>
  <c r="AD2726" i="1"/>
  <c r="AE2726" i="1" s="1"/>
  <c r="AE2870" i="1"/>
  <c r="AD2871" i="1"/>
  <c r="AD2872" i="1" s="1"/>
  <c r="AE2895" i="1"/>
  <c r="AD2896" i="1"/>
  <c r="AE2896" i="1" s="1"/>
  <c r="Y2949" i="1"/>
  <c r="Y3319" i="1"/>
  <c r="AD3327" i="1"/>
  <c r="AD3328" i="1" s="1"/>
  <c r="AE3328" i="1" s="1"/>
  <c r="AE3326" i="1"/>
  <c r="AD3491" i="1"/>
  <c r="AE3491" i="1" s="1"/>
  <c r="AE3490" i="1"/>
  <c r="AD2566" i="1"/>
  <c r="AD3001" i="1"/>
  <c r="AD3002" i="1" s="1"/>
  <c r="P3319" i="1"/>
  <c r="S3319" i="1" s="1"/>
  <c r="T3319" i="1" s="1"/>
  <c r="AD297" i="1"/>
  <c r="AA346" i="1"/>
  <c r="AD354" i="1"/>
  <c r="AD355" i="1" s="1"/>
  <c r="AE355" i="1" s="1"/>
  <c r="AA397" i="1"/>
  <c r="AA609" i="1"/>
  <c r="AD683" i="1"/>
  <c r="AE683" i="1" s="1"/>
  <c r="P809" i="1"/>
  <c r="S809" i="1" s="1"/>
  <c r="T809" i="1" s="1"/>
  <c r="Z809" i="1" s="1"/>
  <c r="AA809" i="1" s="1"/>
  <c r="AD822" i="1"/>
  <c r="AD823" i="1" s="1"/>
  <c r="AE823" i="1" s="1"/>
  <c r="P844" i="1"/>
  <c r="S844" i="1" s="1"/>
  <c r="T844" i="1" s="1"/>
  <c r="Z844" i="1" s="1"/>
  <c r="AA844" i="1" s="1"/>
  <c r="AE961" i="1"/>
  <c r="P1064" i="1"/>
  <c r="S1064" i="1" s="1"/>
  <c r="T1064" i="1" s="1"/>
  <c r="Z1064" i="1" s="1"/>
  <c r="AA1064" i="1" s="1"/>
  <c r="P1134" i="1"/>
  <c r="S1134" i="1" s="1"/>
  <c r="T1134" i="1" s="1"/>
  <c r="Z1134" i="1" s="1"/>
  <c r="AA1134" i="1" s="1"/>
  <c r="AE1216" i="1"/>
  <c r="P1274" i="1"/>
  <c r="S1274" i="1" s="1"/>
  <c r="T1274" i="1" s="1"/>
  <c r="Z1274" i="1" s="1"/>
  <c r="AA1274" i="1" s="1"/>
  <c r="P1564" i="1"/>
  <c r="AD1831" i="1"/>
  <c r="AD1901" i="1"/>
  <c r="P2154" i="1"/>
  <c r="P2174" i="1"/>
  <c r="S2174" i="1" s="1"/>
  <c r="T2174" i="1" s="1"/>
  <c r="Z2174" i="1" s="1"/>
  <c r="AA2174" i="1" s="1"/>
  <c r="AD2222" i="1"/>
  <c r="AD2223" i="1" s="1"/>
  <c r="AE2223" i="1" s="1"/>
  <c r="P2349" i="1"/>
  <c r="S2349" i="1" s="1"/>
  <c r="T2349" i="1" s="1"/>
  <c r="P2394" i="1"/>
  <c r="S2394" i="1" s="1"/>
  <c r="T2394" i="1" s="1"/>
  <c r="Z2394" i="1" s="1"/>
  <c r="AA2394" i="1" s="1"/>
  <c r="P2584" i="1"/>
  <c r="S2584" i="1" s="1"/>
  <c r="T2584" i="1" s="1"/>
  <c r="Z2584" i="1" s="1"/>
  <c r="AA2584" i="1" s="1"/>
  <c r="P2854" i="1"/>
  <c r="S2854" i="1" s="1"/>
  <c r="T2854" i="1" s="1"/>
  <c r="Z2854" i="1" s="1"/>
  <c r="AA2854" i="1" s="1"/>
  <c r="AD2966" i="1"/>
  <c r="AE2966" i="1" s="1"/>
  <c r="AE3406" i="1"/>
  <c r="P3469" i="1"/>
  <c r="S3469" i="1" s="1"/>
  <c r="T3469" i="1" s="1"/>
  <c r="AD261" i="1"/>
  <c r="AD262" i="1" s="1"/>
  <c r="AD266" i="1"/>
  <c r="AE266" i="1" s="1"/>
  <c r="AA295" i="1"/>
  <c r="AA300" i="1"/>
  <c r="AD307" i="1"/>
  <c r="AD308" i="1" s="1"/>
  <c r="AE362" i="1"/>
  <c r="Y366" i="1"/>
  <c r="AA376" i="1"/>
  <c r="AE393" i="1"/>
  <c r="AD399" i="1"/>
  <c r="AD400" i="1" s="1"/>
  <c r="AE404" i="1"/>
  <c r="AD439" i="1"/>
  <c r="AD460" i="1"/>
  <c r="AD461" i="1" s="1"/>
  <c r="AD480" i="1"/>
  <c r="AE480" i="1" s="1"/>
  <c r="AD522" i="1"/>
  <c r="AA531" i="1"/>
  <c r="AA536" i="1"/>
  <c r="AA541" i="1"/>
  <c r="AD622" i="1"/>
  <c r="AE626" i="1"/>
  <c r="AE628" i="1"/>
  <c r="AE631" i="1"/>
  <c r="AA641" i="1"/>
  <c r="AA656" i="1"/>
  <c r="AA681" i="1"/>
  <c r="AE698" i="1"/>
  <c r="AE734" i="1"/>
  <c r="AE758" i="1"/>
  <c r="AD764" i="1"/>
  <c r="AE764" i="1" s="1"/>
  <c r="AE791" i="1"/>
  <c r="AE795" i="1"/>
  <c r="AE815" i="1"/>
  <c r="P834" i="1"/>
  <c r="S834" i="1" s="1"/>
  <c r="T834" i="1" s="1"/>
  <c r="Z834" i="1" s="1"/>
  <c r="AA834" i="1" s="1"/>
  <c r="AD842" i="1"/>
  <c r="P864" i="1"/>
  <c r="S864" i="1" s="1"/>
  <c r="T864" i="1" s="1"/>
  <c r="Z864" i="1" s="1"/>
  <c r="AA864" i="1" s="1"/>
  <c r="AD886" i="1"/>
  <c r="AE950" i="1"/>
  <c r="AE956" i="1"/>
  <c r="AD966" i="1"/>
  <c r="P1044" i="1"/>
  <c r="S1044" i="1" s="1"/>
  <c r="T1044" i="1" s="1"/>
  <c r="Z1044" i="1" s="1"/>
  <c r="AA1044" i="1" s="1"/>
  <c r="P1059" i="1"/>
  <c r="S1059" i="1" s="1"/>
  <c r="T1059" i="1" s="1"/>
  <c r="Z1059" i="1" s="1"/>
  <c r="AA1059" i="1" s="1"/>
  <c r="AE1085" i="1"/>
  <c r="AE1140" i="1"/>
  <c r="P1169" i="1"/>
  <c r="S1169" i="1" s="1"/>
  <c r="T1169" i="1" s="1"/>
  <c r="Z1169" i="1" s="1"/>
  <c r="AA1169" i="1" s="1"/>
  <c r="P1229" i="1"/>
  <c r="S1229" i="1" s="1"/>
  <c r="T1229" i="1" s="1"/>
  <c r="AD1327" i="1"/>
  <c r="AD1328" i="1" s="1"/>
  <c r="AE1328" i="1" s="1"/>
  <c r="P1409" i="1"/>
  <c r="S1409" i="1" s="1"/>
  <c r="T1409" i="1" s="1"/>
  <c r="Z1409" i="1" s="1"/>
  <c r="AA1409" i="1" s="1"/>
  <c r="P1449" i="1"/>
  <c r="S1449" i="1" s="1"/>
  <c r="T1449" i="1" s="1"/>
  <c r="P1619" i="1"/>
  <c r="S1619" i="1" s="1"/>
  <c r="T1619" i="1" s="1"/>
  <c r="P1674" i="1"/>
  <c r="P1734" i="1"/>
  <c r="S1734" i="1" s="1"/>
  <c r="T1734" i="1" s="1"/>
  <c r="Z1734" i="1" s="1"/>
  <c r="AA1734" i="1" s="1"/>
  <c r="P1764" i="1"/>
  <c r="S1764" i="1" s="1"/>
  <c r="T1764" i="1" s="1"/>
  <c r="Z1764" i="1" s="1"/>
  <c r="AA1764" i="1" s="1"/>
  <c r="AE1766" i="1"/>
  <c r="P1874" i="1"/>
  <c r="S1874" i="1" s="1"/>
  <c r="T1874" i="1" s="1"/>
  <c r="Z1874" i="1" s="1"/>
  <c r="AA1874" i="1" s="1"/>
  <c r="P1904" i="1"/>
  <c r="S1904" i="1" s="1"/>
  <c r="T1904" i="1" s="1"/>
  <c r="Z1904" i="1" s="1"/>
  <c r="AA1904" i="1" s="1"/>
  <c r="AD1921" i="1"/>
  <c r="AD1922" i="1" s="1"/>
  <c r="AD1937" i="1"/>
  <c r="AD1938" i="1" s="1"/>
  <c r="AE1938" i="1" s="1"/>
  <c r="P1939" i="1"/>
  <c r="S1939" i="1" s="1"/>
  <c r="T1939" i="1" s="1"/>
  <c r="Z1939" i="1" s="1"/>
  <c r="AA1939" i="1" s="1"/>
  <c r="P1964" i="1"/>
  <c r="S1964" i="1" s="1"/>
  <c r="T1964" i="1" s="1"/>
  <c r="Z1964" i="1" s="1"/>
  <c r="AA1964" i="1" s="1"/>
  <c r="P2069" i="1"/>
  <c r="S2069" i="1" s="1"/>
  <c r="T2069" i="1" s="1"/>
  <c r="Z2069" i="1" s="1"/>
  <c r="AA2069" i="1" s="1"/>
  <c r="P2084" i="1"/>
  <c r="S2084" i="1" s="1"/>
  <c r="T2084" i="1" s="1"/>
  <c r="P2104" i="1"/>
  <c r="S2104" i="1" s="1"/>
  <c r="T2104" i="1" s="1"/>
  <c r="P2139" i="1"/>
  <c r="S2139" i="1" s="1"/>
  <c r="T2139" i="1" s="1"/>
  <c r="Z2139" i="1" s="1"/>
  <c r="AA2139" i="1" s="1"/>
  <c r="P2189" i="1"/>
  <c r="S2189" i="1" s="1"/>
  <c r="T2189" i="1" s="1"/>
  <c r="Z2189" i="1" s="1"/>
  <c r="AA2189" i="1" s="1"/>
  <c r="AE2265" i="1"/>
  <c r="P2269" i="1"/>
  <c r="S2269" i="1" s="1"/>
  <c r="T2269" i="1" s="1"/>
  <c r="Z2269" i="1" s="1"/>
  <c r="AA2269" i="1" s="1"/>
  <c r="P2384" i="1"/>
  <c r="S2384" i="1" s="1"/>
  <c r="T2384" i="1" s="1"/>
  <c r="Z2384" i="1" s="1"/>
  <c r="AA2384" i="1" s="1"/>
  <c r="P2419" i="1"/>
  <c r="S2419" i="1" s="1"/>
  <c r="T2419" i="1" s="1"/>
  <c r="Z2419" i="1" s="1"/>
  <c r="AA2419" i="1" s="1"/>
  <c r="P2424" i="1"/>
  <c r="S2424" i="1" s="1"/>
  <c r="T2424" i="1" s="1"/>
  <c r="Z2424" i="1" s="1"/>
  <c r="AA2424" i="1" s="1"/>
  <c r="P2454" i="1"/>
  <c r="S2454" i="1" s="1"/>
  <c r="T2454" i="1" s="1"/>
  <c r="Z2454" i="1" s="1"/>
  <c r="AA2454" i="1" s="1"/>
  <c r="P2489" i="1"/>
  <c r="S2489" i="1" s="1"/>
  <c r="T2489" i="1" s="1"/>
  <c r="P2549" i="1"/>
  <c r="S2549" i="1" s="1"/>
  <c r="T2549" i="1" s="1"/>
  <c r="AE2600" i="1"/>
  <c r="P2614" i="1"/>
  <c r="S2614" i="1" s="1"/>
  <c r="T2614" i="1" s="1"/>
  <c r="Z2614" i="1" s="1"/>
  <c r="AA2614" i="1" s="1"/>
  <c r="P2639" i="1"/>
  <c r="S2639" i="1" s="1"/>
  <c r="T2639" i="1" s="1"/>
  <c r="Z2639" i="1" s="1"/>
  <c r="AA2639" i="1" s="1"/>
  <c r="AD2641" i="1"/>
  <c r="AE2641" i="1" s="1"/>
  <c r="AD2646" i="1"/>
  <c r="AD2697" i="1"/>
  <c r="AE2705" i="1"/>
  <c r="AD2767" i="1"/>
  <c r="AD2768" i="1" s="1"/>
  <c r="AE2768" i="1" s="1"/>
  <c r="AE2780" i="1"/>
  <c r="P2784" i="1"/>
  <c r="S2784" i="1" s="1"/>
  <c r="T2784" i="1" s="1"/>
  <c r="Z2784" i="1" s="1"/>
  <c r="AA2784" i="1" s="1"/>
  <c r="P2794" i="1"/>
  <c r="S2794" i="1" s="1"/>
  <c r="T2794" i="1" s="1"/>
  <c r="Z2794" i="1" s="1"/>
  <c r="AA2794" i="1" s="1"/>
  <c r="AE2800" i="1"/>
  <c r="P2819" i="1"/>
  <c r="S2819" i="1" s="1"/>
  <c r="T2819" i="1" s="1"/>
  <c r="P2974" i="1"/>
  <c r="S2974" i="1" s="1"/>
  <c r="T2974" i="1" s="1"/>
  <c r="Z2974" i="1" s="1"/>
  <c r="AA2974" i="1" s="1"/>
  <c r="AE2980" i="1"/>
  <c r="AE2990" i="1"/>
  <c r="P3149" i="1"/>
  <c r="S3149" i="1" s="1"/>
  <c r="T3149" i="1" s="1"/>
  <c r="Z3149" i="1" s="1"/>
  <c r="AA3149" i="1" s="1"/>
  <c r="AD3161" i="1"/>
  <c r="AE3161" i="1" s="1"/>
  <c r="P3169" i="1"/>
  <c r="S3169" i="1" s="1"/>
  <c r="T3169" i="1" s="1"/>
  <c r="Z3169" i="1" s="1"/>
  <c r="AA3169" i="1" s="1"/>
  <c r="P3254" i="1"/>
  <c r="P3274" i="1"/>
  <c r="S3274" i="1" s="1"/>
  <c r="T3274" i="1" s="1"/>
  <c r="AE3285" i="1"/>
  <c r="P3299" i="1"/>
  <c r="S3299" i="1" s="1"/>
  <c r="T3299" i="1" s="1"/>
  <c r="Z3299" i="1" s="1"/>
  <c r="AA3299" i="1" s="1"/>
  <c r="AE3316" i="1"/>
  <c r="P3374" i="1"/>
  <c r="S3374" i="1" s="1"/>
  <c r="T3374" i="1" s="1"/>
  <c r="AD3381" i="1"/>
  <c r="P3384" i="1"/>
  <c r="S3384" i="1" s="1"/>
  <c r="T3384" i="1" s="1"/>
  <c r="P3434" i="1"/>
  <c r="S3434" i="1" s="1"/>
  <c r="T3434" i="1" s="1"/>
  <c r="Z3434" i="1" s="1"/>
  <c r="AA3434" i="1" s="1"/>
  <c r="P3489" i="1"/>
  <c r="S3489" i="1" s="1"/>
  <c r="T3489" i="1" s="1"/>
  <c r="Z3489" i="1" s="1"/>
  <c r="AA3489" i="1" s="1"/>
  <c r="AE2775" i="1"/>
  <c r="AD2776" i="1"/>
  <c r="AE2776" i="1" s="1"/>
  <c r="AE2851" i="1"/>
  <c r="AE2935" i="1"/>
  <c r="AD2936" i="1"/>
  <c r="AE2936" i="1" s="1"/>
  <c r="AE3015" i="1"/>
  <c r="AD3016" i="1"/>
  <c r="AD3017" i="1" s="1"/>
  <c r="AE3017" i="1" s="1"/>
  <c r="AE3026" i="1"/>
  <c r="AD3027" i="1"/>
  <c r="AD3081" i="1"/>
  <c r="AE3080" i="1"/>
  <c r="AD3166" i="1"/>
  <c r="AD3167" i="1" s="1"/>
  <c r="AE3165" i="1"/>
  <c r="AE941" i="1"/>
  <c r="AD942" i="1"/>
  <c r="AD943" i="1" s="1"/>
  <c r="AE943" i="1" s="1"/>
  <c r="AE1040" i="1"/>
  <c r="AD1041" i="1"/>
  <c r="AE1041" i="1" s="1"/>
  <c r="AD1076" i="1"/>
  <c r="AD1077" i="1" s="1"/>
  <c r="AE1075" i="1"/>
  <c r="AE1245" i="1"/>
  <c r="AD1246" i="1"/>
  <c r="AE1470" i="1"/>
  <c r="AD1471" i="1"/>
  <c r="AD1506" i="1"/>
  <c r="AE1505" i="1"/>
  <c r="AD1712" i="1"/>
  <c r="AE1712" i="1" s="1"/>
  <c r="AE1711" i="1"/>
  <c r="AE1891" i="1"/>
  <c r="AD1892" i="1"/>
  <c r="AD1893" i="1" s="1"/>
  <c r="AE1893" i="1" s="1"/>
  <c r="AE2015" i="1"/>
  <c r="AD2016" i="1"/>
  <c r="AD2017" i="1" s="1"/>
  <c r="AE2081" i="1"/>
  <c r="AD2082" i="1"/>
  <c r="AD2472" i="1"/>
  <c r="AE2472" i="1" s="1"/>
  <c r="AE2471" i="1"/>
  <c r="AE2476" i="1"/>
  <c r="AD2477" i="1"/>
  <c r="AE2477" i="1" s="1"/>
  <c r="AD2623" i="1"/>
  <c r="AE2623" i="1" s="1"/>
  <c r="AE2622" i="1"/>
  <c r="AE2631" i="1"/>
  <c r="AD2632" i="1"/>
  <c r="AD2633" i="1" s="1"/>
  <c r="AE2633" i="1" s="1"/>
  <c r="AD2751" i="1"/>
  <c r="AE2750" i="1"/>
  <c r="AD2786" i="1"/>
  <c r="AE2785" i="1"/>
  <c r="AE2926" i="1"/>
  <c r="AD3046" i="1"/>
  <c r="AE3046" i="1" s="1"/>
  <c r="AE3045" i="1"/>
  <c r="AD3511" i="1"/>
  <c r="AD3512" i="1" s="1"/>
  <c r="AE3510" i="1"/>
  <c r="AE930" i="1"/>
  <c r="AD931" i="1"/>
  <c r="AD932" i="1" s="1"/>
  <c r="AE932" i="1" s="1"/>
  <c r="AE1111" i="1"/>
  <c r="AD1112" i="1"/>
  <c r="AE1120" i="1"/>
  <c r="AD1121" i="1"/>
  <c r="AD1236" i="1"/>
  <c r="AE1235" i="1"/>
  <c r="AD1426" i="1"/>
  <c r="AE1426" i="1" s="1"/>
  <c r="AE1425" i="1"/>
  <c r="AE1636" i="1"/>
  <c r="AD1637" i="1"/>
  <c r="AD1638" i="1" s="1"/>
  <c r="AE1638" i="1" s="1"/>
  <c r="AE1680" i="1"/>
  <c r="AD1681" i="1"/>
  <c r="AE1681" i="1" s="1"/>
  <c r="AD1806" i="1"/>
  <c r="AE1806" i="1" s="1"/>
  <c r="AE1805" i="1"/>
  <c r="AE1896" i="1"/>
  <c r="AD1897" i="1"/>
  <c r="AE1897" i="1" s="1"/>
  <c r="AD1981" i="1"/>
  <c r="AE1980" i="1"/>
  <c r="AE2266" i="1"/>
  <c r="AD2267" i="1"/>
  <c r="AE2267" i="1" s="1"/>
  <c r="AE2360" i="1"/>
  <c r="AD2361" i="1"/>
  <c r="AD2362" i="1" s="1"/>
  <c r="AE2365" i="1"/>
  <c r="AD2366" i="1"/>
  <c r="AE2366" i="1" s="1"/>
  <c r="AD2396" i="1"/>
  <c r="AE2395" i="1"/>
  <c r="AE2520" i="1"/>
  <c r="AD2521" i="1"/>
  <c r="AE2521" i="1" s="1"/>
  <c r="Y2679" i="1"/>
  <c r="AD2716" i="1"/>
  <c r="AD2717" i="1" s="1"/>
  <c r="AE2715" i="1"/>
  <c r="Y2809" i="1"/>
  <c r="AE2826" i="1"/>
  <c r="AD2827" i="1"/>
  <c r="AE2827" i="1" s="1"/>
  <c r="AE2890" i="1"/>
  <c r="AD2891" i="1"/>
  <c r="AD2892" i="1" s="1"/>
  <c r="AD2893" i="1" s="1"/>
  <c r="AE2893" i="1" s="1"/>
  <c r="Y2939" i="1"/>
  <c r="Y3019" i="1"/>
  <c r="AD3031" i="1"/>
  <c r="AD3032" i="1" s="1"/>
  <c r="AD3033" i="1" s="1"/>
  <c r="AE3033" i="1" s="1"/>
  <c r="AE3030" i="1"/>
  <c r="AD3061" i="1"/>
  <c r="AE3060" i="1"/>
  <c r="AD3091" i="1"/>
  <c r="AD3092" i="1" s="1"/>
  <c r="AE3090" i="1"/>
  <c r="AE3115" i="1"/>
  <c r="AD3116" i="1"/>
  <c r="AE3116" i="1" s="1"/>
  <c r="AD3356" i="1"/>
  <c r="AE3355" i="1"/>
  <c r="AE3371" i="1"/>
  <c r="AD3372" i="1"/>
  <c r="AD3373" i="1" s="1"/>
  <c r="AE3373" i="1" s="1"/>
  <c r="AD3246" i="1"/>
  <c r="AE3246" i="1" s="1"/>
  <c r="AD292" i="1"/>
  <c r="AD389" i="1"/>
  <c r="AE389" i="1" s="1"/>
  <c r="AA417" i="1"/>
  <c r="AA468" i="1"/>
  <c r="AA557" i="1"/>
  <c r="P1019" i="1"/>
  <c r="S1019" i="1" s="1"/>
  <c r="T1019" i="1" s="1"/>
  <c r="Z1019" i="1" s="1"/>
  <c r="AA1019" i="1" s="1"/>
  <c r="AD1061" i="1"/>
  <c r="P1439" i="1"/>
  <c r="S1439" i="1" s="1"/>
  <c r="T1439" i="1" s="1"/>
  <c r="Z1439" i="1" s="1"/>
  <c r="AA1439" i="1" s="1"/>
  <c r="P1504" i="1"/>
  <c r="S1504" i="1" s="1"/>
  <c r="T1504" i="1" s="1"/>
  <c r="Z1504" i="1" s="1"/>
  <c r="AA1504" i="1" s="1"/>
  <c r="P1664" i="1"/>
  <c r="S1664" i="1" s="1"/>
  <c r="T1664" i="1" s="1"/>
  <c r="Z1664" i="1" s="1"/>
  <c r="AA1664" i="1" s="1"/>
  <c r="P1749" i="1"/>
  <c r="S1749" i="1" s="1"/>
  <c r="T1749" i="1" s="1"/>
  <c r="AD1761" i="1"/>
  <c r="P1859" i="1"/>
  <c r="S1859" i="1" s="1"/>
  <c r="T1859" i="1" s="1"/>
  <c r="AD1861" i="1"/>
  <c r="P2239" i="1"/>
  <c r="S2239" i="1" s="1"/>
  <c r="T2239" i="1" s="1"/>
  <c r="Z2239" i="1" s="1"/>
  <c r="AA2239" i="1" s="1"/>
  <c r="AD2407" i="1"/>
  <c r="AE2407" i="1" s="1"/>
  <c r="P2694" i="1"/>
  <c r="S2694" i="1" s="1"/>
  <c r="T2694" i="1" s="1"/>
  <c r="Z2694" i="1" s="1"/>
  <c r="AA2694" i="1" s="1"/>
  <c r="AD2736" i="1"/>
  <c r="AE2736" i="1" s="1"/>
  <c r="P2834" i="1"/>
  <c r="S2834" i="1" s="1"/>
  <c r="T2834" i="1" s="1"/>
  <c r="Z2834" i="1" s="1"/>
  <c r="AA2834" i="1" s="1"/>
  <c r="P2859" i="1"/>
  <c r="S2859" i="1" s="1"/>
  <c r="T2859" i="1" s="1"/>
  <c r="Z2859" i="1" s="1"/>
  <c r="AA2859" i="1" s="1"/>
  <c r="P3019" i="1"/>
  <c r="S3019" i="1" s="1"/>
  <c r="T3019" i="1" s="1"/>
  <c r="AD3281" i="1"/>
  <c r="AD3282" i="1" s="1"/>
  <c r="AD3306" i="1"/>
  <c r="AD3307" i="1" s="1"/>
  <c r="AD3351" i="1"/>
  <c r="AD3352" i="1" s="1"/>
  <c r="P3379" i="1"/>
  <c r="S3379" i="1" s="1"/>
  <c r="T3379" i="1" s="1"/>
  <c r="P3404" i="1"/>
  <c r="S3404" i="1" s="1"/>
  <c r="T3404" i="1" s="1"/>
  <c r="AE140" i="1"/>
  <c r="AA248" i="1"/>
  <c r="AD286" i="1"/>
  <c r="AD287" i="1" s="1"/>
  <c r="AA305" i="1"/>
  <c r="AA310" i="1"/>
  <c r="AA315" i="1"/>
  <c r="AA325" i="1"/>
  <c r="AE357" i="1"/>
  <c r="AA361" i="1"/>
  <c r="AE384" i="1"/>
  <c r="AE403" i="1"/>
  <c r="AA402" i="1"/>
  <c r="AA407" i="1"/>
  <c r="AA432" i="1"/>
  <c r="AE511" i="1"/>
  <c r="AE516" i="1"/>
  <c r="AA551" i="1"/>
  <c r="AE563" i="1"/>
  <c r="AD575" i="1"/>
  <c r="AD576" i="1" s="1"/>
  <c r="AD606" i="1"/>
  <c r="AD607" i="1" s="1"/>
  <c r="AA615" i="1"/>
  <c r="AA625" i="1"/>
  <c r="AE638" i="1"/>
  <c r="AA646" i="1"/>
  <c r="AE692" i="1"/>
  <c r="AD700" i="1"/>
  <c r="AE700" i="1" s="1"/>
  <c r="P819" i="1"/>
  <c r="S819" i="1" s="1"/>
  <c r="T819" i="1" s="1"/>
  <c r="Z819" i="1" s="1"/>
  <c r="AA819" i="1" s="1"/>
  <c r="AE825" i="1"/>
  <c r="P829" i="1"/>
  <c r="S829" i="1" s="1"/>
  <c r="T829" i="1" s="1"/>
  <c r="Z829" i="1" s="1"/>
  <c r="AA829" i="1" s="1"/>
  <c r="AE840" i="1"/>
  <c r="AE850" i="1"/>
  <c r="P884" i="1"/>
  <c r="S884" i="1" s="1"/>
  <c r="T884" i="1" s="1"/>
  <c r="Z884" i="1" s="1"/>
  <c r="AA884" i="1" s="1"/>
  <c r="P889" i="1"/>
  <c r="S889" i="1" s="1"/>
  <c r="T889" i="1" s="1"/>
  <c r="Z889" i="1" s="1"/>
  <c r="AA889" i="1" s="1"/>
  <c r="P934" i="1"/>
  <c r="S934" i="1" s="1"/>
  <c r="T934" i="1" s="1"/>
  <c r="AD971" i="1"/>
  <c r="AE980" i="1"/>
  <c r="AD986" i="1"/>
  <c r="AD987" i="1" s="1"/>
  <c r="AE987" i="1" s="1"/>
  <c r="AD997" i="1"/>
  <c r="AD998" i="1" s="1"/>
  <c r="AE998" i="1" s="1"/>
  <c r="P999" i="1"/>
  <c r="S999" i="1" s="1"/>
  <c r="T999" i="1" s="1"/>
  <c r="Z999" i="1" s="1"/>
  <c r="AA999" i="1" s="1"/>
  <c r="P1009" i="1"/>
  <c r="S1009" i="1" s="1"/>
  <c r="T1009" i="1" s="1"/>
  <c r="AD1051" i="1"/>
  <c r="AE1051" i="1" s="1"/>
  <c r="AE1055" i="1"/>
  <c r="AE1066" i="1"/>
  <c r="P1119" i="1"/>
  <c r="S1119" i="1" s="1"/>
  <c r="T1119" i="1" s="1"/>
  <c r="Z1119" i="1" s="1"/>
  <c r="AA1119" i="1" s="1"/>
  <c r="P1129" i="1"/>
  <c r="S1129" i="1" s="1"/>
  <c r="T1129" i="1" s="1"/>
  <c r="Z1129" i="1" s="1"/>
  <c r="AA1129" i="1" s="1"/>
  <c r="AD1221" i="1"/>
  <c r="AE1221" i="1" s="1"/>
  <c r="P1254" i="1"/>
  <c r="S1254" i="1" s="1"/>
  <c r="T1254" i="1" s="1"/>
  <c r="Z1254" i="1" s="1"/>
  <c r="AA1254" i="1" s="1"/>
  <c r="P1309" i="1"/>
  <c r="S1309" i="1" s="1"/>
  <c r="T1309" i="1" s="1"/>
  <c r="Z1309" i="1" s="1"/>
  <c r="AA1309" i="1" s="1"/>
  <c r="P1359" i="1"/>
  <c r="P1384" i="1"/>
  <c r="S1384" i="1" s="1"/>
  <c r="T1384" i="1" s="1"/>
  <c r="Z1384" i="1" s="1"/>
  <c r="AA1384" i="1" s="1"/>
  <c r="P1454" i="1"/>
  <c r="S1454" i="1" s="1"/>
  <c r="T1454" i="1" s="1"/>
  <c r="P1529" i="1"/>
  <c r="S1529" i="1" s="1"/>
  <c r="T1529" i="1" s="1"/>
  <c r="Z1529" i="1" s="1"/>
  <c r="AA1529" i="1" s="1"/>
  <c r="AD1622" i="1"/>
  <c r="AE1622" i="1" s="1"/>
  <c r="P1624" i="1"/>
  <c r="S1624" i="1" s="1"/>
  <c r="T1624" i="1" s="1"/>
  <c r="Z1624" i="1" s="1"/>
  <c r="AA1624" i="1" s="1"/>
  <c r="P1639" i="1"/>
  <c r="S1639" i="1" s="1"/>
  <c r="T1639" i="1" s="1"/>
  <c r="Z1639" i="1" s="1"/>
  <c r="AA1639" i="1" s="1"/>
  <c r="P1754" i="1"/>
  <c r="S1754" i="1" s="1"/>
  <c r="T1754" i="1" s="1"/>
  <c r="Z1754" i="1" s="1"/>
  <c r="AA1754" i="1" s="1"/>
  <c r="P1879" i="1"/>
  <c r="S1879" i="1" s="1"/>
  <c r="T1879" i="1" s="1"/>
  <c r="AE1950" i="1"/>
  <c r="AD1952" i="1"/>
  <c r="P1979" i="1"/>
  <c r="S1979" i="1" s="1"/>
  <c r="T1979" i="1" s="1"/>
  <c r="P2089" i="1"/>
  <c r="S2089" i="1" s="1"/>
  <c r="T2089" i="1" s="1"/>
  <c r="Z2089" i="1" s="1"/>
  <c r="AA2089" i="1" s="1"/>
  <c r="AE2150" i="1"/>
  <c r="P2284" i="1"/>
  <c r="S2284" i="1" s="1"/>
  <c r="T2284" i="1" s="1"/>
  <c r="Z2284" i="1" s="1"/>
  <c r="AA2284" i="1" s="1"/>
  <c r="P2329" i="1"/>
  <c r="S2329" i="1" s="1"/>
  <c r="T2329" i="1" s="1"/>
  <c r="Z2329" i="1" s="1"/>
  <c r="AA2329" i="1" s="1"/>
  <c r="P2359" i="1"/>
  <c r="S2359" i="1" s="1"/>
  <c r="T2359" i="1" s="1"/>
  <c r="P2364" i="1"/>
  <c r="S2364" i="1" s="1"/>
  <c r="T2364" i="1" s="1"/>
  <c r="Z2364" i="1" s="1"/>
  <c r="AA2364" i="1" s="1"/>
  <c r="P2434" i="1"/>
  <c r="S2434" i="1" s="1"/>
  <c r="T2434" i="1" s="1"/>
  <c r="Z2434" i="1" s="1"/>
  <c r="AA2434" i="1" s="1"/>
  <c r="P2474" i="1"/>
  <c r="S2474" i="1" s="1"/>
  <c r="T2474" i="1" s="1"/>
  <c r="Z2474" i="1" s="1"/>
  <c r="AA2474" i="1" s="1"/>
  <c r="AE2495" i="1"/>
  <c r="AE2700" i="1"/>
  <c r="P2724" i="1"/>
  <c r="S2724" i="1" s="1"/>
  <c r="T2724" i="1" s="1"/>
  <c r="P2734" i="1"/>
  <c r="S2734" i="1" s="1"/>
  <c r="T2734" i="1" s="1"/>
  <c r="Z2734" i="1" s="1"/>
  <c r="AA2734" i="1" s="1"/>
  <c r="P2744" i="1"/>
  <c r="S2744" i="1" s="1"/>
  <c r="T2744" i="1" s="1"/>
  <c r="Z2744" i="1" s="1"/>
  <c r="AA2744" i="1" s="1"/>
  <c r="P2769" i="1"/>
  <c r="S2769" i="1" s="1"/>
  <c r="T2769" i="1" s="1"/>
  <c r="Z2769" i="1" s="1"/>
  <c r="AA2769" i="1" s="1"/>
  <c r="P2869" i="1"/>
  <c r="S2869" i="1" s="1"/>
  <c r="T2869" i="1" s="1"/>
  <c r="Z2869" i="1" s="1"/>
  <c r="AA2869" i="1" s="1"/>
  <c r="AE2920" i="1"/>
  <c r="P2949" i="1"/>
  <c r="S2949" i="1" s="1"/>
  <c r="T2949" i="1" s="1"/>
  <c r="P2969" i="1"/>
  <c r="S2969" i="1" s="1"/>
  <c r="T2969" i="1" s="1"/>
  <c r="Z2969" i="1" s="1"/>
  <c r="AA2969" i="1" s="1"/>
  <c r="AE3025" i="1"/>
  <c r="P3024" i="1"/>
  <c r="S3024" i="1" s="1"/>
  <c r="T3024" i="1" s="1"/>
  <c r="Z3024" i="1" s="1"/>
  <c r="AA3024" i="1" s="1"/>
  <c r="P3074" i="1"/>
  <c r="S3074" i="1" s="1"/>
  <c r="T3074" i="1" s="1"/>
  <c r="Z3074" i="1" s="1"/>
  <c r="AA3074" i="1" s="1"/>
  <c r="AE3085" i="1"/>
  <c r="P3094" i="1"/>
  <c r="S3094" i="1" s="1"/>
  <c r="T3094" i="1" s="1"/>
  <c r="AE3110" i="1"/>
  <c r="AE3195" i="1"/>
  <c r="AD3241" i="1"/>
  <c r="AD3242" i="1" s="1"/>
  <c r="AD3243" i="1" s="1"/>
  <c r="AE3243" i="1" s="1"/>
  <c r="AD3311" i="1"/>
  <c r="AE3311" i="1" s="1"/>
  <c r="AD3341" i="1"/>
  <c r="P3389" i="1"/>
  <c r="S3389" i="1" s="1"/>
  <c r="T3389" i="1" s="1"/>
  <c r="P3409" i="1"/>
  <c r="S3409" i="1" s="1"/>
  <c r="T3409" i="1" s="1"/>
  <c r="AE3485" i="1"/>
  <c r="P3499" i="1"/>
  <c r="S3499" i="1" s="1"/>
  <c r="T3499" i="1" s="1"/>
  <c r="Z3499" i="1" s="1"/>
  <c r="AA3499" i="1" s="1"/>
  <c r="AD946" i="1"/>
  <c r="P964" i="1"/>
  <c r="S964" i="1" s="1"/>
  <c r="T964" i="1" s="1"/>
  <c r="P994" i="1"/>
  <c r="S994" i="1" s="1"/>
  <c r="T994" i="1" s="1"/>
  <c r="Z994" i="1" s="1"/>
  <c r="AA994" i="1" s="1"/>
  <c r="P1029" i="1"/>
  <c r="S1029" i="1" s="1"/>
  <c r="T1029" i="1" s="1"/>
  <c r="P1034" i="1"/>
  <c r="S1034" i="1" s="1"/>
  <c r="T1034" i="1" s="1"/>
  <c r="Z1034" i="1" s="1"/>
  <c r="AA1034" i="1" s="1"/>
  <c r="P1079" i="1"/>
  <c r="S1079" i="1" s="1"/>
  <c r="T1079" i="1" s="1"/>
  <c r="AD1106" i="1"/>
  <c r="P1109" i="1"/>
  <c r="S1109" i="1" s="1"/>
  <c r="T1109" i="1" s="1"/>
  <c r="Z1109" i="1" s="1"/>
  <c r="AA1109" i="1" s="1"/>
  <c r="AD1136" i="1"/>
  <c r="AD1137" i="1" s="1"/>
  <c r="AD1138" i="1" s="1"/>
  <c r="AE1138" i="1" s="1"/>
  <c r="P1149" i="1"/>
  <c r="S1149" i="1" s="1"/>
  <c r="T1149" i="1" s="1"/>
  <c r="P1159" i="1"/>
  <c r="S1159" i="1" s="1"/>
  <c r="T1159" i="1" s="1"/>
  <c r="Z1159" i="1" s="1"/>
  <c r="AA1159" i="1" s="1"/>
  <c r="AE1185" i="1"/>
  <c r="AE1191" i="1"/>
  <c r="P1194" i="1"/>
  <c r="S1194" i="1" s="1"/>
  <c r="T1194" i="1" s="1"/>
  <c r="AD1201" i="1"/>
  <c r="AE1201" i="1" s="1"/>
  <c r="P1209" i="1"/>
  <c r="S1209" i="1" s="1"/>
  <c r="T1209" i="1" s="1"/>
  <c r="Z1209" i="1" s="1"/>
  <c r="AA1209" i="1" s="1"/>
  <c r="P1219" i="1"/>
  <c r="S1219" i="1" s="1"/>
  <c r="T1219" i="1" s="1"/>
  <c r="AD1271" i="1"/>
  <c r="AD1272" i="1" s="1"/>
  <c r="AD1273" i="1" s="1"/>
  <c r="AE1273" i="1" s="1"/>
  <c r="AD1292" i="1"/>
  <c r="AD1293" i="1" s="1"/>
  <c r="AE1293" i="1" s="1"/>
  <c r="P1299" i="1"/>
  <c r="S1299" i="1" s="1"/>
  <c r="T1299" i="1" s="1"/>
  <c r="AD1391" i="1"/>
  <c r="AD1441" i="1"/>
  <c r="P1444" i="1"/>
  <c r="S1444" i="1" s="1"/>
  <c r="T1444" i="1" s="1"/>
  <c r="Z1444" i="1" s="1"/>
  <c r="AA1444" i="1" s="1"/>
  <c r="AD1461" i="1"/>
  <c r="AD1462" i="1" s="1"/>
  <c r="AE1495" i="1"/>
  <c r="P1514" i="1"/>
  <c r="S1514" i="1" s="1"/>
  <c r="T1514" i="1" s="1"/>
  <c r="AD1546" i="1"/>
  <c r="AE1546" i="1" s="1"/>
  <c r="AE1550" i="1"/>
  <c r="P1554" i="1"/>
  <c r="S1554" i="1" s="1"/>
  <c r="T1554" i="1" s="1"/>
  <c r="Z1554" i="1" s="1"/>
  <c r="AA1554" i="1" s="1"/>
  <c r="AE1580" i="1"/>
  <c r="P1649" i="1"/>
  <c r="S1649" i="1" s="1"/>
  <c r="T1649" i="1" s="1"/>
  <c r="AE1665" i="1"/>
  <c r="P1694" i="1"/>
  <c r="S1694" i="1" s="1"/>
  <c r="T1694" i="1" s="1"/>
  <c r="Z1694" i="1" s="1"/>
  <c r="AA1694" i="1" s="1"/>
  <c r="AD1741" i="1"/>
  <c r="AE1765" i="1"/>
  <c r="AD1811" i="1"/>
  <c r="AE1811" i="1" s="1"/>
  <c r="AE1815" i="1"/>
  <c r="AE1825" i="1"/>
  <c r="P1839" i="1"/>
  <c r="S1839" i="1" s="1"/>
  <c r="T1839" i="1" s="1"/>
  <c r="Z1839" i="1" s="1"/>
  <c r="AA1839" i="1" s="1"/>
  <c r="AD1851" i="1"/>
  <c r="AE1851" i="1" s="1"/>
  <c r="AE1855" i="1"/>
  <c r="AE1865" i="1"/>
  <c r="P1869" i="1"/>
  <c r="S1869" i="1" s="1"/>
  <c r="T1869" i="1" s="1"/>
  <c r="AD1881" i="1"/>
  <c r="AE1881" i="1" s="1"/>
  <c r="P1884" i="1"/>
  <c r="S1884" i="1" s="1"/>
  <c r="T1884" i="1" s="1"/>
  <c r="P1889" i="1"/>
  <c r="S1889" i="1" s="1"/>
  <c r="T1889" i="1" s="1"/>
  <c r="AD1932" i="1"/>
  <c r="AD1961" i="1"/>
  <c r="AE1961" i="1" s="1"/>
  <c r="AE1966" i="1"/>
  <c r="AE1975" i="1"/>
  <c r="AE2006" i="1"/>
  <c r="P2014" i="1"/>
  <c r="S2014" i="1" s="1"/>
  <c r="T2014" i="1" s="1"/>
  <c r="Z2014" i="1" s="1"/>
  <c r="AA2014" i="1" s="1"/>
  <c r="P2024" i="1"/>
  <c r="S2024" i="1" s="1"/>
  <c r="T2024" i="1" s="1"/>
  <c r="Z2024" i="1" s="1"/>
  <c r="AA2024" i="1" s="1"/>
  <c r="AE2030" i="1"/>
  <c r="P2049" i="1"/>
  <c r="S2049" i="1" s="1"/>
  <c r="T2049" i="1" s="1"/>
  <c r="Z2049" i="1" s="1"/>
  <c r="AA2049" i="1" s="1"/>
  <c r="AE2070" i="1"/>
  <c r="AD2072" i="1"/>
  <c r="AE2072" i="1" s="1"/>
  <c r="AE2090" i="1"/>
  <c r="AD2096" i="1"/>
  <c r="P2099" i="1"/>
  <c r="S2099" i="1" s="1"/>
  <c r="T2099" i="1" s="1"/>
  <c r="Z2099" i="1" s="1"/>
  <c r="AA2099" i="1" s="1"/>
  <c r="P2124" i="1"/>
  <c r="S2124" i="1" s="1"/>
  <c r="T2124" i="1" s="1"/>
  <c r="AE2130" i="1"/>
  <c r="AE2140" i="1"/>
  <c r="P2149" i="1"/>
  <c r="S2149" i="1" s="1"/>
  <c r="T2149" i="1" s="1"/>
  <c r="Z2149" i="1" s="1"/>
  <c r="AA2149" i="1" s="1"/>
  <c r="AE2180" i="1"/>
  <c r="AE2200" i="1"/>
  <c r="AE2210" i="1"/>
  <c r="AE2240" i="1"/>
  <c r="P2244" i="1"/>
  <c r="S2244" i="1" s="1"/>
  <c r="T2244" i="1" s="1"/>
  <c r="P2259" i="1"/>
  <c r="S2259" i="1" s="1"/>
  <c r="T2259" i="1" s="1"/>
  <c r="Z2259" i="1" s="1"/>
  <c r="AA2259" i="1" s="1"/>
  <c r="P2274" i="1"/>
  <c r="S2274" i="1" s="1"/>
  <c r="T2274" i="1" s="1"/>
  <c r="Z2274" i="1" s="1"/>
  <c r="AA2274" i="1" s="1"/>
  <c r="AE2285" i="1"/>
  <c r="AE2325" i="1"/>
  <c r="P2334" i="1"/>
  <c r="S2334" i="1" s="1"/>
  <c r="T2334" i="1" s="1"/>
  <c r="Z2334" i="1" s="1"/>
  <c r="AA2334" i="1" s="1"/>
  <c r="AE2350" i="1"/>
  <c r="P2369" i="1"/>
  <c r="S2369" i="1" s="1"/>
  <c r="T2369" i="1" s="1"/>
  <c r="Z2369" i="1" s="1"/>
  <c r="AA2369" i="1" s="1"/>
  <c r="AE2415" i="1"/>
  <c r="AE2425" i="1"/>
  <c r="P2449" i="1"/>
  <c r="S2449" i="1" s="1"/>
  <c r="T2449" i="1" s="1"/>
  <c r="AE2455" i="1"/>
  <c r="P2469" i="1"/>
  <c r="S2469" i="1" s="1"/>
  <c r="T2469" i="1" s="1"/>
  <c r="P2479" i="1"/>
  <c r="S2479" i="1" s="1"/>
  <c r="T2479" i="1" s="1"/>
  <c r="P2484" i="1"/>
  <c r="S2484" i="1" s="1"/>
  <c r="T2484" i="1" s="1"/>
  <c r="Z2484" i="1" s="1"/>
  <c r="AA2484" i="1" s="1"/>
  <c r="AE2490" i="1"/>
  <c r="P2494" i="1"/>
  <c r="S2494" i="1" s="1"/>
  <c r="T2494" i="1" s="1"/>
  <c r="Z2494" i="1" s="1"/>
  <c r="AA2494" i="1" s="1"/>
  <c r="P2534" i="1"/>
  <c r="S2534" i="1" s="1"/>
  <c r="T2534" i="1" s="1"/>
  <c r="Z2534" i="1" s="1"/>
  <c r="AA2534" i="1" s="1"/>
  <c r="AE2545" i="1"/>
  <c r="AE2555" i="1"/>
  <c r="AE2570" i="1"/>
  <c r="P2574" i="1"/>
  <c r="S2574" i="1" s="1"/>
  <c r="T2574" i="1" s="1"/>
  <c r="AE2585" i="1"/>
  <c r="P2589" i="1"/>
  <c r="S2589" i="1" s="1"/>
  <c r="T2589" i="1" s="1"/>
  <c r="P2594" i="1"/>
  <c r="S2594" i="1" s="1"/>
  <c r="T2594" i="1" s="1"/>
  <c r="Z2594" i="1" s="1"/>
  <c r="AA2594" i="1" s="1"/>
  <c r="AE2605" i="1"/>
  <c r="AE2610" i="1"/>
  <c r="P2619" i="1"/>
  <c r="S2619" i="1" s="1"/>
  <c r="T2619" i="1" s="1"/>
  <c r="AE2630" i="1"/>
  <c r="P2679" i="1"/>
  <c r="S2679" i="1" s="1"/>
  <c r="T2679" i="1" s="1"/>
  <c r="P2714" i="1"/>
  <c r="S2714" i="1" s="1"/>
  <c r="T2714" i="1" s="1"/>
  <c r="Z2714" i="1" s="1"/>
  <c r="AA2714" i="1" s="1"/>
  <c r="AE2741" i="1"/>
  <c r="P2799" i="1"/>
  <c r="S2799" i="1" s="1"/>
  <c r="T2799" i="1" s="1"/>
  <c r="P2804" i="1"/>
  <c r="S2804" i="1" s="1"/>
  <c r="T2804" i="1" s="1"/>
  <c r="Z2804" i="1" s="1"/>
  <c r="AA2804" i="1" s="1"/>
  <c r="AE2825" i="1"/>
  <c r="P2849" i="1"/>
  <c r="S2849" i="1" s="1"/>
  <c r="T2849" i="1" s="1"/>
  <c r="Z2849" i="1" s="1"/>
  <c r="AA2849" i="1" s="1"/>
  <c r="P2864" i="1"/>
  <c r="S2864" i="1" s="1"/>
  <c r="T2864" i="1" s="1"/>
  <c r="Z2864" i="1" s="1"/>
  <c r="AA2864" i="1" s="1"/>
  <c r="P2874" i="1"/>
  <c r="S2874" i="1" s="1"/>
  <c r="T2874" i="1" s="1"/>
  <c r="P2884" i="1"/>
  <c r="S2884" i="1" s="1"/>
  <c r="T2884" i="1" s="1"/>
  <c r="Z2884" i="1" s="1"/>
  <c r="AA2884" i="1" s="1"/>
  <c r="AE2940" i="1"/>
  <c r="P2944" i="1"/>
  <c r="S2944" i="1" s="1"/>
  <c r="T2944" i="1" s="1"/>
  <c r="Z2944" i="1" s="1"/>
  <c r="AA2944" i="1" s="1"/>
  <c r="AE2950" i="1"/>
  <c r="P2989" i="1"/>
  <c r="S2989" i="1" s="1"/>
  <c r="T2989" i="1" s="1"/>
  <c r="Z2989" i="1" s="1"/>
  <c r="AA2989" i="1" s="1"/>
  <c r="AE3020" i="1"/>
  <c r="AE3050" i="1"/>
  <c r="AE3055" i="1"/>
  <c r="P3054" i="1"/>
  <c r="S3054" i="1" s="1"/>
  <c r="T3054" i="1" s="1"/>
  <c r="Z3054" i="1" s="1"/>
  <c r="AA3054" i="1" s="1"/>
  <c r="AE3105" i="1"/>
  <c r="AE3107" i="1"/>
  <c r="P3109" i="1"/>
  <c r="S3109" i="1" s="1"/>
  <c r="T3109" i="1" s="1"/>
  <c r="Z3109" i="1" s="1"/>
  <c r="AA3109" i="1" s="1"/>
  <c r="P3134" i="1"/>
  <c r="S3134" i="1" s="1"/>
  <c r="T3134" i="1" s="1"/>
  <c r="P3139" i="1"/>
  <c r="S3139" i="1" s="1"/>
  <c r="T3139" i="1" s="1"/>
  <c r="Z3139" i="1" s="1"/>
  <c r="AA3139" i="1" s="1"/>
  <c r="P3144" i="1"/>
  <c r="S3144" i="1" s="1"/>
  <c r="T3144" i="1" s="1"/>
  <c r="Z3144" i="1" s="1"/>
  <c r="AA3144" i="1" s="1"/>
  <c r="AE3150" i="1"/>
  <c r="AE3170" i="1"/>
  <c r="AE3205" i="1"/>
  <c r="AE3210" i="1"/>
  <c r="P3239" i="1"/>
  <c r="AE3255" i="1"/>
  <c r="P3259" i="1"/>
  <c r="S3259" i="1" s="1"/>
  <c r="T3259" i="1" s="1"/>
  <c r="Z3259" i="1" s="1"/>
  <c r="AA3259" i="1" s="1"/>
  <c r="AE3275" i="1"/>
  <c r="AE3276" i="1"/>
  <c r="P3314" i="1"/>
  <c r="S3314" i="1" s="1"/>
  <c r="T3314" i="1" s="1"/>
  <c r="AE3325" i="1"/>
  <c r="P3329" i="1"/>
  <c r="S3329" i="1" s="1"/>
  <c r="T3329" i="1" s="1"/>
  <c r="P3359" i="1"/>
  <c r="S3359" i="1" s="1"/>
  <c r="T3359" i="1" s="1"/>
  <c r="P3419" i="1"/>
  <c r="S3419" i="1" s="1"/>
  <c r="T3419" i="1" s="1"/>
  <c r="Z3419" i="1" s="1"/>
  <c r="AA3419" i="1" s="1"/>
  <c r="P3424" i="1"/>
  <c r="S3424" i="1" s="1"/>
  <c r="T3424" i="1" s="1"/>
  <c r="P3439" i="1"/>
  <c r="S3439" i="1" s="1"/>
  <c r="T3439" i="1" s="1"/>
  <c r="Z3439" i="1" s="1"/>
  <c r="AA3439" i="1" s="1"/>
  <c r="AE3445" i="1"/>
  <c r="AE3446" i="1"/>
  <c r="P3504" i="1"/>
  <c r="S3504" i="1" s="1"/>
  <c r="T3504" i="1" s="1"/>
  <c r="Z3504" i="1" s="1"/>
  <c r="AA3504" i="1" s="1"/>
  <c r="AD3521" i="1"/>
  <c r="AE3521" i="1" s="1"/>
  <c r="P1189" i="1"/>
  <c r="S1189" i="1" s="1"/>
  <c r="T1189" i="1" s="1"/>
  <c r="Z1189" i="1" s="1"/>
  <c r="AA1189" i="1" s="1"/>
  <c r="AE1351" i="1"/>
  <c r="P1399" i="1"/>
  <c r="S1399" i="1" s="1"/>
  <c r="T1399" i="1" s="1"/>
  <c r="Z1399" i="1" s="1"/>
  <c r="AA1399" i="1" s="1"/>
  <c r="AE1496" i="1"/>
  <c r="P1509" i="1"/>
  <c r="S1509" i="1" s="1"/>
  <c r="T1509" i="1" s="1"/>
  <c r="Z1509" i="1" s="1"/>
  <c r="AA1509" i="1" s="1"/>
  <c r="P1519" i="1"/>
  <c r="S1519" i="1" s="1"/>
  <c r="T1519" i="1" s="1"/>
  <c r="Z1519" i="1" s="1"/>
  <c r="AA1519" i="1" s="1"/>
  <c r="P1544" i="1"/>
  <c r="S1544" i="1" s="1"/>
  <c r="T1544" i="1" s="1"/>
  <c r="P1549" i="1"/>
  <c r="S1549" i="1" s="1"/>
  <c r="T1549" i="1" s="1"/>
  <c r="Z1549" i="1" s="1"/>
  <c r="AA1549" i="1" s="1"/>
  <c r="P1569" i="1"/>
  <c r="S1569" i="1" s="1"/>
  <c r="T1569" i="1" s="1"/>
  <c r="Z1569" i="1" s="1"/>
  <c r="AA1569" i="1" s="1"/>
  <c r="AE1591" i="1"/>
  <c r="P1599" i="1"/>
  <c r="S1599" i="1" s="1"/>
  <c r="T1599" i="1" s="1"/>
  <c r="Z1599" i="1" s="1"/>
  <c r="AA1599" i="1" s="1"/>
  <c r="P1654" i="1"/>
  <c r="S1654" i="1" s="1"/>
  <c r="T1654" i="1" s="1"/>
  <c r="P1669" i="1"/>
  <c r="S1669" i="1" s="1"/>
  <c r="T1669" i="1" s="1"/>
  <c r="P1799" i="1"/>
  <c r="S1799" i="1" s="1"/>
  <c r="T1799" i="1" s="1"/>
  <c r="Z1799" i="1" s="1"/>
  <c r="AA1799" i="1" s="1"/>
  <c r="P1809" i="1"/>
  <c r="S1809" i="1" s="1"/>
  <c r="T1809" i="1" s="1"/>
  <c r="AD1941" i="1"/>
  <c r="AD1942" i="1" s="1"/>
  <c r="P1959" i="1"/>
  <c r="S1959" i="1" s="1"/>
  <c r="T1959" i="1" s="1"/>
  <c r="Z1959" i="1" s="1"/>
  <c r="AA1959" i="1" s="1"/>
  <c r="P2004" i="1"/>
  <c r="S2004" i="1" s="1"/>
  <c r="T2004" i="1" s="1"/>
  <c r="Z2004" i="1" s="1"/>
  <c r="AA2004" i="1" s="1"/>
  <c r="P2019" i="1"/>
  <c r="S2019" i="1" s="1"/>
  <c r="T2019" i="1" s="1"/>
  <c r="Z2019" i="1" s="1"/>
  <c r="AA2019" i="1" s="1"/>
  <c r="P2054" i="1"/>
  <c r="S2054" i="1" s="1"/>
  <c r="T2054" i="1" s="1"/>
  <c r="Z2054" i="1" s="1"/>
  <c r="AA2054" i="1" s="1"/>
  <c r="S2154" i="1"/>
  <c r="T2154" i="1" s="1"/>
  <c r="P2184" i="1"/>
  <c r="AD2196" i="1"/>
  <c r="AD2197" i="1" s="1"/>
  <c r="AD2198" i="1" s="1"/>
  <c r="AE2198" i="1" s="1"/>
  <c r="P2209" i="1"/>
  <c r="S2209" i="1" s="1"/>
  <c r="T2209" i="1" s="1"/>
  <c r="Z2209" i="1" s="1"/>
  <c r="AA2209" i="1" s="1"/>
  <c r="P2234" i="1"/>
  <c r="S2234" i="1" s="1"/>
  <c r="T2234" i="1" s="1"/>
  <c r="Z2234" i="1" s="1"/>
  <c r="AA2234" i="1" s="1"/>
  <c r="P2289" i="1"/>
  <c r="S2289" i="1" s="1"/>
  <c r="T2289" i="1" s="1"/>
  <c r="Z2289" i="1" s="1"/>
  <c r="AA2289" i="1" s="1"/>
  <c r="P2309" i="1"/>
  <c r="S2309" i="1" s="1"/>
  <c r="T2309" i="1" s="1"/>
  <c r="Z2309" i="1" s="1"/>
  <c r="AA2309" i="1" s="1"/>
  <c r="AD2316" i="1"/>
  <c r="P2324" i="1"/>
  <c r="S2324" i="1" s="1"/>
  <c r="T2324" i="1" s="1"/>
  <c r="P2414" i="1"/>
  <c r="S2414" i="1" s="1"/>
  <c r="T2414" i="1" s="1"/>
  <c r="Z2414" i="1" s="1"/>
  <c r="AA2414" i="1" s="1"/>
  <c r="AD2541" i="1"/>
  <c r="AD2542" i="1" s="1"/>
  <c r="AD2543" i="1" s="1"/>
  <c r="AE2543" i="1" s="1"/>
  <c r="P2554" i="1"/>
  <c r="S2554" i="1" s="1"/>
  <c r="T2554" i="1" s="1"/>
  <c r="Z2554" i="1" s="1"/>
  <c r="AA2554" i="1" s="1"/>
  <c r="P2579" i="1"/>
  <c r="S2579" i="1" s="1"/>
  <c r="T2579" i="1" s="1"/>
  <c r="Z2579" i="1" s="1"/>
  <c r="AA2579" i="1" s="1"/>
  <c r="P2599" i="1"/>
  <c r="S2599" i="1" s="1"/>
  <c r="T2599" i="1" s="1"/>
  <c r="P2629" i="1"/>
  <c r="S2629" i="1" s="1"/>
  <c r="T2629" i="1" s="1"/>
  <c r="Z2629" i="1" s="1"/>
  <c r="AA2629" i="1" s="1"/>
  <c r="P2654" i="1"/>
  <c r="S2654" i="1" s="1"/>
  <c r="T2654" i="1" s="1"/>
  <c r="Z2654" i="1" s="1"/>
  <c r="AA2654" i="1" s="1"/>
  <c r="P2689" i="1"/>
  <c r="S2689" i="1" s="1"/>
  <c r="T2689" i="1" s="1"/>
  <c r="Z2689" i="1" s="1"/>
  <c r="AA2689" i="1" s="1"/>
  <c r="P2704" i="1"/>
  <c r="S2704" i="1" s="1"/>
  <c r="T2704" i="1" s="1"/>
  <c r="Z2704" i="1" s="1"/>
  <c r="AA2704" i="1" s="1"/>
  <c r="P2709" i="1"/>
  <c r="S2709" i="1" s="1"/>
  <c r="T2709" i="1" s="1"/>
  <c r="Z2709" i="1" s="1"/>
  <c r="AA2709" i="1" s="1"/>
  <c r="P2729" i="1"/>
  <c r="S2729" i="1" s="1"/>
  <c r="T2729" i="1" s="1"/>
  <c r="Z2729" i="1" s="1"/>
  <c r="AA2729" i="1" s="1"/>
  <c r="P2764" i="1"/>
  <c r="S2764" i="1" s="1"/>
  <c r="T2764" i="1" s="1"/>
  <c r="Z2764" i="1" s="1"/>
  <c r="AA2764" i="1" s="1"/>
  <c r="P2789" i="1"/>
  <c r="S2789" i="1" s="1"/>
  <c r="T2789" i="1" s="1"/>
  <c r="Z2789" i="1" s="1"/>
  <c r="AA2789" i="1" s="1"/>
  <c r="P2809" i="1"/>
  <c r="S2809" i="1" s="1"/>
  <c r="T2809" i="1" s="1"/>
  <c r="P2954" i="1"/>
  <c r="S2954" i="1" s="1"/>
  <c r="T2954" i="1" s="1"/>
  <c r="Z2954" i="1" s="1"/>
  <c r="AA2954" i="1" s="1"/>
  <c r="P2959" i="1"/>
  <c r="S2959" i="1" s="1"/>
  <c r="T2959" i="1" s="1"/>
  <c r="P3009" i="1"/>
  <c r="S3009" i="1" s="1"/>
  <c r="T3009" i="1" s="1"/>
  <c r="Z3009" i="1" s="1"/>
  <c r="AA3009" i="1" s="1"/>
  <c r="AD3058" i="1"/>
  <c r="AE3058" i="1" s="1"/>
  <c r="P3119" i="1"/>
  <c r="S3119" i="1" s="1"/>
  <c r="T3119" i="1" s="1"/>
  <c r="Z3119" i="1" s="1"/>
  <c r="AA3119" i="1" s="1"/>
  <c r="P3174" i="1"/>
  <c r="S3174" i="1" s="1"/>
  <c r="T3174" i="1" s="1"/>
  <c r="Z3174" i="1" s="1"/>
  <c r="AA3174" i="1" s="1"/>
  <c r="P3214" i="1"/>
  <c r="S3214" i="1" s="1"/>
  <c r="T3214" i="1" s="1"/>
  <c r="Z3214" i="1" s="1"/>
  <c r="AA3214" i="1" s="1"/>
  <c r="AE3256" i="1"/>
  <c r="AD3271" i="1"/>
  <c r="AD3272" i="1" s="1"/>
  <c r="P3334" i="1"/>
  <c r="S3334" i="1" s="1"/>
  <c r="T3334" i="1" s="1"/>
  <c r="P3369" i="1"/>
  <c r="S3369" i="1" s="1"/>
  <c r="T3369" i="1" s="1"/>
  <c r="Z3369" i="1" s="1"/>
  <c r="AA3369" i="1" s="1"/>
  <c r="P3429" i="1"/>
  <c r="S3429" i="1" s="1"/>
  <c r="T3429" i="1" s="1"/>
  <c r="P3444" i="1"/>
  <c r="S3444" i="1" s="1"/>
  <c r="T3444" i="1" s="1"/>
  <c r="P3454" i="1"/>
  <c r="S3454" i="1" s="1"/>
  <c r="T3454" i="1" s="1"/>
  <c r="Z3454" i="1" s="1"/>
  <c r="AA3454" i="1" s="1"/>
  <c r="P3479" i="1"/>
  <c r="S3479" i="1" s="1"/>
  <c r="T3479" i="1" s="1"/>
  <c r="Z3479" i="1" s="1"/>
  <c r="AA3479" i="1" s="1"/>
  <c r="P3494" i="1"/>
  <c r="S3494" i="1" s="1"/>
  <c r="T3494" i="1" s="1"/>
  <c r="Z3494" i="1" s="1"/>
  <c r="AA3494" i="1" s="1"/>
  <c r="P3509" i="1"/>
  <c r="S3509" i="1" s="1"/>
  <c r="T3509" i="1" s="1"/>
  <c r="P3519" i="1"/>
  <c r="S3519" i="1" s="1"/>
  <c r="T3519" i="1" s="1"/>
  <c r="Z3519" i="1" s="1"/>
  <c r="AA3519" i="1" s="1"/>
  <c r="Y2084" i="1"/>
  <c r="AE2107" i="1"/>
  <c r="AD2108" i="1"/>
  <c r="AE2108" i="1" s="1"/>
  <c r="Y2124" i="1"/>
  <c r="Y2264" i="1"/>
  <c r="Y2469" i="1"/>
  <c r="P2644" i="1"/>
  <c r="S2644" i="1" s="1"/>
  <c r="T2644" i="1" s="1"/>
  <c r="Z2644" i="1" s="1"/>
  <c r="AA2644" i="1" s="1"/>
  <c r="AD2656" i="1"/>
  <c r="AE2655" i="1"/>
  <c r="AD2681" i="1"/>
  <c r="AE2680" i="1"/>
  <c r="AD2771" i="1"/>
  <c r="AE2770" i="1"/>
  <c r="AD3087" i="1"/>
  <c r="AE3086" i="1"/>
  <c r="AD3156" i="1"/>
  <c r="AE3155" i="1"/>
  <c r="AD3226" i="1"/>
  <c r="AE3225" i="1"/>
  <c r="AE3505" i="1"/>
  <c r="AD3506" i="1"/>
  <c r="AE2066" i="1"/>
  <c r="AD2076" i="1"/>
  <c r="AE2087" i="1"/>
  <c r="AD2088" i="1"/>
  <c r="AE2088" i="1" s="1"/>
  <c r="P2094" i="1"/>
  <c r="S2094" i="1" s="1"/>
  <c r="T2094" i="1" s="1"/>
  <c r="Z2094" i="1" s="1"/>
  <c r="AA2094" i="1" s="1"/>
  <c r="AE2105" i="1"/>
  <c r="AD2136" i="1"/>
  <c r="Y2144" i="1"/>
  <c r="AD2251" i="1"/>
  <c r="AD2323" i="1"/>
  <c r="AE2323" i="1" s="1"/>
  <c r="AE2322" i="1"/>
  <c r="AD2511" i="1"/>
  <c r="AE2510" i="1"/>
  <c r="P2609" i="1"/>
  <c r="S2609" i="1" s="1"/>
  <c r="T2609" i="1" s="1"/>
  <c r="AE2626" i="1"/>
  <c r="AD2627" i="1"/>
  <c r="AE2951" i="1"/>
  <c r="AD2952" i="1"/>
  <c r="AE3095" i="1"/>
  <c r="AD3096" i="1"/>
  <c r="AD2042" i="1"/>
  <c r="Y2064" i="1"/>
  <c r="AE2085" i="1"/>
  <c r="P2114" i="1"/>
  <c r="S2114" i="1" s="1"/>
  <c r="T2114" i="1" s="1"/>
  <c r="Z2114" i="1" s="1"/>
  <c r="AA2114" i="1" s="1"/>
  <c r="P2119" i="1"/>
  <c r="S2119" i="1" s="1"/>
  <c r="T2119" i="1" s="1"/>
  <c r="Z2119" i="1" s="1"/>
  <c r="AA2119" i="1" s="1"/>
  <c r="AE2125" i="1"/>
  <c r="AE2147" i="1"/>
  <c r="AD2148" i="1"/>
  <c r="AE2148" i="1" s="1"/>
  <c r="AD2156" i="1"/>
  <c r="Y2164" i="1"/>
  <c r="AE2166" i="1"/>
  <c r="AE2182" i="1"/>
  <c r="AD2202" i="1"/>
  <c r="P2279" i="1"/>
  <c r="S2279" i="1" s="1"/>
  <c r="T2279" i="1" s="1"/>
  <c r="Z2279" i="1" s="1"/>
  <c r="AA2279" i="1" s="1"/>
  <c r="AE2320" i="1"/>
  <c r="AD2342" i="1"/>
  <c r="AE2341" i="1"/>
  <c r="P2344" i="1"/>
  <c r="S2344" i="1" s="1"/>
  <c r="T2344" i="1" s="1"/>
  <c r="Z2344" i="1" s="1"/>
  <c r="AA2344" i="1" s="1"/>
  <c r="AD2347" i="1"/>
  <c r="P2354" i="1"/>
  <c r="S2354" i="1" s="1"/>
  <c r="T2354" i="1" s="1"/>
  <c r="Z2354" i="1" s="1"/>
  <c r="AA2354" i="1" s="1"/>
  <c r="AD2356" i="1"/>
  <c r="P2624" i="1"/>
  <c r="S2624" i="1" s="1"/>
  <c r="T2624" i="1" s="1"/>
  <c r="Z2624" i="1" s="1"/>
  <c r="AA2624" i="1" s="1"/>
  <c r="Y2724" i="1"/>
  <c r="P2739" i="1"/>
  <c r="S2739" i="1" s="1"/>
  <c r="T2739" i="1" s="1"/>
  <c r="Z2739" i="1" s="1"/>
  <c r="AA2739" i="1" s="1"/>
  <c r="AD3006" i="1"/>
  <c r="AE3005" i="1"/>
  <c r="Y3094" i="1"/>
  <c r="P2134" i="1"/>
  <c r="S2134" i="1" s="1"/>
  <c r="T2134" i="1" s="1"/>
  <c r="Z2134" i="1" s="1"/>
  <c r="AA2134" i="1" s="1"/>
  <c r="Y2184" i="1"/>
  <c r="S2184" i="1"/>
  <c r="T2184" i="1" s="1"/>
  <c r="AE2586" i="1"/>
  <c r="AD2587" i="1"/>
  <c r="AD3136" i="1"/>
  <c r="AE3135" i="1"/>
  <c r="AE2311" i="1"/>
  <c r="AE2351" i="1"/>
  <c r="AD2352" i="1"/>
  <c r="AE3185" i="1"/>
  <c r="AD3186" i="1"/>
  <c r="AD2032" i="1"/>
  <c r="AD2036" i="1"/>
  <c r="AE2047" i="1"/>
  <c r="AD2048" i="1"/>
  <c r="AE2048" i="1" s="1"/>
  <c r="P2059" i="1"/>
  <c r="S2059" i="1" s="1"/>
  <c r="T2059" i="1" s="1"/>
  <c r="Z2059" i="1" s="1"/>
  <c r="AA2059" i="1" s="1"/>
  <c r="AD2102" i="1"/>
  <c r="Y2154" i="1"/>
  <c r="P2179" i="1"/>
  <c r="S2179" i="1" s="1"/>
  <c r="T2179" i="1" s="1"/>
  <c r="Z2179" i="1" s="1"/>
  <c r="AA2179" i="1" s="1"/>
  <c r="AE2185" i="1"/>
  <c r="AE2207" i="1"/>
  <c r="AD2208" i="1"/>
  <c r="AE2208" i="1" s="1"/>
  <c r="AD2216" i="1"/>
  <c r="Y2224" i="1"/>
  <c r="Y2304" i="1"/>
  <c r="Y2324" i="1"/>
  <c r="AE2390" i="1"/>
  <c r="AD2391" i="1"/>
  <c r="Y2499" i="1"/>
  <c r="AD2693" i="1"/>
  <c r="AE2693" i="1" s="1"/>
  <c r="AE2692" i="1"/>
  <c r="Y2799" i="1"/>
  <c r="AE2961" i="1"/>
  <c r="AD2976" i="1"/>
  <c r="AE2975" i="1"/>
  <c r="AE3041" i="1"/>
  <c r="AD3042" i="1"/>
  <c r="AE2067" i="1"/>
  <c r="AD2068" i="1"/>
  <c r="AE2068" i="1" s="1"/>
  <c r="AE2260" i="1"/>
  <c r="AD2261" i="1"/>
  <c r="Y2609" i="1"/>
  <c r="AD2986" i="1"/>
  <c r="AE2985" i="1"/>
  <c r="AE2065" i="1"/>
  <c r="Y2204" i="1"/>
  <c r="Y2359" i="1"/>
  <c r="P2374" i="1"/>
  <c r="S2374" i="1" s="1"/>
  <c r="T2374" i="1" s="1"/>
  <c r="Z2374" i="1" s="1"/>
  <c r="AA2374" i="1" s="1"/>
  <c r="AE2400" i="1"/>
  <c r="AD2401" i="1"/>
  <c r="AE2426" i="1"/>
  <c r="AD2427" i="1"/>
  <c r="AD2451" i="1"/>
  <c r="AE2450" i="1"/>
  <c r="Y2619" i="1"/>
  <c r="Y3134" i="1"/>
  <c r="AE2045" i="1"/>
  <c r="P2194" i="1"/>
  <c r="S2194" i="1" s="1"/>
  <c r="T2194" i="1" s="1"/>
  <c r="Z2194" i="1" s="1"/>
  <c r="AA2194" i="1" s="1"/>
  <c r="P2199" i="1"/>
  <c r="S2199" i="1" s="1"/>
  <c r="T2199" i="1" s="1"/>
  <c r="Z2199" i="1" s="1"/>
  <c r="AA2199" i="1" s="1"/>
  <c r="AE2205" i="1"/>
  <c r="AD2236" i="1"/>
  <c r="Y2244" i="1"/>
  <c r="AD2292" i="1"/>
  <c r="AE2291" i="1"/>
  <c r="P2319" i="1"/>
  <c r="S2319" i="1" s="1"/>
  <c r="T2319" i="1" s="1"/>
  <c r="Z2319" i="1" s="1"/>
  <c r="AA2319" i="1" s="1"/>
  <c r="Y2439" i="1"/>
  <c r="Z2479" i="1"/>
  <c r="AA2479" i="1" s="1"/>
  <c r="AD2522" i="1"/>
  <c r="Y2529" i="1"/>
  <c r="Y2899" i="1"/>
  <c r="P2074" i="1"/>
  <c r="S2074" i="1" s="1"/>
  <c r="T2074" i="1" s="1"/>
  <c r="Z2074" i="1" s="1"/>
  <c r="AA2074" i="1" s="1"/>
  <c r="AE2167" i="1"/>
  <c r="AD2168" i="1"/>
  <c r="AE2168" i="1" s="1"/>
  <c r="AE2270" i="1"/>
  <c r="AD2271" i="1"/>
  <c r="AD2282" i="1"/>
  <c r="AE2281" i="1"/>
  <c r="AE2312" i="1"/>
  <c r="AD2313" i="1"/>
  <c r="AE2313" i="1" s="1"/>
  <c r="Y2044" i="1"/>
  <c r="P2159" i="1"/>
  <c r="S2159" i="1" s="1"/>
  <c r="T2159" i="1" s="1"/>
  <c r="Z2159" i="1" s="1"/>
  <c r="AA2159" i="1" s="1"/>
  <c r="AE2165" i="1"/>
  <c r="AE2187" i="1"/>
  <c r="AD2188" i="1"/>
  <c r="AE2188" i="1" s="1"/>
  <c r="AD2242" i="1"/>
  <c r="Y2349" i="1"/>
  <c r="AE2560" i="1"/>
  <c r="AD2561" i="1"/>
  <c r="Y2664" i="1"/>
  <c r="P2034" i="1"/>
  <c r="S2034" i="1" s="1"/>
  <c r="T2034" i="1" s="1"/>
  <c r="Z2034" i="1" s="1"/>
  <c r="AA2034" i="1" s="1"/>
  <c r="P2039" i="1"/>
  <c r="S2039" i="1" s="1"/>
  <c r="T2039" i="1" s="1"/>
  <c r="Z2039" i="1" s="1"/>
  <c r="AA2039" i="1" s="1"/>
  <c r="AE2086" i="1"/>
  <c r="AD2092" i="1"/>
  <c r="Y2104" i="1"/>
  <c r="AE2106" i="1"/>
  <c r="AD2142" i="1"/>
  <c r="P2214" i="1"/>
  <c r="S2214" i="1" s="1"/>
  <c r="T2214" i="1" s="1"/>
  <c r="Z2214" i="1" s="1"/>
  <c r="AA2214" i="1" s="1"/>
  <c r="P2219" i="1"/>
  <c r="S2219" i="1" s="1"/>
  <c r="T2219" i="1" s="1"/>
  <c r="Z2219" i="1" s="1"/>
  <c r="AA2219" i="1" s="1"/>
  <c r="P2264" i="1"/>
  <c r="S2264" i="1" s="1"/>
  <c r="T2264" i="1" s="1"/>
  <c r="P2299" i="1"/>
  <c r="S2299" i="1" s="1"/>
  <c r="T2299" i="1" s="1"/>
  <c r="Z2299" i="1" s="1"/>
  <c r="AA2299" i="1" s="1"/>
  <c r="AD2301" i="1"/>
  <c r="AD2616" i="1"/>
  <c r="AE2615" i="1"/>
  <c r="Y3064" i="1"/>
  <c r="Y3354" i="1"/>
  <c r="S2389" i="1"/>
  <c r="T2389" i="1" s="1"/>
  <c r="P2439" i="1"/>
  <c r="S2439" i="1" s="1"/>
  <c r="T2439" i="1" s="1"/>
  <c r="P2444" i="1"/>
  <c r="S2444" i="1" s="1"/>
  <c r="T2444" i="1" s="1"/>
  <c r="Z2444" i="1" s="1"/>
  <c r="AA2444" i="1" s="1"/>
  <c r="Y2489" i="1"/>
  <c r="P2699" i="1"/>
  <c r="S2699" i="1" s="1"/>
  <c r="T2699" i="1" s="1"/>
  <c r="Z2699" i="1" s="1"/>
  <c r="AA2699" i="1" s="1"/>
  <c r="AD2731" i="1"/>
  <c r="Y2819" i="1"/>
  <c r="Y3274" i="1"/>
  <c r="AD2287" i="1"/>
  <c r="AD2336" i="1"/>
  <c r="Y2389" i="1"/>
  <c r="P2459" i="1"/>
  <c r="S2459" i="1" s="1"/>
  <c r="T2459" i="1" s="1"/>
  <c r="Z2459" i="1" s="1"/>
  <c r="AA2459" i="1" s="1"/>
  <c r="P2464" i="1"/>
  <c r="S2464" i="1" s="1"/>
  <c r="T2464" i="1" s="1"/>
  <c r="Z2464" i="1" s="1"/>
  <c r="AA2464" i="1" s="1"/>
  <c r="AE2470" i="1"/>
  <c r="AE2492" i="1"/>
  <c r="AD2493" i="1"/>
  <c r="AE2493" i="1" s="1"/>
  <c r="AD2501" i="1"/>
  <c r="Y2509" i="1"/>
  <c r="AD2547" i="1"/>
  <c r="Y2659" i="1"/>
  <c r="AE2691" i="1"/>
  <c r="AD2702" i="1"/>
  <c r="AE2701" i="1"/>
  <c r="P2719" i="1"/>
  <c r="S2719" i="1" s="1"/>
  <c r="T2719" i="1" s="1"/>
  <c r="Z2719" i="1" s="1"/>
  <c r="AA2719" i="1" s="1"/>
  <c r="AD2721" i="1"/>
  <c r="P2899" i="1"/>
  <c r="S2899" i="1" s="1"/>
  <c r="T2899" i="1" s="1"/>
  <c r="AE2901" i="1"/>
  <c r="AD2902" i="1"/>
  <c r="P2914" i="1"/>
  <c r="S2914" i="1" s="1"/>
  <c r="T2914" i="1" s="1"/>
  <c r="Z2914" i="1" s="1"/>
  <c r="AA2914" i="1" s="1"/>
  <c r="P2924" i="1"/>
  <c r="S2924" i="1" s="1"/>
  <c r="T2924" i="1" s="1"/>
  <c r="Z2924" i="1" s="1"/>
  <c r="AA2924" i="1" s="1"/>
  <c r="AD2992" i="1"/>
  <c r="AE2991" i="1"/>
  <c r="AD2997" i="1"/>
  <c r="AE2996" i="1"/>
  <c r="P3064" i="1"/>
  <c r="S3064" i="1" s="1"/>
  <c r="T3064" i="1" s="1"/>
  <c r="S3239" i="1"/>
  <c r="T3239" i="1" s="1"/>
  <c r="Z3239" i="1" s="1"/>
  <c r="AA3239" i="1" s="1"/>
  <c r="AE2532" i="1"/>
  <c r="AD2533" i="1"/>
  <c r="AE2533" i="1" s="1"/>
  <c r="Y2549" i="1"/>
  <c r="Z2574" i="1"/>
  <c r="AA2574" i="1" s="1"/>
  <c r="AD2743" i="1"/>
  <c r="AE2743" i="1" s="1"/>
  <c r="P2879" i="1"/>
  <c r="S2879" i="1" s="1"/>
  <c r="T2879" i="1" s="1"/>
  <c r="Z2879" i="1" s="1"/>
  <c r="AA2879" i="1" s="1"/>
  <c r="AD2931" i="1"/>
  <c r="AE2930" i="1"/>
  <c r="Y3154" i="1"/>
  <c r="Y3284" i="1"/>
  <c r="Y2409" i="1"/>
  <c r="P2519" i="1"/>
  <c r="S2519" i="1" s="1"/>
  <c r="T2519" i="1" s="1"/>
  <c r="Z2519" i="1" s="1"/>
  <c r="AA2519" i="1" s="1"/>
  <c r="P2524" i="1"/>
  <c r="S2524" i="1" s="1"/>
  <c r="T2524" i="1" s="1"/>
  <c r="Z2524" i="1" s="1"/>
  <c r="AA2524" i="1" s="1"/>
  <c r="AE2530" i="1"/>
  <c r="AE2541" i="1"/>
  <c r="AE2552" i="1"/>
  <c r="AD2553" i="1"/>
  <c r="AE2553" i="1" s="1"/>
  <c r="Y2569" i="1"/>
  <c r="AD2612" i="1"/>
  <c r="AE2675" i="1"/>
  <c r="AD2677" i="1"/>
  <c r="AE2740" i="1"/>
  <c r="P2754" i="1"/>
  <c r="S2754" i="1" s="1"/>
  <c r="T2754" i="1" s="1"/>
  <c r="Z2754" i="1" s="1"/>
  <c r="AA2754" i="1" s="1"/>
  <c r="Y2779" i="1"/>
  <c r="S2779" i="1"/>
  <c r="T2779" i="1" s="1"/>
  <c r="AD2832" i="1"/>
  <c r="AE2831" i="1"/>
  <c r="AE2957" i="1"/>
  <c r="Y2959" i="1"/>
  <c r="AD3011" i="1"/>
  <c r="AE3021" i="1"/>
  <c r="AD3022" i="1"/>
  <c r="AD3052" i="1"/>
  <c r="P3189" i="1"/>
  <c r="S3189" i="1" s="1"/>
  <c r="T3189" i="1" s="1"/>
  <c r="P2499" i="1"/>
  <c r="S2499" i="1" s="1"/>
  <c r="T2499" i="1" s="1"/>
  <c r="P2504" i="1"/>
  <c r="S2504" i="1" s="1"/>
  <c r="T2504" i="1" s="1"/>
  <c r="Z2504" i="1" s="1"/>
  <c r="AA2504" i="1" s="1"/>
  <c r="AD3312" i="1"/>
  <c r="AD2421" i="1"/>
  <c r="Y2429" i="1"/>
  <c r="P2539" i="1"/>
  <c r="S2539" i="1" s="1"/>
  <c r="T2539" i="1" s="1"/>
  <c r="Z2539" i="1" s="1"/>
  <c r="AA2539" i="1" s="1"/>
  <c r="P2544" i="1"/>
  <c r="S2544" i="1" s="1"/>
  <c r="T2544" i="1" s="1"/>
  <c r="Z2544" i="1" s="1"/>
  <c r="AA2544" i="1" s="1"/>
  <c r="AE2550" i="1"/>
  <c r="AD2581" i="1"/>
  <c r="Y2589" i="1"/>
  <c r="AD2671" i="1"/>
  <c r="P2684" i="1"/>
  <c r="S2684" i="1" s="1"/>
  <c r="T2684" i="1" s="1"/>
  <c r="Z2684" i="1" s="1"/>
  <c r="AA2684" i="1" s="1"/>
  <c r="AE2690" i="1"/>
  <c r="AE2706" i="1"/>
  <c r="AD2707" i="1"/>
  <c r="P2759" i="1"/>
  <c r="S2759" i="1" s="1"/>
  <c r="T2759" i="1" s="1"/>
  <c r="Z2759" i="1" s="1"/>
  <c r="AA2759" i="1" s="1"/>
  <c r="AE2830" i="1"/>
  <c r="Y2839" i="1"/>
  <c r="AE2910" i="1"/>
  <c r="AD2911" i="1"/>
  <c r="AE3031" i="1"/>
  <c r="AE3300" i="1"/>
  <c r="AD3301" i="1"/>
  <c r="AE2595" i="1"/>
  <c r="AD2596" i="1"/>
  <c r="AD2812" i="1"/>
  <c r="P2964" i="1"/>
  <c r="S2964" i="1" s="1"/>
  <c r="T2964" i="1" s="1"/>
  <c r="Z2964" i="1" s="1"/>
  <c r="AA2964" i="1" s="1"/>
  <c r="P2399" i="1"/>
  <c r="S2399" i="1" s="1"/>
  <c r="T2399" i="1" s="1"/>
  <c r="Z2399" i="1" s="1"/>
  <c r="AA2399" i="1" s="1"/>
  <c r="P2404" i="1"/>
  <c r="S2404" i="1" s="1"/>
  <c r="T2404" i="1" s="1"/>
  <c r="Z2404" i="1" s="1"/>
  <c r="AA2404" i="1" s="1"/>
  <c r="AE2432" i="1"/>
  <c r="Y2449" i="1"/>
  <c r="P2559" i="1"/>
  <c r="S2559" i="1" s="1"/>
  <c r="T2559" i="1" s="1"/>
  <c r="Z2559" i="1" s="1"/>
  <c r="AA2559" i="1" s="1"/>
  <c r="P2564" i="1"/>
  <c r="S2564" i="1" s="1"/>
  <c r="T2564" i="1" s="1"/>
  <c r="Z2564" i="1" s="1"/>
  <c r="AA2564" i="1" s="1"/>
  <c r="Y2599" i="1"/>
  <c r="AD2602" i="1"/>
  <c r="AE2601" i="1"/>
  <c r="P2604" i="1"/>
  <c r="S2604" i="1" s="1"/>
  <c r="T2604" i="1" s="1"/>
  <c r="Z2604" i="1" s="1"/>
  <c r="AA2604" i="1" s="1"/>
  <c r="AE2606" i="1"/>
  <c r="AD2607" i="1"/>
  <c r="P2634" i="1"/>
  <c r="S2634" i="1" s="1"/>
  <c r="T2634" i="1" s="1"/>
  <c r="Z2634" i="1" s="1"/>
  <c r="AA2634" i="1" s="1"/>
  <c r="AD2712" i="1"/>
  <c r="AE2711" i="1"/>
  <c r="AD2756" i="1"/>
  <c r="AE2755" i="1"/>
  <c r="AE2806" i="1"/>
  <c r="AD2807" i="1"/>
  <c r="AD2887" i="1"/>
  <c r="Y3014" i="1"/>
  <c r="AD3072" i="1"/>
  <c r="AE3140" i="1"/>
  <c r="AD3141" i="1"/>
  <c r="AE2801" i="1"/>
  <c r="AD2802" i="1"/>
  <c r="P2824" i="1"/>
  <c r="S2824" i="1" s="1"/>
  <c r="T2824" i="1" s="1"/>
  <c r="Z2824" i="1" s="1"/>
  <c r="AA2824" i="1" s="1"/>
  <c r="AE2941" i="1"/>
  <c r="AD2942" i="1"/>
  <c r="AD2947" i="1"/>
  <c r="P2999" i="1"/>
  <c r="S2999" i="1" s="1"/>
  <c r="T2999" i="1" s="1"/>
  <c r="Z2999" i="1" s="1"/>
  <c r="AA2999" i="1" s="1"/>
  <c r="P3014" i="1"/>
  <c r="S3014" i="1" s="1"/>
  <c r="T3014" i="1" s="1"/>
  <c r="P3039" i="1"/>
  <c r="S3039" i="1" s="1"/>
  <c r="T3039" i="1" s="1"/>
  <c r="Z3039" i="1" s="1"/>
  <c r="AA3039" i="1" s="1"/>
  <c r="P3084" i="1"/>
  <c r="S3084" i="1" s="1"/>
  <c r="T3084" i="1" s="1"/>
  <c r="Z3084" i="1" s="1"/>
  <c r="AA3084" i="1" s="1"/>
  <c r="AE3111" i="1"/>
  <c r="AD3112" i="1"/>
  <c r="AE3180" i="1"/>
  <c r="AD3181" i="1"/>
  <c r="AE2781" i="1"/>
  <c r="AD2782" i="1"/>
  <c r="AE2921" i="1"/>
  <c r="AD2922" i="1"/>
  <c r="P3129" i="1"/>
  <c r="S3129" i="1" s="1"/>
  <c r="T3129" i="1" s="1"/>
  <c r="Z3129" i="1" s="1"/>
  <c r="AA3129" i="1" s="1"/>
  <c r="AD3191" i="1"/>
  <c r="AE3190" i="1"/>
  <c r="AD3296" i="1"/>
  <c r="AE3295" i="1"/>
  <c r="AE3320" i="1"/>
  <c r="AD3321" i="1"/>
  <c r="AE3395" i="1"/>
  <c r="AD3396" i="1"/>
  <c r="AE2621" i="1"/>
  <c r="AE2861" i="1"/>
  <c r="AD2862" i="1"/>
  <c r="AE2891" i="1"/>
  <c r="P2904" i="1"/>
  <c r="S2904" i="1" s="1"/>
  <c r="T2904" i="1" s="1"/>
  <c r="Z2904" i="1" s="1"/>
  <c r="AA2904" i="1" s="1"/>
  <c r="P3059" i="1"/>
  <c r="S3059" i="1" s="1"/>
  <c r="T3059" i="1" s="1"/>
  <c r="Z3059" i="1" s="1"/>
  <c r="AA3059" i="1" s="1"/>
  <c r="Y3249" i="1"/>
  <c r="Y3399" i="1"/>
  <c r="Y3444" i="1"/>
  <c r="P2844" i="1"/>
  <c r="S2844" i="1" s="1"/>
  <c r="T2844" i="1" s="1"/>
  <c r="Z2844" i="1" s="1"/>
  <c r="AA2844" i="1" s="1"/>
  <c r="Z2874" i="1"/>
  <c r="AA2874" i="1" s="1"/>
  <c r="Y3004" i="1"/>
  <c r="P3004" i="1"/>
  <c r="S3004" i="1" s="1"/>
  <c r="T3004" i="1" s="1"/>
  <c r="P3079" i="1"/>
  <c r="S3079" i="1" s="1"/>
  <c r="T3079" i="1" s="1"/>
  <c r="Z3079" i="1" s="1"/>
  <c r="AA3079" i="1" s="1"/>
  <c r="Y3159" i="1"/>
  <c r="P3289" i="1"/>
  <c r="S3289" i="1" s="1"/>
  <c r="T3289" i="1" s="1"/>
  <c r="P3309" i="1"/>
  <c r="S3309" i="1" s="1"/>
  <c r="T3309" i="1" s="1"/>
  <c r="Z3309" i="1" s="1"/>
  <c r="AA3309" i="1" s="1"/>
  <c r="Y3509" i="1"/>
  <c r="AD3018" i="1"/>
  <c r="AE3018" i="1" s="1"/>
  <c r="AD3131" i="1"/>
  <c r="AE3171" i="1"/>
  <c r="AD3213" i="1"/>
  <c r="AE3213" i="1" s="1"/>
  <c r="AE3212" i="1"/>
  <c r="P3249" i="1"/>
  <c r="S3249" i="1" s="1"/>
  <c r="T3249" i="1" s="1"/>
  <c r="AE3277" i="1"/>
  <c r="AD3278" i="1"/>
  <c r="AE3278" i="1" s="1"/>
  <c r="Y3349" i="1"/>
  <c r="P3364" i="1"/>
  <c r="S3364" i="1" s="1"/>
  <c r="T3364" i="1" s="1"/>
  <c r="Z3364" i="1" s="1"/>
  <c r="AA3364" i="1" s="1"/>
  <c r="AE3400" i="1"/>
  <c r="AD3401" i="1"/>
  <c r="AD2837" i="1"/>
  <c r="AD2857" i="1"/>
  <c r="AD2877" i="1"/>
  <c r="AD3036" i="1"/>
  <c r="AD3076" i="1"/>
  <c r="AE3151" i="1"/>
  <c r="AD3173" i="1"/>
  <c r="AE3173" i="1" s="1"/>
  <c r="AE3172" i="1"/>
  <c r="AE3196" i="1"/>
  <c r="AD3197" i="1"/>
  <c r="P3234" i="1"/>
  <c r="S3234" i="1" s="1"/>
  <c r="T3234" i="1" s="1"/>
  <c r="AD3251" i="1"/>
  <c r="AE3250" i="1"/>
  <c r="AE3286" i="1"/>
  <c r="AD3287" i="1"/>
  <c r="Y3344" i="1"/>
  <c r="AE3360" i="1"/>
  <c r="AD3361" i="1"/>
  <c r="AD3367" i="1"/>
  <c r="P3199" i="1"/>
  <c r="S3199" i="1" s="1"/>
  <c r="T3199" i="1" s="1"/>
  <c r="Z3199" i="1" s="1"/>
  <c r="AA3199" i="1" s="1"/>
  <c r="AD3216" i="1"/>
  <c r="AE3215" i="1"/>
  <c r="P3219" i="1"/>
  <c r="S3219" i="1" s="1"/>
  <c r="T3219" i="1" s="1"/>
  <c r="Z3219" i="1" s="1"/>
  <c r="AA3219" i="1" s="1"/>
  <c r="P3229" i="1"/>
  <c r="S3229" i="1" s="1"/>
  <c r="T3229" i="1" s="1"/>
  <c r="Z3229" i="1" s="1"/>
  <c r="AA3229" i="1" s="1"/>
  <c r="AE3317" i="1"/>
  <c r="AD3318" i="1"/>
  <c r="AE3318" i="1" s="1"/>
  <c r="P3324" i="1"/>
  <c r="S3324" i="1" s="1"/>
  <c r="T3324" i="1" s="1"/>
  <c r="Z3324" i="1" s="1"/>
  <c r="AA3324" i="1" s="1"/>
  <c r="Y3334" i="1"/>
  <c r="AD3336" i="1"/>
  <c r="AE3335" i="1"/>
  <c r="Z3359" i="1"/>
  <c r="AA3359" i="1" s="1"/>
  <c r="Y3374" i="1"/>
  <c r="AE3440" i="1"/>
  <c r="AD3441" i="1"/>
  <c r="P3449" i="1"/>
  <c r="S3449" i="1" s="1"/>
  <c r="T3449" i="1" s="1"/>
  <c r="AE3460" i="1"/>
  <c r="AD3461" i="1"/>
  <c r="AD3487" i="1"/>
  <c r="AE3486" i="1"/>
  <c r="AE3120" i="1"/>
  <c r="AD3121" i="1"/>
  <c r="AD3153" i="1"/>
  <c r="AE3153" i="1" s="1"/>
  <c r="AE3152" i="1"/>
  <c r="P3159" i="1"/>
  <c r="S3159" i="1" s="1"/>
  <c r="T3159" i="1" s="1"/>
  <c r="AE3176" i="1"/>
  <c r="AD3177" i="1"/>
  <c r="AE3200" i="1"/>
  <c r="AD3201" i="1"/>
  <c r="AE3220" i="1"/>
  <c r="AD3221" i="1"/>
  <c r="AE3230" i="1"/>
  <c r="AD3231" i="1"/>
  <c r="AE3236" i="1"/>
  <c r="AD3237" i="1"/>
  <c r="S3254" i="1"/>
  <c r="T3254" i="1" s="1"/>
  <c r="Z3254" i="1" s="1"/>
  <c r="AA3254" i="1" s="1"/>
  <c r="Y3269" i="1"/>
  <c r="P3294" i="1"/>
  <c r="S3294" i="1" s="1"/>
  <c r="T3294" i="1" s="1"/>
  <c r="Z3294" i="1" s="1"/>
  <c r="AA3294" i="1" s="1"/>
  <c r="AE3315" i="1"/>
  <c r="Y3329" i="1"/>
  <c r="AD3333" i="1"/>
  <c r="AE3333" i="1" s="1"/>
  <c r="AE3332" i="1"/>
  <c r="Y3394" i="1"/>
  <c r="P3524" i="1"/>
  <c r="S3524" i="1" s="1"/>
  <c r="T3524" i="1" s="1"/>
  <c r="Z3524" i="1" s="1"/>
  <c r="AA3524" i="1" s="1"/>
  <c r="P3284" i="1"/>
  <c r="S3284" i="1" s="1"/>
  <c r="T3284" i="1" s="1"/>
  <c r="P3344" i="1"/>
  <c r="S3344" i="1" s="1"/>
  <c r="T3344" i="1" s="1"/>
  <c r="AD3346" i="1"/>
  <c r="Y3379" i="1"/>
  <c r="AD3516" i="1"/>
  <c r="AD3526" i="1"/>
  <c r="P3179" i="1"/>
  <c r="S3179" i="1" s="1"/>
  <c r="T3179" i="1" s="1"/>
  <c r="Z3179" i="1" s="1"/>
  <c r="AA3179" i="1" s="1"/>
  <c r="P3184" i="1"/>
  <c r="S3184" i="1" s="1"/>
  <c r="T3184" i="1" s="1"/>
  <c r="Z3184" i="1" s="1"/>
  <c r="AA3184" i="1" s="1"/>
  <c r="P3194" i="1"/>
  <c r="S3194" i="1" s="1"/>
  <c r="T3194" i="1" s="1"/>
  <c r="Z3194" i="1" s="1"/>
  <c r="AA3194" i="1" s="1"/>
  <c r="P3204" i="1"/>
  <c r="S3204" i="1" s="1"/>
  <c r="T3204" i="1" s="1"/>
  <c r="Z3204" i="1" s="1"/>
  <c r="AA3204" i="1" s="1"/>
  <c r="P3209" i="1"/>
  <c r="S3209" i="1" s="1"/>
  <c r="T3209" i="1" s="1"/>
  <c r="Z3209" i="1" s="1"/>
  <c r="AA3209" i="1" s="1"/>
  <c r="P3339" i="1"/>
  <c r="S3339" i="1" s="1"/>
  <c r="T3339" i="1" s="1"/>
  <c r="Z3339" i="1" s="1"/>
  <c r="AA3339" i="1" s="1"/>
  <c r="Y3384" i="1"/>
  <c r="Y3424" i="1"/>
  <c r="AD3426" i="1"/>
  <c r="AE3425" i="1"/>
  <c r="Y3449" i="1"/>
  <c r="P3464" i="1"/>
  <c r="S3464" i="1" s="1"/>
  <c r="T3464" i="1" s="1"/>
  <c r="AE3475" i="1"/>
  <c r="AD3476" i="1"/>
  <c r="Y3484" i="1"/>
  <c r="Y3189" i="1"/>
  <c r="Y3234" i="1"/>
  <c r="P3244" i="1"/>
  <c r="S3244" i="1" s="1"/>
  <c r="T3244" i="1" s="1"/>
  <c r="Z3244" i="1" s="1"/>
  <c r="AA3244" i="1" s="1"/>
  <c r="AE3257" i="1"/>
  <c r="AD3258" i="1"/>
  <c r="AE3258" i="1" s="1"/>
  <c r="P3304" i="1"/>
  <c r="S3304" i="1" s="1"/>
  <c r="T3304" i="1" s="1"/>
  <c r="Z3304" i="1" s="1"/>
  <c r="AA3304" i="1" s="1"/>
  <c r="Y3469" i="1"/>
  <c r="P3124" i="1"/>
  <c r="S3124" i="1" s="1"/>
  <c r="T3124" i="1" s="1"/>
  <c r="Z3124" i="1" s="1"/>
  <c r="AA3124" i="1" s="1"/>
  <c r="P3264" i="1"/>
  <c r="S3264" i="1" s="1"/>
  <c r="T3264" i="1" s="1"/>
  <c r="Z3264" i="1" s="1"/>
  <c r="AA3264" i="1" s="1"/>
  <c r="Y3289" i="1"/>
  <c r="Y3314" i="1"/>
  <c r="AE3330" i="1"/>
  <c r="P3354" i="1"/>
  <c r="S3354" i="1" s="1"/>
  <c r="T3354" i="1" s="1"/>
  <c r="Y3389" i="1"/>
  <c r="P3394" i="1"/>
  <c r="S3394" i="1" s="1"/>
  <c r="T3394" i="1" s="1"/>
  <c r="P3399" i="1"/>
  <c r="S3399" i="1" s="1"/>
  <c r="T3399" i="1" s="1"/>
  <c r="Y3404" i="1"/>
  <c r="AE3407" i="1"/>
  <c r="AD3408" i="1"/>
  <c r="AE3408" i="1" s="1"/>
  <c r="Y3409" i="1"/>
  <c r="AE3415" i="1"/>
  <c r="AD3416" i="1"/>
  <c r="P3224" i="1"/>
  <c r="S3224" i="1" s="1"/>
  <c r="T3224" i="1" s="1"/>
  <c r="Z3224" i="1" s="1"/>
  <c r="AA3224" i="1" s="1"/>
  <c r="AE3390" i="1"/>
  <c r="AD3391" i="1"/>
  <c r="P3414" i="1"/>
  <c r="S3414" i="1" s="1"/>
  <c r="T3414" i="1" s="1"/>
  <c r="Z3414" i="1" s="1"/>
  <c r="AA3414" i="1" s="1"/>
  <c r="Y3429" i="1"/>
  <c r="AE3447" i="1"/>
  <c r="AD3448" i="1"/>
  <c r="AE3448" i="1" s="1"/>
  <c r="Y3464" i="1"/>
  <c r="P3474" i="1"/>
  <c r="S3474" i="1" s="1"/>
  <c r="T3474" i="1" s="1"/>
  <c r="Z3474" i="1" s="1"/>
  <c r="AA3474" i="1" s="1"/>
  <c r="AE3375" i="1"/>
  <c r="AD3376" i="1"/>
  <c r="AE3435" i="1"/>
  <c r="AD3436" i="1"/>
  <c r="P3459" i="1"/>
  <c r="S3459" i="1" s="1"/>
  <c r="T3459" i="1" s="1"/>
  <c r="Z3459" i="1" s="1"/>
  <c r="AA3459" i="1" s="1"/>
  <c r="AE3455" i="1"/>
  <c r="AD3456" i="1"/>
  <c r="AE3501" i="1"/>
  <c r="AD3502" i="1"/>
  <c r="P3514" i="1"/>
  <c r="S3514" i="1" s="1"/>
  <c r="T3514" i="1" s="1"/>
  <c r="Z3514" i="1" s="1"/>
  <c r="AA3514" i="1" s="1"/>
  <c r="AD3411" i="1"/>
  <c r="AD3431" i="1"/>
  <c r="AD3451" i="1"/>
  <c r="AD3471" i="1"/>
  <c r="AE1817" i="1"/>
  <c r="AD1818" i="1"/>
  <c r="AE1818" i="1" s="1"/>
  <c r="AD1803" i="1"/>
  <c r="AE1803" i="1" s="1"/>
  <c r="AE1802" i="1"/>
  <c r="AE1826" i="1"/>
  <c r="AD1827" i="1"/>
  <c r="AD1926" i="1"/>
  <c r="AE1925" i="1"/>
  <c r="AE1801" i="1"/>
  <c r="AE1820" i="1"/>
  <c r="AE1840" i="1"/>
  <c r="AD1841" i="1"/>
  <c r="Y1924" i="1"/>
  <c r="P1804" i="1"/>
  <c r="S1804" i="1" s="1"/>
  <c r="T1804" i="1" s="1"/>
  <c r="Z1804" i="1" s="1"/>
  <c r="AA1804" i="1" s="1"/>
  <c r="Y1849" i="1"/>
  <c r="Y1889" i="1"/>
  <c r="S1784" i="1"/>
  <c r="T1784" i="1" s="1"/>
  <c r="Z1784" i="1" s="1"/>
  <c r="AA1784" i="1" s="1"/>
  <c r="P1789" i="1"/>
  <c r="S1789" i="1" s="1"/>
  <c r="T1789" i="1" s="1"/>
  <c r="Z1789" i="1" s="1"/>
  <c r="AA1789" i="1" s="1"/>
  <c r="AE1816" i="1"/>
  <c r="P1949" i="1"/>
  <c r="S1949" i="1" s="1"/>
  <c r="T1949" i="1" s="1"/>
  <c r="Z1949" i="1" s="1"/>
  <c r="AA1949" i="1" s="1"/>
  <c r="P1969" i="1"/>
  <c r="S1969" i="1" s="1"/>
  <c r="T1969" i="1" s="1"/>
  <c r="Z1969" i="1" s="1"/>
  <c r="AA1969" i="1" s="1"/>
  <c r="Y1974" i="1"/>
  <c r="P1989" i="1"/>
  <c r="S1989" i="1" s="1"/>
  <c r="T1989" i="1" s="1"/>
  <c r="Z1989" i="1" s="1"/>
  <c r="AA1989" i="1" s="1"/>
  <c r="Y1824" i="1"/>
  <c r="P1794" i="1"/>
  <c r="S1794" i="1" s="1"/>
  <c r="T1794" i="1" s="1"/>
  <c r="Z1794" i="1" s="1"/>
  <c r="AA1794" i="1" s="1"/>
  <c r="P1854" i="1"/>
  <c r="S1854" i="1" s="1"/>
  <c r="T1854" i="1" s="1"/>
  <c r="Z1854" i="1" s="1"/>
  <c r="AA1854" i="1" s="1"/>
  <c r="Y1859" i="1"/>
  <c r="AD1906" i="1"/>
  <c r="AE1905" i="1"/>
  <c r="AD1796" i="1"/>
  <c r="AE1795" i="1"/>
  <c r="Y1809" i="1"/>
  <c r="P1929" i="1"/>
  <c r="S1929" i="1" s="1"/>
  <c r="T1929" i="1" s="1"/>
  <c r="Z1929" i="1" s="1"/>
  <c r="AA1929" i="1" s="1"/>
  <c r="AD1977" i="1"/>
  <c r="AE1976" i="1"/>
  <c r="AD1822" i="1"/>
  <c r="AE1821" i="1"/>
  <c r="P1824" i="1"/>
  <c r="S1824" i="1" s="1"/>
  <c r="T1824" i="1" s="1"/>
  <c r="Z1899" i="1"/>
  <c r="AA1899" i="1" s="1"/>
  <c r="Z1979" i="1"/>
  <c r="AA1979" i="1" s="1"/>
  <c r="P1864" i="1"/>
  <c r="S1864" i="1" s="1"/>
  <c r="T1864" i="1" s="1"/>
  <c r="Z1864" i="1" s="1"/>
  <c r="AA1864" i="1" s="1"/>
  <c r="AD1876" i="1"/>
  <c r="AE1875" i="1"/>
  <c r="P1914" i="1"/>
  <c r="S1914" i="1" s="1"/>
  <c r="T1914" i="1" s="1"/>
  <c r="Z1914" i="1" s="1"/>
  <c r="AA1914" i="1" s="1"/>
  <c r="Y1984" i="1"/>
  <c r="AD2023" i="1"/>
  <c r="AE2023" i="1" s="1"/>
  <c r="AE2022" i="1"/>
  <c r="P1834" i="1"/>
  <c r="S1834" i="1" s="1"/>
  <c r="T1834" i="1" s="1"/>
  <c r="Z1834" i="1" s="1"/>
  <c r="AA1834" i="1" s="1"/>
  <c r="AD1836" i="1"/>
  <c r="AE1915" i="1"/>
  <c r="AD1916" i="1"/>
  <c r="Y1994" i="1"/>
  <c r="AE2000" i="1"/>
  <c r="AD2002" i="1"/>
  <c r="AE2020" i="1"/>
  <c r="AD2027" i="1"/>
  <c r="AE2026" i="1"/>
  <c r="P1814" i="1"/>
  <c r="S1814" i="1" s="1"/>
  <c r="T1814" i="1" s="1"/>
  <c r="Z1814" i="1" s="1"/>
  <c r="AA1814" i="1" s="1"/>
  <c r="AE1856" i="1"/>
  <c r="AD1857" i="1"/>
  <c r="AE1871" i="1"/>
  <c r="AD1872" i="1"/>
  <c r="P1954" i="1"/>
  <c r="S1954" i="1" s="1"/>
  <c r="T1954" i="1" s="1"/>
  <c r="Z1954" i="1" s="1"/>
  <c r="AA1954" i="1" s="1"/>
  <c r="P1909" i="1"/>
  <c r="S1909" i="1" s="1"/>
  <c r="T1909" i="1" s="1"/>
  <c r="Z1909" i="1" s="1"/>
  <c r="AA1909" i="1" s="1"/>
  <c r="AD1946" i="1"/>
  <c r="AE1945" i="1"/>
  <c r="AD1956" i="1"/>
  <c r="AE1955" i="1"/>
  <c r="AD1973" i="1"/>
  <c r="AE1973" i="1" s="1"/>
  <c r="AE1972" i="1"/>
  <c r="P1999" i="1"/>
  <c r="S1999" i="1" s="1"/>
  <c r="T1999" i="1" s="1"/>
  <c r="Z1999" i="1" s="1"/>
  <c r="AA1999" i="1" s="1"/>
  <c r="P2009" i="1"/>
  <c r="S2009" i="1" s="1"/>
  <c r="T2009" i="1" s="1"/>
  <c r="Z2009" i="1" s="1"/>
  <c r="AA2009" i="1" s="1"/>
  <c r="AE2021" i="1"/>
  <c r="P1974" i="1"/>
  <c r="S1974" i="1" s="1"/>
  <c r="T1974" i="1" s="1"/>
  <c r="AD1887" i="1"/>
  <c r="AE1886" i="1"/>
  <c r="AE1965" i="1"/>
  <c r="P1844" i="1"/>
  <c r="S1844" i="1" s="1"/>
  <c r="T1844" i="1" s="1"/>
  <c r="Z1844" i="1" s="1"/>
  <c r="AA1844" i="1" s="1"/>
  <c r="Y1884" i="1"/>
  <c r="P1894" i="1"/>
  <c r="S1894" i="1" s="1"/>
  <c r="T1894" i="1" s="1"/>
  <c r="Z1894" i="1" s="1"/>
  <c r="AA1894" i="1" s="1"/>
  <c r="AE1995" i="1"/>
  <c r="P1994" i="1"/>
  <c r="S1994" i="1" s="1"/>
  <c r="T1994" i="1" s="1"/>
  <c r="Y1869" i="1"/>
  <c r="P1934" i="1"/>
  <c r="S1934" i="1" s="1"/>
  <c r="T1934" i="1" s="1"/>
  <c r="Z1934" i="1" s="1"/>
  <c r="AA1934" i="1" s="1"/>
  <c r="AE2005" i="1"/>
  <c r="AD2008" i="1"/>
  <c r="AE2008" i="1" s="1"/>
  <c r="AD1566" i="1"/>
  <c r="AE1565" i="1"/>
  <c r="AE1570" i="1"/>
  <c r="AD1571" i="1"/>
  <c r="AD1563" i="1"/>
  <c r="AE1563" i="1" s="1"/>
  <c r="AE1562" i="1"/>
  <c r="P1584" i="1"/>
  <c r="S1584" i="1" s="1"/>
  <c r="T1584" i="1" s="1"/>
  <c r="Z1584" i="1" s="1"/>
  <c r="AA1584" i="1" s="1"/>
  <c r="Y1544" i="1"/>
  <c r="AE1555" i="1"/>
  <c r="AD1556" i="1"/>
  <c r="AD1601" i="1"/>
  <c r="AE1600" i="1"/>
  <c r="AE1532" i="1"/>
  <c r="AD1533" i="1"/>
  <c r="AE1533" i="1" s="1"/>
  <c r="P1534" i="1"/>
  <c r="S1534" i="1" s="1"/>
  <c r="T1534" i="1" s="1"/>
  <c r="Z1534" i="1" s="1"/>
  <c r="AA1534" i="1" s="1"/>
  <c r="AD1541" i="1"/>
  <c r="AE1540" i="1"/>
  <c r="AD1656" i="1"/>
  <c r="AE1655" i="1"/>
  <c r="AE1575" i="1"/>
  <c r="AD1576" i="1"/>
  <c r="AE1581" i="1"/>
  <c r="AD1582" i="1"/>
  <c r="Y1594" i="1"/>
  <c r="Y1654" i="1"/>
  <c r="AE1561" i="1"/>
  <c r="P1589" i="1"/>
  <c r="S1589" i="1" s="1"/>
  <c r="T1589" i="1" s="1"/>
  <c r="Z1589" i="1" s="1"/>
  <c r="AA1589" i="1" s="1"/>
  <c r="P1604" i="1"/>
  <c r="S1604" i="1" s="1"/>
  <c r="T1604" i="1" s="1"/>
  <c r="Z1604" i="1" s="1"/>
  <c r="AA1604" i="1" s="1"/>
  <c r="AE1560" i="1"/>
  <c r="P1634" i="1"/>
  <c r="S1634" i="1" s="1"/>
  <c r="T1634" i="1" s="1"/>
  <c r="P1689" i="1"/>
  <c r="S1689" i="1" s="1"/>
  <c r="T1689" i="1" s="1"/>
  <c r="AD1707" i="1"/>
  <c r="Y1744" i="1"/>
  <c r="AE1530" i="1"/>
  <c r="AD1536" i="1"/>
  <c r="P1539" i="1"/>
  <c r="S1539" i="1" s="1"/>
  <c r="T1539" i="1" s="1"/>
  <c r="Z1539" i="1" s="1"/>
  <c r="AA1539" i="1" s="1"/>
  <c r="P1579" i="1"/>
  <c r="S1579" i="1" s="1"/>
  <c r="T1579" i="1" s="1"/>
  <c r="AD1586" i="1"/>
  <c r="AD1593" i="1"/>
  <c r="AE1593" i="1" s="1"/>
  <c r="AD1616" i="1"/>
  <c r="Y1634" i="1"/>
  <c r="P1679" i="1"/>
  <c r="S1679" i="1" s="1"/>
  <c r="T1679" i="1" s="1"/>
  <c r="Y1689" i="1"/>
  <c r="AD1691" i="1"/>
  <c r="AE1690" i="1"/>
  <c r="AD1696" i="1"/>
  <c r="AE1695" i="1"/>
  <c r="P1729" i="1"/>
  <c r="S1729" i="1" s="1"/>
  <c r="T1729" i="1" s="1"/>
  <c r="AD1731" i="1"/>
  <c r="AE1730" i="1"/>
  <c r="AD1768" i="1"/>
  <c r="AE1768" i="1" s="1"/>
  <c r="AE1767" i="1"/>
  <c r="P1769" i="1"/>
  <c r="S1769" i="1" s="1"/>
  <c r="T1769" i="1" s="1"/>
  <c r="P1774" i="1"/>
  <c r="S1774" i="1" s="1"/>
  <c r="T1774" i="1" s="1"/>
  <c r="P1574" i="1"/>
  <c r="S1574" i="1" s="1"/>
  <c r="T1574" i="1" s="1"/>
  <c r="Z1574" i="1" s="1"/>
  <c r="AA1574" i="1" s="1"/>
  <c r="AE1605" i="1"/>
  <c r="AD1606" i="1"/>
  <c r="P1629" i="1"/>
  <c r="S1629" i="1" s="1"/>
  <c r="T1629" i="1" s="1"/>
  <c r="Z1629" i="1" s="1"/>
  <c r="AA1629" i="1" s="1"/>
  <c r="AE1645" i="1"/>
  <c r="AD1646" i="1"/>
  <c r="P1659" i="1"/>
  <c r="S1659" i="1" s="1"/>
  <c r="T1659" i="1" s="1"/>
  <c r="Z1659" i="1" s="1"/>
  <c r="AA1659" i="1" s="1"/>
  <c r="AD1667" i="1"/>
  <c r="Y1679" i="1"/>
  <c r="Y1619" i="1"/>
  <c r="AE1640" i="1"/>
  <c r="AD1641" i="1"/>
  <c r="AD1716" i="1"/>
  <c r="AE1715" i="1"/>
  <c r="P1744" i="1"/>
  <c r="S1744" i="1" s="1"/>
  <c r="T1744" i="1" s="1"/>
  <c r="P1559" i="1"/>
  <c r="S1559" i="1" s="1"/>
  <c r="T1559" i="1" s="1"/>
  <c r="Z1559" i="1" s="1"/>
  <c r="AA1559" i="1" s="1"/>
  <c r="AE1590" i="1"/>
  <c r="Y1614" i="1"/>
  <c r="AE1635" i="1"/>
  <c r="AD1671" i="1"/>
  <c r="AE1670" i="1"/>
  <c r="S1674" i="1"/>
  <c r="T1674" i="1" s="1"/>
  <c r="Z1674" i="1" s="1"/>
  <c r="AA1674" i="1" s="1"/>
  <c r="AD1676" i="1"/>
  <c r="AE1675" i="1"/>
  <c r="Y1724" i="1"/>
  <c r="Y1684" i="1"/>
  <c r="AD1756" i="1"/>
  <c r="AE1755" i="1"/>
  <c r="Y1564" i="1"/>
  <c r="S1564" i="1"/>
  <c r="T1564" i="1" s="1"/>
  <c r="Y1579" i="1"/>
  <c r="P1594" i="1"/>
  <c r="S1594" i="1" s="1"/>
  <c r="T1594" i="1" s="1"/>
  <c r="AD1611" i="1"/>
  <c r="AD1727" i="1"/>
  <c r="AE1746" i="1"/>
  <c r="AD1747" i="1"/>
  <c r="AE1772" i="1"/>
  <c r="Y1669" i="1"/>
  <c r="P1699" i="1"/>
  <c r="S1699" i="1" s="1"/>
  <c r="T1699" i="1" s="1"/>
  <c r="Z1699" i="1" s="1"/>
  <c r="AA1699" i="1" s="1"/>
  <c r="Y1774" i="1"/>
  <c r="P1609" i="1"/>
  <c r="S1609" i="1" s="1"/>
  <c r="T1609" i="1" s="1"/>
  <c r="Z1609" i="1" s="1"/>
  <c r="AA1609" i="1" s="1"/>
  <c r="P1644" i="1"/>
  <c r="S1644" i="1" s="1"/>
  <c r="T1644" i="1" s="1"/>
  <c r="Z1644" i="1" s="1"/>
  <c r="AA1644" i="1" s="1"/>
  <c r="Y1649" i="1"/>
  <c r="AD1651" i="1"/>
  <c r="AE1650" i="1"/>
  <c r="Y1704" i="1"/>
  <c r="AD1751" i="1"/>
  <c r="AE1750" i="1"/>
  <c r="P1759" i="1"/>
  <c r="S1759" i="1" s="1"/>
  <c r="T1759" i="1" s="1"/>
  <c r="Z1759" i="1" s="1"/>
  <c r="AA1759" i="1" s="1"/>
  <c r="AE1700" i="1"/>
  <c r="AD1701" i="1"/>
  <c r="Y1709" i="1"/>
  <c r="AD1736" i="1"/>
  <c r="AE1735" i="1"/>
  <c r="P1739" i="1"/>
  <c r="S1739" i="1" s="1"/>
  <c r="T1739" i="1" s="1"/>
  <c r="Z1739" i="1" s="1"/>
  <c r="AA1739" i="1" s="1"/>
  <c r="P1704" i="1"/>
  <c r="S1704" i="1" s="1"/>
  <c r="T1704" i="1" s="1"/>
  <c r="P1724" i="1"/>
  <c r="S1724" i="1" s="1"/>
  <c r="T1724" i="1" s="1"/>
  <c r="P1684" i="1"/>
  <c r="S1684" i="1" s="1"/>
  <c r="T1684" i="1" s="1"/>
  <c r="AD1776" i="1"/>
  <c r="AE1775" i="1"/>
  <c r="P1719" i="1"/>
  <c r="S1719" i="1" s="1"/>
  <c r="T1719" i="1" s="1"/>
  <c r="Z1719" i="1" s="1"/>
  <c r="AA1719" i="1" s="1"/>
  <c r="Y1729" i="1"/>
  <c r="Y1749" i="1"/>
  <c r="Y1769" i="1"/>
  <c r="AD1313" i="1"/>
  <c r="AE1313" i="1" s="1"/>
  <c r="AE1312" i="1"/>
  <c r="AD1343" i="1"/>
  <c r="AE1343" i="1" s="1"/>
  <c r="AE1342" i="1"/>
  <c r="AE1430" i="1"/>
  <c r="AE1450" i="1"/>
  <c r="Y1454" i="1"/>
  <c r="P1479" i="1"/>
  <c r="S1479" i="1" s="1"/>
  <c r="T1479" i="1" s="1"/>
  <c r="S1489" i="1"/>
  <c r="T1489" i="1" s="1"/>
  <c r="Y1489" i="1"/>
  <c r="P1499" i="1"/>
  <c r="S1499" i="1" s="1"/>
  <c r="T1499" i="1" s="1"/>
  <c r="P1289" i="1"/>
  <c r="S1289" i="1" s="1"/>
  <c r="T1289" i="1" s="1"/>
  <c r="Y1299" i="1"/>
  <c r="AD1353" i="1"/>
  <c r="AE1353" i="1" s="1"/>
  <c r="AE1352" i="1"/>
  <c r="S1359" i="1"/>
  <c r="T1359" i="1" s="1"/>
  <c r="Y1359" i="1"/>
  <c r="P1364" i="1"/>
  <c r="S1364" i="1" s="1"/>
  <c r="T1364" i="1" s="1"/>
  <c r="Z1364" i="1" s="1"/>
  <c r="AA1364" i="1" s="1"/>
  <c r="AE1395" i="1"/>
  <c r="P1464" i="1"/>
  <c r="S1464" i="1" s="1"/>
  <c r="T1464" i="1" s="1"/>
  <c r="Z1464" i="1" s="1"/>
  <c r="AA1464" i="1" s="1"/>
  <c r="Y1469" i="1"/>
  <c r="Y1479" i="1"/>
  <c r="AE1486" i="1"/>
  <c r="AD1487" i="1"/>
  <c r="Y1494" i="1"/>
  <c r="Y1289" i="1"/>
  <c r="AE1320" i="1"/>
  <c r="AD1321" i="1"/>
  <c r="AE1336" i="1"/>
  <c r="P1344" i="1"/>
  <c r="S1344" i="1" s="1"/>
  <c r="T1344" i="1" s="1"/>
  <c r="AD1348" i="1"/>
  <c r="AE1348" i="1" s="1"/>
  <c r="AE1350" i="1"/>
  <c r="AD1421" i="1"/>
  <c r="AD1446" i="1"/>
  <c r="AE1485" i="1"/>
  <c r="S1369" i="1"/>
  <c r="T1369" i="1" s="1"/>
  <c r="Z1369" i="1" s="1"/>
  <c r="AA1369" i="1" s="1"/>
  <c r="AE1311" i="1"/>
  <c r="AE1341" i="1"/>
  <c r="Y1524" i="1"/>
  <c r="Y1284" i="1"/>
  <c r="AD1281" i="1"/>
  <c r="Y1344" i="1"/>
  <c r="S1389" i="1"/>
  <c r="T1389" i="1" s="1"/>
  <c r="P1424" i="1"/>
  <c r="S1424" i="1" s="1"/>
  <c r="T1424" i="1" s="1"/>
  <c r="Z1424" i="1" s="1"/>
  <c r="AA1424" i="1" s="1"/>
  <c r="AE1520" i="1"/>
  <c r="AD1521" i="1"/>
  <c r="AE1510" i="1"/>
  <c r="AD1511" i="1"/>
  <c r="AD1296" i="1"/>
  <c r="AE1295" i="1"/>
  <c r="P1279" i="1"/>
  <c r="S1279" i="1" s="1"/>
  <c r="T1279" i="1" s="1"/>
  <c r="Z1279" i="1" s="1"/>
  <c r="AA1279" i="1" s="1"/>
  <c r="AE1290" i="1"/>
  <c r="Y1304" i="1"/>
  <c r="Y1314" i="1"/>
  <c r="AE1337" i="1"/>
  <c r="AD1338" i="1"/>
  <c r="AE1338" i="1" s="1"/>
  <c r="AD1371" i="1"/>
  <c r="AD1376" i="1"/>
  <c r="AE1375" i="1"/>
  <c r="P1429" i="1"/>
  <c r="S1429" i="1" s="1"/>
  <c r="T1429" i="1" s="1"/>
  <c r="Z1429" i="1" s="1"/>
  <c r="AA1429" i="1" s="1"/>
  <c r="AD1432" i="1"/>
  <c r="AE1431" i="1"/>
  <c r="AD1452" i="1"/>
  <c r="AD1397" i="1"/>
  <c r="P1294" i="1"/>
  <c r="S1294" i="1" s="1"/>
  <c r="T1294" i="1" s="1"/>
  <c r="Z1294" i="1" s="1"/>
  <c r="AA1294" i="1" s="1"/>
  <c r="AE1335" i="1"/>
  <c r="Y1389" i="1"/>
  <c r="P1394" i="1"/>
  <c r="S1394" i="1" s="1"/>
  <c r="T1394" i="1" s="1"/>
  <c r="Z1394" i="1" s="1"/>
  <c r="AA1394" i="1" s="1"/>
  <c r="Y1514" i="1"/>
  <c r="AD1516" i="1"/>
  <c r="AE1515" i="1"/>
  <c r="AD1286" i="1"/>
  <c r="AD1301" i="1"/>
  <c r="P1304" i="1"/>
  <c r="S1304" i="1" s="1"/>
  <c r="T1304" i="1" s="1"/>
  <c r="AD1331" i="1"/>
  <c r="AE1386" i="1"/>
  <c r="AE1465" i="1"/>
  <c r="AD1466" i="1"/>
  <c r="P1469" i="1"/>
  <c r="S1469" i="1" s="1"/>
  <c r="T1469" i="1" s="1"/>
  <c r="AD1476" i="1"/>
  <c r="AE1475" i="1"/>
  <c r="AE1400" i="1"/>
  <c r="AD1401" i="1"/>
  <c r="AE1480" i="1"/>
  <c r="AD1481" i="1"/>
  <c r="AE1497" i="1"/>
  <c r="AD1498" i="1"/>
  <c r="AE1498" i="1" s="1"/>
  <c r="Y1499" i="1"/>
  <c r="AE1315" i="1"/>
  <c r="P1324" i="1"/>
  <c r="S1324" i="1" s="1"/>
  <c r="T1324" i="1" s="1"/>
  <c r="Z1324" i="1" s="1"/>
  <c r="AA1324" i="1" s="1"/>
  <c r="P1374" i="1"/>
  <c r="S1374" i="1" s="1"/>
  <c r="T1374" i="1" s="1"/>
  <c r="Z1374" i="1" s="1"/>
  <c r="AA1374" i="1" s="1"/>
  <c r="AE1385" i="1"/>
  <c r="AE1435" i="1"/>
  <c r="AD1437" i="1"/>
  <c r="Y1449" i="1"/>
  <c r="P1484" i="1"/>
  <c r="S1484" i="1" s="1"/>
  <c r="T1484" i="1" s="1"/>
  <c r="Z1484" i="1" s="1"/>
  <c r="AA1484" i="1" s="1"/>
  <c r="P1494" i="1"/>
  <c r="S1494" i="1" s="1"/>
  <c r="T1494" i="1" s="1"/>
  <c r="AD1501" i="1"/>
  <c r="P1404" i="1"/>
  <c r="S1404" i="1" s="1"/>
  <c r="T1404" i="1" s="1"/>
  <c r="Z1404" i="1" s="1"/>
  <c r="AA1404" i="1" s="1"/>
  <c r="AE1067" i="1"/>
  <c r="AD1068" i="1"/>
  <c r="AE1068" i="1" s="1"/>
  <c r="Z1194" i="1"/>
  <c r="AA1194" i="1" s="1"/>
  <c r="P1039" i="1"/>
  <c r="S1039" i="1" s="1"/>
  <c r="T1039" i="1" s="1"/>
  <c r="Z1039" i="1" s="1"/>
  <c r="AA1039" i="1" s="1"/>
  <c r="AE1065" i="1"/>
  <c r="P1099" i="1"/>
  <c r="S1099" i="1" s="1"/>
  <c r="T1099" i="1" s="1"/>
  <c r="Z1099" i="1" s="1"/>
  <c r="AA1099" i="1" s="1"/>
  <c r="AE1046" i="1"/>
  <c r="P1084" i="1"/>
  <c r="S1084" i="1" s="1"/>
  <c r="T1084" i="1" s="1"/>
  <c r="Z1084" i="1" s="1"/>
  <c r="AA1084" i="1" s="1"/>
  <c r="P1094" i="1"/>
  <c r="S1094" i="1" s="1"/>
  <c r="T1094" i="1" s="1"/>
  <c r="Z1094" i="1" s="1"/>
  <c r="AA1094" i="1" s="1"/>
  <c r="Y1139" i="1"/>
  <c r="AE1151" i="1"/>
  <c r="AD1152" i="1"/>
  <c r="AE1260" i="1"/>
  <c r="AD1261" i="1"/>
  <c r="AE1217" i="1"/>
  <c r="AD1218" i="1"/>
  <c r="AE1218" i="1" s="1"/>
  <c r="P1124" i="1"/>
  <c r="S1124" i="1" s="1"/>
  <c r="T1124" i="1" s="1"/>
  <c r="Z1124" i="1" s="1"/>
  <c r="AA1124" i="1" s="1"/>
  <c r="AE1160" i="1"/>
  <c r="AD1161" i="1"/>
  <c r="AD1193" i="1"/>
  <c r="AE1193" i="1" s="1"/>
  <c r="AE1192" i="1"/>
  <c r="AE1047" i="1"/>
  <c r="AD1048" i="1"/>
  <c r="AE1048" i="1" s="1"/>
  <c r="P1054" i="1"/>
  <c r="S1054" i="1" s="1"/>
  <c r="T1054" i="1" s="1"/>
  <c r="Z1054" i="1" s="1"/>
  <c r="AA1054" i="1" s="1"/>
  <c r="AE1091" i="1"/>
  <c r="AD1092" i="1"/>
  <c r="AE1171" i="1"/>
  <c r="AD1172" i="1"/>
  <c r="AE1116" i="1"/>
  <c r="AE1045" i="1"/>
  <c r="AE1090" i="1"/>
  <c r="AE1170" i="1"/>
  <c r="Y1219" i="1"/>
  <c r="AD1158" i="1"/>
  <c r="AE1158" i="1" s="1"/>
  <c r="P1164" i="1"/>
  <c r="S1164" i="1" s="1"/>
  <c r="T1164" i="1" s="1"/>
  <c r="Z1164" i="1" s="1"/>
  <c r="AA1164" i="1" s="1"/>
  <c r="AE1175" i="1"/>
  <c r="P1179" i="1"/>
  <c r="S1179" i="1" s="1"/>
  <c r="T1179" i="1" s="1"/>
  <c r="Z1179" i="1" s="1"/>
  <c r="AA1179" i="1" s="1"/>
  <c r="AE1190" i="1"/>
  <c r="AD1207" i="1"/>
  <c r="P1249" i="1"/>
  <c r="S1249" i="1" s="1"/>
  <c r="T1249" i="1" s="1"/>
  <c r="Z1249" i="1" s="1"/>
  <c r="AA1249" i="1" s="1"/>
  <c r="AD1082" i="1"/>
  <c r="AD1131" i="1"/>
  <c r="AD1146" i="1"/>
  <c r="AE1155" i="1"/>
  <c r="AE1180" i="1"/>
  <c r="AD1181" i="1"/>
  <c r="AD1196" i="1"/>
  <c r="AE1195" i="1"/>
  <c r="AE1251" i="1"/>
  <c r="AD1252" i="1"/>
  <c r="Y1029" i="1"/>
  <c r="Y1069" i="1"/>
  <c r="P1144" i="1"/>
  <c r="S1144" i="1" s="1"/>
  <c r="T1144" i="1" s="1"/>
  <c r="Z1144" i="1" s="1"/>
  <c r="AA1144" i="1" s="1"/>
  <c r="P1224" i="1"/>
  <c r="S1224" i="1" s="1"/>
  <c r="T1224" i="1" s="1"/>
  <c r="Z1224" i="1" s="1"/>
  <c r="AA1224" i="1" s="1"/>
  <c r="P1239" i="1"/>
  <c r="S1239" i="1" s="1"/>
  <c r="T1239" i="1" s="1"/>
  <c r="Z1239" i="1" s="1"/>
  <c r="AA1239" i="1" s="1"/>
  <c r="P1269" i="1"/>
  <c r="S1269" i="1" s="1"/>
  <c r="T1269" i="1" s="1"/>
  <c r="Z1269" i="1" s="1"/>
  <c r="AA1269" i="1" s="1"/>
  <c r="Y1149" i="1"/>
  <c r="AE1176" i="1"/>
  <c r="AD1177" i="1"/>
  <c r="AE1165" i="1"/>
  <c r="AD1166" i="1"/>
  <c r="P1174" i="1"/>
  <c r="S1174" i="1" s="1"/>
  <c r="T1174" i="1" s="1"/>
  <c r="Z1174" i="1" s="1"/>
  <c r="AA1174" i="1" s="1"/>
  <c r="P1244" i="1"/>
  <c r="S1244" i="1" s="1"/>
  <c r="T1244" i="1" s="1"/>
  <c r="Z1244" i="1" s="1"/>
  <c r="AA1244" i="1" s="1"/>
  <c r="AE1256" i="1"/>
  <c r="AD1257" i="1"/>
  <c r="Z1079" i="1"/>
  <c r="AA1079" i="1" s="1"/>
  <c r="P1154" i="1"/>
  <c r="S1154" i="1" s="1"/>
  <c r="T1154" i="1" s="1"/>
  <c r="Z1154" i="1" s="1"/>
  <c r="AA1154" i="1" s="1"/>
  <c r="Y1229" i="1"/>
  <c r="AE1255" i="1"/>
  <c r="P1259" i="1"/>
  <c r="S1259" i="1" s="1"/>
  <c r="T1259" i="1" s="1"/>
  <c r="Z1259" i="1" s="1"/>
  <c r="AA1259" i="1" s="1"/>
  <c r="AD1187" i="1"/>
  <c r="AD1231" i="1"/>
  <c r="AD1267" i="1"/>
  <c r="P1184" i="1"/>
  <c r="S1184" i="1" s="1"/>
  <c r="T1184" i="1" s="1"/>
  <c r="Z1184" i="1" s="1"/>
  <c r="AA1184" i="1" s="1"/>
  <c r="AD1241" i="1"/>
  <c r="P1264" i="1"/>
  <c r="S1264" i="1" s="1"/>
  <c r="T1264" i="1" s="1"/>
  <c r="Z1264" i="1" s="1"/>
  <c r="AA1264" i="1" s="1"/>
  <c r="P1204" i="1"/>
  <c r="S1204" i="1" s="1"/>
  <c r="T1204" i="1" s="1"/>
  <c r="Z1204" i="1" s="1"/>
  <c r="AA1204" i="1" s="1"/>
  <c r="AD1012" i="1"/>
  <c r="AE1011" i="1"/>
  <c r="AE802" i="1"/>
  <c r="AD803" i="1"/>
  <c r="AE803" i="1" s="1"/>
  <c r="AD781" i="1"/>
  <c r="AE780" i="1"/>
  <c r="Y919" i="1"/>
  <c r="AD921" i="1"/>
  <c r="AE920" i="1"/>
  <c r="Y944" i="1"/>
  <c r="AE779" i="1"/>
  <c r="Y789" i="1"/>
  <c r="AD797" i="1"/>
  <c r="AE826" i="1"/>
  <c r="AD893" i="1"/>
  <c r="AE893" i="1" s="1"/>
  <c r="AD793" i="1"/>
  <c r="AE793" i="1" s="1"/>
  <c r="AE801" i="1"/>
  <c r="S839" i="1"/>
  <c r="T839" i="1" s="1"/>
  <c r="Z839" i="1" s="1"/>
  <c r="AA839" i="1" s="1"/>
  <c r="AD846" i="1"/>
  <c r="AE870" i="1"/>
  <c r="AD871" i="1"/>
  <c r="AD877" i="1"/>
  <c r="AE876" i="1"/>
  <c r="AE891" i="1"/>
  <c r="Y974" i="1"/>
  <c r="AE1001" i="1"/>
  <c r="AE790" i="1"/>
  <c r="P799" i="1"/>
  <c r="S799" i="1" s="1"/>
  <c r="T799" i="1" s="1"/>
  <c r="Z799" i="1" s="1"/>
  <c r="AA799" i="1" s="1"/>
  <c r="P879" i="1"/>
  <c r="S879" i="1" s="1"/>
  <c r="T879" i="1" s="1"/>
  <c r="Z879" i="1" s="1"/>
  <c r="AA879" i="1" s="1"/>
  <c r="AE896" i="1"/>
  <c r="AE931" i="1"/>
  <c r="AE1010" i="1"/>
  <c r="AE1015" i="1"/>
  <c r="AD1016" i="1"/>
  <c r="AE836" i="1"/>
  <c r="AE890" i="1"/>
  <c r="AE784" i="1"/>
  <c r="AD785" i="1"/>
  <c r="P814" i="1"/>
  <c r="S814" i="1" s="1"/>
  <c r="T814" i="1" s="1"/>
  <c r="Z814" i="1" s="1"/>
  <c r="AA814" i="1" s="1"/>
  <c r="AE816" i="1"/>
  <c r="AD817" i="1"/>
  <c r="AE827" i="1"/>
  <c r="AE851" i="1"/>
  <c r="Y859" i="1"/>
  <c r="AD901" i="1"/>
  <c r="AE900" i="1"/>
  <c r="P914" i="1"/>
  <c r="S914" i="1" s="1"/>
  <c r="T914" i="1" s="1"/>
  <c r="Z914" i="1" s="1"/>
  <c r="AA914" i="1" s="1"/>
  <c r="AE925" i="1"/>
  <c r="AD926" i="1"/>
  <c r="P984" i="1"/>
  <c r="S984" i="1" s="1"/>
  <c r="T984" i="1" s="1"/>
  <c r="Z984" i="1" s="1"/>
  <c r="AA984" i="1" s="1"/>
  <c r="AE1000" i="1"/>
  <c r="P904" i="1"/>
  <c r="S904" i="1" s="1"/>
  <c r="T904" i="1" s="1"/>
  <c r="Z904" i="1" s="1"/>
  <c r="AA904" i="1" s="1"/>
  <c r="AE800" i="1"/>
  <c r="Y894" i="1"/>
  <c r="AD916" i="1"/>
  <c r="Y954" i="1"/>
  <c r="AE1002" i="1"/>
  <c r="AD1003" i="1"/>
  <c r="AE1003" i="1" s="1"/>
  <c r="P824" i="1"/>
  <c r="S824" i="1" s="1"/>
  <c r="T824" i="1" s="1"/>
  <c r="Z824" i="1" s="1"/>
  <c r="AA824" i="1" s="1"/>
  <c r="AE912" i="1"/>
  <c r="AD913" i="1"/>
  <c r="AE913" i="1" s="1"/>
  <c r="P919" i="1"/>
  <c r="S919" i="1" s="1"/>
  <c r="T919" i="1" s="1"/>
  <c r="AD958" i="1"/>
  <c r="AE958" i="1" s="1"/>
  <c r="AE957" i="1"/>
  <c r="AE962" i="1"/>
  <c r="AD963" i="1"/>
  <c r="AE963" i="1" s="1"/>
  <c r="P989" i="1"/>
  <c r="S989" i="1" s="1"/>
  <c r="T989" i="1" s="1"/>
  <c r="Z989" i="1" s="1"/>
  <c r="AA989" i="1" s="1"/>
  <c r="P954" i="1"/>
  <c r="S954" i="1" s="1"/>
  <c r="T954" i="1" s="1"/>
  <c r="P1024" i="1"/>
  <c r="S1024" i="1" s="1"/>
  <c r="T1024" i="1" s="1"/>
  <c r="Z1024" i="1" s="1"/>
  <c r="AA1024" i="1" s="1"/>
  <c r="AD1026" i="1"/>
  <c r="AD857" i="1"/>
  <c r="AE856" i="1"/>
  <c r="Y934" i="1"/>
  <c r="AD936" i="1"/>
  <c r="AE935" i="1"/>
  <c r="P939" i="1"/>
  <c r="S939" i="1" s="1"/>
  <c r="T939" i="1" s="1"/>
  <c r="AD992" i="1"/>
  <c r="P849" i="1"/>
  <c r="S849" i="1" s="1"/>
  <c r="T849" i="1" s="1"/>
  <c r="Z849" i="1" s="1"/>
  <c r="AA849" i="1" s="1"/>
  <c r="AE905" i="1"/>
  <c r="AD906" i="1"/>
  <c r="Y939" i="1"/>
  <c r="AE955" i="1"/>
  <c r="P929" i="1"/>
  <c r="S929" i="1" s="1"/>
  <c r="T929" i="1" s="1"/>
  <c r="Z929" i="1" s="1"/>
  <c r="AA929" i="1" s="1"/>
  <c r="Y964" i="1"/>
  <c r="Y1009" i="1"/>
  <c r="P909" i="1"/>
  <c r="S909" i="1" s="1"/>
  <c r="T909" i="1" s="1"/>
  <c r="Z909" i="1" s="1"/>
  <c r="AA909" i="1" s="1"/>
  <c r="AE960" i="1"/>
  <c r="P969" i="1"/>
  <c r="S969" i="1" s="1"/>
  <c r="T969" i="1" s="1"/>
  <c r="Z969" i="1" s="1"/>
  <c r="AA969" i="1" s="1"/>
  <c r="Y525" i="1"/>
  <c r="Y546" i="1"/>
  <c r="Y630" i="1"/>
  <c r="AD673" i="1"/>
  <c r="AE672" i="1"/>
  <c r="AD586" i="1"/>
  <c r="AE585" i="1"/>
  <c r="AD544" i="1"/>
  <c r="AE543" i="1"/>
  <c r="AD549" i="1"/>
  <c r="AE548" i="1"/>
  <c r="AE553" i="1"/>
  <c r="AD554" i="1"/>
  <c r="AA520" i="1"/>
  <c r="AE537" i="1"/>
  <c r="AD538" i="1"/>
  <c r="AA589" i="1"/>
  <c r="AD648" i="1"/>
  <c r="AE647" i="1"/>
  <c r="AD653" i="1"/>
  <c r="AE652" i="1"/>
  <c r="AD534" i="1"/>
  <c r="AA562" i="1"/>
  <c r="Y567" i="1"/>
  <c r="AE596" i="1"/>
  <c r="Y604" i="1"/>
  <c r="AD633" i="1"/>
  <c r="AD663" i="1"/>
  <c r="AD688" i="1"/>
  <c r="AE687" i="1"/>
  <c r="Y594" i="1"/>
  <c r="AE564" i="1"/>
  <c r="AE637" i="1"/>
  <c r="AE753" i="1"/>
  <c r="AD754" i="1"/>
  <c r="AD601" i="1"/>
  <c r="AE600" i="1"/>
  <c r="AE667" i="1"/>
  <c r="AD668" i="1"/>
  <c r="AE723" i="1"/>
  <c r="AD724" i="1"/>
  <c r="AD559" i="1"/>
  <c r="AE597" i="1"/>
  <c r="AE639" i="1"/>
  <c r="Y676" i="1"/>
  <c r="AA717" i="1"/>
  <c r="AA762" i="1"/>
  <c r="AD709" i="1"/>
  <c r="AE708" i="1"/>
  <c r="AE739" i="1"/>
  <c r="AD740" i="1"/>
  <c r="AE770" i="1"/>
  <c r="AD771" i="1"/>
  <c r="Y636" i="1"/>
  <c r="AD679" i="1"/>
  <c r="AA722" i="1"/>
  <c r="AE735" i="1"/>
  <c r="AA752" i="1"/>
  <c r="AA686" i="1"/>
  <c r="AE728" i="1"/>
  <c r="AD729" i="1"/>
  <c r="AD746" i="1"/>
  <c r="AE746" i="1" s="1"/>
  <c r="AE745" i="1"/>
  <c r="AD749" i="1"/>
  <c r="AE748" i="1"/>
  <c r="AA666" i="1"/>
  <c r="Y671" i="1"/>
  <c r="AE733" i="1"/>
  <c r="AE677" i="1"/>
  <c r="AD694" i="1"/>
  <c r="AE693" i="1"/>
  <c r="AA712" i="1"/>
  <c r="AA757" i="1"/>
  <c r="AA707" i="1"/>
  <c r="AA768" i="1"/>
  <c r="Y691" i="1"/>
  <c r="AA697" i="1"/>
  <c r="Y773" i="1"/>
  <c r="AA727" i="1"/>
  <c r="AA747" i="1"/>
  <c r="AD760" i="1"/>
  <c r="AE322" i="1"/>
  <c r="AD323" i="1"/>
  <c r="AE302" i="1"/>
  <c r="AD303" i="1"/>
  <c r="AE281" i="1"/>
  <c r="AD282" i="1"/>
  <c r="AE280" i="1"/>
  <c r="Y259" i="1"/>
  <c r="Y269" i="1"/>
  <c r="AE321" i="1"/>
  <c r="AE326" i="1"/>
  <c r="Y330" i="1"/>
  <c r="Y356" i="1"/>
  <c r="AE385" i="1"/>
  <c r="AD386" i="1"/>
  <c r="AE386" i="1" s="1"/>
  <c r="AE444" i="1"/>
  <c r="AE469" i="1"/>
  <c r="AD470" i="1"/>
  <c r="AD329" i="1"/>
  <c r="AE329" i="1" s="1"/>
  <c r="Y335" i="1"/>
  <c r="AE348" i="1"/>
  <c r="AE383" i="1"/>
  <c r="AD395" i="1"/>
  <c r="AD406" i="1"/>
  <c r="AE406" i="1" s="1"/>
  <c r="AD415" i="1"/>
  <c r="AE414" i="1"/>
  <c r="AE428" i="1"/>
  <c r="AD429" i="1"/>
  <c r="Y453" i="1"/>
  <c r="AD455" i="1"/>
  <c r="AE454" i="1"/>
  <c r="AD446" i="1"/>
  <c r="AE445" i="1"/>
  <c r="AE466" i="1"/>
  <c r="AD467" i="1"/>
  <c r="AE467" i="1" s="1"/>
  <c r="AA371" i="1"/>
  <c r="AA392" i="1"/>
  <c r="Y422" i="1"/>
  <c r="AE347" i="1"/>
  <c r="AD350" i="1"/>
  <c r="AE350" i="1" s="1"/>
  <c r="AE378" i="1"/>
  <c r="AD379" i="1"/>
  <c r="AA448" i="1"/>
  <c r="AD481" i="1"/>
  <c r="AD333" i="1"/>
  <c r="Y504" i="1"/>
  <c r="Y515" i="1"/>
  <c r="AA412" i="1"/>
  <c r="Y499" i="1"/>
  <c r="AA351" i="1"/>
  <c r="AA427" i="1"/>
  <c r="Y437" i="1"/>
  <c r="AE476" i="1"/>
  <c r="AA484" i="1"/>
  <c r="Y494" i="1"/>
  <c r="AE497" i="1"/>
  <c r="AD498" i="1"/>
  <c r="AE498" i="1" s="1"/>
  <c r="AA443" i="1"/>
  <c r="AA463" i="1"/>
  <c r="AE474" i="1"/>
  <c r="Y478" i="1"/>
  <c r="AE500" i="1"/>
  <c r="AD501" i="1"/>
  <c r="AE518" i="1"/>
  <c r="AD519" i="1"/>
  <c r="AE519" i="1" s="1"/>
  <c r="AE485" i="1"/>
  <c r="AD486" i="1"/>
  <c r="AD491" i="1"/>
  <c r="AA509" i="1"/>
  <c r="AE464" i="1"/>
  <c r="AA473" i="1"/>
  <c r="AA489" i="1"/>
  <c r="AE495" i="1"/>
  <c r="AE505" i="1"/>
  <c r="AD506" i="1"/>
  <c r="AE517" i="1"/>
  <c r="AE163" i="1"/>
  <c r="AD164" i="1"/>
  <c r="AE164" i="1" s="1"/>
  <c r="AD152" i="1"/>
  <c r="AE151" i="1"/>
  <c r="Y211" i="1"/>
  <c r="Y139" i="1"/>
  <c r="AA150" i="1"/>
  <c r="AE162" i="1"/>
  <c r="AD192" i="1"/>
  <c r="AE191" i="1"/>
  <c r="Y196" i="1"/>
  <c r="AD235" i="1"/>
  <c r="AE234" i="1"/>
  <c r="Y238" i="1"/>
  <c r="Y160" i="1"/>
  <c r="AA170" i="1"/>
  <c r="AE197" i="1"/>
  <c r="AD198" i="1"/>
  <c r="Y201" i="1"/>
  <c r="AE239" i="1"/>
  <c r="AD240" i="1"/>
  <c r="Y243" i="1"/>
  <c r="AD136" i="1"/>
  <c r="AE202" i="1"/>
  <c r="AD203" i="1"/>
  <c r="Y206" i="1"/>
  <c r="AE244" i="1"/>
  <c r="AD245" i="1"/>
  <c r="AE249" i="1"/>
  <c r="AD250" i="1"/>
  <c r="AE207" i="1"/>
  <c r="AD208" i="1"/>
  <c r="Y175" i="1"/>
  <c r="AD131" i="1"/>
  <c r="Y145" i="1"/>
  <c r="AE176" i="1"/>
  <c r="AD177" i="1"/>
  <c r="Y180" i="1"/>
  <c r="AE217" i="1"/>
  <c r="AD218" i="1"/>
  <c r="Y221" i="1"/>
  <c r="AD257" i="1"/>
  <c r="AE256" i="1"/>
  <c r="AE161" i="1"/>
  <c r="Y216" i="1"/>
  <c r="Y134" i="1"/>
  <c r="AE146" i="1"/>
  <c r="AD147" i="1"/>
  <c r="Y165" i="1"/>
  <c r="AE181" i="1"/>
  <c r="AD182" i="1"/>
  <c r="Y185" i="1"/>
  <c r="AE222" i="1"/>
  <c r="AD224" i="1"/>
  <c r="Y227" i="1"/>
  <c r="Y254" i="1"/>
  <c r="AD172" i="1"/>
  <c r="AE171" i="1"/>
  <c r="AD213" i="1"/>
  <c r="AE212" i="1"/>
  <c r="AE166" i="1"/>
  <c r="AD167" i="1"/>
  <c r="AE186" i="1"/>
  <c r="AD187" i="1"/>
  <c r="Y190" i="1"/>
  <c r="AE228" i="1"/>
  <c r="AD230" i="1"/>
  <c r="Y233" i="1"/>
  <c r="AE255" i="1"/>
  <c r="AN128" i="1"/>
  <c r="O128" i="1"/>
  <c r="AN127" i="1"/>
  <c r="O127" i="1"/>
  <c r="AN126" i="1"/>
  <c r="O126" i="1"/>
  <c r="AN125" i="1"/>
  <c r="AD125" i="1"/>
  <c r="AE125" i="1" s="1"/>
  <c r="O125" i="1"/>
  <c r="D125" i="1"/>
  <c r="D126" i="1" s="1"/>
  <c r="D127" i="1" s="1"/>
  <c r="D128" i="1" s="1"/>
  <c r="C125" i="1"/>
  <c r="C126" i="1" s="1"/>
  <c r="C127" i="1" s="1"/>
  <c r="C128" i="1" s="1"/>
  <c r="B125" i="1"/>
  <c r="B126" i="1" s="1"/>
  <c r="B127" i="1" s="1"/>
  <c r="B128" i="1" s="1"/>
  <c r="AN124" i="1"/>
  <c r="AE124" i="1"/>
  <c r="Y124" i="1"/>
  <c r="O124" i="1"/>
  <c r="AN123" i="1"/>
  <c r="O123" i="1"/>
  <c r="AN122" i="1"/>
  <c r="O122" i="1"/>
  <c r="AN121" i="1"/>
  <c r="O121" i="1"/>
  <c r="AN120" i="1"/>
  <c r="AD120" i="1"/>
  <c r="AD121" i="1" s="1"/>
  <c r="O120" i="1"/>
  <c r="D120" i="1"/>
  <c r="D121" i="1" s="1"/>
  <c r="D122" i="1" s="1"/>
  <c r="D123" i="1" s="1"/>
  <c r="C120" i="1"/>
  <c r="C121" i="1" s="1"/>
  <c r="C122" i="1" s="1"/>
  <c r="C123" i="1" s="1"/>
  <c r="B120" i="1"/>
  <c r="B121" i="1" s="1"/>
  <c r="B122" i="1" s="1"/>
  <c r="B123" i="1" s="1"/>
  <c r="AN119" i="1"/>
  <c r="AE119" i="1"/>
  <c r="Y119" i="1"/>
  <c r="O119" i="1"/>
  <c r="AN118" i="1"/>
  <c r="O118" i="1"/>
  <c r="AN117" i="1"/>
  <c r="O117" i="1"/>
  <c r="AN116" i="1"/>
  <c r="O116" i="1"/>
  <c r="AN115" i="1"/>
  <c r="AD115" i="1"/>
  <c r="AE115" i="1" s="1"/>
  <c r="O115" i="1"/>
  <c r="D115" i="1"/>
  <c r="D116" i="1" s="1"/>
  <c r="D117" i="1" s="1"/>
  <c r="D118" i="1" s="1"/>
  <c r="C115" i="1"/>
  <c r="C116" i="1" s="1"/>
  <c r="C117" i="1" s="1"/>
  <c r="C118" i="1" s="1"/>
  <c r="B115" i="1"/>
  <c r="B116" i="1" s="1"/>
  <c r="B117" i="1" s="1"/>
  <c r="B118" i="1" s="1"/>
  <c r="AN114" i="1"/>
  <c r="AE114" i="1"/>
  <c r="Y114" i="1"/>
  <c r="O114" i="1"/>
  <c r="AN113" i="1"/>
  <c r="O113" i="1"/>
  <c r="AN112" i="1"/>
  <c r="O112" i="1"/>
  <c r="AN111" i="1"/>
  <c r="O111" i="1"/>
  <c r="AN110" i="1"/>
  <c r="AD110" i="1"/>
  <c r="AD111" i="1" s="1"/>
  <c r="O110" i="1"/>
  <c r="D110" i="1"/>
  <c r="D111" i="1" s="1"/>
  <c r="D112" i="1" s="1"/>
  <c r="D113" i="1" s="1"/>
  <c r="C110" i="1"/>
  <c r="C111" i="1" s="1"/>
  <c r="C112" i="1" s="1"/>
  <c r="C113" i="1" s="1"/>
  <c r="B110" i="1"/>
  <c r="B111" i="1" s="1"/>
  <c r="B112" i="1" s="1"/>
  <c r="B113" i="1" s="1"/>
  <c r="AN109" i="1"/>
  <c r="AE109" i="1"/>
  <c r="Y109" i="1"/>
  <c r="O109" i="1"/>
  <c r="AN108" i="1"/>
  <c r="O108" i="1"/>
  <c r="AN107" i="1"/>
  <c r="O107" i="1"/>
  <c r="AN106" i="1"/>
  <c r="O106" i="1"/>
  <c r="AN105" i="1"/>
  <c r="AD105" i="1"/>
  <c r="AD106" i="1" s="1"/>
  <c r="O105" i="1"/>
  <c r="D105" i="1"/>
  <c r="D106" i="1" s="1"/>
  <c r="D107" i="1" s="1"/>
  <c r="D108" i="1" s="1"/>
  <c r="C105" i="1"/>
  <c r="C106" i="1" s="1"/>
  <c r="C107" i="1" s="1"/>
  <c r="C108" i="1" s="1"/>
  <c r="B105" i="1"/>
  <c r="B106" i="1" s="1"/>
  <c r="B107" i="1" s="1"/>
  <c r="B108" i="1" s="1"/>
  <c r="AN104" i="1"/>
  <c r="AE104" i="1"/>
  <c r="Y104" i="1"/>
  <c r="O104" i="1"/>
  <c r="AN103" i="1"/>
  <c r="O103" i="1"/>
  <c r="AN102" i="1"/>
  <c r="O102" i="1"/>
  <c r="AN101" i="1"/>
  <c r="O101" i="1"/>
  <c r="AN100" i="1"/>
  <c r="AD100" i="1"/>
  <c r="AD101" i="1" s="1"/>
  <c r="O100" i="1"/>
  <c r="D100" i="1"/>
  <c r="D101" i="1" s="1"/>
  <c r="D102" i="1" s="1"/>
  <c r="D103" i="1" s="1"/>
  <c r="C100" i="1"/>
  <c r="C101" i="1" s="1"/>
  <c r="C102" i="1" s="1"/>
  <c r="C103" i="1" s="1"/>
  <c r="B100" i="1"/>
  <c r="B101" i="1" s="1"/>
  <c r="B102" i="1" s="1"/>
  <c r="B103" i="1" s="1"/>
  <c r="AN99" i="1"/>
  <c r="AE99" i="1"/>
  <c r="O99" i="1"/>
  <c r="AN98" i="1"/>
  <c r="O98" i="1"/>
  <c r="AN97" i="1"/>
  <c r="O97" i="1"/>
  <c r="AN96" i="1"/>
  <c r="O96" i="1"/>
  <c r="AN95" i="1"/>
  <c r="AD95" i="1"/>
  <c r="AD96" i="1" s="1"/>
  <c r="O95" i="1"/>
  <c r="D95" i="1"/>
  <c r="D96" i="1" s="1"/>
  <c r="D97" i="1" s="1"/>
  <c r="D98" i="1" s="1"/>
  <c r="C95" i="1"/>
  <c r="C96" i="1" s="1"/>
  <c r="C97" i="1" s="1"/>
  <c r="C98" i="1" s="1"/>
  <c r="B95" i="1"/>
  <c r="B96" i="1" s="1"/>
  <c r="B97" i="1" s="1"/>
  <c r="B98" i="1" s="1"/>
  <c r="AN94" i="1"/>
  <c r="AE94" i="1"/>
  <c r="Y94" i="1"/>
  <c r="O94" i="1"/>
  <c r="AN93" i="1"/>
  <c r="O93" i="1"/>
  <c r="AN92" i="1"/>
  <c r="O92" i="1"/>
  <c r="AN91" i="1"/>
  <c r="O91" i="1"/>
  <c r="AN90" i="1"/>
  <c r="AD90" i="1"/>
  <c r="AD91" i="1" s="1"/>
  <c r="O90" i="1"/>
  <c r="D90" i="1"/>
  <c r="D91" i="1" s="1"/>
  <c r="D92" i="1" s="1"/>
  <c r="D93" i="1" s="1"/>
  <c r="C90" i="1"/>
  <c r="C91" i="1" s="1"/>
  <c r="C92" i="1" s="1"/>
  <c r="C93" i="1" s="1"/>
  <c r="B90" i="1"/>
  <c r="B91" i="1" s="1"/>
  <c r="B92" i="1" s="1"/>
  <c r="B93" i="1" s="1"/>
  <c r="AN89" i="1"/>
  <c r="AE89" i="1"/>
  <c r="Y89" i="1"/>
  <c r="O89" i="1"/>
  <c r="AN88" i="1"/>
  <c r="O88" i="1"/>
  <c r="AN87" i="1"/>
  <c r="O87" i="1"/>
  <c r="AN86" i="1"/>
  <c r="O86" i="1"/>
  <c r="AN85" i="1"/>
  <c r="AD85" i="1"/>
  <c r="AD86" i="1" s="1"/>
  <c r="O85" i="1"/>
  <c r="D85" i="1"/>
  <c r="D86" i="1" s="1"/>
  <c r="D87" i="1" s="1"/>
  <c r="D88" i="1" s="1"/>
  <c r="C85" i="1"/>
  <c r="C86" i="1" s="1"/>
  <c r="C87" i="1" s="1"/>
  <c r="C88" i="1" s="1"/>
  <c r="B85" i="1"/>
  <c r="B86" i="1" s="1"/>
  <c r="B87" i="1" s="1"/>
  <c r="B88" i="1" s="1"/>
  <c r="AN84" i="1"/>
  <c r="AE84" i="1"/>
  <c r="Y84" i="1"/>
  <c r="O84" i="1"/>
  <c r="AN83" i="1"/>
  <c r="O83" i="1"/>
  <c r="AN82" i="1"/>
  <c r="O82" i="1"/>
  <c r="AN81" i="1"/>
  <c r="O81" i="1"/>
  <c r="AN80" i="1"/>
  <c r="AD80" i="1"/>
  <c r="AE80" i="1" s="1"/>
  <c r="O80" i="1"/>
  <c r="D80" i="1"/>
  <c r="D81" i="1" s="1"/>
  <c r="D82" i="1" s="1"/>
  <c r="D83" i="1" s="1"/>
  <c r="C80" i="1"/>
  <c r="C81" i="1" s="1"/>
  <c r="C82" i="1" s="1"/>
  <c r="C83" i="1" s="1"/>
  <c r="B80" i="1"/>
  <c r="B81" i="1" s="1"/>
  <c r="B82" i="1" s="1"/>
  <c r="B83" i="1" s="1"/>
  <c r="AN79" i="1"/>
  <c r="AE79" i="1"/>
  <c r="O79" i="1"/>
  <c r="AN77" i="1"/>
  <c r="O77" i="1"/>
  <c r="AN76" i="1"/>
  <c r="O76" i="1"/>
  <c r="AN75" i="1"/>
  <c r="O75" i="1"/>
  <c r="AN74" i="1"/>
  <c r="AD74" i="1"/>
  <c r="AD75" i="1" s="1"/>
  <c r="O74" i="1"/>
  <c r="D74" i="1"/>
  <c r="D75" i="1" s="1"/>
  <c r="D76" i="1" s="1"/>
  <c r="D77" i="1" s="1"/>
  <c r="C74" i="1"/>
  <c r="C75" i="1" s="1"/>
  <c r="C76" i="1" s="1"/>
  <c r="C77" i="1" s="1"/>
  <c r="B74" i="1"/>
  <c r="B75" i="1" s="1"/>
  <c r="B76" i="1" s="1"/>
  <c r="B77" i="1" s="1"/>
  <c r="AN73" i="1"/>
  <c r="AE73" i="1"/>
  <c r="Y73" i="1"/>
  <c r="O73" i="1"/>
  <c r="AN72" i="1"/>
  <c r="O72" i="1"/>
  <c r="AN71" i="1"/>
  <c r="O71" i="1"/>
  <c r="AN70" i="1"/>
  <c r="O70" i="1"/>
  <c r="AN69" i="1"/>
  <c r="AD69" i="1"/>
  <c r="AE69" i="1" s="1"/>
  <c r="O69" i="1"/>
  <c r="D69" i="1"/>
  <c r="D70" i="1" s="1"/>
  <c r="D71" i="1" s="1"/>
  <c r="D72" i="1" s="1"/>
  <c r="C69" i="1"/>
  <c r="C70" i="1" s="1"/>
  <c r="C71" i="1" s="1"/>
  <c r="C72" i="1" s="1"/>
  <c r="B69" i="1"/>
  <c r="B70" i="1" s="1"/>
  <c r="B71" i="1" s="1"/>
  <c r="B72" i="1" s="1"/>
  <c r="AN68" i="1"/>
  <c r="AE68" i="1"/>
  <c r="O68" i="1"/>
  <c r="AN67" i="1"/>
  <c r="O67" i="1"/>
  <c r="AN66" i="1"/>
  <c r="O66" i="1"/>
  <c r="AN65" i="1"/>
  <c r="O65" i="1"/>
  <c r="AN64" i="1"/>
  <c r="AD64" i="1"/>
  <c r="AD65" i="1" s="1"/>
  <c r="O64" i="1"/>
  <c r="D64" i="1"/>
  <c r="D65" i="1" s="1"/>
  <c r="D66" i="1" s="1"/>
  <c r="D67" i="1" s="1"/>
  <c r="C64" i="1"/>
  <c r="C65" i="1" s="1"/>
  <c r="C66" i="1" s="1"/>
  <c r="C67" i="1" s="1"/>
  <c r="B64" i="1"/>
  <c r="B65" i="1" s="1"/>
  <c r="B66" i="1" s="1"/>
  <c r="B67" i="1" s="1"/>
  <c r="AN63" i="1"/>
  <c r="AE63" i="1"/>
  <c r="Y63" i="1"/>
  <c r="O63" i="1"/>
  <c r="AN62" i="1"/>
  <c r="O62" i="1"/>
  <c r="AN61" i="1"/>
  <c r="O61" i="1"/>
  <c r="AN60" i="1"/>
  <c r="O60" i="1"/>
  <c r="AN59" i="1"/>
  <c r="AD59" i="1"/>
  <c r="AE59" i="1" s="1"/>
  <c r="O59" i="1"/>
  <c r="D59" i="1"/>
  <c r="D60" i="1" s="1"/>
  <c r="D61" i="1" s="1"/>
  <c r="D62" i="1" s="1"/>
  <c r="C59" i="1"/>
  <c r="C60" i="1" s="1"/>
  <c r="C61" i="1" s="1"/>
  <c r="C62" i="1" s="1"/>
  <c r="B59" i="1"/>
  <c r="B60" i="1" s="1"/>
  <c r="B61" i="1" s="1"/>
  <c r="B62" i="1" s="1"/>
  <c r="AN58" i="1"/>
  <c r="AE58" i="1"/>
  <c r="Y58" i="1"/>
  <c r="O58" i="1"/>
  <c r="AN57" i="1"/>
  <c r="O57" i="1"/>
  <c r="AN56" i="1"/>
  <c r="O56" i="1"/>
  <c r="AN55" i="1"/>
  <c r="O55" i="1"/>
  <c r="AN54" i="1"/>
  <c r="AD54" i="1"/>
  <c r="AD55" i="1" s="1"/>
  <c r="O54" i="1"/>
  <c r="D54" i="1"/>
  <c r="D55" i="1" s="1"/>
  <c r="D56" i="1" s="1"/>
  <c r="D57" i="1" s="1"/>
  <c r="C54" i="1"/>
  <c r="C55" i="1" s="1"/>
  <c r="C56" i="1" s="1"/>
  <c r="C57" i="1" s="1"/>
  <c r="B54" i="1"/>
  <c r="B55" i="1" s="1"/>
  <c r="B56" i="1" s="1"/>
  <c r="B57" i="1" s="1"/>
  <c r="AN53" i="1"/>
  <c r="AE53" i="1"/>
  <c r="Y53" i="1"/>
  <c r="O53" i="1"/>
  <c r="AN52" i="1"/>
  <c r="O52" i="1"/>
  <c r="AN51" i="1"/>
  <c r="O51" i="1"/>
  <c r="AN50" i="1"/>
  <c r="O50" i="1"/>
  <c r="AN49" i="1"/>
  <c r="AD49" i="1"/>
  <c r="AE49" i="1" s="1"/>
  <c r="O49" i="1"/>
  <c r="D49" i="1"/>
  <c r="D50" i="1" s="1"/>
  <c r="D51" i="1" s="1"/>
  <c r="D52" i="1" s="1"/>
  <c r="C49" i="1"/>
  <c r="C50" i="1" s="1"/>
  <c r="C51" i="1" s="1"/>
  <c r="C52" i="1" s="1"/>
  <c r="B49" i="1"/>
  <c r="B50" i="1" s="1"/>
  <c r="B51" i="1" s="1"/>
  <c r="B52" i="1" s="1"/>
  <c r="AN48" i="1"/>
  <c r="AE48" i="1"/>
  <c r="O48" i="1"/>
  <c r="AN47" i="1"/>
  <c r="O47" i="1"/>
  <c r="AN46" i="1"/>
  <c r="O46" i="1"/>
  <c r="AN45" i="1"/>
  <c r="O45" i="1"/>
  <c r="AN44" i="1"/>
  <c r="AD44" i="1"/>
  <c r="AD45" i="1" s="1"/>
  <c r="O44" i="1"/>
  <c r="D44" i="1"/>
  <c r="D45" i="1" s="1"/>
  <c r="D46" i="1" s="1"/>
  <c r="D47" i="1" s="1"/>
  <c r="C44" i="1"/>
  <c r="C45" i="1" s="1"/>
  <c r="C46" i="1" s="1"/>
  <c r="C47" i="1" s="1"/>
  <c r="B44" i="1"/>
  <c r="B45" i="1" s="1"/>
  <c r="B46" i="1" s="1"/>
  <c r="B47" i="1" s="1"/>
  <c r="AN43" i="1"/>
  <c r="AE43" i="1"/>
  <c r="Y43" i="1"/>
  <c r="O43" i="1"/>
  <c r="AN42" i="1"/>
  <c r="O42" i="1"/>
  <c r="AN41" i="1"/>
  <c r="O41" i="1"/>
  <c r="AN40" i="1"/>
  <c r="O40" i="1"/>
  <c r="AN39" i="1"/>
  <c r="AD39" i="1"/>
  <c r="AE39" i="1" s="1"/>
  <c r="O39" i="1"/>
  <c r="D39" i="1"/>
  <c r="D40" i="1" s="1"/>
  <c r="D41" i="1" s="1"/>
  <c r="D42" i="1" s="1"/>
  <c r="C39" i="1"/>
  <c r="C40" i="1" s="1"/>
  <c r="C41" i="1" s="1"/>
  <c r="C42" i="1" s="1"/>
  <c r="B39" i="1"/>
  <c r="B40" i="1" s="1"/>
  <c r="B41" i="1" s="1"/>
  <c r="B42" i="1" s="1"/>
  <c r="AN38" i="1"/>
  <c r="AE38" i="1"/>
  <c r="O38" i="1"/>
  <c r="AN37" i="1"/>
  <c r="O37" i="1"/>
  <c r="AN36" i="1"/>
  <c r="O36" i="1"/>
  <c r="AN35" i="1"/>
  <c r="O35" i="1"/>
  <c r="AN34" i="1"/>
  <c r="AD34" i="1"/>
  <c r="AD35" i="1" s="1"/>
  <c r="O34" i="1"/>
  <c r="D34" i="1"/>
  <c r="D35" i="1" s="1"/>
  <c r="D36" i="1" s="1"/>
  <c r="D37" i="1" s="1"/>
  <c r="C34" i="1"/>
  <c r="C35" i="1" s="1"/>
  <c r="C36" i="1" s="1"/>
  <c r="C37" i="1" s="1"/>
  <c r="B34" i="1"/>
  <c r="B35" i="1" s="1"/>
  <c r="B36" i="1" s="1"/>
  <c r="B37" i="1" s="1"/>
  <c r="AN33" i="1"/>
  <c r="AE33" i="1"/>
  <c r="Y33" i="1"/>
  <c r="O33"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O28" i="1"/>
  <c r="AN27" i="1"/>
  <c r="O27" i="1"/>
  <c r="AN25" i="1"/>
  <c r="O25" i="1"/>
  <c r="AN24" i="1"/>
  <c r="O24" i="1"/>
  <c r="AN23" i="1"/>
  <c r="AD23" i="1"/>
  <c r="AD24" i="1" s="1"/>
  <c r="O23" i="1"/>
  <c r="D23" i="1"/>
  <c r="D24" i="1" s="1"/>
  <c r="D25" i="1" s="1"/>
  <c r="C23" i="1"/>
  <c r="C24" i="1" s="1"/>
  <c r="C25" i="1" s="1"/>
  <c r="B23" i="1"/>
  <c r="B24" i="1" s="1"/>
  <c r="B25" i="1" s="1"/>
  <c r="AN22" i="1"/>
  <c r="AE22" i="1"/>
  <c r="Y22" i="1"/>
  <c r="O22" i="1"/>
  <c r="AN21" i="1"/>
  <c r="AN20" i="1"/>
  <c r="O20" i="1"/>
  <c r="AN19" i="1"/>
  <c r="O19" i="1"/>
  <c r="AN18" i="1"/>
  <c r="AD18" i="1"/>
  <c r="AE18" i="1" s="1"/>
  <c r="O18" i="1"/>
  <c r="D18" i="1"/>
  <c r="D19" i="1" s="1"/>
  <c r="D20" i="1" s="1"/>
  <c r="D21" i="1" s="1"/>
  <c r="C18" i="1"/>
  <c r="C19" i="1" s="1"/>
  <c r="C20" i="1" s="1"/>
  <c r="C21" i="1" s="1"/>
  <c r="B18" i="1"/>
  <c r="B19" i="1" s="1"/>
  <c r="B20" i="1" s="1"/>
  <c r="B21" i="1" s="1"/>
  <c r="AN17" i="1"/>
  <c r="AE17" i="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Y12" i="1"/>
  <c r="O12" i="1"/>
  <c r="AN11" i="1"/>
  <c r="O11" i="1"/>
  <c r="AN10" i="1"/>
  <c r="O10" i="1"/>
  <c r="AN9" i="1"/>
  <c r="O9" i="1"/>
  <c r="AN8" i="1"/>
  <c r="AD8" i="1"/>
  <c r="AD9" i="1" s="1"/>
  <c r="O8" i="1"/>
  <c r="D8" i="1"/>
  <c r="D9" i="1" s="1"/>
  <c r="D10" i="1" s="1"/>
  <c r="D11" i="1" s="1"/>
  <c r="C8" i="1"/>
  <c r="C9" i="1" s="1"/>
  <c r="C10" i="1" s="1"/>
  <c r="C11" i="1" s="1"/>
  <c r="B8" i="1"/>
  <c r="B9" i="1" s="1"/>
  <c r="B10" i="1" s="1"/>
  <c r="B11" i="1" s="1"/>
  <c r="AN7" i="1"/>
  <c r="AE7" i="1"/>
  <c r="Y7" i="1"/>
  <c r="O7" i="1"/>
  <c r="AN6" i="1"/>
  <c r="O6" i="1"/>
  <c r="AN5" i="1"/>
  <c r="O5" i="1"/>
  <c r="AN4" i="1"/>
  <c r="O4" i="1"/>
  <c r="AN3" i="1"/>
  <c r="AD3" i="1"/>
  <c r="AD4" i="1" s="1"/>
  <c r="O3" i="1"/>
  <c r="D3" i="1"/>
  <c r="D4" i="1" s="1"/>
  <c r="D5" i="1" s="1"/>
  <c r="D6" i="1" s="1"/>
  <c r="C3" i="1"/>
  <c r="C4" i="1" s="1"/>
  <c r="C5" i="1" s="1"/>
  <c r="C6" i="1" s="1"/>
  <c r="B3" i="1"/>
  <c r="B4" i="1" s="1"/>
  <c r="B5" i="1" s="1"/>
  <c r="B6" i="1" s="1"/>
  <c r="AN2" i="1"/>
  <c r="AE2" i="1"/>
  <c r="Y2" i="1"/>
  <c r="O2" i="1"/>
  <c r="AE3101" i="1" l="1"/>
  <c r="AE1097" i="1"/>
  <c r="B27" i="1"/>
  <c r="B26" i="1"/>
  <c r="AE3387" i="1"/>
  <c r="AE368" i="1"/>
  <c r="AE272" i="1"/>
  <c r="AE369" i="1"/>
  <c r="AE317" i="1"/>
  <c r="AE318" i="1"/>
  <c r="AE617" i="1"/>
  <c r="AD1318" i="1"/>
  <c r="AE1318" i="1" s="1"/>
  <c r="AD3127" i="1"/>
  <c r="AE3032" i="1"/>
  <c r="AD2278" i="1"/>
  <c r="AE2278" i="1" s="1"/>
  <c r="AE3091" i="1"/>
  <c r="AE2327" i="1"/>
  <c r="AD832" i="1"/>
  <c r="AD988" i="1"/>
  <c r="AE988" i="1" s="1"/>
  <c r="AD1222" i="1"/>
  <c r="AE1222" i="1" s="1"/>
  <c r="AE1626" i="1"/>
  <c r="AD2458" i="1"/>
  <c r="AE2458" i="1" s="1"/>
  <c r="AD1102" i="1"/>
  <c r="AE1102" i="1" s="1"/>
  <c r="AD426" i="1"/>
  <c r="AE426" i="1" s="1"/>
  <c r="AD608" i="1"/>
  <c r="AE399" i="1"/>
  <c r="AD278" i="1"/>
  <c r="AE278" i="1" s="1"/>
  <c r="AE277" i="1"/>
  <c r="C27" i="1"/>
  <c r="C26" i="1"/>
  <c r="AE715" i="1"/>
  <c r="AE1137" i="1"/>
  <c r="AE997" i="1"/>
  <c r="AD1713" i="1"/>
  <c r="AE1713" i="1" s="1"/>
  <c r="AD3492" i="1"/>
  <c r="AE3492" i="1" s="1"/>
  <c r="AE2372" i="1"/>
  <c r="AE942" i="1"/>
  <c r="AE1076" i="1"/>
  <c r="AE1637" i="1"/>
  <c r="AE1941" i="1"/>
  <c r="AE3482" i="1"/>
  <c r="AE3242" i="1"/>
  <c r="AD2133" i="1"/>
  <c r="AE2133" i="1" s="1"/>
  <c r="AE2162" i="1"/>
  <c r="AE2661" i="1"/>
  <c r="AE2956" i="1"/>
  <c r="AD436" i="1"/>
  <c r="AE436" i="1" s="1"/>
  <c r="AD1358" i="1"/>
  <c r="AE1358" i="1" s="1"/>
  <c r="AD1722" i="1"/>
  <c r="AD1787" i="1"/>
  <c r="AE3372" i="1"/>
  <c r="AE2892" i="1"/>
  <c r="AD3422" i="1"/>
  <c r="AD3423" i="1" s="1"/>
  <c r="AE3423" i="1" s="1"/>
  <c r="AE2761" i="1"/>
  <c r="Z2809" i="1"/>
  <c r="AA2809" i="1" s="1"/>
  <c r="AD1037" i="1"/>
  <c r="AD1038" i="1" s="1"/>
  <c r="AE1038" i="1" s="1"/>
  <c r="AE881" i="1"/>
  <c r="AE744" i="1"/>
  <c r="AD3047" i="1"/>
  <c r="AD3048" i="1" s="1"/>
  <c r="AE3048" i="1" s="1"/>
  <c r="AD2447" i="1"/>
  <c r="AD2448" i="1" s="1"/>
  <c r="AE2448" i="1" s="1"/>
  <c r="AA216" i="1"/>
  <c r="AD158" i="1"/>
  <c r="AD1007" i="1"/>
  <c r="AD1008" i="1" s="1"/>
  <c r="AE1008" i="1" s="1"/>
  <c r="AD1032" i="1"/>
  <c r="AE1032" i="1" s="1"/>
  <c r="AE1096" i="1"/>
  <c r="AE1361" i="1"/>
  <c r="AD1363" i="1"/>
  <c r="AE1363" i="1" s="1"/>
  <c r="AE2116" i="1"/>
  <c r="AD365" i="1"/>
  <c r="AE365" i="1" s="1"/>
  <c r="AE3306" i="1"/>
  <c r="AE3266" i="1"/>
  <c r="AE2716" i="1"/>
  <c r="AD592" i="1"/>
  <c r="AD593" i="1" s="1"/>
  <c r="AE593" i="1" s="1"/>
  <c r="AD313" i="1"/>
  <c r="AE313" i="1" s="1"/>
  <c r="AD2467" i="1"/>
  <c r="AE2467" i="1" s="1"/>
  <c r="AD1898" i="1"/>
  <c r="AE1898" i="1" s="1"/>
  <c r="AD2917" i="1"/>
  <c r="AE2917" i="1" s="1"/>
  <c r="AD2817" i="1"/>
  <c r="AD2818" i="1" s="1"/>
  <c r="AE2818" i="1" s="1"/>
  <c r="AD2297" i="1"/>
  <c r="AE2297" i="1" s="1"/>
  <c r="AE2127" i="1"/>
  <c r="AD2118" i="1"/>
  <c r="AE2118" i="1" s="1"/>
  <c r="AE2687" i="1"/>
  <c r="AD613" i="1"/>
  <c r="AD614" i="1" s="1"/>
  <c r="AE614" i="1" s="1"/>
  <c r="AD2478" i="1"/>
  <c r="AE2478" i="1" s="1"/>
  <c r="Z2939" i="1"/>
  <c r="AA2939" i="1" s="1"/>
  <c r="AD2058" i="1"/>
  <c r="AE2058" i="1" s="1"/>
  <c r="AD765" i="1"/>
  <c r="AE765" i="1" s="1"/>
  <c r="AE1087" i="1"/>
  <c r="AE1461" i="1"/>
  <c r="AE1406" i="1"/>
  <c r="Z1284" i="1"/>
  <c r="AA1284" i="1" s="1"/>
  <c r="AE1596" i="1"/>
  <c r="AE2016" i="1"/>
  <c r="AD1962" i="1"/>
  <c r="AD1963" i="1" s="1"/>
  <c r="AE1963" i="1" s="1"/>
  <c r="Z3484" i="1"/>
  <c r="AA3484" i="1" s="1"/>
  <c r="AE3241" i="1"/>
  <c r="AD2842" i="1"/>
  <c r="AE2842" i="1" s="1"/>
  <c r="AD2882" i="1"/>
  <c r="AD2883" i="1" s="1"/>
  <c r="AE2883" i="1" s="1"/>
  <c r="AD2367" i="1"/>
  <c r="AD2368" i="1" s="1"/>
  <c r="AE2368" i="1" s="1"/>
  <c r="AE1411" i="1"/>
  <c r="AD1227" i="1"/>
  <c r="AD705" i="1"/>
  <c r="AE704" i="1"/>
  <c r="AA773" i="1"/>
  <c r="AE1846" i="1"/>
  <c r="AD1782" i="1"/>
  <c r="AE1782" i="1" s="1"/>
  <c r="AD2558" i="1"/>
  <c r="AE2558" i="1" s="1"/>
  <c r="AA160" i="1"/>
  <c r="AD390" i="1"/>
  <c r="AE390" i="1" s="1"/>
  <c r="AE1327" i="1"/>
  <c r="AD1682" i="1"/>
  <c r="AE1682" i="1" s="1"/>
  <c r="AE1686" i="1"/>
  <c r="AD2797" i="1"/>
  <c r="AE2797" i="1" s="1"/>
  <c r="AD2638" i="1"/>
  <c r="AE2638" i="1" s="1"/>
  <c r="AE2632" i="1"/>
  <c r="AE2056" i="1"/>
  <c r="AE2871" i="1"/>
  <c r="AE434" i="1"/>
  <c r="AD571" i="1"/>
  <c r="AE571" i="1" s="1"/>
  <c r="AE2846" i="1"/>
  <c r="AD867" i="1"/>
  <c r="AD868" i="1" s="1"/>
  <c r="AE868" i="1" s="1"/>
  <c r="AD451" i="1"/>
  <c r="AE2927" i="1"/>
  <c r="AD2928" i="1"/>
  <c r="AE2928" i="1" s="1"/>
  <c r="AD3292" i="1"/>
  <c r="AE3291" i="1"/>
  <c r="Z3384" i="1"/>
  <c r="AA3384" i="1" s="1"/>
  <c r="AD1072" i="1"/>
  <c r="AE1072" i="1" s="1"/>
  <c r="AE2011" i="1"/>
  <c r="Z3444" i="1"/>
  <c r="AA3444" i="1" s="1"/>
  <c r="AE2821" i="1"/>
  <c r="AE2382" i="1"/>
  <c r="AD2307" i="1"/>
  <c r="AD2308" i="1" s="1"/>
  <c r="AE2308" i="1" s="1"/>
  <c r="AE2196" i="1"/>
  <c r="AD2508" i="1"/>
  <c r="AE2508" i="1" s="1"/>
  <c r="AD410" i="1"/>
  <c r="AD411" i="1" s="1"/>
  <c r="AE411" i="1" s="1"/>
  <c r="AE658" i="1"/>
  <c r="AE1272" i="1"/>
  <c r="AD1852" i="1"/>
  <c r="AE1852" i="1" s="1"/>
  <c r="AE1847" i="1"/>
  <c r="AD1812" i="1"/>
  <c r="AD1813" i="1" s="1"/>
  <c r="AE1813" i="1" s="1"/>
  <c r="AD2897" i="1"/>
  <c r="AD2898" i="1" s="1"/>
  <c r="AE2898" i="1" s="1"/>
  <c r="AE2866" i="1"/>
  <c r="AD2573" i="1"/>
  <c r="AE2573" i="1" s="1"/>
  <c r="AE2431" i="1"/>
  <c r="Z2569" i="1"/>
  <c r="AA2569" i="1" s="1"/>
  <c r="AE2371" i="1"/>
  <c r="AE3066" i="1"/>
  <c r="AD2483" i="1"/>
  <c r="AE2483" i="1" s="1"/>
  <c r="AD2972" i="1"/>
  <c r="AE2972" i="1" s="1"/>
  <c r="AE3271" i="1"/>
  <c r="AE2791" i="1"/>
  <c r="AD2213" i="1"/>
  <c r="AE2213" i="1" s="1"/>
  <c r="AD2408" i="1"/>
  <c r="AE2408" i="1" s="1"/>
  <c r="AE2197" i="1"/>
  <c r="AD1663" i="1"/>
  <c r="AE1663" i="1" s="1"/>
  <c r="Z3019" i="1"/>
  <c r="AA3019" i="1" s="1"/>
  <c r="AD528" i="1"/>
  <c r="AE528" i="1" s="1"/>
  <c r="AE1381" i="1"/>
  <c r="AD1382" i="1"/>
  <c r="AD513" i="1"/>
  <c r="AE513" i="1" s="1"/>
  <c r="AA259" i="1"/>
  <c r="AE1271" i="1"/>
  <c r="AD2642" i="1"/>
  <c r="AE2642" i="1" s="1"/>
  <c r="Z2044" i="1"/>
  <c r="AA2044" i="1" s="1"/>
  <c r="AD338" i="1"/>
  <c r="AA201" i="1"/>
  <c r="Z964" i="1"/>
  <c r="AA964" i="1" s="1"/>
  <c r="AE986" i="1"/>
  <c r="AD933" i="1"/>
  <c r="AE933" i="1" s="1"/>
  <c r="Z1314" i="1"/>
  <c r="AA1314" i="1" s="1"/>
  <c r="AE1661" i="1"/>
  <c r="Z1619" i="1"/>
  <c r="AA1619" i="1" s="1"/>
  <c r="AD1623" i="1"/>
  <c r="AE1623" i="1" s="1"/>
  <c r="AD1882" i="1"/>
  <c r="AE1882" i="1" s="1"/>
  <c r="AE1937" i="1"/>
  <c r="AD3522" i="1"/>
  <c r="AD3523" i="1" s="1"/>
  <c r="AE3523" i="1" s="1"/>
  <c r="AD2777" i="1"/>
  <c r="AD2778" i="1" s="1"/>
  <c r="AE2778" i="1" s="1"/>
  <c r="AE2481" i="1"/>
  <c r="AE2542" i="1"/>
  <c r="AD2518" i="1"/>
  <c r="AE2518" i="1" s="1"/>
  <c r="AD2487" i="1"/>
  <c r="AE2487" i="1" s="1"/>
  <c r="AE3001" i="1"/>
  <c r="AE2906" i="1"/>
  <c r="AD2908" i="1"/>
  <c r="AE2908" i="1" s="1"/>
  <c r="AE2907" i="1"/>
  <c r="AD2848" i="1"/>
  <c r="AE2848" i="1" s="1"/>
  <c r="AE2847" i="1"/>
  <c r="AE2436" i="1"/>
  <c r="AD2437" i="1"/>
  <c r="AA269" i="1"/>
  <c r="AD812" i="1"/>
  <c r="AD813" i="1" s="1"/>
  <c r="AE813" i="1" s="1"/>
  <c r="AE1212" i="1"/>
  <c r="AD3148" i="1"/>
  <c r="AE3148" i="1" s="1"/>
  <c r="AD2737" i="1"/>
  <c r="AD2738" i="1" s="1"/>
  <c r="AE2738" i="1" s="1"/>
  <c r="Z2244" i="1"/>
  <c r="AA2244" i="1" s="1"/>
  <c r="AD2073" i="1"/>
  <c r="AE2073" i="1" s="1"/>
  <c r="AD862" i="1"/>
  <c r="AE120" i="1"/>
  <c r="AA145" i="1"/>
  <c r="AE307" i="1"/>
  <c r="AE261" i="1"/>
  <c r="AE775" i="1"/>
  <c r="AD807" i="1"/>
  <c r="AE807" i="1" s="1"/>
  <c r="Z1149" i="1"/>
  <c r="AA1149" i="1" s="1"/>
  <c r="AD1127" i="1"/>
  <c r="AE1292" i="1"/>
  <c r="AD1427" i="1"/>
  <c r="AE1427" i="1" s="1"/>
  <c r="Z1654" i="1"/>
  <c r="AA1654" i="1" s="1"/>
  <c r="AE1921" i="1"/>
  <c r="AD1912" i="1"/>
  <c r="AE1912" i="1" s="1"/>
  <c r="Z3409" i="1"/>
  <c r="AA3409" i="1" s="1"/>
  <c r="AE3166" i="1"/>
  <c r="AE3281" i="1"/>
  <c r="AD3117" i="1"/>
  <c r="AE3117" i="1" s="1"/>
  <c r="AD2593" i="1"/>
  <c r="AE2593" i="1" s="1"/>
  <c r="AE2361" i="1"/>
  <c r="Z2819" i="1"/>
  <c r="AA2819" i="1" s="1"/>
  <c r="AD2473" i="1"/>
  <c r="AE2473" i="1" s="1"/>
  <c r="AE2461" i="1"/>
  <c r="AD2828" i="1"/>
  <c r="AE2828" i="1" s="1"/>
  <c r="AD2652" i="1"/>
  <c r="AD2653" i="1" s="1"/>
  <c r="AE2653" i="1" s="1"/>
  <c r="Z1879" i="1"/>
  <c r="AA1879" i="1" s="1"/>
  <c r="AD1023" i="1"/>
  <c r="AE1023" i="1" s="1"/>
  <c r="AE976" i="1"/>
  <c r="AA366" i="1"/>
  <c r="Z3319" i="1"/>
  <c r="AA3319" i="1" s="1"/>
  <c r="Z2949" i="1"/>
  <c r="AA2949" i="1" s="1"/>
  <c r="AD644" i="1"/>
  <c r="AD1492" i="1"/>
  <c r="AE1491" i="1"/>
  <c r="AE2386" i="1"/>
  <c r="AD2387" i="1"/>
  <c r="AD3262" i="1"/>
  <c r="AE3261" i="1"/>
  <c r="AE2231" i="1"/>
  <c r="AD2232" i="1"/>
  <c r="AE719" i="1"/>
  <c r="AD720" i="1"/>
  <c r="AE1991" i="1"/>
  <c r="AD1992" i="1"/>
  <c r="AD582" i="1"/>
  <c r="AE581" i="1"/>
  <c r="AE3496" i="1"/>
  <c r="AD3497" i="1"/>
  <c r="AE1456" i="1"/>
  <c r="AD1457" i="1"/>
  <c r="AE2576" i="1"/>
  <c r="AD2577" i="1"/>
  <c r="AE952" i="1"/>
  <c r="AD953" i="1"/>
  <c r="AE953" i="1" s="1"/>
  <c r="AA546" i="1"/>
  <c r="Z974" i="1"/>
  <c r="AA974" i="1" s="1"/>
  <c r="AD1202" i="1"/>
  <c r="Z1859" i="1"/>
  <c r="AA1859" i="1" s="1"/>
  <c r="AE2381" i="1"/>
  <c r="AD3247" i="1"/>
  <c r="AE3247" i="1" s="1"/>
  <c r="AD2967" i="1"/>
  <c r="AD2968" i="1" s="1"/>
  <c r="AE2968" i="1" s="1"/>
  <c r="AE3207" i="1"/>
  <c r="AE2176" i="1"/>
  <c r="AD2113" i="1"/>
  <c r="AE2113" i="1" s="1"/>
  <c r="AE776" i="1"/>
  <c r="AD420" i="1"/>
  <c r="AD421" i="1" s="1"/>
  <c r="AE421" i="1" s="1"/>
  <c r="AA478" i="1"/>
  <c r="AD374" i="1"/>
  <c r="AE374" i="1" s="1"/>
  <c r="AA335" i="1"/>
  <c r="AE977" i="1"/>
  <c r="AE822" i="1"/>
  <c r="Z1069" i="1"/>
  <c r="AA1069" i="1" s="1"/>
  <c r="AD2937" i="1"/>
  <c r="AE2591" i="1"/>
  <c r="Z3154" i="1"/>
  <c r="AA3154" i="1" s="1"/>
  <c r="Z2204" i="1"/>
  <c r="AA2204" i="1" s="1"/>
  <c r="AD2247" i="1"/>
  <c r="AD1792" i="1"/>
  <c r="AE1792" i="1" s="1"/>
  <c r="AD3342" i="1"/>
  <c r="AE3341" i="1"/>
  <c r="AE1952" i="1"/>
  <c r="AD1953" i="1"/>
  <c r="AE1953" i="1" s="1"/>
  <c r="AD288" i="1"/>
  <c r="AE288" i="1" s="1"/>
  <c r="AE287" i="1"/>
  <c r="AD1103" i="1"/>
  <c r="AE1103" i="1" s="1"/>
  <c r="AE3356" i="1"/>
  <c r="AD3357" i="1"/>
  <c r="AE1981" i="1"/>
  <c r="AD1982" i="1"/>
  <c r="AE3081" i="1"/>
  <c r="AD3082" i="1"/>
  <c r="AD2853" i="1"/>
  <c r="AE2853" i="1" s="1"/>
  <c r="AE2852" i="1"/>
  <c r="AD1228" i="1"/>
  <c r="AE1228" i="1" s="1"/>
  <c r="AE1227" i="1"/>
  <c r="AE1831" i="1"/>
  <c r="AD1832" i="1"/>
  <c r="AE2121" i="1"/>
  <c r="AD2122" i="1"/>
  <c r="AE1366" i="1"/>
  <c r="AD1367" i="1"/>
  <c r="AE2152" i="1"/>
  <c r="AD2153" i="1"/>
  <c r="AE2153" i="1" s="1"/>
  <c r="AE1932" i="1"/>
  <c r="AD1933" i="1"/>
  <c r="AE1933" i="1" s="1"/>
  <c r="AE1391" i="1"/>
  <c r="AD1392" i="1"/>
  <c r="AE292" i="1"/>
  <c r="AD293" i="1"/>
  <c r="AE1121" i="1"/>
  <c r="AD1122" i="1"/>
  <c r="AE966" i="1"/>
  <c r="AD967" i="1"/>
  <c r="AE1867" i="1"/>
  <c r="AD1868" i="1"/>
  <c r="AE1868" i="1" s="1"/>
  <c r="AE1057" i="1"/>
  <c r="AD1058" i="1"/>
  <c r="AE1058" i="1" s="1"/>
  <c r="AE2536" i="1"/>
  <c r="AD2537" i="1"/>
  <c r="AE2316" i="1"/>
  <c r="AD2317" i="1"/>
  <c r="AE1441" i="1"/>
  <c r="AD1442" i="1"/>
  <c r="AE1106" i="1"/>
  <c r="AD1107" i="1"/>
  <c r="AD972" i="1"/>
  <c r="AE971" i="1"/>
  <c r="AE1061" i="1"/>
  <c r="AD1062" i="1"/>
  <c r="AD2363" i="1"/>
  <c r="AE2363" i="1" s="1"/>
  <c r="AE2362" i="1"/>
  <c r="AE1112" i="1"/>
  <c r="AD1113" i="1"/>
  <c r="AE1113" i="1" s="1"/>
  <c r="AD2083" i="1"/>
  <c r="AE2083" i="1" s="1"/>
  <c r="AE2082" i="1"/>
  <c r="AE1471" i="1"/>
  <c r="AD1472" i="1"/>
  <c r="AE3027" i="1"/>
  <c r="AD3028" i="1"/>
  <c r="AE3028" i="1" s="1"/>
  <c r="AE842" i="1"/>
  <c r="AD843" i="1"/>
  <c r="AE843" i="1" s="1"/>
  <c r="AD523" i="1"/>
  <c r="AE522" i="1"/>
  <c r="AD309" i="1"/>
  <c r="AE309" i="1" s="1"/>
  <c r="AE308" i="1"/>
  <c r="AD263" i="1"/>
  <c r="AE263" i="1" s="1"/>
  <c r="AE262" i="1"/>
  <c r="AE2191" i="1"/>
  <c r="AD2192" i="1"/>
  <c r="AE2376" i="1"/>
  <c r="AD2377" i="1"/>
  <c r="AD2412" i="1"/>
  <c r="AE2411" i="1"/>
  <c r="AD2227" i="1"/>
  <c r="AE2226" i="1"/>
  <c r="AE1997" i="1"/>
  <c r="AD1998" i="1"/>
  <c r="AE1998" i="1" s="1"/>
  <c r="AE982" i="1"/>
  <c r="AD983" i="1"/>
  <c r="AE983" i="1" s="1"/>
  <c r="Z3334" i="1"/>
  <c r="AA3334" i="1" s="1"/>
  <c r="AA494" i="1"/>
  <c r="AE360" i="1"/>
  <c r="Z1139" i="1"/>
  <c r="AA1139" i="1" s="1"/>
  <c r="Z1709" i="1"/>
  <c r="AA1709" i="1" s="1"/>
  <c r="Z1724" i="1"/>
  <c r="AA1724" i="1" s="1"/>
  <c r="Z1614" i="1"/>
  <c r="AA1614" i="1" s="1"/>
  <c r="Z3389" i="1"/>
  <c r="AA3389" i="1" s="1"/>
  <c r="AE3511" i="1"/>
  <c r="Z2589" i="1"/>
  <c r="AA2589" i="1" s="1"/>
  <c r="Z2619" i="1"/>
  <c r="AA2619" i="1" s="1"/>
  <c r="Z2154" i="1"/>
  <c r="AA2154" i="1" s="1"/>
  <c r="AD143" i="1"/>
  <c r="AE143" i="1" s="1"/>
  <c r="AE354" i="1"/>
  <c r="AE460" i="1"/>
  <c r="AD701" i="1"/>
  <c r="AE701" i="1" s="1"/>
  <c r="AE607" i="1"/>
  <c r="AE606" i="1"/>
  <c r="AD1052" i="1"/>
  <c r="AE1052" i="1" s="1"/>
  <c r="AE1136" i="1"/>
  <c r="Z1449" i="1"/>
  <c r="AA1449" i="1" s="1"/>
  <c r="Z1514" i="1"/>
  <c r="AA1514" i="1" s="1"/>
  <c r="Z1749" i="1"/>
  <c r="AA1749" i="1" s="1"/>
  <c r="AD1632" i="1"/>
  <c r="AD1633" i="1" s="1"/>
  <c r="AE1633" i="1" s="1"/>
  <c r="AD1807" i="1"/>
  <c r="AD1808" i="1" s="1"/>
  <c r="AE1808" i="1" s="1"/>
  <c r="Z1824" i="1"/>
  <c r="AA1824" i="1" s="1"/>
  <c r="AE1892" i="1"/>
  <c r="Z3429" i="1"/>
  <c r="AA3429" i="1" s="1"/>
  <c r="AD3162" i="1"/>
  <c r="AE3162" i="1" s="1"/>
  <c r="AD2727" i="1"/>
  <c r="AE2727" i="1" s="1"/>
  <c r="Z2509" i="1"/>
  <c r="AA2509" i="1" s="1"/>
  <c r="Z2104" i="1"/>
  <c r="AA2104" i="1" s="1"/>
  <c r="Z2664" i="1"/>
  <c r="AA2664" i="1" s="1"/>
  <c r="Z2349" i="1"/>
  <c r="AA2349" i="1" s="1"/>
  <c r="AE2222" i="1"/>
  <c r="Z2529" i="1"/>
  <c r="AA2529" i="1" s="1"/>
  <c r="Z3134" i="1"/>
  <c r="AA3134" i="1" s="1"/>
  <c r="Z2359" i="1"/>
  <c r="AA2359" i="1" s="1"/>
  <c r="Z2324" i="1"/>
  <c r="AA2324" i="1" s="1"/>
  <c r="AE2767" i="1"/>
  <c r="AD2268" i="1"/>
  <c r="AE2268" i="1" s="1"/>
  <c r="AE1741" i="1"/>
  <c r="AD1742" i="1"/>
  <c r="AD1862" i="1"/>
  <c r="AE1861" i="1"/>
  <c r="AE3061" i="1"/>
  <c r="AD3062" i="1"/>
  <c r="AE2751" i="1"/>
  <c r="AD2752" i="1"/>
  <c r="AE1506" i="1"/>
  <c r="AD1507" i="1"/>
  <c r="AD2698" i="1"/>
  <c r="AE2698" i="1" s="1"/>
  <c r="AE2697" i="1"/>
  <c r="AE622" i="1"/>
  <c r="AD623" i="1"/>
  <c r="AE439" i="1"/>
  <c r="AD440" i="1"/>
  <c r="AE2526" i="1"/>
  <c r="AD2527" i="1"/>
  <c r="AE1276" i="1"/>
  <c r="AD1277" i="1"/>
  <c r="AE2497" i="1"/>
  <c r="AD2498" i="1"/>
  <c r="AE2498" i="1" s="1"/>
  <c r="AE2171" i="1"/>
  <c r="AD2172" i="1"/>
  <c r="AD2748" i="1"/>
  <c r="AE2748" i="1" s="1"/>
  <c r="AE2747" i="1"/>
  <c r="AD1143" i="1"/>
  <c r="AE1143" i="1" s="1"/>
  <c r="AE1142" i="1"/>
  <c r="AD2097" i="1"/>
  <c r="AE2096" i="1"/>
  <c r="AD947" i="1"/>
  <c r="AE946" i="1"/>
  <c r="AD3103" i="1"/>
  <c r="AE3103" i="1" s="1"/>
  <c r="AE3102" i="1"/>
  <c r="AE1246" i="1"/>
  <c r="AD1247" i="1"/>
  <c r="AD1902" i="1"/>
  <c r="AE1901" i="1"/>
  <c r="AE2052" i="1"/>
  <c r="AD2053" i="1"/>
  <c r="AE2053" i="1" s="1"/>
  <c r="AD1417" i="1"/>
  <c r="AE1416" i="1"/>
  <c r="AE2256" i="1"/>
  <c r="AD2257" i="1"/>
  <c r="AE1761" i="1"/>
  <c r="AD1762" i="1"/>
  <c r="AE2396" i="1"/>
  <c r="AD2397" i="1"/>
  <c r="AE1236" i="1"/>
  <c r="AD1237" i="1"/>
  <c r="AE2786" i="1"/>
  <c r="AD2787" i="1"/>
  <c r="AE1077" i="1"/>
  <c r="AD1078" i="1"/>
  <c r="AE1078" i="1" s="1"/>
  <c r="AD3382" i="1"/>
  <c r="AE3381" i="1"/>
  <c r="AE2646" i="1"/>
  <c r="AD2647" i="1"/>
  <c r="AD887" i="1"/>
  <c r="AE886" i="1"/>
  <c r="AE297" i="1"/>
  <c r="AD298" i="1"/>
  <c r="AE2566" i="1"/>
  <c r="AD2567" i="1"/>
  <c r="AE2666" i="1"/>
  <c r="AD2667" i="1"/>
  <c r="AD1527" i="1"/>
  <c r="AE1526" i="1"/>
  <c r="AE1306" i="1"/>
  <c r="AD1307" i="1"/>
  <c r="AD3467" i="1"/>
  <c r="AE3466" i="1"/>
  <c r="AE342" i="1"/>
  <c r="AD343" i="1"/>
  <c r="AD2442" i="1"/>
  <c r="AE2441" i="1"/>
  <c r="AE2417" i="1"/>
  <c r="AD2418" i="1"/>
  <c r="AE2418" i="1" s="1"/>
  <c r="AD2178" i="1"/>
  <c r="AE2178" i="1" s="1"/>
  <c r="AE2177" i="1"/>
  <c r="AE2982" i="1"/>
  <c r="AD2983" i="1"/>
  <c r="AE2983" i="1" s="1"/>
  <c r="Z1889" i="1"/>
  <c r="AA1889" i="1" s="1"/>
  <c r="Z2959" i="1"/>
  <c r="AA2959" i="1" s="1"/>
  <c r="AD267" i="1"/>
  <c r="AD268" i="1" s="1"/>
  <c r="AE268" i="1" s="1"/>
  <c r="AA636" i="1"/>
  <c r="AD684" i="1"/>
  <c r="AD685" i="1" s="1"/>
  <c r="AE685" i="1" s="1"/>
  <c r="AE575" i="1"/>
  <c r="AE1412" i="1"/>
  <c r="AE3327" i="1"/>
  <c r="AE3351" i="1"/>
  <c r="Z2599" i="1"/>
  <c r="AA2599" i="1" s="1"/>
  <c r="AE2062" i="1"/>
  <c r="AA227" i="1"/>
  <c r="AA134" i="1"/>
  <c r="AA437" i="1"/>
  <c r="AA330" i="1"/>
  <c r="AE286" i="1"/>
  <c r="AE592" i="1"/>
  <c r="AA525" i="1"/>
  <c r="AD883" i="1"/>
  <c r="AE883" i="1" s="1"/>
  <c r="Z894" i="1"/>
  <c r="AA894" i="1" s="1"/>
  <c r="Z789" i="1"/>
  <c r="AA789" i="1" s="1"/>
  <c r="AD1042" i="1"/>
  <c r="AD1043" i="1" s="1"/>
  <c r="AE1043" i="1" s="1"/>
  <c r="Z1524" i="1"/>
  <c r="AA1524" i="1" s="1"/>
  <c r="Z1359" i="1"/>
  <c r="AA1359" i="1" s="1"/>
  <c r="Z1704" i="1"/>
  <c r="AA1704" i="1" s="1"/>
  <c r="Z1669" i="1"/>
  <c r="AA1669" i="1" s="1"/>
  <c r="AD1547" i="1"/>
  <c r="AD1548" i="1" s="1"/>
  <c r="AE1548" i="1" s="1"/>
  <c r="Z1884" i="1"/>
  <c r="AA1884" i="1" s="1"/>
  <c r="Z3189" i="1"/>
  <c r="AA3189" i="1" s="1"/>
  <c r="Z3329" i="1"/>
  <c r="AA3329" i="1" s="1"/>
  <c r="AE3016" i="1"/>
  <c r="Z3509" i="1"/>
  <c r="AA3509" i="1" s="1"/>
  <c r="AD2663" i="1"/>
  <c r="AE2663" i="1" s="1"/>
  <c r="Z3274" i="1"/>
  <c r="AA3274" i="1" s="1"/>
  <c r="Z2489" i="1"/>
  <c r="AA2489" i="1" s="1"/>
  <c r="Z2439" i="1"/>
  <c r="AA2439" i="1" s="1"/>
  <c r="Z2799" i="1"/>
  <c r="AA2799" i="1" s="1"/>
  <c r="Z2679" i="1"/>
  <c r="AA2679" i="1" s="1"/>
  <c r="AE3" i="1"/>
  <c r="AD3503" i="1"/>
  <c r="AE3503" i="1" s="1"/>
  <c r="AE3502" i="1"/>
  <c r="AD3427" i="1"/>
  <c r="AE3426" i="1"/>
  <c r="AE2897" i="1"/>
  <c r="AD2582" i="1"/>
  <c r="AE2581" i="1"/>
  <c r="AD2523" i="1"/>
  <c r="AE2523" i="1" s="1"/>
  <c r="AE2522" i="1"/>
  <c r="AE3087" i="1"/>
  <c r="AD3088" i="1"/>
  <c r="AE3088" i="1" s="1"/>
  <c r="Z2264" i="1"/>
  <c r="AA2264" i="1" s="1"/>
  <c r="AD3252" i="1"/>
  <c r="AE3251" i="1"/>
  <c r="AE2677" i="1"/>
  <c r="AD2678" i="1"/>
  <c r="AE2678" i="1" s="1"/>
  <c r="AE3471" i="1"/>
  <c r="AD3472" i="1"/>
  <c r="AE3391" i="1"/>
  <c r="AD3392" i="1"/>
  <c r="AD3417" i="1"/>
  <c r="AE3416" i="1"/>
  <c r="Z3404" i="1"/>
  <c r="AA3404" i="1" s="1"/>
  <c r="Z3234" i="1"/>
  <c r="AA3234" i="1" s="1"/>
  <c r="AE3476" i="1"/>
  <c r="AD3477" i="1"/>
  <c r="Z3424" i="1"/>
  <c r="AA3424" i="1" s="1"/>
  <c r="AE3346" i="1"/>
  <c r="AD3347" i="1"/>
  <c r="AE3177" i="1"/>
  <c r="AD3178" i="1"/>
  <c r="AE3178" i="1" s="1"/>
  <c r="Z3344" i="1"/>
  <c r="AA3344" i="1" s="1"/>
  <c r="AE2857" i="1"/>
  <c r="AD2858" i="1"/>
  <c r="AE2858" i="1" s="1"/>
  <c r="Z3249" i="1"/>
  <c r="AA3249" i="1" s="1"/>
  <c r="AD2923" i="1"/>
  <c r="AE2923" i="1" s="1"/>
  <c r="AE2922" i="1"/>
  <c r="AE3181" i="1"/>
  <c r="AD3182" i="1"/>
  <c r="AD2948" i="1"/>
  <c r="AE2948" i="1" s="1"/>
  <c r="AE2947" i="1"/>
  <c r="AE2802" i="1"/>
  <c r="AD2803" i="1"/>
  <c r="AE2803" i="1" s="1"/>
  <c r="AE2602" i="1"/>
  <c r="AD2603" i="1"/>
  <c r="AE2603" i="1" s="1"/>
  <c r="Z2449" i="1"/>
  <c r="AA2449" i="1" s="1"/>
  <c r="Z2839" i="1"/>
  <c r="AA2839" i="1" s="1"/>
  <c r="AE2671" i="1"/>
  <c r="AD2672" i="1"/>
  <c r="AE3011" i="1"/>
  <c r="AD3012" i="1"/>
  <c r="AD2833" i="1"/>
  <c r="AE2833" i="1" s="1"/>
  <c r="AE2832" i="1"/>
  <c r="Z2409" i="1"/>
  <c r="AA2409" i="1" s="1"/>
  <c r="AE2902" i="1"/>
  <c r="AD2903" i="1"/>
  <c r="AE2903" i="1" s="1"/>
  <c r="Z2389" i="1"/>
  <c r="AA2389" i="1" s="1"/>
  <c r="Z3064" i="1"/>
  <c r="AA3064" i="1" s="1"/>
  <c r="AD2617" i="1"/>
  <c r="AE2616" i="1"/>
  <c r="AD2562" i="1"/>
  <c r="AE2561" i="1"/>
  <c r="AE3042" i="1"/>
  <c r="AD3043" i="1"/>
  <c r="AE3043" i="1" s="1"/>
  <c r="AD2217" i="1"/>
  <c r="AE2216" i="1"/>
  <c r="AE2032" i="1"/>
  <c r="AD2033" i="1"/>
  <c r="AE2033" i="1" s="1"/>
  <c r="AD3137" i="1"/>
  <c r="AE3136" i="1"/>
  <c r="Z2184" i="1"/>
  <c r="AA2184" i="1" s="1"/>
  <c r="AE2342" i="1"/>
  <c r="AD2343" i="1"/>
  <c r="AE2343" i="1" s="1"/>
  <c r="Z2164" i="1"/>
  <c r="AA2164" i="1" s="1"/>
  <c r="Z2144" i="1"/>
  <c r="AA2144" i="1" s="1"/>
  <c r="AD3227" i="1"/>
  <c r="AE3226" i="1"/>
  <c r="AD2772" i="1"/>
  <c r="AE2771" i="1"/>
  <c r="Z2084" i="1"/>
  <c r="AA2084" i="1" s="1"/>
  <c r="AE3451" i="1"/>
  <c r="AD3452" i="1"/>
  <c r="AD3517" i="1"/>
  <c r="AE3516" i="1"/>
  <c r="AE3231" i="1"/>
  <c r="AD3232" i="1"/>
  <c r="Z3374" i="1"/>
  <c r="AA3374" i="1" s="1"/>
  <c r="AD3217" i="1"/>
  <c r="AE3216" i="1"/>
  <c r="AE2837" i="1"/>
  <c r="AD2838" i="1"/>
  <c r="AE2838" i="1" s="1"/>
  <c r="AE3131" i="1"/>
  <c r="AD3132" i="1"/>
  <c r="AE3307" i="1"/>
  <c r="AD3308" i="1"/>
  <c r="AE3308" i="1" s="1"/>
  <c r="AE2942" i="1"/>
  <c r="AD2943" i="1"/>
  <c r="AE2943" i="1" s="1"/>
  <c r="AD3073" i="1"/>
  <c r="AE3073" i="1" s="1"/>
  <c r="AE3072" i="1"/>
  <c r="AD2757" i="1"/>
  <c r="AE2756" i="1"/>
  <c r="AD2813" i="1"/>
  <c r="AE2813" i="1" s="1"/>
  <c r="AE2812" i="1"/>
  <c r="Z2429" i="1"/>
  <c r="AA2429" i="1" s="1"/>
  <c r="AD3313" i="1"/>
  <c r="AE3313" i="1" s="1"/>
  <c r="AE3312" i="1"/>
  <c r="Z2549" i="1"/>
  <c r="AA2549" i="1" s="1"/>
  <c r="AD2283" i="1"/>
  <c r="AE2283" i="1" s="1"/>
  <c r="AE2282" i="1"/>
  <c r="AE3186" i="1"/>
  <c r="AD3187" i="1"/>
  <c r="Z2724" i="1"/>
  <c r="AA2724" i="1" s="1"/>
  <c r="AD2157" i="1"/>
  <c r="AE2156" i="1"/>
  <c r="Z2064" i="1"/>
  <c r="AA2064" i="1" s="1"/>
  <c r="AE2952" i="1"/>
  <c r="AD2953" i="1"/>
  <c r="AE2953" i="1" s="1"/>
  <c r="AD2252" i="1"/>
  <c r="AE2251" i="1"/>
  <c r="AD2137" i="1"/>
  <c r="AE2136" i="1"/>
  <c r="AD3362" i="1"/>
  <c r="AE3361" i="1"/>
  <c r="AE2867" i="1"/>
  <c r="AD2868" i="1"/>
  <c r="AE2868" i="1" s="1"/>
  <c r="AD3302" i="1"/>
  <c r="AE3301" i="1"/>
  <c r="AD3023" i="1"/>
  <c r="AE3023" i="1" s="1"/>
  <c r="AE3022" i="1"/>
  <c r="AD3003" i="1"/>
  <c r="AE3003" i="1" s="1"/>
  <c r="AE3002" i="1"/>
  <c r="AE2877" i="1"/>
  <c r="AD2878" i="1"/>
  <c r="AE2878" i="1" s="1"/>
  <c r="AE3282" i="1"/>
  <c r="AD3283" i="1"/>
  <c r="AE3283" i="1" s="1"/>
  <c r="AD2722" i="1"/>
  <c r="AE2721" i="1"/>
  <c r="AD2502" i="1"/>
  <c r="AE2501" i="1"/>
  <c r="AD2037" i="1"/>
  <c r="AE2036" i="1"/>
  <c r="AD3437" i="1"/>
  <c r="AE3436" i="1"/>
  <c r="AE3401" i="1"/>
  <c r="AD3402" i="1"/>
  <c r="AD2823" i="1"/>
  <c r="AE2823" i="1" s="1"/>
  <c r="AE2822" i="1"/>
  <c r="AD2912" i="1"/>
  <c r="AE2911" i="1"/>
  <c r="AE2612" i="1"/>
  <c r="AD2613" i="1"/>
  <c r="AE2613" i="1" s="1"/>
  <c r="Z3284" i="1"/>
  <c r="AA3284" i="1" s="1"/>
  <c r="AD3273" i="1"/>
  <c r="AE3273" i="1" s="1"/>
  <c r="AE3272" i="1"/>
  <c r="AD2293" i="1"/>
  <c r="AE2293" i="1" s="1"/>
  <c r="AE2292" i="1"/>
  <c r="Z2499" i="1"/>
  <c r="AA2499" i="1" s="1"/>
  <c r="AD2103" i="1"/>
  <c r="AE2103" i="1" s="1"/>
  <c r="AE2102" i="1"/>
  <c r="AD2043" i="1"/>
  <c r="AE2043" i="1" s="1"/>
  <c r="AE2042" i="1"/>
  <c r="AD2077" i="1"/>
  <c r="AE2076" i="1"/>
  <c r="AE3156" i="1"/>
  <c r="AD3157" i="1"/>
  <c r="AD2682" i="1"/>
  <c r="AE2681" i="1"/>
  <c r="AE3411" i="1"/>
  <c r="AD3412" i="1"/>
  <c r="Z3314" i="1"/>
  <c r="AA3314" i="1" s="1"/>
  <c r="AD3353" i="1"/>
  <c r="AE3353" i="1" s="1"/>
  <c r="AE3352" i="1"/>
  <c r="Z3269" i="1"/>
  <c r="AA3269" i="1" s="1"/>
  <c r="AE3221" i="1"/>
  <c r="AD3222" i="1"/>
  <c r="AE3461" i="1"/>
  <c r="AD3462" i="1"/>
  <c r="AD3288" i="1"/>
  <c r="AE3288" i="1" s="1"/>
  <c r="AE3287" i="1"/>
  <c r="AE3197" i="1"/>
  <c r="AD3198" i="1"/>
  <c r="AE3198" i="1" s="1"/>
  <c r="AD3037" i="1"/>
  <c r="AE3036" i="1"/>
  <c r="Z3399" i="1"/>
  <c r="AA3399" i="1" s="1"/>
  <c r="AD2863" i="1"/>
  <c r="AE2863" i="1" s="1"/>
  <c r="AE2862" i="1"/>
  <c r="AD2713" i="1"/>
  <c r="AE2713" i="1" s="1"/>
  <c r="AE2712" i="1"/>
  <c r="Z2779" i="1"/>
  <c r="AA2779" i="1" s="1"/>
  <c r="AD2932" i="1"/>
  <c r="AE2931" i="1"/>
  <c r="AD2703" i="1"/>
  <c r="AE2703" i="1" s="1"/>
  <c r="AE2702" i="1"/>
  <c r="AE2336" i="1"/>
  <c r="AD2337" i="1"/>
  <c r="AE2717" i="1"/>
  <c r="AD2718" i="1"/>
  <c r="AE2718" i="1" s="1"/>
  <c r="AD2973" i="1"/>
  <c r="AE2973" i="1" s="1"/>
  <c r="AE2462" i="1"/>
  <c r="AD2463" i="1"/>
  <c r="AE2463" i="1" s="1"/>
  <c r="AD2428" i="1"/>
  <c r="AE2428" i="1" s="1"/>
  <c r="AE2427" i="1"/>
  <c r="AD2977" i="1"/>
  <c r="AE2976" i="1"/>
  <c r="AD2793" i="1"/>
  <c r="AE2793" i="1" s="1"/>
  <c r="AE2792" i="1"/>
  <c r="Z2304" i="1"/>
  <c r="AA2304" i="1" s="1"/>
  <c r="AE2352" i="1"/>
  <c r="AD2353" i="1"/>
  <c r="AE2353" i="1" s="1"/>
  <c r="AD2588" i="1"/>
  <c r="AE2588" i="1" s="1"/>
  <c r="AE2587" i="1"/>
  <c r="Z3094" i="1"/>
  <c r="AA3094" i="1" s="1"/>
  <c r="AD2203" i="1"/>
  <c r="AE2203" i="1" s="1"/>
  <c r="AE2202" i="1"/>
  <c r="AD2512" i="1"/>
  <c r="AE2511" i="1"/>
  <c r="AE3092" i="1"/>
  <c r="AD3093" i="1"/>
  <c r="AE3093" i="1" s="1"/>
  <c r="Z2469" i="1"/>
  <c r="AA2469" i="1" s="1"/>
  <c r="Z2124" i="1"/>
  <c r="AA2124" i="1" s="1"/>
  <c r="AE3191" i="1"/>
  <c r="AD3192" i="1"/>
  <c r="AE3267" i="1"/>
  <c r="AD3268" i="1"/>
  <c r="AE3268" i="1" s="1"/>
  <c r="AD2237" i="1"/>
  <c r="AE2236" i="1"/>
  <c r="Z3469" i="1"/>
  <c r="AA3469" i="1" s="1"/>
  <c r="AD3527" i="1"/>
  <c r="AE3526" i="1"/>
  <c r="AD3168" i="1"/>
  <c r="AE3168" i="1" s="1"/>
  <c r="AE3167" i="1"/>
  <c r="AE3321" i="1"/>
  <c r="AD3322" i="1"/>
  <c r="Z2224" i="1"/>
  <c r="AA2224" i="1" s="1"/>
  <c r="AE3431" i="1"/>
  <c r="AD3432" i="1"/>
  <c r="AE3456" i="1"/>
  <c r="AD3457" i="1"/>
  <c r="Z3464" i="1"/>
  <c r="AA3464" i="1" s="1"/>
  <c r="AD3488" i="1"/>
  <c r="AE3488" i="1" s="1"/>
  <c r="AE3487" i="1"/>
  <c r="AD3077" i="1"/>
  <c r="AE3076" i="1"/>
  <c r="AE3127" i="1"/>
  <c r="AD3128" i="1"/>
  <c r="AE3128" i="1" s="1"/>
  <c r="AE3112" i="1"/>
  <c r="AD3113" i="1"/>
  <c r="AE3113" i="1" s="1"/>
  <c r="AD2422" i="1"/>
  <c r="AE2421" i="1"/>
  <c r="AE2997" i="1"/>
  <c r="AD2998" i="1"/>
  <c r="AE2998" i="1" s="1"/>
  <c r="AD2732" i="1"/>
  <c r="AE2731" i="1"/>
  <c r="AD2452" i="1"/>
  <c r="AE2451" i="1"/>
  <c r="AD2987" i="1"/>
  <c r="AE2986" i="1"/>
  <c r="AD2357" i="1"/>
  <c r="AE2356" i="1"/>
  <c r="AD3377" i="1"/>
  <c r="AE3376" i="1"/>
  <c r="Z3289" i="1"/>
  <c r="AA3289" i="1" s="1"/>
  <c r="AE3512" i="1"/>
  <c r="AD3513" i="1"/>
  <c r="AE3513" i="1" s="1"/>
  <c r="Z3449" i="1"/>
  <c r="AA3449" i="1" s="1"/>
  <c r="Z3379" i="1"/>
  <c r="AA3379" i="1" s="1"/>
  <c r="AE3336" i="1"/>
  <c r="AD3337" i="1"/>
  <c r="AE2937" i="1"/>
  <c r="AD2938" i="1"/>
  <c r="AE2938" i="1" s="1"/>
  <c r="Z3159" i="1"/>
  <c r="AA3159" i="1" s="1"/>
  <c r="Z3004" i="1"/>
  <c r="AA3004" i="1" s="1"/>
  <c r="AD3297" i="1"/>
  <c r="AE3296" i="1"/>
  <c r="AD2783" i="1"/>
  <c r="AE2783" i="1" s="1"/>
  <c r="AE2782" i="1"/>
  <c r="Z3014" i="1"/>
  <c r="AA3014" i="1" s="1"/>
  <c r="AE2807" i="1"/>
  <c r="AD2808" i="1"/>
  <c r="AE2808" i="1" s="1"/>
  <c r="AD2608" i="1"/>
  <c r="AE2608" i="1" s="1"/>
  <c r="AE2607" i="1"/>
  <c r="AD2708" i="1"/>
  <c r="AE2708" i="1" s="1"/>
  <c r="AE2707" i="1"/>
  <c r="AE3052" i="1"/>
  <c r="AD3053" i="1"/>
  <c r="AE3053" i="1" s="1"/>
  <c r="AE2992" i="1"/>
  <c r="AD2993" i="1"/>
  <c r="AE2993" i="1" s="1"/>
  <c r="Z3354" i="1"/>
  <c r="AA3354" i="1" s="1"/>
  <c r="AD2302" i="1"/>
  <c r="AE2301" i="1"/>
  <c r="AD2243" i="1"/>
  <c r="AE2243" i="1" s="1"/>
  <c r="AE2242" i="1"/>
  <c r="Z2899" i="1"/>
  <c r="AA2899" i="1" s="1"/>
  <c r="AD2262" i="1"/>
  <c r="AE2261" i="1"/>
  <c r="AE2962" i="1"/>
  <c r="AD2963" i="1"/>
  <c r="AE2963" i="1" s="1"/>
  <c r="AD2348" i="1"/>
  <c r="AE2348" i="1" s="1"/>
  <c r="AE2347" i="1"/>
  <c r="AD2873" i="1"/>
  <c r="AE2873" i="1" s="1"/>
  <c r="AE2872" i="1"/>
  <c r="AD2657" i="1"/>
  <c r="AE2656" i="1"/>
  <c r="AE3441" i="1"/>
  <c r="AD3442" i="1"/>
  <c r="AE2762" i="1"/>
  <c r="AD2763" i="1"/>
  <c r="AE2763" i="1" s="1"/>
  <c r="AE3237" i="1"/>
  <c r="AD3238" i="1"/>
  <c r="AE3238" i="1" s="1"/>
  <c r="AE3141" i="1"/>
  <c r="AD3142" i="1"/>
  <c r="AE2092" i="1"/>
  <c r="AD2093" i="1"/>
  <c r="AE2093" i="1" s="1"/>
  <c r="Z3394" i="1"/>
  <c r="AA3394" i="1" s="1"/>
  <c r="AD2597" i="1"/>
  <c r="AE2596" i="1"/>
  <c r="AD2548" i="1"/>
  <c r="AE2548" i="1" s="1"/>
  <c r="AE2547" i="1"/>
  <c r="AD3068" i="1"/>
  <c r="AE3068" i="1" s="1"/>
  <c r="AE3067" i="1"/>
  <c r="AD2843" i="1"/>
  <c r="AE2843" i="1" s="1"/>
  <c r="AD2143" i="1"/>
  <c r="AE2143" i="1" s="1"/>
  <c r="AE2142" i="1"/>
  <c r="AE2271" i="1"/>
  <c r="AD2272" i="1"/>
  <c r="AD3202" i="1"/>
  <c r="AE3201" i="1"/>
  <c r="AE3121" i="1"/>
  <c r="AD3122" i="1"/>
  <c r="AD3368" i="1"/>
  <c r="AE3368" i="1" s="1"/>
  <c r="AE3367" i="1"/>
  <c r="Z3349" i="1"/>
  <c r="AA3349" i="1" s="1"/>
  <c r="AE3396" i="1"/>
  <c r="AD3397" i="1"/>
  <c r="AE3422" i="1"/>
  <c r="AE2887" i="1"/>
  <c r="AD2888" i="1"/>
  <c r="AE2888" i="1" s="1"/>
  <c r="AE2447" i="1"/>
  <c r="Z2659" i="1"/>
  <c r="AA2659" i="1" s="1"/>
  <c r="AD2288" i="1"/>
  <c r="AE2288" i="1" s="1"/>
  <c r="AE2287" i="1"/>
  <c r="AD2402" i="1"/>
  <c r="AE2401" i="1"/>
  <c r="Z2609" i="1"/>
  <c r="AA2609" i="1" s="1"/>
  <c r="AD2392" i="1"/>
  <c r="AE2391" i="1"/>
  <c r="AD3007" i="1"/>
  <c r="AE3006" i="1"/>
  <c r="AD3097" i="1"/>
  <c r="AE3096" i="1"/>
  <c r="AE2627" i="1"/>
  <c r="AD2628" i="1"/>
  <c r="AE2628" i="1" s="1"/>
  <c r="AD3507" i="1"/>
  <c r="AE3506" i="1"/>
  <c r="AD1943" i="1"/>
  <c r="AE1943" i="1" s="1"/>
  <c r="AE1942" i="1"/>
  <c r="AD1907" i="1"/>
  <c r="AE1906" i="1"/>
  <c r="AE2017" i="1"/>
  <c r="AD2018" i="1"/>
  <c r="AE2018" i="1" s="1"/>
  <c r="AD1947" i="1"/>
  <c r="AE1946" i="1"/>
  <c r="AD1823" i="1"/>
  <c r="AE1823" i="1" s="1"/>
  <c r="AE1822" i="1"/>
  <c r="AD1873" i="1"/>
  <c r="AE1873" i="1" s="1"/>
  <c r="AE1872" i="1"/>
  <c r="AE2027" i="1"/>
  <c r="AD2028" i="1"/>
  <c r="AE2028" i="1" s="1"/>
  <c r="AE1916" i="1"/>
  <c r="AD1917" i="1"/>
  <c r="AD1877" i="1"/>
  <c r="AE1876" i="1"/>
  <c r="Z1924" i="1"/>
  <c r="AA1924" i="1" s="1"/>
  <c r="AE1827" i="1"/>
  <c r="AD1828" i="1"/>
  <c r="AE1828" i="1" s="1"/>
  <c r="Z1869" i="1"/>
  <c r="AA1869" i="1" s="1"/>
  <c r="Z1809" i="1"/>
  <c r="AA1809" i="1" s="1"/>
  <c r="AE1962" i="1"/>
  <c r="AD2003" i="1"/>
  <c r="AE2003" i="1" s="1"/>
  <c r="AE2002" i="1"/>
  <c r="AE2012" i="1"/>
  <c r="AD2013" i="1"/>
  <c r="AE2013" i="1" s="1"/>
  <c r="AE1787" i="1"/>
  <c r="AD1788" i="1"/>
  <c r="AE1788" i="1" s="1"/>
  <c r="AD1927" i="1"/>
  <c r="AE1926" i="1"/>
  <c r="AE1887" i="1"/>
  <c r="AD1888" i="1"/>
  <c r="AE1888" i="1" s="1"/>
  <c r="AD1853" i="1"/>
  <c r="AE1853" i="1" s="1"/>
  <c r="Z1994" i="1"/>
  <c r="AA1994" i="1" s="1"/>
  <c r="Z1984" i="1"/>
  <c r="AA1984" i="1" s="1"/>
  <c r="AE1857" i="1"/>
  <c r="AD1858" i="1"/>
  <c r="AE1858" i="1" s="1"/>
  <c r="AD1978" i="1"/>
  <c r="AE1978" i="1" s="1"/>
  <c r="AE1977" i="1"/>
  <c r="AE1796" i="1"/>
  <c r="AD1797" i="1"/>
  <c r="AE1841" i="1"/>
  <c r="AD1842" i="1"/>
  <c r="AD1957" i="1"/>
  <c r="AE1956" i="1"/>
  <c r="AD1837" i="1"/>
  <c r="AE1836" i="1"/>
  <c r="AD1923" i="1"/>
  <c r="AE1923" i="1" s="1"/>
  <c r="AE1922" i="1"/>
  <c r="Z1974" i="1"/>
  <c r="AA1974" i="1" s="1"/>
  <c r="Z1849" i="1"/>
  <c r="AA1849" i="1" s="1"/>
  <c r="AD1748" i="1"/>
  <c r="AE1748" i="1" s="1"/>
  <c r="AE1747" i="1"/>
  <c r="Z1634" i="1"/>
  <c r="AA1634" i="1" s="1"/>
  <c r="Z1769" i="1"/>
  <c r="AA1769" i="1" s="1"/>
  <c r="Z1564" i="1"/>
  <c r="AA1564" i="1" s="1"/>
  <c r="AD1717" i="1"/>
  <c r="AE1716" i="1"/>
  <c r="AE1576" i="1"/>
  <c r="AD1577" i="1"/>
  <c r="AD1598" i="1"/>
  <c r="AE1598" i="1" s="1"/>
  <c r="AE1597" i="1"/>
  <c r="Z1774" i="1"/>
  <c r="AA1774" i="1" s="1"/>
  <c r="AD1728" i="1"/>
  <c r="AE1728" i="1" s="1"/>
  <c r="AE1727" i="1"/>
  <c r="AE1606" i="1"/>
  <c r="AD1607" i="1"/>
  <c r="AE1616" i="1"/>
  <c r="AD1617" i="1"/>
  <c r="Z1729" i="1"/>
  <c r="AA1729" i="1" s="1"/>
  <c r="AD1723" i="1"/>
  <c r="AE1723" i="1" s="1"/>
  <c r="AE1722" i="1"/>
  <c r="AE1701" i="1"/>
  <c r="AD1702" i="1"/>
  <c r="AE1676" i="1"/>
  <c r="AD1677" i="1"/>
  <c r="AD1642" i="1"/>
  <c r="AE1641" i="1"/>
  <c r="Z1679" i="1"/>
  <c r="AA1679" i="1" s="1"/>
  <c r="AD1692" i="1"/>
  <c r="AE1691" i="1"/>
  <c r="Z1744" i="1"/>
  <c r="AA1744" i="1" s="1"/>
  <c r="Z1594" i="1"/>
  <c r="AA1594" i="1" s="1"/>
  <c r="Z1544" i="1"/>
  <c r="AA1544" i="1" s="1"/>
  <c r="AE1571" i="1"/>
  <c r="AD1572" i="1"/>
  <c r="Z1689" i="1"/>
  <c r="AA1689" i="1" s="1"/>
  <c r="AE1586" i="1"/>
  <c r="AD1587" i="1"/>
  <c r="AE1656" i="1"/>
  <c r="AD1657" i="1"/>
  <c r="AE1601" i="1"/>
  <c r="AD1602" i="1"/>
  <c r="Z1649" i="1"/>
  <c r="AA1649" i="1" s="1"/>
  <c r="AD1612" i="1"/>
  <c r="AE1611" i="1"/>
  <c r="Z1684" i="1"/>
  <c r="AA1684" i="1" s="1"/>
  <c r="AD1668" i="1"/>
  <c r="AE1668" i="1" s="1"/>
  <c r="AE1667" i="1"/>
  <c r="AD1732" i="1"/>
  <c r="AE1731" i="1"/>
  <c r="AD1708" i="1"/>
  <c r="AE1708" i="1" s="1"/>
  <c r="AE1707" i="1"/>
  <c r="AE1582" i="1"/>
  <c r="AD1583" i="1"/>
  <c r="AE1583" i="1" s="1"/>
  <c r="AD1777" i="1"/>
  <c r="AE1776" i="1"/>
  <c r="AE1696" i="1"/>
  <c r="AD1697" i="1"/>
  <c r="AD1672" i="1"/>
  <c r="AE1671" i="1"/>
  <c r="AD1542" i="1"/>
  <c r="AE1541" i="1"/>
  <c r="AD1688" i="1"/>
  <c r="AE1688" i="1" s="1"/>
  <c r="AE1687" i="1"/>
  <c r="AE1566" i="1"/>
  <c r="AD1567" i="1"/>
  <c r="AE1536" i="1"/>
  <c r="AD1537" i="1"/>
  <c r="AD1628" i="1"/>
  <c r="AE1628" i="1" s="1"/>
  <c r="AE1627" i="1"/>
  <c r="AD1557" i="1"/>
  <c r="AE1556" i="1"/>
  <c r="AD1652" i="1"/>
  <c r="AE1651" i="1"/>
  <c r="AD1757" i="1"/>
  <c r="AE1756" i="1"/>
  <c r="AD1737" i="1"/>
  <c r="AE1736" i="1"/>
  <c r="AD1752" i="1"/>
  <c r="AE1751" i="1"/>
  <c r="Z1579" i="1"/>
  <c r="AA1579" i="1" s="1"/>
  <c r="AD1647" i="1"/>
  <c r="AE1646" i="1"/>
  <c r="AD1408" i="1"/>
  <c r="AE1408" i="1" s="1"/>
  <c r="AE1407" i="1"/>
  <c r="AE1331" i="1"/>
  <c r="AD1332" i="1"/>
  <c r="AD1447" i="1"/>
  <c r="AE1446" i="1"/>
  <c r="AD1482" i="1"/>
  <c r="AE1481" i="1"/>
  <c r="AD1477" i="1"/>
  <c r="AE1476" i="1"/>
  <c r="Z1389" i="1"/>
  <c r="AA1389" i="1" s="1"/>
  <c r="Z1344" i="1"/>
  <c r="AA1344" i="1" s="1"/>
  <c r="Z1494" i="1"/>
  <c r="AA1494" i="1" s="1"/>
  <c r="Z1454" i="1"/>
  <c r="AA1454" i="1" s="1"/>
  <c r="AD1302" i="1"/>
  <c r="AE1301" i="1"/>
  <c r="AD1453" i="1"/>
  <c r="AE1453" i="1" s="1"/>
  <c r="AE1452" i="1"/>
  <c r="AE1296" i="1"/>
  <c r="AD1297" i="1"/>
  <c r="AE1521" i="1"/>
  <c r="AD1522" i="1"/>
  <c r="AE1487" i="1"/>
  <c r="AD1488" i="1"/>
  <c r="AE1488" i="1" s="1"/>
  <c r="Z1299" i="1"/>
  <c r="AA1299" i="1" s="1"/>
  <c r="AD1502" i="1"/>
  <c r="AE1501" i="1"/>
  <c r="AD1467" i="1"/>
  <c r="AE1466" i="1"/>
  <c r="AD1402" i="1"/>
  <c r="AE1401" i="1"/>
  <c r="AD1433" i="1"/>
  <c r="AE1433" i="1" s="1"/>
  <c r="AE1432" i="1"/>
  <c r="AD1463" i="1"/>
  <c r="AE1463" i="1" s="1"/>
  <c r="AE1462" i="1"/>
  <c r="AE1281" i="1"/>
  <c r="AD1282" i="1"/>
  <c r="AD1322" i="1"/>
  <c r="AE1321" i="1"/>
  <c r="Z1479" i="1"/>
  <c r="AA1479" i="1" s="1"/>
  <c r="AE1286" i="1"/>
  <c r="AD1287" i="1"/>
  <c r="AE1421" i="1"/>
  <c r="AD1422" i="1"/>
  <c r="AE1437" i="1"/>
  <c r="AD1438" i="1"/>
  <c r="AE1438" i="1" s="1"/>
  <c r="Z1499" i="1"/>
  <c r="AA1499" i="1" s="1"/>
  <c r="AD1517" i="1"/>
  <c r="AE1516" i="1"/>
  <c r="AE1376" i="1"/>
  <c r="AD1377" i="1"/>
  <c r="Z1304" i="1"/>
  <c r="AA1304" i="1" s="1"/>
  <c r="AE1511" i="1"/>
  <c r="AD1512" i="1"/>
  <c r="Z1489" i="1"/>
  <c r="AA1489" i="1" s="1"/>
  <c r="AE1397" i="1"/>
  <c r="AD1398" i="1"/>
  <c r="AE1398" i="1" s="1"/>
  <c r="AD1372" i="1"/>
  <c r="AE1371" i="1"/>
  <c r="Z1289" i="1"/>
  <c r="AA1289" i="1" s="1"/>
  <c r="Z1469" i="1"/>
  <c r="AA1469" i="1" s="1"/>
  <c r="AD1223" i="1"/>
  <c r="AE1223" i="1" s="1"/>
  <c r="AD1118" i="1"/>
  <c r="AE1118" i="1" s="1"/>
  <c r="AE1117" i="1"/>
  <c r="AD1197" i="1"/>
  <c r="AE1196" i="1"/>
  <c r="AE1267" i="1"/>
  <c r="AD1268" i="1"/>
  <c r="AE1268" i="1" s="1"/>
  <c r="AD1182" i="1"/>
  <c r="AE1181" i="1"/>
  <c r="AE1207" i="1"/>
  <c r="AD1208" i="1"/>
  <c r="AE1208" i="1" s="1"/>
  <c r="AD1153" i="1"/>
  <c r="AE1153" i="1" s="1"/>
  <c r="AE1152" i="1"/>
  <c r="AE1231" i="1"/>
  <c r="AD1232" i="1"/>
  <c r="AD1173" i="1"/>
  <c r="AE1173" i="1" s="1"/>
  <c r="AE1172" i="1"/>
  <c r="AE1082" i="1"/>
  <c r="AD1083" i="1"/>
  <c r="AE1083" i="1" s="1"/>
  <c r="AE1161" i="1"/>
  <c r="AD1162" i="1"/>
  <c r="AD1203" i="1"/>
  <c r="AE1203" i="1" s="1"/>
  <c r="AE1202" i="1"/>
  <c r="Z1029" i="1"/>
  <c r="AA1029" i="1" s="1"/>
  <c r="AE1257" i="1"/>
  <c r="AD1258" i="1"/>
  <c r="AE1258" i="1" s="1"/>
  <c r="AE1146" i="1"/>
  <c r="AD1147" i="1"/>
  <c r="AE1187" i="1"/>
  <c r="AD1188" i="1"/>
  <c r="AE1188" i="1" s="1"/>
  <c r="AE1166" i="1"/>
  <c r="AD1167" i="1"/>
  <c r="AE1177" i="1"/>
  <c r="AD1178" i="1"/>
  <c r="AE1178" i="1" s="1"/>
  <c r="AD1253" i="1"/>
  <c r="AE1253" i="1" s="1"/>
  <c r="AE1252" i="1"/>
  <c r="AE1131" i="1"/>
  <c r="AD1132" i="1"/>
  <c r="AD1262" i="1"/>
  <c r="AE1261" i="1"/>
  <c r="AD1242" i="1"/>
  <c r="AE1241" i="1"/>
  <c r="Z1229" i="1"/>
  <c r="AA1229" i="1" s="1"/>
  <c r="Z1219" i="1"/>
  <c r="AA1219" i="1" s="1"/>
  <c r="AE1092" i="1"/>
  <c r="AD1093" i="1"/>
  <c r="AE1093" i="1" s="1"/>
  <c r="AE1042" i="1"/>
  <c r="AD1128" i="1"/>
  <c r="AE1128" i="1" s="1"/>
  <c r="AE1127" i="1"/>
  <c r="Z859" i="1"/>
  <c r="AA859" i="1" s="1"/>
  <c r="AD858" i="1"/>
  <c r="AE858" i="1" s="1"/>
  <c r="AE857" i="1"/>
  <c r="Z954" i="1"/>
  <c r="AA954" i="1" s="1"/>
  <c r="Z1009" i="1"/>
  <c r="AA1009" i="1" s="1"/>
  <c r="AE936" i="1"/>
  <c r="AD937" i="1"/>
  <c r="AD1027" i="1"/>
  <c r="AE1026" i="1"/>
  <c r="AD902" i="1"/>
  <c r="AE901" i="1"/>
  <c r="AE832" i="1"/>
  <c r="AD833" i="1"/>
  <c r="AE833" i="1" s="1"/>
  <c r="AD872" i="1"/>
  <c r="AE871" i="1"/>
  <c r="Z934" i="1"/>
  <c r="AA934" i="1" s="1"/>
  <c r="AD1017" i="1"/>
  <c r="AE1016" i="1"/>
  <c r="AD898" i="1"/>
  <c r="AE898" i="1" s="1"/>
  <c r="AE897" i="1"/>
  <c r="Z919" i="1"/>
  <c r="AA919" i="1" s="1"/>
  <c r="AE781" i="1"/>
  <c r="AD782" i="1"/>
  <c r="AE782" i="1" s="1"/>
  <c r="AD786" i="1"/>
  <c r="AE785" i="1"/>
  <c r="AD927" i="1"/>
  <c r="AE926" i="1"/>
  <c r="AD818" i="1"/>
  <c r="AE818" i="1" s="1"/>
  <c r="AE817" i="1"/>
  <c r="Z944" i="1"/>
  <c r="AA944" i="1" s="1"/>
  <c r="AD993" i="1"/>
  <c r="AE993" i="1" s="1"/>
  <c r="AE992" i="1"/>
  <c r="AD838" i="1"/>
  <c r="AE838" i="1" s="1"/>
  <c r="AE837" i="1"/>
  <c r="AD847" i="1"/>
  <c r="AE846" i="1"/>
  <c r="Z939" i="1"/>
  <c r="AA939" i="1" s="1"/>
  <c r="AD798" i="1"/>
  <c r="AE798" i="1" s="1"/>
  <c r="AE797" i="1"/>
  <c r="AE906" i="1"/>
  <c r="AD907" i="1"/>
  <c r="AE916" i="1"/>
  <c r="AD917" i="1"/>
  <c r="AD878" i="1"/>
  <c r="AE878" i="1" s="1"/>
  <c r="AE877" i="1"/>
  <c r="AE921" i="1"/>
  <c r="AD922" i="1"/>
  <c r="AE1012" i="1"/>
  <c r="AD1013" i="1"/>
  <c r="AE1013" i="1" s="1"/>
  <c r="AD654" i="1"/>
  <c r="AE653" i="1"/>
  <c r="AD619" i="1"/>
  <c r="AE619" i="1" s="1"/>
  <c r="AE618" i="1"/>
  <c r="AE576" i="1"/>
  <c r="AD577" i="1"/>
  <c r="AE577" i="1" s="1"/>
  <c r="AD587" i="1"/>
  <c r="AE586" i="1"/>
  <c r="AD669" i="1"/>
  <c r="AE668" i="1"/>
  <c r="AA604" i="1"/>
  <c r="AE648" i="1"/>
  <c r="AD649" i="1"/>
  <c r="AE554" i="1"/>
  <c r="AD555" i="1"/>
  <c r="AE555" i="1" s="1"/>
  <c r="AE760" i="1"/>
  <c r="AD761" i="1"/>
  <c r="AE761" i="1" s="1"/>
  <c r="AE771" i="1"/>
  <c r="AD772" i="1"/>
  <c r="AE772" i="1" s="1"/>
  <c r="AA676" i="1"/>
  <c r="AA691" i="1"/>
  <c r="AD750" i="1"/>
  <c r="AE749" i="1"/>
  <c r="AE688" i="1"/>
  <c r="AD689" i="1"/>
  <c r="AD550" i="1"/>
  <c r="AE550" i="1" s="1"/>
  <c r="AE549" i="1"/>
  <c r="AE740" i="1"/>
  <c r="AD741" i="1"/>
  <c r="AE741" i="1" s="1"/>
  <c r="AE663" i="1"/>
  <c r="AD664" i="1"/>
  <c r="AA567" i="1"/>
  <c r="AE538" i="1"/>
  <c r="AD539" i="1"/>
  <c r="AE673" i="1"/>
  <c r="AD674" i="1"/>
  <c r="AA594" i="1"/>
  <c r="AD545" i="1"/>
  <c r="AE545" i="1" s="1"/>
  <c r="AE544" i="1"/>
  <c r="AA671" i="1"/>
  <c r="AD730" i="1"/>
  <c r="AE729" i="1"/>
  <c r="AE679" i="1"/>
  <c r="AD680" i="1"/>
  <c r="AE680" i="1" s="1"/>
  <c r="AE559" i="1"/>
  <c r="AD560" i="1"/>
  <c r="AE601" i="1"/>
  <c r="AD602" i="1"/>
  <c r="AE659" i="1"/>
  <c r="AD660" i="1"/>
  <c r="AE660" i="1" s="1"/>
  <c r="AE534" i="1"/>
  <c r="AD535" i="1"/>
  <c r="AE535" i="1" s="1"/>
  <c r="AA630" i="1"/>
  <c r="AD695" i="1"/>
  <c r="AE695" i="1" s="1"/>
  <c r="AE694" i="1"/>
  <c r="AD710" i="1"/>
  <c r="AE709" i="1"/>
  <c r="AD725" i="1"/>
  <c r="AE724" i="1"/>
  <c r="AD755" i="1"/>
  <c r="AE754" i="1"/>
  <c r="AD634" i="1"/>
  <c r="AE634" i="1" s="1"/>
  <c r="AE633" i="1"/>
  <c r="AE267" i="1"/>
  <c r="AD304" i="1"/>
  <c r="AE304" i="1" s="1"/>
  <c r="AE303" i="1"/>
  <c r="AA515" i="1"/>
  <c r="AD334" i="1"/>
  <c r="AE334" i="1" s="1"/>
  <c r="AE333" i="1"/>
  <c r="AA422" i="1"/>
  <c r="AE455" i="1"/>
  <c r="AD456" i="1"/>
  <c r="AE415" i="1"/>
  <c r="AD416" i="1"/>
  <c r="AE416" i="1" s="1"/>
  <c r="AA499" i="1"/>
  <c r="AE446" i="1"/>
  <c r="AD447" i="1"/>
  <c r="AE447" i="1" s="1"/>
  <c r="AE470" i="1"/>
  <c r="AD471" i="1"/>
  <c r="AD462" i="1"/>
  <c r="AE462" i="1" s="1"/>
  <c r="AE461" i="1"/>
  <c r="AA504" i="1"/>
  <c r="AA453" i="1"/>
  <c r="AD396" i="1"/>
  <c r="AE396" i="1" s="1"/>
  <c r="AE395" i="1"/>
  <c r="AE282" i="1"/>
  <c r="AD283" i="1"/>
  <c r="AE283" i="1" s="1"/>
  <c r="AE501" i="1"/>
  <c r="AD502" i="1"/>
  <c r="AD430" i="1"/>
  <c r="AE429" i="1"/>
  <c r="AA356" i="1"/>
  <c r="AD324" i="1"/>
  <c r="AE324" i="1" s="1"/>
  <c r="AE323" i="1"/>
  <c r="AD391" i="1"/>
  <c r="AE391" i="1" s="1"/>
  <c r="AD487" i="1"/>
  <c r="AE486" i="1"/>
  <c r="AE481" i="1"/>
  <c r="AD482" i="1"/>
  <c r="AE482" i="1" s="1"/>
  <c r="AD380" i="1"/>
  <c r="AE380" i="1" s="1"/>
  <c r="AE379" i="1"/>
  <c r="AD507" i="1"/>
  <c r="AE506" i="1"/>
  <c r="AE491" i="1"/>
  <c r="AD492" i="1"/>
  <c r="AD401" i="1"/>
  <c r="AE401" i="1" s="1"/>
  <c r="AE400" i="1"/>
  <c r="AD219" i="1"/>
  <c r="AE218" i="1"/>
  <c r="AA211" i="1"/>
  <c r="AD225" i="1"/>
  <c r="AE224" i="1"/>
  <c r="AE187" i="1"/>
  <c r="AD188" i="1"/>
  <c r="AD173" i="1"/>
  <c r="AE172" i="1"/>
  <c r="AD178" i="1"/>
  <c r="AE177" i="1"/>
  <c r="AA185" i="1"/>
  <c r="AA243" i="1"/>
  <c r="AE235" i="1"/>
  <c r="AD236" i="1"/>
  <c r="AA139" i="1"/>
  <c r="AA233" i="1"/>
  <c r="AE167" i="1"/>
  <c r="AD168" i="1"/>
  <c r="AA254" i="1"/>
  <c r="AA221" i="1"/>
  <c r="AA206" i="1"/>
  <c r="AE240" i="1"/>
  <c r="AD241" i="1"/>
  <c r="AE203" i="1"/>
  <c r="AD204" i="1"/>
  <c r="AD159" i="1"/>
  <c r="AE159" i="1" s="1"/>
  <c r="AE158" i="1"/>
  <c r="AA165" i="1"/>
  <c r="AE131" i="1"/>
  <c r="AD132" i="1"/>
  <c r="AE250" i="1"/>
  <c r="AD251" i="1"/>
  <c r="AE192" i="1"/>
  <c r="AD193" i="1"/>
  <c r="AD153" i="1"/>
  <c r="AE152" i="1"/>
  <c r="AE230" i="1"/>
  <c r="AD231" i="1"/>
  <c r="AD183" i="1"/>
  <c r="AE182" i="1"/>
  <c r="AE208" i="1"/>
  <c r="AD209" i="1"/>
  <c r="AA196" i="1"/>
  <c r="AE257" i="1"/>
  <c r="AD258" i="1"/>
  <c r="AE258" i="1" s="1"/>
  <c r="AD214" i="1"/>
  <c r="AE213" i="1"/>
  <c r="AA190" i="1"/>
  <c r="AE147" i="1"/>
  <c r="AD148" i="1"/>
  <c r="AA180" i="1"/>
  <c r="AA175" i="1"/>
  <c r="AE245" i="1"/>
  <c r="AD246" i="1"/>
  <c r="AD137" i="1"/>
  <c r="AE136" i="1"/>
  <c r="AE198" i="1"/>
  <c r="AD199" i="1"/>
  <c r="AA238" i="1"/>
  <c r="AE105" i="1"/>
  <c r="AA109" i="1"/>
  <c r="AA124" i="1"/>
  <c r="AD116" i="1"/>
  <c r="AE116" i="1" s="1"/>
  <c r="AD126" i="1"/>
  <c r="AE126" i="1" s="1"/>
  <c r="AE44" i="1"/>
  <c r="AE110" i="1"/>
  <c r="AA114" i="1"/>
  <c r="AA119" i="1"/>
  <c r="AA94" i="1"/>
  <c r="AA89" i="1"/>
  <c r="AA104" i="1"/>
  <c r="AE95" i="1"/>
  <c r="AD112" i="1"/>
  <c r="AE111" i="1"/>
  <c r="AD122" i="1"/>
  <c r="AE121" i="1"/>
  <c r="AE106" i="1"/>
  <c r="AD107" i="1"/>
  <c r="AD102" i="1"/>
  <c r="AE101" i="1"/>
  <c r="AE96" i="1"/>
  <c r="AD97" i="1"/>
  <c r="AD92" i="1"/>
  <c r="AE91" i="1"/>
  <c r="Y99" i="1"/>
  <c r="AE90" i="1"/>
  <c r="AE100" i="1"/>
  <c r="AE23" i="1"/>
  <c r="AE64" i="1"/>
  <c r="AE13" i="1"/>
  <c r="AE34" i="1"/>
  <c r="AE54" i="1"/>
  <c r="AE74" i="1"/>
  <c r="AA2" i="1"/>
  <c r="AA7" i="1"/>
  <c r="AA22" i="1"/>
  <c r="AA43" i="1"/>
  <c r="AA63" i="1"/>
  <c r="AA84" i="1"/>
  <c r="AA12" i="1"/>
  <c r="AA33" i="1"/>
  <c r="AA53" i="1"/>
  <c r="AA58" i="1"/>
  <c r="AA73" i="1"/>
  <c r="AE85" i="1"/>
  <c r="AE55" i="1"/>
  <c r="AD56" i="1"/>
  <c r="AE75" i="1"/>
  <c r="AD76" i="1"/>
  <c r="AE65" i="1"/>
  <c r="AD66" i="1"/>
  <c r="AE86" i="1"/>
  <c r="AD87" i="1"/>
  <c r="Y48" i="1"/>
  <c r="AD50" i="1"/>
  <c r="AD60" i="1"/>
  <c r="Y68" i="1"/>
  <c r="AD70" i="1"/>
  <c r="Y79" i="1"/>
  <c r="AD81" i="1"/>
  <c r="AE24" i="1"/>
  <c r="AD25" i="1"/>
  <c r="AD26" i="1" s="1"/>
  <c r="AE26" i="1" s="1"/>
  <c r="AE14" i="1"/>
  <c r="AD15" i="1"/>
  <c r="AE35" i="1"/>
  <c r="AD36" i="1"/>
  <c r="AE45" i="1"/>
  <c r="AD46" i="1"/>
  <c r="AD10" i="1"/>
  <c r="AE9" i="1"/>
  <c r="Y17" i="1"/>
  <c r="AD19" i="1"/>
  <c r="Y28" i="1"/>
  <c r="AD30" i="1"/>
  <c r="Y38" i="1"/>
  <c r="AD40" i="1"/>
  <c r="AE8" i="1"/>
  <c r="AE4" i="1"/>
  <c r="AD5" i="1"/>
  <c r="AE613" i="1" l="1"/>
  <c r="AD1683" i="1"/>
  <c r="AE1683" i="1" s="1"/>
  <c r="AD3493" i="1"/>
  <c r="AE3493" i="1" s="1"/>
  <c r="AD2298" i="1"/>
  <c r="AE2298" i="1" s="1"/>
  <c r="AE3047" i="1"/>
  <c r="AE2367" i="1"/>
  <c r="AD2468" i="1"/>
  <c r="AE2468" i="1" s="1"/>
  <c r="AD766" i="1"/>
  <c r="AE766" i="1" s="1"/>
  <c r="AD1883" i="1"/>
  <c r="AE1883" i="1" s="1"/>
  <c r="AE608" i="1"/>
  <c r="AD572" i="1"/>
  <c r="AE572" i="1" s="1"/>
  <c r="AE410" i="1"/>
  <c r="AD1053" i="1"/>
  <c r="AE1053" i="1" s="1"/>
  <c r="AE812" i="1"/>
  <c r="AD2918" i="1"/>
  <c r="AE2918" i="1" s="1"/>
  <c r="AE867" i="1"/>
  <c r="AE1037" i="1"/>
  <c r="AD2798" i="1"/>
  <c r="AE2798" i="1" s="1"/>
  <c r="AE2882" i="1"/>
  <c r="AE2817" i="1"/>
  <c r="AE1007" i="1"/>
  <c r="AD1033" i="1"/>
  <c r="AE1033" i="1" s="1"/>
  <c r="AD1428" i="1"/>
  <c r="AE1428" i="1" s="1"/>
  <c r="AD1783" i="1"/>
  <c r="AE1783" i="1" s="1"/>
  <c r="AD2643" i="1"/>
  <c r="AE2643" i="1" s="1"/>
  <c r="AE3522" i="1"/>
  <c r="AD314" i="1"/>
  <c r="AE314" i="1" s="1"/>
  <c r="AD808" i="1"/>
  <c r="AE808" i="1" s="1"/>
  <c r="AE2737" i="1"/>
  <c r="AD1793" i="1"/>
  <c r="AE1793" i="1" s="1"/>
  <c r="AE705" i="1"/>
  <c r="AD706" i="1"/>
  <c r="AE706" i="1" s="1"/>
  <c r="AE451" i="1"/>
  <c r="AD452" i="1"/>
  <c r="AE452" i="1" s="1"/>
  <c r="AD1073" i="1"/>
  <c r="AE1073" i="1" s="1"/>
  <c r="AD2728" i="1"/>
  <c r="AE2728" i="1" s="1"/>
  <c r="AE3292" i="1"/>
  <c r="AD3293" i="1"/>
  <c r="AE3293" i="1" s="1"/>
  <c r="AE2777" i="1"/>
  <c r="AD375" i="1"/>
  <c r="AE375" i="1" s="1"/>
  <c r="AE1632" i="1"/>
  <c r="AE1812" i="1"/>
  <c r="AE2652" i="1"/>
  <c r="AD2488" i="1"/>
  <c r="AE2488" i="1" s="1"/>
  <c r="AE2967" i="1"/>
  <c r="AE2307" i="1"/>
  <c r="AD529" i="1"/>
  <c r="AE529" i="1" s="1"/>
  <c r="AE338" i="1"/>
  <c r="AD339" i="1"/>
  <c r="AE339" i="1" s="1"/>
  <c r="AD1383" i="1"/>
  <c r="AE1383" i="1" s="1"/>
  <c r="AE1382" i="1"/>
  <c r="AE2577" i="1"/>
  <c r="AD2578" i="1"/>
  <c r="AE2578" i="1" s="1"/>
  <c r="AD3498" i="1"/>
  <c r="AE3498" i="1" s="1"/>
  <c r="AE3497" i="1"/>
  <c r="AD645" i="1"/>
  <c r="AE645" i="1" s="1"/>
  <c r="AE644" i="1"/>
  <c r="AE582" i="1"/>
  <c r="AD583" i="1"/>
  <c r="AE583" i="1" s="1"/>
  <c r="AD3263" i="1"/>
  <c r="AE3263" i="1" s="1"/>
  <c r="AE3262" i="1"/>
  <c r="AE1807" i="1"/>
  <c r="AD127" i="1"/>
  <c r="AE127" i="1" s="1"/>
  <c r="AE684" i="1"/>
  <c r="AE1547" i="1"/>
  <c r="AD1913" i="1"/>
  <c r="AE1913" i="1" s="1"/>
  <c r="AD3118" i="1"/>
  <c r="AE3118" i="1" s="1"/>
  <c r="AD3163" i="1"/>
  <c r="AE3163" i="1" s="1"/>
  <c r="AD3248" i="1"/>
  <c r="AE3248" i="1" s="1"/>
  <c r="AE420" i="1"/>
  <c r="AE2247" i="1"/>
  <c r="AD2248" i="1"/>
  <c r="AE2248" i="1" s="1"/>
  <c r="AE2232" i="1"/>
  <c r="AD2233" i="1"/>
  <c r="AE2233" i="1" s="1"/>
  <c r="AD1493" i="1"/>
  <c r="AE1493" i="1" s="1"/>
  <c r="AE1492" i="1"/>
  <c r="AD1458" i="1"/>
  <c r="AE1458" i="1" s="1"/>
  <c r="AE1457" i="1"/>
  <c r="AD1993" i="1"/>
  <c r="AE1993" i="1" s="1"/>
  <c r="AE1992" i="1"/>
  <c r="AE720" i="1"/>
  <c r="AD721" i="1"/>
  <c r="AE721" i="1" s="1"/>
  <c r="AD2388" i="1"/>
  <c r="AE2388" i="1" s="1"/>
  <c r="AE2387" i="1"/>
  <c r="AD863" i="1"/>
  <c r="AE863" i="1" s="1"/>
  <c r="AE862" i="1"/>
  <c r="AD2438" i="1"/>
  <c r="AE2438" i="1" s="1"/>
  <c r="AE2437" i="1"/>
  <c r="AD1763" i="1"/>
  <c r="AE1763" i="1" s="1"/>
  <c r="AE1762" i="1"/>
  <c r="AE3062" i="1"/>
  <c r="AD3063" i="1"/>
  <c r="AE3063" i="1" s="1"/>
  <c r="AD973" i="1"/>
  <c r="AE973" i="1" s="1"/>
  <c r="AE972" i="1"/>
  <c r="AD1863" i="1"/>
  <c r="AE1863" i="1" s="1"/>
  <c r="AE1862" i="1"/>
  <c r="AE967" i="1"/>
  <c r="AD968" i="1"/>
  <c r="AE968" i="1" s="1"/>
  <c r="AE293" i="1"/>
  <c r="AD294" i="1"/>
  <c r="AE294" i="1" s="1"/>
  <c r="AD1393" i="1"/>
  <c r="AE1393" i="1" s="1"/>
  <c r="AE1392" i="1"/>
  <c r="AE3082" i="1"/>
  <c r="AD3083" i="1"/>
  <c r="AE3083" i="1" s="1"/>
  <c r="AD1983" i="1"/>
  <c r="AE1983" i="1" s="1"/>
  <c r="AE1982" i="1"/>
  <c r="AD344" i="1"/>
  <c r="AE344" i="1" s="1"/>
  <c r="AE343" i="1"/>
  <c r="AE1307" i="1"/>
  <c r="AD1308" i="1"/>
  <c r="AE1308" i="1" s="1"/>
  <c r="AE2667" i="1"/>
  <c r="AD2668" i="1"/>
  <c r="AE2668" i="1" s="1"/>
  <c r="AE298" i="1"/>
  <c r="AD299" i="1"/>
  <c r="AE299" i="1" s="1"/>
  <c r="AE2647" i="1"/>
  <c r="AD2648" i="1"/>
  <c r="AE2648" i="1" s="1"/>
  <c r="AD2788" i="1"/>
  <c r="AE2788" i="1" s="1"/>
  <c r="AE2787" i="1"/>
  <c r="AE2397" i="1"/>
  <c r="AD2398" i="1"/>
  <c r="AE2398" i="1" s="1"/>
  <c r="AE2172" i="1"/>
  <c r="AD2173" i="1"/>
  <c r="AE2173" i="1" s="1"/>
  <c r="AE1277" i="1"/>
  <c r="AD1278" i="1"/>
  <c r="AE1278" i="1" s="1"/>
  <c r="AD2528" i="1"/>
  <c r="AE2528" i="1" s="1"/>
  <c r="AE2527" i="1"/>
  <c r="AD624" i="1"/>
  <c r="AE624" i="1" s="1"/>
  <c r="AE623" i="1"/>
  <c r="AD2753" i="1"/>
  <c r="AE2753" i="1" s="1"/>
  <c r="AE2752" i="1"/>
  <c r="AE2227" i="1"/>
  <c r="AD2228" i="1"/>
  <c r="AE2228" i="1" s="1"/>
  <c r="AD524" i="1"/>
  <c r="AE524" i="1" s="1"/>
  <c r="AE523" i="1"/>
  <c r="AE3342" i="1"/>
  <c r="AD3343" i="1"/>
  <c r="AE3343" i="1" s="1"/>
  <c r="AD2568" i="1"/>
  <c r="AE2568" i="1" s="1"/>
  <c r="AE2567" i="1"/>
  <c r="AE1237" i="1"/>
  <c r="AD1238" i="1"/>
  <c r="AE1238" i="1" s="1"/>
  <c r="AE2257" i="1"/>
  <c r="AD2258" i="1"/>
  <c r="AE2258" i="1" s="1"/>
  <c r="AD1248" i="1"/>
  <c r="AE1248" i="1" s="1"/>
  <c r="AE1247" i="1"/>
  <c r="AE440" i="1"/>
  <c r="AD441" i="1"/>
  <c r="AE441" i="1" s="1"/>
  <c r="AE1507" i="1"/>
  <c r="AD1508" i="1"/>
  <c r="AE1508" i="1" s="1"/>
  <c r="AD1743" i="1"/>
  <c r="AE1743" i="1" s="1"/>
  <c r="AE1742" i="1"/>
  <c r="AE2412" i="1"/>
  <c r="AD2413" i="1"/>
  <c r="AE2413" i="1" s="1"/>
  <c r="AD1903" i="1"/>
  <c r="AE1903" i="1" s="1"/>
  <c r="AE1902" i="1"/>
  <c r="AD2098" i="1"/>
  <c r="AE2098" i="1" s="1"/>
  <c r="AE2097" i="1"/>
  <c r="AE2192" i="1"/>
  <c r="AD2193" i="1"/>
  <c r="AE2193" i="1" s="1"/>
  <c r="AD1473" i="1"/>
  <c r="AE1473" i="1" s="1"/>
  <c r="AE1472" i="1"/>
  <c r="AE1442" i="1"/>
  <c r="AD1443" i="1"/>
  <c r="AE1443" i="1" s="1"/>
  <c r="AE2317" i="1"/>
  <c r="AD2318" i="1"/>
  <c r="AE2318" i="1" s="1"/>
  <c r="AD2123" i="1"/>
  <c r="AE2123" i="1" s="1"/>
  <c r="AE2122" i="1"/>
  <c r="AD2443" i="1"/>
  <c r="AE2443" i="1" s="1"/>
  <c r="AE2442" i="1"/>
  <c r="AD3468" i="1"/>
  <c r="AE3468" i="1" s="1"/>
  <c r="AE3467" i="1"/>
  <c r="AE1527" i="1"/>
  <c r="AD1528" i="1"/>
  <c r="AE1528" i="1" s="1"/>
  <c r="AD888" i="1"/>
  <c r="AE888" i="1" s="1"/>
  <c r="AE887" i="1"/>
  <c r="AD3383" i="1"/>
  <c r="AE3383" i="1" s="1"/>
  <c r="AE3382" i="1"/>
  <c r="AE1417" i="1"/>
  <c r="AD1418" i="1"/>
  <c r="AE1418" i="1" s="1"/>
  <c r="AD948" i="1"/>
  <c r="AE948" i="1" s="1"/>
  <c r="AE947" i="1"/>
  <c r="AE2377" i="1"/>
  <c r="AD2378" i="1"/>
  <c r="AE2378" i="1" s="1"/>
  <c r="AD1063" i="1"/>
  <c r="AE1063" i="1" s="1"/>
  <c r="AE1062" i="1"/>
  <c r="AD1108" i="1"/>
  <c r="AE1108" i="1" s="1"/>
  <c r="AE1107" i="1"/>
  <c r="AE2537" i="1"/>
  <c r="AD2538" i="1"/>
  <c r="AE2538" i="1" s="1"/>
  <c r="AE1122" i="1"/>
  <c r="AD1123" i="1"/>
  <c r="AE1123" i="1" s="1"/>
  <c r="AE1367" i="1"/>
  <c r="AD1368" i="1"/>
  <c r="AE1368" i="1" s="1"/>
  <c r="AE1832" i="1"/>
  <c r="AD1833" i="1"/>
  <c r="AE1833" i="1" s="1"/>
  <c r="AE3357" i="1"/>
  <c r="AD3358" i="1"/>
  <c r="AE3358" i="1" s="1"/>
  <c r="AD3323" i="1"/>
  <c r="AE3323" i="1" s="1"/>
  <c r="AE3322" i="1"/>
  <c r="AE2977" i="1"/>
  <c r="AD2978" i="1"/>
  <c r="AE2978" i="1" s="1"/>
  <c r="AE3037" i="1"/>
  <c r="AD3038" i="1"/>
  <c r="AE3038" i="1" s="1"/>
  <c r="AE2732" i="1"/>
  <c r="AD2733" i="1"/>
  <c r="AE2733" i="1" s="1"/>
  <c r="AE3432" i="1"/>
  <c r="AD3433" i="1"/>
  <c r="AE3433" i="1" s="1"/>
  <c r="AD3188" i="1"/>
  <c r="AE3188" i="1" s="1"/>
  <c r="AE3187" i="1"/>
  <c r="AE3427" i="1"/>
  <c r="AD3428" i="1"/>
  <c r="AE3428" i="1" s="1"/>
  <c r="AD3443" i="1"/>
  <c r="AE3443" i="1" s="1"/>
  <c r="AE3442" i="1"/>
  <c r="AE2302" i="1"/>
  <c r="AD2303" i="1"/>
  <c r="AE2303" i="1" s="1"/>
  <c r="AE3412" i="1"/>
  <c r="AD3413" i="1"/>
  <c r="AE3413" i="1" s="1"/>
  <c r="AE2502" i="1"/>
  <c r="AD2503" i="1"/>
  <c r="AE2503" i="1" s="1"/>
  <c r="AD2253" i="1"/>
  <c r="AE2253" i="1" s="1"/>
  <c r="AE2252" i="1"/>
  <c r="AD2563" i="1"/>
  <c r="AE2563" i="1" s="1"/>
  <c r="AE2562" i="1"/>
  <c r="AE3182" i="1"/>
  <c r="AD3183" i="1"/>
  <c r="AE3183" i="1" s="1"/>
  <c r="AE3417" i="1"/>
  <c r="AD3418" i="1"/>
  <c r="AE3418" i="1" s="1"/>
  <c r="AD3253" i="1"/>
  <c r="AE3253" i="1" s="1"/>
  <c r="AE3252" i="1"/>
  <c r="AE3007" i="1"/>
  <c r="AD3008" i="1"/>
  <c r="AE3008" i="1" s="1"/>
  <c r="AE3122" i="1"/>
  <c r="AD3123" i="1"/>
  <c r="AE3123" i="1" s="1"/>
  <c r="AD2273" i="1"/>
  <c r="AE2273" i="1" s="1"/>
  <c r="AE2272" i="1"/>
  <c r="AD2358" i="1"/>
  <c r="AE2358" i="1" s="1"/>
  <c r="AE2357" i="1"/>
  <c r="AE3077" i="1"/>
  <c r="AD3078" i="1"/>
  <c r="AE3078" i="1" s="1"/>
  <c r="AD3193" i="1"/>
  <c r="AE3193" i="1" s="1"/>
  <c r="AE3192" i="1"/>
  <c r="AD3518" i="1"/>
  <c r="AE3518" i="1" s="1"/>
  <c r="AE3517" i="1"/>
  <c r="AD2773" i="1"/>
  <c r="AE2773" i="1" s="1"/>
  <c r="AE2772" i="1"/>
  <c r="AD3478" i="1"/>
  <c r="AE3478" i="1" s="1"/>
  <c r="AE3477" i="1"/>
  <c r="AE2077" i="1"/>
  <c r="AD2078" i="1"/>
  <c r="AE2078" i="1" s="1"/>
  <c r="AE2137" i="1"/>
  <c r="AD2138" i="1"/>
  <c r="AE2138" i="1" s="1"/>
  <c r="AD2218" i="1"/>
  <c r="AE2218" i="1" s="1"/>
  <c r="AE2217" i="1"/>
  <c r="AD2673" i="1"/>
  <c r="AE2673" i="1" s="1"/>
  <c r="AE2672" i="1"/>
  <c r="AE3347" i="1"/>
  <c r="AD3348" i="1"/>
  <c r="AE3348" i="1" s="1"/>
  <c r="AD3098" i="1"/>
  <c r="AE3098" i="1" s="1"/>
  <c r="AE3097" i="1"/>
  <c r="AE2512" i="1"/>
  <c r="AD2513" i="1"/>
  <c r="AE2513" i="1" s="1"/>
  <c r="AE3362" i="1"/>
  <c r="AD3363" i="1"/>
  <c r="AE3363" i="1" s="1"/>
  <c r="AE3137" i="1"/>
  <c r="AD3138" i="1"/>
  <c r="AE3138" i="1" s="1"/>
  <c r="AD3508" i="1"/>
  <c r="AE3508" i="1" s="1"/>
  <c r="AE3507" i="1"/>
  <c r="AD2393" i="1"/>
  <c r="AE2393" i="1" s="1"/>
  <c r="AE2392" i="1"/>
  <c r="AE2657" i="1"/>
  <c r="AD2658" i="1"/>
  <c r="AE2658" i="1" s="1"/>
  <c r="AD2263" i="1"/>
  <c r="AE2263" i="1" s="1"/>
  <c r="AE2262" i="1"/>
  <c r="AE2987" i="1"/>
  <c r="AD2988" i="1"/>
  <c r="AE2988" i="1" s="1"/>
  <c r="AD2423" i="1"/>
  <c r="AE2423" i="1" s="1"/>
  <c r="AE2422" i="1"/>
  <c r="AE3527" i="1"/>
  <c r="AD3463" i="1"/>
  <c r="AE3463" i="1" s="1"/>
  <c r="AE3462" i="1"/>
  <c r="AE3157" i="1"/>
  <c r="AD3158" i="1"/>
  <c r="AE3158" i="1" s="1"/>
  <c r="AE3227" i="1"/>
  <c r="AD3228" i="1"/>
  <c r="AE3228" i="1" s="1"/>
  <c r="AE3392" i="1"/>
  <c r="AD3393" i="1"/>
  <c r="AE3393" i="1" s="1"/>
  <c r="AD2583" i="1"/>
  <c r="AE2583" i="1" s="1"/>
  <c r="AE2582" i="1"/>
  <c r="AD2403" i="1"/>
  <c r="AE2403" i="1" s="1"/>
  <c r="AE2402" i="1"/>
  <c r="AE3297" i="1"/>
  <c r="AD3298" i="1"/>
  <c r="AE3298" i="1" s="1"/>
  <c r="AD3233" i="1"/>
  <c r="AE3233" i="1" s="1"/>
  <c r="AE3232" i="1"/>
  <c r="AE3337" i="1"/>
  <c r="AD3338" i="1"/>
  <c r="AE3338" i="1" s="1"/>
  <c r="AE3452" i="1"/>
  <c r="AD3453" i="1"/>
  <c r="AE3453" i="1" s="1"/>
  <c r="AE3397" i="1"/>
  <c r="AD3398" i="1"/>
  <c r="AE3398" i="1" s="1"/>
  <c r="AD2683" i="1"/>
  <c r="AE2683" i="1" s="1"/>
  <c r="AE2682" i="1"/>
  <c r="AE3202" i="1"/>
  <c r="AD3203" i="1"/>
  <c r="AE3203" i="1" s="1"/>
  <c r="AD2598" i="1"/>
  <c r="AE2598" i="1" s="1"/>
  <c r="AE2597" i="1"/>
  <c r="AD3143" i="1"/>
  <c r="AE3143" i="1" s="1"/>
  <c r="AE3142" i="1"/>
  <c r="AD2238" i="1"/>
  <c r="AE2238" i="1" s="1"/>
  <c r="AE2237" i="1"/>
  <c r="AD2933" i="1"/>
  <c r="AE2933" i="1" s="1"/>
  <c r="AE2932" i="1"/>
  <c r="AD2913" i="1"/>
  <c r="AE2913" i="1" s="1"/>
  <c r="AE2912" i="1"/>
  <c r="AE3302" i="1"/>
  <c r="AD3303" i="1"/>
  <c r="AE3303" i="1" s="1"/>
  <c r="AE3217" i="1"/>
  <c r="AD3218" i="1"/>
  <c r="AE3218" i="1" s="1"/>
  <c r="AD3013" i="1"/>
  <c r="AE3013" i="1" s="1"/>
  <c r="AE3012" i="1"/>
  <c r="AD2038" i="1"/>
  <c r="AE2038" i="1" s="1"/>
  <c r="AE2037" i="1"/>
  <c r="AD2338" i="1"/>
  <c r="AE2338" i="1" s="1"/>
  <c r="AE2337" i="1"/>
  <c r="AD3403" i="1"/>
  <c r="AE3403" i="1" s="1"/>
  <c r="AE3402" i="1"/>
  <c r="AE3472" i="1"/>
  <c r="AD3473" i="1"/>
  <c r="AE3473" i="1" s="1"/>
  <c r="AE3377" i="1"/>
  <c r="AD3378" i="1"/>
  <c r="AE3378" i="1" s="1"/>
  <c r="AE3437" i="1"/>
  <c r="AD3438" i="1"/>
  <c r="AE3438" i="1" s="1"/>
  <c r="AE2722" i="1"/>
  <c r="AD2723" i="1"/>
  <c r="AE2723" i="1" s="1"/>
  <c r="AD2618" i="1"/>
  <c r="AE2618" i="1" s="1"/>
  <c r="AE2617" i="1"/>
  <c r="AE2452" i="1"/>
  <c r="AD2453" i="1"/>
  <c r="AE2453" i="1" s="1"/>
  <c r="AE3457" i="1"/>
  <c r="AD3458" i="1"/>
  <c r="AE3458" i="1" s="1"/>
  <c r="AE3222" i="1"/>
  <c r="AD3223" i="1"/>
  <c r="AE3223" i="1" s="1"/>
  <c r="AE2157" i="1"/>
  <c r="AD2158" i="1"/>
  <c r="AE2158" i="1" s="1"/>
  <c r="AE2757" i="1"/>
  <c r="AD2758" i="1"/>
  <c r="AE2758" i="1" s="1"/>
  <c r="AD3133" i="1"/>
  <c r="AE3133" i="1" s="1"/>
  <c r="AE3132" i="1"/>
  <c r="AE1927" i="1"/>
  <c r="AD1928" i="1"/>
  <c r="AE1928" i="1" s="1"/>
  <c r="AD1878" i="1"/>
  <c r="AE1878" i="1" s="1"/>
  <c r="AE1877" i="1"/>
  <c r="AE1947" i="1"/>
  <c r="AD1948" i="1"/>
  <c r="AE1948" i="1" s="1"/>
  <c r="AD1798" i="1"/>
  <c r="AE1798" i="1" s="1"/>
  <c r="AE1797" i="1"/>
  <c r="AD1838" i="1"/>
  <c r="AE1838" i="1" s="1"/>
  <c r="AE1837" i="1"/>
  <c r="AE1907" i="1"/>
  <c r="AD1908" i="1"/>
  <c r="AE1908" i="1" s="1"/>
  <c r="AE1957" i="1"/>
  <c r="AD1958" i="1"/>
  <c r="AE1958" i="1" s="1"/>
  <c r="AE1917" i="1"/>
  <c r="AD1918" i="1"/>
  <c r="AE1918" i="1" s="1"/>
  <c r="AE1842" i="1"/>
  <c r="AD1843" i="1"/>
  <c r="AE1843" i="1" s="1"/>
  <c r="AE1537" i="1"/>
  <c r="AD1538" i="1"/>
  <c r="AE1538" i="1" s="1"/>
  <c r="AE1612" i="1"/>
  <c r="AD1613" i="1"/>
  <c r="AE1613" i="1" s="1"/>
  <c r="AE1607" i="1"/>
  <c r="AD1608" i="1"/>
  <c r="AE1608" i="1" s="1"/>
  <c r="AE1757" i="1"/>
  <c r="AD1758" i="1"/>
  <c r="AE1758" i="1" s="1"/>
  <c r="AD1673" i="1"/>
  <c r="AE1673" i="1" s="1"/>
  <c r="AE1672" i="1"/>
  <c r="AE1572" i="1"/>
  <c r="AD1573" i="1"/>
  <c r="AE1573" i="1" s="1"/>
  <c r="AD1648" i="1"/>
  <c r="AE1648" i="1" s="1"/>
  <c r="AE1647" i="1"/>
  <c r="AE1567" i="1"/>
  <c r="AD1568" i="1"/>
  <c r="AE1568" i="1" s="1"/>
  <c r="AE1697" i="1"/>
  <c r="AD1698" i="1"/>
  <c r="AE1698" i="1" s="1"/>
  <c r="AE1602" i="1"/>
  <c r="AD1603" i="1"/>
  <c r="AE1603" i="1" s="1"/>
  <c r="AE1642" i="1"/>
  <c r="AD1643" i="1"/>
  <c r="AE1643" i="1" s="1"/>
  <c r="AE1717" i="1"/>
  <c r="AD1718" i="1"/>
  <c r="AE1718" i="1" s="1"/>
  <c r="AD1653" i="1"/>
  <c r="AE1653" i="1" s="1"/>
  <c r="AE1652" i="1"/>
  <c r="AD1733" i="1"/>
  <c r="AE1733" i="1" s="1"/>
  <c r="AE1732" i="1"/>
  <c r="AE1677" i="1"/>
  <c r="AD1678" i="1"/>
  <c r="AE1678" i="1" s="1"/>
  <c r="AE1657" i="1"/>
  <c r="AD1658" i="1"/>
  <c r="AE1658" i="1" s="1"/>
  <c r="AD1753" i="1"/>
  <c r="AE1753" i="1" s="1"/>
  <c r="AE1752" i="1"/>
  <c r="AE1557" i="1"/>
  <c r="AD1558" i="1"/>
  <c r="AE1558" i="1" s="1"/>
  <c r="AE1777" i="1"/>
  <c r="AD1778" i="1"/>
  <c r="AE1778" i="1" s="1"/>
  <c r="AE1702" i="1"/>
  <c r="AD1703" i="1"/>
  <c r="AE1703" i="1" s="1"/>
  <c r="AD1588" i="1"/>
  <c r="AE1588" i="1" s="1"/>
  <c r="AE1587" i="1"/>
  <c r="AD1618" i="1"/>
  <c r="AE1618" i="1" s="1"/>
  <c r="AE1617" i="1"/>
  <c r="AE1737" i="1"/>
  <c r="AD1738" i="1"/>
  <c r="AE1738" i="1" s="1"/>
  <c r="AE1542" i="1"/>
  <c r="AD1543" i="1"/>
  <c r="AE1543" i="1" s="1"/>
  <c r="AD1693" i="1"/>
  <c r="AE1693" i="1" s="1"/>
  <c r="AE1692" i="1"/>
  <c r="AE1577" i="1"/>
  <c r="AD1578" i="1"/>
  <c r="AE1578" i="1" s="1"/>
  <c r="AD1503" i="1"/>
  <c r="AE1503" i="1" s="1"/>
  <c r="AE1502" i="1"/>
  <c r="AD1333" i="1"/>
  <c r="AE1333" i="1" s="1"/>
  <c r="AE1332" i="1"/>
  <c r="AD1513" i="1"/>
  <c r="AE1513" i="1" s="1"/>
  <c r="AE1512" i="1"/>
  <c r="AE1322" i="1"/>
  <c r="AD1323" i="1"/>
  <c r="AE1323" i="1" s="1"/>
  <c r="AE1402" i="1"/>
  <c r="AD1403" i="1"/>
  <c r="AE1403" i="1" s="1"/>
  <c r="AD1523" i="1"/>
  <c r="AE1523" i="1" s="1"/>
  <c r="AE1522" i="1"/>
  <c r="AD1283" i="1"/>
  <c r="AE1283" i="1" s="1"/>
  <c r="AE1282" i="1"/>
  <c r="AE1482" i="1"/>
  <c r="AD1483" i="1"/>
  <c r="AE1483" i="1" s="1"/>
  <c r="AD1423" i="1"/>
  <c r="AE1423" i="1" s="1"/>
  <c r="AE1422" i="1"/>
  <c r="AD1468" i="1"/>
  <c r="AE1468" i="1" s="1"/>
  <c r="AE1467" i="1"/>
  <c r="AE1297" i="1"/>
  <c r="AD1298" i="1"/>
  <c r="AE1298" i="1" s="1"/>
  <c r="AE1377" i="1"/>
  <c r="AD1378" i="1"/>
  <c r="AE1378" i="1" s="1"/>
  <c r="AE1447" i="1"/>
  <c r="AD1448" i="1"/>
  <c r="AE1448" i="1" s="1"/>
  <c r="AD1373" i="1"/>
  <c r="AE1373" i="1" s="1"/>
  <c r="AE1372" i="1"/>
  <c r="AE1517" i="1"/>
  <c r="AD1518" i="1"/>
  <c r="AE1518" i="1" s="1"/>
  <c r="AD1288" i="1"/>
  <c r="AE1288" i="1" s="1"/>
  <c r="AE1287" i="1"/>
  <c r="AE1302" i="1"/>
  <c r="AD1303" i="1"/>
  <c r="AE1303" i="1" s="1"/>
  <c r="AE1477" i="1"/>
  <c r="AD1478" i="1"/>
  <c r="AE1478" i="1" s="1"/>
  <c r="AE1182" i="1"/>
  <c r="AD1183" i="1"/>
  <c r="AE1183" i="1" s="1"/>
  <c r="AE1242" i="1"/>
  <c r="AD1243" i="1"/>
  <c r="AE1243" i="1" s="1"/>
  <c r="AE1167" i="1"/>
  <c r="AD1168" i="1"/>
  <c r="AE1168" i="1" s="1"/>
  <c r="AE1262" i="1"/>
  <c r="AD1263" i="1"/>
  <c r="AE1263" i="1" s="1"/>
  <c r="AE1132" i="1"/>
  <c r="AD1133" i="1"/>
  <c r="AE1133" i="1" s="1"/>
  <c r="AE1197" i="1"/>
  <c r="AD1198" i="1"/>
  <c r="AE1198" i="1" s="1"/>
  <c r="AD1148" i="1"/>
  <c r="AE1148" i="1" s="1"/>
  <c r="AE1147" i="1"/>
  <c r="AE1162" i="1"/>
  <c r="AD1163" i="1"/>
  <c r="AE1163" i="1" s="1"/>
  <c r="AD1233" i="1"/>
  <c r="AE1233" i="1" s="1"/>
  <c r="AE1232" i="1"/>
  <c r="AD873" i="1"/>
  <c r="AE873" i="1" s="1"/>
  <c r="AE872" i="1"/>
  <c r="AD918" i="1"/>
  <c r="AE918" i="1" s="1"/>
  <c r="AE917" i="1"/>
  <c r="AE786" i="1"/>
  <c r="AD787" i="1"/>
  <c r="AE787" i="1" s="1"/>
  <c r="AD1028" i="1"/>
  <c r="AE1028" i="1" s="1"/>
  <c r="AE1027" i="1"/>
  <c r="AD938" i="1"/>
  <c r="AE938" i="1" s="1"/>
  <c r="AE937" i="1"/>
  <c r="AE922" i="1"/>
  <c r="AD923" i="1"/>
  <c r="AE923" i="1" s="1"/>
  <c r="AE847" i="1"/>
  <c r="AD848" i="1"/>
  <c r="AE848" i="1" s="1"/>
  <c r="AE907" i="1"/>
  <c r="AD908" i="1"/>
  <c r="AE908" i="1" s="1"/>
  <c r="AD928" i="1"/>
  <c r="AE928" i="1" s="1"/>
  <c r="AE927" i="1"/>
  <c r="AE902" i="1"/>
  <c r="AD903" i="1"/>
  <c r="AE903" i="1" s="1"/>
  <c r="AD1018" i="1"/>
  <c r="AE1018" i="1" s="1"/>
  <c r="AE1017" i="1"/>
  <c r="AD756" i="1"/>
  <c r="AE756" i="1" s="1"/>
  <c r="AE755" i="1"/>
  <c r="AD675" i="1"/>
  <c r="AE675" i="1" s="1"/>
  <c r="AE674" i="1"/>
  <c r="AE750" i="1"/>
  <c r="AD751" i="1"/>
  <c r="AE751" i="1" s="1"/>
  <c r="AD650" i="1"/>
  <c r="AE650" i="1" s="1"/>
  <c r="AE649" i="1"/>
  <c r="AE587" i="1"/>
  <c r="AD588" i="1"/>
  <c r="AE588" i="1" s="1"/>
  <c r="AD726" i="1"/>
  <c r="AE726" i="1" s="1"/>
  <c r="AE725" i="1"/>
  <c r="AD540" i="1"/>
  <c r="AE540" i="1" s="1"/>
  <c r="AE539" i="1"/>
  <c r="AE560" i="1"/>
  <c r="AD561" i="1"/>
  <c r="AE561" i="1" s="1"/>
  <c r="AD670" i="1"/>
  <c r="AE670" i="1" s="1"/>
  <c r="AE669" i="1"/>
  <c r="AE730" i="1"/>
  <c r="AD731" i="1"/>
  <c r="AE731" i="1" s="1"/>
  <c r="AE710" i="1"/>
  <c r="AD711" i="1"/>
  <c r="AE711" i="1" s="1"/>
  <c r="AD603" i="1"/>
  <c r="AE603" i="1" s="1"/>
  <c r="AE602" i="1"/>
  <c r="AE664" i="1"/>
  <c r="AD665" i="1"/>
  <c r="AE665" i="1" s="1"/>
  <c r="AD690" i="1"/>
  <c r="AE690" i="1" s="1"/>
  <c r="AE689" i="1"/>
  <c r="AD655" i="1"/>
  <c r="AE655" i="1" s="1"/>
  <c r="AE654" i="1"/>
  <c r="AD493" i="1"/>
  <c r="AE493" i="1" s="1"/>
  <c r="AE492" i="1"/>
  <c r="AD431" i="1"/>
  <c r="AE431" i="1" s="1"/>
  <c r="AE430" i="1"/>
  <c r="AE507" i="1"/>
  <c r="AD508" i="1"/>
  <c r="AE508" i="1" s="1"/>
  <c r="AE487" i="1"/>
  <c r="AD488" i="1"/>
  <c r="AE488" i="1" s="1"/>
  <c r="AE502" i="1"/>
  <c r="AD503" i="1"/>
  <c r="AE503" i="1" s="1"/>
  <c r="AE456" i="1"/>
  <c r="AD457" i="1"/>
  <c r="AE457" i="1" s="1"/>
  <c r="AE471" i="1"/>
  <c r="AD472" i="1"/>
  <c r="AE472" i="1" s="1"/>
  <c r="AE153" i="1"/>
  <c r="AD154" i="1"/>
  <c r="AE154" i="1" s="1"/>
  <c r="AE225" i="1"/>
  <c r="AD226" i="1"/>
  <c r="AE226" i="1" s="1"/>
  <c r="AD149" i="1"/>
  <c r="AE149" i="1" s="1"/>
  <c r="AE148" i="1"/>
  <c r="AE204" i="1"/>
  <c r="AD205" i="1"/>
  <c r="AE205" i="1" s="1"/>
  <c r="AE178" i="1"/>
  <c r="AD179" i="1"/>
  <c r="AE179" i="1" s="1"/>
  <c r="AD252" i="1"/>
  <c r="AE252" i="1" s="1"/>
  <c r="AE251" i="1"/>
  <c r="AD138" i="1"/>
  <c r="AE138" i="1" s="1"/>
  <c r="AE137" i="1"/>
  <c r="AE183" i="1"/>
  <c r="AD184" i="1"/>
  <c r="AE184" i="1" s="1"/>
  <c r="AE241" i="1"/>
  <c r="AD242" i="1"/>
  <c r="AE242" i="1" s="1"/>
  <c r="AE173" i="1"/>
  <c r="AD174" i="1"/>
  <c r="AE174" i="1" s="1"/>
  <c r="AE246" i="1"/>
  <c r="AD247" i="1"/>
  <c r="AE247" i="1" s="1"/>
  <c r="AE214" i="1"/>
  <c r="AD215" i="1"/>
  <c r="AE215" i="1" s="1"/>
  <c r="AD232" i="1"/>
  <c r="AE232" i="1" s="1"/>
  <c r="AE231" i="1"/>
  <c r="AE132" i="1"/>
  <c r="AD133" i="1"/>
  <c r="AE133" i="1" s="1"/>
  <c r="AE236" i="1"/>
  <c r="AD237" i="1"/>
  <c r="AE237" i="1" s="1"/>
  <c r="AD189" i="1"/>
  <c r="AE189" i="1" s="1"/>
  <c r="AE188" i="1"/>
  <c r="AE199" i="1"/>
  <c r="AD200" i="1"/>
  <c r="AE200" i="1" s="1"/>
  <c r="AE193" i="1"/>
  <c r="AD194" i="1"/>
  <c r="AE194" i="1" s="1"/>
  <c r="AD169" i="1"/>
  <c r="AE169" i="1" s="1"/>
  <c r="AE168" i="1"/>
  <c r="AD210" i="1"/>
  <c r="AE210" i="1" s="1"/>
  <c r="AE209" i="1"/>
  <c r="AE219" i="1"/>
  <c r="AD220" i="1"/>
  <c r="AE220" i="1" s="1"/>
  <c r="AD117" i="1"/>
  <c r="AD118" i="1" s="1"/>
  <c r="AE118" i="1" s="1"/>
  <c r="AA99" i="1"/>
  <c r="AD123" i="1"/>
  <c r="AE123" i="1" s="1"/>
  <c r="AE122" i="1"/>
  <c r="AD113" i="1"/>
  <c r="AE113" i="1" s="1"/>
  <c r="AE112" i="1"/>
  <c r="AE117" i="1"/>
  <c r="AD98" i="1"/>
  <c r="AE98" i="1" s="1"/>
  <c r="AE97" i="1"/>
  <c r="AD108" i="1"/>
  <c r="AE108" i="1" s="1"/>
  <c r="AE107" i="1"/>
  <c r="AE102" i="1"/>
  <c r="AD103" i="1"/>
  <c r="AE103" i="1" s="1"/>
  <c r="AE92" i="1"/>
  <c r="AD93" i="1"/>
  <c r="AE93" i="1" s="1"/>
  <c r="AA48" i="1"/>
  <c r="AA17" i="1"/>
  <c r="AA28" i="1"/>
  <c r="AA68" i="1"/>
  <c r="AA38" i="1"/>
  <c r="AD67" i="1"/>
  <c r="AE67" i="1" s="1"/>
  <c r="AE66" i="1"/>
  <c r="AE56" i="1"/>
  <c r="AD57" i="1"/>
  <c r="AE57" i="1" s="1"/>
  <c r="AD71" i="1"/>
  <c r="AE70" i="1"/>
  <c r="AD51" i="1"/>
  <c r="AE50" i="1"/>
  <c r="AE87" i="1"/>
  <c r="AD88" i="1"/>
  <c r="AE88" i="1" s="1"/>
  <c r="AD77" i="1"/>
  <c r="AE77" i="1" s="1"/>
  <c r="AE76" i="1"/>
  <c r="AD82" i="1"/>
  <c r="AE81" i="1"/>
  <c r="AD61" i="1"/>
  <c r="AE60" i="1"/>
  <c r="AA79" i="1"/>
  <c r="AE25" i="1"/>
  <c r="AD27" i="1"/>
  <c r="AE27" i="1" s="1"/>
  <c r="AE10" i="1"/>
  <c r="AD11" i="1"/>
  <c r="AE11" i="1" s="1"/>
  <c r="AD31" i="1"/>
  <c r="AE30" i="1"/>
  <c r="AE46" i="1"/>
  <c r="AD47" i="1"/>
  <c r="AE47" i="1" s="1"/>
  <c r="AD37" i="1"/>
  <c r="AE37" i="1" s="1"/>
  <c r="AE36" i="1"/>
  <c r="AD41" i="1"/>
  <c r="AE40" i="1"/>
  <c r="AE19" i="1"/>
  <c r="AD20" i="1"/>
  <c r="AD16" i="1"/>
  <c r="AE16" i="1" s="1"/>
  <c r="AE15" i="1"/>
  <c r="AE5" i="1"/>
  <c r="AD6" i="1"/>
  <c r="AE6" i="1" s="1"/>
  <c r="AD128" i="1" l="1"/>
  <c r="AE128" i="1" s="1"/>
  <c r="AE61" i="1"/>
  <c r="AD62" i="1"/>
  <c r="AE62" i="1" s="1"/>
  <c r="AD52" i="1"/>
  <c r="AE52" i="1" s="1"/>
  <c r="AE51" i="1"/>
  <c r="AD83" i="1"/>
  <c r="AE83" i="1" s="1"/>
  <c r="AE82" i="1"/>
  <c r="AD72" i="1"/>
  <c r="AE72" i="1" s="1"/>
  <c r="AE71" i="1"/>
  <c r="AE31" i="1"/>
  <c r="AD32" i="1"/>
  <c r="AE32" i="1" s="1"/>
  <c r="AE41" i="1"/>
  <c r="AD42" i="1"/>
  <c r="AE42" i="1" s="1"/>
  <c r="AE20" i="1"/>
  <c r="AD21" i="1"/>
  <c r="AE21" i="1" s="1"/>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O407" i="10"/>
  <c r="P407" i="10" s="1"/>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AE386" i="10"/>
  <c r="AN385" i="10"/>
  <c r="AE385" i="10"/>
  <c r="R385" i="10"/>
  <c r="O385" i="10"/>
  <c r="P385" i="10" s="1"/>
  <c r="AE384" i="10"/>
  <c r="AN383" i="10"/>
  <c r="AE383" i="10"/>
  <c r="R383" i="10"/>
  <c r="Y383" i="10" s="1"/>
  <c r="O383" i="10"/>
  <c r="P383" i="10" s="1"/>
  <c r="AE382" i="10"/>
  <c r="AN381" i="10"/>
  <c r="O381" i="10"/>
  <c r="AN380" i="10"/>
  <c r="O380" i="10"/>
  <c r="AN379" i="10"/>
  <c r="O379" i="10"/>
  <c r="AN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AE358" i="10"/>
  <c r="AN357" i="10"/>
  <c r="AE357" i="10"/>
  <c r="R357" i="10"/>
  <c r="Y357" i="10" s="1"/>
  <c r="O357" i="10"/>
  <c r="P357" i="10" s="1"/>
  <c r="AE356" i="10"/>
  <c r="AN355" i="10"/>
  <c r="AD355" i="10"/>
  <c r="AE355" i="10" s="1"/>
  <c r="O355" i="10"/>
  <c r="AN354" i="10"/>
  <c r="AE354" i="10"/>
  <c r="R354" i="10"/>
  <c r="O354" i="10"/>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AE333" i="10"/>
  <c r="AN332" i="10"/>
  <c r="AE332" i="10"/>
  <c r="R332" i="10"/>
  <c r="Y332" i="10" s="1"/>
  <c r="O332" i="10"/>
  <c r="P332" i="10" s="1"/>
  <c r="AE331" i="10"/>
  <c r="AN330" i="10"/>
  <c r="AE330" i="10"/>
  <c r="R330" i="10"/>
  <c r="O330" i="10"/>
  <c r="P330" i="10" s="1"/>
  <c r="AE329" i="10"/>
  <c r="AN328" i="10"/>
  <c r="AE328" i="10"/>
  <c r="R328" i="10"/>
  <c r="Y328" i="10" s="1"/>
  <c r="P328" i="10"/>
  <c r="S328" i="10" s="1"/>
  <c r="T328" i="10" s="1"/>
  <c r="O328" i="10"/>
  <c r="AE327" i="10"/>
  <c r="AN326" i="10"/>
  <c r="AD326" i="10"/>
  <c r="AE326" i="10" s="1"/>
  <c r="O326" i="10"/>
  <c r="AN325" i="10"/>
  <c r="AE325" i="10"/>
  <c r="R325" i="10"/>
  <c r="Y325" i="10" s="1"/>
  <c r="O325" i="10"/>
  <c r="AE324" i="10"/>
  <c r="AN323" i="10"/>
  <c r="AD323" i="10"/>
  <c r="AE323" i="10" s="1"/>
  <c r="O323" i="10"/>
  <c r="AN322" i="10"/>
  <c r="AE322" i="10"/>
  <c r="R322" i="10"/>
  <c r="Y322" i="10" s="1"/>
  <c r="O322" i="10"/>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S271" i="10" s="1"/>
  <c r="T271" i="10" s="1"/>
  <c r="AE270" i="10"/>
  <c r="AN269" i="10"/>
  <c r="AE269" i="10"/>
  <c r="R269" i="10"/>
  <c r="O269" i="10"/>
  <c r="P269" i="10" s="1"/>
  <c r="AE268" i="10"/>
  <c r="AN267" i="10"/>
  <c r="O267" i="10"/>
  <c r="AN266" i="10"/>
  <c r="AD266" i="10"/>
  <c r="AD267" i="10" s="1"/>
  <c r="AE267" i="10" s="1"/>
  <c r="O266" i="10"/>
  <c r="AN265" i="10"/>
  <c r="AE265" i="10"/>
  <c r="R265" i="10"/>
  <c r="Y265" i="10" s="1"/>
  <c r="O265" i="10"/>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AE226" i="10"/>
  <c r="AN225" i="10"/>
  <c r="AE225" i="10"/>
  <c r="Y225" i="10"/>
  <c r="R225" i="10"/>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Y139" i="10"/>
  <c r="R139" i="10"/>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10"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AN3439" i="2"/>
  <c r="AE3439" i="2"/>
  <c r="AD3439" i="2"/>
  <c r="AD3440" i="2" s="1"/>
  <c r="AE3440" i="2" s="1"/>
  <c r="O3439" i="2"/>
  <c r="D3439" i="2"/>
  <c r="D3440" i="2" s="1"/>
  <c r="D3441" i="2" s="1"/>
  <c r="D3442" i="2" s="1"/>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D3351" i="2"/>
  <c r="AD3352" i="2" s="1"/>
  <c r="AE3352" i="2" s="1"/>
  <c r="O3351" i="2"/>
  <c r="D3351" i="2"/>
  <c r="D3352" i="2" s="1"/>
  <c r="D3353" i="2" s="1"/>
  <c r="D3354" i="2" s="1"/>
  <c r="C3351" i="2"/>
  <c r="C3352" i="2" s="1"/>
  <c r="C3353" i="2" s="1"/>
  <c r="C3354" i="2" s="1"/>
  <c r="B3351" i="2"/>
  <c r="B3352" i="2" s="1"/>
  <c r="B3353" i="2" s="1"/>
  <c r="B3354" i="2" s="1"/>
  <c r="AN3350" i="2"/>
  <c r="AE3350" i="2"/>
  <c r="R3350" i="2"/>
  <c r="Y3350" i="2" s="1"/>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C3274" i="2"/>
  <c r="C3275" i="2" s="1"/>
  <c r="C3276" i="2" s="1"/>
  <c r="AN3273" i="2"/>
  <c r="AD3273" i="2"/>
  <c r="O3273" i="2"/>
  <c r="D3273" i="2"/>
  <c r="D3274" i="2" s="1"/>
  <c r="D3275" i="2" s="1"/>
  <c r="D3276" i="2" s="1"/>
  <c r="C3273" i="2"/>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AN3200" i="2"/>
  <c r="AD3200" i="2"/>
  <c r="AE3200" i="2" s="1"/>
  <c r="O3200" i="2"/>
  <c r="D3200" i="2"/>
  <c r="D3201" i="2" s="1"/>
  <c r="D3202" i="2" s="1"/>
  <c r="D3203" i="2" s="1"/>
  <c r="C3200" i="2"/>
  <c r="C3201" i="2" s="1"/>
  <c r="C3202" i="2" s="1"/>
  <c r="C3203" i="2" s="1"/>
  <c r="B3200" i="2"/>
  <c r="B3201" i="2" s="1"/>
  <c r="B3202" i="2" s="1"/>
  <c r="B3203" i="2" s="1"/>
  <c r="AN3199" i="2"/>
  <c r="AE3199" i="2"/>
  <c r="R3199" i="2"/>
  <c r="Y3199" i="2" s="1"/>
  <c r="O3199" i="2"/>
  <c r="AN3198" i="2"/>
  <c r="O3198" i="2"/>
  <c r="AN3197" i="2"/>
  <c r="O3197" i="2"/>
  <c r="AN3196" i="2"/>
  <c r="O3196" i="2"/>
  <c r="C3196" i="2"/>
  <c r="C3197" i="2" s="1"/>
  <c r="C3198" i="2" s="1"/>
  <c r="AN3195" i="2"/>
  <c r="AD3195" i="2"/>
  <c r="AE3195" i="2" s="1"/>
  <c r="O3195" i="2"/>
  <c r="D3195" i="2"/>
  <c r="D3196" i="2" s="1"/>
  <c r="D3197" i="2" s="1"/>
  <c r="D3198" i="2" s="1"/>
  <c r="C3195" i="2"/>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C3078" i="2"/>
  <c r="AN3077" i="2"/>
  <c r="O3077" i="2"/>
  <c r="AN3076" i="2"/>
  <c r="O3076" i="2"/>
  <c r="AN3075" i="2"/>
  <c r="AD3075" i="2"/>
  <c r="AD3076" i="2" s="1"/>
  <c r="AE3076" i="2" s="1"/>
  <c r="O3075" i="2"/>
  <c r="D3075" i="2"/>
  <c r="D3076" i="2" s="1"/>
  <c r="D3077" i="2" s="1"/>
  <c r="D3078" i="2" s="1"/>
  <c r="C3075" i="2"/>
  <c r="C3076" i="2" s="1"/>
  <c r="C3077"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AN3060" i="2"/>
  <c r="AD3060" i="2"/>
  <c r="AD3061" i="2" s="1"/>
  <c r="AD3062" i="2" s="1"/>
  <c r="O3060" i="2"/>
  <c r="D3060" i="2"/>
  <c r="D3061" i="2" s="1"/>
  <c r="D3062" i="2" s="1"/>
  <c r="D3063" i="2" s="1"/>
  <c r="C3060" i="2"/>
  <c r="C3061" i="2" s="1"/>
  <c r="C3062" i="2" s="1"/>
  <c r="C3063" i="2" s="1"/>
  <c r="B3060" i="2"/>
  <c r="B3061" i="2" s="1"/>
  <c r="B3062" i="2" s="1"/>
  <c r="B3063" i="2" s="1"/>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Y3007" i="2"/>
  <c r="R3007" i="2"/>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AN2977" i="2"/>
  <c r="O2977" i="2"/>
  <c r="AN2976" i="2"/>
  <c r="AD2976" i="2"/>
  <c r="AD2977" i="2" s="1"/>
  <c r="AE2977" i="2" s="1"/>
  <c r="O2976" i="2"/>
  <c r="D2976" i="2"/>
  <c r="D2977" i="2" s="1"/>
  <c r="D2978" i="2" s="1"/>
  <c r="D2979" i="2" s="1"/>
  <c r="C2976" i="2"/>
  <c r="C2977" i="2" s="1"/>
  <c r="C2978" i="2" s="1"/>
  <c r="C2979" i="2" s="1"/>
  <c r="B2976" i="2"/>
  <c r="B2977" i="2" s="1"/>
  <c r="B2978" i="2" s="1"/>
  <c r="B2979" i="2" s="1"/>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Y2939" i="2"/>
  <c r="R2939" i="2"/>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C2853" i="2"/>
  <c r="C2854" i="2" s="1"/>
  <c r="C2855" i="2" s="1"/>
  <c r="AN2852" i="2"/>
  <c r="AD2852" i="2"/>
  <c r="AD2853" i="2" s="1"/>
  <c r="O2852" i="2"/>
  <c r="D2852" i="2"/>
  <c r="D2853" i="2" s="1"/>
  <c r="D2854" i="2" s="1"/>
  <c r="D2855" i="2" s="1"/>
  <c r="C2852" i="2"/>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R2819" i="2"/>
  <c r="Y2819" i="2" s="1"/>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AN2742" i="2"/>
  <c r="AD2742" i="2"/>
  <c r="AD2743" i="2" s="1"/>
  <c r="AE2743" i="2" s="1"/>
  <c r="O2742" i="2"/>
  <c r="D2742" i="2"/>
  <c r="D2743" i="2" s="1"/>
  <c r="D2744" i="2" s="1"/>
  <c r="D2745" i="2" s="1"/>
  <c r="C2742" i="2"/>
  <c r="C2743" i="2" s="1"/>
  <c r="C2744" i="2" s="1"/>
  <c r="C2745" i="2" s="1"/>
  <c r="B2742" i="2"/>
  <c r="B2743" i="2" s="1"/>
  <c r="B2744" i="2" s="1"/>
  <c r="B2745" i="2" s="1"/>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AN2696" i="2"/>
  <c r="AD2696" i="2"/>
  <c r="AE2696" i="2" s="1"/>
  <c r="O2696" i="2"/>
  <c r="D2696" i="2"/>
  <c r="D2697" i="2" s="1"/>
  <c r="D2698" i="2" s="1"/>
  <c r="D2699" i="2" s="1"/>
  <c r="C2696" i="2"/>
  <c r="C2697" i="2" s="1"/>
  <c r="C2698" i="2" s="1"/>
  <c r="C2699" i="2" s="1"/>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C2671" i="2"/>
  <c r="C2672" i="2" s="1"/>
  <c r="C2673" i="2" s="1"/>
  <c r="AN2670" i="2"/>
  <c r="AD2670" i="2"/>
  <c r="AE2670" i="2" s="1"/>
  <c r="O2670" i="2"/>
  <c r="D2670" i="2"/>
  <c r="D2671" i="2" s="1"/>
  <c r="D2672" i="2" s="1"/>
  <c r="D2673" i="2" s="1"/>
  <c r="C2670" i="2"/>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C2634" i="2"/>
  <c r="C2635" i="2" s="1"/>
  <c r="C2636" i="2" s="1"/>
  <c r="AN2633" i="2"/>
  <c r="AD2633" i="2"/>
  <c r="AE2633" i="2" s="1"/>
  <c r="O2633" i="2"/>
  <c r="D2633" i="2"/>
  <c r="D2634" i="2" s="1"/>
  <c r="D2635" i="2" s="1"/>
  <c r="D2636" i="2" s="1"/>
  <c r="C2633" i="2"/>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C2530" i="2"/>
  <c r="C2531" i="2" s="1"/>
  <c r="C2532" i="2" s="1"/>
  <c r="AN2529" i="2"/>
  <c r="AD2529" i="2"/>
  <c r="AE2529" i="2" s="1"/>
  <c r="O2529" i="2"/>
  <c r="D2529" i="2"/>
  <c r="D2530" i="2" s="1"/>
  <c r="D2531" i="2" s="1"/>
  <c r="D2532" i="2" s="1"/>
  <c r="C2529" i="2"/>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AN2368" i="2"/>
  <c r="AD2368" i="2"/>
  <c r="AD2369" i="2" s="1"/>
  <c r="AD2370" i="2" s="1"/>
  <c r="O2368" i="2"/>
  <c r="D2368" i="2"/>
  <c r="D2369" i="2" s="1"/>
  <c r="D2370" i="2" s="1"/>
  <c r="D2371" i="2" s="1"/>
  <c r="C2368" i="2"/>
  <c r="C2369" i="2" s="1"/>
  <c r="C2370" i="2" s="1"/>
  <c r="C2371" i="2" s="1"/>
  <c r="B2368" i="2"/>
  <c r="B2369" i="2" s="1"/>
  <c r="B2370" i="2" s="1"/>
  <c r="B2371" i="2" s="1"/>
  <c r="AN2367" i="2"/>
  <c r="AE2367" i="2"/>
  <c r="R2367" i="2"/>
  <c r="Y2367" i="2" s="1"/>
  <c r="O2367" i="2"/>
  <c r="AN2366" i="2"/>
  <c r="O2366" i="2"/>
  <c r="AN2365" i="2"/>
  <c r="O2365" i="2"/>
  <c r="AN2364" i="2"/>
  <c r="O2364" i="2"/>
  <c r="AN2363" i="2"/>
  <c r="AD2363" i="2"/>
  <c r="AD2364" i="2" s="1"/>
  <c r="O2363" i="2"/>
  <c r="D2363" i="2"/>
  <c r="D2364" i="2" s="1"/>
  <c r="D2365" i="2" s="1"/>
  <c r="D2366" i="2" s="1"/>
  <c r="C2363" i="2"/>
  <c r="C2364" i="2" s="1"/>
  <c r="C2365" i="2" s="1"/>
  <c r="C2366" i="2" s="1"/>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C2275" i="2"/>
  <c r="C2276" i="2" s="1"/>
  <c r="C2277" i="2" s="1"/>
  <c r="AN2274" i="2"/>
  <c r="AD2274" i="2"/>
  <c r="AE2274" i="2" s="1"/>
  <c r="O2274" i="2"/>
  <c r="D2274" i="2"/>
  <c r="D2275" i="2" s="1"/>
  <c r="D2276" i="2" s="1"/>
  <c r="D2277" i="2" s="1"/>
  <c r="C2274" i="2"/>
  <c r="B2274" i="2"/>
  <c r="B2275" i="2" s="1"/>
  <c r="B2276" i="2" s="1"/>
  <c r="B2277" i="2" s="1"/>
  <c r="AN2273" i="2"/>
  <c r="AE2273" i="2"/>
  <c r="R2273" i="2"/>
  <c r="Y2273" i="2" s="1"/>
  <c r="O2273" i="2"/>
  <c r="AN2272" i="2"/>
  <c r="O2272" i="2"/>
  <c r="AN2271" i="2"/>
  <c r="O2271" i="2"/>
  <c r="AN2270" i="2"/>
  <c r="AD2270" i="2"/>
  <c r="AD2271" i="2" s="1"/>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AN2228" i="2"/>
  <c r="AD2228" i="2"/>
  <c r="AD2229" i="2" s="1"/>
  <c r="O2228" i="2"/>
  <c r="D2228" i="2"/>
  <c r="D2229" i="2" s="1"/>
  <c r="D2230" i="2" s="1"/>
  <c r="D2231" i="2" s="1"/>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AN2191" i="2"/>
  <c r="AD2191" i="2"/>
  <c r="AD2192" i="2" s="1"/>
  <c r="O2191" i="2"/>
  <c r="D2191" i="2"/>
  <c r="D2192" i="2" s="1"/>
  <c r="D2193" i="2" s="1"/>
  <c r="D2194" i="2" s="1"/>
  <c r="C2191" i="2"/>
  <c r="C2192" i="2" s="1"/>
  <c r="C2193" i="2" s="1"/>
  <c r="C2194" i="2" s="1"/>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C2161" i="2"/>
  <c r="C2162" i="2" s="1"/>
  <c r="C2163" i="2" s="1"/>
  <c r="AN2160" i="2"/>
  <c r="AD2160" i="2"/>
  <c r="AD2161" i="2" s="1"/>
  <c r="O2160" i="2"/>
  <c r="D2160" i="2"/>
  <c r="D2161" i="2" s="1"/>
  <c r="D2162" i="2" s="1"/>
  <c r="D2163" i="2" s="1"/>
  <c r="C2160" i="2"/>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E2124" i="2"/>
  <c r="AD2124" i="2"/>
  <c r="AD2125" i="2" s="1"/>
  <c r="O2124" i="2"/>
  <c r="D2124" i="2"/>
  <c r="D2125" i="2" s="1"/>
  <c r="D2126" i="2" s="1"/>
  <c r="D2127" i="2" s="1"/>
  <c r="C2124" i="2"/>
  <c r="C2125" i="2" s="1"/>
  <c r="C2126" i="2" s="1"/>
  <c r="C2127" i="2" s="1"/>
  <c r="B2124" i="2"/>
  <c r="B2125" i="2" s="1"/>
  <c r="B2126" i="2" s="1"/>
  <c r="B2127" i="2" s="1"/>
  <c r="AN2123" i="2"/>
  <c r="AE2123" i="2"/>
  <c r="Y2123" i="2"/>
  <c r="R2123" i="2"/>
  <c r="O2123" i="2"/>
  <c r="P2123" i="2" s="1"/>
  <c r="AN2121" i="2"/>
  <c r="O2121" i="2"/>
  <c r="AN2120" i="2"/>
  <c r="O2120" i="2"/>
  <c r="AN2119" i="2"/>
  <c r="O2119" i="2"/>
  <c r="AN2118" i="2"/>
  <c r="AD2118" i="2"/>
  <c r="AD2119" i="2" s="1"/>
  <c r="O2118" i="2"/>
  <c r="D2118" i="2"/>
  <c r="D2119" i="2" s="1"/>
  <c r="D2120" i="2" s="1"/>
  <c r="D2121" i="2" s="1"/>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AN2009" i="2"/>
  <c r="AD2009" i="2"/>
  <c r="AD2010" i="2" s="1"/>
  <c r="AD2011" i="2" s="1"/>
  <c r="O2009" i="2"/>
  <c r="D2009" i="2"/>
  <c r="D2010" i="2" s="1"/>
  <c r="D2011" i="2" s="1"/>
  <c r="D2012" i="2" s="1"/>
  <c r="C2009" i="2"/>
  <c r="C2010" i="2" s="1"/>
  <c r="C2011" i="2" s="1"/>
  <c r="C2012" i="2" s="1"/>
  <c r="B2009" i="2"/>
  <c r="B2010" i="2" s="1"/>
  <c r="B2011" i="2" s="1"/>
  <c r="B2012" i="2" s="1"/>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P2003" i="2" s="1"/>
  <c r="S2003" i="2" s="1"/>
  <c r="T2003" i="2" s="1"/>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P1982" i="2" s="1"/>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P1972" i="2" s="1"/>
  <c r="S1972" i="2" s="1"/>
  <c r="T1972" i="2" s="1"/>
  <c r="AN1971" i="2"/>
  <c r="O1971" i="2"/>
  <c r="AN1970" i="2"/>
  <c r="O1970" i="2"/>
  <c r="AN1969" i="2"/>
  <c r="O1969" i="2"/>
  <c r="AN1968" i="2"/>
  <c r="AD1968" i="2"/>
  <c r="AD1969" i="2" s="1"/>
  <c r="AE1969" i="2" s="1"/>
  <c r="O1968" i="2"/>
  <c r="D1968" i="2"/>
  <c r="D1969" i="2" s="1"/>
  <c r="D1970" i="2" s="1"/>
  <c r="D1971" i="2" s="1"/>
  <c r="C1968" i="2"/>
  <c r="C1969" i="2" s="1"/>
  <c r="C1970" i="2" s="1"/>
  <c r="C1971" i="2" s="1"/>
  <c r="B1968" i="2"/>
  <c r="B1969" i="2" s="1"/>
  <c r="B1970" i="2" s="1"/>
  <c r="B1971" i="2" s="1"/>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AN1843" i="2"/>
  <c r="AD1843" i="2"/>
  <c r="AD1844" i="2" s="1"/>
  <c r="AE1844" i="2" s="1"/>
  <c r="O1843" i="2"/>
  <c r="D1843" i="2"/>
  <c r="D1844" i="2" s="1"/>
  <c r="D1845" i="2" s="1"/>
  <c r="D1846" i="2" s="1"/>
  <c r="C1843" i="2"/>
  <c r="C1844" i="2" s="1"/>
  <c r="C1845" i="2" s="1"/>
  <c r="C1846" i="2" s="1"/>
  <c r="B1843" i="2"/>
  <c r="B1844" i="2" s="1"/>
  <c r="B1845" i="2" s="1"/>
  <c r="B1846" i="2" s="1"/>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AN1807" i="2"/>
  <c r="O1807" i="2"/>
  <c r="C1807" i="2"/>
  <c r="C1808" i="2" s="1"/>
  <c r="C1809" i="2" s="1"/>
  <c r="AN1806" i="2"/>
  <c r="AD1806" i="2"/>
  <c r="AE1806" i="2" s="1"/>
  <c r="O1806" i="2"/>
  <c r="D1806" i="2"/>
  <c r="D1807" i="2" s="1"/>
  <c r="D1808" i="2" s="1"/>
  <c r="D1809" i="2" s="1"/>
  <c r="C1806" i="2"/>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P1764" i="2" s="1"/>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P1759" i="2" s="1"/>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P1753" i="2" s="1"/>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P1748" i="2" s="1"/>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P1743" i="2" s="1"/>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P1738" i="2" s="1"/>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AN1723" i="2"/>
  <c r="AD1723" i="2"/>
  <c r="AD1724" i="2" s="1"/>
  <c r="AD1725" i="2" s="1"/>
  <c r="O1723" i="2"/>
  <c r="D1723" i="2"/>
  <c r="D1724" i="2" s="1"/>
  <c r="D1725" i="2" s="1"/>
  <c r="D1726" i="2" s="1"/>
  <c r="C1723" i="2"/>
  <c r="C1724" i="2" s="1"/>
  <c r="C1725" i="2" s="1"/>
  <c r="C1726" i="2" s="1"/>
  <c r="B1723" i="2"/>
  <c r="B1724" i="2" s="1"/>
  <c r="B1725" i="2" s="1"/>
  <c r="B1726" i="2" s="1"/>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C1688" i="2"/>
  <c r="C1689" i="2" s="1"/>
  <c r="C1690" i="2" s="1"/>
  <c r="AN1687" i="2"/>
  <c r="AD1687" i="2"/>
  <c r="AE1687" i="2" s="1"/>
  <c r="O1687" i="2"/>
  <c r="D1687" i="2"/>
  <c r="D1688" i="2" s="1"/>
  <c r="D1689" i="2" s="1"/>
  <c r="D1690" i="2" s="1"/>
  <c r="C1687" i="2"/>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C1646" i="2"/>
  <c r="C1647" i="2" s="1"/>
  <c r="C1648" i="2" s="1"/>
  <c r="AN1645" i="2"/>
  <c r="AD1645" i="2"/>
  <c r="AD1646" i="2" s="1"/>
  <c r="O1645" i="2"/>
  <c r="D1645" i="2"/>
  <c r="D1646" i="2" s="1"/>
  <c r="D1647" i="2" s="1"/>
  <c r="D1648" i="2" s="1"/>
  <c r="C1645" i="2"/>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AN1630" i="2"/>
  <c r="AD1630" i="2"/>
  <c r="AD1631" i="2" s="1"/>
  <c r="AE1631" i="2" s="1"/>
  <c r="O1630" i="2"/>
  <c r="D1630" i="2"/>
  <c r="D1631" i="2" s="1"/>
  <c r="D1632" i="2" s="1"/>
  <c r="D1633" i="2" s="1"/>
  <c r="C1630" i="2"/>
  <c r="C1631" i="2" s="1"/>
  <c r="C1632" i="2" s="1"/>
  <c r="C1633" i="2" s="1"/>
  <c r="B1630" i="2"/>
  <c r="B1631" i="2" s="1"/>
  <c r="B1632" i="2" s="1"/>
  <c r="B1633" i="2" s="1"/>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AN1583" i="2"/>
  <c r="AD1583" i="2"/>
  <c r="AD1584" i="2" s="1"/>
  <c r="O1583" i="2"/>
  <c r="D1583" i="2"/>
  <c r="D1584" i="2" s="1"/>
  <c r="D1585" i="2" s="1"/>
  <c r="D1586" i="2" s="1"/>
  <c r="C1583" i="2"/>
  <c r="C1584" i="2" s="1"/>
  <c r="C1585" i="2" s="1"/>
  <c r="C1586" i="2" s="1"/>
  <c r="B1583" i="2"/>
  <c r="B1584" i="2" s="1"/>
  <c r="B1585" i="2" s="1"/>
  <c r="B1586" i="2" s="1"/>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AN1567" i="2"/>
  <c r="AD1567" i="2"/>
  <c r="O1567" i="2"/>
  <c r="D1567" i="2"/>
  <c r="D1568" i="2" s="1"/>
  <c r="D1569" i="2" s="1"/>
  <c r="D1570" i="2" s="1"/>
  <c r="C1567" i="2"/>
  <c r="C1568" i="2" s="1"/>
  <c r="C1569" i="2" s="1"/>
  <c r="C1570" i="2" s="1"/>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AN1557" i="2"/>
  <c r="AD1557" i="2"/>
  <c r="AD1558" i="2" s="1"/>
  <c r="O1557" i="2"/>
  <c r="D1557" i="2"/>
  <c r="D1558" i="2" s="1"/>
  <c r="D1559" i="2" s="1"/>
  <c r="D1560" i="2" s="1"/>
  <c r="C1557" i="2"/>
  <c r="C1558" i="2" s="1"/>
  <c r="C1559" i="2" s="1"/>
  <c r="C1560" i="2" s="1"/>
  <c r="B1557" i="2"/>
  <c r="B1558" i="2" s="1"/>
  <c r="B1559" i="2" s="1"/>
  <c r="B1560" i="2" s="1"/>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AD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AN1458" i="2"/>
  <c r="AD1458" i="2"/>
  <c r="AD1459" i="2" s="1"/>
  <c r="AE1459" i="2" s="1"/>
  <c r="O1458" i="2"/>
  <c r="D1458" i="2"/>
  <c r="D1459" i="2" s="1"/>
  <c r="D1460" i="2" s="1"/>
  <c r="D1461" i="2" s="1"/>
  <c r="C1458" i="2"/>
  <c r="C1459" i="2" s="1"/>
  <c r="C1460" i="2" s="1"/>
  <c r="C1461" i="2" s="1"/>
  <c r="B1458" i="2"/>
  <c r="B1459" i="2" s="1"/>
  <c r="B1460" i="2" s="1"/>
  <c r="B1461" i="2" s="1"/>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P1452" i="2" s="1"/>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AN1427" i="2"/>
  <c r="AD1427" i="2"/>
  <c r="AD1428" i="2" s="1"/>
  <c r="AE1428" i="2" s="1"/>
  <c r="O1427" i="2"/>
  <c r="D1427" i="2"/>
  <c r="D1428" i="2" s="1"/>
  <c r="D1429" i="2" s="1"/>
  <c r="D1430" i="2" s="1"/>
  <c r="C1427" i="2"/>
  <c r="C1428" i="2" s="1"/>
  <c r="C1429" i="2" s="1"/>
  <c r="C1430" i="2" s="1"/>
  <c r="B1427" i="2"/>
  <c r="B1428" i="2" s="1"/>
  <c r="B1429" i="2" s="1"/>
  <c r="B1430" i="2" s="1"/>
  <c r="AN1426" i="2"/>
  <c r="AE1426" i="2"/>
  <c r="R1426" i="2"/>
  <c r="Y1426" i="2" s="1"/>
  <c r="O1426" i="2"/>
  <c r="AN1425" i="2"/>
  <c r="O1425" i="2"/>
  <c r="AN1424" i="2"/>
  <c r="O1424" i="2"/>
  <c r="AN1423" i="2"/>
  <c r="O1423" i="2"/>
  <c r="AN1422" i="2"/>
  <c r="AD1422" i="2"/>
  <c r="AD1423" i="2" s="1"/>
  <c r="AD1424" i="2" s="1"/>
  <c r="O1422" i="2"/>
  <c r="D1422" i="2"/>
  <c r="D1423" i="2" s="1"/>
  <c r="D1424" i="2" s="1"/>
  <c r="D1425" i="2" s="1"/>
  <c r="C1422" i="2"/>
  <c r="C1423" i="2" s="1"/>
  <c r="C1424" i="2" s="1"/>
  <c r="C1425" i="2" s="1"/>
  <c r="B1422" i="2"/>
  <c r="B1423" i="2" s="1"/>
  <c r="B1424" i="2" s="1"/>
  <c r="B1425" i="2" s="1"/>
  <c r="AN1421" i="2"/>
  <c r="AE1421" i="2"/>
  <c r="R1421" i="2"/>
  <c r="Y1421" i="2" s="1"/>
  <c r="O1421" i="2"/>
  <c r="P1421" i="2" s="1"/>
  <c r="AN1419" i="2"/>
  <c r="O1419" i="2"/>
  <c r="AN1418" i="2"/>
  <c r="O1418" i="2"/>
  <c r="AN1417" i="2"/>
  <c r="O1417" i="2"/>
  <c r="AN1416" i="2"/>
  <c r="AD1416" i="2"/>
  <c r="AD1417" i="2" s="1"/>
  <c r="AD1418" i="2" s="1"/>
  <c r="O1416" i="2"/>
  <c r="D1416" i="2"/>
  <c r="D1417" i="2" s="1"/>
  <c r="D1418" i="2" s="1"/>
  <c r="D1419" i="2" s="1"/>
  <c r="C1416" i="2"/>
  <c r="C1417" i="2" s="1"/>
  <c r="C1418" i="2" s="1"/>
  <c r="C1419" i="2" s="1"/>
  <c r="B1416" i="2"/>
  <c r="B1417" i="2" s="1"/>
  <c r="B1418" i="2" s="1"/>
  <c r="B1419" i="2" s="1"/>
  <c r="AN1415" i="2"/>
  <c r="AE1415" i="2"/>
  <c r="R1415" i="2"/>
  <c r="O1415" i="2"/>
  <c r="AN1414" i="2"/>
  <c r="O1414" i="2"/>
  <c r="AN1413" i="2"/>
  <c r="O1413" i="2"/>
  <c r="AN1412" i="2"/>
  <c r="O1412" i="2"/>
  <c r="AN1411" i="2"/>
  <c r="AD1411" i="2"/>
  <c r="AD1412" i="2" s="1"/>
  <c r="O1411" i="2"/>
  <c r="D1411" i="2"/>
  <c r="D1412" i="2" s="1"/>
  <c r="D1413" i="2" s="1"/>
  <c r="D1414" i="2" s="1"/>
  <c r="C1411" i="2"/>
  <c r="C1412" i="2" s="1"/>
  <c r="C1413" i="2" s="1"/>
  <c r="C1414" i="2" s="1"/>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Y1353" i="2"/>
  <c r="R1353" i="2"/>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AN1276" i="2"/>
  <c r="AD1276" i="2"/>
  <c r="AD1277" i="2" s="1"/>
  <c r="O1276" i="2"/>
  <c r="D1276" i="2"/>
  <c r="D1277" i="2" s="1"/>
  <c r="D1278" i="2" s="1"/>
  <c r="D1279" i="2" s="1"/>
  <c r="C1276" i="2"/>
  <c r="C1277" i="2" s="1"/>
  <c r="C1278" i="2" s="1"/>
  <c r="C1279" i="2" s="1"/>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C1194" i="2"/>
  <c r="C1195" i="2" s="1"/>
  <c r="C1196" i="2" s="1"/>
  <c r="AN1193" i="2"/>
  <c r="AD1193" i="2"/>
  <c r="AD1194" i="2" s="1"/>
  <c r="O1193" i="2"/>
  <c r="D1193" i="2"/>
  <c r="D1194" i="2" s="1"/>
  <c r="D1195" i="2" s="1"/>
  <c r="D1196" i="2" s="1"/>
  <c r="C1193" i="2"/>
  <c r="B1193" i="2"/>
  <c r="B1194" i="2" s="1"/>
  <c r="B1195" i="2" s="1"/>
  <c r="B1196" i="2" s="1"/>
  <c r="AN1192" i="2"/>
  <c r="AE1192" i="2"/>
  <c r="R1192" i="2"/>
  <c r="O1192" i="2"/>
  <c r="P1192" i="2" s="1"/>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P1103" i="2" s="1"/>
  <c r="S1103" i="2" s="1"/>
  <c r="T1103" i="2" s="1"/>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AN1068" i="2"/>
  <c r="AD1068" i="2"/>
  <c r="O1068" i="2"/>
  <c r="D1068" i="2"/>
  <c r="D1069" i="2" s="1"/>
  <c r="D1070" i="2" s="1"/>
  <c r="D1071" i="2" s="1"/>
  <c r="C1068" i="2"/>
  <c r="C1069" i="2" s="1"/>
  <c r="C1070" i="2" s="1"/>
  <c r="C1071" i="2" s="1"/>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C1017" i="2"/>
  <c r="C1018" i="2" s="1"/>
  <c r="C1019" i="2" s="1"/>
  <c r="AN1016" i="2"/>
  <c r="AD1016" i="2"/>
  <c r="AD1017" i="2" s="1"/>
  <c r="O1016" i="2"/>
  <c r="D1016" i="2"/>
  <c r="D1017" i="2" s="1"/>
  <c r="D1018" i="2" s="1"/>
  <c r="D1019" i="2" s="1"/>
  <c r="C1016" i="2"/>
  <c r="B1016" i="2"/>
  <c r="B1017" i="2" s="1"/>
  <c r="B1018" i="2" s="1"/>
  <c r="B1019" i="2" s="1"/>
  <c r="AN1015" i="2"/>
  <c r="AE1015" i="2"/>
  <c r="R1015" i="2"/>
  <c r="O1015" i="2"/>
  <c r="P1015" i="2" s="1"/>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P984" i="2" s="1"/>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AN938" i="2"/>
  <c r="AD938" i="2"/>
  <c r="AD939" i="2" s="1"/>
  <c r="AD940" i="2" s="1"/>
  <c r="O938" i="2"/>
  <c r="D938" i="2"/>
  <c r="D939" i="2" s="1"/>
  <c r="D940" i="2" s="1"/>
  <c r="D941" i="2" s="1"/>
  <c r="C938" i="2"/>
  <c r="C939" i="2" s="1"/>
  <c r="C940" i="2" s="1"/>
  <c r="C941" i="2" s="1"/>
  <c r="B938" i="2"/>
  <c r="B939" i="2" s="1"/>
  <c r="B940" i="2" s="1"/>
  <c r="B941" i="2" s="1"/>
  <c r="AN937" i="2"/>
  <c r="AE937" i="2"/>
  <c r="R937" i="2"/>
  <c r="O937" i="2"/>
  <c r="AN936" i="2"/>
  <c r="O936" i="2"/>
  <c r="AN935" i="2"/>
  <c r="O935" i="2"/>
  <c r="AN934" i="2"/>
  <c r="O934" i="2"/>
  <c r="AN933" i="2"/>
  <c r="AD933" i="2"/>
  <c r="AD934" i="2" s="1"/>
  <c r="O933" i="2"/>
  <c r="D933" i="2"/>
  <c r="D934" i="2" s="1"/>
  <c r="D935" i="2" s="1"/>
  <c r="D936" i="2" s="1"/>
  <c r="C933" i="2"/>
  <c r="C934" i="2" s="1"/>
  <c r="C935" i="2" s="1"/>
  <c r="C936" i="2" s="1"/>
  <c r="B933" i="2"/>
  <c r="B934" i="2" s="1"/>
  <c r="B935" i="2" s="1"/>
  <c r="B936" i="2" s="1"/>
  <c r="AN932" i="2"/>
  <c r="AE932" i="2"/>
  <c r="R932" i="2"/>
  <c r="O932" i="2"/>
  <c r="P932" i="2" s="1"/>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AN905" i="2"/>
  <c r="O905" i="2"/>
  <c r="AN904" i="2"/>
  <c r="O904" i="2"/>
  <c r="AN903" i="2"/>
  <c r="O903" i="2"/>
  <c r="AN902" i="2"/>
  <c r="AD902" i="2"/>
  <c r="AD903" i="2" s="1"/>
  <c r="AE903" i="2" s="1"/>
  <c r="O902" i="2"/>
  <c r="D902" i="2"/>
  <c r="D903" i="2" s="1"/>
  <c r="D904" i="2" s="1"/>
  <c r="D905" i="2" s="1"/>
  <c r="C902" i="2"/>
  <c r="C903" i="2" s="1"/>
  <c r="C904" i="2" s="1"/>
  <c r="C905" i="2" s="1"/>
  <c r="B902" i="2"/>
  <c r="B903" i="2" s="1"/>
  <c r="B904" i="2" s="1"/>
  <c r="B905" i="2" s="1"/>
  <c r="AN901" i="2"/>
  <c r="AE901" i="2"/>
  <c r="R901" i="2"/>
  <c r="Y901" i="2" s="1"/>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D704" i="2"/>
  <c r="AD705" i="2" s="1"/>
  <c r="AE705" i="2" s="1"/>
  <c r="O704" i="2"/>
  <c r="D704" i="2"/>
  <c r="D705" i="2" s="1"/>
  <c r="D706" i="2" s="1"/>
  <c r="D707" i="2" s="1"/>
  <c r="C704" i="2"/>
  <c r="C705" i="2" s="1"/>
  <c r="C706" i="2" s="1"/>
  <c r="C707" i="2" s="1"/>
  <c r="B704" i="2"/>
  <c r="B705" i="2" s="1"/>
  <c r="B706" i="2" s="1"/>
  <c r="B707" i="2" s="1"/>
  <c r="AN703" i="2"/>
  <c r="AE703" i="2"/>
  <c r="R703" i="2"/>
  <c r="Y703" i="2" s="1"/>
  <c r="O703" i="2"/>
  <c r="P703" i="2" s="1"/>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C674" i="2"/>
  <c r="C675" i="2" s="1"/>
  <c r="C676" i="2" s="1"/>
  <c r="AN673" i="2"/>
  <c r="AD673" i="2"/>
  <c r="AE673" i="2" s="1"/>
  <c r="O673" i="2"/>
  <c r="D673" i="2"/>
  <c r="D674" i="2" s="1"/>
  <c r="D675" i="2" s="1"/>
  <c r="D676" i="2" s="1"/>
  <c r="C673" i="2"/>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AD663" i="2"/>
  <c r="AD664" i="2" s="1"/>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C585" i="2"/>
  <c r="C586" i="2" s="1"/>
  <c r="C587" i="2" s="1"/>
  <c r="AN584" i="2"/>
  <c r="AD584" i="2"/>
  <c r="AE584" i="2" s="1"/>
  <c r="O584" i="2"/>
  <c r="D584" i="2"/>
  <c r="D585" i="2" s="1"/>
  <c r="D586" i="2" s="1"/>
  <c r="D587" i="2" s="1"/>
  <c r="C584" i="2"/>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P537" i="2" s="1"/>
  <c r="S537" i="2" s="1"/>
  <c r="T537" i="2" s="1"/>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AD523" i="2"/>
  <c r="AD524" i="2" s="1"/>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Y500" i="2"/>
  <c r="R500" i="2"/>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AN465" i="2"/>
  <c r="AD465" i="2"/>
  <c r="AD466" i="2" s="1"/>
  <c r="O465" i="2"/>
  <c r="D465" i="2"/>
  <c r="D466" i="2" s="1"/>
  <c r="D467" i="2" s="1"/>
  <c r="D468" i="2" s="1"/>
  <c r="C465" i="2"/>
  <c r="C466" i="2" s="1"/>
  <c r="C467" i="2" s="1"/>
  <c r="C468" i="2" s="1"/>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C372" i="2"/>
  <c r="C373" i="2" s="1"/>
  <c r="C374" i="2" s="1"/>
  <c r="AN371" i="2"/>
  <c r="AD371" i="2"/>
  <c r="AE371" i="2" s="1"/>
  <c r="O371" i="2"/>
  <c r="D371" i="2"/>
  <c r="D372" i="2" s="1"/>
  <c r="D373" i="2" s="1"/>
  <c r="D374" i="2" s="1"/>
  <c r="C371" i="2"/>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O294" i="2"/>
  <c r="AN293" i="2"/>
  <c r="AE293" i="2"/>
  <c r="AD293" i="2"/>
  <c r="AD294" i="2" s="1"/>
  <c r="AE294" i="2" s="1"/>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AD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AD89" i="2"/>
  <c r="AD90" i="2" s="1"/>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B53" i="2" s="1"/>
  <c r="B54" i="2" s="1"/>
  <c r="B55" i="2" s="1"/>
  <c r="B56" i="2" s="1"/>
  <c r="B57" i="2" s="1"/>
  <c r="B58" i="2" s="1"/>
  <c r="B59" i="2" s="1"/>
  <c r="B60" i="2" s="1"/>
  <c r="B61" i="2" s="1"/>
  <c r="B62" i="2" s="1"/>
  <c r="B63"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AD37" i="2"/>
  <c r="AE37" i="2" s="1"/>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E189" i="2" l="1"/>
  <c r="P199" i="2"/>
  <c r="P240" i="2"/>
  <c r="AD955" i="2"/>
  <c r="AE955" i="2" s="1"/>
  <c r="P1311" i="2"/>
  <c r="S1311" i="2" s="1"/>
  <c r="T1311" i="2" s="1"/>
  <c r="P1805" i="2"/>
  <c r="S1805" i="2" s="1"/>
  <c r="T1805" i="2" s="1"/>
  <c r="P1837" i="2"/>
  <c r="AE1968" i="2"/>
  <c r="P2975" i="2"/>
  <c r="S2975" i="2" s="1"/>
  <c r="T2975" i="2" s="1"/>
  <c r="P3308" i="2"/>
  <c r="AE3351" i="2"/>
  <c r="F10" i="8"/>
  <c r="S86" i="10"/>
  <c r="T86" i="10" s="1"/>
  <c r="S89" i="10"/>
  <c r="T89" i="10" s="1"/>
  <c r="S703" i="2"/>
  <c r="T703" i="2" s="1"/>
  <c r="AE704" i="2"/>
  <c r="AE902" i="2"/>
  <c r="P906" i="2"/>
  <c r="S906" i="2" s="1"/>
  <c r="T906" i="2" s="1"/>
  <c r="S1421" i="2"/>
  <c r="T1421" i="2" s="1"/>
  <c r="AE1422" i="2"/>
  <c r="P1426" i="2"/>
  <c r="S1426" i="2" s="1"/>
  <c r="T1426" i="2" s="1"/>
  <c r="P1493" i="2"/>
  <c r="P1504" i="2"/>
  <c r="S1743" i="2"/>
  <c r="T1743" i="2" s="1"/>
  <c r="S1748" i="2"/>
  <c r="T1748" i="2" s="1"/>
  <c r="S1753" i="2"/>
  <c r="T1753" i="2" s="1"/>
  <c r="AE2118" i="2"/>
  <c r="P2393" i="2"/>
  <c r="S2393" i="2" s="1"/>
  <c r="T2393" i="2" s="1"/>
  <c r="P2518" i="2"/>
  <c r="S4" i="10"/>
  <c r="T4" i="10" s="1"/>
  <c r="S6" i="10"/>
  <c r="T6" i="10" s="1"/>
  <c r="AE3" i="2"/>
  <c r="AE699" i="2"/>
  <c r="AE818" i="2"/>
  <c r="P1051" i="2"/>
  <c r="S1051" i="2" s="1"/>
  <c r="T1051" i="2" s="1"/>
  <c r="Z1051" i="2" s="1"/>
  <c r="AA1051" i="2" s="1"/>
  <c r="P1275" i="2"/>
  <c r="S1275" i="2" s="1"/>
  <c r="T1275" i="2" s="1"/>
  <c r="AE1583" i="2"/>
  <c r="AE1650" i="2"/>
  <c r="AE2368" i="2"/>
  <c r="P2627" i="2"/>
  <c r="AE378" i="10"/>
  <c r="P391" i="2"/>
  <c r="P396" i="2"/>
  <c r="S396" i="2" s="1"/>
  <c r="T396" i="2" s="1"/>
  <c r="P464" i="2"/>
  <c r="S464" i="2" s="1"/>
  <c r="T464" i="2" s="1"/>
  <c r="P604" i="2"/>
  <c r="P615" i="2"/>
  <c r="S615" i="2" s="1"/>
  <c r="T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S68" i="10"/>
  <c r="T68" i="10" s="1"/>
  <c r="P93" i="10"/>
  <c r="P315" i="10"/>
  <c r="P708" i="2"/>
  <c r="S708" i="2" s="1"/>
  <c r="T708" i="2" s="1"/>
  <c r="Z708" i="2" s="1"/>
  <c r="AA708" i="2" s="1"/>
  <c r="P1785" i="2"/>
  <c r="AD95" i="2"/>
  <c r="P880" i="2"/>
  <c r="S880" i="2" s="1"/>
  <c r="T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8" i="10"/>
  <c r="P322" i="10"/>
  <c r="P121" i="2"/>
  <c r="S121" i="2" s="1"/>
  <c r="T121" i="2" s="1"/>
  <c r="Z121" i="2" s="1"/>
  <c r="AA121" i="2" s="1"/>
  <c r="P136" i="2"/>
  <c r="P147" i="2"/>
  <c r="S147" i="2" s="1"/>
  <c r="T147" i="2" s="1"/>
  <c r="Z147" i="2" s="1"/>
  <c r="AA147" i="2" s="1"/>
  <c r="P516" i="2"/>
  <c r="S516" i="2" s="1"/>
  <c r="T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11" i="10"/>
  <c r="P334" i="10"/>
  <c r="P2934" i="2"/>
  <c r="P3339" i="2"/>
  <c r="S3339" i="2" s="1"/>
  <c r="T3339" i="2" s="1"/>
  <c r="Z3339" i="2" s="1"/>
  <c r="AA3339" i="2" s="1"/>
  <c r="P305" i="10"/>
  <c r="S305" i="10" s="1"/>
  <c r="T305" i="10" s="1"/>
  <c r="Z305" i="10" s="1"/>
  <c r="AA305" i="10" s="1"/>
  <c r="AD206" i="2"/>
  <c r="AE491" i="2"/>
  <c r="P724" i="2"/>
  <c r="S724" i="2" s="1"/>
  <c r="T724" i="2" s="1"/>
  <c r="Z724" i="2" s="1"/>
  <c r="AA724" i="2" s="1"/>
  <c r="P734" i="2"/>
  <c r="S734" i="2" s="1"/>
  <c r="T734" i="2" s="1"/>
  <c r="P3085" i="2"/>
  <c r="S273" i="10"/>
  <c r="T273" i="10" s="1"/>
  <c r="P289" i="10"/>
  <c r="P359" i="10"/>
  <c r="S359" i="10" s="1"/>
  <c r="T359" i="10" s="1"/>
  <c r="Z359" i="10" s="1"/>
  <c r="AA359" i="10" s="1"/>
  <c r="P387" i="10"/>
  <c r="P400" i="10"/>
  <c r="P583" i="2"/>
  <c r="S583" i="2" s="1"/>
  <c r="T583" i="2" s="1"/>
  <c r="Z583" i="2" s="1"/>
  <c r="AA583" i="2" s="1"/>
  <c r="P672" i="2"/>
  <c r="AE1630" i="2"/>
  <c r="AE2451" i="2"/>
  <c r="P2492" i="2"/>
  <c r="AE3002" i="2"/>
  <c r="P3007" i="2"/>
  <c r="S3007" i="2" s="1"/>
  <c r="T3007" i="2" s="1"/>
  <c r="AE349" i="10"/>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P218" i="10"/>
  <c r="P227" i="10"/>
  <c r="S227" i="10" s="1"/>
  <c r="T227" i="10" s="1"/>
  <c r="P265" i="10"/>
  <c r="P354" i="10"/>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P578" i="2"/>
  <c r="AE730" i="2"/>
  <c r="AE735" i="2"/>
  <c r="AE740" i="2"/>
  <c r="AE782" i="2"/>
  <c r="AE787" i="2"/>
  <c r="P817" i="2"/>
  <c r="S817" i="2" s="1"/>
  <c r="T817" i="2" s="1"/>
  <c r="AE194" i="2"/>
  <c r="P193" i="2"/>
  <c r="AE376" i="2"/>
  <c r="S391" i="2"/>
  <c r="T391" i="2" s="1"/>
  <c r="Z391" i="2" s="1"/>
  <c r="AA391" i="2" s="1"/>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P2585" i="2"/>
  <c r="P2591" i="2"/>
  <c r="P2622" i="2"/>
  <c r="P2778" i="2"/>
  <c r="S2778" i="2" s="1"/>
  <c r="T2778" i="2" s="1"/>
  <c r="P2783" i="2"/>
  <c r="AE2930" i="2"/>
  <c r="P2939" i="2"/>
  <c r="S2939" i="2" s="1"/>
  <c r="T2939" i="2" s="1"/>
  <c r="P2981" i="2"/>
  <c r="P2986" i="2"/>
  <c r="P3178" i="2"/>
  <c r="P3189" i="2"/>
  <c r="AE3216" i="2"/>
  <c r="P3225" i="2"/>
  <c r="P3230" i="2"/>
  <c r="AE3262" i="2"/>
  <c r="P3272" i="2"/>
  <c r="AE3283" i="2"/>
  <c r="S21" i="10"/>
  <c r="T21" i="10" s="1"/>
  <c r="P26" i="10"/>
  <c r="S26" i="10" s="1"/>
  <c r="T26" i="10" s="1"/>
  <c r="P96" i="10"/>
  <c r="S96" i="10" s="1"/>
  <c r="T96" i="10" s="1"/>
  <c r="P167" i="10"/>
  <c r="S167" i="10" s="1"/>
  <c r="T167" i="10" s="1"/>
  <c r="S337" i="10"/>
  <c r="T337" i="10" s="1"/>
  <c r="P390" i="10"/>
  <c r="S398" i="10"/>
  <c r="T398" i="10" s="1"/>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S145" i="10"/>
  <c r="T145" i="10" s="1"/>
  <c r="S269" i="10"/>
  <c r="T269" i="10"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F2" i="8"/>
  <c r="F19" i="8"/>
  <c r="S51" i="10"/>
  <c r="T51" i="10" s="1"/>
  <c r="P104" i="10"/>
  <c r="S104" i="10" s="1"/>
  <c r="T104" i="10" s="1"/>
  <c r="S143" i="10"/>
  <c r="T143" i="10" s="1"/>
  <c r="AE203" i="10"/>
  <c r="P325" i="10"/>
  <c r="S325" i="10" s="1"/>
  <c r="T325" i="10" s="1"/>
  <c r="Z325" i="10" s="1"/>
  <c r="AA325" i="10" s="1"/>
  <c r="S364" i="10"/>
  <c r="T364" i="10" s="1"/>
  <c r="S373" i="10"/>
  <c r="T373" i="10" s="1"/>
  <c r="S383" i="10"/>
  <c r="T383" i="10" s="1"/>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S3402" i="2"/>
  <c r="T3402" i="2" s="1"/>
  <c r="P3417" i="2"/>
  <c r="P3428" i="2"/>
  <c r="P348" i="10"/>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AE824" i="2"/>
  <c r="P890" i="2"/>
  <c r="AE907" i="2"/>
  <c r="P921" i="2"/>
  <c r="AD944" i="2"/>
  <c r="AD945" i="2" s="1"/>
  <c r="AE948" i="2"/>
  <c r="P958" i="2"/>
  <c r="S958" i="2" s="1"/>
  <c r="T958" i="2" s="1"/>
  <c r="P963" i="2"/>
  <c r="S963" i="2" s="1"/>
  <c r="T963" i="2" s="1"/>
  <c r="P1005" i="2"/>
  <c r="P1031" i="2"/>
  <c r="S1031" i="2" s="1"/>
  <c r="T1031" i="2" s="1"/>
  <c r="P126" i="2"/>
  <c r="S126" i="2" s="1"/>
  <c r="T126" i="2" s="1"/>
  <c r="P178" i="2"/>
  <c r="AD221" i="2"/>
  <c r="P271" i="2"/>
  <c r="S271" i="2" s="1"/>
  <c r="T271" i="2" s="1"/>
  <c r="AD346" i="2"/>
  <c r="AE346" i="2" s="1"/>
  <c r="P360" i="2"/>
  <c r="S360" i="2" s="1"/>
  <c r="T360" i="2" s="1"/>
  <c r="P365" i="2"/>
  <c r="S365" i="2" s="1"/>
  <c r="T365" i="2" s="1"/>
  <c r="P443" i="2"/>
  <c r="S443" i="2" s="1"/>
  <c r="T443" i="2" s="1"/>
  <c r="AD445" i="2"/>
  <c r="S485" i="2"/>
  <c r="T485" i="2" s="1"/>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P349" i="2"/>
  <c r="AE408" i="2"/>
  <c r="AD440" i="2"/>
  <c r="AD441" i="2" s="1"/>
  <c r="AE480" i="2"/>
  <c r="AE486" i="2"/>
  <c r="P531" i="2"/>
  <c r="AE579" i="2"/>
  <c r="P594" i="2"/>
  <c r="P625" i="2"/>
  <c r="S625" i="2" s="1"/>
  <c r="T625" i="2" s="1"/>
  <c r="P630" i="2"/>
  <c r="AE652" i="2"/>
  <c r="P682" i="2"/>
  <c r="P713" i="2"/>
  <c r="S713" i="2" s="1"/>
  <c r="T713" i="2" s="1"/>
  <c r="AE772" i="2"/>
  <c r="P838" i="2"/>
  <c r="AD861" i="2"/>
  <c r="AD862" i="2" s="1"/>
  <c r="AE865" i="2"/>
  <c r="AE896" i="2"/>
  <c r="AE990" i="2"/>
  <c r="P989" i="2"/>
  <c r="S989" i="2" s="1"/>
  <c r="T989" i="2" s="1"/>
  <c r="P1525" i="2"/>
  <c r="S1525" i="2" s="1"/>
  <c r="T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S55" i="10"/>
  <c r="T55" i="10" s="1"/>
  <c r="S84" i="10"/>
  <c r="T84" i="10" s="1"/>
  <c r="P112" i="10"/>
  <c r="S112" i="10" s="1"/>
  <c r="T112" i="10" s="1"/>
  <c r="S129" i="10"/>
  <c r="T129" i="10" s="1"/>
  <c r="S190" i="10"/>
  <c r="T190" i="10" s="1"/>
  <c r="S230" i="10"/>
  <c r="T230" i="10" s="1"/>
  <c r="S275" i="10"/>
  <c r="T275" i="10" s="1"/>
  <c r="S318" i="10"/>
  <c r="T318" i="10" s="1"/>
  <c r="S330" i="10"/>
  <c r="T330" i="10" s="1"/>
  <c r="S332" i="10"/>
  <c r="T332" i="10" s="1"/>
  <c r="Z332" i="10" s="1"/>
  <c r="AA332" i="10" s="1"/>
  <c r="S346" i="10"/>
  <c r="T346" i="10" s="1"/>
  <c r="Z346" i="10" s="1"/>
  <c r="AA346" i="10"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AE27" i="10"/>
  <c r="S40" i="10"/>
  <c r="T40" i="10" s="1"/>
  <c r="S62" i="10"/>
  <c r="T62" i="10" s="1"/>
  <c r="S72" i="10"/>
  <c r="T72" i="10" s="1"/>
  <c r="S161" i="10"/>
  <c r="T161" i="10" s="1"/>
  <c r="S163" i="10"/>
  <c r="T163" i="10" s="1"/>
  <c r="P185" i="10"/>
  <c r="S185" i="10" s="1"/>
  <c r="T185" i="10" s="1"/>
  <c r="Z185" i="10" s="1"/>
  <c r="AA185" i="10" s="1"/>
  <c r="S192" i="10"/>
  <c r="T192" i="10" s="1"/>
  <c r="Z192" i="10" s="1"/>
  <c r="AA192" i="10" s="1"/>
  <c r="S196" i="10"/>
  <c r="T196" i="10" s="1"/>
  <c r="S198" i="10"/>
  <c r="T198" i="10" s="1"/>
  <c r="S236" i="10"/>
  <c r="T236" i="10" s="1"/>
  <c r="AE266" i="10"/>
  <c r="Y269" i="10"/>
  <c r="S281" i="10"/>
  <c r="T281" i="10" s="1"/>
  <c r="S320" i="10"/>
  <c r="T320" i="10" s="1"/>
  <c r="S368" i="10"/>
  <c r="T368" i="10" s="1"/>
  <c r="Z368" i="10" s="1"/>
  <c r="AA368" i="10" s="1"/>
  <c r="S396" i="10"/>
  <c r="T396" i="10" s="1"/>
  <c r="S413" i="10"/>
  <c r="T413" i="10"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P44" i="10"/>
  <c r="S44" i="10" s="1"/>
  <c r="T44" i="10" s="1"/>
  <c r="S110" i="10"/>
  <c r="T110" i="10" s="1"/>
  <c r="S127" i="10"/>
  <c r="T127" i="10" s="1"/>
  <c r="Z127" i="10" s="1"/>
  <c r="AA127" i="10" s="1"/>
  <c r="S165" i="10"/>
  <c r="T165" i="10" s="1"/>
  <c r="S218" i="10"/>
  <c r="T218" i="10" s="1"/>
  <c r="Z218" i="10" s="1"/>
  <c r="AA218" i="10" s="1"/>
  <c r="S221" i="10"/>
  <c r="T221" i="10" s="1"/>
  <c r="S248" i="10"/>
  <c r="T248" i="10" s="1"/>
  <c r="S287" i="10"/>
  <c r="T287" i="10" s="1"/>
  <c r="Z2429" i="2"/>
  <c r="AA2429" i="2" s="1"/>
  <c r="Z1176" i="2"/>
  <c r="AA1176" i="2" s="1"/>
  <c r="Z2201" i="2"/>
  <c r="AA2201" i="2" s="1"/>
  <c r="AE263" i="2"/>
  <c r="AD264" i="2"/>
  <c r="AD265" i="2" s="1"/>
  <c r="AE265" i="2" s="1"/>
  <c r="S531" i="2"/>
  <c r="T531" i="2" s="1"/>
  <c r="AE35" i="2"/>
  <c r="AD36" i="2"/>
  <c r="AE36" i="2" s="1"/>
  <c r="AE56" i="2"/>
  <c r="AD57" i="2"/>
  <c r="AE57" i="2" s="1"/>
  <c r="P2" i="2"/>
  <c r="S2" i="2" s="1"/>
  <c r="T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S323" i="2"/>
  <c r="T323" i="2" s="1"/>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S245" i="2"/>
  <c r="T245" i="2" s="1"/>
  <c r="AE252" i="2"/>
  <c r="AE262" i="2"/>
  <c r="AD268" i="2"/>
  <c r="AD305" i="2"/>
  <c r="AD310" i="2"/>
  <c r="AE310" i="2" s="1"/>
  <c r="P334" i="2"/>
  <c r="S334" i="2" s="1"/>
  <c r="T334" i="2" s="1"/>
  <c r="Z334" i="2" s="1"/>
  <c r="AA334" i="2" s="1"/>
  <c r="AE350" i="2"/>
  <c r="P375" i="2"/>
  <c r="S375" i="2" s="1"/>
  <c r="T375" i="2" s="1"/>
  <c r="Z375" i="2" s="1"/>
  <c r="AA375" i="2" s="1"/>
  <c r="AE382" i="2"/>
  <c r="P386" i="2"/>
  <c r="S386" i="2" s="1"/>
  <c r="T386" i="2" s="1"/>
  <c r="Z386" i="2" s="1"/>
  <c r="AA386" i="2" s="1"/>
  <c r="P407" i="2"/>
  <c r="S407" i="2" s="1"/>
  <c r="T407" i="2" s="1"/>
  <c r="P412" i="2"/>
  <c r="S412" i="2" s="1"/>
  <c r="T412" i="2" s="1"/>
  <c r="P417" i="2"/>
  <c r="P469" i="2"/>
  <c r="S469" i="2" s="1"/>
  <c r="T469" i="2" s="1"/>
  <c r="P521" i="2"/>
  <c r="P526" i="2"/>
  <c r="S526" i="2" s="1"/>
  <c r="T526" i="2" s="1"/>
  <c r="AD295" i="2"/>
  <c r="S318" i="2"/>
  <c r="T318" i="2" s="1"/>
  <c r="P355" i="2"/>
  <c r="S355" i="2" s="1"/>
  <c r="T355" i="2" s="1"/>
  <c r="Z355" i="2" s="1"/>
  <c r="AA355" i="2" s="1"/>
  <c r="Z407" i="2"/>
  <c r="AA407"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S771" i="2" s="1"/>
  <c r="T771" i="2" s="1"/>
  <c r="P776" i="2"/>
  <c r="S776" i="2" s="1"/>
  <c r="T776" i="2" s="1"/>
  <c r="P802" i="2"/>
  <c r="S802" i="2" s="1"/>
  <c r="T802" i="2" s="1"/>
  <c r="AE829" i="2"/>
  <c r="P854" i="2"/>
  <c r="S854" i="2" s="1"/>
  <c r="T854" i="2" s="1"/>
  <c r="P859" i="2"/>
  <c r="S859" i="2" s="1"/>
  <c r="T859" i="2" s="1"/>
  <c r="P885" i="2"/>
  <c r="AE912" i="2"/>
  <c r="P937" i="2"/>
  <c r="S937" i="2" s="1"/>
  <c r="T937" i="2" s="1"/>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P1363" i="2"/>
  <c r="AE1380" i="2"/>
  <c r="P1384" i="2"/>
  <c r="S1384" i="2" s="1"/>
  <c r="T1384" i="2" s="1"/>
  <c r="S1410" i="2"/>
  <c r="T1410" i="2" s="1"/>
  <c r="P1415" i="2"/>
  <c r="P1431" i="2"/>
  <c r="S1431" i="2" s="1"/>
  <c r="T1431" i="2" s="1"/>
  <c r="S1441" i="2"/>
  <c r="T1441" i="2" s="1"/>
  <c r="P1447" i="2"/>
  <c r="S1447" i="2" s="1"/>
  <c r="T1447" i="2" s="1"/>
  <c r="S719" i="2"/>
  <c r="T719" i="2" s="1"/>
  <c r="S885" i="2"/>
  <c r="T885"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52" i="2"/>
  <c r="AD2153" i="2" s="1"/>
  <c r="AE2153" i="2" s="1"/>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P2533" i="2"/>
  <c r="S2533" i="2" s="1"/>
  <c r="T2533" i="2" s="1"/>
  <c r="AE2555" i="2"/>
  <c r="P2570" i="2"/>
  <c r="S2570" i="2" s="1"/>
  <c r="T2570" i="2" s="1"/>
  <c r="AE2586" i="2"/>
  <c r="P2596" i="2"/>
  <c r="S2596" i="2" s="1"/>
  <c r="T2596" i="2" s="1"/>
  <c r="AE2618" i="2"/>
  <c r="S2627" i="2"/>
  <c r="T2627" i="2" s="1"/>
  <c r="P2632" i="2"/>
  <c r="S2632" i="2" s="1"/>
  <c r="T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Z2440" i="2"/>
  <c r="AA2440"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AD2681" i="2"/>
  <c r="AE2680" i="2"/>
  <c r="P2710" i="2"/>
  <c r="S2710" i="2" s="1"/>
  <c r="T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S2679" i="2"/>
  <c r="T2679"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AE2763" i="2"/>
  <c r="P2788" i="2"/>
  <c r="S2788" i="2" s="1"/>
  <c r="T2788" i="2" s="1"/>
  <c r="P2840" i="2"/>
  <c r="P2856" i="2"/>
  <c r="S2856" i="2" s="1"/>
  <c r="T2856" i="2" s="1"/>
  <c r="AD2858" i="2"/>
  <c r="P2866" i="2"/>
  <c r="S2866" i="2" s="1"/>
  <c r="T2866" i="2" s="1"/>
  <c r="P2871" i="2"/>
  <c r="P2877" i="2"/>
  <c r="S2882" i="2"/>
  <c r="T2882" i="2" s="1"/>
  <c r="Z2882" i="2" s="1"/>
  <c r="AA2882" i="2" s="1"/>
  <c r="S2892" i="2"/>
  <c r="T289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Z2710" i="2"/>
  <c r="AA2710" i="2" s="1"/>
  <c r="P2715" i="2"/>
  <c r="S2715" i="2" s="1"/>
  <c r="T2715" i="2" s="1"/>
  <c r="AD2717" i="2"/>
  <c r="AE2717" i="2" s="1"/>
  <c r="P2747" i="2"/>
  <c r="P2752" i="2"/>
  <c r="S2752" i="2" s="1"/>
  <c r="T2752" i="2" s="1"/>
  <c r="S2757" i="2"/>
  <c r="T2757"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S48" i="10"/>
  <c r="T48" i="10" s="1"/>
  <c r="Y48" i="10"/>
  <c r="Z48" i="10" s="1"/>
  <c r="AA48" i="10" s="1"/>
  <c r="S76" i="10"/>
  <c r="T76" i="10" s="1"/>
  <c r="AD98" i="10"/>
  <c r="AE97" i="10"/>
  <c r="S108" i="10"/>
  <c r="T108" i="10" s="1"/>
  <c r="S117" i="10"/>
  <c r="T117" i="10" s="1"/>
  <c r="Y117" i="10"/>
  <c r="S133" i="10"/>
  <c r="T133" i="10" s="1"/>
  <c r="S141" i="10"/>
  <c r="T141" i="10" s="1"/>
  <c r="Z141" i="10" s="1"/>
  <c r="AA141" i="10" s="1"/>
  <c r="S216" i="10"/>
  <c r="T216" i="10" s="1"/>
  <c r="S243" i="10"/>
  <c r="T243" i="10" s="1"/>
  <c r="P339" i="10"/>
  <c r="S339" i="10" s="1"/>
  <c r="T339" i="10" s="1"/>
  <c r="S344" i="10"/>
  <c r="T344" i="10" s="1"/>
  <c r="S385" i="10"/>
  <c r="T385" i="10" s="1"/>
  <c r="P3293" i="2"/>
  <c r="S3293" i="2" s="1"/>
  <c r="T3293" i="2" s="1"/>
  <c r="P3324" i="2"/>
  <c r="S3324" i="2" s="1"/>
  <c r="T3324" i="2" s="1"/>
  <c r="Z3324" i="2" s="1"/>
  <c r="AA3324" i="2" s="1"/>
  <c r="P3350" i="2"/>
  <c r="S3350" i="2" s="1"/>
  <c r="T3350" i="2" s="1"/>
  <c r="Z3350" i="2" s="1"/>
  <c r="AA3350" i="2" s="1"/>
  <c r="AD46" i="10"/>
  <c r="AE46" i="10" s="1"/>
  <c r="AE45" i="10"/>
  <c r="Y91" i="10"/>
  <c r="S91" i="10"/>
  <c r="T91" i="10" s="1"/>
  <c r="S149" i="10"/>
  <c r="T149" i="10" s="1"/>
  <c r="Y149" i="10"/>
  <c r="Z216" i="10"/>
  <c r="AA216" i="10" s="1"/>
  <c r="S3173" i="2"/>
  <c r="T3173" i="2" s="1"/>
  <c r="P3199" i="2"/>
  <c r="S3199" i="2" s="1"/>
  <c r="T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02" i="10" s="1"/>
  <c r="AA202" i="10" s="1"/>
  <c r="Z269" i="10"/>
  <c r="AA269" i="10" s="1"/>
  <c r="S279" i="10"/>
  <c r="T279" i="10" s="1"/>
  <c r="S315" i="10"/>
  <c r="T315" i="10" s="1"/>
  <c r="Z315" i="10" s="1"/>
  <c r="AA315" i="10" s="1"/>
  <c r="S390" i="10"/>
  <c r="T390" i="10"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15" i="10"/>
  <c r="P36" i="10"/>
  <c r="S42" i="10"/>
  <c r="T42" i="10" s="1"/>
  <c r="Z42" i="10" s="1"/>
  <c r="AA42" i="10" s="1"/>
  <c r="Y70" i="10"/>
  <c r="Y104" i="10"/>
  <c r="P153" i="10"/>
  <c r="AE168" i="10"/>
  <c r="AE177" i="10"/>
  <c r="Y240" i="10"/>
  <c r="S240" i="10"/>
  <c r="T240" i="10" s="1"/>
  <c r="Z240" i="10" s="1"/>
  <c r="AA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Z348" i="10" s="1"/>
  <c r="AA348" i="10" s="1"/>
  <c r="S362" i="10"/>
  <c r="T362" i="10" s="1"/>
  <c r="P377" i="10"/>
  <c r="S377" i="10" s="1"/>
  <c r="T377" i="10" s="1"/>
  <c r="S407" i="10"/>
  <c r="T407" i="10" s="1"/>
  <c r="Y415" i="10"/>
  <c r="P417" i="10"/>
  <c r="P428" i="10"/>
  <c r="S428" i="10" s="1"/>
  <c r="T428" i="10" s="1"/>
  <c r="P439" i="10"/>
  <c r="P450" i="10"/>
  <c r="AE451" i="10"/>
  <c r="P3355" i="2"/>
  <c r="S3355" i="2" s="1"/>
  <c r="T3355" i="2" s="1"/>
  <c r="Z3355" i="2" s="1"/>
  <c r="AA3355"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8" i="10"/>
  <c r="T188" i="10" s="1"/>
  <c r="S214" i="10"/>
  <c r="T214" i="10" s="1"/>
  <c r="Z214" i="10" s="1"/>
  <c r="AA214" i="10" s="1"/>
  <c r="S225" i="10"/>
  <c r="T225" i="10" s="1"/>
  <c r="AE254" i="10"/>
  <c r="S285" i="10"/>
  <c r="T285" i="10" s="1"/>
  <c r="Z285" i="10" s="1"/>
  <c r="AA285" i="10" s="1"/>
  <c r="Y362" i="10"/>
  <c r="AE391" i="10"/>
  <c r="AE404" i="10"/>
  <c r="Y407" i="10"/>
  <c r="Z407" i="10" s="1"/>
  <c r="AA407" i="10" s="1"/>
  <c r="S417" i="10"/>
  <c r="T417" i="10" s="1"/>
  <c r="P403" i="10"/>
  <c r="S403" i="10" s="1"/>
  <c r="T403" i="10" s="1"/>
  <c r="Z403" i="10" s="1"/>
  <c r="AA403" i="10" s="1"/>
  <c r="Z625" i="2"/>
  <c r="AA625" i="2" s="1"/>
  <c r="Z656" i="2"/>
  <c r="AA656" i="2" s="1"/>
  <c r="Z739" i="2"/>
  <c r="AA739" i="2" s="1"/>
  <c r="Z791" i="2"/>
  <c r="AA791" i="2" s="1"/>
  <c r="Z864" i="2"/>
  <c r="AA864" i="2" s="1"/>
  <c r="Z875" i="2"/>
  <c r="AA875" i="2" s="1"/>
  <c r="Z906" i="2"/>
  <c r="AA906" i="2" s="1"/>
  <c r="Z947" i="2"/>
  <c r="AA947" i="2" s="1"/>
  <c r="Z958" i="2"/>
  <c r="AA958" i="2" s="1"/>
  <c r="Z989" i="2"/>
  <c r="AA989" i="2" s="1"/>
  <c r="Z1519" i="2"/>
  <c r="AA1519" i="2" s="1"/>
  <c r="Z1681" i="2"/>
  <c r="AA1681" i="2" s="1"/>
  <c r="Z1779" i="2"/>
  <c r="AA1779" i="2" s="1"/>
  <c r="Z1915" i="2"/>
  <c r="AA1915" i="2" s="1"/>
  <c r="Z2138" i="2"/>
  <c r="AA2138" i="2" s="1"/>
  <c r="Z2741" i="2"/>
  <c r="AA2741" i="2" s="1"/>
  <c r="Z3199" i="2"/>
  <c r="AA3199" i="2" s="1"/>
  <c r="Z1748" i="2"/>
  <c r="AA1748" i="2" s="1"/>
  <c r="Z1805" i="2"/>
  <c r="AA1805" i="2" s="1"/>
  <c r="Z1972" i="2"/>
  <c r="AA1972" i="2" s="1"/>
  <c r="Z2003" i="2"/>
  <c r="AA2003" i="2" s="1"/>
  <c r="Z2055" i="2"/>
  <c r="AA2055" i="2" s="1"/>
  <c r="Z2450" i="2"/>
  <c r="AA2450" i="2" s="1"/>
  <c r="Z2762" i="2"/>
  <c r="AA2762" i="2" s="1"/>
  <c r="Z3126" i="2"/>
  <c r="AA3126" i="2" s="1"/>
  <c r="Z3293" i="2"/>
  <c r="AA3293" i="2" s="1"/>
  <c r="Z96" i="10"/>
  <c r="AA96" i="10" s="1"/>
  <c r="Z129" i="10"/>
  <c r="AA129" i="10" s="1"/>
  <c r="Z126" i="2"/>
  <c r="AA126" i="2" s="1"/>
  <c r="S7" i="2"/>
  <c r="T7" i="2" s="1"/>
  <c r="AD10" i="2"/>
  <c r="AE9" i="2"/>
  <c r="Y38" i="2"/>
  <c r="AD91" i="2"/>
  <c r="AE90" i="2"/>
  <c r="AD150" i="2"/>
  <c r="AE149" i="2"/>
  <c r="AE164" i="2"/>
  <c r="AD165" i="2"/>
  <c r="AE180" i="2"/>
  <c r="AD181" i="2"/>
  <c r="S193" i="2"/>
  <c r="T193" i="2" s="1"/>
  <c r="AD196" i="2"/>
  <c r="AE195" i="2"/>
  <c r="AD233" i="2"/>
  <c r="AE232" i="2"/>
  <c r="AE247" i="2"/>
  <c r="AE264" i="2"/>
  <c r="AD316" i="2"/>
  <c r="AE315" i="2"/>
  <c r="AD358" i="2"/>
  <c r="AE357" i="2"/>
  <c r="AD389" i="2"/>
  <c r="AE388" i="2"/>
  <c r="AD394" i="2"/>
  <c r="AE393" i="2"/>
  <c r="AD420" i="2"/>
  <c r="AE419" i="2"/>
  <c r="Z2" i="2"/>
  <c r="AA2" i="2" s="1"/>
  <c r="AD25" i="2"/>
  <c r="AE24" i="2"/>
  <c r="Z64" i="2"/>
  <c r="AA64" i="2" s="1"/>
  <c r="AD69" i="2"/>
  <c r="AD78" i="2"/>
  <c r="AE78" i="2" s="1"/>
  <c r="AE76" i="2"/>
  <c r="AD77" i="2"/>
  <c r="AE77" i="2" s="1"/>
  <c r="AD111" i="2"/>
  <c r="AE111" i="2" s="1"/>
  <c r="AE109" i="2"/>
  <c r="AD110" i="2"/>
  <c r="AD129" i="2"/>
  <c r="AE128" i="2"/>
  <c r="S136" i="2"/>
  <c r="T136" i="2" s="1"/>
  <c r="Z157" i="2"/>
  <c r="AA157" i="2" s="1"/>
  <c r="AE159" i="2"/>
  <c r="AD160" i="2"/>
  <c r="S173" i="2"/>
  <c r="T173" i="2" s="1"/>
  <c r="AD176" i="2"/>
  <c r="AE175" i="2"/>
  <c r="AD212" i="2"/>
  <c r="AE211" i="2"/>
  <c r="S219" i="2"/>
  <c r="T219" i="2" s="1"/>
  <c r="Z219" i="2" s="1"/>
  <c r="AA219" i="2" s="1"/>
  <c r="AD228" i="2"/>
  <c r="Z240" i="2"/>
  <c r="AA240" i="2" s="1"/>
  <c r="S256" i="2"/>
  <c r="T256" i="2" s="1"/>
  <c r="AE257" i="2"/>
  <c r="AD258" i="2"/>
  <c r="Y271" i="2"/>
  <c r="AD274" i="2"/>
  <c r="AE273" i="2"/>
  <c r="S282" i="2"/>
  <c r="T282" i="2" s="1"/>
  <c r="AE289" i="2"/>
  <c r="AD290" i="2"/>
  <c r="Z313" i="2"/>
  <c r="AA313" i="2" s="1"/>
  <c r="Z396" i="2"/>
  <c r="AA396" i="2" s="1"/>
  <c r="S417" i="2"/>
  <c r="T417" i="2" s="1"/>
  <c r="AD5" i="2"/>
  <c r="AE4" i="2"/>
  <c r="S12" i="2"/>
  <c r="T12" i="2" s="1"/>
  <c r="AD20" i="2"/>
  <c r="P38" i="2"/>
  <c r="S38" i="2" s="1"/>
  <c r="T38" i="2" s="1"/>
  <c r="Z38" i="2" s="1"/>
  <c r="AA38" i="2" s="1"/>
  <c r="AD72" i="2"/>
  <c r="AE72" i="2" s="1"/>
  <c r="P80" i="2"/>
  <c r="S80" i="2" s="1"/>
  <c r="T80" i="2" s="1"/>
  <c r="Z80" i="2" s="1"/>
  <c r="AA80" i="2" s="1"/>
  <c r="AD103" i="2"/>
  <c r="AE103" i="2" s="1"/>
  <c r="AE101" i="2"/>
  <c r="AD102" i="2"/>
  <c r="Z136" i="2"/>
  <c r="AA136" i="2" s="1"/>
  <c r="AD139" i="2"/>
  <c r="S152" i="2"/>
  <c r="T152" i="2" s="1"/>
  <c r="Z152" i="2" s="1"/>
  <c r="AA152" i="2" s="1"/>
  <c r="AD155" i="2"/>
  <c r="AE154" i="2"/>
  <c r="AD191" i="2"/>
  <c r="AE190" i="2"/>
  <c r="S199" i="2"/>
  <c r="T199" i="2" s="1"/>
  <c r="AE206" i="2"/>
  <c r="AD207" i="2"/>
  <c r="S235" i="2"/>
  <c r="T235" i="2" s="1"/>
  <c r="Z235" i="2" s="1"/>
  <c r="AA235" i="2" s="1"/>
  <c r="AD238" i="2"/>
  <c r="AE237" i="2"/>
  <c r="Z282" i="2"/>
  <c r="AA282" i="2" s="1"/>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245" i="2"/>
  <c r="AA24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Z417" i="2" s="1"/>
  <c r="AA417" i="2" s="1"/>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7" i="2"/>
  <c r="AA7" i="2" s="1"/>
  <c r="Z173" i="2"/>
  <c r="AA173" i="2" s="1"/>
  <c r="Z193" i="2"/>
  <c r="AA19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Z256" i="2"/>
  <c r="AA256" i="2" s="1"/>
  <c r="AD429" i="2"/>
  <c r="AE428" i="2"/>
  <c r="Y433" i="2"/>
  <c r="AD435" i="2"/>
  <c r="AE434" i="2"/>
  <c r="S438" i="2"/>
  <c r="T438" i="2" s="1"/>
  <c r="Y438" i="2"/>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20" i="2"/>
  <c r="AA1020" i="2" s="1"/>
  <c r="AD1024" i="2"/>
  <c r="AE1024" i="2" s="1"/>
  <c r="Z1031" i="2"/>
  <c r="AA1031" i="2" s="1"/>
  <c r="Z453" i="2"/>
  <c r="AA453" i="2" s="1"/>
  <c r="AE460" i="2"/>
  <c r="Y464" i="2"/>
  <c r="AE465" i="2"/>
  <c r="Y469" i="2"/>
  <c r="AD471" i="2"/>
  <c r="AD476" i="2"/>
  <c r="S479" i="2"/>
  <c r="T479" i="2" s="1"/>
  <c r="Z479" i="2" s="1"/>
  <c r="AA479" i="2" s="1"/>
  <c r="AD482" i="2"/>
  <c r="Z485" i="2"/>
  <c r="AA485" i="2" s="1"/>
  <c r="AD488" i="2"/>
  <c r="AE492" i="2"/>
  <c r="AE497" i="2"/>
  <c r="AD502" i="2"/>
  <c r="S505" i="2"/>
  <c r="T505" i="2" s="1"/>
  <c r="AD507" i="2"/>
  <c r="S511" i="2"/>
  <c r="T511" i="2" s="1"/>
  <c r="Z511" i="2" s="1"/>
  <c r="AA511" i="2" s="1"/>
  <c r="AE512" i="2"/>
  <c r="Y516" i="2"/>
  <c r="AE517" i="2"/>
  <c r="Y521" i="2"/>
  <c r="Z521" i="2" s="1"/>
  <c r="AA521" i="2" s="1"/>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Z604" i="2" s="1"/>
  <c r="AA604" i="2" s="1"/>
  <c r="AE606" i="2"/>
  <c r="AE611" i="2"/>
  <c r="AD618" i="2"/>
  <c r="AD623" i="2"/>
  <c r="AE626" i="2"/>
  <c r="Y630" i="2"/>
  <c r="AE631" i="2"/>
  <c r="Y635" i="2"/>
  <c r="AD637" i="2"/>
  <c r="S641" i="2"/>
  <c r="T641" i="2" s="1"/>
  <c r="AD643" i="2"/>
  <c r="S646" i="2"/>
  <c r="T646" i="2" s="1"/>
  <c r="Z646" i="2" s="1"/>
  <c r="AA646" i="2" s="1"/>
  <c r="AD649" i="2"/>
  <c r="Z651" i="2"/>
  <c r="AA651" i="2" s="1"/>
  <c r="AD654" i="2"/>
  <c r="AE658" i="2"/>
  <c r="AE663" i="2"/>
  <c r="AD669" i="2"/>
  <c r="S672" i="2"/>
  <c r="T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Z765" i="2" s="1"/>
  <c r="AA765" i="2" s="1"/>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AD923" i="2"/>
  <c r="S927" i="2"/>
  <c r="T927" i="2" s="1"/>
  <c r="Z927" i="2" s="1"/>
  <c r="AA927" i="2" s="1"/>
  <c r="AE928" i="2"/>
  <c r="Y932" i="2"/>
  <c r="Z932" i="2" s="1"/>
  <c r="AA932" i="2" s="1"/>
  <c r="AE933" i="2"/>
  <c r="Y937" i="2"/>
  <c r="AE939" i="2"/>
  <c r="AE944" i="2"/>
  <c r="AD950" i="2"/>
  <c r="AD956" i="2"/>
  <c r="AE959" i="2"/>
  <c r="Y963" i="2"/>
  <c r="AE964" i="2"/>
  <c r="Y968" i="2"/>
  <c r="AD970" i="2"/>
  <c r="AD975" i="2"/>
  <c r="S979" i="2"/>
  <c r="T979" i="2" s="1"/>
  <c r="Z979" i="2" s="1"/>
  <c r="AA979" i="2" s="1"/>
  <c r="Z984" i="2"/>
  <c r="AA984" i="2" s="1"/>
  <c r="AE991" i="2"/>
  <c r="AE996" i="2"/>
  <c r="AD1001" i="2"/>
  <c r="S1005" i="2"/>
  <c r="T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Y1077" i="2"/>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30" i="2"/>
  <c r="AA630" i="2" s="1"/>
  <c r="Z682" i="2"/>
  <c r="AA682" i="2" s="1"/>
  <c r="Z849" i="2"/>
  <c r="AA849" i="2" s="1"/>
  <c r="Z1015" i="2"/>
  <c r="AA1015" i="2" s="1"/>
  <c r="Y1041" i="2"/>
  <c r="AD1054" i="2"/>
  <c r="AE1053" i="2"/>
  <c r="AD1060" i="2"/>
  <c r="AE1059" i="2"/>
  <c r="P1114" i="2"/>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77" i="2"/>
  <c r="AA1077" i="2" s="1"/>
  <c r="Z1093" i="2"/>
  <c r="AA1093" i="2" s="1"/>
  <c r="AD1105" i="2"/>
  <c r="AE1104" i="2"/>
  <c r="S1109" i="2"/>
  <c r="T1109" i="2" s="1"/>
  <c r="Y1109" i="2"/>
  <c r="AD1111" i="2"/>
  <c r="AE1110" i="2"/>
  <c r="S1114" i="2"/>
  <c r="T1114" i="2" s="1"/>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05" i="2"/>
  <c r="AA505" i="2" s="1"/>
  <c r="Z589" i="2"/>
  <c r="AA589" i="2" s="1"/>
  <c r="Z641" i="2"/>
  <c r="AA641" i="2" s="1"/>
  <c r="Z672" i="2"/>
  <c r="AA672" i="2" s="1"/>
  <c r="Z890" i="2"/>
  <c r="AA890" i="2" s="1"/>
  <c r="Z921" i="2"/>
  <c r="AA921" i="2" s="1"/>
  <c r="Z1005" i="2"/>
  <c r="AA1005"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Z1249" i="2" s="1"/>
  <c r="AA1249" i="2" s="1"/>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AD1402" i="2"/>
  <c r="S1405" i="2"/>
  <c r="T1405" i="2" s="1"/>
  <c r="Z1405" i="2" s="1"/>
  <c r="AA1405" i="2" s="1"/>
  <c r="AE1406" i="2"/>
  <c r="Y1410" i="2"/>
  <c r="AE1411" i="2"/>
  <c r="Y1415" i="2"/>
  <c r="AE1417" i="2"/>
  <c r="AE1423" i="2"/>
  <c r="AD1429" i="2"/>
  <c r="Z1431" i="2"/>
  <c r="AA1431" i="2" s="1"/>
  <c r="AD1434" i="2"/>
  <c r="AE1437" i="2"/>
  <c r="Y1441" i="2"/>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Z1530" i="2" s="1"/>
  <c r="AA1530" i="2" s="1"/>
  <c r="AD1532" i="2"/>
  <c r="S1535" i="2"/>
  <c r="T1535" i="2" s="1"/>
  <c r="AD1537" i="2"/>
  <c r="S1540" i="2"/>
  <c r="T1540" i="2" s="1"/>
  <c r="Z1540" i="2" s="1"/>
  <c r="AA1540" i="2" s="1"/>
  <c r="AD1543" i="2"/>
  <c r="AD1554" i="2"/>
  <c r="AE1553" i="2"/>
  <c r="AD1559" i="2"/>
  <c r="AE1558" i="2"/>
  <c r="P1608" i="2"/>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327" i="2"/>
  <c r="AA1327" i="2" s="1"/>
  <c r="Z1410" i="2"/>
  <c r="AA1410" i="2" s="1"/>
  <c r="Z1441" i="2"/>
  <c r="AA1441" i="2" s="1"/>
  <c r="Z1592" i="2"/>
  <c r="AA1592" i="2" s="1"/>
  <c r="AD1605" i="2"/>
  <c r="AE1604" i="2"/>
  <c r="S1608" i="2"/>
  <c r="T1608" i="2" s="1"/>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202" i="2"/>
  <c r="AA1202" i="2" s="1"/>
  <c r="Z1400" i="2"/>
  <c r="AA1400" i="2" s="1"/>
  <c r="Z1535" i="2"/>
  <c r="AA1535" i="2" s="1"/>
  <c r="AE1547" i="2"/>
  <c r="AD1548" i="2"/>
  <c r="AD1573" i="2"/>
  <c r="AE1572" i="2"/>
  <c r="S1577" i="2"/>
  <c r="T1577" i="2" s="1"/>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Z1613" i="2" s="1"/>
  <c r="AA1613" i="2" s="1"/>
  <c r="AD1615" i="2"/>
  <c r="S1618" i="2"/>
  <c r="T1618" i="2" s="1"/>
  <c r="Z1618" i="2" s="1"/>
  <c r="AA1618" i="2" s="1"/>
  <c r="AD1620" i="2"/>
  <c r="S1623" i="2"/>
  <c r="T1623" i="2" s="1"/>
  <c r="Z1623" i="2" s="1"/>
  <c r="AA1623" i="2" s="1"/>
  <c r="AD1626" i="2"/>
  <c r="Z1629" i="2"/>
  <c r="AA1629" i="2" s="1"/>
  <c r="AD1632" i="2"/>
  <c r="Z1634" i="2"/>
  <c r="AA1634" i="2" s="1"/>
  <c r="AD1637" i="2"/>
  <c r="AE1640" i="2"/>
  <c r="Y1644" i="2"/>
  <c r="AE1645" i="2"/>
  <c r="Y1649" i="2"/>
  <c r="AE1651" i="2"/>
  <c r="AD1657" i="2"/>
  <c r="S1660" i="2"/>
  <c r="T1660" i="2" s="1"/>
  <c r="AD1662" i="2"/>
  <c r="S1665" i="2"/>
  <c r="T1665" i="2" s="1"/>
  <c r="Z1665" i="2" s="1"/>
  <c r="AA1665" i="2" s="1"/>
  <c r="AE1666" i="2"/>
  <c r="Y1670" i="2"/>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S2112" i="2"/>
  <c r="T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644" i="2"/>
  <c r="AA1644" i="2" s="1"/>
  <c r="Z1670" i="2"/>
  <c r="AA1670" i="2" s="1"/>
  <c r="Z1785" i="2"/>
  <c r="AA1785" i="2" s="1"/>
  <c r="Z1826" i="2"/>
  <c r="AA1826" i="2" s="1"/>
  <c r="Z1852" i="2"/>
  <c r="AA1852" i="2" s="1"/>
  <c r="Z1925" i="2"/>
  <c r="AA1925" i="2" s="1"/>
  <c r="Z2071" i="2"/>
  <c r="AA2071" i="2" s="1"/>
  <c r="AD2093" i="2"/>
  <c r="AE2092" i="2"/>
  <c r="Z2107" i="2"/>
  <c r="AA2107" i="2" s="1"/>
  <c r="Z2112" i="2"/>
  <c r="AA2112"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Z2019" i="2"/>
  <c r="AA2019"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52" i="2"/>
  <c r="AE2160" i="2"/>
  <c r="AE2165" i="2"/>
  <c r="AE2171" i="2"/>
  <c r="S2180" i="2"/>
  <c r="T2180" i="2" s="1"/>
  <c r="Z2180" i="2" s="1"/>
  <c r="AA2180" i="2" s="1"/>
  <c r="Z2185" i="2"/>
  <c r="AA2185" i="2" s="1"/>
  <c r="AE2191" i="2"/>
  <c r="Y2195" i="2"/>
  <c r="Z2195" i="2" s="1"/>
  <c r="AA2195" i="2" s="1"/>
  <c r="AE2196" i="2"/>
  <c r="AE2203" i="2"/>
  <c r="AE2208" i="2"/>
  <c r="S2216" i="2"/>
  <c r="T2216" i="2" s="1"/>
  <c r="Z2216" i="2" s="1"/>
  <c r="AA2216" i="2" s="1"/>
  <c r="S2221" i="2"/>
  <c r="T2221" i="2" s="1"/>
  <c r="Z2221" i="2" s="1"/>
  <c r="AA2221" i="2" s="1"/>
  <c r="AE2233" i="2"/>
  <c r="AE2239" i="2"/>
  <c r="AD2244" i="2"/>
  <c r="S2247" i="2"/>
  <c r="T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AE2332" i="2"/>
  <c r="Y2336" i="2"/>
  <c r="AE2338" i="2"/>
  <c r="AD2343" i="2"/>
  <c r="S2346" i="2"/>
  <c r="T2346" i="2" s="1"/>
  <c r="Z2346" i="2" s="1"/>
  <c r="AA2346" i="2" s="1"/>
  <c r="AD2349" i="2"/>
  <c r="AD2354" i="2"/>
  <c r="AE2358" i="2"/>
  <c r="Y2362" i="2"/>
  <c r="Z2362" i="2" s="1"/>
  <c r="AA2362" i="2" s="1"/>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65" i="2"/>
  <c r="AA2565" i="2" s="1"/>
  <c r="Z2575" i="2"/>
  <c r="AA2575" i="2" s="1"/>
  <c r="Z2596" i="2"/>
  <c r="AA2596" i="2" s="1"/>
  <c r="S2611" i="2"/>
  <c r="T2611" i="2" s="1"/>
  <c r="Z2637" i="2"/>
  <c r="AA2637" i="2" s="1"/>
  <c r="S2653" i="2"/>
  <c r="T2653" i="2" s="1"/>
  <c r="Z2133" i="2"/>
  <c r="AA2133" i="2" s="1"/>
  <c r="Z2164" i="2"/>
  <c r="AA2164" i="2" s="1"/>
  <c r="Z2258" i="2"/>
  <c r="AA2258" i="2" s="1"/>
  <c r="Z2331" i="2"/>
  <c r="AA2331"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S2487" i="2"/>
  <c r="T2487" i="2" s="1"/>
  <c r="S2554" i="2"/>
  <c r="T2554" i="2" s="1"/>
  <c r="S2585" i="2"/>
  <c r="T2585" i="2" s="1"/>
  <c r="Z2617" i="2"/>
  <c r="AA2617" i="2" s="1"/>
  <c r="Z2648" i="2"/>
  <c r="AA2648" i="2" s="1"/>
  <c r="Z2721" i="2"/>
  <c r="AA2721" i="2" s="1"/>
  <c r="Z2175" i="2"/>
  <c r="AA2175" i="2" s="1"/>
  <c r="Z2247" i="2"/>
  <c r="AA2247" i="2" s="1"/>
  <c r="Z2341" i="2"/>
  <c r="AA2341" i="2" s="1"/>
  <c r="S2424" i="2"/>
  <c r="T2424" i="2" s="1"/>
  <c r="AD2516" i="2"/>
  <c r="AE2515" i="2"/>
  <c r="AD2562" i="2"/>
  <c r="AE2561" i="2"/>
  <c r="AD2625" i="2"/>
  <c r="AE2624" i="2"/>
  <c r="AD2729" i="2"/>
  <c r="AE2728" i="2"/>
  <c r="AD2432" i="2"/>
  <c r="Z2435" i="2"/>
  <c r="AA2435" i="2" s="1"/>
  <c r="AD2438" i="2"/>
  <c r="Y2445" i="2"/>
  <c r="AD2463" i="2"/>
  <c r="AD2468" i="2"/>
  <c r="AD2474" i="2"/>
  <c r="Y2487" i="2"/>
  <c r="AD2494" i="2"/>
  <c r="AD2499" i="2"/>
  <c r="AD2505" i="2"/>
  <c r="Y2513" i="2"/>
  <c r="AD2525" i="2"/>
  <c r="AD2530" i="2"/>
  <c r="AD2536" i="2"/>
  <c r="Z2539" i="2"/>
  <c r="AA2539" i="2" s="1"/>
  <c r="AD2542" i="2"/>
  <c r="Y2549" i="2"/>
  <c r="Y2554" i="2"/>
  <c r="Z2554" i="2" s="1"/>
  <c r="AA2554" i="2" s="1"/>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AD2660" i="2"/>
  <c r="AD2665" i="2"/>
  <c r="Y2679" i="2"/>
  <c r="Z2679" i="2" s="1"/>
  <c r="AA2679" i="2" s="1"/>
  <c r="AD2691" i="2"/>
  <c r="AD2697" i="2"/>
  <c r="AD2703" i="2"/>
  <c r="Z2705" i="2"/>
  <c r="AA2705" i="2" s="1"/>
  <c r="AD2708" i="2"/>
  <c r="Y2715" i="2"/>
  <c r="AD2733" i="2"/>
  <c r="Z2736" i="2"/>
  <c r="AA2736" i="2" s="1"/>
  <c r="Y2747" i="2"/>
  <c r="Z2757" i="2"/>
  <c r="AA2757" i="2" s="1"/>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Y2461" i="2"/>
  <c r="Z2461" i="2" s="1"/>
  <c r="AA2461" i="2" s="1"/>
  <c r="AD2478" i="2"/>
  <c r="AD2484" i="2"/>
  <c r="AD2491" i="2"/>
  <c r="AE2491" i="2" s="1"/>
  <c r="Y2492" i="2"/>
  <c r="AD2510" i="2"/>
  <c r="Y2518" i="2"/>
  <c r="Y2523" i="2"/>
  <c r="Z2523" i="2" s="1"/>
  <c r="AA2523" i="2" s="1"/>
  <c r="Z2549" i="2"/>
  <c r="AA2549" i="2" s="1"/>
  <c r="AD2552" i="2"/>
  <c r="Y2559" i="2"/>
  <c r="Y2591" i="2"/>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47" i="2"/>
  <c r="AA2747" i="2" s="1"/>
  <c r="Z2752" i="2"/>
  <c r="AA2752" i="2" s="1"/>
  <c r="AD2791" i="2"/>
  <c r="AE2790" i="2"/>
  <c r="AE2816" i="2"/>
  <c r="AD2817" i="2"/>
  <c r="AD2822" i="2"/>
  <c r="AE2821" i="2"/>
  <c r="AE2879" i="2"/>
  <c r="AD2880" i="2"/>
  <c r="AD2901" i="2"/>
  <c r="AE2901" i="2" s="1"/>
  <c r="AE2900" i="2"/>
  <c r="Z2455" i="2"/>
  <c r="AA2455" i="2" s="1"/>
  <c r="Z2487" i="2"/>
  <c r="AA2487" i="2" s="1"/>
  <c r="Z2518" i="2"/>
  <c r="AA2518" i="2" s="1"/>
  <c r="Z2559" i="2"/>
  <c r="AA2559" i="2" s="1"/>
  <c r="Z2653" i="2"/>
  <c r="AA2653"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24" i="2"/>
  <c r="AA2424" i="2" s="1"/>
  <c r="Z2466" i="2"/>
  <c r="AA2466" i="2" s="1"/>
  <c r="Z2497" i="2"/>
  <c r="AA2497" i="2" s="1"/>
  <c r="Z2591" i="2"/>
  <c r="AA2591"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Z2892" i="2" s="1"/>
  <c r="AA2892" i="2" s="1"/>
  <c r="AE2893" i="2"/>
  <c r="AE2899" i="2"/>
  <c r="AD2905" i="2"/>
  <c r="S2908" i="2"/>
  <c r="T2908" i="2" s="1"/>
  <c r="Z2908" i="2" s="1"/>
  <c r="AA2908" i="2" s="1"/>
  <c r="AD2921" i="2"/>
  <c r="AE2920" i="2"/>
  <c r="AD2942" i="2"/>
  <c r="AE2941" i="2"/>
  <c r="AD2953" i="2"/>
  <c r="AE2953" i="2" s="1"/>
  <c r="AE2952" i="2"/>
  <c r="S2986" i="2"/>
  <c r="T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S3183" i="2"/>
  <c r="T3183" i="2" s="1"/>
  <c r="Z3183" i="2" s="1"/>
  <c r="AA3183" i="2" s="1"/>
  <c r="S3215" i="2"/>
  <c r="T3215" i="2" s="1"/>
  <c r="Y3100" i="2"/>
  <c r="Y3105" i="2"/>
  <c r="Z3105" i="2" s="1"/>
  <c r="AA3105" i="2" s="1"/>
  <c r="AD3118" i="2"/>
  <c r="AD3123" i="2"/>
  <c r="AD3129" i="2"/>
  <c r="Z3131" i="2"/>
  <c r="AA3131" i="2" s="1"/>
  <c r="AD3134" i="2"/>
  <c r="Y3142" i="2"/>
  <c r="Y3147" i="2"/>
  <c r="AD3154" i="2"/>
  <c r="Y3173" i="2"/>
  <c r="AD3180" i="2"/>
  <c r="AD3185" i="2"/>
  <c r="Y3204" i="2"/>
  <c r="Z3241" i="2"/>
  <c r="AA3241" i="2" s="1"/>
  <c r="AD3258" i="2"/>
  <c r="AE3257" i="2"/>
  <c r="Y3261" i="2"/>
  <c r="AE3295" i="2"/>
  <c r="AD3296" i="2"/>
  <c r="AE3326" i="2"/>
  <c r="AD3327" i="2"/>
  <c r="AE3337" i="2"/>
  <c r="AD3338" i="2"/>
  <c r="AE3338" i="2" s="1"/>
  <c r="AE3362" i="2"/>
  <c r="AD3363" i="2"/>
  <c r="Z3100" i="2"/>
  <c r="AA3100" i="2" s="1"/>
  <c r="AD3103" i="2"/>
  <c r="Y3111" i="2"/>
  <c r="Y3116" i="2"/>
  <c r="Z3142" i="2"/>
  <c r="AA3142" i="2" s="1"/>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173" i="2"/>
  <c r="AA3173" i="2" s="1"/>
  <c r="Z3230" i="2"/>
  <c r="AA3230" i="2" s="1"/>
  <c r="AE3253" i="2"/>
  <c r="AD3254" i="2"/>
  <c r="Z3256" i="2"/>
  <c r="AA3256" i="2" s="1"/>
  <c r="S3298" i="2"/>
  <c r="T3298" i="2" s="1"/>
  <c r="AE3311" i="2"/>
  <c r="AD3312" i="2"/>
  <c r="AE3312" i="2" s="1"/>
  <c r="S3235" i="2"/>
  <c r="T3235" i="2" s="1"/>
  <c r="Z3235" i="2" s="1"/>
  <c r="AA3235" i="2" s="1"/>
  <c r="AD3238" i="2"/>
  <c r="AE3242" i="2"/>
  <c r="AD3243" i="2"/>
  <c r="Y3246" i="2"/>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AD3383" i="2"/>
  <c r="S24" i="10"/>
  <c r="T24" i="10" s="1"/>
  <c r="S32" i="10"/>
  <c r="T32" i="10" s="1"/>
  <c r="S36" i="10"/>
  <c r="T36" i="10" s="1"/>
  <c r="Z36" i="10" s="1"/>
  <c r="AA36" i="10" s="1"/>
  <c r="S53" i="10"/>
  <c r="T53" i="10" s="1"/>
  <c r="Z62" i="10"/>
  <c r="AA62" i="10" s="1"/>
  <c r="S66" i="10"/>
  <c r="T66" i="10" s="1"/>
  <c r="AE3426" i="2"/>
  <c r="AD3427" i="2"/>
  <c r="AE3427" i="2" s="1"/>
  <c r="Z3308" i="2"/>
  <c r="AA3308" i="2" s="1"/>
  <c r="Z3371" i="2"/>
  <c r="AA3371" i="2" s="1"/>
  <c r="S3397" i="2"/>
  <c r="T3397" i="2" s="1"/>
  <c r="AE3419" i="2"/>
  <c r="AD3420" i="2"/>
  <c r="S11" i="10"/>
  <c r="T11" i="10" s="1"/>
  <c r="S13" i="10"/>
  <c r="T13" i="10" s="1"/>
  <c r="S15" i="10"/>
  <c r="T15" i="10" s="1"/>
  <c r="Z26" i="10"/>
  <c r="AA26" i="10" s="1"/>
  <c r="Z68" i="10"/>
  <c r="AA68" i="10" s="1"/>
  <c r="Z3277" i="2"/>
  <c r="AA3277" i="2" s="1"/>
  <c r="Z3381" i="2"/>
  <c r="AA3381" i="2" s="1"/>
  <c r="AD3388" i="2"/>
  <c r="AE3387" i="2"/>
  <c r="Y3391" i="2"/>
  <c r="AD3393" i="2"/>
  <c r="AE3392" i="2"/>
  <c r="AD3401" i="2"/>
  <c r="AE3401" i="2" s="1"/>
  <c r="Z51" i="10"/>
  <c r="AA51" i="10"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S2" i="10"/>
  <c r="T2" i="10" s="1"/>
  <c r="Z2" i="10" s="1"/>
  <c r="AA2" i="10" s="1"/>
  <c r="Y4" i="10"/>
  <c r="Z4" i="10" s="1"/>
  <c r="AA4" i="10" s="1"/>
  <c r="Y6" i="10"/>
  <c r="Z6" i="10" s="1"/>
  <c r="AA6" i="10" s="1"/>
  <c r="Y11" i="10"/>
  <c r="Z11" i="10" s="1"/>
  <c r="AA11" i="10" s="1"/>
  <c r="Y13" i="10"/>
  <c r="Y18" i="10"/>
  <c r="Y21" i="10"/>
  <c r="Y32" i="10"/>
  <c r="Z32" i="10" s="1"/>
  <c r="AA32" i="10" s="1"/>
  <c r="AE37" i="10"/>
  <c r="Y40" i="10"/>
  <c r="Z40" i="10" s="1"/>
  <c r="AA40" i="10" s="1"/>
  <c r="Y44" i="10"/>
  <c r="Z55" i="10"/>
  <c r="AA55" i="10" s="1"/>
  <c r="Y57" i="10"/>
  <c r="S74" i="10"/>
  <c r="T74" i="10" s="1"/>
  <c r="Z119" i="10"/>
  <c r="AA119" i="10" s="1"/>
  <c r="Z137" i="10"/>
  <c r="AA137" i="10" s="1"/>
  <c r="Z151" i="10"/>
  <c r="AA151" i="10" s="1"/>
  <c r="AE169" i="10"/>
  <c r="AD170" i="10"/>
  <c r="AE178" i="10"/>
  <c r="AD179" i="10"/>
  <c r="AE179" i="10" s="1"/>
  <c r="Z183" i="10"/>
  <c r="AA183"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402" i="2"/>
  <c r="AA3402" i="2" s="1"/>
  <c r="Z15" i="10"/>
  <c r="AA15" i="10" s="1"/>
  <c r="Z24" i="10"/>
  <c r="AA24" i="10" s="1"/>
  <c r="Z53" i="10"/>
  <c r="AA53"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S194" i="10"/>
  <c r="T194" i="10" s="1"/>
  <c r="Z194" i="10" s="1"/>
  <c r="AA194" i="10" s="1"/>
  <c r="Z196" i="10"/>
  <c r="AA196" i="10" s="1"/>
  <c r="S200" i="10"/>
  <c r="T200" i="10" s="1"/>
  <c r="Z200" i="10" s="1"/>
  <c r="AA200" i="10" s="1"/>
  <c r="S211" i="10"/>
  <c r="T211" i="10" s="1"/>
  <c r="Z211" i="10" s="1"/>
  <c r="AA211" i="10" s="1"/>
  <c r="S223" i="10"/>
  <c r="T223" i="10" s="1"/>
  <c r="Z223" i="10" s="1"/>
  <c r="AA223" i="10" s="1"/>
  <c r="Y227" i="10"/>
  <c r="S238" i="10"/>
  <c r="T238" i="10" s="1"/>
  <c r="Z243" i="10"/>
  <c r="AA243" i="10" s="1"/>
  <c r="AE255" i="10"/>
  <c r="AD256" i="10"/>
  <c r="AE256" i="10" s="1"/>
  <c r="S283" i="10"/>
  <c r="T283" i="10" s="1"/>
  <c r="Z89" i="10"/>
  <c r="AA89" i="10" s="1"/>
  <c r="Z108" i="10"/>
  <c r="AA108" i="10" s="1"/>
  <c r="Z131" i="10"/>
  <c r="AA131" i="10" s="1"/>
  <c r="Z165" i="10"/>
  <c r="AA165" i="10" s="1"/>
  <c r="Z188" i="10"/>
  <c r="AA188" i="10" s="1"/>
  <c r="S234" i="10"/>
  <c r="T234" i="10" s="1"/>
  <c r="Y234" i="10"/>
  <c r="Z271" i="10"/>
  <c r="AA271" i="10" s="1"/>
  <c r="S300" i="10"/>
  <c r="T300" i="10" s="1"/>
  <c r="Z318" i="10"/>
  <c r="AA318" i="10" s="1"/>
  <c r="Z328" i="10"/>
  <c r="AA328" i="10" s="1"/>
  <c r="Z91" i="10"/>
  <c r="AA91" i="10" s="1"/>
  <c r="Z123" i="10"/>
  <c r="AA123" i="10" s="1"/>
  <c r="Z133" i="10"/>
  <c r="AA133" i="10" s="1"/>
  <c r="Z157" i="10"/>
  <c r="AA157" i="10" s="1"/>
  <c r="Z167" i="10"/>
  <c r="AA167" i="10" s="1"/>
  <c r="Z221" i="10"/>
  <c r="AA221" i="10" s="1"/>
  <c r="Z225" i="10"/>
  <c r="AA225" i="10" s="1"/>
  <c r="Y232" i="10"/>
  <c r="S232" i="10"/>
  <c r="T232" i="10" s="1"/>
  <c r="Z334" i="10"/>
  <c r="AA334" i="10" s="1"/>
  <c r="Z337" i="10"/>
  <c r="AA337" i="10" s="1"/>
  <c r="Z236" i="10"/>
  <c r="AA236" i="10" s="1"/>
  <c r="Y238" i="10"/>
  <c r="S246" i="10"/>
  <c r="T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Z283" i="10" s="1"/>
  <c r="AA283" i="10" s="1"/>
  <c r="S289" i="10"/>
  <c r="T289" i="10" s="1"/>
  <c r="Z289" i="10" s="1"/>
  <c r="AA289" i="10" s="1"/>
  <c r="Z292" i="10"/>
  <c r="AA292" i="10" s="1"/>
  <c r="AE293" i="10"/>
  <c r="Y300" i="10"/>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AD307" i="10"/>
  <c r="AD341" i="10"/>
  <c r="AD351" i="10"/>
  <c r="AE350" i="10"/>
  <c r="S354" i="10"/>
  <c r="T354" i="10" s="1"/>
  <c r="Z354" i="10" s="1"/>
  <c r="AA354" i="10" s="1"/>
  <c r="Y354" i="10"/>
  <c r="Z390" i="10"/>
  <c r="AA390" i="10" s="1"/>
  <c r="AE392" i="10"/>
  <c r="AD393" i="10"/>
  <c r="Z415" i="10"/>
  <c r="AA415" i="10" s="1"/>
  <c r="Z230" i="10"/>
  <c r="AA230" i="10" s="1"/>
  <c r="Z258" i="10"/>
  <c r="AA258" i="10" s="1"/>
  <c r="Z275" i="10"/>
  <c r="AA275" i="10" s="1"/>
  <c r="Z362" i="10"/>
  <c r="AA362" i="10" s="1"/>
  <c r="Z377" i="10"/>
  <c r="AA377" i="10" s="1"/>
  <c r="AE379" i="10"/>
  <c r="AD380" i="10"/>
  <c r="Z396" i="10"/>
  <c r="AA396" i="10" s="1"/>
  <c r="Z413" i="10"/>
  <c r="AA413" i="10" s="1"/>
  <c r="S439" i="10"/>
  <c r="T439" i="10" s="1"/>
  <c r="S450" i="10"/>
  <c r="T450" i="10" s="1"/>
  <c r="Z246" i="10"/>
  <c r="AA246" i="10" s="1"/>
  <c r="Z313" i="10"/>
  <c r="AA313" i="10" s="1"/>
  <c r="Z322" i="10"/>
  <c r="AA322" i="10" s="1"/>
  <c r="Z344" i="10"/>
  <c r="AA344" i="10" s="1"/>
  <c r="Z383" i="10"/>
  <c r="AA383" i="10" s="1"/>
  <c r="S409" i="10"/>
  <c r="T409" i="10" s="1"/>
  <c r="S357" i="10"/>
  <c r="T357" i="10" s="1"/>
  <c r="Z357" i="10" s="1"/>
  <c r="AA357" i="10" s="1"/>
  <c r="Y364" i="10"/>
  <c r="S366" i="10"/>
  <c r="T366" i="10" s="1"/>
  <c r="Z366" i="10" s="1"/>
  <c r="AA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Z417" i="10" s="1"/>
  <c r="AA417" i="10" s="1"/>
  <c r="Y428" i="10"/>
  <c r="Z428" i="10" s="1"/>
  <c r="AA428" i="10" s="1"/>
  <c r="Y439" i="10"/>
  <c r="Y450" i="10"/>
  <c r="Z364" i="10"/>
  <c r="AA364" i="10" s="1"/>
  <c r="Z409" i="10"/>
  <c r="AA409" i="10" s="1"/>
  <c r="AE419" i="10"/>
  <c r="AE430" i="10"/>
  <c r="AE441" i="10"/>
  <c r="Z387" i="10"/>
  <c r="AA387" i="10" s="1"/>
  <c r="Z3246" i="2" l="1"/>
  <c r="AA3246" i="2" s="1"/>
  <c r="Z937" i="2"/>
  <c r="AA937" i="2" s="1"/>
  <c r="Z438" i="2"/>
  <c r="AA438" i="2" s="1"/>
  <c r="Z70" i="10"/>
  <c r="AA70" i="10" s="1"/>
  <c r="Z385" i="10"/>
  <c r="AA385" i="10" s="1"/>
  <c r="Z2632" i="2"/>
  <c r="AA2632" i="2" s="1"/>
  <c r="Z2528" i="2"/>
  <c r="AA2528" i="2" s="1"/>
  <c r="Z3423" i="2"/>
  <c r="AA3423" i="2" s="1"/>
  <c r="Z1675" i="2"/>
  <c r="AA1675" i="2" s="1"/>
  <c r="Z1525" i="2"/>
  <c r="AA1525" i="2" s="1"/>
  <c r="Z713" i="2"/>
  <c r="AA713" i="2" s="1"/>
  <c r="Z360" i="2"/>
  <c r="AA360" i="2" s="1"/>
  <c r="Z963" i="2"/>
  <c r="AA963" i="2" s="1"/>
  <c r="Z797" i="2"/>
  <c r="AA797" i="2" s="1"/>
  <c r="Z615" i="2"/>
  <c r="AA615" i="2" s="1"/>
  <c r="Z2986" i="2"/>
  <c r="AA2986" i="2" s="1"/>
  <c r="Z2611" i="2"/>
  <c r="AA2611" i="2" s="1"/>
  <c r="Z3090" i="2"/>
  <c r="AA3090" i="2" s="1"/>
  <c r="Z1977" i="2"/>
  <c r="AA1977" i="2" s="1"/>
  <c r="Z1358" i="2"/>
  <c r="AA1358" i="2" s="1"/>
  <c r="Z112" i="10"/>
  <c r="AA112" i="10" s="1"/>
  <c r="Z2778" i="2"/>
  <c r="AA2778" i="2" s="1"/>
  <c r="Z2580" i="2"/>
  <c r="AA2580" i="2" s="1"/>
  <c r="Z516" i="2"/>
  <c r="AA516" i="2" s="1"/>
  <c r="Z880" i="2"/>
  <c r="AA880" i="2" s="1"/>
  <c r="Z3079" i="2"/>
  <c r="AA3079" i="2" s="1"/>
  <c r="AE242" i="2"/>
  <c r="AD243" i="2"/>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284" i="2"/>
  <c r="AD285" i="2"/>
  <c r="AE14" i="2"/>
  <c r="AD15" i="2"/>
  <c r="AD3036" i="2"/>
  <c r="AD3037" i="2" s="1"/>
  <c r="AE3037" i="2" s="1"/>
  <c r="AD1996" i="2"/>
  <c r="AD1997" i="2" s="1"/>
  <c r="AE1997" i="2" s="1"/>
  <c r="Z1415" i="2"/>
  <c r="AA1415" i="2" s="1"/>
  <c r="AE565" i="2"/>
  <c r="AD566" i="2"/>
  <c r="Z450" i="10"/>
  <c r="AA450" i="10" s="1"/>
  <c r="Z3365" i="2"/>
  <c r="AA3365" i="2" s="1"/>
  <c r="AE2417" i="2"/>
  <c r="Z635" i="2"/>
  <c r="AA635" i="2" s="1"/>
  <c r="AD124" i="2"/>
  <c r="AD125" i="2" s="1"/>
  <c r="AE125" i="2" s="1"/>
  <c r="Z21" i="10"/>
  <c r="AA21" i="10" s="1"/>
  <c r="AD2739" i="2"/>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Z439" i="10"/>
  <c r="AA439" i="10" s="1"/>
  <c r="Z300" i="10"/>
  <c r="AA300" i="10" s="1"/>
  <c r="AD3202" i="2"/>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339" i="10"/>
  <c r="AA339" i="10" s="1"/>
  <c r="Z2445" i="2"/>
  <c r="AA2445" i="2" s="1"/>
  <c r="Z44" i="10"/>
  <c r="AA44" i="10" s="1"/>
  <c r="Z227" i="10"/>
  <c r="AA227" i="10" s="1"/>
  <c r="Z2336" i="2"/>
  <c r="AA2336" i="2" s="1"/>
  <c r="Z349" i="2"/>
  <c r="AA349" i="2" s="1"/>
  <c r="Z3329" i="2"/>
  <c r="AA3329" i="2" s="1"/>
  <c r="Z599" i="2"/>
  <c r="AA599" i="2" s="1"/>
  <c r="Z1072" i="2"/>
  <c r="AA1072" i="2" s="1"/>
  <c r="Z3204" i="2"/>
  <c r="AA3204" i="2" s="1"/>
  <c r="Z3360" i="2"/>
  <c r="AA3360" i="2" s="1"/>
  <c r="Z3121" i="2"/>
  <c r="AA3121" i="2" s="1"/>
  <c r="Z552" i="2"/>
  <c r="AA552" i="2" s="1"/>
  <c r="Z8" i="10"/>
  <c r="AA8" i="10" s="1"/>
  <c r="Z2695" i="2"/>
  <c r="AA2695" i="2" s="1"/>
  <c r="Z3397" i="2"/>
  <c r="AA3397" i="2" s="1"/>
  <c r="Z2913" i="2"/>
  <c r="AA2913" i="2" s="1"/>
  <c r="Z1649" i="2"/>
  <c r="AA1649" i="2" s="1"/>
  <c r="Z1119" i="2"/>
  <c r="AA1119" i="2" s="1"/>
  <c r="Z1109" i="2"/>
  <c r="AA1109" i="2" s="1"/>
  <c r="AE3097" i="2"/>
  <c r="AD3098" i="2"/>
  <c r="AE2608" i="2"/>
  <c r="AD2609" i="2"/>
  <c r="AE2218" i="2"/>
  <c r="AD2219" i="2"/>
  <c r="AE268" i="2"/>
  <c r="AD269" i="2"/>
  <c r="Z57" i="10"/>
  <c r="AA57" i="10" s="1"/>
  <c r="Z2949" i="2"/>
  <c r="AA2949" i="2" s="1"/>
  <c r="Z1067" i="2"/>
  <c r="AA1067" i="2" s="1"/>
  <c r="AD2755" i="2"/>
  <c r="AE2754" i="2"/>
  <c r="AE3175" i="2"/>
  <c r="AD3176" i="2"/>
  <c r="AE2686" i="2"/>
  <c r="AD2687" i="2"/>
  <c r="AE2681" i="2"/>
  <c r="AD2682" i="2"/>
  <c r="AE2442" i="2"/>
  <c r="AD2443" i="2"/>
  <c r="AE2157" i="2"/>
  <c r="AD2158" i="2"/>
  <c r="AE2158" i="2" s="1"/>
  <c r="AE2114" i="2"/>
  <c r="AD2115" i="2"/>
  <c r="Z13" i="10"/>
  <c r="AA13" i="10" s="1"/>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80" i="10"/>
  <c r="AD381" i="10"/>
  <c r="AE381" i="10" s="1"/>
  <c r="AE393" i="10"/>
  <c r="AD394" i="10"/>
  <c r="AE394" i="10" s="1"/>
  <c r="AE341" i="10"/>
  <c r="AD342" i="10"/>
  <c r="AE342" i="10" s="1"/>
  <c r="AE260" i="10"/>
  <c r="AD261" i="10"/>
  <c r="Z232" i="10"/>
  <c r="AA232" i="10" s="1"/>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D3094" i="2"/>
  <c r="AE3094" i="2" s="1"/>
  <c r="AE3093"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D16" i="2"/>
  <c r="AE16"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E307" i="10"/>
  <c r="AD308" i="10"/>
  <c r="AD444" i="10"/>
  <c r="AE443" i="10"/>
  <c r="AD422" i="10"/>
  <c r="AE421" i="10"/>
  <c r="Z234" i="10"/>
  <c r="AA234" i="10" s="1"/>
  <c r="Z93" i="10"/>
  <c r="AA93" i="10" s="1"/>
  <c r="AD100" i="10"/>
  <c r="AE99" i="10"/>
  <c r="AE170" i="10"/>
  <c r="AD171" i="10"/>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740" i="2"/>
  <c r="AE2740" i="2" s="1"/>
  <c r="AE2739"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296" i="10"/>
  <c r="AE295" i="10"/>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E243" i="2"/>
  <c r="AD161" i="2"/>
  <c r="AE161" i="2" s="1"/>
  <c r="AE160" i="2"/>
  <c r="AD116" i="2"/>
  <c r="AE116" i="2" s="1"/>
  <c r="AD112" i="2"/>
  <c r="AE110" i="2"/>
  <c r="AE233" i="2"/>
  <c r="AD234" i="2"/>
  <c r="AE234" i="2" s="1"/>
  <c r="AD182" i="2"/>
  <c r="AE182" i="2" s="1"/>
  <c r="AE181" i="2"/>
  <c r="AE91" i="2"/>
  <c r="AD92" i="2"/>
  <c r="AE10" i="2"/>
  <c r="AD11" i="2"/>
  <c r="AE11" i="2" s="1"/>
  <c r="AD352" i="10"/>
  <c r="AE352" i="10" s="1"/>
  <c r="AE351" i="10"/>
  <c r="AE453" i="10"/>
  <c r="AD454" i="10"/>
  <c r="AD433" i="10"/>
  <c r="AE432" i="10"/>
  <c r="AE205" i="10"/>
  <c r="AD206" i="10"/>
  <c r="AE59" i="10"/>
  <c r="AD60" i="10"/>
  <c r="AE60" i="10" s="1"/>
  <c r="AD3447" i="2"/>
  <c r="AE3447" i="2" s="1"/>
  <c r="AE3446" i="2"/>
  <c r="AD3436" i="2"/>
  <c r="AE3435" i="2"/>
  <c r="AD3384" i="2"/>
  <c r="AE3383" i="2"/>
  <c r="AE3301" i="2"/>
  <c r="AD3302" i="2"/>
  <c r="AE3302" i="2" s="1"/>
  <c r="AE3202" i="2"/>
  <c r="AD3203" i="2"/>
  <c r="AE3203" i="2" s="1"/>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E1996" i="2" l="1"/>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D101" i="10"/>
  <c r="AE100" i="10"/>
  <c r="AD423" i="10"/>
  <c r="AE422" i="10"/>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71" i="10"/>
  <c r="AD172" i="10"/>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D434" i="10"/>
  <c r="AE433" i="10"/>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D297" i="10"/>
  <c r="AE296" i="10"/>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445" i="10"/>
  <c r="AE444" i="10"/>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E206" i="10"/>
  <c r="AD207" i="10"/>
  <c r="AD455" i="10"/>
  <c r="AE454" i="10"/>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E308" i="10"/>
  <c r="AD309" i="10"/>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261" i="10"/>
  <c r="AD262" i="10"/>
  <c r="AE97" i="2" l="1"/>
  <c r="AD98" i="2"/>
  <c r="AE98" i="2" s="1"/>
  <c r="AD61" i="2"/>
  <c r="AE60" i="2"/>
  <c r="AE262" i="10"/>
  <c r="AD263" i="10"/>
  <c r="AE263" i="10" s="1"/>
  <c r="AE45" i="2"/>
  <c r="AD29" i="2"/>
  <c r="AD298" i="10"/>
  <c r="AE298" i="10" s="1"/>
  <c r="AE297" i="10"/>
  <c r="AD435" i="10"/>
  <c r="AE434" i="10"/>
  <c r="AE455" i="10"/>
  <c r="AD456" i="10"/>
  <c r="AD446" i="10"/>
  <c r="AE445" i="10"/>
  <c r="AE172" i="10"/>
  <c r="AD173" i="10"/>
  <c r="AD115" i="2"/>
  <c r="AE115" i="2" s="1"/>
  <c r="AE113" i="2"/>
  <c r="AD102" i="10"/>
  <c r="AE102" i="10" s="1"/>
  <c r="AE101" i="10"/>
  <c r="AE309" i="10"/>
  <c r="AD310" i="10"/>
  <c r="AE207" i="10"/>
  <c r="AD208" i="10"/>
  <c r="AD107" i="2"/>
  <c r="AE105" i="2"/>
  <c r="AD51" i="2"/>
  <c r="AE50" i="2"/>
  <c r="AD424" i="10"/>
  <c r="AE423" i="10"/>
  <c r="AE61" i="2" l="1"/>
  <c r="AD62" i="2"/>
  <c r="AE62" i="2" s="1"/>
  <c r="AE208" i="10"/>
  <c r="AD209" i="10"/>
  <c r="AE209" i="10" s="1"/>
  <c r="AE173" i="10"/>
  <c r="AD174" i="10"/>
  <c r="AD457" i="10"/>
  <c r="AE456" i="10"/>
  <c r="AD30" i="2"/>
  <c r="AE29" i="2"/>
  <c r="AD52" i="2"/>
  <c r="AE51" i="2"/>
  <c r="AD436" i="10"/>
  <c r="AE435" i="10"/>
  <c r="AE310" i="10"/>
  <c r="AD311" i="10"/>
  <c r="AE311" i="10" s="1"/>
  <c r="AD425" i="10"/>
  <c r="AE424" i="10"/>
  <c r="AE107" i="2"/>
  <c r="AD81" i="2"/>
  <c r="AD447" i="10"/>
  <c r="AE446" i="10"/>
  <c r="AE174" i="10" l="1"/>
  <c r="AD175" i="10"/>
  <c r="AD82" i="2"/>
  <c r="AE81" i="2"/>
  <c r="AD437" i="10"/>
  <c r="AE437" i="10" s="1"/>
  <c r="AE436" i="10"/>
  <c r="AD31" i="2"/>
  <c r="AE30" i="2"/>
  <c r="AD448" i="10"/>
  <c r="AE448" i="10" s="1"/>
  <c r="AE447" i="10"/>
  <c r="AD426" i="10"/>
  <c r="AE426" i="10" s="1"/>
  <c r="AE425" i="10"/>
  <c r="AE52" i="2"/>
  <c r="AD53" i="2"/>
  <c r="AE457" i="10"/>
  <c r="AD458" i="10"/>
  <c r="AD459" i="10" l="1"/>
  <c r="AE459" i="10" s="1"/>
  <c r="AE458" i="10"/>
  <c r="AE31" i="2"/>
  <c r="AD32" i="2"/>
  <c r="AE53" i="2"/>
  <c r="AD54" i="2"/>
  <c r="AE54" i="2" s="1"/>
  <c r="AD83" i="2"/>
  <c r="AE82" i="2"/>
  <c r="AE175" i="10"/>
  <c r="AD176" i="10"/>
  <c r="AE176" i="10" s="1"/>
  <c r="AE83" i="2" l="1"/>
  <c r="AD84" i="2"/>
  <c r="AE32" i="2"/>
  <c r="AD33" i="2"/>
  <c r="AE33" i="2" s="1"/>
  <c r="AE84" i="2" l="1"/>
  <c r="AD85" i="2"/>
  <c r="AE85" i="2" s="1"/>
</calcChain>
</file>

<file path=xl/comments1.xml><?xml version="1.0" encoding="utf-8"?>
<comments xmlns="http://schemas.openxmlformats.org/spreadsheetml/2006/main">
  <authors>
    <author>作者</author>
    <author>Administrator</author>
  </authors>
  <commentList>
    <comment ref="AD1" authorId="0" shapeId="0">
      <text>
        <r>
          <rPr>
            <sz val="9"/>
            <rFont val="宋体"/>
            <family val="3"/>
            <charset val="134"/>
          </rPr>
          <t xml:space="preserve">1.散客 2.会员 3.散客新晋 4.推荐新晋 5.内购 6.员工 7.返佣新晋 </t>
        </r>
      </text>
    </comment>
    <comment ref="N22" authorId="1" shapeId="0">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<sst xmlns="http://schemas.openxmlformats.org/spreadsheetml/2006/main" count="21125" uniqueCount="3616">
  <si>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</si>
  <si>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</si>
  <si>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</si>
  <si>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</si>
  <si>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</si>
  <si>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</si>
  <si>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</si>
  <si>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</si>
  <si>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</si>
  <si>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</si>
  <si>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</si>
  <si>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</si>
  <si>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</si>
  <si>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</si>
  <si>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</si>
  <si>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</si>
  <si>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</si>
  <si>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</si>
  <si>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</si>
  <si>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</si>
  <si>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</si>
  <si>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</si>
  <si>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</si>
  <si>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</si>
  <si>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</si>
  <si>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</si>
  <si>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</si>
  <si>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</si>
  <si>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</si>
  <si>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</si>
  <si>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</si>
  <si>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</si>
  <si>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</si>
  <si>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</si>
  <si>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</si>
  <si>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</si>
  <si>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</si>
  <si>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</si>
  <si>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</si>
  <si>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</si>
  <si>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</si>
  <si>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</si>
  <si>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</si>
  <si>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</si>
  <si>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</si>
  <si>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</si>
  <si>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</si>
  <si>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</si>
  <si>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</si>
  <si>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</si>
  <si>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</si>
  <si>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</si>
  <si>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</si>
  <si>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</si>
  <si>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</si>
  <si>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</si>
  <si>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</si>
  <si>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</si>
  <si>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</si>
  <si>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</si>
  <si>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</si>
  <si>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</si>
  <si>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</si>
  <si>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</si>
  <si>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</si>
  <si>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</si>
  <si>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</si>
  <si>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</si>
  <si>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</si>
  <si>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</si>
  <si>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</si>
  <si>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</si>
  <si>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</si>
  <si>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</si>
  <si>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</si>
  <si>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</si>
  <si>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</si>
  <si>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</si>
  <si>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</si>
  <si>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</si>
  <si>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</si>
  <si>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</si>
  <si>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</si>
  <si>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</si>
  <si>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</si>
  <si>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</si>
  <si>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</si>
  <si>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</si>
  <si>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</si>
  <si>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</si>
  <si>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</si>
  <si>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</si>
  <si>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</si>
  <si>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</si>
  <si>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</si>
  <si>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</si>
  <si>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</si>
  <si>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</si>
  <si>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</si>
  <si>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</si>
  <si>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</si>
  <si>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</si>
  <si>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</si>
  <si>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</si>
  <si>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</si>
  <si>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</si>
  <si>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</si>
  <si>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</si>
  <si>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</si>
  <si>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</si>
  <si>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</si>
  <si>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</si>
  <si>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</si>
  <si>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</si>
  <si>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</si>
  <si>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</si>
  <si>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</si>
  <si>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</si>
  <si>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</si>
  <si>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</si>
  <si>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</si>
  <si>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</si>
  <si>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</si>
  <si>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</si>
  <si>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</si>
  <si>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</si>
  <si>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</si>
  <si>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</si>
  <si>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</si>
  <si>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</si>
  <si>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</si>
  <si>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</si>
  <si>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</si>
  <si>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</si>
  <si>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</si>
  <si>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</si>
  <si>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</si>
  <si>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</si>
  <si>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</si>
  <si>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</si>
  <si>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</si>
  <si>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</si>
  <si>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</si>
  <si>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</si>
  <si>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</si>
  <si>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</si>
  <si>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</si>
  <si>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</si>
  <si>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</si>
  <si>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</si>
  <si>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</si>
  <si>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</si>
  <si>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</si>
  <si>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</si>
  <si>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</si>
  <si>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</si>
  <si>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</si>
  <si>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</si>
  <si>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</si>
  <si>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</si>
  <si>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</si>
  <si>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</si>
  <si>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</si>
  <si>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</si>
  <si>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</si>
  <si>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</si>
  <si>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</si>
  <si>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</si>
  <si>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</si>
  <si>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</si>
  <si>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</si>
  <si>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</si>
  <si>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</si>
  <si>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</si>
  <si>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</si>
  <si>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</si>
  <si>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</si>
  <si>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</si>
  <si>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</si>
  <si>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</si>
  <si>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</si>
  <si>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</si>
  <si>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</si>
  <si>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</si>
  <si>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</si>
  <si>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</si>
  <si>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</si>
  <si>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</si>
  <si>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</si>
  <si>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</si>
  <si>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</si>
  <si>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</si>
  <si>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</si>
  <si>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</si>
  <si>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</si>
  <si>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</si>
  <si>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</si>
  <si>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</si>
  <si>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</si>
  <si>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</si>
  <si>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</si>
  <si>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</si>
  <si>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</si>
  <si>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</si>
  <si>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</si>
  <si>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</si>
  <si>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</si>
  <si>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</si>
  <si>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</si>
  <si>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</si>
  <si>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</si>
  <si>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</si>
  <si>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</si>
  <si>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</si>
  <si>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</si>
  <si>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</si>
  <si>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</si>
  <si>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</si>
  <si>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</si>
  <si>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</si>
  <si>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</si>
  <si>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</si>
  <si>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</si>
  <si>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</si>
  <si>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</si>
  <si>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</si>
  <si>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</si>
  <si>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</si>
  <si>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</si>
  <si>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</si>
  <si>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</si>
  <si>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</si>
  <si>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</si>
  <si>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</si>
  <si>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</si>
  <si>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</si>
  <si>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</si>
  <si>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</si>
  <si>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</si>
  <si>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</si>
  <si>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</si>
  <si>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</si>
  <si>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</si>
  <si>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</si>
  <si>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</si>
  <si>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</si>
  <si>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</si>
  <si>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</si>
  <si>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</si>
  <si>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</si>
  <si>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</si>
  <si>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</si>
  <si>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</si>
  <si>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</si>
  <si>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</si>
  <si>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</si>
  <si>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</si>
  <si>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</si>
  <si>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</si>
  <si>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</si>
  <si>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</si>
  <si>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</si>
  <si>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</si>
  <si>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</si>
  <si>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</si>
  <si>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</si>
  <si>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</si>
  <si>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</si>
  <si>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</si>
  <si>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</si>
  <si>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</si>
  <si>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</si>
  <si>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</si>
  <si>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</si>
  <si>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</si>
  <si>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</si>
  <si>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</si>
  <si>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</si>
  <si>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</si>
  <si>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</si>
  <si>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</si>
  <si>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</si>
  <si>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</si>
  <si>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</si>
  <si>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</si>
  <si>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</si>
  <si>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</si>
  <si>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</si>
  <si>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</si>
  <si>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</si>
  <si>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</si>
  <si>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</si>
  <si>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</si>
  <si>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</si>
  <si>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</si>
  <si>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</si>
  <si>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</si>
  <si>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</si>
  <si>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</si>
  <si>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</si>
  <si>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</si>
  <si>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</si>
  <si>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</si>
  <si>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</si>
  <si>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</si>
  <si>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</si>
  <si>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</si>
  <si>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</si>
  <si>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</si>
  <si>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</si>
  <si>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</si>
  <si>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</si>
  <si>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</si>
  <si>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</si>
  <si>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</si>
  <si>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</si>
  <si>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</si>
  <si>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</si>
  <si>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</si>
  <si>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</si>
  <si>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</si>
  <si>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</si>
  <si>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</si>
  <si>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</si>
  <si>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</si>
  <si>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</si>
  <si>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</si>
  <si>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</si>
  <si>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</si>
  <si>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</si>
  <si>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</si>
  <si>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</si>
  <si>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</si>
  <si>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</si>
  <si>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</si>
  <si>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</si>
  <si>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</si>
  <si>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</si>
  <si>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</si>
  <si>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</si>
  <si>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</si>
  <si>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</si>
  <si>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</si>
  <si>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</si>
  <si>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</si>
  <si>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</si>
  <si>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</si>
  <si>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</si>
  <si>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</si>
  <si>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</si>
  <si>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</si>
  <si>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</si>
  <si>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</si>
  <si>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</si>
  <si>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</si>
  <si>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</si>
  <si>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</si>
  <si>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</si>
  <si>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</si>
  <si>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</si>
  <si>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</si>
  <si>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</si>
  <si>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</si>
  <si>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</si>
  <si>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</si>
  <si>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</si>
  <si>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</si>
  <si>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</si>
  <si>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</si>
  <si>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</si>
  <si>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</si>
  <si>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</si>
  <si>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消费者备选 2</t>
  </si>
  <si>
    <t>卡片备选 7</t>
  </si>
  <si>
    <t>消费来源备选 7</t>
  </si>
  <si>
    <t>豆兑换服务</t>
  </si>
  <si>
    <t>规格备选 2</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</si>
  <si>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</si>
  <si>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</si>
  <si>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</si>
  <si>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</si>
  <si>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</si>
  <si>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</si>
  <si>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</si>
  <si>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</si>
  <si>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</si>
  <si>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</si>
  <si>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</si>
  <si>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</si>
  <si>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</si>
  <si>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</si>
  <si>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</si>
  <si>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</si>
  <si>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</si>
  <si>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</si>
  <si>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</si>
  <si>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</si>
  <si>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</si>
  <si>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</si>
  <si>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</si>
  <si>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</si>
  <si>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</si>
  <si>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</si>
  <si>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</si>
  <si>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</si>
  <si>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</si>
  <si>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</si>
  <si>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</si>
  <si>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</si>
  <si>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</si>
  <si>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</si>
  <si>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</si>
  <si>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</si>
  <si>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</si>
  <si>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</si>
  <si>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</si>
  <si>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</si>
  <si>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</si>
  <si>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</si>
  <si>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</si>
  <si>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</si>
  <si>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</si>
  <si>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</si>
  <si>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</si>
  <si>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</si>
  <si>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</si>
  <si>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</si>
  <si>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</si>
  <si>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</si>
  <si>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</si>
  <si>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</si>
  <si>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</si>
  <si>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</si>
  <si>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</si>
  <si>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</si>
  <si>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</si>
  <si>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</si>
  <si>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</si>
  <si>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</si>
  <si>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</si>
  <si>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</si>
  <si>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</si>
  <si>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</si>
  <si>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</si>
  <si>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</si>
  <si>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</si>
  <si>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</si>
  <si>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</si>
  <si>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</si>
  <si>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</si>
  <si>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</si>
  <si>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</si>
  <si>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</si>
  <si>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</si>
  <si>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</si>
  <si>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</si>
  <si>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</si>
  <si>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</si>
  <si>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</si>
  <si>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</si>
  <si>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</si>
  <si>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</si>
  <si>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</si>
  <si>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</si>
  <si>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</si>
  <si>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</si>
  <si>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</si>
  <si>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</si>
  <si>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</si>
  <si>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</si>
  <si>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</si>
  <si>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</si>
  <si>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</si>
  <si>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</si>
  <si>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</si>
  <si>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</si>
  <si>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</si>
  <si>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</si>
  <si>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</si>
  <si>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</si>
  <si>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</si>
  <si>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</si>
  <si>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</si>
  <si>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</si>
  <si>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</si>
  <si>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</si>
  <si>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</si>
  <si>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</si>
  <si>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</si>
  <si>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</si>
  <si>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</si>
  <si>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</si>
  <si>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</si>
  <si>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</si>
  <si>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</si>
  <si>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</si>
  <si>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</si>
  <si>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</si>
  <si>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</si>
  <si>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</si>
  <si>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</si>
  <si>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</si>
  <si>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</si>
  <si>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</si>
  <si>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</si>
  <si>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</si>
  <si>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</si>
  <si>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</si>
  <si>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</si>
  <si>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</si>
  <si>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</si>
  <si>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</si>
  <si>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</si>
  <si>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</si>
  <si>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</si>
  <si>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</si>
  <si>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</si>
  <si>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</si>
  <si>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</si>
  <si>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</si>
  <si>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</si>
  <si>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</si>
  <si>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</si>
  <si>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</si>
  <si>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</si>
  <si>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</si>
  <si>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</si>
  <si>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</si>
  <si>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</si>
  <si>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</si>
  <si>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</si>
  <si>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</si>
  <si>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</si>
  <si>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</si>
  <si>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</si>
  <si>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</si>
  <si>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</si>
  <si>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</si>
  <si>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</si>
  <si>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</si>
  <si>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</si>
  <si>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</si>
  <si>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</si>
  <si>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</si>
  <si>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</si>
  <si>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</si>
  <si>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</si>
  <si>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</si>
  <si>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</si>
  <si>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</si>
  <si>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</si>
  <si>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</si>
  <si>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</si>
  <si>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</si>
  <si>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</si>
  <si>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</si>
  <si>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</si>
  <si>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</si>
  <si>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</si>
  <si>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</si>
  <si>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</si>
  <si>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</si>
  <si>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</si>
  <si>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</si>
  <si>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</si>
  <si>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</si>
  <si>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</si>
  <si>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</si>
  <si>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</si>
  <si>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</si>
  <si>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</si>
  <si>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</si>
  <si>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</si>
  <si>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</si>
  <si>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</si>
  <si>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</si>
  <si>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</si>
  <si>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</si>
  <si>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</si>
  <si>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</si>
  <si>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</si>
  <si>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</si>
  <si>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</si>
  <si>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</si>
  <si>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</si>
  <si>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</si>
  <si>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</si>
  <si>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</si>
  <si>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</si>
  <si>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</si>
  <si>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</si>
  <si>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</si>
  <si>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</si>
  <si>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</si>
  <si>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</si>
  <si>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</si>
  <si>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</si>
  <si>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</si>
  <si>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</si>
  <si>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</si>
  <si>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</si>
  <si>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</si>
  <si>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</si>
  <si>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</si>
  <si>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</si>
  <si>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</si>
  <si>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</si>
  <si>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</si>
  <si>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</si>
  <si>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</si>
  <si>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</si>
  <si>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</si>
  <si>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</si>
  <si>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</si>
  <si>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</si>
  <si>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</si>
  <si>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</si>
  <si>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</si>
  <si>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</si>
  <si>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</si>
  <si>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</si>
  <si>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</si>
  <si>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</si>
  <si>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</si>
  <si>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</si>
  <si>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</si>
  <si>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</si>
  <si>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</si>
  <si>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</si>
  <si>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</si>
  <si>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</si>
  <si>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</si>
  <si>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</si>
  <si>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</si>
  <si>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</si>
  <si>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</si>
  <si>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</si>
  <si>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</si>
  <si>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</si>
  <si>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</si>
  <si>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</si>
  <si>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</si>
  <si>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</si>
  <si>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</si>
  <si>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</si>
  <si>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</si>
  <si>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</si>
  <si>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</si>
  <si>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</si>
  <si>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</si>
  <si>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</si>
  <si>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</si>
  <si>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</si>
  <si>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</si>
  <si>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</si>
  <si>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</si>
  <si>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</si>
  <si>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</si>
  <si>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</si>
  <si>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</si>
  <si>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</si>
  <si>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</si>
  <si>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</si>
  <si>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</si>
  <si>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</si>
  <si>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</si>
  <si>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</si>
  <si>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</si>
  <si>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</si>
  <si>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</si>
  <si>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</si>
  <si>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</si>
  <si>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</si>
  <si>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</si>
  <si>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</si>
  <si>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</si>
  <si>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</si>
  <si>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</si>
  <si>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</si>
  <si>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</si>
  <si>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</si>
  <si>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</si>
  <si>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</si>
  <si>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</si>
  <si>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</si>
  <si>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</si>
  <si>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</si>
  <si>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</si>
  <si>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</si>
  <si>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</si>
  <si>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</si>
  <si>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</si>
  <si>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</si>
  <si>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</si>
  <si>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</si>
  <si>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</si>
  <si>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</si>
  <si>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</si>
  <si>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</si>
  <si>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</si>
  <si>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</si>
  <si>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</si>
  <si>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</si>
  <si>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</si>
  <si>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</si>
  <si>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</si>
  <si>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</si>
  <si>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</si>
  <si>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</si>
  <si>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</si>
  <si>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</si>
  <si>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</si>
  <si>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</si>
  <si>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</si>
  <si>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</si>
  <si>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</si>
  <si>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</si>
  <si>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</si>
  <si>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</si>
  <si>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</si>
  <si>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</si>
  <si>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</si>
  <si>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</si>
  <si>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</si>
  <si>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</si>
  <si>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</si>
  <si>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</si>
  <si>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</si>
  <si>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</si>
  <si>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</si>
  <si>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</si>
  <si>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</si>
  <si>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</si>
  <si>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</si>
  <si>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</si>
  <si>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</si>
  <si>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</si>
  <si>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</si>
  <si>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</si>
  <si>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</si>
  <si>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</si>
  <si>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</si>
  <si>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</si>
  <si>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</si>
  <si>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</si>
  <si>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</si>
  <si>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</si>
  <si>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</si>
  <si>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</si>
  <si>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</si>
  <si>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</si>
  <si>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</si>
  <si>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</si>
  <si>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</si>
  <si>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</si>
  <si>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</si>
  <si>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</si>
  <si>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</si>
  <si>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</si>
  <si>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</si>
  <si>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</si>
  <si>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</si>
  <si>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</si>
  <si>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</si>
  <si>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</si>
  <si>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</si>
  <si>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</si>
  <si>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</si>
  <si>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</si>
  <si>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</si>
  <si>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</si>
  <si>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</si>
  <si>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</si>
  <si>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</si>
  <si>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</si>
  <si>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</si>
  <si>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</si>
  <si>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</si>
  <si>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</si>
  <si>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</si>
  <si>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</si>
  <si>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</si>
  <si>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</si>
  <si>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</si>
  <si>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</si>
  <si>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</si>
  <si>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</si>
  <si>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</si>
  <si>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</si>
  <si>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</si>
  <si>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</si>
  <si>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</si>
  <si>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</si>
  <si>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</si>
  <si>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</si>
  <si>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</si>
  <si>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</si>
  <si>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</si>
  <si>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</si>
  <si>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</si>
  <si>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</si>
  <si>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</si>
  <si>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</si>
  <si>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</si>
  <si>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</si>
  <si>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</si>
  <si>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</si>
  <si>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</si>
  <si>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</si>
  <si>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</si>
  <si>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</si>
  <si>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</si>
  <si>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</si>
  <si>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</si>
  <si>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</si>
  <si>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</si>
  <si>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</si>
  <si>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</si>
  <si>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</si>
  <si>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</si>
  <si>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</si>
  <si>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</si>
  <si>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</si>
  <si>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</si>
  <si>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</si>
  <si>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</si>
  <si>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</si>
  <si>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</si>
  <si>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</si>
  <si>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</si>
  <si>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</si>
  <si>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</si>
  <si>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</si>
  <si>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</si>
  <si>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</si>
  <si>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</si>
  <si>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</si>
  <si>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</si>
  <si>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</si>
  <si>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</si>
  <si>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</si>
  <si>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</si>
  <si>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</si>
  <si>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</si>
  <si>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</si>
  <si>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</si>
  <si>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</si>
  <si>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</si>
  <si>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</si>
  <si>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</si>
  <si>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</si>
  <si>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</si>
  <si>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</si>
  <si>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</si>
  <si>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</si>
  <si>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</si>
  <si>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</si>
  <si>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</si>
  <si>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</si>
  <si>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</si>
  <si>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</si>
  <si>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</si>
  <si>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</si>
  <si>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</si>
  <si>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</si>
  <si>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</si>
  <si>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</si>
  <si>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</si>
  <si>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</si>
  <si>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</si>
  <si>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</si>
  <si>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</si>
  <si>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</si>
  <si>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</si>
  <si>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</si>
  <si>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</si>
  <si>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</si>
  <si>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</si>
  <si>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</si>
  <si>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</si>
  <si>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</si>
  <si>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</si>
  <si>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</si>
  <si>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</si>
  <si>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</si>
  <si>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</si>
  <si>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</si>
  <si>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</si>
  <si>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</si>
  <si>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</si>
  <si>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</si>
  <si>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</si>
  <si>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</si>
  <si>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</si>
  <si>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</si>
  <si>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</si>
  <si>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</si>
  <si>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</si>
  <si>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</si>
  <si>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</si>
  <si>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</si>
  <si>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</si>
  <si>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</si>
  <si>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</si>
  <si>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</si>
  <si>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</si>
  <si>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</si>
  <si>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</si>
  <si>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</si>
  <si>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</si>
  <si>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</si>
  <si>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</si>
  <si>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</si>
  <si>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</si>
  <si>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</si>
  <si>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</si>
  <si>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</si>
  <si>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</si>
  <si>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</si>
  <si>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</si>
  <si>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</si>
  <si>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</si>
  <si>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</si>
  <si>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</si>
  <si>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</si>
  <si>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</si>
  <si>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</si>
  <si>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</si>
  <si>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</si>
  <si>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</si>
  <si>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</si>
  <si>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</si>
  <si>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</si>
  <si>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</si>
  <si>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</si>
  <si>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</si>
  <si>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</si>
  <si>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</si>
  <si>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</si>
  <si>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</si>
  <si>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</si>
  <si>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</si>
  <si>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</si>
  <si>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</si>
  <si>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</si>
  <si>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</si>
  <si>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</si>
  <si>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</si>
  <si>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</si>
  <si>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</si>
  <si>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</si>
  <si>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</si>
  <si>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</si>
  <si>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</si>
  <si>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</si>
  <si>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</si>
  <si>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</si>
  <si>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</si>
  <si>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</si>
  <si>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</si>
  <si>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</si>
  <si>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</si>
  <si>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</si>
  <si>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</si>
  <si>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</si>
  <si>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</si>
  <si>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</si>
  <si>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</si>
  <si>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</si>
  <si>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</si>
  <si>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</si>
  <si>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</si>
  <si>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</si>
  <si>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</si>
  <si>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</si>
  <si>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</si>
  <si>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</si>
  <si>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</si>
  <si>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</si>
  <si>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</si>
  <si>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</si>
  <si>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</si>
  <si>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</si>
  <si>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</si>
  <si>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</si>
  <si>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</si>
  <si>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</si>
  <si>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</si>
  <si>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</si>
  <si>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</si>
  <si>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</si>
  <si>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</si>
  <si>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</si>
  <si>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</si>
  <si>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</si>
  <si>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</si>
  <si>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</si>
  <si>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</si>
  <si>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</si>
  <si>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</si>
  <si>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</si>
  <si>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</si>
  <si>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</si>
  <si>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</si>
  <si>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</si>
  <si>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</si>
  <si>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</si>
  <si>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</si>
  <si>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</si>
  <si>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</si>
  <si>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</si>
  <si>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</si>
  <si>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</si>
  <si>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</si>
  <si>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</si>
  <si>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</si>
  <si>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</si>
  <si>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</si>
  <si>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</si>
  <si>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</si>
  <si>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</si>
  <si>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</si>
  <si>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</si>
  <si>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</si>
  <si>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</si>
  <si>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</si>
  <si>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</si>
  <si>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</si>
  <si>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</si>
  <si>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</si>
  <si>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</si>
  <si>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</si>
  <si>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</si>
  <si>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</si>
  <si>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</si>
  <si>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</si>
  <si>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</si>
  <si>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</si>
  <si>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</si>
  <si>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</si>
  <si>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</si>
  <si>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</si>
  <si>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</si>
  <si>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</si>
  <si>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</si>
  <si>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</si>
  <si>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</si>
  <si>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</si>
  <si>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</si>
  <si>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</si>
  <si>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</si>
  <si>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</si>
  <si>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</si>
  <si>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</si>
  <si>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</si>
  <si>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</si>
  <si>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</si>
  <si>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</si>
  <si>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</si>
  <si>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</si>
  <si>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</si>
  <si>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</si>
  <si>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</si>
  <si>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</si>
  <si>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</si>
  <si>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</si>
  <si>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</si>
  <si>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</si>
  <si>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</si>
  <si>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</si>
  <si>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</si>
  <si>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</si>
  <si>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</si>
  <si>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</si>
  <si>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</si>
  <si>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</si>
  <si>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</si>
  <si>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</si>
  <si>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</si>
  <si>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</si>
  <si>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</si>
  <si>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</si>
  <si>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</si>
  <si>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</si>
  <si>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</si>
  <si>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</si>
  <si>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</si>
  <si>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</si>
  <si>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</si>
  <si>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</si>
  <si>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</si>
  <si>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</si>
  <si>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</si>
  <si>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</si>
  <si>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</si>
  <si>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</si>
  <si>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</si>
  <si>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</si>
  <si>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</si>
  <si>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</si>
  <si>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</si>
  <si>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</si>
  <si>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</si>
  <si>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</si>
  <si>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</si>
  <si>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</si>
  <si>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</si>
  <si>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</si>
  <si>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</si>
  <si>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</si>
  <si>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</si>
  <si>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</si>
  <si>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</si>
  <si>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</si>
  <si>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</si>
  <si>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</si>
  <si>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</si>
  <si>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</si>
  <si>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</si>
  <si>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</si>
  <si>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</si>
  <si>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</si>
  <si>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</si>
  <si>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</si>
  <si>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</si>
  <si>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</si>
  <si>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</si>
  <si>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</si>
  <si>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</si>
  <si>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</si>
  <si>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</si>
  <si>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</si>
  <si>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</si>
  <si>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</si>
  <si>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</si>
  <si>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</si>
  <si>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</si>
  <si>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</si>
  <si>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</si>
  <si>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</si>
  <si>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</si>
  <si>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</si>
  <si>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</si>
  <si>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</si>
  <si>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</si>
  <si>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</si>
  <si>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</si>
  <si>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</si>
  <si>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</si>
  <si>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</si>
  <si>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</si>
  <si>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</si>
  <si>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</si>
  <si>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</si>
  <si>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</si>
  <si>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</si>
  <si>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</si>
  <si>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</si>
  <si>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</si>
  <si>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</si>
  <si>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</si>
  <si>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</si>
  <si>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</si>
  <si>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</si>
  <si>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</si>
  <si>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</si>
  <si>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</si>
  <si>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</si>
  <si>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</si>
  <si>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</si>
  <si>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</si>
  <si>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</si>
  <si>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</si>
  <si>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</si>
  <si>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</si>
  <si>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</si>
  <si>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</si>
  <si>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</si>
  <si>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</si>
  <si>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</si>
  <si>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</si>
  <si>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</si>
  <si>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</si>
  <si>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</si>
  <si>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</si>
  <si>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</si>
  <si>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</si>
  <si>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</si>
  <si>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</si>
  <si>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</si>
  <si>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</si>
  <si>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</si>
  <si>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</si>
  <si>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</si>
  <si>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</si>
  <si>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</si>
  <si>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</si>
  <si>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</si>
  <si>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</si>
  <si>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</si>
  <si>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</si>
  <si>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</si>
  <si>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</si>
  <si>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</si>
  <si>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</si>
  <si>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</si>
  <si>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</si>
  <si>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</si>
  <si>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</si>
  <si>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</si>
  <si>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</si>
  <si>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</si>
  <si>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</si>
  <si>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</si>
  <si>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</si>
  <si>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</si>
  <si>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</si>
  <si>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</si>
  <si>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</si>
  <si>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</si>
  <si>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</si>
  <si>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</si>
  <si>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</si>
  <si>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</si>
  <si>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</si>
  <si>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</si>
  <si>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</si>
  <si>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</si>
  <si>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</si>
  <si>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</si>
  <si>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</si>
  <si>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</si>
  <si>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</si>
  <si>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</si>
  <si>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</si>
  <si>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</si>
  <si>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</si>
  <si>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</si>
  <si>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</si>
  <si>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</si>
  <si>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</si>
  <si>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</si>
  <si>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</si>
  <si>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</si>
  <si>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</si>
  <si>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</si>
  <si>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</si>
  <si>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</si>
  <si>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</si>
  <si>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</si>
  <si>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</si>
  <si>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</si>
  <si>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</si>
  <si>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</si>
  <si>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</si>
  <si>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</si>
  <si>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</si>
  <si>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</si>
  <si>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</si>
  <si>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</si>
  <si>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</si>
  <si>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</si>
  <si>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</si>
  <si>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</si>
  <si>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</si>
  <si>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</si>
  <si>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</si>
  <si>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</si>
  <si>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</si>
  <si>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</si>
  <si>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</si>
  <si>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</si>
  <si>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</si>
  <si>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</si>
  <si>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</si>
  <si>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</si>
  <si>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</si>
  <si>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</si>
  <si>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</si>
  <si>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</si>
  <si>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</si>
  <si>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</si>
  <si>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</si>
  <si>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</si>
  <si>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</si>
  <si>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</si>
  <si>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</si>
  <si>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</si>
  <si>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</si>
  <si>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</si>
  <si>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</si>
  <si>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</si>
  <si>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</si>
  <si>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</si>
  <si>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</si>
  <si>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</si>
  <si>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</si>
  <si>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</si>
  <si>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</si>
  <si>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</si>
  <si>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</si>
  <si>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</si>
  <si>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</si>
  <si>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</si>
  <si>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</si>
  <si>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</si>
  <si>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</si>
  <si>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</si>
  <si>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</si>
  <si>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</si>
  <si>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</si>
  <si>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</si>
  <si>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</si>
  <si>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</si>
  <si>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</si>
  <si>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</si>
  <si>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</si>
  <si>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</si>
  <si>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</si>
  <si>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</si>
  <si>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</si>
  <si>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</si>
  <si>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</si>
  <si>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</si>
  <si>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</si>
  <si>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</si>
  <si>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</si>
  <si>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</si>
  <si>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</si>
  <si>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</si>
  <si>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</si>
  <si>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</si>
  <si>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</si>
  <si>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</si>
  <si>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</si>
  <si>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</si>
  <si>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</si>
  <si>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</si>
  <si>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</si>
  <si>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</si>
  <si>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</si>
  <si>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</si>
  <si>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</si>
  <si>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</si>
  <si>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</si>
  <si>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</si>
  <si>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</si>
  <si>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</si>
  <si>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</si>
  <si>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</si>
  <si>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</si>
  <si>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</si>
  <si>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</si>
  <si>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</si>
  <si>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</si>
  <si>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</si>
  <si>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</si>
  <si>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</si>
  <si>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</si>
  <si>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</si>
  <si>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</si>
  <si>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</si>
  <si>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</si>
  <si>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</si>
  <si>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</si>
  <si>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</si>
  <si>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</si>
  <si>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</si>
  <si>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</si>
  <si>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</si>
  <si>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</si>
  <si>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</si>
  <si>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</si>
  <si>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</si>
  <si>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</si>
  <si>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</si>
  <si>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</si>
  <si>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</si>
  <si>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</si>
  <si>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</si>
  <si>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</si>
  <si>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</si>
  <si>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</si>
  <si>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</si>
  <si>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</si>
  <si>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</si>
  <si>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</si>
  <si>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</si>
  <si>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</si>
  <si>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</si>
  <si>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</si>
  <si>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</si>
  <si>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</si>
  <si>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</si>
  <si>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</si>
  <si>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</si>
  <si>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</si>
  <si>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</si>
  <si>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</si>
  <si>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</si>
  <si>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</si>
  <si>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</si>
  <si>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</si>
  <si>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</si>
  <si>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</si>
  <si>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</si>
  <si>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</si>
  <si>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</si>
  <si>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</si>
  <si>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</si>
  <si>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</si>
  <si>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</si>
  <si>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</si>
  <si>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</si>
  <si>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</si>
  <si>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</si>
  <si>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</si>
  <si>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</si>
  <si>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</si>
  <si>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</si>
  <si>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</si>
  <si>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</si>
  <si>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</si>
  <si>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</si>
  <si>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</si>
  <si>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</si>
  <si>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</si>
  <si>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</si>
  <si>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</si>
  <si>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</si>
  <si>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</si>
  <si>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</si>
  <si>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</si>
  <si>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</si>
  <si>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</si>
  <si>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</si>
  <si>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</si>
  <si>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</si>
  <si>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</si>
  <si>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</si>
  <si>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</si>
  <si>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</si>
  <si>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</si>
  <si>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</si>
  <si>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</si>
  <si>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</si>
  <si>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</si>
  <si>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</si>
  <si>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</si>
  <si>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</si>
  <si>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</si>
  <si>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</si>
  <si>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</si>
  <si>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</si>
  <si>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</si>
  <si>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</si>
  <si>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</si>
  <si>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</si>
  <si>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</si>
  <si>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</si>
  <si>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</si>
  <si>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</si>
  <si>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</si>
  <si>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</si>
  <si>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</si>
  <si>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</si>
  <si>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</si>
  <si>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</si>
  <si>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</si>
  <si>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</si>
  <si>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</si>
  <si>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</si>
  <si>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</si>
  <si>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</si>
  <si>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</si>
  <si>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</si>
  <si>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</si>
  <si>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</si>
  <si>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</si>
  <si>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</si>
  <si>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</si>
  <si>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</si>
  <si>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</si>
  <si>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</si>
  <si>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</si>
  <si>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</si>
  <si>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</si>
  <si>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</si>
  <si>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</si>
  <si>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</si>
  <si>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</si>
  <si>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</si>
  <si>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</si>
  <si>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</si>
  <si>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</si>
  <si>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</si>
  <si>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</si>
  <si>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</si>
  <si>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</si>
  <si>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</si>
  <si>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</si>
  <si>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</si>
  <si>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</si>
  <si>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</si>
  <si>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</si>
  <si>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</si>
  <si>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</si>
  <si>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</si>
  <si>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</si>
  <si>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</si>
  <si>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</si>
  <si>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</si>
  <si>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</si>
  <si>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</si>
  <si>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</si>
  <si>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</si>
  <si>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</si>
  <si>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</si>
  <si>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</si>
  <si>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</si>
  <si>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</si>
  <si>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</si>
  <si>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</si>
  <si>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</si>
  <si>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</si>
  <si>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</si>
  <si>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</si>
  <si>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</si>
  <si>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</si>
  <si>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</si>
  <si>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</si>
  <si>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</si>
  <si>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</si>
  <si>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</si>
  <si>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</si>
  <si>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</si>
  <si>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</si>
  <si>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</si>
  <si>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</si>
  <si>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</si>
  <si>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</si>
  <si>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</si>
  <si>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</si>
  <si>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</si>
  <si>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</si>
  <si>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</si>
  <si>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</si>
  <si>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</si>
  <si>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</si>
  <si>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</si>
  <si>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</si>
  <si>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</si>
  <si>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</si>
  <si>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</si>
  <si>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</si>
  <si>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</si>
  <si>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</si>
  <si>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</si>
  <si>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</si>
  <si>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</si>
  <si>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</si>
  <si>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</si>
  <si>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</si>
  <si>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</si>
  <si>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</si>
  <si>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</si>
  <si>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</si>
  <si>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</si>
  <si>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</si>
  <si>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</si>
  <si>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</si>
  <si>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</si>
  <si>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</si>
  <si>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</si>
  <si>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</si>
  <si>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</si>
  <si>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</si>
  <si>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</si>
  <si>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</si>
  <si>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</si>
  <si>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</si>
  <si>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</si>
  <si>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</si>
  <si>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</si>
  <si>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</si>
  <si>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</si>
  <si>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</si>
  <si>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</si>
  <si>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</si>
  <si>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</si>
  <si>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</si>
  <si>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</si>
  <si>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</si>
  <si>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</si>
  <si>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</si>
  <si>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</si>
  <si>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</si>
  <si>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</si>
  <si>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</si>
  <si>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</si>
  <si>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</si>
  <si>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</si>
  <si>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</si>
  <si>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</si>
  <si>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</si>
  <si>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</si>
  <si>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</si>
  <si>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</si>
  <si>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</si>
  <si>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</si>
  <si>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</si>
  <si>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</si>
  <si>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</si>
  <si>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</si>
  <si>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</si>
  <si>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</si>
  <si>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</si>
  <si>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</si>
  <si>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</si>
  <si>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</si>
  <si>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</si>
  <si>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</si>
  <si>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</si>
  <si>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</si>
  <si>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</si>
  <si>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</si>
  <si>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</si>
  <si>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</si>
  <si>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</si>
  <si>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</si>
  <si>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</si>
  <si>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</si>
  <si>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</si>
  <si>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</si>
  <si>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</si>
  <si>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</si>
  <si>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</si>
  <si>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</si>
  <si>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</si>
  <si>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</si>
  <si>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</si>
  <si>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</si>
  <si>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</si>
  <si>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</si>
  <si>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</si>
  <si>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</si>
  <si>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</si>
  <si>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</si>
  <si>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</si>
  <si>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</si>
  <si>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</si>
  <si>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</si>
  <si>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</si>
  <si>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</si>
  <si>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</si>
  <si>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</si>
  <si>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</si>
  <si>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</si>
  <si>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</si>
  <si>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</si>
  <si>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</si>
  <si>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</si>
  <si>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</si>
  <si>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</si>
  <si>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</si>
  <si>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</si>
  <si>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</si>
  <si>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</si>
  <si>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</si>
  <si>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</si>
  <si>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</si>
  <si>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</si>
  <si>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</si>
  <si>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</si>
  <si>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</si>
  <si>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</si>
  <si>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</si>
  <si>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</si>
  <si>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</si>
  <si>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</si>
  <si>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</si>
  <si>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</si>
  <si>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</si>
  <si>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</si>
  <si>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</si>
  <si>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</si>
  <si>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</si>
  <si>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</si>
  <si>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</si>
  <si>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</si>
  <si>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</si>
  <si>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</si>
  <si>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</si>
  <si>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</si>
  <si>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</si>
  <si>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</si>
  <si>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</si>
  <si>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</si>
  <si>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</si>
  <si>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</si>
  <si>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</si>
  <si>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</si>
  <si>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</si>
  <si>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</si>
  <si>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</si>
  <si>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</si>
  <si>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</si>
  <si>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</si>
  <si>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</si>
  <si>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</si>
  <si>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</si>
  <si>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</si>
  <si>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</si>
  <si>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</si>
  <si>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</si>
  <si>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</si>
  <si>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</si>
  <si>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</si>
  <si>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</si>
  <si>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</si>
  <si>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</si>
  <si>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</si>
  <si>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</si>
  <si>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</si>
  <si>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</si>
  <si>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</si>
  <si>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</si>
  <si>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</si>
  <si>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</si>
  <si>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</si>
  <si>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</si>
  <si>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</si>
  <si>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</si>
  <si>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</si>
  <si>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</si>
  <si>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</si>
  <si>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</si>
  <si>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</si>
  <si>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</si>
  <si>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</si>
  <si>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</si>
  <si>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</si>
  <si>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</si>
  <si>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</si>
  <si>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</si>
  <si>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</si>
  <si>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</si>
  <si>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</si>
  <si>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</si>
  <si>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</si>
  <si>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</si>
  <si>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</si>
  <si>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</si>
  <si>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</si>
  <si>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</si>
  <si>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</si>
  <si>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</si>
  <si>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</si>
  <si>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</si>
  <si>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</si>
  <si>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</si>
  <si>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</si>
  <si>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</si>
  <si>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</si>
  <si>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</si>
  <si>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</si>
  <si>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</si>
  <si>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</si>
  <si>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</si>
  <si>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</si>
  <si>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</si>
  <si>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</si>
  <si>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</si>
  <si>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</si>
  <si>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</si>
  <si>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</si>
  <si>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</si>
  <si>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</si>
  <si>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</si>
  <si>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</si>
  <si>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</si>
  <si>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</si>
  <si>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</si>
  <si>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</si>
  <si>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</si>
  <si>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</si>
  <si>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</si>
  <si>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</si>
  <si>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</si>
  <si>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</si>
  <si>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</si>
  <si>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</si>
  <si>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</si>
  <si>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</si>
  <si>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</si>
  <si>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</si>
  <si>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</si>
  <si>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</si>
  <si>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</si>
  <si>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</si>
  <si>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</si>
  <si>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</si>
  <si>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</si>
  <si>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</si>
  <si>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</si>
  <si>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</si>
  <si>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</si>
  <si>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</si>
  <si>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</si>
  <si>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</si>
  <si>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</si>
  <si>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</si>
  <si>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</si>
  <si>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</si>
  <si>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</si>
  <si>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</si>
  <si>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</si>
  <si>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</si>
  <si>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</si>
  <si>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</si>
  <si>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</si>
  <si>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</si>
  <si>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</si>
  <si>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</si>
  <si>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</si>
  <si>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</si>
  <si>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</si>
  <si>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</si>
  <si>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</si>
  <si>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</si>
  <si>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</si>
  <si>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</si>
  <si>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</si>
  <si>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</si>
  <si>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</si>
  <si>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</si>
  <si>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</si>
  <si>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</si>
  <si>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</si>
  <si>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</si>
  <si>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</si>
  <si>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</si>
  <si>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</si>
  <si>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</si>
  <si>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</si>
  <si>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</si>
  <si>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</si>
  <si>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</si>
  <si>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</si>
  <si>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</si>
  <si>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</si>
  <si>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</si>
  <si>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</si>
  <si>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</si>
  <si>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</si>
  <si>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</si>
  <si>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</si>
  <si>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</si>
  <si>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</si>
  <si>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</si>
  <si>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</si>
  <si>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</si>
  <si>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</si>
  <si>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</si>
  <si>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</si>
  <si>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</si>
  <si>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</si>
  <si>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</si>
  <si>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</si>
  <si>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</si>
  <si>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</si>
  <si>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</si>
  <si>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</si>
  <si>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</si>
  <si>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</si>
  <si>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</si>
  <si>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</si>
  <si>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</si>
  <si>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</si>
  <si>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</si>
  <si>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</si>
  <si>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</si>
  <si>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</si>
  <si>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</si>
  <si>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</si>
  <si>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</si>
  <si>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</si>
  <si>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</si>
  <si>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</si>
  <si>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</si>
  <si>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</si>
  <si>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</si>
  <si>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</si>
  <si>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</si>
  <si>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</si>
  <si>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</si>
  <si>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</si>
  <si>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</si>
  <si>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</si>
  <si>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</si>
  <si>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</si>
  <si>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</si>
  <si>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</si>
  <si>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</si>
  <si>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</si>
  <si>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</si>
  <si>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</si>
  <si>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</si>
  <si>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</si>
  <si>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</si>
  <si>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</si>
  <si>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</si>
  <si>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</si>
  <si>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</si>
  <si>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</si>
  <si>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</si>
  <si>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</si>
  <si>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</si>
  <si>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</si>
  <si>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</si>
  <si>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</si>
  <si>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</si>
  <si>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</si>
  <si>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</si>
  <si>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</si>
  <si>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</si>
  <si>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</si>
  <si>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</si>
  <si>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</si>
  <si>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</si>
  <si>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</si>
  <si>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</si>
  <si>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</si>
  <si>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</si>
  <si>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</si>
  <si>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</si>
  <si>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</si>
  <si>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</si>
  <si>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</si>
  <si>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</si>
  <si>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</si>
  <si>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</si>
  <si>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</si>
  <si>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</si>
  <si>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</si>
  <si>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</si>
  <si>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</si>
  <si>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</si>
  <si>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</si>
  <si>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</si>
  <si>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</si>
  <si>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</si>
  <si>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</si>
  <si>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</si>
  <si>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</si>
  <si>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</si>
  <si>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</si>
  <si>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</si>
  <si>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</si>
  <si>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</si>
  <si>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</si>
  <si>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</si>
  <si>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</si>
  <si>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</si>
  <si>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</si>
  <si>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</si>
  <si>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</si>
  <si>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</si>
  <si>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</si>
  <si>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</si>
  <si>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</si>
  <si>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</si>
  <si>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</si>
  <si>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</si>
  <si>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</si>
  <si>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</si>
  <si>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</si>
  <si>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</si>
  <si>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</si>
  <si>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</si>
  <si>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</si>
  <si>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</si>
  <si>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</si>
  <si>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</si>
  <si>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</si>
  <si>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</si>
  <si>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</si>
  <si>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</si>
  <si>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</si>
  <si>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</si>
  <si>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</si>
  <si>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</si>
  <si>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</si>
  <si>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</si>
  <si>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</si>
  <si>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</si>
  <si>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</si>
  <si>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</si>
  <si>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</si>
  <si>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</si>
  <si>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</si>
  <si>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宋体"/>
        <family val="3"/>
        <charset val="134"/>
        <scheme val="minor"/>
      </rPr>
      <t>arrera</t>
    </r>
    <phoneticPr fontId="18" type="noConversion"/>
  </si>
  <si>
    <t>修刃</t>
    <phoneticPr fontId="18" type="noConversion"/>
  </si>
  <si>
    <t>预定退货</t>
    <phoneticPr fontId="18" type="noConversion"/>
  </si>
  <si>
    <r>
      <t>A</t>
    </r>
    <r>
      <rPr>
        <sz val="11"/>
        <color theme="1"/>
        <rFont val="宋体"/>
        <family val="3"/>
        <charset val="134"/>
        <scheme val="minor"/>
      </rPr>
      <t>rmada</t>
    </r>
    <phoneticPr fontId="18" type="noConversion"/>
  </si>
  <si>
    <r>
      <t>A</t>
    </r>
    <r>
      <rPr>
        <sz val="11"/>
        <color theme="1"/>
        <rFont val="宋体"/>
        <family val="3"/>
        <charset val="134"/>
        <scheme val="minor"/>
      </rPr>
      <t>rmada</t>
    </r>
    <phoneticPr fontId="18" type="noConversion"/>
  </si>
  <si>
    <r>
      <t>W</t>
    </r>
    <r>
      <rPr>
        <sz val="11"/>
        <color theme="1"/>
        <rFont val="宋体"/>
        <family val="3"/>
        <charset val="134"/>
        <scheme val="minor"/>
      </rPr>
      <t>est Scout</t>
    </r>
    <phoneticPr fontId="18" type="noConversion"/>
  </si>
  <si>
    <t>会员</t>
    <phoneticPr fontId="18" type="noConversion"/>
  </si>
  <si>
    <r>
      <t>W</t>
    </r>
    <r>
      <rPr>
        <sz val="11"/>
        <color theme="1"/>
        <rFont val="宋体"/>
        <family val="3"/>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</si>
  <si>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</si>
  <si>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</si>
  <si>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</si>
  <si>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</si>
  <si>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</si>
  <si>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</si>
  <si>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</si>
  <si>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</si>
  <si>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</si>
  <si>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</si>
  <si>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</si>
  <si>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</si>
  <si>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</si>
  <si>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</si>
  <si>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</si>
  <si>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</si>
  <si>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</si>
  <si>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</si>
  <si>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</si>
  <si>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</si>
  <si>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</si>
  <si>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</si>
  <si>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</si>
  <si>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</si>
  <si>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</si>
  <si>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</si>
  <si>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</si>
  <si>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</si>
  <si>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</si>
  <si>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</si>
  <si>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</si>
  <si>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</si>
  <si>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</si>
  <si>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</si>
  <si>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</si>
  <si>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</si>
  <si>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</si>
  <si>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宋体"/>
        <family val="3"/>
        <charset val="134"/>
        <scheme val="minor"/>
      </rPr>
      <t>ecno Pro</t>
    </r>
    <phoneticPr fontId="18" type="noConversion"/>
  </si>
  <si>
    <r>
      <t>R</t>
    </r>
    <r>
      <rPr>
        <sz val="11"/>
        <color theme="1"/>
        <rFont val="宋体"/>
        <family val="3"/>
        <charset val="134"/>
        <scheme val="minor"/>
      </rPr>
      <t>ossignol</t>
    </r>
    <phoneticPr fontId="18" type="noConversion"/>
  </si>
  <si>
    <r>
      <t>L</t>
    </r>
    <r>
      <rPr>
        <sz val="11"/>
        <color theme="1"/>
        <rFont val="宋体"/>
        <family val="3"/>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</si>
  <si>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</si>
  <si>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</si>
  <si>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</si>
  <si>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</si>
  <si>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</si>
  <si>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</si>
  <si>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</si>
  <si>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</si>
  <si>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</si>
  <si>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</si>
  <si>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</si>
  <si>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</si>
  <si>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</si>
  <si>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</si>
  <si>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</si>
  <si>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</si>
  <si>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</si>
  <si>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</si>
  <si>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</si>
  <si>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</si>
  <si>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</si>
  <si>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</si>
  <si>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</si>
  <si>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</si>
  <si>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</si>
  <si>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</si>
  <si>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</si>
  <si>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</si>
  <si>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</si>
  <si>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</si>
  <si>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</si>
  <si>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</si>
  <si>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</si>
  <si>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</si>
  <si>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</si>
  <si>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</si>
  <si>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</si>
  <si>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</si>
  <si>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</si>
  <si>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</si>
  <si>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</si>
  <si>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</si>
  <si>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</si>
  <si>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</si>
  <si>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</si>
  <si>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</si>
  <si>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</si>
  <si>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</si>
  <si>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</si>
  <si>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</si>
  <si>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</si>
  <si>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</si>
  <si>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</si>
  <si>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</si>
  <si>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</si>
  <si>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</si>
  <si>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</si>
  <si>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</si>
  <si>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</si>
  <si>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</si>
  <si>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</si>
  <si>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</si>
  <si>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</si>
  <si>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</si>
  <si>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</si>
  <si>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</si>
  <si>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</si>
  <si>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</si>
  <si>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</si>
  <si>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</si>
  <si>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</si>
  <si>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</si>
  <si>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</si>
  <si>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</si>
  <si>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</si>
  <si>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</si>
  <si>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</si>
  <si>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</si>
  <si>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</si>
  <si>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</si>
  <si>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</si>
  <si>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</si>
  <si>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</si>
  <si>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</si>
  <si>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</si>
  <si>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</si>
  <si>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</si>
  <si>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</si>
  <si>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</si>
  <si>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</si>
  <si>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</si>
  <si>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</si>
  <si>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</si>
  <si>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</si>
  <si>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</si>
  <si>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</si>
  <si>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</si>
  <si>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</si>
  <si>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</si>
  <si>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</si>
  <si>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</si>
  <si>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</si>
  <si>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</si>
  <si>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</si>
  <si>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</si>
  <si>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</si>
  <si>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</si>
  <si>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</si>
  <si>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</si>
  <si>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</si>
  <si>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</si>
  <si>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</si>
  <si>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</si>
  <si>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</si>
  <si>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</si>
  <si>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</si>
  <si>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</si>
  <si>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</si>
  <si>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</si>
  <si>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</si>
  <si>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</si>
  <si>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</si>
  <si>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</si>
  <si>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</si>
  <si>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</si>
  <si>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</si>
  <si>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</si>
  <si>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</si>
  <si>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</si>
  <si>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</si>
  <si>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</si>
  <si>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</si>
  <si>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</si>
  <si>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</si>
  <si>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</si>
  <si>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</si>
  <si>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</si>
  <si>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</si>
  <si>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</si>
  <si>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</si>
  <si>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</si>
  <si>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</si>
  <si>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</si>
  <si>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</si>
  <si>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</si>
  <si>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</si>
  <si>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</si>
  <si>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</si>
  <si>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</si>
  <si>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</si>
  <si>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</si>
  <si>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</si>
  <si>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</si>
  <si>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</si>
  <si>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</si>
  <si>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</si>
  <si>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</si>
  <si>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</si>
  <si>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</si>
  <si>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</si>
  <si>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</si>
  <si>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</si>
  <si>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</si>
  <si>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</si>
  <si>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</si>
  <si>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</si>
  <si>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</si>
  <si>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</si>
  <si>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</si>
  <si>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</si>
  <si>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</si>
  <si>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</si>
  <si>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</si>
  <si>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</si>
  <si>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</si>
  <si>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</si>
  <si>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</si>
  <si>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</si>
  <si>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</si>
  <si>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</si>
  <si>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</si>
  <si>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</si>
  <si>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</si>
  <si>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</si>
  <si>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</si>
  <si>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</si>
  <si>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</si>
  <si>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</si>
  <si>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</si>
  <si>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</si>
  <si>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</si>
  <si>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</si>
  <si>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</si>
  <si>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</si>
  <si>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</si>
  <si>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</si>
  <si>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</si>
  <si>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</si>
  <si>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</si>
  <si>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</si>
  <si>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</si>
  <si>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</si>
  <si>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</si>
  <si>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</si>
  <si>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</si>
  <si>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</si>
  <si>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</si>
  <si>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</si>
  <si>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</si>
  <si>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</si>
  <si>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</si>
  <si>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</si>
  <si>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</si>
  <si>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</si>
  <si>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</si>
  <si>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</si>
  <si>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</si>
  <si>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</si>
  <si>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</si>
  <si>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</si>
  <si>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</si>
  <si>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</si>
  <si>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</si>
  <si>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</si>
  <si>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</si>
  <si>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</si>
  <si>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</si>
  <si>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</si>
  <si>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</si>
  <si>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</si>
  <si>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</si>
  <si>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</si>
  <si>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</si>
  <si>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</si>
  <si>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</si>
  <si>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</si>
  <si>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</si>
  <si>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</si>
  <si>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</si>
  <si>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</si>
  <si>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</si>
  <si>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</si>
  <si>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</si>
  <si>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</si>
  <si>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</si>
  <si>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</si>
  <si>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</si>
  <si>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</si>
  <si>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</si>
  <si>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</si>
  <si>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</si>
  <si>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</si>
  <si>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</si>
  <si>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</si>
  <si>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</si>
  <si>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</si>
  <si>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</si>
  <si>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</si>
  <si>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</si>
  <si>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</si>
  <si>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</si>
  <si>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</si>
  <si>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</si>
  <si>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</si>
  <si>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</si>
  <si>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</si>
  <si>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</si>
  <si>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</si>
  <si>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</si>
  <si>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</si>
  <si>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</si>
  <si>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</si>
  <si>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</si>
  <si>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</si>
  <si>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</si>
  <si>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</si>
  <si>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</si>
  <si>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</si>
  <si>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</si>
  <si>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</si>
  <si>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</si>
  <si>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</si>
  <si>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</si>
  <si>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</si>
  <si>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</si>
  <si>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</si>
  <si>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</si>
  <si>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</si>
  <si>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</si>
  <si>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</si>
  <si>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</si>
  <si>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</si>
  <si>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</si>
  <si>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</si>
  <si>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</si>
  <si>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</si>
  <si>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</si>
  <si>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</si>
  <si>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</si>
  <si>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</si>
  <si>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</si>
  <si>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</si>
  <si>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</si>
  <si>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</si>
  <si>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</si>
  <si>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</si>
  <si>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</si>
  <si>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</si>
  <si>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</si>
  <si>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</si>
  <si>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</si>
  <si>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</si>
  <si>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</si>
  <si>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</si>
  <si>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</si>
  <si>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</si>
  <si>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</si>
  <si>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</si>
  <si>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</si>
  <si>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</si>
  <si>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</si>
  <si>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</si>
  <si>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</si>
  <si>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</si>
  <si>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</si>
  <si>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</si>
  <si>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</si>
  <si>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</si>
  <si>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</si>
  <si>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</si>
  <si>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</si>
  <si>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</si>
  <si>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</si>
  <si>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</si>
  <si>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</si>
  <si>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</si>
  <si>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</si>
  <si>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</si>
  <si>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</si>
  <si>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</si>
  <si>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</si>
  <si>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</si>
  <si>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</si>
  <si>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</si>
  <si>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</si>
  <si>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</si>
  <si>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</si>
  <si>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</si>
  <si>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</si>
  <si>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</si>
  <si>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</si>
  <si>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</si>
  <si>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</si>
  <si>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</si>
  <si>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</si>
  <si>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</si>
  <si>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</si>
  <si>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</si>
  <si>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</si>
  <si>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</si>
  <si>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</si>
  <si>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</si>
  <si>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</si>
  <si>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</si>
  <si>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</si>
  <si>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</si>
  <si>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</si>
  <si>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</si>
  <si>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</si>
  <si>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</si>
  <si>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</si>
  <si>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BY2016112601</t>
    <phoneticPr fontId="18" type="noConversion"/>
  </si>
  <si>
    <t>BY2016112602</t>
    <phoneticPr fontId="18" type="noConversion"/>
  </si>
  <si>
    <t>BY2016112603</t>
    <phoneticPr fontId="18" type="noConversion"/>
  </si>
  <si>
    <t>BY2016112604</t>
    <phoneticPr fontId="18" type="noConversion"/>
  </si>
  <si>
    <t>BY2016112605</t>
    <phoneticPr fontId="18" type="noConversion"/>
  </si>
  <si>
    <t>BY2016112606</t>
    <phoneticPr fontId="18" type="noConversion"/>
  </si>
  <si>
    <t>BY2016112607</t>
    <phoneticPr fontId="18" type="noConversion"/>
  </si>
  <si>
    <t>BY2016112608</t>
    <phoneticPr fontId="18" type="noConversion"/>
  </si>
  <si>
    <t>BY2016112609</t>
    <phoneticPr fontId="18" type="noConversion"/>
  </si>
  <si>
    <t>BY2016112610</t>
    <phoneticPr fontId="18" type="noConversion"/>
  </si>
  <si>
    <t>BY2016112611</t>
    <phoneticPr fontId="18" type="noConversion"/>
  </si>
  <si>
    <t>BY2016112612</t>
    <phoneticPr fontId="18" type="noConversion"/>
  </si>
  <si>
    <t>BY2016112613</t>
    <phoneticPr fontId="18" type="noConversion"/>
  </si>
  <si>
    <t>BY2016112614</t>
    <phoneticPr fontId="18" type="noConversion"/>
  </si>
  <si>
    <t>BY2016112615</t>
    <phoneticPr fontId="18" type="noConversion"/>
  </si>
  <si>
    <t>BY2016112701</t>
    <phoneticPr fontId="18" type="noConversion"/>
  </si>
  <si>
    <t>BY2016112702</t>
    <phoneticPr fontId="18" type="noConversion"/>
  </si>
  <si>
    <t xml:space="preserve"> </t>
    <phoneticPr fontId="18" type="noConversion"/>
  </si>
  <si>
    <t>BY2016112703</t>
    <phoneticPr fontId="18" type="noConversion"/>
  </si>
  <si>
    <t>BY2016112704</t>
    <phoneticPr fontId="18" type="noConversion"/>
  </si>
  <si>
    <t>BY2016112705</t>
    <phoneticPr fontId="18" type="noConversion"/>
  </si>
  <si>
    <t>BY2016112706</t>
    <phoneticPr fontId="18" type="noConversion"/>
  </si>
  <si>
    <t>BY2016112707</t>
    <phoneticPr fontId="18" type="noConversion"/>
  </si>
  <si>
    <t>BY2016112708</t>
    <phoneticPr fontId="18" type="noConversion"/>
  </si>
  <si>
    <t>BY2016112709</t>
    <phoneticPr fontId="18" type="noConversion"/>
  </si>
  <si>
    <t>BY2016112710</t>
    <phoneticPr fontId="18" type="noConversion"/>
  </si>
  <si>
    <t>BY2016112711</t>
    <phoneticPr fontId="18" type="noConversion"/>
  </si>
  <si>
    <t>BY2016112712</t>
    <phoneticPr fontId="18" type="noConversion"/>
  </si>
  <si>
    <t>BY2016112713</t>
    <phoneticPr fontId="18" type="noConversion"/>
  </si>
  <si>
    <t>BY2016112801</t>
    <phoneticPr fontId="18" type="noConversion"/>
  </si>
  <si>
    <t>BY2016112802</t>
    <phoneticPr fontId="18" type="noConversion"/>
  </si>
  <si>
    <t>BY2016112803</t>
    <phoneticPr fontId="18" type="noConversion"/>
  </si>
  <si>
    <t>BY2016112804</t>
    <phoneticPr fontId="18" type="noConversion"/>
  </si>
  <si>
    <t>BY2016112805</t>
    <phoneticPr fontId="18" type="noConversion"/>
  </si>
  <si>
    <t>BY2016112806</t>
    <phoneticPr fontId="18" type="noConversion"/>
  </si>
  <si>
    <t>BY2016112807</t>
    <phoneticPr fontId="18" type="noConversion"/>
  </si>
  <si>
    <t>BY2016112808</t>
    <phoneticPr fontId="18" type="noConversion"/>
  </si>
  <si>
    <t>BY2016112809</t>
    <phoneticPr fontId="18" type="noConversion"/>
  </si>
  <si>
    <t>BY2016112810</t>
    <phoneticPr fontId="18" type="noConversion"/>
  </si>
  <si>
    <t>BY2016112901</t>
    <phoneticPr fontId="18" type="noConversion"/>
  </si>
  <si>
    <t>BY2016112902</t>
    <phoneticPr fontId="18" type="noConversion"/>
  </si>
  <si>
    <t>BY2016112903</t>
    <phoneticPr fontId="18" type="noConversion"/>
  </si>
  <si>
    <t>BY2016112904</t>
    <phoneticPr fontId="18" type="noConversion"/>
  </si>
  <si>
    <t>BY2016112905</t>
    <phoneticPr fontId="18" type="noConversion"/>
  </si>
  <si>
    <t>BY2016112906</t>
    <phoneticPr fontId="18" type="noConversion"/>
  </si>
  <si>
    <t>BY2016112907</t>
    <phoneticPr fontId="18" type="noConversion"/>
  </si>
  <si>
    <r>
      <t>1</t>
    </r>
    <r>
      <rPr>
        <sz val="11"/>
        <rFont val="黑体"/>
        <family val="3"/>
        <charset val="134"/>
      </rPr>
      <t>697</t>
    </r>
    <phoneticPr fontId="18" type="noConversion"/>
  </si>
  <si>
    <t>洪丹妮</t>
    <phoneticPr fontId="18" type="noConversion"/>
  </si>
  <si>
    <t>舒平</t>
    <phoneticPr fontId="18" type="noConversion"/>
  </si>
  <si>
    <t>刷卡</t>
    <phoneticPr fontId="18" type="noConversion"/>
  </si>
  <si>
    <t>双板雪鞋</t>
    <phoneticPr fontId="18" type="noConversion"/>
  </si>
  <si>
    <t>SL 60</t>
    <phoneticPr fontId="18" type="noConversion"/>
  </si>
  <si>
    <t>黑</t>
    <phoneticPr fontId="18" type="noConversion"/>
  </si>
  <si>
    <t>14-15</t>
    <phoneticPr fontId="18" type="noConversion"/>
  </si>
  <si>
    <t>男</t>
    <phoneticPr fontId="18" type="noConversion"/>
  </si>
  <si>
    <t>双板</t>
    <phoneticPr fontId="18" type="noConversion"/>
  </si>
  <si>
    <t>1084</t>
    <phoneticPr fontId="18" type="noConversion"/>
  </si>
  <si>
    <t>雪杖</t>
    <phoneticPr fontId="18" type="noConversion"/>
  </si>
  <si>
    <t>16-17</t>
    <phoneticPr fontId="18" type="noConversion"/>
  </si>
  <si>
    <t>218</t>
    <phoneticPr fontId="18" type="noConversion"/>
  </si>
  <si>
    <t>双板板包</t>
    <phoneticPr fontId="18" type="noConversion"/>
  </si>
  <si>
    <t>MEET</t>
    <phoneticPr fontId="18" type="noConversion"/>
  </si>
  <si>
    <t>花</t>
    <phoneticPr fontId="18" type="noConversion"/>
  </si>
  <si>
    <t>165cm</t>
    <phoneticPr fontId="18" type="noConversion"/>
  </si>
  <si>
    <t>15-16</t>
    <phoneticPr fontId="18" type="noConversion"/>
  </si>
  <si>
    <t>270</t>
    <phoneticPr fontId="18" type="noConversion"/>
  </si>
  <si>
    <t>绿</t>
    <phoneticPr fontId="18" type="noConversion"/>
  </si>
  <si>
    <t>120cm</t>
    <phoneticPr fontId="18" type="noConversion"/>
  </si>
  <si>
    <t>300</t>
    <phoneticPr fontId="18" type="noConversion"/>
  </si>
  <si>
    <t>代抵扣2016112608</t>
    <phoneticPr fontId="18" type="noConversion"/>
  </si>
  <si>
    <t>3280</t>
    <phoneticPr fontId="18" type="noConversion"/>
  </si>
  <si>
    <t>13901379500</t>
    <phoneticPr fontId="18" type="noConversion"/>
  </si>
  <si>
    <t>BY2016112908</t>
    <phoneticPr fontId="18" type="noConversion"/>
  </si>
  <si>
    <t>新租双板费</t>
    <phoneticPr fontId="18" type="noConversion"/>
  </si>
  <si>
    <t>KOA JR</t>
    <phoneticPr fontId="18" type="noConversion"/>
  </si>
  <si>
    <t>白</t>
    <phoneticPr fontId="18" type="noConversion"/>
  </si>
  <si>
    <t>110cm</t>
    <phoneticPr fontId="18" type="noConversion"/>
  </si>
  <si>
    <t>儿童</t>
    <phoneticPr fontId="18" type="noConversion"/>
  </si>
  <si>
    <t>500</t>
    <phoneticPr fontId="18" type="noConversion"/>
  </si>
  <si>
    <t>散客新晋</t>
    <phoneticPr fontId="18" type="noConversion"/>
  </si>
  <si>
    <t>段婵娟</t>
    <phoneticPr fontId="18" type="noConversion"/>
  </si>
  <si>
    <t>13810199613</t>
    <phoneticPr fontId="18" type="noConversion"/>
  </si>
  <si>
    <t>哆啦宝</t>
    <phoneticPr fontId="18" type="noConversion"/>
  </si>
  <si>
    <t>服务商品押金</t>
    <phoneticPr fontId="18" type="noConversion"/>
  </si>
  <si>
    <t>租板押金</t>
    <phoneticPr fontId="18" type="noConversion"/>
  </si>
  <si>
    <t>BY2016112909</t>
    <phoneticPr fontId="18" type="noConversion"/>
  </si>
  <si>
    <t>帽子</t>
    <phoneticPr fontId="18" type="noConversion"/>
  </si>
  <si>
    <t>特价</t>
    <phoneticPr fontId="18" type="noConversion"/>
  </si>
  <si>
    <r>
      <t>1</t>
    </r>
    <r>
      <rPr>
        <sz val="11"/>
        <rFont val="黑体"/>
        <family val="3"/>
        <charset val="134"/>
      </rPr>
      <t>5-16</t>
    </r>
    <phoneticPr fontId="18" type="noConversion"/>
  </si>
  <si>
    <t>未知</t>
    <phoneticPr fontId="18" type="noConversion"/>
  </si>
  <si>
    <r>
      <t>3</t>
    </r>
    <r>
      <rPr>
        <sz val="11"/>
        <rFont val="黑体"/>
        <family val="3"/>
        <charset val="134"/>
      </rPr>
      <t>0</t>
    </r>
    <phoneticPr fontId="18" type="noConversion"/>
  </si>
  <si>
    <t>现金</t>
    <phoneticPr fontId="18" type="noConversion"/>
  </si>
  <si>
    <t>BY2016112910</t>
    <phoneticPr fontId="18" type="noConversion"/>
  </si>
  <si>
    <t>VILL</t>
    <phoneticPr fontId="18" type="noConversion"/>
  </si>
  <si>
    <t>N5056</t>
    <phoneticPr fontId="18" type="noConversion"/>
  </si>
  <si>
    <t>C471</t>
    <phoneticPr fontId="18" type="noConversion"/>
  </si>
  <si>
    <t>140cm</t>
    <phoneticPr fontId="18" type="noConversion"/>
  </si>
  <si>
    <t>女</t>
    <phoneticPr fontId="18" type="noConversion"/>
  </si>
  <si>
    <t>单板</t>
    <phoneticPr fontId="18" type="noConversion"/>
  </si>
  <si>
    <t>480</t>
    <phoneticPr fontId="18" type="noConversion"/>
  </si>
  <si>
    <t>散客</t>
    <phoneticPr fontId="18" type="noConversion"/>
  </si>
  <si>
    <t>BY2016112911</t>
    <phoneticPr fontId="18" type="noConversion"/>
  </si>
  <si>
    <t>护腰</t>
    <phoneticPr fontId="18" type="noConversion"/>
  </si>
  <si>
    <r>
      <t>4</t>
    </r>
    <r>
      <rPr>
        <sz val="11"/>
        <rFont val="黑体"/>
        <family val="3"/>
        <charset val="134"/>
      </rPr>
      <t>93X</t>
    </r>
    <phoneticPr fontId="18" type="noConversion"/>
  </si>
  <si>
    <t>XL</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</si>
  <si>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</si>
  <si>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</si>
  <si>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张晨</t>
    <phoneticPr fontId="18" type="noConversion"/>
  </si>
  <si>
    <t>崔洋</t>
    <phoneticPr fontId="18" type="noConversion"/>
  </si>
  <si>
    <t>现货销售</t>
    <phoneticPr fontId="18" type="noConversion"/>
  </si>
  <si>
    <t>BY2016113001</t>
    <phoneticPr fontId="18" type="noConversion"/>
  </si>
  <si>
    <t>手套</t>
    <phoneticPr fontId="18" type="noConversion"/>
  </si>
  <si>
    <t>Scrambler Mitt</t>
    <phoneticPr fontId="18" type="noConversion"/>
  </si>
  <si>
    <t>Tiger</t>
    <phoneticPr fontId="18" type="noConversion"/>
  </si>
  <si>
    <t>S</t>
    <phoneticPr fontId="18" type="noConversion"/>
  </si>
  <si>
    <t>235</t>
    <phoneticPr fontId="18" type="noConversion"/>
  </si>
  <si>
    <t>王寅</t>
    <phoneticPr fontId="18" type="noConversion"/>
  </si>
  <si>
    <t>13811482775</t>
    <phoneticPr fontId="18" type="noConversion"/>
  </si>
  <si>
    <t>BY2016113002</t>
    <phoneticPr fontId="18" type="noConversion"/>
  </si>
  <si>
    <t>50</t>
    <phoneticPr fontId="18" type="noConversion"/>
  </si>
  <si>
    <t>BY2016113003</t>
    <phoneticPr fontId="18" type="noConversion"/>
  </si>
  <si>
    <t>护臀</t>
    <phoneticPr fontId="18" type="noConversion"/>
  </si>
  <si>
    <t>Demon</t>
    <phoneticPr fontId="18" type="noConversion"/>
  </si>
  <si>
    <r>
      <t>D</t>
    </r>
    <r>
      <rPr>
        <sz val="11"/>
        <rFont val="黑体"/>
        <family val="3"/>
        <charset val="134"/>
      </rPr>
      <t>S1400</t>
    </r>
    <phoneticPr fontId="18" type="noConversion"/>
  </si>
  <si>
    <t>L</t>
    <phoneticPr fontId="18" type="noConversion"/>
  </si>
  <si>
    <r>
      <t>1</t>
    </r>
    <r>
      <rPr>
        <sz val="11"/>
        <rFont val="黑体"/>
        <family val="3"/>
        <charset val="134"/>
      </rPr>
      <t>6-17</t>
    </r>
    <phoneticPr fontId="18" type="noConversion"/>
  </si>
  <si>
    <r>
      <t>7</t>
    </r>
    <r>
      <rPr>
        <sz val="11"/>
        <rFont val="黑体"/>
        <family val="3"/>
        <charset val="134"/>
      </rPr>
      <t>38</t>
    </r>
    <phoneticPr fontId="18" type="noConversion"/>
  </si>
  <si>
    <t>胡浩</t>
    <phoneticPr fontId="18" type="noConversion"/>
  </si>
  <si>
    <t>18611628655</t>
    <phoneticPr fontId="18" type="noConversion"/>
  </si>
  <si>
    <t>BY2016113004</t>
    <phoneticPr fontId="18" type="noConversion"/>
  </si>
  <si>
    <t>C-LINE Prime</t>
    <phoneticPr fontId="18" type="noConversion"/>
  </si>
  <si>
    <t>158cm</t>
    <phoneticPr fontId="18" type="noConversion"/>
  </si>
  <si>
    <t>8514</t>
    <phoneticPr fontId="18" type="noConversion"/>
  </si>
  <si>
    <t>樊嘉钰</t>
    <phoneticPr fontId="18" type="noConversion"/>
  </si>
  <si>
    <t>18911597967</t>
    <phoneticPr fontId="18" type="noConversion"/>
  </si>
  <si>
    <t>微信+支付宝</t>
  </si>
  <si>
    <t>微信+支付宝</t>
    <phoneticPr fontId="18" type="noConversion"/>
  </si>
  <si>
    <t>双板雪鞋</t>
    <phoneticPr fontId="18" type="noConversion"/>
  </si>
  <si>
    <t>PC PRO 110</t>
    <phoneticPr fontId="18" type="noConversion"/>
  </si>
  <si>
    <t>黑</t>
    <phoneticPr fontId="18" type="noConversion"/>
  </si>
  <si>
    <t>16-17</t>
    <phoneticPr fontId="18" type="noConversion"/>
  </si>
  <si>
    <t>男</t>
    <phoneticPr fontId="18" type="noConversion"/>
  </si>
  <si>
    <t>双板</t>
    <phoneticPr fontId="18" type="noConversion"/>
  </si>
  <si>
    <t>4257</t>
    <phoneticPr fontId="18" type="noConversion"/>
  </si>
  <si>
    <t>樊嘉钰</t>
    <phoneticPr fontId="18" type="noConversion"/>
  </si>
  <si>
    <t>崔洋</t>
    <phoneticPr fontId="18" type="noConversion"/>
  </si>
  <si>
    <t>微信+支付宝</t>
    <phoneticPr fontId="18" type="noConversion"/>
  </si>
  <si>
    <t>MEET</t>
    <phoneticPr fontId="18" type="noConversion"/>
  </si>
  <si>
    <t>花</t>
    <phoneticPr fontId="18" type="noConversion"/>
  </si>
  <si>
    <t>15-16</t>
    <phoneticPr fontId="18" type="noConversion"/>
  </si>
  <si>
    <t>430</t>
    <phoneticPr fontId="18" type="noConversion"/>
  </si>
  <si>
    <t>双板板包</t>
    <phoneticPr fontId="18" type="noConversion"/>
  </si>
  <si>
    <t>165cm</t>
    <phoneticPr fontId="18" type="noConversion"/>
  </si>
  <si>
    <t>270</t>
    <phoneticPr fontId="18" type="noConversion"/>
  </si>
  <si>
    <t>雪袜</t>
    <phoneticPr fontId="18" type="noConversion"/>
  </si>
  <si>
    <t>特价</t>
    <phoneticPr fontId="18" type="noConversion"/>
  </si>
  <si>
    <t>绿</t>
    <phoneticPr fontId="18" type="noConversion"/>
  </si>
  <si>
    <t>M</t>
    <phoneticPr fontId="18" type="noConversion"/>
  </si>
  <si>
    <t>0</t>
    <phoneticPr fontId="18" type="noConversion"/>
  </si>
  <si>
    <t>赠送</t>
    <phoneticPr fontId="18" type="noConversion"/>
  </si>
  <si>
    <t>赠送</t>
    <phoneticPr fontId="18" type="noConversion"/>
  </si>
  <si>
    <t>BY2016113004</t>
    <phoneticPr fontId="18" type="noConversion"/>
  </si>
  <si>
    <t>Fischer</t>
    <phoneticPr fontId="18" type="noConversion"/>
  </si>
  <si>
    <t>PURE</t>
    <phoneticPr fontId="18" type="noConversion"/>
  </si>
  <si>
    <t>白</t>
    <phoneticPr fontId="18" type="noConversion"/>
  </si>
  <si>
    <t>150cm</t>
    <phoneticPr fontId="18" type="noConversion"/>
  </si>
  <si>
    <t>女</t>
    <phoneticPr fontId="18" type="noConversion"/>
  </si>
  <si>
    <t>散客新晋</t>
    <phoneticPr fontId="18" type="noConversion"/>
  </si>
  <si>
    <t>Cruzar 7.5x</t>
    <phoneticPr fontId="18" type="noConversion"/>
  </si>
  <si>
    <t>1084</t>
    <phoneticPr fontId="18" type="noConversion"/>
  </si>
  <si>
    <t>雪杖</t>
    <phoneticPr fontId="18" type="noConversion"/>
  </si>
  <si>
    <t>Performance</t>
    <phoneticPr fontId="18" type="noConversion"/>
  </si>
  <si>
    <t>110CM</t>
    <phoneticPr fontId="18" type="noConversion"/>
  </si>
  <si>
    <t>218</t>
    <phoneticPr fontId="18" type="noConversion"/>
  </si>
  <si>
    <t>1697</t>
    <phoneticPr fontId="18" type="noConversion"/>
  </si>
  <si>
    <t>165cm</t>
    <phoneticPr fontId="18" type="noConversion"/>
  </si>
  <si>
    <t>BY2016113005</t>
    <phoneticPr fontId="18" type="noConversion"/>
  </si>
  <si>
    <t>雪服上衣</t>
    <phoneticPr fontId="18" type="noConversion"/>
  </si>
  <si>
    <r>
      <t>D</t>
    </r>
    <r>
      <rPr>
        <sz val="11"/>
        <rFont val="黑体"/>
        <family val="3"/>
        <charset val="134"/>
      </rPr>
      <t>AWSON JACKET</t>
    </r>
    <phoneticPr fontId="18" type="noConversion"/>
  </si>
  <si>
    <t>Gray Melange</t>
    <phoneticPr fontId="18" type="noConversion"/>
  </si>
  <si>
    <r>
      <t>1</t>
    </r>
    <r>
      <rPr>
        <sz val="11"/>
        <rFont val="黑体"/>
        <family val="3"/>
        <charset val="134"/>
      </rPr>
      <t>6-17</t>
    </r>
    <phoneticPr fontId="18" type="noConversion"/>
  </si>
  <si>
    <t>单板</t>
    <phoneticPr fontId="18" type="noConversion"/>
  </si>
  <si>
    <r>
      <t>1</t>
    </r>
    <r>
      <rPr>
        <sz val="11"/>
        <rFont val="黑体"/>
        <family val="3"/>
        <charset val="134"/>
      </rPr>
      <t>176</t>
    </r>
    <phoneticPr fontId="18" type="noConversion"/>
  </si>
  <si>
    <t>刘杨朋友</t>
    <phoneticPr fontId="18" type="noConversion"/>
  </si>
  <si>
    <t>刘杨</t>
    <phoneticPr fontId="18" type="noConversion"/>
  </si>
  <si>
    <t>舒平</t>
    <phoneticPr fontId="18" type="noConversion"/>
  </si>
  <si>
    <t>哆啦宝</t>
    <phoneticPr fontId="18" type="noConversion"/>
  </si>
  <si>
    <t>BY2016113006</t>
    <phoneticPr fontId="18" type="noConversion"/>
  </si>
  <si>
    <t>手套</t>
    <phoneticPr fontId="18" type="noConversion"/>
  </si>
  <si>
    <t>Dakine</t>
    <phoneticPr fontId="18" type="noConversion"/>
  </si>
  <si>
    <t>Impreza Glove</t>
    <phoneticPr fontId="18" type="noConversion"/>
  </si>
  <si>
    <t>Peta Camo</t>
    <phoneticPr fontId="18" type="noConversion"/>
  </si>
  <si>
    <t>L</t>
    <phoneticPr fontId="18" type="noConversion"/>
  </si>
  <si>
    <t>468</t>
    <phoneticPr fontId="18" type="noConversion"/>
  </si>
  <si>
    <t>会员</t>
    <phoneticPr fontId="18" type="noConversion"/>
  </si>
  <si>
    <t>福哥</t>
    <phoneticPr fontId="18" type="noConversion"/>
  </si>
  <si>
    <t>13366667373</t>
    <phoneticPr fontId="18" type="noConversion"/>
  </si>
  <si>
    <t>未付</t>
    <phoneticPr fontId="18" type="noConversion"/>
  </si>
  <si>
    <t>现货销售</t>
    <phoneticPr fontId="18" type="noConversion"/>
  </si>
  <si>
    <t>BY2016120101</t>
    <phoneticPr fontId="18" type="noConversion"/>
  </si>
  <si>
    <r>
      <t>O</t>
    </r>
    <r>
      <rPr>
        <sz val="11"/>
        <rFont val="黑体"/>
        <family val="3"/>
        <charset val="134"/>
      </rPr>
      <t>mega Glove</t>
    </r>
    <phoneticPr fontId="18" type="noConversion"/>
  </si>
  <si>
    <t>Carbon</t>
    <phoneticPr fontId="18" type="noConversion"/>
  </si>
  <si>
    <r>
      <t>3</t>
    </r>
    <r>
      <rPr>
        <sz val="11"/>
        <rFont val="黑体"/>
        <family val="3"/>
        <charset val="134"/>
      </rPr>
      <t>42</t>
    </r>
    <phoneticPr fontId="18" type="noConversion"/>
  </si>
  <si>
    <t>田伟</t>
    <phoneticPr fontId="18" type="noConversion"/>
  </si>
  <si>
    <t>13901040018</t>
    <phoneticPr fontId="18" type="noConversion"/>
  </si>
  <si>
    <t>BY2016120102</t>
    <phoneticPr fontId="18" type="noConversion"/>
  </si>
  <si>
    <t>Scrambler Mitt</t>
    <phoneticPr fontId="18" type="noConversion"/>
  </si>
  <si>
    <t>Bear</t>
    <phoneticPr fontId="18" type="noConversion"/>
  </si>
  <si>
    <t>S</t>
    <phoneticPr fontId="18" type="noConversion"/>
  </si>
  <si>
    <t>儿童</t>
    <phoneticPr fontId="18" type="noConversion"/>
  </si>
  <si>
    <t>212</t>
    <phoneticPr fontId="18" type="noConversion"/>
  </si>
  <si>
    <t>微信支付</t>
    <phoneticPr fontId="18" type="noConversion"/>
  </si>
  <si>
    <t>头盔</t>
    <phoneticPr fontId="18" type="noConversion"/>
  </si>
  <si>
    <t>Airwing 2 race</t>
    <phoneticPr fontId="18" type="noConversion"/>
  </si>
  <si>
    <t>Cyan-Pink</t>
    <phoneticPr fontId="18" type="noConversion"/>
  </si>
  <si>
    <t>952</t>
    <phoneticPr fontId="18" type="noConversion"/>
  </si>
  <si>
    <t>BY2016120103</t>
    <phoneticPr fontId="18" type="noConversion"/>
  </si>
  <si>
    <t>护臀</t>
    <phoneticPr fontId="18" type="noConversion"/>
  </si>
  <si>
    <t>套装</t>
    <phoneticPr fontId="18" type="noConversion"/>
  </si>
  <si>
    <r>
      <t>1</t>
    </r>
    <r>
      <rPr>
        <sz val="11"/>
        <rFont val="黑体"/>
        <family val="3"/>
        <charset val="134"/>
      </rPr>
      <t>5-16</t>
    </r>
    <phoneticPr fontId="18" type="noConversion"/>
  </si>
  <si>
    <r>
      <t>3</t>
    </r>
    <r>
      <rPr>
        <sz val="11"/>
        <rFont val="黑体"/>
        <family val="3"/>
        <charset val="134"/>
      </rPr>
      <t>50</t>
    </r>
    <phoneticPr fontId="18" type="noConversion"/>
  </si>
  <si>
    <t>现金</t>
    <phoneticPr fontId="18" type="noConversion"/>
  </si>
  <si>
    <t>BY2016120104</t>
    <phoneticPr fontId="18" type="noConversion"/>
  </si>
  <si>
    <t>ROXA</t>
    <phoneticPr fontId="18" type="noConversion"/>
  </si>
  <si>
    <t>伸缩</t>
    <phoneticPr fontId="18" type="noConversion"/>
  </si>
  <si>
    <t>34-40</t>
    <phoneticPr fontId="18" type="noConversion"/>
  </si>
  <si>
    <t>1368</t>
    <phoneticPr fontId="18" type="noConversion"/>
  </si>
  <si>
    <t>李岩</t>
    <phoneticPr fontId="18" type="noConversion"/>
  </si>
  <si>
    <t>13911269600</t>
    <phoneticPr fontId="18" type="noConversion"/>
  </si>
  <si>
    <t>刷卡</t>
    <phoneticPr fontId="18" type="noConversion"/>
  </si>
  <si>
    <t>新租双板费</t>
    <phoneticPr fontId="18" type="noConversion"/>
  </si>
  <si>
    <t>RC4 RACE JR</t>
    <phoneticPr fontId="18" type="noConversion"/>
  </si>
  <si>
    <t>130cm</t>
    <phoneticPr fontId="18" type="noConversion"/>
  </si>
  <si>
    <t>500</t>
    <phoneticPr fontId="18" type="noConversion"/>
  </si>
  <si>
    <t>3280</t>
    <phoneticPr fontId="18" type="noConversion"/>
  </si>
  <si>
    <t>BY2016120105</t>
    <phoneticPr fontId="18" type="noConversion"/>
  </si>
  <si>
    <t>雪裤</t>
    <phoneticPr fontId="18" type="noConversion"/>
  </si>
  <si>
    <t>香槟色</t>
    <phoneticPr fontId="18" type="noConversion"/>
  </si>
  <si>
    <r>
      <t>3</t>
    </r>
    <r>
      <rPr>
        <sz val="11"/>
        <rFont val="黑体"/>
        <family val="3"/>
        <charset val="134"/>
      </rPr>
      <t>00</t>
    </r>
    <phoneticPr fontId="18" type="noConversion"/>
  </si>
  <si>
    <t>向俊杰</t>
    <phoneticPr fontId="18" type="noConversion"/>
  </si>
  <si>
    <t>15901195018</t>
    <phoneticPr fontId="18" type="noConversion"/>
  </si>
  <si>
    <t>布乖</t>
    <phoneticPr fontId="18" type="noConversion"/>
  </si>
  <si>
    <t>BY2016120106</t>
    <phoneticPr fontId="18" type="noConversion"/>
  </si>
  <si>
    <t>350</t>
    <phoneticPr fontId="18" type="noConversion"/>
  </si>
  <si>
    <t>推荐新晋</t>
    <phoneticPr fontId="18" type="noConversion"/>
  </si>
  <si>
    <t>何林谦</t>
    <phoneticPr fontId="18" type="noConversion"/>
  </si>
  <si>
    <t>18811475449</t>
    <phoneticPr fontId="18" type="noConversion"/>
  </si>
  <si>
    <t>王磊</t>
    <phoneticPr fontId="18" type="noConversion"/>
  </si>
  <si>
    <t>BY2016120107</t>
    <phoneticPr fontId="18" type="noConversion"/>
  </si>
  <si>
    <t>王赞</t>
    <phoneticPr fontId="18" type="noConversion"/>
  </si>
  <si>
    <t>13718188980</t>
    <phoneticPr fontId="18" type="noConversion"/>
  </si>
  <si>
    <t>雪镜</t>
    <phoneticPr fontId="18" type="noConversion"/>
  </si>
  <si>
    <t>DX</t>
    <phoneticPr fontId="18" type="noConversion"/>
  </si>
  <si>
    <t>Vidlet Purple Ion</t>
    <phoneticPr fontId="18" type="noConversion"/>
  </si>
  <si>
    <t>440</t>
    <phoneticPr fontId="18" type="noConversion"/>
  </si>
  <si>
    <t>BY2016120108</t>
    <phoneticPr fontId="18" type="noConversion"/>
  </si>
  <si>
    <t>Gage</t>
    <phoneticPr fontId="18" type="noConversion"/>
  </si>
  <si>
    <t>ZE9 Black</t>
    <phoneticPr fontId="18" type="noConversion"/>
  </si>
  <si>
    <t>882</t>
    <phoneticPr fontId="18" type="noConversion"/>
  </si>
  <si>
    <t>13501009150</t>
    <phoneticPr fontId="18" type="noConversion"/>
  </si>
  <si>
    <t>BY2016120109</t>
    <phoneticPr fontId="18" type="noConversion"/>
  </si>
  <si>
    <r>
      <t>T</t>
    </r>
    <r>
      <rPr>
        <sz val="11"/>
        <rFont val="黑体"/>
        <family val="3"/>
        <charset val="134"/>
      </rPr>
      <t>racer Mitt</t>
    </r>
    <phoneticPr fontId="18" type="noConversion"/>
  </si>
  <si>
    <t>Pray 4 Snow</t>
    <phoneticPr fontId="18" type="noConversion"/>
  </si>
  <si>
    <r>
      <t>2</t>
    </r>
    <r>
      <rPr>
        <sz val="11"/>
        <rFont val="黑体"/>
        <family val="3"/>
        <charset val="134"/>
      </rPr>
      <t>56</t>
    </r>
    <phoneticPr fontId="18" type="noConversion"/>
  </si>
  <si>
    <t>刘朝</t>
    <phoneticPr fontId="18" type="noConversion"/>
  </si>
  <si>
    <t>15901434482</t>
    <phoneticPr fontId="18" type="noConversion"/>
  </si>
  <si>
    <t>BY2016120110</t>
    <phoneticPr fontId="18" type="noConversion"/>
  </si>
  <si>
    <t>牛仔</t>
    <phoneticPr fontId="18" type="noConversion"/>
  </si>
  <si>
    <t>300</t>
    <phoneticPr fontId="18" type="noConversion"/>
  </si>
  <si>
    <t>陆俊宁</t>
    <phoneticPr fontId="18" type="noConversion"/>
  </si>
  <si>
    <t>18601109424</t>
    <phoneticPr fontId="18" type="noConversion"/>
  </si>
  <si>
    <t>BY2016120111</t>
    <phoneticPr fontId="18" type="noConversion"/>
  </si>
  <si>
    <r>
      <t>3</t>
    </r>
    <r>
      <rPr>
        <sz val="11"/>
        <rFont val="黑体"/>
        <family val="3"/>
        <charset val="134"/>
      </rPr>
      <t>0</t>
    </r>
    <phoneticPr fontId="18" type="noConversion"/>
  </si>
  <si>
    <t>BY2016120201</t>
    <phoneticPr fontId="18" type="noConversion"/>
  </si>
  <si>
    <t>文丽</t>
    <phoneticPr fontId="18" type="noConversion"/>
  </si>
  <si>
    <t>13911561667</t>
    <phoneticPr fontId="18" type="noConversion"/>
  </si>
  <si>
    <t>BY2016120202</t>
    <phoneticPr fontId="18" type="noConversion"/>
  </si>
  <si>
    <t>Denim</t>
    <phoneticPr fontId="18" type="noConversion"/>
  </si>
  <si>
    <r>
      <t>1</t>
    </r>
    <r>
      <rPr>
        <sz val="11"/>
        <rFont val="黑体"/>
        <family val="3"/>
        <charset val="134"/>
      </rPr>
      <t>764</t>
    </r>
    <phoneticPr fontId="18" type="noConversion"/>
  </si>
  <si>
    <t>董振</t>
    <phoneticPr fontId="18" type="noConversion"/>
  </si>
  <si>
    <t>13910081013</t>
    <phoneticPr fontId="18" type="noConversion"/>
  </si>
  <si>
    <t>JOSH</t>
    <phoneticPr fontId="18" type="noConversion"/>
  </si>
  <si>
    <t>Khaki</t>
    <phoneticPr fontId="18" type="noConversion"/>
  </si>
  <si>
    <t>973</t>
    <phoneticPr fontId="18" type="noConversion"/>
  </si>
  <si>
    <t>DC</t>
    <phoneticPr fontId="18" type="noConversion"/>
  </si>
  <si>
    <t>黄</t>
    <phoneticPr fontId="18" type="noConversion"/>
  </si>
  <si>
    <t>14-15</t>
    <phoneticPr fontId="18" type="noConversion"/>
  </si>
  <si>
    <t>BY2016120203</t>
    <phoneticPr fontId="18" type="noConversion"/>
  </si>
  <si>
    <t>陈乐</t>
    <phoneticPr fontId="18" type="noConversion"/>
  </si>
  <si>
    <t>13671233417</t>
    <phoneticPr fontId="18" type="noConversion"/>
  </si>
  <si>
    <t>120cm</t>
    <phoneticPr fontId="18" type="noConversion"/>
  </si>
  <si>
    <t>BY2016120204</t>
    <phoneticPr fontId="18" type="noConversion"/>
  </si>
  <si>
    <t>续租双板费</t>
    <phoneticPr fontId="18" type="noConversion"/>
  </si>
  <si>
    <r>
      <t>S</t>
    </r>
    <r>
      <rPr>
        <sz val="11"/>
        <rFont val="黑体"/>
        <family val="3"/>
        <charset val="134"/>
      </rPr>
      <t>ublime</t>
    </r>
    <phoneticPr fontId="18" type="noConversion"/>
  </si>
  <si>
    <t>146cm</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</si>
  <si>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</si>
  <si>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</si>
  <si>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李闻江</t>
    <phoneticPr fontId="18" type="noConversion"/>
  </si>
  <si>
    <t>13901061671</t>
    <phoneticPr fontId="18" type="noConversion"/>
  </si>
  <si>
    <t>BY2016120205</t>
    <phoneticPr fontId="18" type="noConversion"/>
  </si>
  <si>
    <t>Electra Glove</t>
    <phoneticPr fontId="18" type="noConversion"/>
  </si>
  <si>
    <t>Wildside</t>
    <phoneticPr fontId="18" type="noConversion"/>
  </si>
  <si>
    <t>297</t>
    <phoneticPr fontId="18" type="noConversion"/>
  </si>
  <si>
    <t>卓卓</t>
    <phoneticPr fontId="18" type="noConversion"/>
  </si>
  <si>
    <t>13520725688</t>
    <phoneticPr fontId="18" type="noConversion"/>
  </si>
  <si>
    <t>BY2016120206</t>
    <phoneticPr fontId="18" type="noConversion"/>
  </si>
  <si>
    <t>DAWSON JACKET</t>
    <phoneticPr fontId="18" type="noConversion"/>
  </si>
  <si>
    <t>XXL</t>
    <phoneticPr fontId="18" type="noConversion"/>
  </si>
  <si>
    <t>乔大湿</t>
    <phoneticPr fontId="18" type="noConversion"/>
  </si>
  <si>
    <t>18612325140</t>
    <phoneticPr fontId="18" type="noConversion"/>
  </si>
  <si>
    <t>190cm</t>
    <phoneticPr fontId="18" type="noConversion"/>
  </si>
  <si>
    <t>648</t>
    <phoneticPr fontId="18" type="noConversion"/>
  </si>
  <si>
    <t>BY2016120207</t>
    <phoneticPr fontId="18" type="noConversion"/>
  </si>
  <si>
    <t>孙姝琦</t>
    <phoneticPr fontId="18" type="noConversion"/>
  </si>
  <si>
    <t>18611536598</t>
    <phoneticPr fontId="18" type="noConversion"/>
  </si>
  <si>
    <t>吕程</t>
    <phoneticPr fontId="18" type="noConversion"/>
  </si>
  <si>
    <t>粉</t>
    <phoneticPr fontId="18" type="noConversion"/>
  </si>
  <si>
    <t>护甲衣</t>
    <phoneticPr fontId="18" type="noConversion"/>
  </si>
  <si>
    <t>Demon</t>
    <phoneticPr fontId="18" type="noConversion"/>
  </si>
  <si>
    <t>DS1321</t>
    <phoneticPr fontId="18" type="noConversion"/>
  </si>
  <si>
    <t>XS</t>
    <phoneticPr fontId="18" type="noConversion"/>
  </si>
  <si>
    <t>1287</t>
    <phoneticPr fontId="18" type="noConversion"/>
  </si>
  <si>
    <t>现货销售</t>
    <phoneticPr fontId="18" type="noConversion"/>
  </si>
  <si>
    <t>BY2016120301</t>
    <phoneticPr fontId="18" type="noConversion"/>
  </si>
  <si>
    <t>MEET</t>
    <phoneticPr fontId="18" type="noConversion"/>
  </si>
  <si>
    <t>花</t>
    <phoneticPr fontId="18" type="noConversion"/>
  </si>
  <si>
    <r>
      <t>1</t>
    </r>
    <r>
      <rPr>
        <sz val="11"/>
        <rFont val="黑体"/>
        <family val="3"/>
        <charset val="134"/>
      </rPr>
      <t>5-16</t>
    </r>
    <phoneticPr fontId="18" type="noConversion"/>
  </si>
  <si>
    <t>女</t>
    <phoneticPr fontId="18" type="noConversion"/>
  </si>
  <si>
    <t>双板</t>
    <phoneticPr fontId="18" type="noConversion"/>
  </si>
  <si>
    <r>
      <t>4</t>
    </r>
    <r>
      <rPr>
        <sz val="11"/>
        <rFont val="黑体"/>
        <family val="3"/>
        <charset val="134"/>
      </rPr>
      <t>80</t>
    </r>
    <phoneticPr fontId="18" type="noConversion"/>
  </si>
  <si>
    <t>臧亚莉</t>
    <phoneticPr fontId="18" type="noConversion"/>
  </si>
  <si>
    <t>13693288948</t>
    <phoneticPr fontId="18" type="noConversion"/>
  </si>
  <si>
    <t>舒平</t>
    <phoneticPr fontId="18" type="noConversion"/>
  </si>
  <si>
    <t>哆啦宝</t>
    <phoneticPr fontId="18" type="noConversion"/>
  </si>
  <si>
    <t>BY2016120302</t>
    <phoneticPr fontId="18" type="noConversion"/>
  </si>
  <si>
    <t>帽子</t>
    <phoneticPr fontId="18" type="noConversion"/>
  </si>
  <si>
    <t>针织</t>
    <phoneticPr fontId="18" type="noConversion"/>
  </si>
  <si>
    <t>灰</t>
    <phoneticPr fontId="18" type="noConversion"/>
  </si>
  <si>
    <t>14-15</t>
    <phoneticPr fontId="18" type="noConversion"/>
  </si>
  <si>
    <t>男</t>
    <phoneticPr fontId="18" type="noConversion"/>
  </si>
  <si>
    <t>单板</t>
    <phoneticPr fontId="18" type="noConversion"/>
  </si>
  <si>
    <t>110</t>
    <phoneticPr fontId="18" type="noConversion"/>
  </si>
  <si>
    <t>散客新晋</t>
    <phoneticPr fontId="18" type="noConversion"/>
  </si>
  <si>
    <t>余方利</t>
    <phoneticPr fontId="18" type="noConversion"/>
  </si>
  <si>
    <t>13910506228</t>
    <phoneticPr fontId="18" type="noConversion"/>
  </si>
  <si>
    <t>舒平</t>
    <phoneticPr fontId="18" type="noConversion"/>
  </si>
  <si>
    <t>哆啦宝</t>
    <phoneticPr fontId="18" type="noConversion"/>
  </si>
  <si>
    <t>BY2016120303</t>
    <phoneticPr fontId="18" type="noConversion"/>
  </si>
  <si>
    <t>头盔</t>
    <phoneticPr fontId="18" type="noConversion"/>
  </si>
  <si>
    <t>Gage</t>
    <phoneticPr fontId="18" type="noConversion"/>
  </si>
  <si>
    <t>ZE9 Blcak</t>
    <phoneticPr fontId="18" type="noConversion"/>
  </si>
  <si>
    <t>L</t>
    <phoneticPr fontId="18" type="noConversion"/>
  </si>
  <si>
    <t>16-17</t>
    <phoneticPr fontId="18" type="noConversion"/>
  </si>
  <si>
    <t>880</t>
    <phoneticPr fontId="18" type="noConversion"/>
  </si>
  <si>
    <t>张航玮</t>
    <phoneticPr fontId="18" type="noConversion"/>
  </si>
  <si>
    <t>15810403020</t>
    <phoneticPr fontId="18" type="noConversion"/>
  </si>
  <si>
    <t>BY2016120304</t>
    <phoneticPr fontId="18" type="noConversion"/>
  </si>
  <si>
    <t>GIRO</t>
    <phoneticPr fontId="18" type="noConversion"/>
  </si>
  <si>
    <r>
      <t>N</t>
    </r>
    <r>
      <rPr>
        <sz val="11"/>
        <rFont val="黑体"/>
        <family val="3"/>
        <charset val="134"/>
      </rPr>
      <t>ine 10 jr</t>
    </r>
    <phoneticPr fontId="18" type="noConversion"/>
  </si>
  <si>
    <t>Turq</t>
    <phoneticPr fontId="18" type="noConversion"/>
  </si>
  <si>
    <t>M</t>
    <phoneticPr fontId="18" type="noConversion"/>
  </si>
  <si>
    <r>
      <t>1</t>
    </r>
    <r>
      <rPr>
        <sz val="11"/>
        <rFont val="黑体"/>
        <family val="3"/>
        <charset val="134"/>
      </rPr>
      <t>5-16</t>
    </r>
    <phoneticPr fontId="18" type="noConversion"/>
  </si>
  <si>
    <t>儿童</t>
    <phoneticPr fontId="18" type="noConversion"/>
  </si>
  <si>
    <t>双板</t>
    <phoneticPr fontId="18" type="noConversion"/>
  </si>
  <si>
    <r>
      <t>9</t>
    </r>
    <r>
      <rPr>
        <sz val="11"/>
        <rFont val="黑体"/>
        <family val="3"/>
        <charset val="134"/>
      </rPr>
      <t>80</t>
    </r>
    <phoneticPr fontId="18" type="noConversion"/>
  </si>
  <si>
    <t>王小忆</t>
    <phoneticPr fontId="18" type="noConversion"/>
  </si>
  <si>
    <t>13911946280</t>
    <phoneticPr fontId="18" type="noConversion"/>
  </si>
  <si>
    <t>布乖</t>
    <phoneticPr fontId="18" type="noConversion"/>
  </si>
  <si>
    <t>刷卡</t>
    <phoneticPr fontId="18" type="noConversion"/>
  </si>
  <si>
    <t>雪镜</t>
    <phoneticPr fontId="18" type="noConversion"/>
  </si>
  <si>
    <r>
      <t>S</t>
    </r>
    <r>
      <rPr>
        <sz val="11"/>
        <color theme="1"/>
        <rFont val="宋体"/>
        <family val="3"/>
        <charset val="134"/>
        <scheme val="minor"/>
      </rPr>
      <t>mith</t>
    </r>
    <phoneticPr fontId="18" type="noConversion"/>
  </si>
  <si>
    <t>Grom</t>
    <phoneticPr fontId="18" type="noConversion"/>
  </si>
  <si>
    <t>7KD White</t>
    <phoneticPr fontId="18" type="noConversion"/>
  </si>
  <si>
    <t>480</t>
    <phoneticPr fontId="18" type="noConversion"/>
  </si>
  <si>
    <t>BY2016120305</t>
    <phoneticPr fontId="18" type="noConversion"/>
  </si>
  <si>
    <t>新租双板费</t>
    <phoneticPr fontId="18" type="noConversion"/>
  </si>
  <si>
    <t>100cm</t>
    <phoneticPr fontId="18" type="noConversion"/>
  </si>
  <si>
    <t>Rossignol</t>
  </si>
  <si>
    <t>15-16</t>
    <phoneticPr fontId="18" type="noConversion"/>
  </si>
  <si>
    <t>500</t>
    <phoneticPr fontId="18" type="noConversion"/>
  </si>
  <si>
    <t>马超</t>
    <phoneticPr fontId="18" type="noConversion"/>
  </si>
  <si>
    <t>13911557470</t>
    <phoneticPr fontId="18" type="noConversion"/>
  </si>
  <si>
    <t>未付</t>
    <phoneticPr fontId="18" type="noConversion"/>
  </si>
  <si>
    <t>租板押金</t>
    <phoneticPr fontId="18" type="noConversion"/>
  </si>
  <si>
    <t>3280</t>
    <phoneticPr fontId="18" type="noConversion"/>
  </si>
  <si>
    <t>BY2016120306</t>
    <phoneticPr fontId="18" type="noConversion"/>
  </si>
  <si>
    <t>双板雪鞋</t>
    <phoneticPr fontId="18" type="noConversion"/>
  </si>
  <si>
    <t>Fischer</t>
    <phoneticPr fontId="18" type="noConversion"/>
  </si>
  <si>
    <r>
      <t>X</t>
    </r>
    <r>
      <rPr>
        <sz val="11"/>
        <rFont val="黑体"/>
        <family val="3"/>
        <charset val="134"/>
      </rPr>
      <t>20 JR</t>
    </r>
    <phoneticPr fontId="18" type="noConversion"/>
  </si>
  <si>
    <t>黑</t>
    <phoneticPr fontId="18" type="noConversion"/>
  </si>
  <si>
    <r>
      <t>1</t>
    </r>
    <r>
      <rPr>
        <sz val="11"/>
        <rFont val="黑体"/>
        <family val="3"/>
        <charset val="134"/>
      </rPr>
      <t>3-14</t>
    </r>
    <phoneticPr fontId="18" type="noConversion"/>
  </si>
  <si>
    <r>
      <t>7</t>
    </r>
    <r>
      <rPr>
        <sz val="11"/>
        <rFont val="黑体"/>
        <family val="3"/>
        <charset val="134"/>
      </rPr>
      <t>50</t>
    </r>
    <phoneticPr fontId="18" type="noConversion"/>
  </si>
  <si>
    <t>手套</t>
    <phoneticPr fontId="18" type="noConversion"/>
  </si>
  <si>
    <t>Dakine</t>
    <phoneticPr fontId="18" type="noConversion"/>
  </si>
  <si>
    <t>Scrambler Mitt</t>
    <phoneticPr fontId="18" type="noConversion"/>
  </si>
  <si>
    <t>Bear</t>
    <phoneticPr fontId="18" type="noConversion"/>
  </si>
  <si>
    <t>235</t>
    <phoneticPr fontId="18" type="noConversion"/>
  </si>
  <si>
    <t>雪袜</t>
    <phoneticPr fontId="18" type="noConversion"/>
  </si>
  <si>
    <t>特价</t>
    <phoneticPr fontId="18" type="noConversion"/>
  </si>
  <si>
    <t>绿</t>
    <phoneticPr fontId="18" type="noConversion"/>
  </si>
  <si>
    <t>30</t>
    <phoneticPr fontId="18" type="noConversion"/>
  </si>
  <si>
    <t>BY2016120307</t>
    <phoneticPr fontId="18" type="noConversion"/>
  </si>
  <si>
    <t>护臀</t>
    <phoneticPr fontId="18" type="noConversion"/>
  </si>
  <si>
    <t>套装</t>
    <phoneticPr fontId="18" type="noConversion"/>
  </si>
  <si>
    <t>350</t>
    <phoneticPr fontId="18" type="noConversion"/>
  </si>
  <si>
    <t>散客</t>
    <phoneticPr fontId="18" type="noConversion"/>
  </si>
  <si>
    <t>BY2016120308</t>
    <phoneticPr fontId="18" type="noConversion"/>
  </si>
  <si>
    <r>
      <t>3</t>
    </r>
    <r>
      <rPr>
        <sz val="11"/>
        <rFont val="黑体"/>
        <family val="3"/>
        <charset val="134"/>
      </rPr>
      <t>0</t>
    </r>
    <phoneticPr fontId="18" type="noConversion"/>
  </si>
  <si>
    <t>李雪梅</t>
    <phoneticPr fontId="18" type="noConversion"/>
  </si>
  <si>
    <t>现金</t>
    <phoneticPr fontId="18" type="noConversion"/>
  </si>
  <si>
    <t>BY2016120309</t>
    <phoneticPr fontId="18" type="noConversion"/>
  </si>
  <si>
    <t>雪裤</t>
    <phoneticPr fontId="18" type="noConversion"/>
  </si>
  <si>
    <t>PTM310</t>
    <phoneticPr fontId="18" type="noConversion"/>
  </si>
  <si>
    <t>00002</t>
    <phoneticPr fontId="18" type="noConversion"/>
  </si>
  <si>
    <t>1100</t>
    <phoneticPr fontId="18" type="noConversion"/>
  </si>
  <si>
    <t>王凯</t>
    <phoneticPr fontId="18" type="noConversion"/>
  </si>
  <si>
    <t>18611700775</t>
    <phoneticPr fontId="18" type="noConversion"/>
  </si>
  <si>
    <t>BY2016120310</t>
    <phoneticPr fontId="18" type="noConversion"/>
  </si>
  <si>
    <t>单板固定器</t>
    <phoneticPr fontId="18" type="noConversion"/>
  </si>
  <si>
    <r>
      <t>M</t>
    </r>
    <r>
      <rPr>
        <sz val="11"/>
        <rFont val="黑体"/>
        <family val="3"/>
        <charset val="134"/>
      </rPr>
      <t>ilan</t>
    </r>
    <phoneticPr fontId="18" type="noConversion"/>
  </si>
  <si>
    <t>Black</t>
    <phoneticPr fontId="18" type="noConversion"/>
  </si>
  <si>
    <r>
      <t>1</t>
    </r>
    <r>
      <rPr>
        <sz val="11"/>
        <rFont val="黑体"/>
        <family val="3"/>
        <charset val="134"/>
      </rPr>
      <t>6-17</t>
    </r>
    <phoneticPr fontId="18" type="noConversion"/>
  </si>
  <si>
    <t>女</t>
    <phoneticPr fontId="18" type="noConversion"/>
  </si>
  <si>
    <r>
      <t>2</t>
    </r>
    <r>
      <rPr>
        <sz val="11"/>
        <rFont val="黑体"/>
        <family val="3"/>
        <charset val="134"/>
      </rPr>
      <t>210</t>
    </r>
    <phoneticPr fontId="18" type="noConversion"/>
  </si>
  <si>
    <t>尹蕊</t>
    <phoneticPr fontId="18" type="noConversion"/>
  </si>
  <si>
    <t>BY2016120311</t>
    <phoneticPr fontId="18" type="noConversion"/>
  </si>
  <si>
    <t>KOA JR</t>
    <phoneticPr fontId="18" type="noConversion"/>
  </si>
  <si>
    <t>白</t>
    <phoneticPr fontId="18" type="noConversion"/>
  </si>
  <si>
    <t>150cm</t>
    <phoneticPr fontId="18" type="noConversion"/>
  </si>
  <si>
    <t>会员</t>
    <phoneticPr fontId="18" type="noConversion"/>
  </si>
  <si>
    <t>黄震</t>
    <phoneticPr fontId="18" type="noConversion"/>
  </si>
  <si>
    <t>15801406826</t>
    <phoneticPr fontId="18" type="noConversion"/>
  </si>
  <si>
    <t>BY2016120312</t>
    <phoneticPr fontId="18" type="noConversion"/>
  </si>
  <si>
    <t>护脸</t>
    <phoneticPr fontId="18" type="noConversion"/>
  </si>
  <si>
    <t>Air Hole</t>
    <phoneticPr fontId="18" type="noConversion"/>
  </si>
  <si>
    <r>
      <t>A</t>
    </r>
    <r>
      <rPr>
        <sz val="11"/>
        <rFont val="黑体"/>
        <family val="3"/>
        <charset val="134"/>
      </rPr>
      <t>16S12L</t>
    </r>
    <phoneticPr fontId="18" type="noConversion"/>
  </si>
  <si>
    <t>AVTR</t>
    <phoneticPr fontId="18" type="noConversion"/>
  </si>
  <si>
    <t>S/M</t>
    <phoneticPr fontId="18" type="noConversion"/>
  </si>
  <si>
    <r>
      <t>2</t>
    </r>
    <r>
      <rPr>
        <sz val="11"/>
        <rFont val="黑体"/>
        <family val="3"/>
        <charset val="134"/>
      </rPr>
      <t>90</t>
    </r>
    <phoneticPr fontId="18" type="noConversion"/>
  </si>
  <si>
    <t>丁栎颖</t>
    <phoneticPr fontId="18" type="noConversion"/>
  </si>
  <si>
    <t>13693198829</t>
    <phoneticPr fontId="18" type="noConversion"/>
  </si>
  <si>
    <t>卓卓妈妈</t>
    <phoneticPr fontId="18" type="noConversion"/>
  </si>
  <si>
    <t>13581977811</t>
    <phoneticPr fontId="18" type="noConversion"/>
  </si>
  <si>
    <t>13911810921</t>
    <phoneticPr fontId="18" type="noConversion"/>
  </si>
  <si>
    <t>现货销售</t>
    <phoneticPr fontId="18" type="noConversion"/>
  </si>
  <si>
    <t>BY2016120401</t>
    <phoneticPr fontId="18" type="noConversion"/>
  </si>
  <si>
    <t>护臀</t>
    <phoneticPr fontId="18" type="noConversion"/>
  </si>
  <si>
    <t>Demon</t>
    <phoneticPr fontId="18" type="noConversion"/>
  </si>
  <si>
    <t>黑</t>
    <phoneticPr fontId="18" type="noConversion"/>
  </si>
  <si>
    <t>L</t>
    <phoneticPr fontId="18" type="noConversion"/>
  </si>
  <si>
    <t>16-17</t>
    <phoneticPr fontId="18" type="noConversion"/>
  </si>
  <si>
    <t>儿童</t>
    <phoneticPr fontId="18" type="noConversion"/>
  </si>
  <si>
    <t>双板</t>
    <phoneticPr fontId="18" type="noConversion"/>
  </si>
  <si>
    <t>370</t>
    <phoneticPr fontId="18" type="noConversion"/>
  </si>
  <si>
    <t>会员</t>
    <phoneticPr fontId="18" type="noConversion"/>
  </si>
  <si>
    <t>李岩</t>
    <phoneticPr fontId="18" type="noConversion"/>
  </si>
  <si>
    <t>13911269600</t>
    <phoneticPr fontId="18" type="noConversion"/>
  </si>
  <si>
    <t>舒平</t>
    <phoneticPr fontId="18" type="noConversion"/>
  </si>
  <si>
    <t>现金</t>
    <phoneticPr fontId="18" type="noConversion"/>
  </si>
  <si>
    <t>BY2016120402</t>
    <phoneticPr fontId="18" type="noConversion"/>
  </si>
  <si>
    <t>头盔</t>
    <phoneticPr fontId="18" type="noConversion"/>
  </si>
  <si>
    <t>Uvex</t>
    <phoneticPr fontId="18" type="noConversion"/>
  </si>
  <si>
    <r>
      <t>P</t>
    </r>
    <r>
      <rPr>
        <sz val="11"/>
        <rFont val="黑体"/>
        <family val="3"/>
        <charset val="134"/>
      </rPr>
      <t>1US</t>
    </r>
    <phoneticPr fontId="18" type="noConversion"/>
  </si>
  <si>
    <t>White</t>
    <phoneticPr fontId="18" type="noConversion"/>
  </si>
  <si>
    <r>
      <t>1</t>
    </r>
    <r>
      <rPr>
        <sz val="11"/>
        <rFont val="黑体"/>
        <family val="3"/>
        <charset val="134"/>
      </rPr>
      <t>6-17</t>
    </r>
    <phoneticPr fontId="18" type="noConversion"/>
  </si>
  <si>
    <t>男</t>
    <phoneticPr fontId="18" type="noConversion"/>
  </si>
  <si>
    <r>
      <t>1</t>
    </r>
    <r>
      <rPr>
        <sz val="11"/>
        <rFont val="黑体"/>
        <family val="3"/>
        <charset val="134"/>
      </rPr>
      <t>258</t>
    </r>
    <phoneticPr fontId="18" type="noConversion"/>
  </si>
  <si>
    <t>薄澜</t>
    <phoneticPr fontId="18" type="noConversion"/>
  </si>
  <si>
    <t>15904608880</t>
    <phoneticPr fontId="18" type="noConversion"/>
  </si>
  <si>
    <t>刷卡</t>
    <phoneticPr fontId="18" type="noConversion"/>
  </si>
  <si>
    <t>雪镜</t>
    <phoneticPr fontId="18" type="noConversion"/>
  </si>
  <si>
    <t>G.GL 300 TO</t>
    <phoneticPr fontId="18" type="noConversion"/>
  </si>
  <si>
    <t>Navy/Blue</t>
    <phoneticPr fontId="18" type="noConversion"/>
  </si>
  <si>
    <t>1672</t>
    <phoneticPr fontId="18" type="noConversion"/>
  </si>
  <si>
    <t>BY2016120403</t>
    <phoneticPr fontId="18" type="noConversion"/>
  </si>
  <si>
    <t>帽子</t>
    <phoneticPr fontId="18" type="noConversion"/>
  </si>
  <si>
    <t>紫色</t>
    <phoneticPr fontId="18" type="noConversion"/>
  </si>
  <si>
    <t>14-15</t>
    <phoneticPr fontId="18" type="noConversion"/>
  </si>
  <si>
    <t>未知</t>
    <phoneticPr fontId="18" type="noConversion"/>
  </si>
  <si>
    <t>110</t>
    <phoneticPr fontId="18" type="noConversion"/>
  </si>
  <si>
    <t>散客</t>
    <phoneticPr fontId="18" type="noConversion"/>
  </si>
  <si>
    <t>王倩</t>
    <phoneticPr fontId="18" type="noConversion"/>
  </si>
  <si>
    <t>BY2016120404</t>
    <phoneticPr fontId="18" type="noConversion"/>
  </si>
  <si>
    <t>护脸</t>
    <phoneticPr fontId="18" type="noConversion"/>
  </si>
  <si>
    <r>
      <t>H</t>
    </r>
    <r>
      <rPr>
        <sz val="11"/>
        <rFont val="黑体"/>
        <family val="3"/>
        <charset val="134"/>
      </rPr>
      <t>udson Balaclava</t>
    </r>
    <phoneticPr fontId="18" type="noConversion"/>
  </si>
  <si>
    <t>Black</t>
    <phoneticPr fontId="18" type="noConversion"/>
  </si>
  <si>
    <t>S</t>
    <phoneticPr fontId="18" type="noConversion"/>
  </si>
  <si>
    <t>女</t>
    <phoneticPr fontId="18" type="noConversion"/>
  </si>
  <si>
    <r>
      <t>2</t>
    </r>
    <r>
      <rPr>
        <sz val="11"/>
        <rFont val="黑体"/>
        <family val="3"/>
        <charset val="134"/>
      </rPr>
      <t>68</t>
    </r>
    <phoneticPr fontId="18" type="noConversion"/>
  </si>
  <si>
    <t>马涛</t>
    <phoneticPr fontId="18" type="noConversion"/>
  </si>
  <si>
    <t>哆啦宝</t>
    <phoneticPr fontId="18" type="noConversion"/>
  </si>
  <si>
    <t>13810220816</t>
    <phoneticPr fontId="18" type="noConversion"/>
  </si>
  <si>
    <t>BY2016120405</t>
    <phoneticPr fontId="18" type="noConversion"/>
  </si>
  <si>
    <t>手套</t>
    <phoneticPr fontId="18" type="noConversion"/>
  </si>
  <si>
    <t>Wristguard jr Glove</t>
    <phoneticPr fontId="18" type="noConversion"/>
  </si>
  <si>
    <t>475</t>
    <phoneticPr fontId="18" type="noConversion"/>
  </si>
  <si>
    <t>散客新晋</t>
    <phoneticPr fontId="18" type="noConversion"/>
  </si>
  <si>
    <t>陈晨</t>
    <phoneticPr fontId="18" type="noConversion"/>
  </si>
  <si>
    <t>13701236197</t>
    <phoneticPr fontId="18" type="noConversion"/>
  </si>
  <si>
    <t>BY2016120406</t>
    <phoneticPr fontId="18" type="noConversion"/>
  </si>
  <si>
    <t>特价</t>
    <phoneticPr fontId="18" type="noConversion"/>
  </si>
  <si>
    <r>
      <t>1</t>
    </r>
    <r>
      <rPr>
        <sz val="11"/>
        <rFont val="黑体"/>
        <family val="3"/>
        <charset val="134"/>
      </rPr>
      <t>5-16</t>
    </r>
    <phoneticPr fontId="18" type="noConversion"/>
  </si>
  <si>
    <r>
      <t>3</t>
    </r>
    <r>
      <rPr>
        <sz val="11"/>
        <rFont val="黑体"/>
        <family val="3"/>
        <charset val="134"/>
      </rPr>
      <t>0</t>
    </r>
    <phoneticPr fontId="18" type="noConversion"/>
  </si>
  <si>
    <t>BY2016120407</t>
    <phoneticPr fontId="18" type="noConversion"/>
  </si>
  <si>
    <t>MEET</t>
    <phoneticPr fontId="18" type="noConversion"/>
  </si>
  <si>
    <t>50</t>
    <phoneticPr fontId="18" type="noConversion"/>
  </si>
  <si>
    <t>BY2016120408</t>
    <phoneticPr fontId="18" type="noConversion"/>
  </si>
  <si>
    <t>单板固定器</t>
    <phoneticPr fontId="18" type="noConversion"/>
  </si>
  <si>
    <r>
      <t>S</t>
    </r>
    <r>
      <rPr>
        <sz val="11"/>
        <rFont val="黑体"/>
        <family val="3"/>
        <charset val="134"/>
      </rPr>
      <t>T</t>
    </r>
    <phoneticPr fontId="18" type="noConversion"/>
  </si>
  <si>
    <t>M</t>
    <phoneticPr fontId="18" type="noConversion"/>
  </si>
  <si>
    <t>单板</t>
    <phoneticPr fontId="18" type="noConversion"/>
  </si>
  <si>
    <r>
      <t>1</t>
    </r>
    <r>
      <rPr>
        <sz val="11"/>
        <rFont val="黑体"/>
        <family val="3"/>
        <charset val="134"/>
      </rPr>
      <t>881</t>
    </r>
    <phoneticPr fontId="18" type="noConversion"/>
  </si>
  <si>
    <t>冀美杉</t>
    <phoneticPr fontId="18" type="noConversion"/>
  </si>
  <si>
    <t>13910105273</t>
    <phoneticPr fontId="18" type="noConversion"/>
  </si>
  <si>
    <t>现货销售</t>
    <phoneticPr fontId="18" type="noConversion"/>
  </si>
  <si>
    <t>BY2016120501</t>
    <phoneticPr fontId="18" type="noConversion"/>
  </si>
  <si>
    <t>雪裤</t>
    <phoneticPr fontId="18" type="noConversion"/>
  </si>
  <si>
    <t>Hyacinth</t>
    <phoneticPr fontId="18" type="noConversion"/>
  </si>
  <si>
    <t>紫</t>
    <phoneticPr fontId="18" type="noConversion"/>
  </si>
  <si>
    <t>M</t>
    <phoneticPr fontId="18" type="noConversion"/>
  </si>
  <si>
    <t>14-15</t>
    <phoneticPr fontId="18" type="noConversion"/>
  </si>
  <si>
    <t>男</t>
    <phoneticPr fontId="18" type="noConversion"/>
  </si>
  <si>
    <t>双板</t>
    <phoneticPr fontId="18" type="noConversion"/>
  </si>
  <si>
    <t>100</t>
    <phoneticPr fontId="18" type="noConversion"/>
  </si>
  <si>
    <t>会员</t>
    <phoneticPr fontId="18" type="noConversion"/>
  </si>
  <si>
    <t>小飘</t>
    <phoneticPr fontId="18" type="noConversion"/>
  </si>
  <si>
    <t>舒平</t>
    <phoneticPr fontId="18" type="noConversion"/>
  </si>
  <si>
    <t>哆啦宝</t>
    <phoneticPr fontId="18" type="noConversion"/>
  </si>
  <si>
    <t>双板雪鞋</t>
    <phoneticPr fontId="18" type="noConversion"/>
  </si>
  <si>
    <t>Cruzar 8.5x</t>
    <phoneticPr fontId="18" type="noConversion"/>
  </si>
  <si>
    <t>黑</t>
    <phoneticPr fontId="18" type="noConversion"/>
  </si>
  <si>
    <t>16-17</t>
    <phoneticPr fontId="18" type="noConversion"/>
  </si>
  <si>
    <t>1782</t>
    <phoneticPr fontId="18" type="noConversion"/>
  </si>
  <si>
    <t>BY2016120502</t>
    <phoneticPr fontId="18" type="noConversion"/>
  </si>
  <si>
    <t>单板</t>
    <phoneticPr fontId="18" type="noConversion"/>
  </si>
  <si>
    <t>APO</t>
    <phoneticPr fontId="18" type="noConversion"/>
  </si>
  <si>
    <r>
      <t>B</t>
    </r>
    <r>
      <rPr>
        <sz val="11"/>
        <rFont val="黑体"/>
        <family val="3"/>
        <charset val="134"/>
      </rPr>
      <t>lend</t>
    </r>
    <phoneticPr fontId="18" type="noConversion"/>
  </si>
  <si>
    <t>150cm</t>
    <phoneticPr fontId="18" type="noConversion"/>
  </si>
  <si>
    <r>
      <t>1</t>
    </r>
    <r>
      <rPr>
        <sz val="11"/>
        <rFont val="黑体"/>
        <family val="3"/>
        <charset val="134"/>
      </rPr>
      <t>5-16</t>
    </r>
    <phoneticPr fontId="18" type="noConversion"/>
  </si>
  <si>
    <r>
      <t>1</t>
    </r>
    <r>
      <rPr>
        <sz val="11"/>
        <rFont val="黑体"/>
        <family val="3"/>
        <charset val="134"/>
      </rPr>
      <t>968</t>
    </r>
    <phoneticPr fontId="18" type="noConversion"/>
  </si>
  <si>
    <t>王潇</t>
    <phoneticPr fontId="18" type="noConversion"/>
  </si>
  <si>
    <t>13911568808</t>
    <phoneticPr fontId="18" type="noConversion"/>
  </si>
  <si>
    <t>花伦</t>
    <phoneticPr fontId="18" type="noConversion"/>
  </si>
  <si>
    <t>刷卡</t>
    <phoneticPr fontId="18" type="noConversion"/>
  </si>
  <si>
    <t>单板固定器</t>
    <phoneticPr fontId="18" type="noConversion"/>
  </si>
  <si>
    <t>ST</t>
    <phoneticPr fontId="18" type="noConversion"/>
  </si>
  <si>
    <t>White</t>
    <phoneticPr fontId="18" type="noConversion"/>
  </si>
  <si>
    <t>1188</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</si>
  <si>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</si>
  <si>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</si>
  <si>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</si>
  <si>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</si>
  <si>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</si>
  <si>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男</t>
    <phoneticPr fontId="18" type="noConversion"/>
  </si>
  <si>
    <t>单板</t>
    <phoneticPr fontId="18" type="noConversion"/>
  </si>
  <si>
    <t>168</t>
    <phoneticPr fontId="18" type="noConversion"/>
  </si>
  <si>
    <t>舒平</t>
    <phoneticPr fontId="18" type="noConversion"/>
  </si>
  <si>
    <t>刷卡</t>
    <phoneticPr fontId="18" type="noConversion"/>
  </si>
  <si>
    <t>蓝</t>
    <phoneticPr fontId="18" type="noConversion"/>
  </si>
  <si>
    <t>BY2016120503</t>
    <phoneticPr fontId="18" type="noConversion"/>
  </si>
  <si>
    <t>帽子</t>
    <phoneticPr fontId="18" type="noConversion"/>
  </si>
  <si>
    <t>特价</t>
    <phoneticPr fontId="18" type="noConversion"/>
  </si>
  <si>
    <t>白</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</si>
  <si>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</si>
  <si>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</si>
  <si>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</si>
  <si>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</si>
  <si>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</si>
  <si>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王倩</t>
    <phoneticPr fontId="18" type="noConversion"/>
  </si>
  <si>
    <t>哆啦宝</t>
    <phoneticPr fontId="18" type="noConversion"/>
  </si>
  <si>
    <t>黄</t>
    <phoneticPr fontId="18" type="noConversion"/>
  </si>
  <si>
    <t>BY2016120504</t>
    <phoneticPr fontId="18" type="noConversion"/>
  </si>
  <si>
    <t>手套</t>
    <phoneticPr fontId="18" type="noConversion"/>
  </si>
  <si>
    <t>黑</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</si>
  <si>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</si>
  <si>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</si>
  <si>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现金</t>
    <phoneticPr fontId="18" type="noConversion"/>
  </si>
  <si>
    <t>赠送</t>
    <phoneticPr fontId="18" type="noConversion"/>
  </si>
  <si>
    <t xml:space="preserve">雪袜 </t>
    <phoneticPr fontId="18" type="noConversion"/>
  </si>
  <si>
    <t>绿</t>
    <phoneticPr fontId="18" type="noConversion"/>
  </si>
  <si>
    <t>M</t>
    <phoneticPr fontId="18" type="noConversion"/>
  </si>
  <si>
    <t>0</t>
    <phoneticPr fontId="18" type="noConversion"/>
  </si>
  <si>
    <t>BY2016120505</t>
    <phoneticPr fontId="18" type="noConversion"/>
  </si>
  <si>
    <t>双板</t>
    <phoneticPr fontId="18" type="noConversion"/>
  </si>
  <si>
    <t>Fischer</t>
    <phoneticPr fontId="18" type="noConversion"/>
  </si>
  <si>
    <t>Pure</t>
    <phoneticPr fontId="18" type="noConversion"/>
  </si>
  <si>
    <t>150cm</t>
    <phoneticPr fontId="18" type="noConversion"/>
  </si>
  <si>
    <t>16-17</t>
    <phoneticPr fontId="18" type="noConversion"/>
  </si>
  <si>
    <t>1697</t>
    <phoneticPr fontId="18" type="noConversion"/>
  </si>
  <si>
    <t>散客新晋</t>
    <phoneticPr fontId="18" type="noConversion"/>
  </si>
  <si>
    <t>郭庆</t>
    <phoneticPr fontId="18" type="noConversion"/>
  </si>
  <si>
    <t>13810199724</t>
    <phoneticPr fontId="18" type="noConversion"/>
  </si>
  <si>
    <t>双板雪鞋</t>
    <phoneticPr fontId="18" type="noConversion"/>
  </si>
  <si>
    <t>Cruzar 7.5x</t>
    <phoneticPr fontId="18" type="noConversion"/>
  </si>
  <si>
    <t>1084</t>
    <phoneticPr fontId="18" type="noConversion"/>
  </si>
  <si>
    <t>雪杖</t>
    <phoneticPr fontId="18" type="noConversion"/>
  </si>
  <si>
    <t>218</t>
    <phoneticPr fontId="18" type="noConversion"/>
  </si>
  <si>
    <t>BY2016120506</t>
    <phoneticPr fontId="18" type="noConversion"/>
  </si>
  <si>
    <r>
      <t>D</t>
    </r>
    <r>
      <rPr>
        <sz val="11"/>
        <rFont val="黑体"/>
        <family val="3"/>
        <charset val="134"/>
      </rPr>
      <t>S6450</t>
    </r>
    <phoneticPr fontId="18" type="noConversion"/>
  </si>
  <si>
    <r>
      <t>1</t>
    </r>
    <r>
      <rPr>
        <sz val="11"/>
        <rFont val="黑体"/>
        <family val="3"/>
        <charset val="134"/>
      </rPr>
      <t>6-17</t>
    </r>
    <phoneticPr fontId="18" type="noConversion"/>
  </si>
  <si>
    <r>
      <t>1</t>
    </r>
    <r>
      <rPr>
        <sz val="11"/>
        <rFont val="黑体"/>
        <family val="3"/>
        <charset val="134"/>
      </rPr>
      <t>89</t>
    </r>
    <phoneticPr fontId="18" type="noConversion"/>
  </si>
  <si>
    <t>夏天</t>
    <phoneticPr fontId="18" type="noConversion"/>
  </si>
  <si>
    <t>13601312879</t>
    <phoneticPr fontId="18" type="noConversion"/>
  </si>
  <si>
    <t>现货销售</t>
    <phoneticPr fontId="18" type="noConversion"/>
  </si>
  <si>
    <t>BY2016120601</t>
    <phoneticPr fontId="18" type="noConversion"/>
  </si>
  <si>
    <t>花</t>
    <phoneticPr fontId="18" type="noConversion"/>
  </si>
  <si>
    <t>480</t>
    <phoneticPr fontId="18" type="noConversion"/>
  </si>
  <si>
    <t>会员</t>
    <phoneticPr fontId="18" type="noConversion"/>
  </si>
  <si>
    <t>孙姝琦</t>
    <phoneticPr fontId="18" type="noConversion"/>
  </si>
  <si>
    <t>18611536598</t>
    <phoneticPr fontId="18" type="noConversion"/>
  </si>
  <si>
    <t>BY2016120602</t>
    <phoneticPr fontId="18" type="noConversion"/>
  </si>
  <si>
    <t>Dakine</t>
    <phoneticPr fontId="18" type="noConversion"/>
  </si>
  <si>
    <t>Crossfire</t>
    <phoneticPr fontId="18" type="noConversion"/>
  </si>
  <si>
    <t>Black</t>
    <phoneticPr fontId="18" type="noConversion"/>
  </si>
  <si>
    <t>285</t>
    <phoneticPr fontId="18" type="noConversion"/>
  </si>
  <si>
    <t>王祎笑</t>
    <phoneticPr fontId="18" type="noConversion"/>
  </si>
  <si>
    <t>18501085040</t>
    <phoneticPr fontId="18" type="noConversion"/>
  </si>
  <si>
    <t>BY2016120603</t>
    <phoneticPr fontId="18" type="noConversion"/>
  </si>
  <si>
    <t>鞋包_背包</t>
    <phoneticPr fontId="18" type="noConversion"/>
  </si>
  <si>
    <r>
      <t>1</t>
    </r>
    <r>
      <rPr>
        <sz val="11"/>
        <rFont val="黑体"/>
        <family val="3"/>
        <charset val="134"/>
      </rPr>
      <t>5-16</t>
    </r>
    <phoneticPr fontId="18" type="noConversion"/>
  </si>
  <si>
    <r>
      <t>2</t>
    </r>
    <r>
      <rPr>
        <sz val="11"/>
        <rFont val="黑体"/>
        <family val="3"/>
        <charset val="134"/>
      </rPr>
      <t>88</t>
    </r>
    <phoneticPr fontId="18" type="noConversion"/>
  </si>
  <si>
    <t>小菲</t>
    <phoneticPr fontId="18" type="noConversion"/>
  </si>
  <si>
    <t>BY2016120701</t>
    <phoneticPr fontId="18" type="noConversion"/>
  </si>
  <si>
    <t>速干服</t>
    <phoneticPr fontId="18" type="noConversion"/>
  </si>
  <si>
    <t>Skins</t>
    <phoneticPr fontId="18" type="noConversion"/>
  </si>
  <si>
    <t>Dnamie</t>
    <phoneticPr fontId="18" type="noConversion"/>
  </si>
  <si>
    <t>L</t>
    <phoneticPr fontId="18" type="noConversion"/>
  </si>
  <si>
    <t>836</t>
    <phoneticPr fontId="18" type="noConversion"/>
  </si>
  <si>
    <t>廉洁</t>
    <phoneticPr fontId="18" type="noConversion"/>
  </si>
  <si>
    <t>13501193687</t>
    <phoneticPr fontId="18" type="noConversion"/>
  </si>
  <si>
    <t>BY2016120702</t>
    <phoneticPr fontId="18" type="noConversion"/>
  </si>
  <si>
    <r>
      <t>F</t>
    </r>
    <r>
      <rPr>
        <sz val="11"/>
        <rFont val="黑体"/>
        <family val="3"/>
        <charset val="134"/>
      </rPr>
      <t>irebird Mitt</t>
    </r>
    <phoneticPr fontId="18" type="noConversion"/>
  </si>
  <si>
    <t>Fireside</t>
    <phoneticPr fontId="18" type="noConversion"/>
  </si>
  <si>
    <r>
      <t>6</t>
    </r>
    <r>
      <rPr>
        <sz val="11"/>
        <rFont val="黑体"/>
        <family val="3"/>
        <charset val="134"/>
      </rPr>
      <t>39</t>
    </r>
    <phoneticPr fontId="18" type="noConversion"/>
  </si>
  <si>
    <t>BY2016120703</t>
    <phoneticPr fontId="18" type="noConversion"/>
  </si>
  <si>
    <t>Armada</t>
    <phoneticPr fontId="18" type="noConversion"/>
  </si>
  <si>
    <t>Tremor Mitt</t>
    <phoneticPr fontId="18" type="noConversion"/>
  </si>
  <si>
    <t>Orange</t>
    <phoneticPr fontId="18" type="noConversion"/>
  </si>
  <si>
    <t>500</t>
    <phoneticPr fontId="18" type="noConversion"/>
  </si>
  <si>
    <t>BY2016120704</t>
    <phoneticPr fontId="18" type="noConversion"/>
  </si>
  <si>
    <t>护臀</t>
    <phoneticPr fontId="18" type="noConversion"/>
  </si>
  <si>
    <r>
      <t>3</t>
    </r>
    <r>
      <rPr>
        <sz val="11"/>
        <rFont val="黑体"/>
        <family val="3"/>
        <charset val="134"/>
      </rPr>
      <t>50</t>
    </r>
    <phoneticPr fontId="18" type="noConversion"/>
  </si>
  <si>
    <t>王赞</t>
    <phoneticPr fontId="18" type="noConversion"/>
  </si>
  <si>
    <t>13718188980</t>
    <phoneticPr fontId="18" type="noConversion"/>
  </si>
  <si>
    <t>350</t>
    <phoneticPr fontId="18" type="noConversion"/>
  </si>
  <si>
    <t>BY2016120705</t>
    <phoneticPr fontId="18" type="noConversion"/>
  </si>
  <si>
    <t>雪裤</t>
    <phoneticPr fontId="18" type="noConversion"/>
  </si>
  <si>
    <t>STB339</t>
    <phoneticPr fontId="18" type="noConversion"/>
  </si>
  <si>
    <t>02263</t>
    <phoneticPr fontId="18" type="noConversion"/>
  </si>
  <si>
    <t>儿童</t>
    <phoneticPr fontId="18" type="noConversion"/>
  </si>
  <si>
    <t>789</t>
    <phoneticPr fontId="18" type="noConversion"/>
  </si>
  <si>
    <t>刘晓伟</t>
    <phoneticPr fontId="18" type="noConversion"/>
  </si>
  <si>
    <t>13910071912</t>
    <phoneticPr fontId="18" type="noConversion"/>
  </si>
  <si>
    <t>现货销售</t>
    <phoneticPr fontId="18" type="noConversion"/>
  </si>
  <si>
    <t>BY2016120801</t>
    <phoneticPr fontId="18" type="noConversion"/>
  </si>
  <si>
    <t>手套</t>
    <phoneticPr fontId="18" type="noConversion"/>
  </si>
  <si>
    <t>Armada</t>
    <phoneticPr fontId="18" type="noConversion"/>
  </si>
  <si>
    <r>
      <t>W</t>
    </r>
    <r>
      <rPr>
        <sz val="11"/>
        <rFont val="黑体"/>
        <family val="3"/>
        <charset val="134"/>
      </rPr>
      <t>'S Capital</t>
    </r>
    <phoneticPr fontId="18" type="noConversion"/>
  </si>
  <si>
    <t>Chambray</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</si>
  <si>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</si>
  <si>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</si>
  <si>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</si>
  <si>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</si>
  <si>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4</t>
    </r>
    <r>
      <rPr>
        <sz val="11"/>
        <rFont val="黑体"/>
        <family val="3"/>
        <charset val="134"/>
      </rPr>
      <t>80</t>
    </r>
    <phoneticPr fontId="18" type="noConversion"/>
  </si>
  <si>
    <t>韩旭</t>
    <phoneticPr fontId="18" type="noConversion"/>
  </si>
  <si>
    <t>18600081273</t>
    <phoneticPr fontId="18" type="noConversion"/>
  </si>
  <si>
    <t>王倩</t>
    <phoneticPr fontId="18" type="noConversion"/>
  </si>
  <si>
    <t>哆啦宝</t>
    <phoneticPr fontId="18" type="noConversion"/>
  </si>
  <si>
    <t>BY2016120802</t>
    <phoneticPr fontId="18" type="noConversion"/>
  </si>
  <si>
    <t>帽子</t>
    <phoneticPr fontId="18" type="noConversion"/>
  </si>
  <si>
    <t>白</t>
    <phoneticPr fontId="18" type="noConversion"/>
  </si>
  <si>
    <t>14-15</t>
    <phoneticPr fontId="18" type="noConversion"/>
  </si>
  <si>
    <t>单板</t>
    <phoneticPr fontId="18" type="noConversion"/>
  </si>
  <si>
    <t>228</t>
    <phoneticPr fontId="18" type="noConversion"/>
  </si>
  <si>
    <t>会员</t>
    <phoneticPr fontId="18" type="noConversion"/>
  </si>
  <si>
    <t>刘磊</t>
    <phoneticPr fontId="18" type="noConversion"/>
  </si>
  <si>
    <t>18611679899</t>
    <phoneticPr fontId="18" type="noConversion"/>
  </si>
  <si>
    <t>特价</t>
    <phoneticPr fontId="18" type="noConversion"/>
  </si>
  <si>
    <t>黑</t>
    <phoneticPr fontId="18" type="noConversion"/>
  </si>
  <si>
    <t>15-16</t>
    <phoneticPr fontId="18" type="noConversion"/>
  </si>
  <si>
    <t>30</t>
    <phoneticPr fontId="18" type="noConversion"/>
  </si>
  <si>
    <t>BY2016120803</t>
    <phoneticPr fontId="18" type="noConversion"/>
  </si>
  <si>
    <t>现货未付</t>
  </si>
  <si>
    <t>现货未付</t>
    <phoneticPr fontId="18" type="noConversion"/>
  </si>
  <si>
    <t>现货补收</t>
    <phoneticPr fontId="18" type="noConversion"/>
  </si>
  <si>
    <t>Fischer</t>
    <phoneticPr fontId="18" type="noConversion"/>
  </si>
  <si>
    <r>
      <t>C</t>
    </r>
    <r>
      <rPr>
        <sz val="11"/>
        <rFont val="黑体"/>
        <family val="3"/>
        <charset val="134"/>
      </rPr>
      <t>ruzar Pulse</t>
    </r>
    <phoneticPr fontId="18" type="noConversion"/>
  </si>
  <si>
    <t>160cm</t>
    <phoneticPr fontId="18" type="noConversion"/>
  </si>
  <si>
    <t>男</t>
    <phoneticPr fontId="18" type="noConversion"/>
  </si>
  <si>
    <r>
      <t>1</t>
    </r>
    <r>
      <rPr>
        <sz val="11"/>
        <rFont val="黑体"/>
        <family val="3"/>
        <charset val="134"/>
      </rPr>
      <t>697</t>
    </r>
    <phoneticPr fontId="18" type="noConversion"/>
  </si>
  <si>
    <t>田伟</t>
    <phoneticPr fontId="18" type="noConversion"/>
  </si>
  <si>
    <t>13901040018</t>
    <phoneticPr fontId="18" type="noConversion"/>
  </si>
  <si>
    <t>舒平</t>
    <phoneticPr fontId="18" type="noConversion"/>
  </si>
  <si>
    <t>未付</t>
    <phoneticPr fontId="18" type="noConversion"/>
  </si>
  <si>
    <t>现货未付</t>
    <phoneticPr fontId="18" type="noConversion"/>
  </si>
  <si>
    <t>双板雪鞋</t>
    <phoneticPr fontId="18" type="noConversion"/>
  </si>
  <si>
    <t>Cruzar 8.5x</t>
    <phoneticPr fontId="18" type="noConversion"/>
  </si>
  <si>
    <t>16-17</t>
    <phoneticPr fontId="18" type="noConversion"/>
  </si>
  <si>
    <t>1084</t>
    <phoneticPr fontId="18" type="noConversion"/>
  </si>
  <si>
    <t>雪杖</t>
    <phoneticPr fontId="18" type="noConversion"/>
  </si>
  <si>
    <t>绿</t>
    <phoneticPr fontId="18" type="noConversion"/>
  </si>
  <si>
    <t>120cm</t>
    <phoneticPr fontId="18" type="noConversion"/>
  </si>
  <si>
    <t>218</t>
    <phoneticPr fontId="18" type="noConversion"/>
  </si>
  <si>
    <t>头盔</t>
    <phoneticPr fontId="18" type="noConversion"/>
  </si>
  <si>
    <t>Gage</t>
    <phoneticPr fontId="18" type="noConversion"/>
  </si>
  <si>
    <t>Sriacha</t>
    <phoneticPr fontId="18" type="noConversion"/>
  </si>
  <si>
    <t>L</t>
    <phoneticPr fontId="18" type="noConversion"/>
  </si>
  <si>
    <t>882</t>
    <phoneticPr fontId="18" type="noConversion"/>
  </si>
  <si>
    <t>Omega Glove</t>
    <phoneticPr fontId="18" type="noConversion"/>
  </si>
  <si>
    <t>Northwoods</t>
    <phoneticPr fontId="18" type="noConversion"/>
  </si>
  <si>
    <t>M</t>
    <phoneticPr fontId="18" type="noConversion"/>
  </si>
  <si>
    <t>380</t>
    <phoneticPr fontId="18" type="noConversion"/>
  </si>
  <si>
    <t>MEET</t>
    <phoneticPr fontId="18" type="noConversion"/>
  </si>
  <si>
    <t>花</t>
    <phoneticPr fontId="18" type="noConversion"/>
  </si>
  <si>
    <t>430</t>
    <phoneticPr fontId="18" type="noConversion"/>
  </si>
  <si>
    <t>BY2016120804</t>
    <phoneticPr fontId="18" type="noConversion"/>
  </si>
  <si>
    <t>护甲衣</t>
    <phoneticPr fontId="18" type="noConversion"/>
  </si>
  <si>
    <t>Demon</t>
    <phoneticPr fontId="18" type="noConversion"/>
  </si>
  <si>
    <t>DS0050</t>
    <phoneticPr fontId="18" type="noConversion"/>
  </si>
  <si>
    <t>2880</t>
    <phoneticPr fontId="18" type="noConversion"/>
  </si>
  <si>
    <t>季哲</t>
    <phoneticPr fontId="18" type="noConversion"/>
  </si>
  <si>
    <t>13910705520</t>
    <phoneticPr fontId="18" type="noConversion"/>
  </si>
  <si>
    <t>刷卡</t>
    <phoneticPr fontId="18" type="noConversion"/>
  </si>
  <si>
    <t>现货销售</t>
    <phoneticPr fontId="18" type="noConversion"/>
  </si>
  <si>
    <t>BY2016120901</t>
    <phoneticPr fontId="18" type="noConversion"/>
  </si>
  <si>
    <t>手套</t>
    <phoneticPr fontId="18" type="noConversion"/>
  </si>
  <si>
    <t>Dakine</t>
    <phoneticPr fontId="18" type="noConversion"/>
  </si>
  <si>
    <r>
      <t>F</t>
    </r>
    <r>
      <rPr>
        <sz val="11"/>
        <rFont val="黑体"/>
        <family val="3"/>
        <charset val="134"/>
      </rPr>
      <t>irebird Mitt</t>
    </r>
    <phoneticPr fontId="18" type="noConversion"/>
  </si>
  <si>
    <t>Fireside</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</si>
  <si>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</si>
  <si>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</si>
  <si>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</si>
  <si>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</si>
  <si>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39</t>
    </r>
    <phoneticPr fontId="18" type="noConversion"/>
  </si>
  <si>
    <t>佟暄</t>
    <phoneticPr fontId="18" type="noConversion"/>
  </si>
  <si>
    <t>13701376890</t>
    <phoneticPr fontId="18" type="noConversion"/>
  </si>
  <si>
    <t>王倩</t>
    <phoneticPr fontId="18" type="noConversion"/>
  </si>
  <si>
    <t>哆啦宝</t>
    <phoneticPr fontId="18" type="noConversion"/>
  </si>
  <si>
    <t>BY2016120902</t>
    <phoneticPr fontId="18" type="noConversion"/>
  </si>
  <si>
    <t>Electra</t>
    <phoneticPr fontId="18" type="noConversion"/>
  </si>
  <si>
    <t>Tillyjane</t>
    <phoneticPr fontId="18" type="noConversion"/>
  </si>
  <si>
    <t>16-17</t>
    <phoneticPr fontId="18" type="noConversion"/>
  </si>
  <si>
    <t>313</t>
    <phoneticPr fontId="18" type="noConversion"/>
  </si>
  <si>
    <t>会员</t>
    <phoneticPr fontId="18" type="noConversion"/>
  </si>
  <si>
    <t>钱丹</t>
    <phoneticPr fontId="18" type="noConversion"/>
  </si>
  <si>
    <t>13366725106</t>
    <phoneticPr fontId="18" type="noConversion"/>
  </si>
  <si>
    <t>BY2016120903</t>
    <phoneticPr fontId="18" type="noConversion"/>
  </si>
  <si>
    <t>MEET</t>
    <phoneticPr fontId="18" type="noConversion"/>
  </si>
  <si>
    <t>黑</t>
    <phoneticPr fontId="18" type="noConversion"/>
  </si>
  <si>
    <r>
      <t>1</t>
    </r>
    <r>
      <rPr>
        <sz val="11"/>
        <rFont val="黑体"/>
        <family val="3"/>
        <charset val="134"/>
      </rPr>
      <t>4-15</t>
    </r>
    <phoneticPr fontId="18" type="noConversion"/>
  </si>
  <si>
    <t>男</t>
    <phoneticPr fontId="18" type="noConversion"/>
  </si>
  <si>
    <r>
      <t>1</t>
    </r>
    <r>
      <rPr>
        <sz val="11"/>
        <rFont val="黑体"/>
        <family val="3"/>
        <charset val="134"/>
      </rPr>
      <t>50</t>
    </r>
    <phoneticPr fontId="18" type="noConversion"/>
  </si>
  <si>
    <t>舒平</t>
    <phoneticPr fontId="18" type="noConversion"/>
  </si>
  <si>
    <t>现金</t>
    <phoneticPr fontId="18" type="noConversion"/>
  </si>
  <si>
    <t>BY2016120904</t>
    <phoneticPr fontId="18" type="noConversion"/>
  </si>
  <si>
    <t>头盔</t>
    <phoneticPr fontId="18" type="noConversion"/>
  </si>
  <si>
    <t>GIRO</t>
    <phoneticPr fontId="18" type="noConversion"/>
  </si>
  <si>
    <t>NINE</t>
    <phoneticPr fontId="18" type="noConversion"/>
  </si>
  <si>
    <t>White</t>
    <phoneticPr fontId="18" type="noConversion"/>
  </si>
  <si>
    <t>L</t>
    <phoneticPr fontId="18" type="noConversion"/>
  </si>
  <si>
    <t>双板</t>
    <phoneticPr fontId="18" type="noConversion"/>
  </si>
  <si>
    <t>1280</t>
    <phoneticPr fontId="18" type="noConversion"/>
  </si>
  <si>
    <t>李隆斌</t>
    <phoneticPr fontId="18" type="noConversion"/>
  </si>
  <si>
    <t>刷卡</t>
    <phoneticPr fontId="18" type="noConversion"/>
  </si>
  <si>
    <t>帽子</t>
    <phoneticPr fontId="18" type="noConversion"/>
  </si>
  <si>
    <t>荧光黄</t>
    <phoneticPr fontId="18" type="noConversion"/>
  </si>
  <si>
    <t>14-15</t>
    <phoneticPr fontId="18" type="noConversion"/>
  </si>
  <si>
    <t>110</t>
    <phoneticPr fontId="18" type="noConversion"/>
  </si>
  <si>
    <t>单板出租服务</t>
  </si>
  <si>
    <t>单板出租服务</t>
    <phoneticPr fontId="18" type="noConversion"/>
  </si>
  <si>
    <t>BY2016120905</t>
    <phoneticPr fontId="18" type="noConversion"/>
  </si>
  <si>
    <t>新租单板费</t>
  </si>
  <si>
    <t>110cm</t>
    <phoneticPr fontId="18" type="noConversion"/>
  </si>
  <si>
    <t>儿童</t>
    <phoneticPr fontId="18" type="noConversion"/>
  </si>
  <si>
    <r>
      <t>5</t>
    </r>
    <r>
      <rPr>
        <sz val="11"/>
        <rFont val="黑体"/>
        <family val="3"/>
        <charset val="134"/>
      </rPr>
      <t>00</t>
    </r>
    <phoneticPr fontId="18" type="noConversion"/>
  </si>
  <si>
    <t>姜路</t>
    <phoneticPr fontId="18" type="noConversion"/>
  </si>
  <si>
    <t>15699852676</t>
    <phoneticPr fontId="18" type="noConversion"/>
  </si>
  <si>
    <t>布乖</t>
    <phoneticPr fontId="18" type="noConversion"/>
  </si>
  <si>
    <t>2160</t>
    <phoneticPr fontId="18" type="noConversion"/>
  </si>
  <si>
    <t>李闻江</t>
    <phoneticPr fontId="18" type="noConversion"/>
  </si>
  <si>
    <t>13601088927</t>
    <phoneticPr fontId="18" type="noConversion"/>
  </si>
  <si>
    <t>BY2016120906</t>
    <phoneticPr fontId="18" type="noConversion"/>
  </si>
  <si>
    <t>雪服上衣</t>
    <phoneticPr fontId="18" type="noConversion"/>
  </si>
  <si>
    <t>米茄</t>
    <phoneticPr fontId="18" type="noConversion"/>
  </si>
  <si>
    <t>白</t>
    <phoneticPr fontId="18" type="noConversion"/>
  </si>
  <si>
    <t>500</t>
    <phoneticPr fontId="18" type="noConversion"/>
  </si>
  <si>
    <t>散客新晋</t>
    <phoneticPr fontId="18" type="noConversion"/>
  </si>
  <si>
    <t>张小兔</t>
    <phoneticPr fontId="18" type="noConversion"/>
  </si>
  <si>
    <t>13910133170</t>
    <phoneticPr fontId="18" type="noConversion"/>
  </si>
  <si>
    <t>雪裤</t>
    <phoneticPr fontId="18" type="noConversion"/>
  </si>
  <si>
    <t>特价</t>
    <phoneticPr fontId="18" type="noConversion"/>
  </si>
  <si>
    <t>红</t>
    <phoneticPr fontId="18" type="noConversion"/>
  </si>
  <si>
    <t>M</t>
    <phoneticPr fontId="18" type="noConversion"/>
  </si>
  <si>
    <t>300</t>
    <phoneticPr fontId="18" type="noConversion"/>
  </si>
  <si>
    <t>BY2016120907</t>
    <phoneticPr fontId="18" type="noConversion"/>
  </si>
  <si>
    <t>Fischer</t>
    <phoneticPr fontId="18" type="noConversion"/>
  </si>
  <si>
    <t>Cruzar Palse</t>
    <phoneticPr fontId="18" type="noConversion"/>
  </si>
  <si>
    <t>155cm</t>
    <phoneticPr fontId="18" type="noConversion"/>
  </si>
  <si>
    <r>
      <t>1</t>
    </r>
    <r>
      <rPr>
        <sz val="11"/>
        <rFont val="黑体"/>
        <family val="3"/>
        <charset val="134"/>
      </rPr>
      <t>697</t>
    </r>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</si>
  <si>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</si>
  <si>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</si>
  <si>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</si>
  <si>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</si>
  <si>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</si>
  <si>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Decree</t>
    <phoneticPr fontId="18" type="noConversion"/>
  </si>
  <si>
    <t>218</t>
    <phoneticPr fontId="18" type="noConversion"/>
  </si>
  <si>
    <t>双板板包</t>
    <phoneticPr fontId="18" type="noConversion"/>
  </si>
  <si>
    <t>花</t>
    <phoneticPr fontId="18" type="noConversion"/>
  </si>
  <si>
    <t>165cm</t>
    <phoneticPr fontId="18" type="noConversion"/>
  </si>
  <si>
    <t>270</t>
    <phoneticPr fontId="18" type="noConversion"/>
  </si>
  <si>
    <t>15-16</t>
    <phoneticPr fontId="18" type="noConversion"/>
  </si>
  <si>
    <t>430</t>
    <phoneticPr fontId="18" type="noConversion"/>
  </si>
  <si>
    <t>Black/Red</t>
    <phoneticPr fontId="18" type="noConversion"/>
  </si>
  <si>
    <t>BY2016120908</t>
    <phoneticPr fontId="18" type="noConversion"/>
  </si>
  <si>
    <t>Cruzar Pulse</t>
    <phoneticPr fontId="18" type="noConversion"/>
  </si>
  <si>
    <t>150cm</t>
    <phoneticPr fontId="18" type="noConversion"/>
  </si>
  <si>
    <t>1697</t>
    <phoneticPr fontId="18" type="noConversion"/>
  </si>
  <si>
    <t>赵彤</t>
    <phoneticPr fontId="18" type="noConversion"/>
  </si>
  <si>
    <t>13301296125</t>
    <phoneticPr fontId="18" type="noConversion"/>
  </si>
  <si>
    <t>POLE KOKO</t>
    <phoneticPr fontId="18" type="noConversion"/>
  </si>
  <si>
    <t>BY2016120909</t>
    <phoneticPr fontId="18" type="noConversion"/>
  </si>
  <si>
    <t>护脸</t>
    <phoneticPr fontId="18" type="noConversion"/>
  </si>
  <si>
    <r>
      <t>A</t>
    </r>
    <r>
      <rPr>
        <sz val="11"/>
        <rFont val="黑体"/>
        <family val="3"/>
        <charset val="134"/>
      </rPr>
      <t>16S4NE</t>
    </r>
    <phoneticPr fontId="18" type="noConversion"/>
  </si>
  <si>
    <t>NTCM</t>
    <phoneticPr fontId="18" type="noConversion"/>
  </si>
  <si>
    <t>M/L</t>
    <phoneticPr fontId="18" type="noConversion"/>
  </si>
  <si>
    <r>
      <t>3</t>
    </r>
    <r>
      <rPr>
        <sz val="11"/>
        <rFont val="黑体"/>
        <family val="3"/>
        <charset val="134"/>
      </rPr>
      <t>60</t>
    </r>
    <phoneticPr fontId="18" type="noConversion"/>
  </si>
  <si>
    <t>刘坤</t>
    <phoneticPr fontId="18" type="noConversion"/>
  </si>
  <si>
    <t>13810597018</t>
    <phoneticPr fontId="18" type="noConversion"/>
  </si>
  <si>
    <t>未付</t>
    <phoneticPr fontId="18" type="noConversion"/>
  </si>
  <si>
    <t>现货未付</t>
    <phoneticPr fontId="18" type="noConversion"/>
  </si>
  <si>
    <t>BY2016120910</t>
    <phoneticPr fontId="18" type="noConversion"/>
  </si>
  <si>
    <t>新租双板费</t>
    <phoneticPr fontId="18" type="noConversion"/>
  </si>
  <si>
    <t>RC4 JR</t>
    <phoneticPr fontId="18" type="noConversion"/>
  </si>
  <si>
    <t>130cm</t>
    <phoneticPr fontId="18" type="noConversion"/>
  </si>
  <si>
    <t>张颖新</t>
    <phoneticPr fontId="18" type="noConversion"/>
  </si>
  <si>
    <t>18601232433</t>
    <phoneticPr fontId="18" type="noConversion"/>
  </si>
  <si>
    <t>服务商品押金</t>
    <phoneticPr fontId="18" type="noConversion"/>
  </si>
  <si>
    <t>租板押金</t>
    <phoneticPr fontId="18" type="noConversion"/>
  </si>
  <si>
    <t>3280</t>
    <phoneticPr fontId="18" type="noConversion"/>
  </si>
  <si>
    <t>BY2016120911</t>
    <phoneticPr fontId="18" type="noConversion"/>
  </si>
  <si>
    <t>雪镜</t>
    <phoneticPr fontId="18" type="noConversion"/>
  </si>
  <si>
    <r>
      <t>G</t>
    </r>
    <r>
      <rPr>
        <sz val="11"/>
        <rFont val="黑体"/>
        <family val="3"/>
        <charset val="134"/>
      </rPr>
      <t>.GL 300 TO</t>
    </r>
    <phoneticPr fontId="18" type="noConversion"/>
  </si>
  <si>
    <t>Black/Silver</t>
    <phoneticPr fontId="18" type="noConversion"/>
  </si>
  <si>
    <r>
      <t>1</t>
    </r>
    <r>
      <rPr>
        <sz val="11"/>
        <rFont val="黑体"/>
        <family val="3"/>
        <charset val="134"/>
      </rPr>
      <t>672</t>
    </r>
    <phoneticPr fontId="18" type="noConversion"/>
  </si>
  <si>
    <t>张贵生</t>
    <phoneticPr fontId="18" type="noConversion"/>
  </si>
  <si>
    <t>13001984286</t>
    <phoneticPr fontId="18" type="noConversion"/>
  </si>
  <si>
    <t>护甲衣</t>
    <phoneticPr fontId="18" type="noConversion"/>
  </si>
  <si>
    <t>Demon</t>
    <phoneticPr fontId="18" type="noConversion"/>
  </si>
  <si>
    <t>DS0050</t>
    <phoneticPr fontId="18" type="noConversion"/>
  </si>
  <si>
    <t>2592</t>
    <phoneticPr fontId="18" type="noConversion"/>
  </si>
  <si>
    <t>STM338</t>
    <phoneticPr fontId="18" type="noConversion"/>
  </si>
  <si>
    <t>02269</t>
    <phoneticPr fontId="18" type="noConversion"/>
  </si>
  <si>
    <t>2218</t>
    <phoneticPr fontId="18" type="noConversion"/>
  </si>
  <si>
    <t>1334</t>
    <phoneticPr fontId="18" type="noConversion"/>
  </si>
  <si>
    <t>BY2016121001</t>
    <phoneticPr fontId="18" type="noConversion"/>
  </si>
  <si>
    <t>新租双板费</t>
    <phoneticPr fontId="18" type="noConversion"/>
  </si>
  <si>
    <t>黑</t>
    <phoneticPr fontId="18" type="noConversion"/>
  </si>
  <si>
    <t>120cm</t>
    <phoneticPr fontId="18" type="noConversion"/>
  </si>
  <si>
    <t>16-17</t>
    <phoneticPr fontId="18" type="noConversion"/>
  </si>
  <si>
    <t>儿童</t>
    <phoneticPr fontId="18" type="noConversion"/>
  </si>
  <si>
    <t>双板</t>
    <phoneticPr fontId="18" type="noConversion"/>
  </si>
  <si>
    <t>500</t>
    <phoneticPr fontId="18" type="noConversion"/>
  </si>
  <si>
    <t>推荐新晋</t>
    <phoneticPr fontId="18" type="noConversion"/>
  </si>
  <si>
    <t>胡洁</t>
    <phoneticPr fontId="18" type="noConversion"/>
  </si>
  <si>
    <t>18611585217</t>
    <phoneticPr fontId="18" type="noConversion"/>
  </si>
  <si>
    <t>散客新晋</t>
    <phoneticPr fontId="18" type="noConversion"/>
  </si>
  <si>
    <t>舒平</t>
    <phoneticPr fontId="18" type="noConversion"/>
  </si>
  <si>
    <t>刷卡</t>
    <phoneticPr fontId="18" type="noConversion"/>
  </si>
  <si>
    <t>服务商品押金</t>
    <phoneticPr fontId="18" type="noConversion"/>
  </si>
  <si>
    <t>租板押金</t>
    <phoneticPr fontId="18" type="noConversion"/>
  </si>
  <si>
    <t>3280</t>
    <phoneticPr fontId="18" type="noConversion"/>
  </si>
  <si>
    <t>双板出租服务</t>
    <phoneticPr fontId="18" type="noConversion"/>
  </si>
  <si>
    <t>BY2016121002</t>
    <phoneticPr fontId="18" type="noConversion"/>
  </si>
  <si>
    <r>
      <t>K</t>
    </r>
    <r>
      <rPr>
        <sz val="11"/>
        <rFont val="黑体"/>
        <family val="3"/>
        <charset val="134"/>
      </rPr>
      <t>OA JR</t>
    </r>
    <phoneticPr fontId="18" type="noConversion"/>
  </si>
  <si>
    <t>白</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</si>
  <si>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</si>
  <si>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</si>
  <si>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苏琦</t>
    <phoneticPr fontId="18" type="noConversion"/>
  </si>
  <si>
    <t>18611736375</t>
    <phoneticPr fontId="18" type="noConversion"/>
  </si>
  <si>
    <t>现货销售</t>
    <phoneticPr fontId="18" type="noConversion"/>
  </si>
  <si>
    <t>护甲衣</t>
    <phoneticPr fontId="18" type="noConversion"/>
  </si>
  <si>
    <t>Demon</t>
    <phoneticPr fontId="18" type="noConversion"/>
  </si>
  <si>
    <t>DS1321</t>
    <phoneticPr fontId="18" type="noConversion"/>
  </si>
  <si>
    <t>S</t>
    <phoneticPr fontId="18" type="noConversion"/>
  </si>
  <si>
    <t>1287</t>
    <phoneticPr fontId="18" type="noConversion"/>
  </si>
  <si>
    <t>BY2016121003</t>
    <phoneticPr fontId="18" type="noConversion"/>
  </si>
  <si>
    <t>Fischer</t>
    <phoneticPr fontId="18" type="noConversion"/>
  </si>
  <si>
    <t>KOA JR</t>
    <phoneticPr fontId="18" type="noConversion"/>
  </si>
  <si>
    <t>15-16</t>
    <phoneticPr fontId="18" type="noConversion"/>
  </si>
  <si>
    <t>王立红</t>
    <phoneticPr fontId="18" type="noConversion"/>
  </si>
  <si>
    <t>13901339324</t>
    <phoneticPr fontId="18" type="noConversion"/>
  </si>
  <si>
    <t>双板雪鞋</t>
    <phoneticPr fontId="18" type="noConversion"/>
  </si>
  <si>
    <t>ROXA</t>
    <phoneticPr fontId="18" type="noConversion"/>
  </si>
  <si>
    <t>伸缩</t>
    <phoneticPr fontId="18" type="noConversion"/>
  </si>
  <si>
    <t>TURQ</t>
    <phoneticPr fontId="18" type="noConversion"/>
  </si>
  <si>
    <t>34-40</t>
    <phoneticPr fontId="18" type="noConversion"/>
  </si>
  <si>
    <t>1368</t>
    <phoneticPr fontId="18" type="noConversion"/>
  </si>
  <si>
    <t>单板出租服务</t>
    <phoneticPr fontId="18" type="noConversion"/>
  </si>
  <si>
    <t>BY2016121004</t>
    <phoneticPr fontId="18" type="noConversion"/>
  </si>
  <si>
    <t>新租单板费</t>
    <phoneticPr fontId="18" type="noConversion"/>
  </si>
  <si>
    <t>100cm</t>
    <phoneticPr fontId="18" type="noConversion"/>
  </si>
  <si>
    <t>单板</t>
    <phoneticPr fontId="18" type="noConversion"/>
  </si>
  <si>
    <t>会员</t>
    <phoneticPr fontId="18" type="noConversion"/>
  </si>
  <si>
    <t>宋晓阳</t>
    <phoneticPr fontId="18" type="noConversion"/>
  </si>
  <si>
    <t>18801201919</t>
    <phoneticPr fontId="18" type="noConversion"/>
  </si>
  <si>
    <t>2160</t>
    <phoneticPr fontId="18" type="noConversion"/>
  </si>
  <si>
    <t>单板雪鞋</t>
    <phoneticPr fontId="18" type="noConversion"/>
  </si>
  <si>
    <r>
      <t>L</t>
    </r>
    <r>
      <rPr>
        <sz val="11"/>
        <color theme="1"/>
        <rFont val="宋体"/>
        <family val="3"/>
        <charset val="134"/>
        <scheme val="minor"/>
      </rPr>
      <t>idakis</t>
    </r>
    <phoneticPr fontId="18" type="noConversion"/>
  </si>
  <si>
    <t>864</t>
    <phoneticPr fontId="18" type="noConversion"/>
  </si>
  <si>
    <t>护膝</t>
    <phoneticPr fontId="18" type="noConversion"/>
  </si>
  <si>
    <t>DS51102</t>
    <phoneticPr fontId="18" type="noConversion"/>
  </si>
  <si>
    <t>M</t>
    <phoneticPr fontId="18" type="noConversion"/>
  </si>
  <si>
    <t>243</t>
    <phoneticPr fontId="18" type="noConversion"/>
  </si>
  <si>
    <t>BY2016121005</t>
    <phoneticPr fontId="18" type="noConversion"/>
  </si>
  <si>
    <t>护脸</t>
    <phoneticPr fontId="18" type="noConversion"/>
  </si>
  <si>
    <r>
      <t>H</t>
    </r>
    <r>
      <rPr>
        <sz val="11"/>
        <rFont val="黑体"/>
        <family val="3"/>
        <charset val="134"/>
      </rPr>
      <t>arlen Multitube</t>
    </r>
    <phoneticPr fontId="18" type="noConversion"/>
  </si>
  <si>
    <t>Coral</t>
    <phoneticPr fontId="18" type="noConversion"/>
  </si>
  <si>
    <r>
      <t>1</t>
    </r>
    <r>
      <rPr>
        <sz val="11"/>
        <rFont val="黑体"/>
        <family val="3"/>
        <charset val="134"/>
      </rPr>
      <t>6-17</t>
    </r>
    <phoneticPr fontId="18" type="noConversion"/>
  </si>
  <si>
    <r>
      <t>1</t>
    </r>
    <r>
      <rPr>
        <sz val="11"/>
        <rFont val="黑体"/>
        <family val="3"/>
        <charset val="134"/>
      </rPr>
      <t>60</t>
    </r>
    <phoneticPr fontId="18" type="noConversion"/>
  </si>
  <si>
    <t>现金</t>
    <phoneticPr fontId="18" type="noConversion"/>
  </si>
  <si>
    <t>王倩</t>
    <phoneticPr fontId="18" type="noConversion"/>
  </si>
  <si>
    <t>BY2016121006</t>
    <phoneticPr fontId="18" type="noConversion"/>
  </si>
  <si>
    <t>A16S12L</t>
    <phoneticPr fontId="18" type="noConversion"/>
  </si>
  <si>
    <t>Pink</t>
    <phoneticPr fontId="18" type="noConversion"/>
  </si>
  <si>
    <t>S/M</t>
    <phoneticPr fontId="18" type="noConversion"/>
  </si>
  <si>
    <t>女</t>
    <phoneticPr fontId="18" type="noConversion"/>
  </si>
  <si>
    <t>245</t>
    <phoneticPr fontId="18" type="noConversion"/>
  </si>
  <si>
    <t>饶翔</t>
    <phoneticPr fontId="18" type="noConversion"/>
  </si>
  <si>
    <t>18513927168</t>
    <phoneticPr fontId="18" type="noConversion"/>
  </si>
  <si>
    <t>哆啦宝</t>
    <phoneticPr fontId="18" type="noConversion"/>
  </si>
  <si>
    <t>A16S23L</t>
    <phoneticPr fontId="18" type="noConversion"/>
  </si>
  <si>
    <t>SNK</t>
    <phoneticPr fontId="18" type="noConversion"/>
  </si>
  <si>
    <t>M/L</t>
    <phoneticPr fontId="18" type="noConversion"/>
  </si>
  <si>
    <t>男</t>
    <phoneticPr fontId="18" type="noConversion"/>
  </si>
  <si>
    <t>360</t>
    <phoneticPr fontId="18" type="noConversion"/>
  </si>
  <si>
    <t>手套</t>
    <phoneticPr fontId="18" type="noConversion"/>
  </si>
  <si>
    <t>Armada</t>
    <phoneticPr fontId="18" type="noConversion"/>
  </si>
  <si>
    <t>Tremor Mitt</t>
    <phoneticPr fontId="18" type="noConversion"/>
  </si>
  <si>
    <t>B DOG</t>
    <phoneticPr fontId="18" type="noConversion"/>
  </si>
  <si>
    <t>L</t>
    <phoneticPr fontId="18" type="noConversion"/>
  </si>
  <si>
    <t>W'S Capital Glove</t>
    <phoneticPr fontId="18" type="noConversion"/>
  </si>
  <si>
    <t>Chambray</t>
    <phoneticPr fontId="18" type="noConversion"/>
  </si>
  <si>
    <t>480</t>
    <phoneticPr fontId="18" type="noConversion"/>
  </si>
  <si>
    <t>BY2016121007</t>
    <phoneticPr fontId="18" type="noConversion"/>
  </si>
  <si>
    <t>头盔</t>
    <phoneticPr fontId="18" type="noConversion"/>
  </si>
  <si>
    <t>GIRO</t>
    <phoneticPr fontId="18" type="noConversion"/>
  </si>
  <si>
    <r>
      <t>D</t>
    </r>
    <r>
      <rPr>
        <sz val="11"/>
        <rFont val="黑体"/>
        <family val="3"/>
        <charset val="134"/>
      </rPr>
      <t>ecade</t>
    </r>
    <phoneticPr fontId="18" type="noConversion"/>
  </si>
  <si>
    <r>
      <t>1</t>
    </r>
    <r>
      <rPr>
        <sz val="11"/>
        <rFont val="黑体"/>
        <family val="3"/>
        <charset val="134"/>
      </rPr>
      <t>180</t>
    </r>
    <phoneticPr fontId="18" type="noConversion"/>
  </si>
  <si>
    <t>黄静</t>
    <phoneticPr fontId="18" type="noConversion"/>
  </si>
  <si>
    <t>13811502208</t>
    <phoneticPr fontId="18" type="noConversion"/>
  </si>
  <si>
    <t>BY2016121008</t>
    <phoneticPr fontId="18" type="noConversion"/>
  </si>
  <si>
    <t>110cm</t>
    <phoneticPr fontId="18" type="noConversion"/>
  </si>
  <si>
    <t>周璐</t>
    <phoneticPr fontId="18" type="noConversion"/>
  </si>
  <si>
    <t>18601397066</t>
    <phoneticPr fontId="18" type="noConversion"/>
  </si>
  <si>
    <t>刘洋</t>
    <phoneticPr fontId="18" type="noConversion"/>
  </si>
  <si>
    <t>黑白</t>
    <phoneticPr fontId="18" type="noConversion"/>
  </si>
  <si>
    <t>35-40</t>
    <phoneticPr fontId="18" type="noConversion"/>
  </si>
  <si>
    <t>BY2016121009</t>
    <phoneticPr fontId="18" type="noConversion"/>
  </si>
  <si>
    <t>红</t>
    <phoneticPr fontId="18" type="noConversion"/>
  </si>
  <si>
    <t>樊嘉钰</t>
    <phoneticPr fontId="18" type="noConversion"/>
  </si>
  <si>
    <t>18911597967</t>
    <phoneticPr fontId="18" type="noConversion"/>
  </si>
  <si>
    <t>微信支付</t>
    <phoneticPr fontId="18" type="noConversion"/>
  </si>
  <si>
    <t>雪杖</t>
    <phoneticPr fontId="18" type="noConversion"/>
  </si>
  <si>
    <t>Sonwmas</t>
  </si>
  <si>
    <t>Sonwmas</t>
    <phoneticPr fontId="18" type="noConversion"/>
  </si>
  <si>
    <t>碳</t>
    <phoneticPr fontId="18" type="noConversion"/>
  </si>
  <si>
    <t>115cm</t>
    <phoneticPr fontId="18" type="noConversion"/>
  </si>
  <si>
    <t>522</t>
    <phoneticPr fontId="18" type="noConversion"/>
  </si>
  <si>
    <t>Dakine</t>
    <phoneticPr fontId="18" type="noConversion"/>
  </si>
  <si>
    <t>Yuron Glove</t>
    <phoneticPr fontId="18" type="noConversion"/>
  </si>
  <si>
    <t>Zebra</t>
    <phoneticPr fontId="18" type="noConversion"/>
  </si>
  <si>
    <t>235</t>
    <phoneticPr fontId="18" type="noConversion"/>
  </si>
  <si>
    <t>BY2016121010</t>
    <phoneticPr fontId="18" type="noConversion"/>
  </si>
  <si>
    <t>续租双板费</t>
    <phoneticPr fontId="18" type="noConversion"/>
  </si>
  <si>
    <t>RC4 JR</t>
    <phoneticPr fontId="18" type="noConversion"/>
  </si>
  <si>
    <t>130cm</t>
    <phoneticPr fontId="18" type="noConversion"/>
  </si>
  <si>
    <t>400</t>
    <phoneticPr fontId="18" type="noConversion"/>
  </si>
  <si>
    <t>赵韵东</t>
    <phoneticPr fontId="18" type="noConversion"/>
  </si>
  <si>
    <t>13641271365</t>
    <phoneticPr fontId="18" type="noConversion"/>
  </si>
  <si>
    <t>BY2016121011</t>
    <phoneticPr fontId="18" type="noConversion"/>
  </si>
  <si>
    <t>Tahiti Blue</t>
    <phoneticPr fontId="18" type="noConversion"/>
  </si>
  <si>
    <t>XL</t>
    <phoneticPr fontId="18" type="noConversion"/>
  </si>
  <si>
    <r>
      <t>3</t>
    </r>
    <r>
      <rPr>
        <sz val="11"/>
        <rFont val="黑体"/>
        <family val="3"/>
        <charset val="134"/>
      </rPr>
      <t>80</t>
    </r>
    <phoneticPr fontId="18" type="noConversion"/>
  </si>
  <si>
    <t>吴涛</t>
    <phoneticPr fontId="18" type="noConversion"/>
  </si>
  <si>
    <t>15503407775</t>
    <phoneticPr fontId="18" type="noConversion"/>
  </si>
  <si>
    <t>未付</t>
    <phoneticPr fontId="18" type="noConversion"/>
  </si>
  <si>
    <t>现货未付</t>
    <phoneticPr fontId="18" type="noConversion"/>
  </si>
  <si>
    <t>BY2016121012</t>
    <phoneticPr fontId="18" type="noConversion"/>
  </si>
  <si>
    <t>雪袜</t>
    <phoneticPr fontId="18" type="noConversion"/>
  </si>
  <si>
    <t>特价</t>
    <phoneticPr fontId="18" type="noConversion"/>
  </si>
  <si>
    <t>粉</t>
    <phoneticPr fontId="18" type="noConversion"/>
  </si>
  <si>
    <t>30</t>
    <phoneticPr fontId="18" type="noConversion"/>
  </si>
  <si>
    <t>散客</t>
    <phoneticPr fontId="18" type="noConversion"/>
  </si>
  <si>
    <t>现货销售</t>
    <phoneticPr fontId="18" type="noConversion"/>
  </si>
  <si>
    <t>BY2016121101</t>
    <phoneticPr fontId="18" type="noConversion"/>
  </si>
  <si>
    <t>雪袜</t>
    <phoneticPr fontId="18" type="noConversion"/>
  </si>
  <si>
    <t>DC</t>
    <phoneticPr fontId="18" type="noConversion"/>
  </si>
  <si>
    <t>M</t>
    <phoneticPr fontId="18" type="noConversion"/>
  </si>
  <si>
    <r>
      <t>1</t>
    </r>
    <r>
      <rPr>
        <sz val="11"/>
        <rFont val="黑体"/>
        <family val="3"/>
        <charset val="134"/>
      </rPr>
      <t>4-15</t>
    </r>
    <phoneticPr fontId="18" type="noConversion"/>
  </si>
  <si>
    <t>男</t>
    <phoneticPr fontId="18" type="noConversion"/>
  </si>
  <si>
    <t>未知</t>
    <phoneticPr fontId="18" type="noConversion"/>
  </si>
  <si>
    <r>
      <t>1</t>
    </r>
    <r>
      <rPr>
        <sz val="11"/>
        <rFont val="黑体"/>
        <family val="3"/>
        <charset val="134"/>
      </rPr>
      <t>38</t>
    </r>
    <phoneticPr fontId="18" type="noConversion"/>
  </si>
  <si>
    <t>王倩</t>
    <phoneticPr fontId="18" type="noConversion"/>
  </si>
  <si>
    <t>现金</t>
    <phoneticPr fontId="18" type="noConversion"/>
  </si>
  <si>
    <t>BY2016121102</t>
    <phoneticPr fontId="18" type="noConversion"/>
  </si>
  <si>
    <t>手套</t>
    <phoneticPr fontId="18" type="noConversion"/>
  </si>
  <si>
    <t>Dakine</t>
    <phoneticPr fontId="18" type="noConversion"/>
  </si>
  <si>
    <t>YUKON</t>
    <phoneticPr fontId="18" type="noConversion"/>
  </si>
  <si>
    <t>Northwoods</t>
    <phoneticPr fontId="18" type="noConversion"/>
  </si>
  <si>
    <t>S</t>
    <phoneticPr fontId="18" type="noConversion"/>
  </si>
  <si>
    <t>16-17</t>
    <phoneticPr fontId="18" type="noConversion"/>
  </si>
  <si>
    <t>235</t>
    <phoneticPr fontId="18" type="noConversion"/>
  </si>
  <si>
    <t>散客</t>
    <phoneticPr fontId="18" type="noConversion"/>
  </si>
  <si>
    <t>BY2016121103</t>
    <phoneticPr fontId="18" type="noConversion"/>
  </si>
  <si>
    <t>雪镜</t>
    <phoneticPr fontId="18" type="noConversion"/>
  </si>
  <si>
    <r>
      <t>E</t>
    </r>
    <r>
      <rPr>
        <sz val="11"/>
        <rFont val="黑体"/>
        <family val="3"/>
        <charset val="134"/>
      </rPr>
      <t>X1601</t>
    </r>
    <phoneticPr fontId="18" type="noConversion"/>
  </si>
  <si>
    <t>Black/Gold Chrome</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</si>
  <si>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</si>
  <si>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</si>
  <si>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</si>
  <si>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152</t>
    </r>
    <phoneticPr fontId="18" type="noConversion"/>
  </si>
  <si>
    <t>饶林</t>
    <phoneticPr fontId="18" type="noConversion"/>
  </si>
  <si>
    <t>13552971318</t>
    <phoneticPr fontId="18" type="noConversion"/>
  </si>
  <si>
    <t>舒平</t>
    <phoneticPr fontId="18" type="noConversion"/>
  </si>
  <si>
    <t>哆啦宝</t>
    <phoneticPr fontId="18" type="noConversion"/>
  </si>
  <si>
    <t>BY2016121104</t>
    <phoneticPr fontId="18" type="noConversion"/>
  </si>
  <si>
    <t>新租双板费</t>
    <phoneticPr fontId="18" type="noConversion"/>
  </si>
  <si>
    <t>黑</t>
    <phoneticPr fontId="18" type="noConversion"/>
  </si>
  <si>
    <t>120cm</t>
    <phoneticPr fontId="18" type="noConversion"/>
  </si>
  <si>
    <t>500</t>
    <phoneticPr fontId="18" type="noConversion"/>
  </si>
  <si>
    <t>推荐新晋</t>
    <phoneticPr fontId="18" type="noConversion"/>
  </si>
  <si>
    <t>赵颖</t>
    <phoneticPr fontId="18" type="noConversion"/>
  </si>
  <si>
    <t>13911885762</t>
    <phoneticPr fontId="18" type="noConversion"/>
  </si>
  <si>
    <t>刷卡</t>
    <phoneticPr fontId="18" type="noConversion"/>
  </si>
  <si>
    <t>服务商品押金</t>
    <phoneticPr fontId="18" type="noConversion"/>
  </si>
  <si>
    <t>租板押金</t>
    <phoneticPr fontId="18" type="noConversion"/>
  </si>
  <si>
    <t>3280</t>
    <phoneticPr fontId="18" type="noConversion"/>
  </si>
  <si>
    <t>BY2016121105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</si>
  <si>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</si>
  <si>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</si>
  <si>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35</t>
    </r>
    <phoneticPr fontId="18" type="noConversion"/>
  </si>
  <si>
    <t>韩明</t>
    <phoneticPr fontId="18" type="noConversion"/>
  </si>
  <si>
    <t>13911381968</t>
    <phoneticPr fontId="18" type="noConversion"/>
  </si>
  <si>
    <t>BY2016121106</t>
    <phoneticPr fontId="18" type="noConversion"/>
  </si>
  <si>
    <t>雪裤</t>
    <phoneticPr fontId="18" type="noConversion"/>
  </si>
  <si>
    <t>绿</t>
    <phoneticPr fontId="18" type="noConversion"/>
  </si>
  <si>
    <t>14-15</t>
    <phoneticPr fontId="18" type="noConversion"/>
  </si>
  <si>
    <t>女</t>
    <phoneticPr fontId="18" type="noConversion"/>
  </si>
  <si>
    <t>100</t>
    <phoneticPr fontId="18" type="noConversion"/>
  </si>
  <si>
    <t>散客新晋</t>
    <phoneticPr fontId="18" type="noConversion"/>
  </si>
  <si>
    <t>张珂</t>
    <phoneticPr fontId="18" type="noConversion"/>
  </si>
  <si>
    <t>13501276700</t>
    <phoneticPr fontId="18" type="noConversion"/>
  </si>
  <si>
    <t>BY2016121107</t>
    <phoneticPr fontId="18" type="noConversion"/>
  </si>
  <si>
    <t>手套</t>
    <phoneticPr fontId="18" type="noConversion"/>
  </si>
  <si>
    <t>Zebra</t>
    <phoneticPr fontId="18" type="noConversion"/>
  </si>
  <si>
    <t>XL</t>
    <phoneticPr fontId="18" type="noConversion"/>
  </si>
  <si>
    <r>
      <t>1</t>
    </r>
    <r>
      <rPr>
        <sz val="11"/>
        <rFont val="黑体"/>
        <family val="3"/>
        <charset val="134"/>
      </rPr>
      <t>6-17</t>
    </r>
    <phoneticPr fontId="18" type="noConversion"/>
  </si>
  <si>
    <t>儿童</t>
    <phoneticPr fontId="18" type="noConversion"/>
  </si>
  <si>
    <t>双板</t>
    <phoneticPr fontId="18" type="noConversion"/>
  </si>
  <si>
    <r>
      <t>2</t>
    </r>
    <r>
      <rPr>
        <sz val="11"/>
        <rFont val="黑体"/>
        <family val="3"/>
        <charset val="134"/>
      </rPr>
      <t>35</t>
    </r>
    <phoneticPr fontId="18" type="noConversion"/>
  </si>
  <si>
    <t>芮女士</t>
    <phoneticPr fontId="18" type="noConversion"/>
  </si>
  <si>
    <t>18610894133</t>
    <phoneticPr fontId="18" type="noConversion"/>
  </si>
  <si>
    <t>王倩</t>
    <phoneticPr fontId="18" type="noConversion"/>
  </si>
  <si>
    <t>现金</t>
    <phoneticPr fontId="18" type="noConversion"/>
  </si>
  <si>
    <t>BY2016121108</t>
    <phoneticPr fontId="18" type="noConversion"/>
  </si>
  <si>
    <t>雪服上衣</t>
    <phoneticPr fontId="18" type="noConversion"/>
  </si>
  <si>
    <t>STM339</t>
    <phoneticPr fontId="18" type="noConversion"/>
  </si>
  <si>
    <t>02263</t>
    <phoneticPr fontId="18" type="noConversion"/>
  </si>
  <si>
    <t>16-17</t>
    <phoneticPr fontId="18" type="noConversion"/>
  </si>
  <si>
    <t>散客新晋</t>
    <phoneticPr fontId="18" type="noConversion"/>
  </si>
  <si>
    <t>芮女士</t>
    <phoneticPr fontId="18" type="noConversion"/>
  </si>
  <si>
    <t>刷卡</t>
    <phoneticPr fontId="18" type="noConversion"/>
  </si>
  <si>
    <t>雪裤</t>
    <phoneticPr fontId="18" type="noConversion"/>
  </si>
  <si>
    <t>780</t>
    <phoneticPr fontId="18" type="noConversion"/>
  </si>
  <si>
    <t>1770</t>
    <phoneticPr fontId="18" type="noConversion"/>
  </si>
  <si>
    <t>速干服</t>
    <phoneticPr fontId="18" type="noConversion"/>
  </si>
  <si>
    <r>
      <t>A</t>
    </r>
    <r>
      <rPr>
        <sz val="11"/>
        <color theme="1"/>
        <rFont val="宋体"/>
        <family val="3"/>
        <charset val="134"/>
        <scheme val="minor"/>
      </rPr>
      <t>OTAN</t>
    </r>
    <phoneticPr fontId="18" type="noConversion"/>
  </si>
  <si>
    <t>AOTAN</t>
  </si>
  <si>
    <t>套装</t>
    <phoneticPr fontId="18" type="noConversion"/>
  </si>
  <si>
    <t>蓝</t>
    <phoneticPr fontId="18" type="noConversion"/>
  </si>
  <si>
    <t>M/L</t>
    <phoneticPr fontId="18" type="noConversion"/>
  </si>
  <si>
    <t>350</t>
    <phoneticPr fontId="18" type="noConversion"/>
  </si>
  <si>
    <t>BY2016121109</t>
    <phoneticPr fontId="18" type="noConversion"/>
  </si>
  <si>
    <t>护膝</t>
    <phoneticPr fontId="18" type="noConversion"/>
  </si>
  <si>
    <t>Demon</t>
    <phoneticPr fontId="18" type="noConversion"/>
  </si>
  <si>
    <r>
      <t>D</t>
    </r>
    <r>
      <rPr>
        <sz val="11"/>
        <rFont val="黑体"/>
        <family val="3"/>
        <charset val="134"/>
      </rPr>
      <t>S51102</t>
    </r>
    <phoneticPr fontId="18" type="noConversion"/>
  </si>
  <si>
    <t>黑</t>
    <phoneticPr fontId="18" type="noConversion"/>
  </si>
  <si>
    <t>M</t>
    <phoneticPr fontId="18" type="noConversion"/>
  </si>
  <si>
    <r>
      <t>1</t>
    </r>
    <r>
      <rPr>
        <sz val="11"/>
        <rFont val="黑体"/>
        <family val="3"/>
        <charset val="134"/>
      </rPr>
      <t>5-16</t>
    </r>
    <phoneticPr fontId="18" type="noConversion"/>
  </si>
  <si>
    <t>单板</t>
    <phoneticPr fontId="18" type="noConversion"/>
  </si>
  <si>
    <r>
      <t>2</t>
    </r>
    <r>
      <rPr>
        <sz val="11"/>
        <rFont val="黑体"/>
        <family val="3"/>
        <charset val="134"/>
      </rPr>
      <t>55</t>
    </r>
    <phoneticPr fontId="18" type="noConversion"/>
  </si>
  <si>
    <t>毛智</t>
    <phoneticPr fontId="18" type="noConversion"/>
  </si>
  <si>
    <t>13701060553</t>
    <phoneticPr fontId="18" type="noConversion"/>
  </si>
  <si>
    <t>崔洋</t>
    <phoneticPr fontId="18" type="noConversion"/>
  </si>
  <si>
    <t>哆啦宝</t>
    <phoneticPr fontId="18" type="noConversion"/>
  </si>
  <si>
    <t>BY2016121110</t>
    <phoneticPr fontId="18" type="noConversion"/>
  </si>
  <si>
    <t>MEET</t>
    <phoneticPr fontId="18" type="noConversion"/>
  </si>
  <si>
    <t>14-15</t>
    <phoneticPr fontId="18" type="noConversion"/>
  </si>
  <si>
    <t>男</t>
    <phoneticPr fontId="18" type="noConversion"/>
  </si>
  <si>
    <t>未知</t>
    <phoneticPr fontId="18" type="noConversion"/>
  </si>
  <si>
    <t>50</t>
    <phoneticPr fontId="18" type="noConversion"/>
  </si>
  <si>
    <t>散客</t>
    <phoneticPr fontId="18" type="noConversion"/>
  </si>
  <si>
    <t>张海东</t>
    <phoneticPr fontId="18" type="noConversion"/>
  </si>
  <si>
    <t>BY2016121111</t>
    <phoneticPr fontId="18" type="noConversion"/>
  </si>
  <si>
    <t>护脸</t>
    <phoneticPr fontId="18" type="noConversion"/>
  </si>
  <si>
    <r>
      <t>T</t>
    </r>
    <r>
      <rPr>
        <sz val="11"/>
        <rFont val="黑体"/>
        <family val="3"/>
        <charset val="134"/>
      </rPr>
      <t>rail Balaclava</t>
    </r>
    <phoneticPr fontId="18" type="noConversion"/>
  </si>
  <si>
    <t>Black</t>
    <phoneticPr fontId="18" type="noConversion"/>
  </si>
  <si>
    <t>S</t>
    <phoneticPr fontId="18" type="noConversion"/>
  </si>
  <si>
    <r>
      <t>2</t>
    </r>
    <r>
      <rPr>
        <sz val="11"/>
        <rFont val="黑体"/>
        <family val="3"/>
        <charset val="134"/>
      </rPr>
      <t>28</t>
    </r>
    <phoneticPr fontId="18" type="noConversion"/>
  </si>
  <si>
    <t>史英志</t>
    <phoneticPr fontId="18" type="noConversion"/>
  </si>
  <si>
    <t>13501125186</t>
    <phoneticPr fontId="18" type="noConversion"/>
  </si>
  <si>
    <t>舒平</t>
    <phoneticPr fontId="18" type="noConversion"/>
  </si>
  <si>
    <t>微信支付</t>
    <phoneticPr fontId="18" type="noConversion"/>
  </si>
  <si>
    <t>BY2016121112</t>
    <phoneticPr fontId="18" type="noConversion"/>
  </si>
  <si>
    <t>头盔</t>
    <phoneticPr fontId="18" type="noConversion"/>
  </si>
  <si>
    <t>GIRO</t>
    <phoneticPr fontId="18" type="noConversion"/>
  </si>
  <si>
    <t>NINE</t>
    <phoneticPr fontId="18" type="noConversion"/>
  </si>
  <si>
    <t>Black/Red</t>
    <phoneticPr fontId="18" type="noConversion"/>
  </si>
  <si>
    <t>L</t>
    <phoneticPr fontId="18" type="noConversion"/>
  </si>
  <si>
    <t>1280</t>
    <phoneticPr fontId="18" type="noConversion"/>
  </si>
  <si>
    <t>刘奔</t>
    <phoneticPr fontId="18" type="noConversion"/>
  </si>
  <si>
    <t>13522447370</t>
    <phoneticPr fontId="18" type="noConversion"/>
  </si>
  <si>
    <t>DS6450</t>
    <phoneticPr fontId="18" type="noConversion"/>
  </si>
  <si>
    <t>199</t>
    <phoneticPr fontId="18" type="noConversion"/>
  </si>
  <si>
    <t>BY2016121113</t>
    <phoneticPr fontId="18" type="noConversion"/>
  </si>
  <si>
    <t>帽子</t>
    <phoneticPr fontId="18" type="noConversion"/>
  </si>
  <si>
    <r>
      <t>B</t>
    </r>
    <r>
      <rPr>
        <sz val="11"/>
        <rFont val="黑体"/>
        <family val="3"/>
        <charset val="134"/>
      </rPr>
      <t>ASIC</t>
    </r>
    <phoneticPr fontId="18" type="noConversion"/>
  </si>
  <si>
    <t>青柠</t>
    <phoneticPr fontId="18" type="noConversion"/>
  </si>
  <si>
    <r>
      <t>1</t>
    </r>
    <r>
      <rPr>
        <sz val="11"/>
        <rFont val="黑体"/>
        <family val="3"/>
        <charset val="134"/>
      </rPr>
      <t>4-15</t>
    </r>
    <phoneticPr fontId="18" type="noConversion"/>
  </si>
  <si>
    <r>
      <t>9</t>
    </r>
    <r>
      <rPr>
        <sz val="11"/>
        <rFont val="黑体"/>
        <family val="3"/>
        <charset val="134"/>
      </rPr>
      <t>0</t>
    </r>
    <phoneticPr fontId="18" type="noConversion"/>
  </si>
  <si>
    <t>尧尧</t>
    <phoneticPr fontId="18" type="noConversion"/>
  </si>
  <si>
    <t>13701064315</t>
    <phoneticPr fontId="18" type="noConversion"/>
  </si>
  <si>
    <t>BY2016121114</t>
    <phoneticPr fontId="18" type="noConversion"/>
  </si>
  <si>
    <t>雪镜</t>
    <phoneticPr fontId="18" type="noConversion"/>
  </si>
  <si>
    <t>G.GL 300 TO</t>
    <phoneticPr fontId="18" type="noConversion"/>
  </si>
  <si>
    <t>Black/Sliver</t>
    <phoneticPr fontId="18" type="noConversion"/>
  </si>
  <si>
    <t>女</t>
    <phoneticPr fontId="18" type="noConversion"/>
  </si>
  <si>
    <t>1672</t>
    <phoneticPr fontId="18" type="noConversion"/>
  </si>
  <si>
    <t>会员</t>
    <phoneticPr fontId="18" type="noConversion"/>
  </si>
  <si>
    <t>张小兔</t>
    <phoneticPr fontId="18" type="noConversion"/>
  </si>
  <si>
    <t>13910133170</t>
    <phoneticPr fontId="18" type="noConversion"/>
  </si>
  <si>
    <t>现货销售</t>
    <phoneticPr fontId="18" type="noConversion"/>
  </si>
  <si>
    <t>BY2016121201</t>
    <phoneticPr fontId="18" type="noConversion"/>
  </si>
  <si>
    <t>雪服上衣</t>
    <phoneticPr fontId="18" type="noConversion"/>
  </si>
  <si>
    <r>
      <t>R</t>
    </r>
    <r>
      <rPr>
        <sz val="11"/>
        <rFont val="黑体"/>
        <family val="3"/>
        <charset val="134"/>
      </rPr>
      <t>ATZ JACKET</t>
    </r>
    <phoneticPr fontId="18" type="noConversion"/>
  </si>
  <si>
    <t>Camo</t>
    <phoneticPr fontId="18" type="noConversion"/>
  </si>
  <si>
    <t>M</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</si>
  <si>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</si>
  <si>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</si>
  <si>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</si>
  <si>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395</t>
    </r>
    <phoneticPr fontId="18" type="noConversion"/>
  </si>
  <si>
    <t>蒲松宇</t>
    <phoneticPr fontId="18" type="noConversion"/>
  </si>
  <si>
    <t>13581927324</t>
    <phoneticPr fontId="18" type="noConversion"/>
  </si>
  <si>
    <t>王倩</t>
    <phoneticPr fontId="18" type="noConversion"/>
  </si>
  <si>
    <t>哆啦宝</t>
    <phoneticPr fontId="18" type="noConversion"/>
  </si>
  <si>
    <t>帽子</t>
    <phoneticPr fontId="18" type="noConversion"/>
  </si>
  <si>
    <t>特价</t>
    <phoneticPr fontId="18" type="noConversion"/>
  </si>
  <si>
    <t>黑</t>
    <phoneticPr fontId="18" type="noConversion"/>
  </si>
  <si>
    <t>15-16</t>
    <phoneticPr fontId="18" type="noConversion"/>
  </si>
  <si>
    <t>20</t>
    <phoneticPr fontId="18" type="noConversion"/>
  </si>
  <si>
    <t>BY2016121202</t>
    <phoneticPr fontId="18" type="noConversion"/>
  </si>
  <si>
    <t>单板雪鞋</t>
    <phoneticPr fontId="18" type="noConversion"/>
  </si>
  <si>
    <r>
      <t>D</t>
    </r>
    <r>
      <rPr>
        <sz val="11"/>
        <color theme="1"/>
        <rFont val="宋体"/>
        <family val="3"/>
        <charset val="134"/>
        <scheme val="minor"/>
      </rPr>
      <t>eeluxe</t>
    </r>
    <phoneticPr fontId="18" type="noConversion"/>
  </si>
  <si>
    <t>Deeluxe</t>
  </si>
  <si>
    <t>Origtnal PE</t>
    <phoneticPr fontId="18" type="noConversion"/>
  </si>
  <si>
    <t>Black</t>
    <phoneticPr fontId="18" type="noConversion"/>
  </si>
  <si>
    <t>16-17</t>
    <phoneticPr fontId="18" type="noConversion"/>
  </si>
  <si>
    <t>1980</t>
    <phoneticPr fontId="18" type="noConversion"/>
  </si>
  <si>
    <t>散客新晋</t>
    <phoneticPr fontId="18" type="noConversion"/>
  </si>
  <si>
    <t>彭小川</t>
    <phoneticPr fontId="18" type="noConversion"/>
  </si>
  <si>
    <t>13810781861</t>
    <phoneticPr fontId="18" type="noConversion"/>
  </si>
  <si>
    <t>雪裤</t>
    <phoneticPr fontId="18" type="noConversion"/>
  </si>
  <si>
    <t>STEWART PANTS</t>
    <phoneticPr fontId="18" type="noConversion"/>
  </si>
  <si>
    <t>1224</t>
    <phoneticPr fontId="18" type="noConversion"/>
  </si>
  <si>
    <t>雪袜</t>
    <phoneticPr fontId="18" type="noConversion"/>
  </si>
  <si>
    <t>粉</t>
    <phoneticPr fontId="18" type="noConversion"/>
  </si>
  <si>
    <t>L</t>
    <phoneticPr fontId="18" type="noConversion"/>
  </si>
  <si>
    <t>14-15</t>
    <phoneticPr fontId="18" type="noConversion"/>
  </si>
  <si>
    <t>138</t>
    <phoneticPr fontId="18" type="noConversion"/>
  </si>
  <si>
    <t>BY2016121203</t>
    <phoneticPr fontId="18" type="noConversion"/>
  </si>
  <si>
    <t>黄</t>
    <phoneticPr fontId="18" type="noConversion"/>
  </si>
  <si>
    <t>女</t>
    <phoneticPr fontId="18" type="noConversion"/>
  </si>
  <si>
    <t>300</t>
    <phoneticPr fontId="18" type="noConversion"/>
  </si>
  <si>
    <t>散客新晋</t>
    <phoneticPr fontId="18" type="noConversion"/>
  </si>
  <si>
    <t>肖平林</t>
    <phoneticPr fontId="18" type="noConversion"/>
  </si>
  <si>
    <t>13381201522</t>
    <phoneticPr fontId="18" type="noConversion"/>
  </si>
  <si>
    <t>崔洋</t>
    <phoneticPr fontId="18" type="noConversion"/>
  </si>
  <si>
    <t>现金</t>
    <phoneticPr fontId="18" type="noConversion"/>
  </si>
  <si>
    <t>BY2016121204</t>
    <phoneticPr fontId="18" type="noConversion"/>
  </si>
  <si>
    <t>单板固定器</t>
    <phoneticPr fontId="18" type="noConversion"/>
  </si>
  <si>
    <r>
      <t>F</t>
    </r>
    <r>
      <rPr>
        <sz val="11"/>
        <rFont val="黑体"/>
        <family val="3"/>
        <charset val="134"/>
      </rPr>
      <t>lite Pro</t>
    </r>
    <phoneticPr fontId="18" type="noConversion"/>
  </si>
  <si>
    <t>Orange</t>
    <phoneticPr fontId="18" type="noConversion"/>
  </si>
  <si>
    <r>
      <t>1</t>
    </r>
    <r>
      <rPr>
        <sz val="11"/>
        <rFont val="黑体"/>
        <family val="3"/>
        <charset val="134"/>
      </rPr>
      <t>611</t>
    </r>
    <phoneticPr fontId="18" type="noConversion"/>
  </si>
  <si>
    <t>于多</t>
    <phoneticPr fontId="18" type="noConversion"/>
  </si>
  <si>
    <t>18600360277</t>
    <phoneticPr fontId="18" type="noConversion"/>
  </si>
  <si>
    <t>舒平</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</si>
</sst>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49" fontId="14" fillId="0" borderId="0" xfId="0" applyNumberFormat="1" applyFont="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871">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27"/>
  <sheetViews>
    <sheetView tabSelected="1" zoomScale="90" zoomScaleNormal="90" workbookViewId="0">
      <pane ySplit="1" topLeftCell="A767" activePane="bottomLeft" state="frozen"/>
      <selection pane="bottomLeft" activeCell="Y1" sqref="A1:XFD1048576"/>
    </sheetView>
  </sheetViews>
  <sheetFormatPr defaultColWidth="0" defaultRowHeight="13.5" x14ac:dyDescent="0.1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2255</v>
      </c>
      <c r="AI1" s="261" t="s">
        <v>32</v>
      </c>
      <c r="AJ1" s="226" t="s">
        <v>33</v>
      </c>
      <c r="AK1" s="226" t="s">
        <v>34</v>
      </c>
      <c r="AL1" s="226" t="s">
        <v>35</v>
      </c>
      <c r="AM1" s="262" t="s">
        <v>36</v>
      </c>
      <c r="AN1" s="287" t="s">
        <v>37</v>
      </c>
      <c r="AO1" s="226" t="s">
        <v>38</v>
      </c>
    </row>
    <row r="2" spans="1:41" s="218" customFormat="1" ht="15" customHeight="1" thickTop="1" x14ac:dyDescent="0.15">
      <c r="A2" s="229" t="s">
        <v>39</v>
      </c>
      <c r="B2" s="230">
        <v>42700</v>
      </c>
      <c r="C2" s="231" t="s">
        <v>2420</v>
      </c>
      <c r="D2" s="232">
        <v>1</v>
      </c>
      <c r="E2" s="233" t="s">
        <v>2009</v>
      </c>
      <c r="F2" s="233" t="s">
        <v>267</v>
      </c>
      <c r="G2" s="232" t="s">
        <v>2010</v>
      </c>
      <c r="H2" s="326" t="s">
        <v>2011</v>
      </c>
      <c r="I2" s="234" t="s">
        <v>2012</v>
      </c>
      <c r="J2" s="232" t="s">
        <v>2013</v>
      </c>
      <c r="K2" s="233" t="s">
        <v>2014</v>
      </c>
      <c r="L2" s="232" t="s">
        <v>2015</v>
      </c>
      <c r="M2" s="232">
        <v>1</v>
      </c>
      <c r="N2" s="232">
        <v>480</v>
      </c>
      <c r="O2" s="255">
        <f t="shared" ref="O2:O24" si="0">N2*M2</f>
        <v>480</v>
      </c>
      <c r="P2" s="350">
        <v>480</v>
      </c>
      <c r="Q2" s="264" t="s">
        <v>2016</v>
      </c>
      <c r="R2" s="352">
        <v>432</v>
      </c>
      <c r="S2" s="354">
        <v>0.9</v>
      </c>
      <c r="T2" s="350">
        <v>0.85</v>
      </c>
      <c r="U2" s="356"/>
      <c r="V2" s="358"/>
      <c r="W2" s="360"/>
      <c r="X2" s="356"/>
      <c r="Y2" s="352">
        <f>R2-(V2/10)-X2</f>
        <v>432</v>
      </c>
      <c r="Z2" s="352">
        <v>367</v>
      </c>
      <c r="AA2" s="352">
        <f>U2-V2+Z2</f>
        <v>367</v>
      </c>
      <c r="AB2" s="352"/>
      <c r="AC2" s="352"/>
      <c r="AD2" s="276" t="s">
        <v>2017</v>
      </c>
      <c r="AE2" s="277">
        <f>VLOOKUP(AD2,分类参数表!$I$2:$J$10,2,FALSE)</f>
        <v>1</v>
      </c>
      <c r="AF2" s="278"/>
      <c r="AG2" s="264" t="s">
        <v>2018</v>
      </c>
      <c r="AH2" s="264" t="s">
        <v>2067</v>
      </c>
      <c r="AI2" s="264"/>
      <c r="AJ2" s="264"/>
      <c r="AK2" s="264" t="s">
        <v>2019</v>
      </c>
      <c r="AL2" s="264" t="s">
        <v>2020</v>
      </c>
      <c r="AM2" s="288"/>
      <c r="AN2" s="289">
        <f t="shared" ref="AN2:AN24" si="1">(Q2-AM2)/M2/N2</f>
        <v>0.9</v>
      </c>
      <c r="AO2" s="296"/>
    </row>
    <row r="3" spans="1:41" s="219" customFormat="1" ht="15" customHeight="1" x14ac:dyDescent="0.15">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51"/>
      <c r="Q3" s="266"/>
      <c r="R3" s="353"/>
      <c r="S3" s="355"/>
      <c r="T3" s="351"/>
      <c r="U3" s="357"/>
      <c r="V3" s="359"/>
      <c r="W3" s="361"/>
      <c r="X3" s="357"/>
      <c r="Y3" s="353"/>
      <c r="Z3" s="353"/>
      <c r="AA3" s="353"/>
      <c r="AB3" s="353"/>
      <c r="AC3" s="353"/>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51"/>
      <c r="Q4" s="266"/>
      <c r="R4" s="353"/>
      <c r="S4" s="355"/>
      <c r="T4" s="351"/>
      <c r="U4" s="357"/>
      <c r="V4" s="359"/>
      <c r="W4" s="361"/>
      <c r="X4" s="357"/>
      <c r="Y4" s="353"/>
      <c r="Z4" s="353"/>
      <c r="AA4" s="353"/>
      <c r="AB4" s="353"/>
      <c r="AC4" s="353"/>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51"/>
      <c r="Q5" s="266"/>
      <c r="R5" s="353"/>
      <c r="S5" s="355"/>
      <c r="T5" s="351"/>
      <c r="U5" s="357"/>
      <c r="V5" s="359"/>
      <c r="W5" s="361"/>
      <c r="X5" s="357"/>
      <c r="Y5" s="353"/>
      <c r="Z5" s="353"/>
      <c r="AA5" s="353"/>
      <c r="AB5" s="353"/>
      <c r="AC5" s="353"/>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x14ac:dyDescent="0.2">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51"/>
      <c r="Q6" s="266"/>
      <c r="R6" s="353"/>
      <c r="S6" s="355"/>
      <c r="T6" s="351"/>
      <c r="U6" s="357"/>
      <c r="V6" s="359"/>
      <c r="W6" s="361"/>
      <c r="X6" s="357"/>
      <c r="Y6" s="353"/>
      <c r="Z6" s="353"/>
      <c r="AA6" s="353"/>
      <c r="AB6" s="362"/>
      <c r="AC6" s="362"/>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15">
      <c r="A7" s="241" t="s">
        <v>2021</v>
      </c>
      <c r="B7" s="242">
        <v>42700</v>
      </c>
      <c r="C7" s="243" t="s">
        <v>2421</v>
      </c>
      <c r="D7" s="244">
        <v>1</v>
      </c>
      <c r="E7" s="245" t="s">
        <v>2009</v>
      </c>
      <c r="F7" s="245" t="s">
        <v>2022</v>
      </c>
      <c r="G7" s="321"/>
      <c r="H7" s="328" t="s">
        <v>2023</v>
      </c>
      <c r="I7" s="246" t="s">
        <v>2024</v>
      </c>
      <c r="J7" s="244" t="s">
        <v>2025</v>
      </c>
      <c r="K7" s="245" t="s">
        <v>2014</v>
      </c>
      <c r="L7" s="244" t="s">
        <v>2026</v>
      </c>
      <c r="M7" s="244">
        <v>1</v>
      </c>
      <c r="N7" s="244">
        <v>50</v>
      </c>
      <c r="O7" s="257">
        <f t="shared" si="0"/>
        <v>50</v>
      </c>
      <c r="P7" s="363">
        <v>50</v>
      </c>
      <c r="Q7" s="269" t="s">
        <v>2027</v>
      </c>
      <c r="R7" s="371">
        <v>50</v>
      </c>
      <c r="S7" s="374">
        <v>1</v>
      </c>
      <c r="T7" s="363">
        <v>1</v>
      </c>
      <c r="U7" s="369"/>
      <c r="V7" s="365"/>
      <c r="W7" s="367"/>
      <c r="X7" s="369"/>
      <c r="Y7" s="371">
        <f>R7-(V7/10)-X7</f>
        <v>50</v>
      </c>
      <c r="Z7" s="371">
        <v>50</v>
      </c>
      <c r="AA7" s="371">
        <f>U7-V7+Z7</f>
        <v>50</v>
      </c>
      <c r="AB7" s="371"/>
      <c r="AC7" s="371"/>
      <c r="AD7" s="281" t="s">
        <v>2028</v>
      </c>
      <c r="AE7" s="282">
        <f>VLOOKUP(AD7,分类参数表!$I$2:$J$10,2,FALSE)</f>
        <v>1</v>
      </c>
      <c r="AF7" s="283"/>
      <c r="AG7" s="322"/>
      <c r="AH7" s="269"/>
      <c r="AI7" s="269"/>
      <c r="AJ7" s="269"/>
      <c r="AK7" s="269" t="s">
        <v>2019</v>
      </c>
      <c r="AL7" s="269" t="s">
        <v>2020</v>
      </c>
      <c r="AM7" s="292"/>
      <c r="AN7" s="293">
        <f t="shared" si="1"/>
        <v>1</v>
      </c>
      <c r="AO7" s="298"/>
    </row>
    <row r="8" spans="1:41" s="221" customFormat="1" ht="15" customHeight="1" x14ac:dyDescent="0.15">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64"/>
      <c r="Q8" s="271"/>
      <c r="R8" s="372"/>
      <c r="S8" s="375"/>
      <c r="T8" s="364"/>
      <c r="U8" s="370"/>
      <c r="V8" s="366"/>
      <c r="W8" s="368"/>
      <c r="X8" s="370"/>
      <c r="Y8" s="372"/>
      <c r="Z8" s="372"/>
      <c r="AA8" s="372"/>
      <c r="AB8" s="372"/>
      <c r="AC8" s="372"/>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x14ac:dyDescent="0.15">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64"/>
      <c r="Q9" s="271"/>
      <c r="R9" s="372"/>
      <c r="S9" s="375"/>
      <c r="T9" s="364"/>
      <c r="U9" s="370"/>
      <c r="V9" s="366"/>
      <c r="W9" s="368"/>
      <c r="X9" s="370"/>
      <c r="Y9" s="372"/>
      <c r="Z9" s="372"/>
      <c r="AA9" s="372"/>
      <c r="AB9" s="372"/>
      <c r="AC9" s="372"/>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64"/>
      <c r="Q10" s="271"/>
      <c r="R10" s="372"/>
      <c r="S10" s="375"/>
      <c r="T10" s="364"/>
      <c r="U10" s="370"/>
      <c r="V10" s="366"/>
      <c r="W10" s="368"/>
      <c r="X10" s="370"/>
      <c r="Y10" s="372"/>
      <c r="Z10" s="372"/>
      <c r="AA10" s="372"/>
      <c r="AB10" s="372"/>
      <c r="AC10" s="372"/>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64"/>
      <c r="Q11" s="271"/>
      <c r="R11" s="372"/>
      <c r="S11" s="375"/>
      <c r="T11" s="364"/>
      <c r="U11" s="370"/>
      <c r="V11" s="366"/>
      <c r="W11" s="368"/>
      <c r="X11" s="370"/>
      <c r="Y11" s="372"/>
      <c r="Z11" s="372"/>
      <c r="AA11" s="372"/>
      <c r="AB11" s="373"/>
      <c r="AC11" s="373"/>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15">
      <c r="A12" s="229" t="s">
        <v>2029</v>
      </c>
      <c r="B12" s="230">
        <v>42700</v>
      </c>
      <c r="C12" s="231" t="s">
        <v>2422</v>
      </c>
      <c r="D12" s="232">
        <v>1</v>
      </c>
      <c r="E12" s="233" t="s">
        <v>2030</v>
      </c>
      <c r="F12" s="233" t="s">
        <v>2031</v>
      </c>
      <c r="G12" s="232"/>
      <c r="H12" s="326" t="s">
        <v>2032</v>
      </c>
      <c r="I12" s="234" t="s">
        <v>2033</v>
      </c>
      <c r="J12" s="232" t="s">
        <v>2034</v>
      </c>
      <c r="K12" s="233" t="s">
        <v>2035</v>
      </c>
      <c r="L12" s="232" t="s">
        <v>2036</v>
      </c>
      <c r="M12" s="232">
        <v>1</v>
      </c>
      <c r="N12" s="232">
        <v>280</v>
      </c>
      <c r="O12" s="255">
        <f t="shared" si="0"/>
        <v>280</v>
      </c>
      <c r="P12" s="350">
        <v>780</v>
      </c>
      <c r="Q12" s="264" t="s">
        <v>2037</v>
      </c>
      <c r="R12" s="352">
        <v>780</v>
      </c>
      <c r="S12" s="354">
        <v>1</v>
      </c>
      <c r="T12" s="350">
        <v>1</v>
      </c>
      <c r="U12" s="356"/>
      <c r="V12" s="358"/>
      <c r="W12" s="360"/>
      <c r="X12" s="356"/>
      <c r="Y12" s="352">
        <f>R12-(V12/10)-X12</f>
        <v>780</v>
      </c>
      <c r="Z12" s="352">
        <v>780</v>
      </c>
      <c r="AA12" s="352">
        <f>U12-V12+Z12</f>
        <v>780</v>
      </c>
      <c r="AB12" s="352"/>
      <c r="AC12" s="352"/>
      <c r="AD12" s="276" t="s">
        <v>113</v>
      </c>
      <c r="AE12" s="277">
        <f>VLOOKUP(AD12,分类参数表!$I$2:$J$10,2,FALSE)</f>
        <v>1</v>
      </c>
      <c r="AF12" s="278"/>
      <c r="AG12" s="264" t="s">
        <v>2038</v>
      </c>
      <c r="AH12" s="264" t="s">
        <v>2254</v>
      </c>
      <c r="AI12" s="264"/>
      <c r="AJ12" s="264"/>
      <c r="AK12" s="264" t="s">
        <v>2039</v>
      </c>
      <c r="AL12" s="264" t="s">
        <v>2040</v>
      </c>
      <c r="AM12" s="288"/>
      <c r="AN12" s="289">
        <f t="shared" si="1"/>
        <v>1</v>
      </c>
      <c r="AO12" s="296"/>
    </row>
    <row r="13" spans="1:41" s="219" customFormat="1" ht="15" customHeight="1" x14ac:dyDescent="0.15">
      <c r="A13" s="235" t="s">
        <v>223</v>
      </c>
      <c r="B13" s="236">
        <f t="shared" ref="B13:C13" si="14">B12</f>
        <v>42700</v>
      </c>
      <c r="C13" s="237" t="str">
        <f t="shared" si="14"/>
        <v>BY2016112603</v>
      </c>
      <c r="D13" s="238">
        <f t="shared" ref="D13:D16" si="15">D12+1</f>
        <v>2</v>
      </c>
      <c r="E13" s="238" t="s">
        <v>2049</v>
      </c>
      <c r="F13" s="239" t="s">
        <v>120</v>
      </c>
      <c r="G13" s="238" t="s">
        <v>2041</v>
      </c>
      <c r="H13" s="327" t="s">
        <v>2042</v>
      </c>
      <c r="I13" s="240" t="s">
        <v>2043</v>
      </c>
      <c r="J13" s="238" t="s">
        <v>2044</v>
      </c>
      <c r="K13" s="238" t="s">
        <v>2035</v>
      </c>
      <c r="L13" s="238" t="s">
        <v>2036</v>
      </c>
      <c r="M13" s="238">
        <v>1</v>
      </c>
      <c r="N13" s="238">
        <v>500</v>
      </c>
      <c r="O13" s="256">
        <f t="shared" si="0"/>
        <v>500</v>
      </c>
      <c r="P13" s="351"/>
      <c r="Q13" s="266" t="s">
        <v>2045</v>
      </c>
      <c r="R13" s="353"/>
      <c r="S13" s="355"/>
      <c r="T13" s="351"/>
      <c r="U13" s="357"/>
      <c r="V13" s="359"/>
      <c r="W13" s="361"/>
      <c r="X13" s="357"/>
      <c r="Y13" s="353"/>
      <c r="Z13" s="353"/>
      <c r="AA13" s="353"/>
      <c r="AB13" s="353"/>
      <c r="AC13" s="353"/>
      <c r="AD13" s="238" t="str">
        <f t="shared" ref="AD13:AD16" si="16">AD12</f>
        <v>会员</v>
      </c>
      <c r="AE13" s="279">
        <f>VLOOKUP(AD13,分类参数表!$I$2:$J$10,2,FALSE)</f>
        <v>1</v>
      </c>
      <c r="AF13" s="280"/>
      <c r="AG13" s="266" t="s">
        <v>2038</v>
      </c>
      <c r="AH13" s="266"/>
      <c r="AI13" s="266"/>
      <c r="AJ13" s="266"/>
      <c r="AK13" s="266" t="s">
        <v>2039</v>
      </c>
      <c r="AL13" s="266" t="s">
        <v>2040</v>
      </c>
      <c r="AM13" s="290"/>
      <c r="AN13" s="291">
        <f t="shared" si="1"/>
        <v>1</v>
      </c>
      <c r="AO13" s="297"/>
    </row>
    <row r="14" spans="1:41" s="344" customFormat="1" ht="15" customHeight="1" x14ac:dyDescent="0.15">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51"/>
      <c r="Q14" s="338" t="s">
        <v>2129</v>
      </c>
      <c r="R14" s="353"/>
      <c r="S14" s="355"/>
      <c r="T14" s="351"/>
      <c r="U14" s="357"/>
      <c r="V14" s="359"/>
      <c r="W14" s="361"/>
      <c r="X14" s="357"/>
      <c r="Y14" s="353"/>
      <c r="Z14" s="353"/>
      <c r="AA14" s="353"/>
      <c r="AB14" s="353"/>
      <c r="AC14" s="353"/>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x14ac:dyDescent="0.15">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51"/>
      <c r="Q15" s="266"/>
      <c r="R15" s="353"/>
      <c r="S15" s="355"/>
      <c r="T15" s="351"/>
      <c r="U15" s="357"/>
      <c r="V15" s="359"/>
      <c r="W15" s="361"/>
      <c r="X15" s="357"/>
      <c r="Y15" s="353"/>
      <c r="Z15" s="353"/>
      <c r="AA15" s="353"/>
      <c r="AB15" s="353"/>
      <c r="AC15" s="353"/>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x14ac:dyDescent="0.2">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51"/>
      <c r="Q16" s="266"/>
      <c r="R16" s="353"/>
      <c r="S16" s="355"/>
      <c r="T16" s="351"/>
      <c r="U16" s="357"/>
      <c r="V16" s="359"/>
      <c r="W16" s="361"/>
      <c r="X16" s="357"/>
      <c r="Y16" s="353"/>
      <c r="Z16" s="353"/>
      <c r="AA16" s="353"/>
      <c r="AB16" s="362"/>
      <c r="AC16" s="362"/>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x14ac:dyDescent="0.15">
      <c r="A17" s="319" t="s">
        <v>3102</v>
      </c>
      <c r="B17" s="242">
        <v>42700</v>
      </c>
      <c r="C17" s="243" t="s">
        <v>2423</v>
      </c>
      <c r="D17" s="244">
        <v>1</v>
      </c>
      <c r="E17" s="320" t="s">
        <v>90</v>
      </c>
      <c r="F17" s="245" t="s">
        <v>2062</v>
      </c>
      <c r="G17" s="244" t="s">
        <v>2063</v>
      </c>
      <c r="H17" s="328" t="s">
        <v>2064</v>
      </c>
      <c r="I17" s="246">
        <v>42</v>
      </c>
      <c r="J17" s="321" t="s">
        <v>2065</v>
      </c>
      <c r="K17" s="320" t="s">
        <v>55</v>
      </c>
      <c r="L17" s="321" t="s">
        <v>66</v>
      </c>
      <c r="M17" s="244">
        <v>1</v>
      </c>
      <c r="N17" s="244">
        <v>3720</v>
      </c>
      <c r="O17" s="257">
        <f t="shared" si="0"/>
        <v>3720</v>
      </c>
      <c r="P17" s="363">
        <v>8603</v>
      </c>
      <c r="Q17" s="269" t="s">
        <v>2066</v>
      </c>
      <c r="R17" s="371">
        <v>5079</v>
      </c>
      <c r="S17" s="374">
        <v>0.59</v>
      </c>
      <c r="T17" s="363">
        <v>0.32</v>
      </c>
      <c r="U17" s="369"/>
      <c r="V17" s="365"/>
      <c r="W17" s="367"/>
      <c r="X17" s="369"/>
      <c r="Y17" s="371">
        <f>R17-(V17/10)-X17</f>
        <v>5079</v>
      </c>
      <c r="Z17" s="371">
        <v>0</v>
      </c>
      <c r="AA17" s="371">
        <f>U17-V17+Z17</f>
        <v>0</v>
      </c>
      <c r="AB17" s="371"/>
      <c r="AC17" s="371"/>
      <c r="AD17" s="323" t="s">
        <v>2007</v>
      </c>
      <c r="AE17" s="282">
        <f>VLOOKUP(AD17,分类参数表!$I$2:$J$10,2,FALSE)</f>
        <v>1</v>
      </c>
      <c r="AF17" s="283"/>
      <c r="AG17" s="269" t="s">
        <v>2078</v>
      </c>
      <c r="AH17" s="269" t="s">
        <v>2079</v>
      </c>
      <c r="AI17" s="269"/>
      <c r="AJ17" s="269"/>
      <c r="AK17" s="269" t="s">
        <v>2080</v>
      </c>
      <c r="AL17" s="269" t="s">
        <v>257</v>
      </c>
      <c r="AM17" s="292"/>
      <c r="AN17" s="293">
        <f t="shared" si="1"/>
        <v>0.6</v>
      </c>
      <c r="AO17" s="298"/>
    </row>
    <row r="18" spans="1:41" s="221" customFormat="1" ht="15" customHeight="1" x14ac:dyDescent="0.15">
      <c r="A18" s="247" t="s">
        <v>3102</v>
      </c>
      <c r="B18" s="248">
        <f t="shared" ref="B18:C18" si="20">B17</f>
        <v>42700</v>
      </c>
      <c r="C18" s="249" t="str">
        <f t="shared" si="20"/>
        <v>BY2016112604</v>
      </c>
      <c r="D18" s="250">
        <f t="shared" ref="D18:D21" si="21">D17+1</f>
        <v>2</v>
      </c>
      <c r="E18" s="250" t="s">
        <v>92</v>
      </c>
      <c r="F18" s="251" t="s">
        <v>2062</v>
      </c>
      <c r="G18" s="250" t="s">
        <v>2068</v>
      </c>
      <c r="H18" s="329" t="s">
        <v>2069</v>
      </c>
      <c r="I18" s="252">
        <v>42</v>
      </c>
      <c r="J18" s="250" t="s">
        <v>2065</v>
      </c>
      <c r="K18" s="250" t="s">
        <v>55</v>
      </c>
      <c r="L18" s="250" t="s">
        <v>66</v>
      </c>
      <c r="M18" s="250">
        <v>1</v>
      </c>
      <c r="N18" s="250">
        <v>1052</v>
      </c>
      <c r="O18" s="258">
        <f t="shared" si="0"/>
        <v>1052</v>
      </c>
      <c r="P18" s="364"/>
      <c r="Q18" s="271" t="s">
        <v>2070</v>
      </c>
      <c r="R18" s="372"/>
      <c r="S18" s="375"/>
      <c r="T18" s="364"/>
      <c r="U18" s="370"/>
      <c r="V18" s="366"/>
      <c r="W18" s="368"/>
      <c r="X18" s="370"/>
      <c r="Y18" s="372"/>
      <c r="Z18" s="372"/>
      <c r="AA18" s="372"/>
      <c r="AB18" s="372"/>
      <c r="AC18" s="372"/>
      <c r="AD18" s="250" t="str">
        <f t="shared" ref="AD18:AD21" si="22">AD17</f>
        <v>会员</v>
      </c>
      <c r="AE18" s="284">
        <f>VLOOKUP(AD18,分类参数表!$I$2:$J$10,2,FALSE)</f>
        <v>1</v>
      </c>
      <c r="AF18" s="285"/>
      <c r="AG18" s="271" t="s">
        <v>2078</v>
      </c>
      <c r="AH18" s="271"/>
      <c r="AI18" s="271"/>
      <c r="AJ18" s="271"/>
      <c r="AK18" s="271" t="s">
        <v>2080</v>
      </c>
      <c r="AL18" s="271" t="s">
        <v>2081</v>
      </c>
      <c r="AM18" s="294"/>
      <c r="AN18" s="295">
        <f t="shared" si="1"/>
        <v>0.59980988593155893</v>
      </c>
      <c r="AO18" s="299"/>
    </row>
    <row r="19" spans="1:41" s="221" customFormat="1" ht="15" customHeight="1" x14ac:dyDescent="0.15">
      <c r="A19" s="247" t="s">
        <v>3102</v>
      </c>
      <c r="B19" s="248">
        <f t="shared" ref="B19:C19" si="23">B18</f>
        <v>42700</v>
      </c>
      <c r="C19" s="249" t="str">
        <f t="shared" si="23"/>
        <v>BY2016112604</v>
      </c>
      <c r="D19" s="250">
        <f t="shared" si="21"/>
        <v>3</v>
      </c>
      <c r="E19" s="250" t="s">
        <v>90</v>
      </c>
      <c r="F19" s="251" t="s">
        <v>2062</v>
      </c>
      <c r="G19" s="250" t="s">
        <v>2071</v>
      </c>
      <c r="H19" s="329" t="s">
        <v>2072</v>
      </c>
      <c r="I19" s="252">
        <v>52</v>
      </c>
      <c r="J19" s="250" t="s">
        <v>2065</v>
      </c>
      <c r="K19" s="250" t="s">
        <v>2073</v>
      </c>
      <c r="L19" s="250" t="s">
        <v>66</v>
      </c>
      <c r="M19" s="250">
        <v>1</v>
      </c>
      <c r="N19" s="250">
        <v>2465</v>
      </c>
      <c r="O19" s="258">
        <f t="shared" si="0"/>
        <v>2465</v>
      </c>
      <c r="P19" s="364"/>
      <c r="Q19" s="271" t="s">
        <v>2074</v>
      </c>
      <c r="R19" s="372"/>
      <c r="S19" s="375"/>
      <c r="T19" s="364"/>
      <c r="U19" s="370"/>
      <c r="V19" s="366"/>
      <c r="W19" s="368"/>
      <c r="X19" s="370"/>
      <c r="Y19" s="372"/>
      <c r="Z19" s="372"/>
      <c r="AA19" s="372"/>
      <c r="AB19" s="372"/>
      <c r="AC19" s="372"/>
      <c r="AD19" s="250" t="str">
        <f t="shared" si="22"/>
        <v>会员</v>
      </c>
      <c r="AE19" s="284">
        <f>VLOOKUP(AD19,分类参数表!$I$2:$J$10,2,FALSE)</f>
        <v>1</v>
      </c>
      <c r="AF19" s="285"/>
      <c r="AG19" s="271" t="s">
        <v>2078</v>
      </c>
      <c r="AH19" s="271"/>
      <c r="AI19" s="271"/>
      <c r="AJ19" s="271"/>
      <c r="AK19" s="271" t="s">
        <v>2080</v>
      </c>
      <c r="AL19" s="271" t="s">
        <v>2081</v>
      </c>
      <c r="AM19" s="294"/>
      <c r="AN19" s="295">
        <f t="shared" si="1"/>
        <v>0.6</v>
      </c>
      <c r="AO19" s="299"/>
    </row>
    <row r="20" spans="1:41" s="221" customFormat="1" ht="15" customHeight="1" x14ac:dyDescent="0.15">
      <c r="A20" s="247" t="s">
        <v>3102</v>
      </c>
      <c r="B20" s="248">
        <f t="shared" ref="B20:C20" si="24">B19</f>
        <v>42700</v>
      </c>
      <c r="C20" s="249" t="str">
        <f t="shared" si="24"/>
        <v>BY2016112604</v>
      </c>
      <c r="D20" s="250">
        <f t="shared" si="21"/>
        <v>4</v>
      </c>
      <c r="E20" s="250" t="s">
        <v>92</v>
      </c>
      <c r="F20" s="251" t="s">
        <v>2062</v>
      </c>
      <c r="G20" s="250" t="s">
        <v>2075</v>
      </c>
      <c r="H20" s="271" t="s">
        <v>2076</v>
      </c>
      <c r="I20" s="250">
        <v>52</v>
      </c>
      <c r="J20" s="250" t="s">
        <v>2065</v>
      </c>
      <c r="K20" s="250" t="s">
        <v>45</v>
      </c>
      <c r="L20" s="250" t="s">
        <v>66</v>
      </c>
      <c r="M20" s="250">
        <v>1</v>
      </c>
      <c r="N20" s="250">
        <v>1228</v>
      </c>
      <c r="O20" s="258">
        <f t="shared" si="0"/>
        <v>1228</v>
      </c>
      <c r="P20" s="364"/>
      <c r="Q20" s="271" t="s">
        <v>2077</v>
      </c>
      <c r="R20" s="372"/>
      <c r="S20" s="375"/>
      <c r="T20" s="364"/>
      <c r="U20" s="370"/>
      <c r="V20" s="366"/>
      <c r="W20" s="368"/>
      <c r="X20" s="370"/>
      <c r="Y20" s="372"/>
      <c r="Z20" s="372"/>
      <c r="AA20" s="372"/>
      <c r="AB20" s="372"/>
      <c r="AC20" s="372"/>
      <c r="AD20" s="250" t="str">
        <f t="shared" si="22"/>
        <v>会员</v>
      </c>
      <c r="AE20" s="284">
        <f>VLOOKUP(AD20,分类参数表!$I$2:$J$10,2,FALSE)</f>
        <v>1</v>
      </c>
      <c r="AF20" s="285"/>
      <c r="AG20" s="271" t="s">
        <v>2078</v>
      </c>
      <c r="AH20" s="271"/>
      <c r="AI20" s="271"/>
      <c r="AJ20" s="271"/>
      <c r="AK20" s="271" t="s">
        <v>2080</v>
      </c>
      <c r="AL20" s="271" t="s">
        <v>2081</v>
      </c>
      <c r="AM20" s="294"/>
      <c r="AN20" s="295">
        <f t="shared" si="1"/>
        <v>0.60016286644951145</v>
      </c>
      <c r="AO20" s="299"/>
    </row>
    <row r="21" spans="1:41" s="221" customFormat="1" ht="15" customHeight="1" thickBot="1" x14ac:dyDescent="0.2">
      <c r="A21" s="247" t="s">
        <v>176</v>
      </c>
      <c r="B21" s="248">
        <f t="shared" ref="B21:C21" si="25">B20</f>
        <v>42700</v>
      </c>
      <c r="C21" s="249" t="str">
        <f t="shared" si="25"/>
        <v>BY2016112604</v>
      </c>
      <c r="D21" s="250">
        <f t="shared" si="21"/>
        <v>5</v>
      </c>
      <c r="E21" s="250" t="s">
        <v>2082</v>
      </c>
      <c r="F21" s="251" t="s">
        <v>162</v>
      </c>
      <c r="G21" s="250"/>
      <c r="H21" s="271"/>
      <c r="I21" s="250" t="s">
        <v>2084</v>
      </c>
      <c r="J21" s="250" t="s">
        <v>2085</v>
      </c>
      <c r="K21" s="250" t="s">
        <v>45</v>
      </c>
      <c r="L21" s="250" t="s">
        <v>66</v>
      </c>
      <c r="M21" s="250">
        <v>1</v>
      </c>
      <c r="N21" s="250">
        <v>138</v>
      </c>
      <c r="O21" s="258">
        <v>138</v>
      </c>
      <c r="P21" s="364"/>
      <c r="Q21" s="271" t="s">
        <v>2086</v>
      </c>
      <c r="R21" s="372"/>
      <c r="S21" s="375"/>
      <c r="T21" s="364"/>
      <c r="U21" s="370"/>
      <c r="V21" s="366"/>
      <c r="W21" s="368"/>
      <c r="X21" s="370"/>
      <c r="Y21" s="372"/>
      <c r="Z21" s="372"/>
      <c r="AA21" s="372"/>
      <c r="AB21" s="373"/>
      <c r="AC21" s="373"/>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x14ac:dyDescent="0.15">
      <c r="A22" s="229" t="s">
        <v>39</v>
      </c>
      <c r="B22" s="230">
        <v>42700</v>
      </c>
      <c r="C22" s="231" t="s">
        <v>2424</v>
      </c>
      <c r="D22" s="232">
        <v>1</v>
      </c>
      <c r="E22" s="233" t="s">
        <v>66</v>
      </c>
      <c r="F22" s="233" t="s">
        <v>144</v>
      </c>
      <c r="G22" s="232" t="s">
        <v>2087</v>
      </c>
      <c r="H22" s="326" t="s">
        <v>2088</v>
      </c>
      <c r="I22" s="234">
        <v>152</v>
      </c>
      <c r="J22" s="232" t="s">
        <v>44</v>
      </c>
      <c r="K22" s="233" t="s">
        <v>55</v>
      </c>
      <c r="L22" s="232" t="s">
        <v>66</v>
      </c>
      <c r="M22" s="232">
        <v>1</v>
      </c>
      <c r="N22" s="345">
        <v>4000</v>
      </c>
      <c r="O22" s="255">
        <f t="shared" si="0"/>
        <v>4000</v>
      </c>
      <c r="P22" s="350">
        <v>7318</v>
      </c>
      <c r="Q22" s="264" t="s">
        <v>2089</v>
      </c>
      <c r="R22" s="352">
        <v>3797</v>
      </c>
      <c r="S22" s="354">
        <v>0.52</v>
      </c>
      <c r="T22" s="350">
        <v>0.25</v>
      </c>
      <c r="U22" s="356"/>
      <c r="V22" s="358"/>
      <c r="W22" s="360"/>
      <c r="X22" s="356"/>
      <c r="Y22" s="352">
        <f>R22-(V22/10)-X22</f>
        <v>3797</v>
      </c>
      <c r="Z22" s="352">
        <v>949</v>
      </c>
      <c r="AA22" s="352">
        <f>U22-V22+Z22</f>
        <v>949</v>
      </c>
      <c r="AB22" s="352"/>
      <c r="AC22" s="352"/>
      <c r="AD22" s="276" t="s">
        <v>65</v>
      </c>
      <c r="AE22" s="277">
        <f>VLOOKUP(AD22,分类参数表!$I$2:$J$10,2,FALSE)</f>
        <v>1</v>
      </c>
      <c r="AF22" s="278"/>
      <c r="AG22" s="264" t="s">
        <v>2099</v>
      </c>
      <c r="AH22" s="264" t="s">
        <v>2100</v>
      </c>
      <c r="AI22" s="264"/>
      <c r="AJ22" s="264"/>
      <c r="AK22" s="264" t="s">
        <v>2101</v>
      </c>
      <c r="AL22" s="264" t="s">
        <v>86</v>
      </c>
      <c r="AM22" s="288"/>
      <c r="AN22" s="289">
        <f t="shared" si="1"/>
        <v>0.42425000000000002</v>
      </c>
      <c r="AO22" s="296"/>
    </row>
    <row r="23" spans="1:41" s="219" customFormat="1" ht="15" customHeight="1" x14ac:dyDescent="0.15">
      <c r="A23" s="235" t="s">
        <v>39</v>
      </c>
      <c r="B23" s="236">
        <f t="shared" ref="B23:C23" si="26">B22</f>
        <v>42700</v>
      </c>
      <c r="C23" s="237" t="str">
        <f t="shared" si="26"/>
        <v>BY2016112605</v>
      </c>
      <c r="D23" s="238">
        <f t="shared" ref="D23:D25" si="27">D22+1</f>
        <v>2</v>
      </c>
      <c r="E23" s="238" t="s">
        <v>143</v>
      </c>
      <c r="F23" s="239" t="s">
        <v>120</v>
      </c>
      <c r="G23" s="238" t="s">
        <v>2092</v>
      </c>
      <c r="H23" s="327" t="s">
        <v>2093</v>
      </c>
      <c r="I23" s="240">
        <v>24.5</v>
      </c>
      <c r="J23" s="238" t="s">
        <v>2065</v>
      </c>
      <c r="K23" s="238" t="s">
        <v>55</v>
      </c>
      <c r="L23" s="238" t="s">
        <v>66</v>
      </c>
      <c r="M23" s="238">
        <v>1</v>
      </c>
      <c r="N23" s="238">
        <v>1980</v>
      </c>
      <c r="O23" s="256">
        <f t="shared" si="0"/>
        <v>1980</v>
      </c>
      <c r="P23" s="351"/>
      <c r="Q23" s="266" t="s">
        <v>2090</v>
      </c>
      <c r="R23" s="353"/>
      <c r="S23" s="355"/>
      <c r="T23" s="351"/>
      <c r="U23" s="357"/>
      <c r="V23" s="359"/>
      <c r="W23" s="361"/>
      <c r="X23" s="357"/>
      <c r="Y23" s="353"/>
      <c r="Z23" s="353"/>
      <c r="AA23" s="353"/>
      <c r="AB23" s="353"/>
      <c r="AC23" s="353"/>
      <c r="AD23" s="238" t="str">
        <f t="shared" ref="AD23:AD26" si="28">AD22</f>
        <v>散客新晋</v>
      </c>
      <c r="AE23" s="279">
        <f>VLOOKUP(AD23,分类参数表!$I$2:$J$10,2,FALSE)</f>
        <v>1</v>
      </c>
      <c r="AF23" s="280"/>
      <c r="AG23" s="266" t="s">
        <v>2099</v>
      </c>
      <c r="AH23" s="266"/>
      <c r="AI23" s="266"/>
      <c r="AJ23" s="266"/>
      <c r="AK23" s="266" t="s">
        <v>2101</v>
      </c>
      <c r="AL23" s="266" t="s">
        <v>2102</v>
      </c>
      <c r="AM23" s="290"/>
      <c r="AN23" s="291">
        <f t="shared" si="1"/>
        <v>0.54747474747474745</v>
      </c>
      <c r="AO23" s="297"/>
    </row>
    <row r="24" spans="1:41" s="219" customFormat="1" ht="15" customHeight="1" x14ac:dyDescent="0.15">
      <c r="A24" s="235" t="s">
        <v>39</v>
      </c>
      <c r="B24" s="236">
        <f t="shared" ref="B24:C26" si="29">B23</f>
        <v>42700</v>
      </c>
      <c r="C24" s="237" t="str">
        <f t="shared" si="29"/>
        <v>BY2016112605</v>
      </c>
      <c r="D24" s="238">
        <f t="shared" si="27"/>
        <v>3</v>
      </c>
      <c r="E24" s="238" t="s">
        <v>146</v>
      </c>
      <c r="F24" s="239" t="s">
        <v>457</v>
      </c>
      <c r="G24" s="238"/>
      <c r="H24" s="327"/>
      <c r="I24" s="240"/>
      <c r="J24" s="238" t="s">
        <v>2065</v>
      </c>
      <c r="K24" s="238" t="s">
        <v>55</v>
      </c>
      <c r="L24" s="238" t="s">
        <v>66</v>
      </c>
      <c r="M24" s="238">
        <v>1</v>
      </c>
      <c r="N24" s="238">
        <v>400</v>
      </c>
      <c r="O24" s="256">
        <f t="shared" si="0"/>
        <v>400</v>
      </c>
      <c r="P24" s="351"/>
      <c r="Q24" s="266" t="s">
        <v>2091</v>
      </c>
      <c r="R24" s="353"/>
      <c r="S24" s="355"/>
      <c r="T24" s="351"/>
      <c r="U24" s="357"/>
      <c r="V24" s="359"/>
      <c r="W24" s="361"/>
      <c r="X24" s="357"/>
      <c r="Y24" s="353"/>
      <c r="Z24" s="353"/>
      <c r="AA24" s="353"/>
      <c r="AB24" s="353"/>
      <c r="AC24" s="353"/>
      <c r="AD24" s="238" t="str">
        <f t="shared" si="28"/>
        <v>散客新晋</v>
      </c>
      <c r="AE24" s="279">
        <f>VLOOKUP(AD24,分类参数表!$I$2:$J$10,2,FALSE)</f>
        <v>1</v>
      </c>
      <c r="AF24" s="280"/>
      <c r="AG24" s="266" t="s">
        <v>2099</v>
      </c>
      <c r="AH24" s="266"/>
      <c r="AI24" s="266"/>
      <c r="AJ24" s="266"/>
      <c r="AK24" s="266" t="s">
        <v>2101</v>
      </c>
      <c r="AL24" s="266" t="s">
        <v>2102</v>
      </c>
      <c r="AM24" s="290"/>
      <c r="AN24" s="291">
        <f t="shared" si="1"/>
        <v>0.54500000000000004</v>
      </c>
      <c r="AO24" s="297"/>
    </row>
    <row r="25" spans="1:41" s="219" customFormat="1" ht="15" customHeight="1" x14ac:dyDescent="0.15">
      <c r="A25" s="235" t="s">
        <v>39</v>
      </c>
      <c r="B25" s="236">
        <f t="shared" ref="B25:C25" si="30">B24</f>
        <v>42700</v>
      </c>
      <c r="C25" s="237" t="str">
        <f t="shared" si="30"/>
        <v>BY2016112605</v>
      </c>
      <c r="D25" s="238">
        <f t="shared" si="27"/>
        <v>4</v>
      </c>
      <c r="E25" s="238" t="s">
        <v>114</v>
      </c>
      <c r="F25" s="239" t="s">
        <v>112</v>
      </c>
      <c r="G25" s="238"/>
      <c r="H25" s="266" t="s">
        <v>2094</v>
      </c>
      <c r="I25" s="238" t="s">
        <v>2024</v>
      </c>
      <c r="J25" s="238" t="s">
        <v>44</v>
      </c>
      <c r="K25" s="238" t="s">
        <v>55</v>
      </c>
      <c r="L25" s="238" t="s">
        <v>66</v>
      </c>
      <c r="M25" s="238">
        <v>1</v>
      </c>
      <c r="N25" s="238">
        <v>480</v>
      </c>
      <c r="O25" s="256">
        <f t="shared" ref="O25:O88" si="31">N25*M25</f>
        <v>480</v>
      </c>
      <c r="P25" s="351"/>
      <c r="Q25" s="266" t="s">
        <v>2095</v>
      </c>
      <c r="R25" s="353"/>
      <c r="S25" s="355"/>
      <c r="T25" s="351"/>
      <c r="U25" s="357"/>
      <c r="V25" s="359"/>
      <c r="W25" s="361"/>
      <c r="X25" s="357"/>
      <c r="Y25" s="353"/>
      <c r="Z25" s="353"/>
      <c r="AA25" s="353"/>
      <c r="AB25" s="353"/>
      <c r="AC25" s="353"/>
      <c r="AD25" s="238" t="str">
        <f t="shared" si="28"/>
        <v>散客新晋</v>
      </c>
      <c r="AE25" s="279">
        <f>VLOOKUP(AD25,分类参数表!$I$2:$J$10,2,FALSE)</f>
        <v>1</v>
      </c>
      <c r="AF25" s="280"/>
      <c r="AG25" s="266" t="s">
        <v>2099</v>
      </c>
      <c r="AH25" s="266"/>
      <c r="AI25" s="266"/>
      <c r="AJ25" s="266"/>
      <c r="AK25" s="266" t="s">
        <v>2101</v>
      </c>
      <c r="AL25" s="266" t="s">
        <v>2102</v>
      </c>
      <c r="AM25" s="290"/>
      <c r="AN25" s="291">
        <f t="shared" ref="AN25:AN88" si="32">(Q25-AM25)/M25/N25</f>
        <v>0.89583333333333337</v>
      </c>
      <c r="AO25" s="297"/>
    </row>
    <row r="26" spans="1:41" s="219" customFormat="1" ht="15" customHeight="1" x14ac:dyDescent="0.15">
      <c r="A26" s="235" t="s">
        <v>39</v>
      </c>
      <c r="B26" s="236">
        <f t="shared" si="29"/>
        <v>42700</v>
      </c>
      <c r="C26" s="237" t="str">
        <f t="shared" si="29"/>
        <v>BY2016112605</v>
      </c>
      <c r="D26" s="238">
        <v>5</v>
      </c>
      <c r="E26" s="238" t="s">
        <v>111</v>
      </c>
      <c r="F26" s="239" t="s">
        <v>51</v>
      </c>
      <c r="G26" s="238"/>
      <c r="H26" s="266" t="s">
        <v>2094</v>
      </c>
      <c r="I26" s="238">
        <v>165</v>
      </c>
      <c r="J26" s="238" t="s">
        <v>44</v>
      </c>
      <c r="K26" s="238" t="s">
        <v>55</v>
      </c>
      <c r="L26" s="238" t="s">
        <v>66</v>
      </c>
      <c r="M26" s="238">
        <v>1</v>
      </c>
      <c r="N26" s="238">
        <v>320</v>
      </c>
      <c r="O26" s="256">
        <f t="shared" si="31"/>
        <v>320</v>
      </c>
      <c r="P26" s="351"/>
      <c r="Q26" s="266" t="s">
        <v>2096</v>
      </c>
      <c r="R26" s="353"/>
      <c r="S26" s="355"/>
      <c r="T26" s="351"/>
      <c r="U26" s="357"/>
      <c r="V26" s="359"/>
      <c r="W26" s="361"/>
      <c r="X26" s="357"/>
      <c r="Y26" s="353"/>
      <c r="Z26" s="353"/>
      <c r="AA26" s="353"/>
      <c r="AB26" s="353"/>
      <c r="AC26" s="353"/>
      <c r="AD26" s="238" t="str">
        <f t="shared" si="28"/>
        <v>散客新晋</v>
      </c>
      <c r="AE26" s="279">
        <f>VLOOKUP(AD26,分类参数表!$I$2:$J$10,2,FALSE)</f>
        <v>1</v>
      </c>
      <c r="AF26" s="280"/>
      <c r="AG26" s="266" t="s">
        <v>2099</v>
      </c>
      <c r="AH26" s="266"/>
      <c r="AI26" s="266"/>
      <c r="AJ26" s="266"/>
      <c r="AK26" s="266" t="s">
        <v>2101</v>
      </c>
      <c r="AL26" s="266" t="s">
        <v>2102</v>
      </c>
      <c r="AM26" s="290"/>
      <c r="AN26" s="291">
        <f t="shared" si="32"/>
        <v>0.875</v>
      </c>
      <c r="AO26" s="297"/>
    </row>
    <row r="27" spans="1:41" s="219" customFormat="1" ht="15" customHeight="1" thickBot="1" x14ac:dyDescent="0.2">
      <c r="A27" s="235" t="s">
        <v>39</v>
      </c>
      <c r="B27" s="236">
        <f t="shared" ref="B27:C27" si="33">B25</f>
        <v>42700</v>
      </c>
      <c r="C27" s="237" t="str">
        <f t="shared" si="33"/>
        <v>BY2016112605</v>
      </c>
      <c r="D27" s="238">
        <v>6</v>
      </c>
      <c r="E27" s="238" t="s">
        <v>59</v>
      </c>
      <c r="F27" s="239" t="s">
        <v>246</v>
      </c>
      <c r="G27" s="238"/>
      <c r="H27" s="266"/>
      <c r="I27" s="238" t="s">
        <v>2098</v>
      </c>
      <c r="J27" s="238" t="s">
        <v>62</v>
      </c>
      <c r="K27" s="238" t="s">
        <v>55</v>
      </c>
      <c r="L27" s="238" t="s">
        <v>66</v>
      </c>
      <c r="M27" s="238">
        <v>1</v>
      </c>
      <c r="N27" s="238">
        <v>138</v>
      </c>
      <c r="O27" s="256">
        <f t="shared" si="31"/>
        <v>138</v>
      </c>
      <c r="P27" s="351"/>
      <c r="Q27" s="266" t="s">
        <v>2097</v>
      </c>
      <c r="R27" s="353"/>
      <c r="S27" s="355"/>
      <c r="T27" s="351"/>
      <c r="U27" s="357"/>
      <c r="V27" s="359"/>
      <c r="W27" s="361"/>
      <c r="X27" s="357"/>
      <c r="Y27" s="353"/>
      <c r="Z27" s="353"/>
      <c r="AA27" s="353"/>
      <c r="AB27" s="362"/>
      <c r="AC27" s="362"/>
      <c r="AD27" s="238" t="str">
        <f>AD25</f>
        <v>散客新晋</v>
      </c>
      <c r="AE27" s="279">
        <f>VLOOKUP(AD27,分类参数表!$I$2:$J$10,2,FALSE)</f>
        <v>1</v>
      </c>
      <c r="AF27" s="280"/>
      <c r="AG27" s="266" t="s">
        <v>2099</v>
      </c>
      <c r="AH27" s="266"/>
      <c r="AI27" s="266"/>
      <c r="AJ27" s="266"/>
      <c r="AK27" s="266" t="s">
        <v>2101</v>
      </c>
      <c r="AL27" s="266" t="s">
        <v>2102</v>
      </c>
      <c r="AM27" s="290"/>
      <c r="AN27" s="291">
        <f t="shared" si="32"/>
        <v>0.6376811594202898</v>
      </c>
      <c r="AO27" s="297"/>
    </row>
    <row r="28" spans="1:41" s="220" customFormat="1" ht="15" customHeight="1" thickTop="1" x14ac:dyDescent="0.15">
      <c r="A28" s="319" t="s">
        <v>39</v>
      </c>
      <c r="B28" s="242">
        <v>42700</v>
      </c>
      <c r="C28" s="243" t="s">
        <v>2425</v>
      </c>
      <c r="D28" s="244">
        <v>1</v>
      </c>
      <c r="E28" s="320" t="s">
        <v>59</v>
      </c>
      <c r="F28" s="245" t="s">
        <v>60</v>
      </c>
      <c r="G28" s="244" t="s">
        <v>2083</v>
      </c>
      <c r="H28" s="328"/>
      <c r="I28" s="246"/>
      <c r="J28" s="321" t="s">
        <v>44</v>
      </c>
      <c r="K28" s="320" t="s">
        <v>45</v>
      </c>
      <c r="L28" s="321" t="s">
        <v>66</v>
      </c>
      <c r="M28" s="244">
        <v>1</v>
      </c>
      <c r="N28" s="244">
        <v>58</v>
      </c>
      <c r="O28" s="257">
        <f t="shared" si="31"/>
        <v>58</v>
      </c>
      <c r="P28" s="363">
        <v>58</v>
      </c>
      <c r="Q28" s="269" t="s">
        <v>2103</v>
      </c>
      <c r="R28" s="371">
        <v>30</v>
      </c>
      <c r="S28" s="374">
        <v>0.52</v>
      </c>
      <c r="T28" s="363">
        <v>0.25</v>
      </c>
      <c r="U28" s="369"/>
      <c r="V28" s="365"/>
      <c r="W28" s="367"/>
      <c r="X28" s="369"/>
      <c r="Y28" s="371">
        <f>R28-(V28/10)-X28</f>
        <v>30</v>
      </c>
      <c r="Z28" s="371">
        <v>7</v>
      </c>
      <c r="AA28" s="371">
        <f>U28-V28+Z28</f>
        <v>7</v>
      </c>
      <c r="AB28" s="371"/>
      <c r="AC28" s="371"/>
      <c r="AD28" s="323" t="s">
        <v>47</v>
      </c>
      <c r="AE28" s="282">
        <f>VLOOKUP(AD28,分类参数表!$I$2:$J$10,2,FALSE)</f>
        <v>1</v>
      </c>
      <c r="AF28" s="283"/>
      <c r="AG28" s="322"/>
      <c r="AH28" s="269"/>
      <c r="AI28" s="269"/>
      <c r="AJ28" s="269"/>
      <c r="AK28" s="269" t="s">
        <v>2104</v>
      </c>
      <c r="AL28" s="322" t="s">
        <v>78</v>
      </c>
      <c r="AM28" s="292"/>
      <c r="AN28" s="293">
        <f t="shared" si="32"/>
        <v>0.51724137931034486</v>
      </c>
      <c r="AO28" s="298"/>
    </row>
    <row r="29" spans="1:41" s="221" customFormat="1" ht="15" customHeight="1" x14ac:dyDescent="0.15">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64"/>
      <c r="Q29" s="271"/>
      <c r="R29" s="372"/>
      <c r="S29" s="375"/>
      <c r="T29" s="364"/>
      <c r="U29" s="370"/>
      <c r="V29" s="366"/>
      <c r="W29" s="368"/>
      <c r="X29" s="370"/>
      <c r="Y29" s="372"/>
      <c r="Z29" s="372"/>
      <c r="AA29" s="372"/>
      <c r="AB29" s="372"/>
      <c r="AC29" s="372"/>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x14ac:dyDescent="0.15">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64"/>
      <c r="Q30" s="271"/>
      <c r="R30" s="372"/>
      <c r="S30" s="375"/>
      <c r="T30" s="364"/>
      <c r="U30" s="370"/>
      <c r="V30" s="366"/>
      <c r="W30" s="368"/>
      <c r="X30" s="370"/>
      <c r="Y30" s="372"/>
      <c r="Z30" s="372"/>
      <c r="AA30" s="372"/>
      <c r="AB30" s="372"/>
      <c r="AC30" s="372"/>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x14ac:dyDescent="0.15">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64"/>
      <c r="Q31" s="271"/>
      <c r="R31" s="372"/>
      <c r="S31" s="375"/>
      <c r="T31" s="364"/>
      <c r="U31" s="370"/>
      <c r="V31" s="366"/>
      <c r="W31" s="368"/>
      <c r="X31" s="370"/>
      <c r="Y31" s="372"/>
      <c r="Z31" s="372"/>
      <c r="AA31" s="372"/>
      <c r="AB31" s="372"/>
      <c r="AC31" s="372"/>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x14ac:dyDescent="0.2">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64"/>
      <c r="Q32" s="271"/>
      <c r="R32" s="372"/>
      <c r="S32" s="375"/>
      <c r="T32" s="364"/>
      <c r="U32" s="370"/>
      <c r="V32" s="366"/>
      <c r="W32" s="368"/>
      <c r="X32" s="370"/>
      <c r="Y32" s="372"/>
      <c r="Z32" s="372"/>
      <c r="AA32" s="372"/>
      <c r="AB32" s="373"/>
      <c r="AC32" s="373"/>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x14ac:dyDescent="0.15">
      <c r="A33" s="229" t="s">
        <v>39</v>
      </c>
      <c r="B33" s="230">
        <v>42700</v>
      </c>
      <c r="C33" s="231" t="s">
        <v>2426</v>
      </c>
      <c r="D33" s="232">
        <v>1</v>
      </c>
      <c r="E33" s="233" t="s">
        <v>154</v>
      </c>
      <c r="F33" s="233" t="s">
        <v>41</v>
      </c>
      <c r="G33" s="232" t="s">
        <v>2105</v>
      </c>
      <c r="H33" s="326" t="s">
        <v>2106</v>
      </c>
      <c r="I33" s="234" t="s">
        <v>2098</v>
      </c>
      <c r="J33" s="232" t="s">
        <v>2065</v>
      </c>
      <c r="K33" s="233" t="s">
        <v>55</v>
      </c>
      <c r="L33" s="232" t="s">
        <v>66</v>
      </c>
      <c r="M33" s="232">
        <v>1</v>
      </c>
      <c r="N33" s="232">
        <v>2880</v>
      </c>
      <c r="O33" s="255">
        <f t="shared" si="31"/>
        <v>2880</v>
      </c>
      <c r="P33" s="350">
        <v>2880</v>
      </c>
      <c r="Q33" s="264" t="s">
        <v>2107</v>
      </c>
      <c r="R33" s="352">
        <v>2592</v>
      </c>
      <c r="S33" s="354">
        <v>0.9</v>
      </c>
      <c r="T33" s="350">
        <v>0.85</v>
      </c>
      <c r="U33" s="356"/>
      <c r="V33" s="358"/>
      <c r="W33" s="360"/>
      <c r="X33" s="356"/>
      <c r="Y33" s="352">
        <f>R33-(V33/10)-X33</f>
        <v>2592</v>
      </c>
      <c r="Z33" s="352">
        <v>2203</v>
      </c>
      <c r="AA33" s="352">
        <f>U33-V33+Z33</f>
        <v>2203</v>
      </c>
      <c r="AB33" s="352"/>
      <c r="AC33" s="352"/>
      <c r="AD33" s="276" t="s">
        <v>113</v>
      </c>
      <c r="AE33" s="277">
        <f>VLOOKUP(AD33,分类参数表!$I$2:$J$10,2,FALSE)</f>
        <v>1</v>
      </c>
      <c r="AF33" s="278"/>
      <c r="AG33" s="264" t="s">
        <v>2108</v>
      </c>
      <c r="AH33" s="264" t="s">
        <v>2109</v>
      </c>
      <c r="AI33" s="264"/>
      <c r="AJ33" s="264"/>
      <c r="AK33" s="264" t="s">
        <v>2104</v>
      </c>
      <c r="AL33" s="264" t="s">
        <v>257</v>
      </c>
      <c r="AM33" s="288"/>
      <c r="AN33" s="289">
        <f t="shared" si="32"/>
        <v>0.9</v>
      </c>
      <c r="AO33" s="296"/>
    </row>
    <row r="34" spans="1:41" s="219" customFormat="1" ht="15" customHeight="1" x14ac:dyDescent="0.15">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51"/>
      <c r="Q34" s="266"/>
      <c r="R34" s="353"/>
      <c r="S34" s="355"/>
      <c r="T34" s="351"/>
      <c r="U34" s="357"/>
      <c r="V34" s="359"/>
      <c r="W34" s="361"/>
      <c r="X34" s="357"/>
      <c r="Y34" s="353"/>
      <c r="Z34" s="353"/>
      <c r="AA34" s="353"/>
      <c r="AB34" s="353"/>
      <c r="AC34" s="353"/>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x14ac:dyDescent="0.15">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51"/>
      <c r="Q35" s="266"/>
      <c r="R35" s="353"/>
      <c r="S35" s="355"/>
      <c r="T35" s="351"/>
      <c r="U35" s="357"/>
      <c r="V35" s="359"/>
      <c r="W35" s="361"/>
      <c r="X35" s="357"/>
      <c r="Y35" s="353"/>
      <c r="Z35" s="353"/>
      <c r="AA35" s="353"/>
      <c r="AB35" s="353"/>
      <c r="AC35" s="353"/>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x14ac:dyDescent="0.15">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51"/>
      <c r="Q36" s="266"/>
      <c r="R36" s="353"/>
      <c r="S36" s="355"/>
      <c r="T36" s="351"/>
      <c r="U36" s="357"/>
      <c r="V36" s="359"/>
      <c r="W36" s="361"/>
      <c r="X36" s="357"/>
      <c r="Y36" s="353"/>
      <c r="Z36" s="353"/>
      <c r="AA36" s="353"/>
      <c r="AB36" s="353"/>
      <c r="AC36" s="353"/>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x14ac:dyDescent="0.2">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51"/>
      <c r="Q37" s="266"/>
      <c r="R37" s="353"/>
      <c r="S37" s="355"/>
      <c r="T37" s="351"/>
      <c r="U37" s="357"/>
      <c r="V37" s="359"/>
      <c r="W37" s="361"/>
      <c r="X37" s="357"/>
      <c r="Y37" s="353"/>
      <c r="Z37" s="353"/>
      <c r="AA37" s="353"/>
      <c r="AB37" s="362"/>
      <c r="AC37" s="362"/>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x14ac:dyDescent="0.15">
      <c r="A38" s="319" t="s">
        <v>39</v>
      </c>
      <c r="B38" s="242">
        <v>42700</v>
      </c>
      <c r="C38" s="243" t="s">
        <v>2427</v>
      </c>
      <c r="D38" s="244">
        <v>1</v>
      </c>
      <c r="E38" s="320" t="s">
        <v>143</v>
      </c>
      <c r="F38" s="245" t="s">
        <v>230</v>
      </c>
      <c r="G38" s="244" t="s">
        <v>2110</v>
      </c>
      <c r="H38" s="328" t="s">
        <v>2111</v>
      </c>
      <c r="I38" s="246" t="s">
        <v>2112</v>
      </c>
      <c r="J38" s="321" t="s">
        <v>44</v>
      </c>
      <c r="K38" s="320" t="s">
        <v>55</v>
      </c>
      <c r="L38" s="321" t="s">
        <v>66</v>
      </c>
      <c r="M38" s="244">
        <v>1</v>
      </c>
      <c r="N38" s="244">
        <v>1520</v>
      </c>
      <c r="O38" s="257">
        <f t="shared" si="31"/>
        <v>1520</v>
      </c>
      <c r="P38" s="363">
        <v>2000</v>
      </c>
      <c r="Q38" s="269" t="s">
        <v>2113</v>
      </c>
      <c r="R38" s="371">
        <v>1866</v>
      </c>
      <c r="S38" s="374">
        <v>0.93</v>
      </c>
      <c r="T38" s="363">
        <v>0.85</v>
      </c>
      <c r="U38" s="369"/>
      <c r="V38" s="365"/>
      <c r="W38" s="367"/>
      <c r="X38" s="369"/>
      <c r="Y38" s="371">
        <f>R38-(V38/10)-X38</f>
        <v>1866</v>
      </c>
      <c r="Z38" s="371">
        <v>1586</v>
      </c>
      <c r="AA38" s="371">
        <f>U38-V38+Z38</f>
        <v>1586</v>
      </c>
      <c r="AB38" s="371"/>
      <c r="AC38" s="371"/>
      <c r="AD38" s="323" t="s">
        <v>65</v>
      </c>
      <c r="AE38" s="282">
        <f>VLOOKUP(AD38,分类参数表!$I$2:$J$10,2,FALSE)</f>
        <v>1</v>
      </c>
      <c r="AF38" s="283"/>
      <c r="AG38" s="269" t="s">
        <v>2115</v>
      </c>
      <c r="AH38" s="269" t="s">
        <v>2116</v>
      </c>
      <c r="AI38" s="269"/>
      <c r="AJ38" s="269"/>
      <c r="AK38" s="269" t="s">
        <v>2104</v>
      </c>
      <c r="AL38" s="322" t="s">
        <v>86</v>
      </c>
      <c r="AM38" s="292"/>
      <c r="AN38" s="293">
        <f t="shared" si="32"/>
        <v>0.9118421052631579</v>
      </c>
      <c r="AO38" s="298"/>
    </row>
    <row r="39" spans="1:41" s="221" customFormat="1" ht="15" customHeight="1" x14ac:dyDescent="0.15">
      <c r="A39" s="247" t="s">
        <v>39</v>
      </c>
      <c r="B39" s="248">
        <f t="shared" ref="B39:C39" si="46">B38</f>
        <v>42700</v>
      </c>
      <c r="C39" s="249" t="str">
        <f t="shared" si="46"/>
        <v>BY2016112608</v>
      </c>
      <c r="D39" s="250">
        <f t="shared" ref="D39:D42" si="47">D38+1</f>
        <v>2</v>
      </c>
      <c r="E39" s="250" t="s">
        <v>114</v>
      </c>
      <c r="F39" s="251" t="s">
        <v>112</v>
      </c>
      <c r="G39" s="250"/>
      <c r="H39" s="329" t="s">
        <v>2094</v>
      </c>
      <c r="I39" s="252" t="s">
        <v>2024</v>
      </c>
      <c r="J39" s="250" t="s">
        <v>44</v>
      </c>
      <c r="K39" s="250" t="s">
        <v>55</v>
      </c>
      <c r="L39" s="250" t="s">
        <v>66</v>
      </c>
      <c r="M39" s="250">
        <v>1</v>
      </c>
      <c r="N39" s="250">
        <v>480</v>
      </c>
      <c r="O39" s="258">
        <f t="shared" si="31"/>
        <v>480</v>
      </c>
      <c r="P39" s="364"/>
      <c r="Q39" s="271" t="s">
        <v>2114</v>
      </c>
      <c r="R39" s="372"/>
      <c r="S39" s="375"/>
      <c r="T39" s="364"/>
      <c r="U39" s="370"/>
      <c r="V39" s="366"/>
      <c r="W39" s="368"/>
      <c r="X39" s="370"/>
      <c r="Y39" s="372"/>
      <c r="Z39" s="372"/>
      <c r="AA39" s="372"/>
      <c r="AB39" s="372"/>
      <c r="AC39" s="372"/>
      <c r="AD39" s="250" t="str">
        <f t="shared" ref="AD39:AD42" si="48">AD38</f>
        <v>散客新晋</v>
      </c>
      <c r="AE39" s="284">
        <f>VLOOKUP(AD39,分类参数表!$I$2:$J$10,2,FALSE)</f>
        <v>1</v>
      </c>
      <c r="AF39" s="285"/>
      <c r="AG39" s="271" t="s">
        <v>2115</v>
      </c>
      <c r="AH39" s="271"/>
      <c r="AI39" s="271"/>
      <c r="AJ39" s="271"/>
      <c r="AK39" s="271" t="s">
        <v>2104</v>
      </c>
      <c r="AL39" s="271" t="s">
        <v>2102</v>
      </c>
      <c r="AM39" s="294"/>
      <c r="AN39" s="295">
        <f t="shared" si="32"/>
        <v>1</v>
      </c>
      <c r="AO39" s="299"/>
    </row>
    <row r="40" spans="1:41" s="221" customFormat="1" ht="15" customHeight="1" x14ac:dyDescent="0.15">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64"/>
      <c r="Q40" s="271"/>
      <c r="R40" s="372"/>
      <c r="S40" s="375"/>
      <c r="T40" s="364"/>
      <c r="U40" s="370"/>
      <c r="V40" s="366"/>
      <c r="W40" s="368"/>
      <c r="X40" s="370"/>
      <c r="Y40" s="372"/>
      <c r="Z40" s="372"/>
      <c r="AA40" s="372"/>
      <c r="AB40" s="372"/>
      <c r="AC40" s="372"/>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x14ac:dyDescent="0.15">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64"/>
      <c r="Q41" s="271"/>
      <c r="R41" s="372"/>
      <c r="S41" s="375"/>
      <c r="T41" s="364"/>
      <c r="U41" s="370"/>
      <c r="V41" s="366"/>
      <c r="W41" s="368"/>
      <c r="X41" s="370"/>
      <c r="Y41" s="372"/>
      <c r="Z41" s="372"/>
      <c r="AA41" s="372"/>
      <c r="AB41" s="372"/>
      <c r="AC41" s="372"/>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x14ac:dyDescent="0.2">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64"/>
      <c r="Q42" s="271"/>
      <c r="R42" s="372"/>
      <c r="S42" s="375"/>
      <c r="T42" s="364"/>
      <c r="U42" s="370"/>
      <c r="V42" s="366"/>
      <c r="W42" s="368"/>
      <c r="X42" s="370"/>
      <c r="Y42" s="372"/>
      <c r="Z42" s="372"/>
      <c r="AA42" s="372"/>
      <c r="AB42" s="373"/>
      <c r="AC42" s="373"/>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x14ac:dyDescent="0.15">
      <c r="A43" s="229" t="s">
        <v>39</v>
      </c>
      <c r="B43" s="230">
        <v>42700</v>
      </c>
      <c r="C43" s="231" t="s">
        <v>2428</v>
      </c>
      <c r="D43" s="232">
        <v>1</v>
      </c>
      <c r="E43" s="233" t="s">
        <v>2117</v>
      </c>
      <c r="F43" s="233" t="s">
        <v>73</v>
      </c>
      <c r="G43" s="232"/>
      <c r="H43" s="326" t="s">
        <v>2119</v>
      </c>
      <c r="I43" s="234" t="s">
        <v>2120</v>
      </c>
      <c r="J43" s="232" t="s">
        <v>2065</v>
      </c>
      <c r="K43" s="233" t="s">
        <v>45</v>
      </c>
      <c r="L43" s="232" t="s">
        <v>66</v>
      </c>
      <c r="M43" s="232">
        <v>1</v>
      </c>
      <c r="N43" s="232">
        <v>1280</v>
      </c>
      <c r="O43" s="255">
        <f t="shared" si="31"/>
        <v>1280</v>
      </c>
      <c r="P43" s="350">
        <v>3906</v>
      </c>
      <c r="Q43" s="264" t="s">
        <v>2121</v>
      </c>
      <c r="R43" s="352">
        <v>2863</v>
      </c>
      <c r="S43" s="354">
        <v>0.73</v>
      </c>
      <c r="T43" s="350">
        <v>0.55000000000000004</v>
      </c>
      <c r="U43" s="356"/>
      <c r="V43" s="358"/>
      <c r="W43" s="360"/>
      <c r="X43" s="356"/>
      <c r="Y43" s="352">
        <f>R43-(V43/10)-X43</f>
        <v>2863</v>
      </c>
      <c r="Z43" s="352">
        <v>1574</v>
      </c>
      <c r="AA43" s="352">
        <f>U43-V43+Z43</f>
        <v>1574</v>
      </c>
      <c r="AB43" s="352"/>
      <c r="AC43" s="352"/>
      <c r="AD43" s="276" t="s">
        <v>113</v>
      </c>
      <c r="AE43" s="277">
        <f>VLOOKUP(AD43,分类参数表!$I$2:$J$10,2,FALSE)</f>
        <v>1</v>
      </c>
      <c r="AF43" s="278"/>
      <c r="AG43" s="264" t="s">
        <v>2130</v>
      </c>
      <c r="AH43" s="264" t="s">
        <v>2131</v>
      </c>
      <c r="AI43" s="264"/>
      <c r="AJ43" s="264"/>
      <c r="AK43" s="264" t="s">
        <v>2104</v>
      </c>
      <c r="AL43" s="264" t="s">
        <v>2145</v>
      </c>
      <c r="AM43" s="288"/>
      <c r="AN43" s="289">
        <f t="shared" si="32"/>
        <v>0.390625</v>
      </c>
      <c r="AO43" s="296"/>
    </row>
    <row r="44" spans="1:41" s="219" customFormat="1" ht="15" customHeight="1" x14ac:dyDescent="0.15">
      <c r="A44" s="235" t="s">
        <v>39</v>
      </c>
      <c r="B44" s="236">
        <f t="shared" ref="B44:C44" si="52">B43</f>
        <v>42700</v>
      </c>
      <c r="C44" s="237" t="str">
        <f t="shared" si="52"/>
        <v>BY2016112609</v>
      </c>
      <c r="D44" s="238">
        <f t="shared" ref="D44:D47" si="53">D43+1</f>
        <v>2</v>
      </c>
      <c r="E44" s="238" t="s">
        <v>69</v>
      </c>
      <c r="F44" s="239" t="s">
        <v>116</v>
      </c>
      <c r="G44" s="238" t="s">
        <v>2122</v>
      </c>
      <c r="H44" s="327" t="s">
        <v>2088</v>
      </c>
      <c r="I44" s="240" t="s">
        <v>2120</v>
      </c>
      <c r="J44" s="238" t="s">
        <v>2065</v>
      </c>
      <c r="K44" s="238" t="s">
        <v>45</v>
      </c>
      <c r="L44" s="238" t="s">
        <v>66</v>
      </c>
      <c r="M44" s="238">
        <v>1</v>
      </c>
      <c r="N44" s="238">
        <v>1398</v>
      </c>
      <c r="O44" s="256">
        <f t="shared" si="31"/>
        <v>1398</v>
      </c>
      <c r="P44" s="351"/>
      <c r="Q44" s="266" t="s">
        <v>2127</v>
      </c>
      <c r="R44" s="353"/>
      <c r="S44" s="355"/>
      <c r="T44" s="351"/>
      <c r="U44" s="357"/>
      <c r="V44" s="359"/>
      <c r="W44" s="361"/>
      <c r="X44" s="357"/>
      <c r="Y44" s="353"/>
      <c r="Z44" s="353"/>
      <c r="AA44" s="353"/>
      <c r="AB44" s="353"/>
      <c r="AC44" s="353"/>
      <c r="AD44" s="238" t="str">
        <f t="shared" ref="AD44:AD47" si="54">AD43</f>
        <v>会员</v>
      </c>
      <c r="AE44" s="279">
        <f>VLOOKUP(AD44,分类参数表!$I$2:$J$10,2,FALSE)</f>
        <v>1</v>
      </c>
      <c r="AF44" s="280"/>
      <c r="AG44" s="266" t="s">
        <v>2132</v>
      </c>
      <c r="AH44" s="266"/>
      <c r="AI44" s="266"/>
      <c r="AJ44" s="266"/>
      <c r="AK44" s="266" t="s">
        <v>2104</v>
      </c>
      <c r="AL44" s="266" t="s">
        <v>2147</v>
      </c>
      <c r="AM44" s="290"/>
      <c r="AN44" s="291">
        <f t="shared" si="32"/>
        <v>0.85836909871244638</v>
      </c>
      <c r="AO44" s="297"/>
    </row>
    <row r="45" spans="1:41" s="219" customFormat="1" ht="15" customHeight="1" x14ac:dyDescent="0.15">
      <c r="A45" s="235" t="s">
        <v>39</v>
      </c>
      <c r="B45" s="236">
        <f t="shared" ref="B45:C45" si="55">B44</f>
        <v>42700</v>
      </c>
      <c r="C45" s="237" t="str">
        <f t="shared" si="55"/>
        <v>BY2016112609</v>
      </c>
      <c r="D45" s="238">
        <f t="shared" si="53"/>
        <v>3</v>
      </c>
      <c r="E45" s="238" t="s">
        <v>2123</v>
      </c>
      <c r="F45" s="239" t="s">
        <v>2062</v>
      </c>
      <c r="G45" s="238" t="s">
        <v>2124</v>
      </c>
      <c r="H45" s="327" t="s">
        <v>2125</v>
      </c>
      <c r="I45" s="240">
        <v>48</v>
      </c>
      <c r="J45" s="238" t="s">
        <v>2065</v>
      </c>
      <c r="K45" s="238" t="s">
        <v>45</v>
      </c>
      <c r="L45" s="238" t="s">
        <v>66</v>
      </c>
      <c r="M45" s="238">
        <v>1</v>
      </c>
      <c r="N45" s="238">
        <v>1228</v>
      </c>
      <c r="O45" s="256">
        <f t="shared" si="31"/>
        <v>1228</v>
      </c>
      <c r="P45" s="351"/>
      <c r="Q45" s="266" t="s">
        <v>2128</v>
      </c>
      <c r="R45" s="353"/>
      <c r="S45" s="355"/>
      <c r="T45" s="351"/>
      <c r="U45" s="357"/>
      <c r="V45" s="359"/>
      <c r="W45" s="361"/>
      <c r="X45" s="357"/>
      <c r="Y45" s="353"/>
      <c r="Z45" s="353"/>
      <c r="AA45" s="353"/>
      <c r="AB45" s="353"/>
      <c r="AC45" s="353"/>
      <c r="AD45" s="238" t="str">
        <f t="shared" si="54"/>
        <v>会员</v>
      </c>
      <c r="AE45" s="279">
        <f>VLOOKUP(AD45,分类参数表!$I$2:$J$10,2,FALSE)</f>
        <v>1</v>
      </c>
      <c r="AF45" s="280"/>
      <c r="AG45" s="266" t="s">
        <v>2132</v>
      </c>
      <c r="AH45" s="266"/>
      <c r="AI45" s="266"/>
      <c r="AJ45" s="266"/>
      <c r="AK45" s="266" t="s">
        <v>2133</v>
      </c>
      <c r="AL45" s="266" t="s">
        <v>2147</v>
      </c>
      <c r="AM45" s="290"/>
      <c r="AN45" s="291">
        <f t="shared" si="32"/>
        <v>0.94706840390879476</v>
      </c>
      <c r="AO45" s="297"/>
    </row>
    <row r="46" spans="1:41" s="219" customFormat="1" ht="15" customHeight="1" x14ac:dyDescent="0.15">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51"/>
      <c r="Q46" s="266"/>
      <c r="R46" s="353"/>
      <c r="S46" s="355"/>
      <c r="T46" s="351"/>
      <c r="U46" s="357"/>
      <c r="V46" s="359"/>
      <c r="W46" s="361"/>
      <c r="X46" s="357"/>
      <c r="Y46" s="353"/>
      <c r="Z46" s="353"/>
      <c r="AA46" s="353"/>
      <c r="AB46" s="353"/>
      <c r="AC46" s="353"/>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x14ac:dyDescent="0.2">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51"/>
      <c r="Q47" s="266"/>
      <c r="R47" s="353"/>
      <c r="S47" s="355"/>
      <c r="T47" s="351"/>
      <c r="U47" s="357"/>
      <c r="V47" s="359"/>
      <c r="W47" s="361"/>
      <c r="X47" s="357"/>
      <c r="Y47" s="353"/>
      <c r="Z47" s="353"/>
      <c r="AA47" s="353"/>
      <c r="AB47" s="362"/>
      <c r="AC47" s="362"/>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x14ac:dyDescent="0.15">
      <c r="A48" s="241" t="s">
        <v>2126</v>
      </c>
      <c r="B48" s="242">
        <v>42700</v>
      </c>
      <c r="C48" s="243" t="s">
        <v>2429</v>
      </c>
      <c r="D48" s="244">
        <v>1</v>
      </c>
      <c r="E48" s="245" t="s">
        <v>2134</v>
      </c>
      <c r="F48" s="245" t="s">
        <v>2135</v>
      </c>
      <c r="G48" s="244" t="s">
        <v>2136</v>
      </c>
      <c r="H48" s="328" t="s">
        <v>2137</v>
      </c>
      <c r="I48" s="246" t="s">
        <v>2138</v>
      </c>
      <c r="J48" s="244" t="s">
        <v>2139</v>
      </c>
      <c r="K48" s="245" t="s">
        <v>2140</v>
      </c>
      <c r="L48" s="244" t="s">
        <v>2141</v>
      </c>
      <c r="M48" s="244">
        <v>1</v>
      </c>
      <c r="N48" s="244">
        <v>285</v>
      </c>
      <c r="O48" s="257">
        <f t="shared" si="31"/>
        <v>285</v>
      </c>
      <c r="P48" s="363">
        <v>285</v>
      </c>
      <c r="Q48" s="269" t="s">
        <v>2142</v>
      </c>
      <c r="R48" s="371">
        <v>256</v>
      </c>
      <c r="S48" s="374">
        <v>0.9</v>
      </c>
      <c r="T48" s="363">
        <v>0.78</v>
      </c>
      <c r="U48" s="369"/>
      <c r="V48" s="365"/>
      <c r="W48" s="367"/>
      <c r="X48" s="369"/>
      <c r="Y48" s="371">
        <f>R48-(V48/10)-X48</f>
        <v>256</v>
      </c>
      <c r="Z48" s="371">
        <v>198</v>
      </c>
      <c r="AA48" s="371">
        <f>U48-V48+Z48</f>
        <v>198</v>
      </c>
      <c r="AB48" s="371"/>
      <c r="AC48" s="371"/>
      <c r="AD48" s="323" t="s">
        <v>2007</v>
      </c>
      <c r="AE48" s="282">
        <f>VLOOKUP(AD48,分类参数表!$I$2:$J$10,2,FALSE)</f>
        <v>1</v>
      </c>
      <c r="AF48" s="283"/>
      <c r="AG48" s="269" t="s">
        <v>2132</v>
      </c>
      <c r="AH48" s="269" t="s">
        <v>2143</v>
      </c>
      <c r="AI48" s="269"/>
      <c r="AJ48" s="269"/>
      <c r="AK48" s="269" t="s">
        <v>2133</v>
      </c>
      <c r="AL48" s="269" t="s">
        <v>2144</v>
      </c>
      <c r="AM48" s="292"/>
      <c r="AN48" s="293">
        <f t="shared" si="32"/>
        <v>0.89824561403508774</v>
      </c>
      <c r="AO48" s="298"/>
    </row>
    <row r="49" spans="1:41" s="221" customFormat="1" ht="15" customHeight="1" x14ac:dyDescent="0.15">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64"/>
      <c r="Q49" s="271"/>
      <c r="R49" s="372"/>
      <c r="S49" s="375"/>
      <c r="T49" s="364"/>
      <c r="U49" s="370"/>
      <c r="V49" s="366"/>
      <c r="W49" s="368"/>
      <c r="X49" s="370"/>
      <c r="Y49" s="372"/>
      <c r="Z49" s="372"/>
      <c r="AA49" s="372"/>
      <c r="AB49" s="372"/>
      <c r="AC49" s="372"/>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x14ac:dyDescent="0.15">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64"/>
      <c r="Q50" s="271"/>
      <c r="R50" s="372"/>
      <c r="S50" s="375"/>
      <c r="T50" s="364"/>
      <c r="U50" s="370"/>
      <c r="V50" s="366"/>
      <c r="W50" s="368"/>
      <c r="X50" s="370"/>
      <c r="Y50" s="372"/>
      <c r="Z50" s="372"/>
      <c r="AA50" s="372"/>
      <c r="AB50" s="372"/>
      <c r="AC50" s="372"/>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x14ac:dyDescent="0.15">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64"/>
      <c r="Q51" s="271"/>
      <c r="R51" s="372"/>
      <c r="S51" s="375"/>
      <c r="T51" s="364"/>
      <c r="U51" s="370"/>
      <c r="V51" s="366"/>
      <c r="W51" s="368"/>
      <c r="X51" s="370"/>
      <c r="Y51" s="372"/>
      <c r="Z51" s="372"/>
      <c r="AA51" s="372"/>
      <c r="AB51" s="372"/>
      <c r="AC51" s="372"/>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x14ac:dyDescent="0.2">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64"/>
      <c r="Q52" s="271"/>
      <c r="R52" s="372"/>
      <c r="S52" s="375"/>
      <c r="T52" s="364"/>
      <c r="U52" s="370"/>
      <c r="V52" s="366"/>
      <c r="W52" s="368"/>
      <c r="X52" s="370"/>
      <c r="Y52" s="372"/>
      <c r="Z52" s="372"/>
      <c r="AA52" s="372"/>
      <c r="AB52" s="373"/>
      <c r="AC52" s="373"/>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x14ac:dyDescent="0.15">
      <c r="A53" s="229" t="s">
        <v>2021</v>
      </c>
      <c r="B53" s="230">
        <v>42700</v>
      </c>
      <c r="C53" s="231" t="s">
        <v>2430</v>
      </c>
      <c r="D53" s="232">
        <v>1</v>
      </c>
      <c r="E53" s="233" t="s">
        <v>2149</v>
      </c>
      <c r="F53" s="233" t="s">
        <v>2151</v>
      </c>
      <c r="G53" s="232"/>
      <c r="H53" s="326" t="s">
        <v>2152</v>
      </c>
      <c r="I53" s="234" t="s">
        <v>2153</v>
      </c>
      <c r="J53" s="232" t="s">
        <v>2154</v>
      </c>
      <c r="K53" s="233" t="s">
        <v>2140</v>
      </c>
      <c r="L53" s="232" t="s">
        <v>2141</v>
      </c>
      <c r="M53" s="232">
        <v>1</v>
      </c>
      <c r="N53" s="232">
        <v>980</v>
      </c>
      <c r="O53" s="255">
        <f t="shared" si="31"/>
        <v>980</v>
      </c>
      <c r="P53" s="350">
        <v>3000</v>
      </c>
      <c r="Q53" s="264" t="s">
        <v>2155</v>
      </c>
      <c r="R53" s="352">
        <v>2168</v>
      </c>
      <c r="S53" s="354">
        <v>0.72</v>
      </c>
      <c r="T53" s="350">
        <v>0.55000000000000004</v>
      </c>
      <c r="U53" s="356"/>
      <c r="V53" s="358"/>
      <c r="W53" s="360"/>
      <c r="X53" s="356">
        <v>100</v>
      </c>
      <c r="Y53" s="352">
        <f>R53-(V53/10)-X53</f>
        <v>2068</v>
      </c>
      <c r="Z53" s="352">
        <v>1137</v>
      </c>
      <c r="AA53" s="352">
        <f>U53-V53+Z53</f>
        <v>1137</v>
      </c>
      <c r="AB53" s="352"/>
      <c r="AC53" s="352"/>
      <c r="AD53" s="276" t="s">
        <v>2156</v>
      </c>
      <c r="AE53" s="277">
        <f>VLOOKUP(AD53,分类参数表!$I$2:$J$10,2,FALSE)</f>
        <v>1</v>
      </c>
      <c r="AF53" s="278"/>
      <c r="AG53" s="264" t="s">
        <v>2157</v>
      </c>
      <c r="AH53" s="264" t="s">
        <v>2158</v>
      </c>
      <c r="AI53" s="264"/>
      <c r="AJ53" s="264"/>
      <c r="AK53" s="264" t="s">
        <v>2159</v>
      </c>
      <c r="AL53" s="264" t="s">
        <v>2160</v>
      </c>
      <c r="AM53" s="288"/>
      <c r="AN53" s="289">
        <f t="shared" si="32"/>
        <v>0.30612244897959184</v>
      </c>
      <c r="AO53" s="296"/>
    </row>
    <row r="54" spans="1:41" s="219" customFormat="1" ht="15" customHeight="1" x14ac:dyDescent="0.15">
      <c r="A54" s="235" t="s">
        <v>2021</v>
      </c>
      <c r="B54" s="236">
        <f t="shared" ref="B54:C54" si="64">B53</f>
        <v>42700</v>
      </c>
      <c r="C54" s="237" t="str">
        <f t="shared" si="64"/>
        <v>BY2016112611</v>
      </c>
      <c r="D54" s="238">
        <f t="shared" ref="D54:D57" si="65">D53+1</f>
        <v>2</v>
      </c>
      <c r="E54" s="238" t="s">
        <v>2161</v>
      </c>
      <c r="F54" s="239" t="s">
        <v>2162</v>
      </c>
      <c r="G54" s="238" t="s">
        <v>2163</v>
      </c>
      <c r="H54" s="327" t="s">
        <v>2164</v>
      </c>
      <c r="I54" s="240" t="s">
        <v>2165</v>
      </c>
      <c r="J54" s="238" t="s">
        <v>2166</v>
      </c>
      <c r="K54" s="238" t="s">
        <v>2140</v>
      </c>
      <c r="L54" s="238" t="s">
        <v>2141</v>
      </c>
      <c r="M54" s="238">
        <v>1</v>
      </c>
      <c r="N54" s="238">
        <v>1520</v>
      </c>
      <c r="O54" s="256">
        <f t="shared" si="31"/>
        <v>1520</v>
      </c>
      <c r="P54" s="351"/>
      <c r="Q54" s="266" t="s">
        <v>2167</v>
      </c>
      <c r="R54" s="353"/>
      <c r="S54" s="355"/>
      <c r="T54" s="351"/>
      <c r="U54" s="357"/>
      <c r="V54" s="359"/>
      <c r="W54" s="361"/>
      <c r="X54" s="357"/>
      <c r="Y54" s="353"/>
      <c r="Z54" s="353"/>
      <c r="AA54" s="353"/>
      <c r="AB54" s="353"/>
      <c r="AC54" s="353"/>
      <c r="AD54" s="238" t="str">
        <f t="shared" ref="AD54:AD57" si="66">AD53</f>
        <v>散客新晋</v>
      </c>
      <c r="AE54" s="279">
        <f>VLOOKUP(AD54,分类参数表!$I$2:$J$10,2,FALSE)</f>
        <v>1</v>
      </c>
      <c r="AF54" s="280"/>
      <c r="AG54" s="266" t="s">
        <v>2157</v>
      </c>
      <c r="AH54" s="266"/>
      <c r="AI54" s="266"/>
      <c r="AJ54" s="266"/>
      <c r="AK54" s="266" t="s">
        <v>2159</v>
      </c>
      <c r="AL54" s="266" t="s">
        <v>2160</v>
      </c>
      <c r="AM54" s="290"/>
      <c r="AN54" s="291">
        <f t="shared" si="32"/>
        <v>0.9</v>
      </c>
      <c r="AO54" s="297"/>
    </row>
    <row r="55" spans="1:41" s="219" customFormat="1" ht="15" customHeight="1" x14ac:dyDescent="0.15">
      <c r="A55" s="235" t="s">
        <v>223</v>
      </c>
      <c r="B55" s="236">
        <f t="shared" ref="B55:C55" si="67">B54</f>
        <v>42700</v>
      </c>
      <c r="C55" s="237" t="str">
        <f t="shared" si="67"/>
        <v>BY2016112611</v>
      </c>
      <c r="D55" s="238">
        <f t="shared" si="65"/>
        <v>3</v>
      </c>
      <c r="E55" s="238" t="s">
        <v>2049</v>
      </c>
      <c r="F55" s="239" t="s">
        <v>120</v>
      </c>
      <c r="G55" s="238" t="s">
        <v>2041</v>
      </c>
      <c r="H55" s="327" t="s">
        <v>2169</v>
      </c>
      <c r="I55" s="240" t="s">
        <v>2170</v>
      </c>
      <c r="J55" s="238" t="s">
        <v>2166</v>
      </c>
      <c r="K55" s="238" t="s">
        <v>2140</v>
      </c>
      <c r="L55" s="238" t="s">
        <v>2141</v>
      </c>
      <c r="M55" s="238">
        <v>1</v>
      </c>
      <c r="N55" s="238">
        <v>500</v>
      </c>
      <c r="O55" s="256">
        <f t="shared" si="31"/>
        <v>500</v>
      </c>
      <c r="P55" s="351"/>
      <c r="Q55" s="266" t="s">
        <v>2171</v>
      </c>
      <c r="R55" s="353"/>
      <c r="S55" s="355"/>
      <c r="T55" s="351"/>
      <c r="U55" s="357"/>
      <c r="V55" s="359"/>
      <c r="W55" s="361"/>
      <c r="X55" s="357"/>
      <c r="Y55" s="353"/>
      <c r="Z55" s="353"/>
      <c r="AA55" s="353"/>
      <c r="AB55" s="353"/>
      <c r="AC55" s="353"/>
      <c r="AD55" s="238" t="str">
        <f t="shared" si="66"/>
        <v>散客新晋</v>
      </c>
      <c r="AE55" s="279">
        <f>VLOOKUP(AD55,分类参数表!$I$2:$J$10,2,FALSE)</f>
        <v>1</v>
      </c>
      <c r="AF55" s="280"/>
      <c r="AG55" s="266" t="s">
        <v>2157</v>
      </c>
      <c r="AH55" s="266"/>
      <c r="AI55" s="266"/>
      <c r="AJ55" s="266"/>
      <c r="AK55" s="266" t="s">
        <v>2159</v>
      </c>
      <c r="AL55" s="266" t="s">
        <v>2160</v>
      </c>
      <c r="AM55" s="290"/>
      <c r="AN55" s="291">
        <f t="shared" si="32"/>
        <v>1</v>
      </c>
      <c r="AO55" s="297"/>
    </row>
    <row r="56" spans="1:41" s="344" customFormat="1" ht="15" customHeight="1" x14ac:dyDescent="0.15">
      <c r="A56" s="330" t="s">
        <v>225</v>
      </c>
      <c r="B56" s="331">
        <f t="shared" ref="B56:C56" si="68">B55</f>
        <v>42700</v>
      </c>
      <c r="C56" s="332" t="str">
        <f t="shared" si="68"/>
        <v>BY2016112611</v>
      </c>
      <c r="D56" s="333">
        <f t="shared" si="65"/>
        <v>4</v>
      </c>
      <c r="E56" s="333" t="s">
        <v>226</v>
      </c>
      <c r="F56" s="334"/>
      <c r="G56" s="333"/>
      <c r="H56" s="338"/>
      <c r="I56" s="333"/>
      <c r="J56" s="333" t="s">
        <v>2154</v>
      </c>
      <c r="K56" s="333" t="s">
        <v>2140</v>
      </c>
      <c r="L56" s="333" t="s">
        <v>2141</v>
      </c>
      <c r="M56" s="333">
        <v>1</v>
      </c>
      <c r="N56" s="333">
        <v>3280</v>
      </c>
      <c r="O56" s="337">
        <f t="shared" si="31"/>
        <v>3280</v>
      </c>
      <c r="P56" s="351"/>
      <c r="Q56" s="338" t="s">
        <v>2172</v>
      </c>
      <c r="R56" s="353"/>
      <c r="S56" s="355"/>
      <c r="T56" s="351"/>
      <c r="U56" s="357"/>
      <c r="V56" s="359"/>
      <c r="W56" s="361"/>
      <c r="X56" s="357"/>
      <c r="Y56" s="353"/>
      <c r="Z56" s="353"/>
      <c r="AA56" s="353"/>
      <c r="AB56" s="353"/>
      <c r="AC56" s="353"/>
      <c r="AD56" s="333" t="str">
        <f t="shared" si="66"/>
        <v>散客新晋</v>
      </c>
      <c r="AE56" s="339">
        <f>VLOOKUP(AD56,分类参数表!$I$2:$J$10,2,FALSE)</f>
        <v>1</v>
      </c>
      <c r="AF56" s="340"/>
      <c r="AG56" s="338" t="s">
        <v>2157</v>
      </c>
      <c r="AH56" s="338"/>
      <c r="AI56" s="338"/>
      <c r="AJ56" s="338"/>
      <c r="AK56" s="338" t="s">
        <v>2159</v>
      </c>
      <c r="AL56" s="338" t="s">
        <v>2173</v>
      </c>
      <c r="AM56" s="341"/>
      <c r="AN56" s="342">
        <f t="shared" si="32"/>
        <v>1</v>
      </c>
      <c r="AO56" s="343"/>
    </row>
    <row r="57" spans="1:41" s="219" customFormat="1" ht="15" customHeight="1" thickBot="1" x14ac:dyDescent="0.2">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51"/>
      <c r="Q57" s="266"/>
      <c r="R57" s="353"/>
      <c r="S57" s="355"/>
      <c r="T57" s="351"/>
      <c r="U57" s="357"/>
      <c r="V57" s="359"/>
      <c r="W57" s="361"/>
      <c r="X57" s="357"/>
      <c r="Y57" s="353"/>
      <c r="Z57" s="353"/>
      <c r="AA57" s="353"/>
      <c r="AB57" s="362"/>
      <c r="AC57" s="362"/>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x14ac:dyDescent="0.15">
      <c r="A58" s="241" t="s">
        <v>2021</v>
      </c>
      <c r="B58" s="242">
        <v>42700</v>
      </c>
      <c r="C58" s="243" t="s">
        <v>2431</v>
      </c>
      <c r="D58" s="244">
        <v>1</v>
      </c>
      <c r="E58" s="245" t="s">
        <v>2174</v>
      </c>
      <c r="F58" s="245" t="s">
        <v>116</v>
      </c>
      <c r="G58" s="244" t="s">
        <v>2175</v>
      </c>
      <c r="H58" s="328" t="s">
        <v>2176</v>
      </c>
      <c r="I58" s="246"/>
      <c r="J58" s="244" t="s">
        <v>2139</v>
      </c>
      <c r="K58" s="245" t="s">
        <v>2140</v>
      </c>
      <c r="L58" s="244" t="s">
        <v>2141</v>
      </c>
      <c r="M58" s="244">
        <v>1</v>
      </c>
      <c r="N58" s="244">
        <v>1858</v>
      </c>
      <c r="O58" s="257">
        <f t="shared" si="31"/>
        <v>1858</v>
      </c>
      <c r="P58" s="363">
        <v>1858</v>
      </c>
      <c r="Q58" s="269" t="s">
        <v>2177</v>
      </c>
      <c r="R58" s="371">
        <v>1765</v>
      </c>
      <c r="S58" s="374">
        <v>0.95</v>
      </c>
      <c r="T58" s="363">
        <v>0.85</v>
      </c>
      <c r="U58" s="369"/>
      <c r="V58" s="365"/>
      <c r="W58" s="367"/>
      <c r="X58" s="369"/>
      <c r="Y58" s="371">
        <f>R58-(V58/10)-X58</f>
        <v>1765</v>
      </c>
      <c r="Z58" s="371">
        <v>1500</v>
      </c>
      <c r="AA58" s="371">
        <f>U58-V58+Z58</f>
        <v>1500</v>
      </c>
      <c r="AB58" s="371"/>
      <c r="AC58" s="371"/>
      <c r="AD58" s="323" t="s">
        <v>2007</v>
      </c>
      <c r="AE58" s="282">
        <f>VLOOKUP(AD58,分类参数表!$I$2:$J$10,2,FALSE)</f>
        <v>1</v>
      </c>
      <c r="AF58" s="283"/>
      <c r="AG58" s="269" t="s">
        <v>2178</v>
      </c>
      <c r="AH58" s="269" t="s">
        <v>2179</v>
      </c>
      <c r="AI58" s="269"/>
      <c r="AJ58" s="269"/>
      <c r="AK58" s="269" t="s">
        <v>2133</v>
      </c>
      <c r="AL58" s="269" t="s">
        <v>2160</v>
      </c>
      <c r="AM58" s="292"/>
      <c r="AN58" s="293">
        <f t="shared" si="32"/>
        <v>0.94994617868676001</v>
      </c>
      <c r="AO58" s="298"/>
    </row>
    <row r="59" spans="1:41" s="221" customFormat="1" ht="15" customHeight="1" x14ac:dyDescent="0.15">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64"/>
      <c r="Q59" s="271"/>
      <c r="R59" s="372"/>
      <c r="S59" s="375"/>
      <c r="T59" s="364"/>
      <c r="U59" s="370"/>
      <c r="V59" s="366"/>
      <c r="W59" s="368"/>
      <c r="X59" s="370"/>
      <c r="Y59" s="372"/>
      <c r="Z59" s="372"/>
      <c r="AA59" s="372"/>
      <c r="AB59" s="372"/>
      <c r="AC59" s="372"/>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x14ac:dyDescent="0.15">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64"/>
      <c r="Q60" s="271"/>
      <c r="R60" s="372"/>
      <c r="S60" s="375"/>
      <c r="T60" s="364"/>
      <c r="U60" s="370"/>
      <c r="V60" s="366"/>
      <c r="W60" s="368"/>
      <c r="X60" s="370"/>
      <c r="Y60" s="372"/>
      <c r="Z60" s="372"/>
      <c r="AA60" s="372"/>
      <c r="AB60" s="372"/>
      <c r="AC60" s="372"/>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x14ac:dyDescent="0.15">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64"/>
      <c r="Q61" s="271"/>
      <c r="R61" s="372"/>
      <c r="S61" s="375"/>
      <c r="T61" s="364"/>
      <c r="U61" s="370"/>
      <c r="V61" s="366"/>
      <c r="W61" s="368"/>
      <c r="X61" s="370"/>
      <c r="Y61" s="372"/>
      <c r="Z61" s="372"/>
      <c r="AA61" s="372"/>
      <c r="AB61" s="372"/>
      <c r="AC61" s="372"/>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x14ac:dyDescent="0.2">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64"/>
      <c r="Q62" s="271"/>
      <c r="R62" s="372"/>
      <c r="S62" s="375"/>
      <c r="T62" s="364"/>
      <c r="U62" s="370"/>
      <c r="V62" s="366"/>
      <c r="W62" s="368"/>
      <c r="X62" s="370"/>
      <c r="Y62" s="372"/>
      <c r="Z62" s="372"/>
      <c r="AA62" s="372"/>
      <c r="AB62" s="373"/>
      <c r="AC62" s="373"/>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x14ac:dyDescent="0.15">
      <c r="A63" s="229" t="s">
        <v>3102</v>
      </c>
      <c r="B63" s="230">
        <v>42700</v>
      </c>
      <c r="C63" s="231" t="s">
        <v>2432</v>
      </c>
      <c r="D63" s="232">
        <v>1</v>
      </c>
      <c r="E63" s="233" t="s">
        <v>2181</v>
      </c>
      <c r="F63" s="233" t="s">
        <v>91</v>
      </c>
      <c r="G63" s="232" t="s">
        <v>2182</v>
      </c>
      <c r="H63" s="326" t="s">
        <v>2183</v>
      </c>
      <c r="I63" s="234" t="s">
        <v>2138</v>
      </c>
      <c r="J63" s="232" t="s">
        <v>2154</v>
      </c>
      <c r="K63" s="233" t="s">
        <v>2140</v>
      </c>
      <c r="L63" s="232" t="s">
        <v>2141</v>
      </c>
      <c r="M63" s="232">
        <v>1</v>
      </c>
      <c r="N63" s="232">
        <v>1330</v>
      </c>
      <c r="O63" s="255">
        <f t="shared" si="31"/>
        <v>1330</v>
      </c>
      <c r="P63" s="350">
        <v>3040</v>
      </c>
      <c r="Q63" s="264" t="s">
        <v>2184</v>
      </c>
      <c r="R63" s="352">
        <v>2736</v>
      </c>
      <c r="S63" s="354">
        <v>0.9</v>
      </c>
      <c r="T63" s="350">
        <v>0.85</v>
      </c>
      <c r="U63" s="356"/>
      <c r="V63" s="358"/>
      <c r="W63" s="360"/>
      <c r="X63" s="356"/>
      <c r="Y63" s="352">
        <f>R63-(V63/10)-X63</f>
        <v>2736</v>
      </c>
      <c r="Z63" s="352">
        <v>0</v>
      </c>
      <c r="AA63" s="352">
        <f>U63-V63+Z63</f>
        <v>0</v>
      </c>
      <c r="AB63" s="352"/>
      <c r="AC63" s="352"/>
      <c r="AD63" s="276" t="s">
        <v>2185</v>
      </c>
      <c r="AE63" s="277">
        <f>VLOOKUP(AD63,分类参数表!$I$2:$J$10,2,FALSE)</f>
        <v>1</v>
      </c>
      <c r="AF63" s="278"/>
      <c r="AG63" s="264" t="s">
        <v>2186</v>
      </c>
      <c r="AH63" s="264" t="s">
        <v>2187</v>
      </c>
      <c r="AI63" s="264"/>
      <c r="AJ63" s="264"/>
      <c r="AK63" s="264" t="s">
        <v>2133</v>
      </c>
      <c r="AL63" s="264" t="s">
        <v>2188</v>
      </c>
      <c r="AM63" s="288"/>
      <c r="AN63" s="289">
        <f t="shared" si="32"/>
        <v>0.9</v>
      </c>
      <c r="AO63" s="296"/>
    </row>
    <row r="64" spans="1:41" s="219" customFormat="1" ht="15" customHeight="1" x14ac:dyDescent="0.15">
      <c r="A64" s="235" t="s">
        <v>3102</v>
      </c>
      <c r="B64" s="236">
        <f t="shared" ref="B64:C64" si="76">B63</f>
        <v>42700</v>
      </c>
      <c r="C64" s="237" t="str">
        <f t="shared" si="76"/>
        <v>BY2016112613</v>
      </c>
      <c r="D64" s="238">
        <f t="shared" ref="D64:D67" si="77">D63+1</f>
        <v>2</v>
      </c>
      <c r="E64" s="238" t="s">
        <v>2149</v>
      </c>
      <c r="F64" s="239" t="s">
        <v>91</v>
      </c>
      <c r="G64" s="238" t="s">
        <v>2189</v>
      </c>
      <c r="H64" s="327" t="s">
        <v>2183</v>
      </c>
      <c r="I64" s="240" t="s">
        <v>2190</v>
      </c>
      <c r="J64" s="238" t="s">
        <v>2154</v>
      </c>
      <c r="K64" s="238" t="s">
        <v>2140</v>
      </c>
      <c r="L64" s="238" t="s">
        <v>2141</v>
      </c>
      <c r="M64" s="238">
        <v>1</v>
      </c>
      <c r="N64" s="238">
        <v>1150</v>
      </c>
      <c r="O64" s="256">
        <f t="shared" si="31"/>
        <v>1150</v>
      </c>
      <c r="P64" s="351"/>
      <c r="Q64" s="266" t="s">
        <v>2191</v>
      </c>
      <c r="R64" s="353"/>
      <c r="S64" s="355"/>
      <c r="T64" s="351"/>
      <c r="U64" s="357"/>
      <c r="V64" s="359"/>
      <c r="W64" s="361"/>
      <c r="X64" s="357"/>
      <c r="Y64" s="353"/>
      <c r="Z64" s="353"/>
      <c r="AA64" s="353"/>
      <c r="AB64" s="353"/>
      <c r="AC64" s="353"/>
      <c r="AD64" s="238" t="str">
        <f t="shared" ref="AD64:AD67" si="78">AD63</f>
        <v>会员</v>
      </c>
      <c r="AE64" s="279">
        <f>VLOOKUP(AD64,分类参数表!$I$2:$J$10,2,FALSE)</f>
        <v>1</v>
      </c>
      <c r="AF64" s="280"/>
      <c r="AG64" s="266" t="s">
        <v>2186</v>
      </c>
      <c r="AH64" s="266"/>
      <c r="AI64" s="266"/>
      <c r="AJ64" s="266"/>
      <c r="AK64" s="266" t="s">
        <v>2133</v>
      </c>
      <c r="AL64" s="266" t="s">
        <v>2188</v>
      </c>
      <c r="AM64" s="290"/>
      <c r="AN64" s="291">
        <f t="shared" si="32"/>
        <v>0.9</v>
      </c>
      <c r="AO64" s="297"/>
    </row>
    <row r="65" spans="1:41" s="219" customFormat="1" ht="15" customHeight="1" x14ac:dyDescent="0.15">
      <c r="A65" s="235" t="s">
        <v>3102</v>
      </c>
      <c r="B65" s="236">
        <f t="shared" ref="B65:C65" si="79">B64</f>
        <v>42700</v>
      </c>
      <c r="C65" s="237" t="str">
        <f t="shared" si="79"/>
        <v>BY2016112613</v>
      </c>
      <c r="D65" s="238">
        <f t="shared" si="77"/>
        <v>3</v>
      </c>
      <c r="E65" s="238" t="s">
        <v>118</v>
      </c>
      <c r="F65" s="239" t="s">
        <v>267</v>
      </c>
      <c r="G65" s="238"/>
      <c r="H65" s="327" t="s">
        <v>2137</v>
      </c>
      <c r="I65" s="240"/>
      <c r="J65" s="238" t="s">
        <v>2154</v>
      </c>
      <c r="K65" s="238" t="s">
        <v>2140</v>
      </c>
      <c r="L65" s="238" t="s">
        <v>2141</v>
      </c>
      <c r="M65" s="238">
        <v>1</v>
      </c>
      <c r="N65" s="238">
        <v>280</v>
      </c>
      <c r="O65" s="256">
        <f t="shared" si="31"/>
        <v>280</v>
      </c>
      <c r="P65" s="351"/>
      <c r="Q65" s="266" t="s">
        <v>2192</v>
      </c>
      <c r="R65" s="353"/>
      <c r="S65" s="355"/>
      <c r="T65" s="351"/>
      <c r="U65" s="357"/>
      <c r="V65" s="359"/>
      <c r="W65" s="361"/>
      <c r="X65" s="357"/>
      <c r="Y65" s="353"/>
      <c r="Z65" s="353"/>
      <c r="AA65" s="353"/>
      <c r="AB65" s="353"/>
      <c r="AC65" s="353"/>
      <c r="AD65" s="238" t="str">
        <f t="shared" si="78"/>
        <v>会员</v>
      </c>
      <c r="AE65" s="279">
        <f>VLOOKUP(AD65,分类参数表!$I$2:$J$10,2,FALSE)</f>
        <v>1</v>
      </c>
      <c r="AF65" s="280"/>
      <c r="AG65" s="266" t="s">
        <v>2186</v>
      </c>
      <c r="AH65" s="266"/>
      <c r="AI65" s="266"/>
      <c r="AJ65" s="266"/>
      <c r="AK65" s="266" t="s">
        <v>2133</v>
      </c>
      <c r="AL65" s="266" t="s">
        <v>2188</v>
      </c>
      <c r="AM65" s="290"/>
      <c r="AN65" s="291">
        <f t="shared" si="32"/>
        <v>0.9</v>
      </c>
      <c r="AO65" s="297"/>
    </row>
    <row r="66" spans="1:41" s="219" customFormat="1" ht="15" customHeight="1" x14ac:dyDescent="0.15">
      <c r="A66" s="235" t="s">
        <v>3102</v>
      </c>
      <c r="B66" s="236">
        <f t="shared" ref="B66:C66" si="80">B65</f>
        <v>42700</v>
      </c>
      <c r="C66" s="237" t="str">
        <f t="shared" si="80"/>
        <v>BY2016112613</v>
      </c>
      <c r="D66" s="238">
        <f t="shared" si="77"/>
        <v>4</v>
      </c>
      <c r="E66" s="238" t="s">
        <v>118</v>
      </c>
      <c r="F66" s="239" t="s">
        <v>267</v>
      </c>
      <c r="G66" s="238"/>
      <c r="H66" s="266" t="s">
        <v>2193</v>
      </c>
      <c r="I66" s="238"/>
      <c r="J66" s="238" t="s">
        <v>2154</v>
      </c>
      <c r="K66" s="238" t="s">
        <v>2140</v>
      </c>
      <c r="L66" s="238" t="s">
        <v>2141</v>
      </c>
      <c r="M66" s="238">
        <v>1</v>
      </c>
      <c r="N66" s="238">
        <v>280</v>
      </c>
      <c r="O66" s="256">
        <f t="shared" si="31"/>
        <v>280</v>
      </c>
      <c r="P66" s="351"/>
      <c r="Q66" s="266" t="s">
        <v>2192</v>
      </c>
      <c r="R66" s="353"/>
      <c r="S66" s="355"/>
      <c r="T66" s="351"/>
      <c r="U66" s="357"/>
      <c r="V66" s="359"/>
      <c r="W66" s="361"/>
      <c r="X66" s="357"/>
      <c r="Y66" s="353"/>
      <c r="Z66" s="353"/>
      <c r="AA66" s="353"/>
      <c r="AB66" s="353"/>
      <c r="AC66" s="353"/>
      <c r="AD66" s="238" t="str">
        <f t="shared" si="78"/>
        <v>会员</v>
      </c>
      <c r="AE66" s="279">
        <f>VLOOKUP(AD66,分类参数表!$I$2:$J$10,2,FALSE)</f>
        <v>1</v>
      </c>
      <c r="AF66" s="280"/>
      <c r="AG66" s="266" t="s">
        <v>2186</v>
      </c>
      <c r="AH66" s="266"/>
      <c r="AI66" s="266"/>
      <c r="AJ66" s="266"/>
      <c r="AK66" s="266" t="s">
        <v>2133</v>
      </c>
      <c r="AL66" s="266" t="s">
        <v>2188</v>
      </c>
      <c r="AM66" s="290"/>
      <c r="AN66" s="291">
        <f t="shared" si="32"/>
        <v>0.9</v>
      </c>
      <c r="AO66" s="297"/>
    </row>
    <row r="67" spans="1:41" s="219" customFormat="1" ht="15" customHeight="1" thickBot="1" x14ac:dyDescent="0.2">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51"/>
      <c r="Q67" s="266"/>
      <c r="R67" s="353"/>
      <c r="S67" s="355"/>
      <c r="T67" s="351"/>
      <c r="U67" s="357"/>
      <c r="V67" s="359"/>
      <c r="W67" s="361"/>
      <c r="X67" s="357"/>
      <c r="Y67" s="353"/>
      <c r="Z67" s="353"/>
      <c r="AA67" s="353"/>
      <c r="AB67" s="362"/>
      <c r="AC67" s="362"/>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x14ac:dyDescent="0.15">
      <c r="A68" s="241" t="s">
        <v>2180</v>
      </c>
      <c r="B68" s="242">
        <v>42700</v>
      </c>
      <c r="C68" s="243" t="s">
        <v>2433</v>
      </c>
      <c r="D68" s="244">
        <v>1</v>
      </c>
      <c r="E68" s="245" t="s">
        <v>2161</v>
      </c>
      <c r="F68" s="245" t="s">
        <v>2162</v>
      </c>
      <c r="G68" s="244" t="s">
        <v>2163</v>
      </c>
      <c r="H68" s="328" t="s">
        <v>2169</v>
      </c>
      <c r="I68" s="246" t="s">
        <v>2165</v>
      </c>
      <c r="J68" s="244" t="s">
        <v>2194</v>
      </c>
      <c r="K68" s="245" t="s">
        <v>2140</v>
      </c>
      <c r="L68" s="244" t="s">
        <v>2141</v>
      </c>
      <c r="M68" s="244">
        <v>1</v>
      </c>
      <c r="N68" s="244">
        <v>1520</v>
      </c>
      <c r="O68" s="257">
        <f t="shared" si="31"/>
        <v>1520</v>
      </c>
      <c r="P68" s="363">
        <v>2020</v>
      </c>
      <c r="Q68" s="269" t="s">
        <v>2195</v>
      </c>
      <c r="R68" s="371">
        <v>1868</v>
      </c>
      <c r="S68" s="374">
        <v>0.92</v>
      </c>
      <c r="T68" s="363">
        <v>0.85</v>
      </c>
      <c r="U68" s="369"/>
      <c r="V68" s="365"/>
      <c r="W68" s="367"/>
      <c r="X68" s="369">
        <v>100</v>
      </c>
      <c r="Y68" s="371">
        <f>R68-(V68/10)-X68</f>
        <v>1768</v>
      </c>
      <c r="Z68" s="371">
        <v>1502</v>
      </c>
      <c r="AA68" s="371">
        <f>U68-V68+Z68</f>
        <v>1502</v>
      </c>
      <c r="AB68" s="371"/>
      <c r="AC68" s="371"/>
      <c r="AD68" s="323" t="s">
        <v>2007</v>
      </c>
      <c r="AE68" s="282">
        <f>VLOOKUP(AD68,分类参数表!$I$2:$J$10,2,FALSE)</f>
        <v>1</v>
      </c>
      <c r="AF68" s="283"/>
      <c r="AG68" s="269" t="s">
        <v>2196</v>
      </c>
      <c r="AH68" s="269" t="s">
        <v>2200</v>
      </c>
      <c r="AI68" s="269"/>
      <c r="AJ68" s="269"/>
      <c r="AK68" s="269" t="s">
        <v>2197</v>
      </c>
      <c r="AL68" s="269" t="s">
        <v>2198</v>
      </c>
      <c r="AM68" s="292"/>
      <c r="AN68" s="293">
        <f t="shared" si="32"/>
        <v>0.9</v>
      </c>
      <c r="AO68" s="298"/>
    </row>
    <row r="69" spans="1:41" s="221" customFormat="1" ht="15" customHeight="1" x14ac:dyDescent="0.15">
      <c r="A69" s="247" t="s">
        <v>223</v>
      </c>
      <c r="B69" s="248">
        <f t="shared" ref="B69:C69" si="82">B68</f>
        <v>42700</v>
      </c>
      <c r="C69" s="249" t="str">
        <f t="shared" si="82"/>
        <v>BY2016112614</v>
      </c>
      <c r="D69" s="250">
        <f t="shared" ref="D69:D72" si="83">D68+1</f>
        <v>2</v>
      </c>
      <c r="E69" s="250" t="s">
        <v>2049</v>
      </c>
      <c r="F69" s="251" t="s">
        <v>120</v>
      </c>
      <c r="G69" s="250" t="s">
        <v>2041</v>
      </c>
      <c r="H69" s="329" t="s">
        <v>2169</v>
      </c>
      <c r="I69" s="252" t="s">
        <v>2199</v>
      </c>
      <c r="J69" s="250" t="s">
        <v>2154</v>
      </c>
      <c r="K69" s="250" t="s">
        <v>2140</v>
      </c>
      <c r="L69" s="250" t="s">
        <v>2141</v>
      </c>
      <c r="M69" s="250">
        <v>1</v>
      </c>
      <c r="N69" s="250">
        <v>500</v>
      </c>
      <c r="O69" s="258">
        <f t="shared" si="31"/>
        <v>500</v>
      </c>
      <c r="P69" s="364"/>
      <c r="Q69" s="271" t="s">
        <v>2171</v>
      </c>
      <c r="R69" s="372"/>
      <c r="S69" s="375"/>
      <c r="T69" s="364"/>
      <c r="U69" s="370"/>
      <c r="V69" s="366"/>
      <c r="W69" s="368"/>
      <c r="X69" s="370"/>
      <c r="Y69" s="372"/>
      <c r="Z69" s="372"/>
      <c r="AA69" s="372"/>
      <c r="AB69" s="372"/>
      <c r="AC69" s="372"/>
      <c r="AD69" s="250" t="str">
        <f t="shared" ref="AD69:AD72" si="84">AD68</f>
        <v>会员</v>
      </c>
      <c r="AE69" s="284">
        <f>VLOOKUP(AD69,分类参数表!$I$2:$J$10,2,FALSE)</f>
        <v>1</v>
      </c>
      <c r="AF69" s="285"/>
      <c r="AG69" s="271" t="s">
        <v>2196</v>
      </c>
      <c r="AH69" s="271"/>
      <c r="AI69" s="271"/>
      <c r="AJ69" s="271"/>
      <c r="AK69" s="271" t="s">
        <v>2197</v>
      </c>
      <c r="AL69" s="271" t="s">
        <v>2198</v>
      </c>
      <c r="AM69" s="294"/>
      <c r="AN69" s="295">
        <f t="shared" si="32"/>
        <v>1</v>
      </c>
      <c r="AO69" s="299"/>
    </row>
    <row r="70" spans="1:41" s="221" customFormat="1" ht="15" customHeight="1" x14ac:dyDescent="0.15">
      <c r="A70" s="247" t="s">
        <v>225</v>
      </c>
      <c r="B70" s="248">
        <f t="shared" ref="B70:C70" si="85">B69</f>
        <v>42700</v>
      </c>
      <c r="C70" s="249" t="str">
        <f t="shared" si="85"/>
        <v>BY2016112614</v>
      </c>
      <c r="D70" s="250">
        <f t="shared" si="83"/>
        <v>3</v>
      </c>
      <c r="E70" s="250" t="s">
        <v>226</v>
      </c>
      <c r="F70" s="251"/>
      <c r="G70" s="250"/>
      <c r="H70" s="329"/>
      <c r="I70" s="252"/>
      <c r="J70" s="250" t="s">
        <v>2154</v>
      </c>
      <c r="K70" s="250" t="s">
        <v>2140</v>
      </c>
      <c r="L70" s="250" t="s">
        <v>2141</v>
      </c>
      <c r="M70" s="250">
        <v>1</v>
      </c>
      <c r="N70" s="250">
        <v>3280</v>
      </c>
      <c r="O70" s="258">
        <f t="shared" si="31"/>
        <v>3280</v>
      </c>
      <c r="P70" s="364"/>
      <c r="Q70" s="271" t="s">
        <v>2172</v>
      </c>
      <c r="R70" s="372"/>
      <c r="S70" s="375"/>
      <c r="T70" s="364"/>
      <c r="U70" s="370"/>
      <c r="V70" s="366"/>
      <c r="W70" s="368"/>
      <c r="X70" s="370"/>
      <c r="Y70" s="372"/>
      <c r="Z70" s="372"/>
      <c r="AA70" s="372"/>
      <c r="AB70" s="372"/>
      <c r="AC70" s="372"/>
      <c r="AD70" s="250" t="str">
        <f t="shared" si="84"/>
        <v>会员</v>
      </c>
      <c r="AE70" s="284">
        <f>VLOOKUP(AD70,分类参数表!$I$2:$J$10,2,FALSE)</f>
        <v>1</v>
      </c>
      <c r="AF70" s="285"/>
      <c r="AG70" s="271" t="s">
        <v>2196</v>
      </c>
      <c r="AH70" s="271"/>
      <c r="AI70" s="271"/>
      <c r="AJ70" s="271"/>
      <c r="AK70" s="271" t="s">
        <v>2197</v>
      </c>
      <c r="AL70" s="271" t="s">
        <v>2198</v>
      </c>
      <c r="AM70" s="294"/>
      <c r="AN70" s="295">
        <f t="shared" si="32"/>
        <v>1</v>
      </c>
      <c r="AO70" s="299"/>
    </row>
    <row r="71" spans="1:41" s="221" customFormat="1" ht="15" customHeight="1" x14ac:dyDescent="0.15">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64"/>
      <c r="Q71" s="271"/>
      <c r="R71" s="372"/>
      <c r="S71" s="375"/>
      <c r="T71" s="364"/>
      <c r="U71" s="370"/>
      <c r="V71" s="366"/>
      <c r="W71" s="368"/>
      <c r="X71" s="370"/>
      <c r="Y71" s="372"/>
      <c r="Z71" s="372"/>
      <c r="AA71" s="372"/>
      <c r="AB71" s="372"/>
      <c r="AC71" s="372"/>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x14ac:dyDescent="0.2">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64"/>
      <c r="Q72" s="271"/>
      <c r="R72" s="372"/>
      <c r="S72" s="375"/>
      <c r="T72" s="364"/>
      <c r="U72" s="370"/>
      <c r="V72" s="366"/>
      <c r="W72" s="368"/>
      <c r="X72" s="370"/>
      <c r="Y72" s="372"/>
      <c r="Z72" s="372"/>
      <c r="AA72" s="372"/>
      <c r="AB72" s="373"/>
      <c r="AC72" s="373"/>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x14ac:dyDescent="0.15">
      <c r="A73" s="229" t="s">
        <v>223</v>
      </c>
      <c r="B73" s="230">
        <v>42700</v>
      </c>
      <c r="C73" s="231" t="s">
        <v>2434</v>
      </c>
      <c r="D73" s="232">
        <v>1</v>
      </c>
      <c r="E73" s="233" t="s">
        <v>2049</v>
      </c>
      <c r="F73" s="233" t="s">
        <v>120</v>
      </c>
      <c r="G73" s="232" t="s">
        <v>2041</v>
      </c>
      <c r="H73" s="326" t="s">
        <v>2201</v>
      </c>
      <c r="I73" s="234" t="s">
        <v>2202</v>
      </c>
      <c r="J73" s="232" t="s">
        <v>2203</v>
      </c>
      <c r="K73" s="233" t="s">
        <v>2140</v>
      </c>
      <c r="L73" s="232" t="s">
        <v>2141</v>
      </c>
      <c r="M73" s="232">
        <v>1</v>
      </c>
      <c r="N73" s="232">
        <v>500</v>
      </c>
      <c r="O73" s="255">
        <f t="shared" si="31"/>
        <v>500</v>
      </c>
      <c r="P73" s="350">
        <v>1480</v>
      </c>
      <c r="Q73" s="264" t="s">
        <v>2171</v>
      </c>
      <c r="R73" s="352">
        <v>1430</v>
      </c>
      <c r="S73" s="354">
        <v>0.97</v>
      </c>
      <c r="T73" s="350">
        <v>0.92</v>
      </c>
      <c r="U73" s="356"/>
      <c r="V73" s="358"/>
      <c r="W73" s="360"/>
      <c r="X73" s="356"/>
      <c r="Y73" s="352">
        <f>R73-(V73/10)-X73</f>
        <v>1430</v>
      </c>
      <c r="Z73" s="352">
        <v>1322</v>
      </c>
      <c r="AA73" s="352">
        <f>U73-V73+Z73</f>
        <v>1322</v>
      </c>
      <c r="AB73" s="352"/>
      <c r="AC73" s="352"/>
      <c r="AD73" s="276" t="s">
        <v>2185</v>
      </c>
      <c r="AE73" s="277">
        <f>VLOOKUP(AD73,分类参数表!$I$2:$J$10,2,FALSE)</f>
        <v>1</v>
      </c>
      <c r="AF73" s="278"/>
      <c r="AG73" s="264" t="s">
        <v>2196</v>
      </c>
      <c r="AH73" s="264" t="s">
        <v>2200</v>
      </c>
      <c r="AI73" s="264"/>
      <c r="AJ73" s="264"/>
      <c r="AK73" s="264" t="s">
        <v>2133</v>
      </c>
      <c r="AL73" s="264" t="s">
        <v>2144</v>
      </c>
      <c r="AM73" s="288"/>
      <c r="AN73" s="289">
        <f t="shared" si="32"/>
        <v>1</v>
      </c>
      <c r="AO73" s="296"/>
    </row>
    <row r="74" spans="1:41" s="344" customFormat="1" ht="15" customHeight="1" x14ac:dyDescent="0.15">
      <c r="A74" s="330" t="s">
        <v>225</v>
      </c>
      <c r="B74" s="331">
        <f t="shared" ref="B74:C74" si="88">B73</f>
        <v>42700</v>
      </c>
      <c r="C74" s="332" t="str">
        <f t="shared" si="88"/>
        <v>BY2016112615</v>
      </c>
      <c r="D74" s="333">
        <f t="shared" ref="D74:D77" si="89">D73+1</f>
        <v>2</v>
      </c>
      <c r="E74" s="333" t="s">
        <v>2204</v>
      </c>
      <c r="F74" s="334"/>
      <c r="G74" s="333"/>
      <c r="H74" s="335"/>
      <c r="I74" s="336"/>
      <c r="J74" s="333" t="s">
        <v>2154</v>
      </c>
      <c r="K74" s="333" t="s">
        <v>2140</v>
      </c>
      <c r="L74" s="333" t="s">
        <v>2141</v>
      </c>
      <c r="M74" s="333">
        <v>1</v>
      </c>
      <c r="N74" s="333">
        <v>3280</v>
      </c>
      <c r="O74" s="337">
        <f t="shared" si="31"/>
        <v>3280</v>
      </c>
      <c r="P74" s="351"/>
      <c r="Q74" s="338" t="s">
        <v>2172</v>
      </c>
      <c r="R74" s="353"/>
      <c r="S74" s="355"/>
      <c r="T74" s="351"/>
      <c r="U74" s="357"/>
      <c r="V74" s="359"/>
      <c r="W74" s="361"/>
      <c r="X74" s="357"/>
      <c r="Y74" s="353"/>
      <c r="Z74" s="353"/>
      <c r="AA74" s="353"/>
      <c r="AB74" s="353"/>
      <c r="AC74" s="353"/>
      <c r="AD74" s="333" t="str">
        <f t="shared" ref="AD74:AD77" si="90">AD73</f>
        <v>会员</v>
      </c>
      <c r="AE74" s="339">
        <f>VLOOKUP(AD74,分类参数表!$I$2:$J$10,2,FALSE)</f>
        <v>1</v>
      </c>
      <c r="AF74" s="340"/>
      <c r="AG74" s="338" t="s">
        <v>2196</v>
      </c>
      <c r="AH74" s="338"/>
      <c r="AI74" s="338"/>
      <c r="AJ74" s="338"/>
      <c r="AK74" s="338" t="s">
        <v>2133</v>
      </c>
      <c r="AL74" s="338" t="s">
        <v>2144</v>
      </c>
      <c r="AM74" s="341"/>
      <c r="AN74" s="342">
        <f t="shared" si="32"/>
        <v>1</v>
      </c>
      <c r="AO74" s="343"/>
    </row>
    <row r="75" spans="1:41" s="219" customFormat="1" ht="15" customHeight="1" x14ac:dyDescent="0.15">
      <c r="A75" s="235" t="s">
        <v>2205</v>
      </c>
      <c r="B75" s="236">
        <f t="shared" ref="B75:C75" si="91">B74</f>
        <v>42700</v>
      </c>
      <c r="C75" s="237" t="str">
        <f t="shared" si="91"/>
        <v>BY2016112615</v>
      </c>
      <c r="D75" s="238">
        <f t="shared" si="89"/>
        <v>3</v>
      </c>
      <c r="E75" s="238" t="s">
        <v>2206</v>
      </c>
      <c r="F75" s="239" t="s">
        <v>2208</v>
      </c>
      <c r="G75" s="238"/>
      <c r="H75" s="327" t="s">
        <v>2209</v>
      </c>
      <c r="I75" s="240" t="s">
        <v>2202</v>
      </c>
      <c r="J75" s="238" t="s">
        <v>2166</v>
      </c>
      <c r="K75" s="238" t="s">
        <v>2140</v>
      </c>
      <c r="L75" s="238" t="s">
        <v>2141</v>
      </c>
      <c r="M75" s="238">
        <v>1</v>
      </c>
      <c r="N75" s="238">
        <v>500</v>
      </c>
      <c r="O75" s="256">
        <f t="shared" si="31"/>
        <v>500</v>
      </c>
      <c r="P75" s="351"/>
      <c r="Q75" s="266" t="s">
        <v>2171</v>
      </c>
      <c r="R75" s="353"/>
      <c r="S75" s="355"/>
      <c r="T75" s="351"/>
      <c r="U75" s="357"/>
      <c r="V75" s="359"/>
      <c r="W75" s="361"/>
      <c r="X75" s="357"/>
      <c r="Y75" s="353"/>
      <c r="Z75" s="353"/>
      <c r="AA75" s="353"/>
      <c r="AB75" s="353"/>
      <c r="AC75" s="353"/>
      <c r="AD75" s="238" t="str">
        <f t="shared" si="90"/>
        <v>会员</v>
      </c>
      <c r="AE75" s="279">
        <f>VLOOKUP(AD75,分类参数表!$I$2:$J$10,2,FALSE)</f>
        <v>1</v>
      </c>
      <c r="AF75" s="280"/>
      <c r="AG75" s="266" t="s">
        <v>2196</v>
      </c>
      <c r="AH75" s="266"/>
      <c r="AI75" s="266"/>
      <c r="AJ75" s="266"/>
      <c r="AK75" s="266" t="s">
        <v>2133</v>
      </c>
      <c r="AL75" s="266" t="s">
        <v>2144</v>
      </c>
      <c r="AM75" s="290"/>
      <c r="AN75" s="291">
        <f t="shared" si="32"/>
        <v>1</v>
      </c>
      <c r="AO75" s="297"/>
    </row>
    <row r="76" spans="1:41" s="344" customFormat="1" ht="15" customHeight="1" x14ac:dyDescent="0.15">
      <c r="A76" s="330" t="s">
        <v>2210</v>
      </c>
      <c r="B76" s="331">
        <f t="shared" ref="B76:C76" si="92">B75</f>
        <v>42700</v>
      </c>
      <c r="C76" s="332" t="str">
        <f t="shared" si="92"/>
        <v>BY2016112615</v>
      </c>
      <c r="D76" s="333">
        <f t="shared" si="89"/>
        <v>4</v>
      </c>
      <c r="E76" s="333" t="s">
        <v>2204</v>
      </c>
      <c r="F76" s="334"/>
      <c r="G76" s="333"/>
      <c r="H76" s="338"/>
      <c r="I76" s="333"/>
      <c r="J76" s="333" t="s">
        <v>2154</v>
      </c>
      <c r="K76" s="333" t="s">
        <v>2140</v>
      </c>
      <c r="L76" s="333" t="s">
        <v>2141</v>
      </c>
      <c r="M76" s="333">
        <v>1</v>
      </c>
      <c r="N76" s="333">
        <v>3280</v>
      </c>
      <c r="O76" s="337">
        <f t="shared" si="31"/>
        <v>3280</v>
      </c>
      <c r="P76" s="351"/>
      <c r="Q76" s="338" t="s">
        <v>2172</v>
      </c>
      <c r="R76" s="353"/>
      <c r="S76" s="355"/>
      <c r="T76" s="351"/>
      <c r="U76" s="357"/>
      <c r="V76" s="359"/>
      <c r="W76" s="361"/>
      <c r="X76" s="357"/>
      <c r="Y76" s="353"/>
      <c r="Z76" s="353"/>
      <c r="AA76" s="353"/>
      <c r="AB76" s="353"/>
      <c r="AC76" s="353"/>
      <c r="AD76" s="333" t="str">
        <f t="shared" si="90"/>
        <v>会员</v>
      </c>
      <c r="AE76" s="339">
        <f>VLOOKUP(AD76,分类参数表!$I$2:$J$10,2,FALSE)</f>
        <v>1</v>
      </c>
      <c r="AF76" s="340"/>
      <c r="AG76" s="338" t="s">
        <v>2196</v>
      </c>
      <c r="AH76" s="338"/>
      <c r="AI76" s="338"/>
      <c r="AJ76" s="338"/>
      <c r="AK76" s="338" t="s">
        <v>2133</v>
      </c>
      <c r="AL76" s="338" t="s">
        <v>2144</v>
      </c>
      <c r="AM76" s="341"/>
      <c r="AN76" s="342">
        <f t="shared" si="32"/>
        <v>1</v>
      </c>
      <c r="AO76" s="343"/>
    </row>
    <row r="77" spans="1:41" s="219" customFormat="1" ht="15" customHeight="1" thickBot="1" x14ac:dyDescent="0.2">
      <c r="A77" s="235" t="s">
        <v>2180</v>
      </c>
      <c r="B77" s="236">
        <f t="shared" ref="B77:C77" si="93">B76</f>
        <v>42700</v>
      </c>
      <c r="C77" s="237" t="str">
        <f t="shared" si="93"/>
        <v>BY2016112615</v>
      </c>
      <c r="D77" s="238">
        <f t="shared" si="89"/>
        <v>5</v>
      </c>
      <c r="E77" s="238" t="s">
        <v>114</v>
      </c>
      <c r="F77" s="239" t="s">
        <v>2211</v>
      </c>
      <c r="G77" s="238"/>
      <c r="H77" s="266" t="s">
        <v>2212</v>
      </c>
      <c r="I77" s="238"/>
      <c r="J77" s="238" t="s">
        <v>2166</v>
      </c>
      <c r="K77" s="238" t="s">
        <v>2140</v>
      </c>
      <c r="L77" s="238" t="s">
        <v>2141</v>
      </c>
      <c r="M77" s="238">
        <v>1</v>
      </c>
      <c r="N77" s="238">
        <v>480</v>
      </c>
      <c r="O77" s="256">
        <f t="shared" si="31"/>
        <v>480</v>
      </c>
      <c r="P77" s="351"/>
      <c r="Q77" s="266" t="s">
        <v>2213</v>
      </c>
      <c r="R77" s="353"/>
      <c r="S77" s="355"/>
      <c r="T77" s="351"/>
      <c r="U77" s="357"/>
      <c r="V77" s="359"/>
      <c r="W77" s="361"/>
      <c r="X77" s="357"/>
      <c r="Y77" s="353"/>
      <c r="Z77" s="353"/>
      <c r="AA77" s="353"/>
      <c r="AB77" s="362"/>
      <c r="AC77" s="362"/>
      <c r="AD77" s="238" t="str">
        <f t="shared" si="90"/>
        <v>会员</v>
      </c>
      <c r="AE77" s="279">
        <f>VLOOKUP(AD77,分类参数表!$I$2:$J$10,2,FALSE)</f>
        <v>1</v>
      </c>
      <c r="AF77" s="280"/>
      <c r="AG77" s="266" t="s">
        <v>2196</v>
      </c>
      <c r="AH77" s="266"/>
      <c r="AI77" s="266"/>
      <c r="AJ77" s="266"/>
      <c r="AK77" s="266" t="s">
        <v>2133</v>
      </c>
      <c r="AL77" s="266" t="s">
        <v>2144</v>
      </c>
      <c r="AM77" s="290"/>
      <c r="AN77" s="291">
        <f t="shared" si="32"/>
        <v>0.89583333333333337</v>
      </c>
      <c r="AO77" s="297"/>
    </row>
    <row r="78" spans="1:41" s="349" customFormat="1" ht="15" thickTop="1" thickBot="1" x14ac:dyDescent="0.2">
      <c r="A78" s="347"/>
      <c r="B78" s="348"/>
      <c r="C78" s="348"/>
      <c r="D78" s="348"/>
      <c r="E78" s="348"/>
      <c r="F78" s="348"/>
      <c r="G78" s="348"/>
      <c r="H78" s="348"/>
      <c r="I78" s="348"/>
      <c r="J78" s="348"/>
      <c r="K78" s="348"/>
      <c r="L78" s="348"/>
      <c r="M78" s="348"/>
      <c r="N78" s="348"/>
      <c r="O78" s="348"/>
      <c r="P78" s="348"/>
      <c r="Q78" s="348"/>
      <c r="R78" s="348"/>
      <c r="S78" s="348"/>
      <c r="T78" s="348"/>
      <c r="U78" s="348"/>
      <c r="V78" s="348"/>
      <c r="W78" s="348"/>
      <c r="X78" s="348"/>
      <c r="Y78" s="348"/>
      <c r="Z78" s="348"/>
      <c r="AA78" s="348"/>
      <c r="AB78" s="348"/>
      <c r="AC78" s="348"/>
      <c r="AD78" s="348"/>
      <c r="AE78" s="348"/>
      <c r="AF78" s="348"/>
      <c r="AG78" s="348"/>
      <c r="AH78" s="348"/>
      <c r="AI78" s="348"/>
      <c r="AJ78" s="348"/>
      <c r="AK78" s="348"/>
      <c r="AL78" s="348"/>
      <c r="AM78" s="348"/>
      <c r="AN78" s="348"/>
      <c r="AO78" s="348"/>
    </row>
    <row r="79" spans="1:41" s="220" customFormat="1" ht="15" customHeight="1" thickTop="1" x14ac:dyDescent="0.15">
      <c r="A79" s="241" t="s">
        <v>223</v>
      </c>
      <c r="B79" s="242">
        <v>42701</v>
      </c>
      <c r="C79" s="243" t="s">
        <v>2435</v>
      </c>
      <c r="D79" s="244">
        <v>1</v>
      </c>
      <c r="E79" s="245" t="s">
        <v>2206</v>
      </c>
      <c r="F79" s="245" t="s">
        <v>2207</v>
      </c>
      <c r="G79" s="244" t="s">
        <v>2214</v>
      </c>
      <c r="H79" s="328" t="s">
        <v>2169</v>
      </c>
      <c r="I79" s="246" t="s">
        <v>2215</v>
      </c>
      <c r="J79" s="244" t="s">
        <v>2139</v>
      </c>
      <c r="K79" s="245" t="s">
        <v>2140</v>
      </c>
      <c r="L79" s="244" t="s">
        <v>2141</v>
      </c>
      <c r="M79" s="244">
        <v>1</v>
      </c>
      <c r="N79" s="244">
        <v>500</v>
      </c>
      <c r="O79" s="257">
        <f t="shared" si="31"/>
        <v>500</v>
      </c>
      <c r="P79" s="363">
        <v>2020</v>
      </c>
      <c r="Q79" s="269" t="s">
        <v>2216</v>
      </c>
      <c r="R79" s="371">
        <v>1868</v>
      </c>
      <c r="S79" s="374">
        <v>0.92</v>
      </c>
      <c r="T79" s="363">
        <v>0.85</v>
      </c>
      <c r="U79" s="369"/>
      <c r="V79" s="365"/>
      <c r="W79" s="367"/>
      <c r="X79" s="369">
        <v>100</v>
      </c>
      <c r="Y79" s="371">
        <f>R79-(V79/10)-X79</f>
        <v>1768</v>
      </c>
      <c r="Z79" s="371">
        <v>1502</v>
      </c>
      <c r="AA79" s="371">
        <f>U79-V79+Z79</f>
        <v>1502</v>
      </c>
      <c r="AB79" s="371"/>
      <c r="AC79" s="371"/>
      <c r="AD79" s="281" t="s">
        <v>2217</v>
      </c>
      <c r="AE79" s="282">
        <f>VLOOKUP(AD79,分类参数表!$I$2:$J$10,2,FALSE)</f>
        <v>2</v>
      </c>
      <c r="AF79" s="283"/>
      <c r="AG79" s="269" t="s">
        <v>2218</v>
      </c>
      <c r="AH79" s="269" t="s">
        <v>2219</v>
      </c>
      <c r="AI79" s="269"/>
      <c r="AJ79" s="269" t="s">
        <v>2220</v>
      </c>
      <c r="AK79" s="269" t="s">
        <v>2133</v>
      </c>
      <c r="AL79" s="269" t="s">
        <v>2144</v>
      </c>
      <c r="AM79" s="292"/>
      <c r="AN79" s="293">
        <f t="shared" si="32"/>
        <v>1</v>
      </c>
      <c r="AO79" s="298"/>
    </row>
    <row r="80" spans="1:41" s="221" customFormat="1" ht="15" customHeight="1" x14ac:dyDescent="0.15">
      <c r="A80" s="247" t="s">
        <v>2210</v>
      </c>
      <c r="B80" s="248">
        <f t="shared" ref="B80:C80" si="94">B79</f>
        <v>42701</v>
      </c>
      <c r="C80" s="249" t="str">
        <f t="shared" si="94"/>
        <v>BY2016112701</v>
      </c>
      <c r="D80" s="250">
        <f t="shared" ref="D80:D83" si="95">D79+1</f>
        <v>2</v>
      </c>
      <c r="E80" s="250" t="s">
        <v>2204</v>
      </c>
      <c r="F80" s="251"/>
      <c r="G80" s="250"/>
      <c r="H80" s="329"/>
      <c r="I80" s="252"/>
      <c r="J80" s="250" t="s">
        <v>2154</v>
      </c>
      <c r="K80" s="250" t="s">
        <v>2140</v>
      </c>
      <c r="L80" s="250" t="s">
        <v>2141</v>
      </c>
      <c r="M80" s="250">
        <v>1</v>
      </c>
      <c r="N80" s="250">
        <v>3280</v>
      </c>
      <c r="O80" s="258">
        <f t="shared" si="31"/>
        <v>3280</v>
      </c>
      <c r="P80" s="364"/>
      <c r="Q80" s="271" t="s">
        <v>2172</v>
      </c>
      <c r="R80" s="372"/>
      <c r="S80" s="375"/>
      <c r="T80" s="364"/>
      <c r="U80" s="370"/>
      <c r="V80" s="366"/>
      <c r="W80" s="368"/>
      <c r="X80" s="370"/>
      <c r="Y80" s="372"/>
      <c r="Z80" s="372"/>
      <c r="AA80" s="372"/>
      <c r="AB80" s="372"/>
      <c r="AC80" s="372"/>
      <c r="AD80" s="250" t="str">
        <f t="shared" ref="AD80:AD83" si="96">AD79</f>
        <v>推荐新晋</v>
      </c>
      <c r="AE80" s="284">
        <f>VLOOKUP(AD80,分类参数表!$I$2:$J$10,2,FALSE)</f>
        <v>2</v>
      </c>
      <c r="AF80" s="285"/>
      <c r="AG80" s="271" t="s">
        <v>2218</v>
      </c>
      <c r="AH80" s="271"/>
      <c r="AI80" s="271"/>
      <c r="AJ80" s="271" t="s">
        <v>2220</v>
      </c>
      <c r="AK80" s="271" t="s">
        <v>2133</v>
      </c>
      <c r="AL80" s="271" t="s">
        <v>2144</v>
      </c>
      <c r="AM80" s="294"/>
      <c r="AN80" s="295">
        <f t="shared" si="32"/>
        <v>1</v>
      </c>
      <c r="AO80" s="299"/>
    </row>
    <row r="81" spans="1:41" s="221" customFormat="1" ht="15" customHeight="1" x14ac:dyDescent="0.15">
      <c r="A81" s="247" t="s">
        <v>2180</v>
      </c>
      <c r="B81" s="248">
        <f t="shared" ref="B81:C81" si="97">B80</f>
        <v>42701</v>
      </c>
      <c r="C81" s="249" t="str">
        <f t="shared" si="97"/>
        <v>BY2016112701</v>
      </c>
      <c r="D81" s="250">
        <f t="shared" si="95"/>
        <v>3</v>
      </c>
      <c r="E81" s="250" t="s">
        <v>2161</v>
      </c>
      <c r="F81" s="251" t="s">
        <v>2162</v>
      </c>
      <c r="G81" s="250" t="s">
        <v>2163</v>
      </c>
      <c r="H81" s="329" t="s">
        <v>2221</v>
      </c>
      <c r="I81" s="252" t="s">
        <v>2165</v>
      </c>
      <c r="J81" s="250" t="s">
        <v>2166</v>
      </c>
      <c r="K81" s="250" t="s">
        <v>2140</v>
      </c>
      <c r="L81" s="250" t="s">
        <v>2141</v>
      </c>
      <c r="M81" s="250">
        <v>1</v>
      </c>
      <c r="N81" s="250">
        <v>1520</v>
      </c>
      <c r="O81" s="258">
        <f t="shared" si="31"/>
        <v>1520</v>
      </c>
      <c r="P81" s="364"/>
      <c r="Q81" s="271" t="s">
        <v>2167</v>
      </c>
      <c r="R81" s="372"/>
      <c r="S81" s="375"/>
      <c r="T81" s="364"/>
      <c r="U81" s="370"/>
      <c r="V81" s="366"/>
      <c r="W81" s="368"/>
      <c r="X81" s="370"/>
      <c r="Y81" s="372"/>
      <c r="Z81" s="372"/>
      <c r="AA81" s="372"/>
      <c r="AB81" s="372"/>
      <c r="AC81" s="372"/>
      <c r="AD81" s="250" t="str">
        <f t="shared" si="96"/>
        <v>推荐新晋</v>
      </c>
      <c r="AE81" s="284">
        <f>VLOOKUP(AD81,分类参数表!$I$2:$J$10,2,FALSE)</f>
        <v>2</v>
      </c>
      <c r="AF81" s="285"/>
      <c r="AG81" s="271" t="s">
        <v>2218</v>
      </c>
      <c r="AH81" s="271"/>
      <c r="AI81" s="271"/>
      <c r="AJ81" s="271" t="s">
        <v>2220</v>
      </c>
      <c r="AK81" s="271" t="s">
        <v>2133</v>
      </c>
      <c r="AL81" s="271" t="s">
        <v>2144</v>
      </c>
      <c r="AM81" s="294"/>
      <c r="AN81" s="295">
        <f t="shared" si="32"/>
        <v>0.9</v>
      </c>
      <c r="AO81" s="299"/>
    </row>
    <row r="82" spans="1:41" s="221" customFormat="1" ht="15" customHeight="1" x14ac:dyDescent="0.15">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64"/>
      <c r="Q82" s="271"/>
      <c r="R82" s="372"/>
      <c r="S82" s="375"/>
      <c r="T82" s="364"/>
      <c r="U82" s="370"/>
      <c r="V82" s="366"/>
      <c r="W82" s="368"/>
      <c r="X82" s="370"/>
      <c r="Y82" s="372"/>
      <c r="Z82" s="372"/>
      <c r="AA82" s="372"/>
      <c r="AB82" s="372"/>
      <c r="AC82" s="372"/>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x14ac:dyDescent="0.2">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64"/>
      <c r="Q83" s="271"/>
      <c r="R83" s="372"/>
      <c r="S83" s="375"/>
      <c r="T83" s="364"/>
      <c r="U83" s="370"/>
      <c r="V83" s="366"/>
      <c r="W83" s="368"/>
      <c r="X83" s="370"/>
      <c r="Y83" s="372"/>
      <c r="Z83" s="372"/>
      <c r="AA83" s="372"/>
      <c r="AB83" s="373"/>
      <c r="AC83" s="373"/>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x14ac:dyDescent="0.15">
      <c r="A84" s="229" t="s">
        <v>2205</v>
      </c>
      <c r="B84" s="230">
        <v>42701</v>
      </c>
      <c r="C84" s="231" t="s">
        <v>2436</v>
      </c>
      <c r="D84" s="232">
        <v>1</v>
      </c>
      <c r="E84" s="233" t="s">
        <v>2222</v>
      </c>
      <c r="F84" s="233" t="s">
        <v>2207</v>
      </c>
      <c r="G84" s="232" t="s">
        <v>2223</v>
      </c>
      <c r="H84" s="326" t="s">
        <v>2169</v>
      </c>
      <c r="I84" s="234" t="s">
        <v>2199</v>
      </c>
      <c r="J84" s="232" t="s">
        <v>2154</v>
      </c>
      <c r="K84" s="233" t="s">
        <v>2224</v>
      </c>
      <c r="L84" s="232" t="s">
        <v>2141</v>
      </c>
      <c r="M84" s="232">
        <v>1</v>
      </c>
      <c r="N84" s="232">
        <v>400</v>
      </c>
      <c r="O84" s="255">
        <f t="shared" si="31"/>
        <v>400</v>
      </c>
      <c r="P84" s="350">
        <v>400</v>
      </c>
      <c r="Q84" s="264" t="s">
        <v>2225</v>
      </c>
      <c r="R84" s="352">
        <v>400</v>
      </c>
      <c r="S84" s="354">
        <v>1</v>
      </c>
      <c r="T84" s="350">
        <v>1</v>
      </c>
      <c r="U84" s="356"/>
      <c r="V84" s="358"/>
      <c r="W84" s="360"/>
      <c r="X84" s="356"/>
      <c r="Y84" s="352">
        <f>R84-(V84/10)-X84</f>
        <v>400</v>
      </c>
      <c r="Z84" s="352">
        <v>400</v>
      </c>
      <c r="AA84" s="352">
        <f>U84-V84+Z84</f>
        <v>400</v>
      </c>
      <c r="AB84" s="352"/>
      <c r="AC84" s="352"/>
      <c r="AD84" s="276" t="s">
        <v>2185</v>
      </c>
      <c r="AE84" s="277">
        <f>VLOOKUP(AD84,分类参数表!$I$2:$J$10,2,FALSE)</f>
        <v>1</v>
      </c>
      <c r="AF84" s="278"/>
      <c r="AG84" s="264" t="s">
        <v>2220</v>
      </c>
      <c r="AH84" s="264" t="s">
        <v>2226</v>
      </c>
      <c r="AI84" s="264"/>
      <c r="AJ84" s="264"/>
      <c r="AK84" s="264" t="s">
        <v>2133</v>
      </c>
      <c r="AL84" s="264" t="s">
        <v>2144</v>
      </c>
      <c r="AM84" s="288"/>
      <c r="AN84" s="289">
        <f t="shared" si="32"/>
        <v>1</v>
      </c>
      <c r="AO84" s="296"/>
    </row>
    <row r="85" spans="1:41" s="344" customFormat="1" ht="15" customHeight="1" x14ac:dyDescent="0.15">
      <c r="A85" s="330" t="s">
        <v>2210</v>
      </c>
      <c r="B85" s="331">
        <f t="shared" ref="B85:C85" si="100">B84</f>
        <v>42701</v>
      </c>
      <c r="C85" s="332" t="str">
        <f t="shared" si="100"/>
        <v>BY2016112702</v>
      </c>
      <c r="D85" s="333">
        <f t="shared" ref="D85:D88" si="101">D84+1</f>
        <v>2</v>
      </c>
      <c r="E85" s="333" t="s">
        <v>2204</v>
      </c>
      <c r="F85" s="334"/>
      <c r="G85" s="333"/>
      <c r="H85" s="335"/>
      <c r="I85" s="336"/>
      <c r="J85" s="333" t="s">
        <v>2154</v>
      </c>
      <c r="K85" s="333" t="s">
        <v>2224</v>
      </c>
      <c r="L85" s="333" t="s">
        <v>2141</v>
      </c>
      <c r="M85" s="333">
        <v>1</v>
      </c>
      <c r="N85" s="333">
        <v>3280</v>
      </c>
      <c r="O85" s="337">
        <f t="shared" si="31"/>
        <v>3280</v>
      </c>
      <c r="P85" s="351"/>
      <c r="Q85" s="338" t="s">
        <v>2172</v>
      </c>
      <c r="R85" s="353"/>
      <c r="S85" s="355"/>
      <c r="T85" s="351"/>
      <c r="U85" s="357"/>
      <c r="V85" s="359"/>
      <c r="W85" s="361"/>
      <c r="X85" s="357"/>
      <c r="Y85" s="353"/>
      <c r="Z85" s="353"/>
      <c r="AA85" s="353"/>
      <c r="AB85" s="353"/>
      <c r="AC85" s="353"/>
      <c r="AD85" s="333" t="str">
        <f t="shared" ref="AD85:AD88" si="102">AD84</f>
        <v>会员</v>
      </c>
      <c r="AE85" s="339">
        <f>VLOOKUP(AD85,分类参数表!$I$2:$J$10,2,FALSE)</f>
        <v>1</v>
      </c>
      <c r="AF85" s="340"/>
      <c r="AG85" s="338" t="s">
        <v>2220</v>
      </c>
      <c r="AH85" s="338"/>
      <c r="AI85" s="338"/>
      <c r="AJ85" s="338"/>
      <c r="AK85" s="338" t="s">
        <v>2133</v>
      </c>
      <c r="AL85" s="338" t="s">
        <v>2144</v>
      </c>
      <c r="AM85" s="341"/>
      <c r="AN85" s="342">
        <f t="shared" si="32"/>
        <v>1</v>
      </c>
      <c r="AO85" s="343"/>
    </row>
    <row r="86" spans="1:41" s="219" customFormat="1" ht="15" customHeight="1" x14ac:dyDescent="0.15">
      <c r="A86" s="235"/>
      <c r="B86" s="236">
        <f t="shared" ref="B86:C86" si="103">B85</f>
        <v>42701</v>
      </c>
      <c r="C86" s="237" t="str">
        <f t="shared" si="103"/>
        <v>BY2016112702</v>
      </c>
      <c r="D86" s="238">
        <f t="shared" si="101"/>
        <v>3</v>
      </c>
      <c r="E86" s="238"/>
      <c r="F86" s="239" t="s">
        <v>2437</v>
      </c>
      <c r="G86" s="238"/>
      <c r="H86" s="327"/>
      <c r="I86" s="240"/>
      <c r="J86" s="238"/>
      <c r="K86" s="238"/>
      <c r="L86" s="238"/>
      <c r="M86" s="238"/>
      <c r="N86" s="238"/>
      <c r="O86" s="256">
        <f t="shared" si="31"/>
        <v>0</v>
      </c>
      <c r="P86" s="351"/>
      <c r="Q86" s="266"/>
      <c r="R86" s="353"/>
      <c r="S86" s="355"/>
      <c r="T86" s="351"/>
      <c r="U86" s="357"/>
      <c r="V86" s="359"/>
      <c r="W86" s="361"/>
      <c r="X86" s="357"/>
      <c r="Y86" s="353"/>
      <c r="Z86" s="353"/>
      <c r="AA86" s="353"/>
      <c r="AB86" s="353"/>
      <c r="AC86" s="353"/>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x14ac:dyDescent="0.15">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51"/>
      <c r="Q87" s="266"/>
      <c r="R87" s="353"/>
      <c r="S87" s="355"/>
      <c r="T87" s="351"/>
      <c r="U87" s="357"/>
      <c r="V87" s="359"/>
      <c r="W87" s="361"/>
      <c r="X87" s="357"/>
      <c r="Y87" s="353"/>
      <c r="Z87" s="353"/>
      <c r="AA87" s="353"/>
      <c r="AB87" s="353"/>
      <c r="AC87" s="353"/>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x14ac:dyDescent="0.2">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51"/>
      <c r="Q88" s="266"/>
      <c r="R88" s="353"/>
      <c r="S88" s="355"/>
      <c r="T88" s="351"/>
      <c r="U88" s="357"/>
      <c r="V88" s="359"/>
      <c r="W88" s="361"/>
      <c r="X88" s="357"/>
      <c r="Y88" s="353"/>
      <c r="Z88" s="353"/>
      <c r="AA88" s="353"/>
      <c r="AB88" s="362"/>
      <c r="AC88" s="362"/>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x14ac:dyDescent="0.15">
      <c r="A89" s="241" t="s">
        <v>2205</v>
      </c>
      <c r="B89" s="242">
        <v>42701</v>
      </c>
      <c r="C89" s="243" t="s">
        <v>2438</v>
      </c>
      <c r="D89" s="244">
        <v>1</v>
      </c>
      <c r="E89" s="245" t="s">
        <v>2206</v>
      </c>
      <c r="F89" s="245" t="s">
        <v>2207</v>
      </c>
      <c r="G89" s="244" t="s">
        <v>2223</v>
      </c>
      <c r="H89" s="328" t="s">
        <v>2169</v>
      </c>
      <c r="I89" s="246" t="s">
        <v>2199</v>
      </c>
      <c r="J89" s="244" t="s">
        <v>2139</v>
      </c>
      <c r="K89" s="245" t="s">
        <v>2224</v>
      </c>
      <c r="L89" s="244" t="s">
        <v>2141</v>
      </c>
      <c r="M89" s="244">
        <v>1</v>
      </c>
      <c r="N89" s="244">
        <v>500</v>
      </c>
      <c r="O89" s="257">
        <f t="shared" ref="O89:O108" si="106">N89*M89</f>
        <v>500</v>
      </c>
      <c r="P89" s="363">
        <v>500</v>
      </c>
      <c r="Q89" s="269" t="s">
        <v>2216</v>
      </c>
      <c r="R89" s="371">
        <v>500</v>
      </c>
      <c r="S89" s="374">
        <v>1</v>
      </c>
      <c r="T89" s="363">
        <v>1</v>
      </c>
      <c r="U89" s="369"/>
      <c r="V89" s="365"/>
      <c r="W89" s="367"/>
      <c r="X89" s="369"/>
      <c r="Y89" s="371">
        <f>R89-(V89/10)-X89</f>
        <v>500</v>
      </c>
      <c r="Z89" s="371">
        <v>500</v>
      </c>
      <c r="AA89" s="371">
        <f>U89-V89+Z89</f>
        <v>500</v>
      </c>
      <c r="AB89" s="371"/>
      <c r="AC89" s="371"/>
      <c r="AD89" s="281" t="s">
        <v>2217</v>
      </c>
      <c r="AE89" s="282">
        <f>VLOOKUP(AD89,分类参数表!$I$2:$J$10,2,FALSE)</f>
        <v>2</v>
      </c>
      <c r="AF89" s="283"/>
      <c r="AG89" s="269" t="s">
        <v>2227</v>
      </c>
      <c r="AH89" s="269" t="s">
        <v>2228</v>
      </c>
      <c r="AI89" s="269"/>
      <c r="AJ89" s="269" t="s">
        <v>2220</v>
      </c>
      <c r="AK89" s="269" t="s">
        <v>2133</v>
      </c>
      <c r="AL89" s="269" t="s">
        <v>2144</v>
      </c>
      <c r="AM89" s="292"/>
      <c r="AN89" s="293">
        <f t="shared" ref="AN89:AN108" si="107">(Q89-AM89)/M89/N89</f>
        <v>1</v>
      </c>
      <c r="AO89" s="298"/>
    </row>
    <row r="90" spans="1:41" s="344" customFormat="1" ht="15" customHeight="1" x14ac:dyDescent="0.15">
      <c r="A90" s="330" t="s">
        <v>2210</v>
      </c>
      <c r="B90" s="331">
        <f t="shared" ref="B90:C90" si="108">B89</f>
        <v>42701</v>
      </c>
      <c r="C90" s="332" t="str">
        <f t="shared" si="108"/>
        <v>BY2016112703</v>
      </c>
      <c r="D90" s="333">
        <f t="shared" ref="D90:D93" si="109">D89+1</f>
        <v>2</v>
      </c>
      <c r="E90" s="333" t="s">
        <v>2204</v>
      </c>
      <c r="F90" s="334"/>
      <c r="G90" s="333"/>
      <c r="H90" s="335"/>
      <c r="I90" s="336"/>
      <c r="J90" s="333" t="s">
        <v>2154</v>
      </c>
      <c r="K90" s="333" t="s">
        <v>2224</v>
      </c>
      <c r="L90" s="333" t="s">
        <v>2141</v>
      </c>
      <c r="M90" s="333">
        <v>1</v>
      </c>
      <c r="N90" s="333">
        <v>3280</v>
      </c>
      <c r="O90" s="337">
        <f t="shared" si="106"/>
        <v>3280</v>
      </c>
      <c r="P90" s="364"/>
      <c r="Q90" s="338" t="s">
        <v>2172</v>
      </c>
      <c r="R90" s="372"/>
      <c r="S90" s="375"/>
      <c r="T90" s="364"/>
      <c r="U90" s="370"/>
      <c r="V90" s="366"/>
      <c r="W90" s="368"/>
      <c r="X90" s="370"/>
      <c r="Y90" s="372"/>
      <c r="Z90" s="372"/>
      <c r="AA90" s="372"/>
      <c r="AB90" s="372"/>
      <c r="AC90" s="372"/>
      <c r="AD90" s="333" t="str">
        <f t="shared" ref="AD90:AD93" si="110">AD89</f>
        <v>推荐新晋</v>
      </c>
      <c r="AE90" s="339">
        <f>VLOOKUP(AD90,分类参数表!$I$2:$J$10,2,FALSE)</f>
        <v>2</v>
      </c>
      <c r="AF90" s="340"/>
      <c r="AG90" s="338" t="s">
        <v>2227</v>
      </c>
      <c r="AH90" s="338"/>
      <c r="AI90" s="338"/>
      <c r="AJ90" s="338" t="s">
        <v>2220</v>
      </c>
      <c r="AK90" s="338" t="s">
        <v>2133</v>
      </c>
      <c r="AL90" s="338" t="s">
        <v>2144</v>
      </c>
      <c r="AM90" s="341"/>
      <c r="AN90" s="342">
        <f t="shared" si="107"/>
        <v>1</v>
      </c>
      <c r="AO90" s="343"/>
    </row>
    <row r="91" spans="1:41" s="221" customFormat="1" ht="15" customHeight="1" x14ac:dyDescent="0.15">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64"/>
      <c r="Q91" s="271"/>
      <c r="R91" s="372"/>
      <c r="S91" s="375"/>
      <c r="T91" s="364"/>
      <c r="U91" s="370"/>
      <c r="V91" s="366"/>
      <c r="W91" s="368"/>
      <c r="X91" s="370"/>
      <c r="Y91" s="372"/>
      <c r="Z91" s="372"/>
      <c r="AA91" s="372"/>
      <c r="AB91" s="372"/>
      <c r="AC91" s="372"/>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x14ac:dyDescent="0.15">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64"/>
      <c r="Q92" s="271"/>
      <c r="R92" s="372"/>
      <c r="S92" s="375"/>
      <c r="T92" s="364"/>
      <c r="U92" s="370"/>
      <c r="V92" s="366"/>
      <c r="W92" s="368"/>
      <c r="X92" s="370"/>
      <c r="Y92" s="372"/>
      <c r="Z92" s="372"/>
      <c r="AA92" s="372"/>
      <c r="AB92" s="372"/>
      <c r="AC92" s="372"/>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x14ac:dyDescent="0.2">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64"/>
      <c r="Q93" s="271"/>
      <c r="R93" s="372"/>
      <c r="S93" s="375"/>
      <c r="T93" s="364"/>
      <c r="U93" s="370"/>
      <c r="V93" s="366"/>
      <c r="W93" s="368"/>
      <c r="X93" s="370"/>
      <c r="Y93" s="372"/>
      <c r="Z93" s="372"/>
      <c r="AA93" s="372"/>
      <c r="AB93" s="373"/>
      <c r="AC93" s="373"/>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x14ac:dyDescent="0.15">
      <c r="A94" s="229" t="s">
        <v>2180</v>
      </c>
      <c r="B94" s="230">
        <v>42701</v>
      </c>
      <c r="C94" s="231" t="s">
        <v>2439</v>
      </c>
      <c r="D94" s="232">
        <v>1</v>
      </c>
      <c r="E94" s="233" t="s">
        <v>2134</v>
      </c>
      <c r="F94" s="233" t="s">
        <v>2211</v>
      </c>
      <c r="G94" s="232"/>
      <c r="H94" s="326" t="s">
        <v>2229</v>
      </c>
      <c r="I94" s="234"/>
      <c r="J94" s="232" t="s">
        <v>2203</v>
      </c>
      <c r="K94" s="233" t="s">
        <v>2140</v>
      </c>
      <c r="L94" s="232" t="s">
        <v>2230</v>
      </c>
      <c r="M94" s="232">
        <v>1</v>
      </c>
      <c r="N94" s="232">
        <v>128</v>
      </c>
      <c r="O94" s="255">
        <f t="shared" si="106"/>
        <v>128</v>
      </c>
      <c r="P94" s="350">
        <v>128</v>
      </c>
      <c r="Q94" s="264" t="s">
        <v>2231</v>
      </c>
      <c r="R94" s="352">
        <v>50</v>
      </c>
      <c r="S94" s="354">
        <v>0.39</v>
      </c>
      <c r="T94" s="350">
        <v>0</v>
      </c>
      <c r="U94" s="356"/>
      <c r="V94" s="358"/>
      <c r="W94" s="360"/>
      <c r="X94" s="356"/>
      <c r="Y94" s="352">
        <f>R94-(V94/10)-X94</f>
        <v>50</v>
      </c>
      <c r="Z94" s="352">
        <v>0</v>
      </c>
      <c r="AA94" s="352">
        <f>U94-V94+Z94</f>
        <v>0</v>
      </c>
      <c r="AB94" s="352"/>
      <c r="AC94" s="352"/>
      <c r="AD94" s="276" t="s">
        <v>2232</v>
      </c>
      <c r="AE94" s="277">
        <f>VLOOKUP(AD94,分类参数表!$I$2:$J$10,2,FALSE)</f>
        <v>1</v>
      </c>
      <c r="AF94" s="278"/>
      <c r="AG94" s="264"/>
      <c r="AH94" s="264"/>
      <c r="AI94" s="264"/>
      <c r="AJ94" s="264"/>
      <c r="AK94" s="264" t="s">
        <v>2133</v>
      </c>
      <c r="AL94" s="264" t="s">
        <v>2198</v>
      </c>
      <c r="AM94" s="288"/>
      <c r="AN94" s="289">
        <f t="shared" si="107"/>
        <v>0.390625</v>
      </c>
      <c r="AO94" s="296"/>
    </row>
    <row r="95" spans="1:41" s="219" customFormat="1" ht="15" customHeight="1" x14ac:dyDescent="0.15">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51"/>
      <c r="Q95" s="266"/>
      <c r="R95" s="353"/>
      <c r="S95" s="355"/>
      <c r="T95" s="351"/>
      <c r="U95" s="357"/>
      <c r="V95" s="359"/>
      <c r="W95" s="361"/>
      <c r="X95" s="357"/>
      <c r="Y95" s="353"/>
      <c r="Z95" s="353"/>
      <c r="AA95" s="353"/>
      <c r="AB95" s="353"/>
      <c r="AC95" s="353"/>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x14ac:dyDescent="0.15">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51"/>
      <c r="Q96" s="266"/>
      <c r="R96" s="353"/>
      <c r="S96" s="355"/>
      <c r="T96" s="351"/>
      <c r="U96" s="357"/>
      <c r="V96" s="359"/>
      <c r="W96" s="361"/>
      <c r="X96" s="357"/>
      <c r="Y96" s="353"/>
      <c r="Z96" s="353"/>
      <c r="AA96" s="353"/>
      <c r="AB96" s="353"/>
      <c r="AC96" s="353"/>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x14ac:dyDescent="0.15">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51"/>
      <c r="Q97" s="266"/>
      <c r="R97" s="353"/>
      <c r="S97" s="355"/>
      <c r="T97" s="351"/>
      <c r="U97" s="357"/>
      <c r="V97" s="359"/>
      <c r="W97" s="361"/>
      <c r="X97" s="357"/>
      <c r="Y97" s="353"/>
      <c r="Z97" s="353"/>
      <c r="AA97" s="353"/>
      <c r="AB97" s="353"/>
      <c r="AC97" s="353"/>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x14ac:dyDescent="0.2">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51"/>
      <c r="Q98" s="266"/>
      <c r="R98" s="353"/>
      <c r="S98" s="355"/>
      <c r="T98" s="351"/>
      <c r="U98" s="357"/>
      <c r="V98" s="359"/>
      <c r="W98" s="361"/>
      <c r="X98" s="357"/>
      <c r="Y98" s="353"/>
      <c r="Z98" s="353"/>
      <c r="AA98" s="353"/>
      <c r="AB98" s="362"/>
      <c r="AC98" s="362"/>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x14ac:dyDescent="0.15">
      <c r="A99" s="241" t="s">
        <v>2180</v>
      </c>
      <c r="B99" s="242">
        <v>42701</v>
      </c>
      <c r="C99" s="243" t="s">
        <v>2440</v>
      </c>
      <c r="D99" s="244">
        <v>1</v>
      </c>
      <c r="E99" s="245" t="s">
        <v>2141</v>
      </c>
      <c r="F99" s="245" t="s">
        <v>2207</v>
      </c>
      <c r="G99" s="244" t="s">
        <v>2233</v>
      </c>
      <c r="H99" s="328" t="s">
        <v>2164</v>
      </c>
      <c r="I99" s="246" t="s">
        <v>2234</v>
      </c>
      <c r="J99" s="244" t="s">
        <v>2194</v>
      </c>
      <c r="K99" s="245" t="s">
        <v>2140</v>
      </c>
      <c r="L99" s="244" t="s">
        <v>2141</v>
      </c>
      <c r="M99" s="244">
        <v>1</v>
      </c>
      <c r="N99" s="244">
        <v>3100</v>
      </c>
      <c r="O99" s="257">
        <f t="shared" si="106"/>
        <v>3100</v>
      </c>
      <c r="P99" s="363">
        <v>6280</v>
      </c>
      <c r="Q99" s="269" t="s">
        <v>2235</v>
      </c>
      <c r="R99" s="371">
        <v>3699</v>
      </c>
      <c r="S99" s="374">
        <v>0.59</v>
      </c>
      <c r="T99" s="363">
        <v>0.32</v>
      </c>
      <c r="U99" s="369"/>
      <c r="V99" s="365"/>
      <c r="W99" s="367"/>
      <c r="X99" s="369"/>
      <c r="Y99" s="371">
        <f>R99-(V99/10)-X99</f>
        <v>3699</v>
      </c>
      <c r="Z99" s="371">
        <v>1202</v>
      </c>
      <c r="AA99" s="371">
        <f>U99-V99+Z99</f>
        <v>1202</v>
      </c>
      <c r="AB99" s="371"/>
      <c r="AC99" s="371"/>
      <c r="AD99" s="281" t="s">
        <v>2236</v>
      </c>
      <c r="AE99" s="282">
        <f>VLOOKUP(AD99,分类参数表!$I$2:$J$10,2,FALSE)</f>
        <v>1</v>
      </c>
      <c r="AF99" s="283"/>
      <c r="AG99" s="269" t="s">
        <v>2237</v>
      </c>
      <c r="AH99" s="269" t="s">
        <v>2238</v>
      </c>
      <c r="AI99" s="269"/>
      <c r="AJ99" s="269"/>
      <c r="AK99" s="269" t="s">
        <v>2133</v>
      </c>
      <c r="AL99" s="269" t="s">
        <v>2160</v>
      </c>
      <c r="AM99" s="292"/>
      <c r="AN99" s="293">
        <f t="shared" si="107"/>
        <v>0.54741935483870963</v>
      </c>
      <c r="AO99" s="298"/>
    </row>
    <row r="100" spans="1:41" s="221" customFormat="1" ht="15" customHeight="1" x14ac:dyDescent="0.15">
      <c r="A100" s="247" t="s">
        <v>2180</v>
      </c>
      <c r="B100" s="248">
        <f t="shared" ref="B100:C100" si="120">B99</f>
        <v>42701</v>
      </c>
      <c r="C100" s="249" t="str">
        <f t="shared" si="120"/>
        <v>BY2016112705</v>
      </c>
      <c r="D100" s="250">
        <f t="shared" ref="D100:D103" si="121">D99+1</f>
        <v>2</v>
      </c>
      <c r="E100" s="250" t="s">
        <v>2161</v>
      </c>
      <c r="F100" s="251" t="s">
        <v>2207</v>
      </c>
      <c r="G100" s="250" t="s">
        <v>2239</v>
      </c>
      <c r="H100" s="329" t="s">
        <v>2169</v>
      </c>
      <c r="I100" s="252">
        <v>26.5</v>
      </c>
      <c r="J100" s="250" t="s">
        <v>2154</v>
      </c>
      <c r="K100" s="250" t="s">
        <v>2140</v>
      </c>
      <c r="L100" s="250" t="s">
        <v>2141</v>
      </c>
      <c r="M100" s="250">
        <v>1</v>
      </c>
      <c r="N100" s="250">
        <v>1980</v>
      </c>
      <c r="O100" s="258">
        <f t="shared" si="106"/>
        <v>1980</v>
      </c>
      <c r="P100" s="364"/>
      <c r="Q100" s="271" t="s">
        <v>2240</v>
      </c>
      <c r="R100" s="372"/>
      <c r="S100" s="375"/>
      <c r="T100" s="364"/>
      <c r="U100" s="370"/>
      <c r="V100" s="366"/>
      <c r="W100" s="368"/>
      <c r="X100" s="370"/>
      <c r="Y100" s="372"/>
      <c r="Z100" s="372"/>
      <c r="AA100" s="372"/>
      <c r="AB100" s="372"/>
      <c r="AC100" s="372"/>
      <c r="AD100" s="250" t="str">
        <f t="shared" ref="AD100:AD103" si="122">AD99</f>
        <v>散客新晋</v>
      </c>
      <c r="AE100" s="284">
        <f>VLOOKUP(AD100,分类参数表!$I$2:$J$10,2,FALSE)</f>
        <v>1</v>
      </c>
      <c r="AF100" s="285"/>
      <c r="AG100" s="271" t="s">
        <v>2237</v>
      </c>
      <c r="AH100" s="271"/>
      <c r="AI100" s="271"/>
      <c r="AJ100" s="271"/>
      <c r="AK100" s="271" t="s">
        <v>2133</v>
      </c>
      <c r="AL100" s="271" t="s">
        <v>2160</v>
      </c>
      <c r="AM100" s="294"/>
      <c r="AN100" s="295">
        <f t="shared" si="107"/>
        <v>0.54747474747474745</v>
      </c>
      <c r="AO100" s="299"/>
    </row>
    <row r="101" spans="1:41" s="221" customFormat="1" ht="15" customHeight="1" x14ac:dyDescent="0.15">
      <c r="A101" s="247" t="s">
        <v>2180</v>
      </c>
      <c r="B101" s="248">
        <f t="shared" ref="B101:C101" si="123">B100</f>
        <v>42701</v>
      </c>
      <c r="C101" s="249" t="str">
        <f t="shared" si="123"/>
        <v>BY2016112705</v>
      </c>
      <c r="D101" s="250">
        <f t="shared" si="121"/>
        <v>3</v>
      </c>
      <c r="E101" s="250" t="s">
        <v>2241</v>
      </c>
      <c r="F101" s="251" t="s">
        <v>2242</v>
      </c>
      <c r="G101" s="250" t="s">
        <v>2243</v>
      </c>
      <c r="H101" s="329"/>
      <c r="I101" s="252"/>
      <c r="J101" s="250" t="s">
        <v>2154</v>
      </c>
      <c r="K101" s="250" t="s">
        <v>2140</v>
      </c>
      <c r="L101" s="250" t="s">
        <v>2141</v>
      </c>
      <c r="M101" s="250">
        <v>1</v>
      </c>
      <c r="N101" s="250">
        <v>400</v>
      </c>
      <c r="O101" s="258">
        <f t="shared" si="106"/>
        <v>400</v>
      </c>
      <c r="P101" s="364"/>
      <c r="Q101" s="271" t="s">
        <v>2244</v>
      </c>
      <c r="R101" s="372"/>
      <c r="S101" s="375"/>
      <c r="T101" s="364"/>
      <c r="U101" s="370"/>
      <c r="V101" s="366"/>
      <c r="W101" s="368"/>
      <c r="X101" s="370"/>
      <c r="Y101" s="372"/>
      <c r="Z101" s="372"/>
      <c r="AA101" s="372"/>
      <c r="AB101" s="372"/>
      <c r="AC101" s="372"/>
      <c r="AD101" s="250" t="str">
        <f t="shared" si="122"/>
        <v>散客新晋</v>
      </c>
      <c r="AE101" s="284">
        <f>VLOOKUP(AD101,分类参数表!$I$2:$J$10,2,FALSE)</f>
        <v>1</v>
      </c>
      <c r="AF101" s="285"/>
      <c r="AG101" s="271" t="s">
        <v>2237</v>
      </c>
      <c r="AH101" s="271"/>
      <c r="AI101" s="271"/>
      <c r="AJ101" s="271"/>
      <c r="AK101" s="271" t="s">
        <v>2133</v>
      </c>
      <c r="AL101" s="271" t="s">
        <v>2160</v>
      </c>
      <c r="AM101" s="294"/>
      <c r="AN101" s="295">
        <f t="shared" si="107"/>
        <v>0.54500000000000004</v>
      </c>
      <c r="AO101" s="299"/>
    </row>
    <row r="102" spans="1:41" s="221" customFormat="1" ht="15" customHeight="1" x14ac:dyDescent="0.15">
      <c r="A102" s="247" t="s">
        <v>2180</v>
      </c>
      <c r="B102" s="248">
        <f t="shared" ref="B102:C102" si="124">B101</f>
        <v>42701</v>
      </c>
      <c r="C102" s="249" t="str">
        <f t="shared" si="124"/>
        <v>BY2016112705</v>
      </c>
      <c r="D102" s="250">
        <f t="shared" si="121"/>
        <v>4</v>
      </c>
      <c r="E102" s="250" t="s">
        <v>2245</v>
      </c>
      <c r="F102" s="251" t="s">
        <v>2211</v>
      </c>
      <c r="G102" s="250"/>
      <c r="H102" s="271" t="s">
        <v>2212</v>
      </c>
      <c r="I102" s="250"/>
      <c r="J102" s="250" t="s">
        <v>2166</v>
      </c>
      <c r="K102" s="250" t="s">
        <v>2140</v>
      </c>
      <c r="L102" s="250" t="s">
        <v>2141</v>
      </c>
      <c r="M102" s="250">
        <v>1</v>
      </c>
      <c r="N102" s="250">
        <v>320</v>
      </c>
      <c r="O102" s="258">
        <f t="shared" si="106"/>
        <v>320</v>
      </c>
      <c r="P102" s="364"/>
      <c r="Q102" s="271" t="s">
        <v>2246</v>
      </c>
      <c r="R102" s="372"/>
      <c r="S102" s="375"/>
      <c r="T102" s="364"/>
      <c r="U102" s="370"/>
      <c r="V102" s="366"/>
      <c r="W102" s="368"/>
      <c r="X102" s="370"/>
      <c r="Y102" s="372"/>
      <c r="Z102" s="372"/>
      <c r="AA102" s="372"/>
      <c r="AB102" s="372"/>
      <c r="AC102" s="372"/>
      <c r="AD102" s="250" t="str">
        <f t="shared" si="122"/>
        <v>散客新晋</v>
      </c>
      <c r="AE102" s="284">
        <f>VLOOKUP(AD102,分类参数表!$I$2:$J$10,2,FALSE)</f>
        <v>1</v>
      </c>
      <c r="AF102" s="285"/>
      <c r="AG102" s="271" t="s">
        <v>2237</v>
      </c>
      <c r="AH102" s="271"/>
      <c r="AI102" s="271"/>
      <c r="AJ102" s="271"/>
      <c r="AK102" s="271" t="s">
        <v>2133</v>
      </c>
      <c r="AL102" s="271" t="s">
        <v>2160</v>
      </c>
      <c r="AM102" s="294"/>
      <c r="AN102" s="295">
        <f t="shared" si="107"/>
        <v>0.84375</v>
      </c>
      <c r="AO102" s="299"/>
    </row>
    <row r="103" spans="1:41" s="221" customFormat="1" ht="15" customHeight="1" thickBot="1" x14ac:dyDescent="0.2">
      <c r="A103" s="247" t="s">
        <v>2180</v>
      </c>
      <c r="B103" s="248">
        <f t="shared" ref="B103:C103" si="125">B102</f>
        <v>42701</v>
      </c>
      <c r="C103" s="249" t="str">
        <f t="shared" si="125"/>
        <v>BY2016112705</v>
      </c>
      <c r="D103" s="250">
        <f t="shared" si="121"/>
        <v>5</v>
      </c>
      <c r="E103" s="250" t="s">
        <v>114</v>
      </c>
      <c r="F103" s="251" t="s">
        <v>2211</v>
      </c>
      <c r="G103" s="250"/>
      <c r="H103" s="271" t="s">
        <v>2212</v>
      </c>
      <c r="I103" s="250"/>
      <c r="J103" s="250" t="s">
        <v>2166</v>
      </c>
      <c r="K103" s="250" t="s">
        <v>2140</v>
      </c>
      <c r="L103" s="250" t="s">
        <v>2141</v>
      </c>
      <c r="M103" s="250">
        <v>1</v>
      </c>
      <c r="N103" s="250">
        <v>480</v>
      </c>
      <c r="O103" s="258">
        <f t="shared" si="106"/>
        <v>480</v>
      </c>
      <c r="P103" s="364"/>
      <c r="Q103" s="271" t="s">
        <v>2213</v>
      </c>
      <c r="R103" s="372"/>
      <c r="S103" s="375"/>
      <c r="T103" s="364"/>
      <c r="U103" s="370"/>
      <c r="V103" s="366"/>
      <c r="W103" s="368"/>
      <c r="X103" s="370"/>
      <c r="Y103" s="372"/>
      <c r="Z103" s="372"/>
      <c r="AA103" s="372"/>
      <c r="AB103" s="373"/>
      <c r="AC103" s="373"/>
      <c r="AD103" s="250" t="str">
        <f t="shared" si="122"/>
        <v>散客新晋</v>
      </c>
      <c r="AE103" s="284">
        <f>VLOOKUP(AD103,分类参数表!$I$2:$J$10,2,FALSE)</f>
        <v>1</v>
      </c>
      <c r="AF103" s="285"/>
      <c r="AG103" s="271" t="s">
        <v>2237</v>
      </c>
      <c r="AH103" s="271"/>
      <c r="AI103" s="271"/>
      <c r="AJ103" s="271"/>
      <c r="AK103" s="271" t="s">
        <v>2133</v>
      </c>
      <c r="AL103" s="271" t="s">
        <v>2160</v>
      </c>
      <c r="AM103" s="294"/>
      <c r="AN103" s="295">
        <f t="shared" si="107"/>
        <v>0.89583333333333337</v>
      </c>
      <c r="AO103" s="299"/>
    </row>
    <row r="104" spans="1:41" s="218" customFormat="1" ht="15" customHeight="1" thickTop="1" x14ac:dyDescent="0.15">
      <c r="A104" s="229" t="s">
        <v>2180</v>
      </c>
      <c r="B104" s="230">
        <v>42701</v>
      </c>
      <c r="C104" s="231" t="s">
        <v>2441</v>
      </c>
      <c r="D104" s="232">
        <v>1</v>
      </c>
      <c r="E104" s="233" t="s">
        <v>2247</v>
      </c>
      <c r="F104" s="233" t="s">
        <v>2248</v>
      </c>
      <c r="G104" s="232" t="s">
        <v>2249</v>
      </c>
      <c r="H104" s="326" t="s">
        <v>2169</v>
      </c>
      <c r="I104" s="234" t="s">
        <v>2250</v>
      </c>
      <c r="J104" s="232" t="s">
        <v>2154</v>
      </c>
      <c r="K104" s="233" t="s">
        <v>2251</v>
      </c>
      <c r="L104" s="232" t="s">
        <v>2141</v>
      </c>
      <c r="M104" s="232">
        <v>1</v>
      </c>
      <c r="N104" s="232">
        <v>1430</v>
      </c>
      <c r="O104" s="255">
        <f t="shared" si="106"/>
        <v>1430</v>
      </c>
      <c r="P104" s="350">
        <v>3418</v>
      </c>
      <c r="Q104" s="264" t="s">
        <v>2252</v>
      </c>
      <c r="R104" s="352">
        <v>3054</v>
      </c>
      <c r="S104" s="354">
        <v>0.89</v>
      </c>
      <c r="T104" s="350">
        <v>0.78</v>
      </c>
      <c r="U104" s="356"/>
      <c r="V104" s="358"/>
      <c r="W104" s="360"/>
      <c r="X104" s="356"/>
      <c r="Y104" s="352">
        <f>R104-(V104/10)-X104</f>
        <v>3054</v>
      </c>
      <c r="Z104" s="352">
        <v>2366</v>
      </c>
      <c r="AA104" s="352">
        <f>U104-V104+Z104</f>
        <v>2366</v>
      </c>
      <c r="AB104" s="352"/>
      <c r="AC104" s="352"/>
      <c r="AD104" s="276" t="s">
        <v>2185</v>
      </c>
      <c r="AE104" s="277">
        <f>VLOOKUP(AD104,分类参数表!$I$2:$J$10,2,FALSE)</f>
        <v>1</v>
      </c>
      <c r="AF104" s="278"/>
      <c r="AG104" s="264" t="s">
        <v>2253</v>
      </c>
      <c r="AH104" s="264" t="s">
        <v>2254</v>
      </c>
      <c r="AI104" s="264"/>
      <c r="AJ104" s="264"/>
      <c r="AK104" s="264" t="s">
        <v>2133</v>
      </c>
      <c r="AL104" s="264" t="s">
        <v>2188</v>
      </c>
      <c r="AM104" s="288"/>
      <c r="AN104" s="289">
        <f t="shared" si="107"/>
        <v>0.9</v>
      </c>
      <c r="AO104" s="296"/>
    </row>
    <row r="105" spans="1:41" s="219" customFormat="1" ht="15" customHeight="1" x14ac:dyDescent="0.15">
      <c r="A105" s="235" t="s">
        <v>2180</v>
      </c>
      <c r="B105" s="236">
        <f t="shared" ref="B105:C105" si="126">B104</f>
        <v>42701</v>
      </c>
      <c r="C105" s="237" t="str">
        <f t="shared" si="126"/>
        <v>BY2016112706</v>
      </c>
      <c r="D105" s="238">
        <f t="shared" ref="D105:D108" si="127">D104+1</f>
        <v>2</v>
      </c>
      <c r="E105" s="238" t="s">
        <v>2256</v>
      </c>
      <c r="F105" s="239" t="s">
        <v>2257</v>
      </c>
      <c r="G105" s="238" t="s">
        <v>2258</v>
      </c>
      <c r="H105" s="327" t="s">
        <v>2169</v>
      </c>
      <c r="I105" s="240" t="s">
        <v>2259</v>
      </c>
      <c r="J105" s="238" t="s">
        <v>2154</v>
      </c>
      <c r="K105" s="238" t="s">
        <v>2251</v>
      </c>
      <c r="L105" s="238" t="s">
        <v>2141</v>
      </c>
      <c r="M105" s="238">
        <v>1</v>
      </c>
      <c r="N105" s="238">
        <v>880</v>
      </c>
      <c r="O105" s="256">
        <f t="shared" si="106"/>
        <v>880</v>
      </c>
      <c r="P105" s="351"/>
      <c r="Q105" s="266" t="s">
        <v>2260</v>
      </c>
      <c r="R105" s="353"/>
      <c r="S105" s="355"/>
      <c r="T105" s="351"/>
      <c r="U105" s="357"/>
      <c r="V105" s="359"/>
      <c r="W105" s="361"/>
      <c r="X105" s="357"/>
      <c r="Y105" s="353"/>
      <c r="Z105" s="353"/>
      <c r="AA105" s="353"/>
      <c r="AB105" s="353"/>
      <c r="AC105" s="353"/>
      <c r="AD105" s="238" t="str">
        <f t="shared" ref="AD105:AD108" si="128">AD104</f>
        <v>会员</v>
      </c>
      <c r="AE105" s="279">
        <f>VLOOKUP(AD105,分类参数表!$I$2:$J$10,2,FALSE)</f>
        <v>1</v>
      </c>
      <c r="AF105" s="280"/>
      <c r="AG105" s="266" t="s">
        <v>2253</v>
      </c>
      <c r="AH105" s="266"/>
      <c r="AI105" s="266"/>
      <c r="AJ105" s="266"/>
      <c r="AK105" s="266" t="s">
        <v>2133</v>
      </c>
      <c r="AL105" s="266" t="s">
        <v>2188</v>
      </c>
      <c r="AM105" s="290"/>
      <c r="AN105" s="291">
        <f t="shared" si="107"/>
        <v>0.9</v>
      </c>
      <c r="AO105" s="297"/>
    </row>
    <row r="106" spans="1:41" s="219" customFormat="1" ht="15" customHeight="1" x14ac:dyDescent="0.15">
      <c r="A106" s="235" t="s">
        <v>2180</v>
      </c>
      <c r="B106" s="236">
        <f t="shared" ref="B106:C106" si="129">B105</f>
        <v>42701</v>
      </c>
      <c r="C106" s="237" t="str">
        <f t="shared" si="129"/>
        <v>BY2016112706</v>
      </c>
      <c r="D106" s="238">
        <f t="shared" si="127"/>
        <v>3</v>
      </c>
      <c r="E106" s="238" t="s">
        <v>2256</v>
      </c>
      <c r="F106" s="239" t="s">
        <v>2257</v>
      </c>
      <c r="G106" s="238" t="s">
        <v>2258</v>
      </c>
      <c r="H106" s="327" t="s">
        <v>2169</v>
      </c>
      <c r="I106" s="240" t="s">
        <v>2259</v>
      </c>
      <c r="J106" s="238" t="s">
        <v>2154</v>
      </c>
      <c r="K106" s="238" t="s">
        <v>2251</v>
      </c>
      <c r="L106" s="238" t="s">
        <v>2141</v>
      </c>
      <c r="M106" s="238">
        <v>1</v>
      </c>
      <c r="N106" s="238">
        <v>1050</v>
      </c>
      <c r="O106" s="256">
        <f t="shared" si="106"/>
        <v>1050</v>
      </c>
      <c r="P106" s="351"/>
      <c r="Q106" s="266" t="s">
        <v>2261</v>
      </c>
      <c r="R106" s="353"/>
      <c r="S106" s="355"/>
      <c r="T106" s="351"/>
      <c r="U106" s="357"/>
      <c r="V106" s="359"/>
      <c r="W106" s="361"/>
      <c r="X106" s="357"/>
      <c r="Y106" s="353"/>
      <c r="Z106" s="353"/>
      <c r="AA106" s="353"/>
      <c r="AB106" s="353"/>
      <c r="AC106" s="353"/>
      <c r="AD106" s="238" t="str">
        <f t="shared" si="128"/>
        <v>会员</v>
      </c>
      <c r="AE106" s="279">
        <f>VLOOKUP(AD106,分类参数表!$I$2:$J$10,2,FALSE)</f>
        <v>1</v>
      </c>
      <c r="AF106" s="280"/>
      <c r="AG106" s="266" t="s">
        <v>2253</v>
      </c>
      <c r="AH106" s="266"/>
      <c r="AI106" s="266"/>
      <c r="AJ106" s="266"/>
      <c r="AK106" s="266" t="s">
        <v>2133</v>
      </c>
      <c r="AL106" s="266" t="s">
        <v>2188</v>
      </c>
      <c r="AM106" s="290"/>
      <c r="AN106" s="291">
        <f t="shared" si="107"/>
        <v>0.9</v>
      </c>
      <c r="AO106" s="297"/>
    </row>
    <row r="107" spans="1:41" s="219" customFormat="1" ht="15" customHeight="1" x14ac:dyDescent="0.15">
      <c r="A107" s="235" t="s">
        <v>2180</v>
      </c>
      <c r="B107" s="236">
        <f t="shared" ref="B107:C107" si="130">B106</f>
        <v>42701</v>
      </c>
      <c r="C107" s="237" t="str">
        <f t="shared" si="130"/>
        <v>BY2016112706</v>
      </c>
      <c r="D107" s="238">
        <f t="shared" si="127"/>
        <v>4</v>
      </c>
      <c r="E107" s="238" t="s">
        <v>2293</v>
      </c>
      <c r="F107" s="239" t="s">
        <v>2151</v>
      </c>
      <c r="G107" s="238"/>
      <c r="H107" s="266" t="s">
        <v>2294</v>
      </c>
      <c r="I107" s="238" t="s">
        <v>2250</v>
      </c>
      <c r="J107" s="238" t="s">
        <v>2166</v>
      </c>
      <c r="K107" s="238" t="s">
        <v>2251</v>
      </c>
      <c r="L107" s="238" t="s">
        <v>2141</v>
      </c>
      <c r="M107" s="238">
        <v>1</v>
      </c>
      <c r="N107" s="238">
        <v>58</v>
      </c>
      <c r="O107" s="256">
        <f t="shared" si="106"/>
        <v>58</v>
      </c>
      <c r="P107" s="351"/>
      <c r="Q107" s="266" t="s">
        <v>2295</v>
      </c>
      <c r="R107" s="353"/>
      <c r="S107" s="355"/>
      <c r="T107" s="351"/>
      <c r="U107" s="357"/>
      <c r="V107" s="359"/>
      <c r="W107" s="361"/>
      <c r="X107" s="357"/>
      <c r="Y107" s="353"/>
      <c r="Z107" s="353"/>
      <c r="AA107" s="353"/>
      <c r="AB107" s="353"/>
      <c r="AC107" s="353"/>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x14ac:dyDescent="0.2">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51"/>
      <c r="Q108" s="266"/>
      <c r="R108" s="353"/>
      <c r="S108" s="355"/>
      <c r="T108" s="351"/>
      <c r="U108" s="357"/>
      <c r="V108" s="359"/>
      <c r="W108" s="361"/>
      <c r="X108" s="357"/>
      <c r="Y108" s="353"/>
      <c r="Z108" s="353"/>
      <c r="AA108" s="353"/>
      <c r="AB108" s="362"/>
      <c r="AC108" s="362"/>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x14ac:dyDescent="0.15">
      <c r="A109" s="241" t="s">
        <v>2180</v>
      </c>
      <c r="B109" s="242">
        <v>42701</v>
      </c>
      <c r="C109" s="243" t="s">
        <v>2442</v>
      </c>
      <c r="D109" s="244">
        <v>1</v>
      </c>
      <c r="E109" s="245" t="s">
        <v>2134</v>
      </c>
      <c r="F109" s="245" t="s">
        <v>2135</v>
      </c>
      <c r="G109" s="244" t="s">
        <v>2262</v>
      </c>
      <c r="H109" s="328" t="s">
        <v>2263</v>
      </c>
      <c r="I109" s="246" t="s">
        <v>2250</v>
      </c>
      <c r="J109" s="244" t="s">
        <v>2139</v>
      </c>
      <c r="K109" s="245" t="s">
        <v>2251</v>
      </c>
      <c r="L109" s="244" t="s">
        <v>2141</v>
      </c>
      <c r="M109" s="244">
        <v>1</v>
      </c>
      <c r="N109" s="244">
        <v>235</v>
      </c>
      <c r="O109" s="257">
        <f t="shared" ref="O109:O173" si="132">N109*M109</f>
        <v>235</v>
      </c>
      <c r="P109" s="363">
        <v>235</v>
      </c>
      <c r="Q109" s="269" t="s">
        <v>2264</v>
      </c>
      <c r="R109" s="371">
        <v>230</v>
      </c>
      <c r="S109" s="374">
        <v>0.98</v>
      </c>
      <c r="T109" s="363">
        <v>0.92</v>
      </c>
      <c r="U109" s="369"/>
      <c r="V109" s="365"/>
      <c r="W109" s="367"/>
      <c r="X109" s="369"/>
      <c r="Y109" s="371">
        <f>R109-(V109/10)-X109</f>
        <v>230</v>
      </c>
      <c r="Z109" s="371">
        <v>212</v>
      </c>
      <c r="AA109" s="371">
        <f>U109-V109+Z109</f>
        <v>212</v>
      </c>
      <c r="AB109" s="371"/>
      <c r="AC109" s="371"/>
      <c r="AD109" s="281" t="s">
        <v>2028</v>
      </c>
      <c r="AE109" s="282">
        <f>VLOOKUP(AD109,分类参数表!$I$2:$J$10,2,FALSE)</f>
        <v>1</v>
      </c>
      <c r="AF109" s="283"/>
      <c r="AG109" s="322"/>
      <c r="AH109" s="269"/>
      <c r="AI109" s="269"/>
      <c r="AJ109" s="269"/>
      <c r="AK109" s="269" t="s">
        <v>2133</v>
      </c>
      <c r="AL109" s="269" t="s">
        <v>2265</v>
      </c>
      <c r="AM109" s="292"/>
      <c r="AN109" s="293">
        <f t="shared" ref="AN109:AN173" si="133">(Q109-AM109)/M109/N109</f>
        <v>0.97872340425531912</v>
      </c>
      <c r="AO109" s="298"/>
    </row>
    <row r="110" spans="1:41" s="221" customFormat="1" ht="15" customHeight="1" x14ac:dyDescent="0.15">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64"/>
      <c r="Q110" s="271"/>
      <c r="R110" s="372"/>
      <c r="S110" s="375"/>
      <c r="T110" s="364"/>
      <c r="U110" s="370"/>
      <c r="V110" s="366"/>
      <c r="W110" s="368"/>
      <c r="X110" s="370"/>
      <c r="Y110" s="372"/>
      <c r="Z110" s="372"/>
      <c r="AA110" s="372"/>
      <c r="AB110" s="372"/>
      <c r="AC110" s="372"/>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x14ac:dyDescent="0.15">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64"/>
      <c r="Q111" s="271"/>
      <c r="R111" s="372"/>
      <c r="S111" s="375"/>
      <c r="T111" s="364"/>
      <c r="U111" s="370"/>
      <c r="V111" s="366"/>
      <c r="W111" s="368"/>
      <c r="X111" s="370"/>
      <c r="Y111" s="372"/>
      <c r="Z111" s="372"/>
      <c r="AA111" s="372"/>
      <c r="AB111" s="372"/>
      <c r="AC111" s="372"/>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x14ac:dyDescent="0.15">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64"/>
      <c r="Q112" s="271"/>
      <c r="R112" s="372"/>
      <c r="S112" s="375"/>
      <c r="T112" s="364"/>
      <c r="U112" s="370"/>
      <c r="V112" s="366"/>
      <c r="W112" s="368"/>
      <c r="X112" s="370"/>
      <c r="Y112" s="372"/>
      <c r="Z112" s="372"/>
      <c r="AA112" s="372"/>
      <c r="AB112" s="372"/>
      <c r="AC112" s="372"/>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x14ac:dyDescent="0.2">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64"/>
      <c r="Q113" s="271"/>
      <c r="R113" s="372"/>
      <c r="S113" s="375"/>
      <c r="T113" s="364"/>
      <c r="U113" s="370"/>
      <c r="V113" s="366"/>
      <c r="W113" s="368"/>
      <c r="X113" s="370"/>
      <c r="Y113" s="372"/>
      <c r="Z113" s="372"/>
      <c r="AA113" s="372"/>
      <c r="AB113" s="373"/>
      <c r="AC113" s="373"/>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x14ac:dyDescent="0.15">
      <c r="A114" s="229" t="s">
        <v>2180</v>
      </c>
      <c r="B114" s="230">
        <v>42701</v>
      </c>
      <c r="C114" s="231" t="s">
        <v>2443</v>
      </c>
      <c r="D114" s="232">
        <v>1</v>
      </c>
      <c r="E114" s="233" t="s">
        <v>2266</v>
      </c>
      <c r="F114" s="233" t="s">
        <v>126</v>
      </c>
      <c r="G114" s="232" t="s">
        <v>2267</v>
      </c>
      <c r="H114" s="326" t="s">
        <v>2268</v>
      </c>
      <c r="I114" s="234" t="s">
        <v>2269</v>
      </c>
      <c r="J114" s="232" t="s">
        <v>2154</v>
      </c>
      <c r="K114" s="233" t="s">
        <v>2140</v>
      </c>
      <c r="L114" s="232" t="s">
        <v>2141</v>
      </c>
      <c r="M114" s="232">
        <v>1</v>
      </c>
      <c r="N114" s="232">
        <v>299</v>
      </c>
      <c r="O114" s="255">
        <f t="shared" si="132"/>
        <v>299</v>
      </c>
      <c r="P114" s="350">
        <v>299</v>
      </c>
      <c r="Q114" s="264" t="s">
        <v>2270</v>
      </c>
      <c r="R114" s="352">
        <v>299</v>
      </c>
      <c r="S114" s="354">
        <v>1</v>
      </c>
      <c r="T114" s="350">
        <v>1</v>
      </c>
      <c r="U114" s="356"/>
      <c r="V114" s="358"/>
      <c r="W114" s="360"/>
      <c r="X114" s="356"/>
      <c r="Y114" s="352">
        <f>R114-(V114/10)-X114</f>
        <v>299</v>
      </c>
      <c r="Z114" s="352">
        <v>299</v>
      </c>
      <c r="AA114" s="352">
        <f>U114-V114+Z114</f>
        <v>299</v>
      </c>
      <c r="AB114" s="352"/>
      <c r="AC114" s="352"/>
      <c r="AD114" s="276" t="s">
        <v>2156</v>
      </c>
      <c r="AE114" s="277">
        <f>VLOOKUP(AD114,分类参数表!$I$2:$J$10,2,FALSE)</f>
        <v>1</v>
      </c>
      <c r="AF114" s="278"/>
      <c r="AG114" s="264" t="s">
        <v>2271</v>
      </c>
      <c r="AH114" s="264" t="s">
        <v>2272</v>
      </c>
      <c r="AI114" s="264"/>
      <c r="AJ114" s="264"/>
      <c r="AK114" s="264" t="s">
        <v>2133</v>
      </c>
      <c r="AL114" s="264" t="s">
        <v>2198</v>
      </c>
      <c r="AM114" s="288"/>
      <c r="AN114" s="289">
        <f t="shared" si="133"/>
        <v>1</v>
      </c>
      <c r="AO114" s="296"/>
    </row>
    <row r="115" spans="1:41" s="219" customFormat="1" ht="15" customHeight="1" x14ac:dyDescent="0.15">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51"/>
      <c r="Q115" s="266"/>
      <c r="R115" s="353"/>
      <c r="S115" s="355"/>
      <c r="T115" s="351"/>
      <c r="U115" s="357"/>
      <c r="V115" s="359"/>
      <c r="W115" s="361"/>
      <c r="X115" s="357"/>
      <c r="Y115" s="353"/>
      <c r="Z115" s="353"/>
      <c r="AA115" s="353"/>
      <c r="AB115" s="353"/>
      <c r="AC115" s="353"/>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x14ac:dyDescent="0.15">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51"/>
      <c r="Q116" s="266"/>
      <c r="R116" s="353"/>
      <c r="S116" s="355"/>
      <c r="T116" s="351"/>
      <c r="U116" s="357"/>
      <c r="V116" s="359"/>
      <c r="W116" s="361"/>
      <c r="X116" s="357"/>
      <c r="Y116" s="353"/>
      <c r="Z116" s="353"/>
      <c r="AA116" s="353"/>
      <c r="AB116" s="353"/>
      <c r="AC116" s="353"/>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x14ac:dyDescent="0.15">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51"/>
      <c r="Q117" s="266"/>
      <c r="R117" s="353"/>
      <c r="S117" s="355"/>
      <c r="T117" s="351"/>
      <c r="U117" s="357"/>
      <c r="V117" s="359"/>
      <c r="W117" s="361"/>
      <c r="X117" s="357"/>
      <c r="Y117" s="353"/>
      <c r="Z117" s="353"/>
      <c r="AA117" s="353"/>
      <c r="AB117" s="353"/>
      <c r="AC117" s="353"/>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x14ac:dyDescent="0.2">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51"/>
      <c r="Q118" s="266"/>
      <c r="R118" s="353"/>
      <c r="S118" s="355"/>
      <c r="T118" s="351"/>
      <c r="U118" s="357"/>
      <c r="V118" s="359"/>
      <c r="W118" s="361"/>
      <c r="X118" s="357"/>
      <c r="Y118" s="353"/>
      <c r="Z118" s="353"/>
      <c r="AA118" s="353"/>
      <c r="AB118" s="362"/>
      <c r="AC118" s="362"/>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x14ac:dyDescent="0.15">
      <c r="A119" s="241" t="s">
        <v>2180</v>
      </c>
      <c r="B119" s="242">
        <v>42701</v>
      </c>
      <c r="C119" s="243" t="s">
        <v>2444</v>
      </c>
      <c r="D119" s="244">
        <v>1</v>
      </c>
      <c r="E119" s="245" t="s">
        <v>2273</v>
      </c>
      <c r="F119" s="245" t="s">
        <v>2151</v>
      </c>
      <c r="G119" s="321"/>
      <c r="H119" s="328" t="s">
        <v>2169</v>
      </c>
      <c r="I119" s="246" t="s">
        <v>2274</v>
      </c>
      <c r="J119" s="244" t="s">
        <v>2194</v>
      </c>
      <c r="K119" s="245" t="s">
        <v>2140</v>
      </c>
      <c r="L119" s="244" t="s">
        <v>2230</v>
      </c>
      <c r="M119" s="244">
        <v>2</v>
      </c>
      <c r="N119" s="244">
        <v>30</v>
      </c>
      <c r="O119" s="257">
        <f t="shared" si="132"/>
        <v>60</v>
      </c>
      <c r="P119" s="363">
        <v>60</v>
      </c>
      <c r="Q119" s="269" t="s">
        <v>2275</v>
      </c>
      <c r="R119" s="371">
        <v>60</v>
      </c>
      <c r="S119" s="374">
        <v>1</v>
      </c>
      <c r="T119" s="363">
        <v>1</v>
      </c>
      <c r="U119" s="369"/>
      <c r="V119" s="365"/>
      <c r="W119" s="367"/>
      <c r="X119" s="369"/>
      <c r="Y119" s="371">
        <f>R119-(V119/10)-X119</f>
        <v>60</v>
      </c>
      <c r="Z119" s="371">
        <v>60</v>
      </c>
      <c r="AA119" s="371">
        <f>U119-V119+Z119</f>
        <v>60</v>
      </c>
      <c r="AB119" s="371"/>
      <c r="AC119" s="371"/>
      <c r="AD119" s="281" t="s">
        <v>2028</v>
      </c>
      <c r="AE119" s="282">
        <f>VLOOKUP(AD119,分类参数表!$I$2:$J$10,2,FALSE)</f>
        <v>1</v>
      </c>
      <c r="AF119" s="283"/>
      <c r="AG119" s="322"/>
      <c r="AH119" s="269"/>
      <c r="AI119" s="269"/>
      <c r="AJ119" s="269"/>
      <c r="AK119" s="269" t="s">
        <v>2197</v>
      </c>
      <c r="AL119" s="269" t="s">
        <v>2144</v>
      </c>
      <c r="AM119" s="292"/>
      <c r="AN119" s="293">
        <f t="shared" si="133"/>
        <v>1</v>
      </c>
      <c r="AO119" s="298"/>
    </row>
    <row r="120" spans="1:41" s="221" customFormat="1" ht="15" customHeight="1" x14ac:dyDescent="0.15">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64"/>
      <c r="Q120" s="271"/>
      <c r="R120" s="372"/>
      <c r="S120" s="375"/>
      <c r="T120" s="364"/>
      <c r="U120" s="370"/>
      <c r="V120" s="366"/>
      <c r="W120" s="368"/>
      <c r="X120" s="370"/>
      <c r="Y120" s="372"/>
      <c r="Z120" s="372"/>
      <c r="AA120" s="372"/>
      <c r="AB120" s="372"/>
      <c r="AC120" s="372"/>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x14ac:dyDescent="0.15">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64"/>
      <c r="Q121" s="271"/>
      <c r="R121" s="372"/>
      <c r="S121" s="375"/>
      <c r="T121" s="364"/>
      <c r="U121" s="370"/>
      <c r="V121" s="366"/>
      <c r="W121" s="368"/>
      <c r="X121" s="370"/>
      <c r="Y121" s="372"/>
      <c r="Z121" s="372"/>
      <c r="AA121" s="372"/>
      <c r="AB121" s="372"/>
      <c r="AC121" s="372"/>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x14ac:dyDescent="0.15">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64"/>
      <c r="Q122" s="271"/>
      <c r="R122" s="372"/>
      <c r="S122" s="375"/>
      <c r="T122" s="364"/>
      <c r="U122" s="370"/>
      <c r="V122" s="366"/>
      <c r="W122" s="368"/>
      <c r="X122" s="370"/>
      <c r="Y122" s="372"/>
      <c r="Z122" s="372"/>
      <c r="AA122" s="372"/>
      <c r="AB122" s="372"/>
      <c r="AC122" s="372"/>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x14ac:dyDescent="0.2">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64"/>
      <c r="Q123" s="271"/>
      <c r="R123" s="372"/>
      <c r="S123" s="375"/>
      <c r="T123" s="364"/>
      <c r="U123" s="370"/>
      <c r="V123" s="366"/>
      <c r="W123" s="368"/>
      <c r="X123" s="370"/>
      <c r="Y123" s="372"/>
      <c r="Z123" s="372"/>
      <c r="AA123" s="372"/>
      <c r="AB123" s="373"/>
      <c r="AC123" s="373"/>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x14ac:dyDescent="0.15">
      <c r="A124" s="229" t="s">
        <v>2276</v>
      </c>
      <c r="B124" s="230">
        <v>42701</v>
      </c>
      <c r="C124" s="231" t="s">
        <v>2445</v>
      </c>
      <c r="D124" s="232">
        <v>1</v>
      </c>
      <c r="E124" s="233" t="s">
        <v>2273</v>
      </c>
      <c r="F124" s="233" t="s">
        <v>2151</v>
      </c>
      <c r="G124" s="232"/>
      <c r="H124" s="326" t="s">
        <v>2169</v>
      </c>
      <c r="I124" s="234"/>
      <c r="J124" s="232" t="s">
        <v>2166</v>
      </c>
      <c r="K124" s="233" t="s">
        <v>2140</v>
      </c>
      <c r="L124" s="232" t="s">
        <v>2230</v>
      </c>
      <c r="M124" s="232">
        <v>1</v>
      </c>
      <c r="N124" s="232">
        <v>30</v>
      </c>
      <c r="O124" s="255">
        <f t="shared" si="132"/>
        <v>30</v>
      </c>
      <c r="P124" s="350">
        <v>30</v>
      </c>
      <c r="Q124" s="264" t="s">
        <v>2277</v>
      </c>
      <c r="R124" s="352">
        <v>-30</v>
      </c>
      <c r="S124" s="354">
        <v>-1</v>
      </c>
      <c r="T124" s="350">
        <v>0</v>
      </c>
      <c r="U124" s="356"/>
      <c r="V124" s="358"/>
      <c r="W124" s="360"/>
      <c r="X124" s="356"/>
      <c r="Y124" s="352">
        <f>R124-(V124/10)-X124</f>
        <v>-30</v>
      </c>
      <c r="Z124" s="352">
        <v>0</v>
      </c>
      <c r="AA124" s="352">
        <f>U124-V124+Z124</f>
        <v>0</v>
      </c>
      <c r="AB124" s="352"/>
      <c r="AC124" s="352"/>
      <c r="AD124" s="276" t="s">
        <v>2232</v>
      </c>
      <c r="AE124" s="277">
        <f>VLOOKUP(AD124,分类参数表!$I$2:$J$10,2,FALSE)</f>
        <v>1</v>
      </c>
      <c r="AF124" s="278"/>
      <c r="AG124" s="264"/>
      <c r="AH124" s="264"/>
      <c r="AI124" s="264"/>
      <c r="AJ124" s="264"/>
      <c r="AK124" s="264" t="s">
        <v>2197</v>
      </c>
      <c r="AL124" s="264" t="s">
        <v>2198</v>
      </c>
      <c r="AM124" s="288"/>
      <c r="AN124" s="289">
        <f t="shared" si="133"/>
        <v>-1</v>
      </c>
      <c r="AO124" s="296"/>
    </row>
    <row r="125" spans="1:41" s="219" customFormat="1" ht="15" customHeight="1" x14ac:dyDescent="0.15">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51"/>
      <c r="Q125" s="266"/>
      <c r="R125" s="353"/>
      <c r="S125" s="355"/>
      <c r="T125" s="351"/>
      <c r="U125" s="357"/>
      <c r="V125" s="359"/>
      <c r="W125" s="361"/>
      <c r="X125" s="357"/>
      <c r="Y125" s="353"/>
      <c r="Z125" s="353"/>
      <c r="AA125" s="353"/>
      <c r="AB125" s="353"/>
      <c r="AC125" s="353"/>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x14ac:dyDescent="0.15">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51"/>
      <c r="Q126" s="266"/>
      <c r="R126" s="353"/>
      <c r="S126" s="355"/>
      <c r="T126" s="351"/>
      <c r="U126" s="357"/>
      <c r="V126" s="359"/>
      <c r="W126" s="361"/>
      <c r="X126" s="357"/>
      <c r="Y126" s="353"/>
      <c r="Z126" s="353"/>
      <c r="AA126" s="353"/>
      <c r="AB126" s="353"/>
      <c r="AC126" s="353"/>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x14ac:dyDescent="0.15">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51"/>
      <c r="Q127" s="266"/>
      <c r="R127" s="353"/>
      <c r="S127" s="355"/>
      <c r="T127" s="351"/>
      <c r="U127" s="357"/>
      <c r="V127" s="359"/>
      <c r="W127" s="361"/>
      <c r="X127" s="357"/>
      <c r="Y127" s="353"/>
      <c r="Z127" s="353"/>
      <c r="AA127" s="353"/>
      <c r="AB127" s="353"/>
      <c r="AC127" s="353"/>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x14ac:dyDescent="0.2">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51"/>
      <c r="Q128" s="266"/>
      <c r="R128" s="353"/>
      <c r="S128" s="355"/>
      <c r="T128" s="351"/>
      <c r="U128" s="357"/>
      <c r="V128" s="359"/>
      <c r="W128" s="361"/>
      <c r="X128" s="357"/>
      <c r="Y128" s="353"/>
      <c r="Z128" s="353"/>
      <c r="AA128" s="353"/>
      <c r="AB128" s="362"/>
      <c r="AC128" s="362"/>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x14ac:dyDescent="0.15">
      <c r="A129" s="229" t="s">
        <v>2180</v>
      </c>
      <c r="B129" s="230">
        <v>42701</v>
      </c>
      <c r="C129" s="231" t="s">
        <v>2446</v>
      </c>
      <c r="D129" s="232">
        <v>1</v>
      </c>
      <c r="E129" s="233" t="s">
        <v>2174</v>
      </c>
      <c r="F129" s="233" t="s">
        <v>2278</v>
      </c>
      <c r="G129" s="232" t="s">
        <v>2279</v>
      </c>
      <c r="H129" s="326" t="s">
        <v>2280</v>
      </c>
      <c r="I129" s="234"/>
      <c r="J129" s="232" t="s">
        <v>2154</v>
      </c>
      <c r="K129" s="233" t="s">
        <v>2140</v>
      </c>
      <c r="L129" s="232" t="s">
        <v>2281</v>
      </c>
      <c r="M129" s="232">
        <v>1</v>
      </c>
      <c r="N129" s="232">
        <v>828</v>
      </c>
      <c r="O129" s="255">
        <f t="shared" si="132"/>
        <v>828</v>
      </c>
      <c r="P129" s="350">
        <v>828</v>
      </c>
      <c r="Q129" s="264" t="s">
        <v>2282</v>
      </c>
      <c r="R129" s="352">
        <v>745</v>
      </c>
      <c r="S129" s="354">
        <v>0.9</v>
      </c>
      <c r="T129" s="350">
        <v>0.78</v>
      </c>
      <c r="U129" s="356"/>
      <c r="V129" s="358"/>
      <c r="W129" s="360"/>
      <c r="X129" s="356"/>
      <c r="Y129" s="352">
        <f>R129-(V129/10)-X129</f>
        <v>745</v>
      </c>
      <c r="Z129" s="352">
        <v>577</v>
      </c>
      <c r="AA129" s="352">
        <f>U129-V129+Z129</f>
        <v>577</v>
      </c>
      <c r="AB129" s="352"/>
      <c r="AC129" s="352"/>
      <c r="AD129" s="276" t="s">
        <v>2185</v>
      </c>
      <c r="AE129" s="277">
        <f>VLOOKUP(AD129,分类参数表!$I$2:$J$10,2,FALSE)</f>
        <v>1</v>
      </c>
      <c r="AF129" s="278"/>
      <c r="AG129" s="264" t="s">
        <v>2283</v>
      </c>
      <c r="AH129" s="264" t="s">
        <v>2284</v>
      </c>
      <c r="AI129" s="264"/>
      <c r="AJ129" s="264"/>
      <c r="AK129" s="264" t="s">
        <v>2133</v>
      </c>
      <c r="AL129" s="264" t="s">
        <v>2144</v>
      </c>
      <c r="AM129" s="288"/>
      <c r="AN129" s="289">
        <f t="shared" si="133"/>
        <v>0.89975845410628019</v>
      </c>
      <c r="AO129" s="296"/>
    </row>
    <row r="130" spans="1:41" s="219" customFormat="1" ht="15" customHeight="1" x14ac:dyDescent="0.15">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51"/>
      <c r="Q130" s="266"/>
      <c r="R130" s="353"/>
      <c r="S130" s="355"/>
      <c r="T130" s="351"/>
      <c r="U130" s="357"/>
      <c r="V130" s="359"/>
      <c r="W130" s="361"/>
      <c r="X130" s="357"/>
      <c r="Y130" s="353"/>
      <c r="Z130" s="353"/>
      <c r="AA130" s="353"/>
      <c r="AB130" s="353"/>
      <c r="AC130" s="353"/>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x14ac:dyDescent="0.15">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51"/>
      <c r="Q131" s="266"/>
      <c r="R131" s="353"/>
      <c r="S131" s="355"/>
      <c r="T131" s="351"/>
      <c r="U131" s="357"/>
      <c r="V131" s="359"/>
      <c r="W131" s="361"/>
      <c r="X131" s="357"/>
      <c r="Y131" s="353"/>
      <c r="Z131" s="353"/>
      <c r="AA131" s="353"/>
      <c r="AB131" s="353"/>
      <c r="AC131" s="353"/>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x14ac:dyDescent="0.15">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51"/>
      <c r="Q132" s="266"/>
      <c r="R132" s="353"/>
      <c r="S132" s="355"/>
      <c r="T132" s="351"/>
      <c r="U132" s="357"/>
      <c r="V132" s="359"/>
      <c r="W132" s="361"/>
      <c r="X132" s="357"/>
      <c r="Y132" s="353"/>
      <c r="Z132" s="353"/>
      <c r="AA132" s="353"/>
      <c r="AB132" s="353"/>
      <c r="AC132" s="353"/>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x14ac:dyDescent="0.2">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51"/>
      <c r="Q133" s="266"/>
      <c r="R133" s="353"/>
      <c r="S133" s="355"/>
      <c r="T133" s="351"/>
      <c r="U133" s="357"/>
      <c r="V133" s="359"/>
      <c r="W133" s="361"/>
      <c r="X133" s="357"/>
      <c r="Y133" s="353"/>
      <c r="Z133" s="353"/>
      <c r="AA133" s="353"/>
      <c r="AB133" s="362"/>
      <c r="AC133" s="362"/>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x14ac:dyDescent="0.15">
      <c r="A134" s="241" t="s">
        <v>2180</v>
      </c>
      <c r="B134" s="242">
        <v>42701</v>
      </c>
      <c r="C134" s="243" t="s">
        <v>2447</v>
      </c>
      <c r="D134" s="244">
        <v>1</v>
      </c>
      <c r="E134" s="245" t="s">
        <v>2134</v>
      </c>
      <c r="F134" s="245" t="s">
        <v>2285</v>
      </c>
      <c r="G134" s="244" t="s">
        <v>2286</v>
      </c>
      <c r="H134" s="328" t="s">
        <v>2287</v>
      </c>
      <c r="I134" s="246" t="s">
        <v>2190</v>
      </c>
      <c r="J134" s="244" t="s">
        <v>2139</v>
      </c>
      <c r="K134" s="245" t="s">
        <v>2140</v>
      </c>
      <c r="L134" s="244" t="s">
        <v>2281</v>
      </c>
      <c r="M134" s="244">
        <v>1</v>
      </c>
      <c r="N134" s="244">
        <v>500</v>
      </c>
      <c r="O134" s="257">
        <f t="shared" si="132"/>
        <v>500</v>
      </c>
      <c r="P134" s="363">
        <v>500</v>
      </c>
      <c r="Q134" s="269" t="s">
        <v>2288</v>
      </c>
      <c r="R134" s="371">
        <v>450</v>
      </c>
      <c r="S134" s="374">
        <v>0.9</v>
      </c>
      <c r="T134" s="363">
        <v>0.85</v>
      </c>
      <c r="U134" s="369"/>
      <c r="V134" s="365"/>
      <c r="W134" s="367"/>
      <c r="X134" s="369"/>
      <c r="Y134" s="371">
        <f>R134-(V134/10)-X134</f>
        <v>450</v>
      </c>
      <c r="Z134" s="371">
        <v>382</v>
      </c>
      <c r="AA134" s="371">
        <f>U134-V134+Z134</f>
        <v>382</v>
      </c>
      <c r="AB134" s="371"/>
      <c r="AC134" s="371"/>
      <c r="AD134" s="281" t="s">
        <v>2236</v>
      </c>
      <c r="AE134" s="282">
        <f>VLOOKUP(AD134,分类参数表!$I$2:$J$10,2,FALSE)</f>
        <v>1</v>
      </c>
      <c r="AF134" s="283"/>
      <c r="AG134" s="269" t="s">
        <v>2289</v>
      </c>
      <c r="AH134" s="269" t="s">
        <v>2290</v>
      </c>
      <c r="AI134" s="269"/>
      <c r="AJ134" s="269"/>
      <c r="AK134" s="269" t="s">
        <v>2133</v>
      </c>
      <c r="AL134" s="269" t="s">
        <v>2144</v>
      </c>
      <c r="AM134" s="292"/>
      <c r="AN134" s="293">
        <f t="shared" si="133"/>
        <v>0.9</v>
      </c>
      <c r="AO134" s="298"/>
    </row>
    <row r="135" spans="1:41" s="221" customFormat="1" ht="15" customHeight="1" x14ac:dyDescent="0.15">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64"/>
      <c r="Q135" s="271"/>
      <c r="R135" s="372"/>
      <c r="S135" s="375"/>
      <c r="T135" s="364"/>
      <c r="U135" s="370"/>
      <c r="V135" s="366"/>
      <c r="W135" s="368"/>
      <c r="X135" s="370"/>
      <c r="Y135" s="372"/>
      <c r="Z135" s="372"/>
      <c r="AA135" s="372"/>
      <c r="AB135" s="372"/>
      <c r="AC135" s="372"/>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x14ac:dyDescent="0.15">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64"/>
      <c r="Q136" s="271"/>
      <c r="R136" s="372"/>
      <c r="S136" s="375"/>
      <c r="T136" s="364"/>
      <c r="U136" s="370"/>
      <c r="V136" s="366"/>
      <c r="W136" s="368"/>
      <c r="X136" s="370"/>
      <c r="Y136" s="372"/>
      <c r="Z136" s="372"/>
      <c r="AA136" s="372"/>
      <c r="AB136" s="372"/>
      <c r="AC136" s="372"/>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x14ac:dyDescent="0.15">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64"/>
      <c r="Q137" s="271"/>
      <c r="R137" s="372"/>
      <c r="S137" s="375"/>
      <c r="T137" s="364"/>
      <c r="U137" s="370"/>
      <c r="V137" s="366"/>
      <c r="W137" s="368"/>
      <c r="X137" s="370"/>
      <c r="Y137" s="372"/>
      <c r="Z137" s="372"/>
      <c r="AA137" s="372"/>
      <c r="AB137" s="372"/>
      <c r="AC137" s="372"/>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x14ac:dyDescent="0.2">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64"/>
      <c r="Q138" s="271"/>
      <c r="R138" s="372"/>
      <c r="S138" s="375"/>
      <c r="T138" s="364"/>
      <c r="U138" s="370"/>
      <c r="V138" s="366"/>
      <c r="W138" s="368"/>
      <c r="X138" s="370"/>
      <c r="Y138" s="372"/>
      <c r="Z138" s="372"/>
      <c r="AA138" s="372"/>
      <c r="AB138" s="373"/>
      <c r="AC138" s="373"/>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x14ac:dyDescent="0.15">
      <c r="A139" s="229" t="s">
        <v>2180</v>
      </c>
      <c r="B139" s="230">
        <v>42701</v>
      </c>
      <c r="C139" s="231" t="s">
        <v>2448</v>
      </c>
      <c r="D139" s="232">
        <v>1</v>
      </c>
      <c r="E139" s="233" t="s">
        <v>2149</v>
      </c>
      <c r="F139" s="233" t="s">
        <v>2291</v>
      </c>
      <c r="G139" s="232"/>
      <c r="H139" s="326" t="s">
        <v>2292</v>
      </c>
      <c r="I139" s="234" t="s">
        <v>2250</v>
      </c>
      <c r="J139" s="232" t="s">
        <v>2203</v>
      </c>
      <c r="K139" s="233" t="s">
        <v>2224</v>
      </c>
      <c r="L139" s="232" t="s">
        <v>2230</v>
      </c>
      <c r="M139" s="232">
        <v>1</v>
      </c>
      <c r="N139" s="232">
        <v>1280</v>
      </c>
      <c r="O139" s="255">
        <f t="shared" si="132"/>
        <v>1280</v>
      </c>
      <c r="P139" s="350">
        <v>1280</v>
      </c>
      <c r="Q139" s="264" t="s">
        <v>2168</v>
      </c>
      <c r="R139" s="352">
        <v>100</v>
      </c>
      <c r="S139" s="354">
        <v>0.08</v>
      </c>
      <c r="T139" s="350">
        <v>0</v>
      </c>
      <c r="U139" s="356"/>
      <c r="V139" s="358"/>
      <c r="W139" s="360"/>
      <c r="X139" s="356"/>
      <c r="Y139" s="352">
        <f>R139-(V139/10)-X139</f>
        <v>100</v>
      </c>
      <c r="Z139" s="352">
        <v>0</v>
      </c>
      <c r="AA139" s="352">
        <f>U139-V139+Z139</f>
        <v>0</v>
      </c>
      <c r="AB139" s="352"/>
      <c r="AC139" s="352"/>
      <c r="AD139" s="276" t="s">
        <v>2232</v>
      </c>
      <c r="AE139" s="277">
        <f>VLOOKUP(AD139,分类参数表!$I$2:$J$10,2,FALSE)</f>
        <v>1</v>
      </c>
      <c r="AF139" s="278"/>
      <c r="AG139" s="264"/>
      <c r="AH139" s="264"/>
      <c r="AI139" s="264"/>
      <c r="AJ139" s="264"/>
      <c r="AK139" s="264" t="s">
        <v>2133</v>
      </c>
      <c r="AL139" s="264" t="s">
        <v>2144</v>
      </c>
      <c r="AM139" s="288"/>
      <c r="AN139" s="289">
        <f t="shared" si="133"/>
        <v>7.8125E-2</v>
      </c>
      <c r="AO139" s="296"/>
    </row>
    <row r="140" spans="1:41" s="219" customFormat="1" ht="15" customHeight="1" x14ac:dyDescent="0.15">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51"/>
      <c r="Q140" s="266"/>
      <c r="R140" s="353"/>
      <c r="S140" s="355"/>
      <c r="T140" s="351"/>
      <c r="U140" s="357"/>
      <c r="V140" s="359"/>
      <c r="W140" s="361"/>
      <c r="X140" s="357"/>
      <c r="Y140" s="353"/>
      <c r="Z140" s="353"/>
      <c r="AA140" s="353"/>
      <c r="AB140" s="353"/>
      <c r="AC140" s="353"/>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x14ac:dyDescent="0.15">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51"/>
      <c r="Q141" s="266"/>
      <c r="R141" s="353"/>
      <c r="S141" s="355"/>
      <c r="T141" s="351"/>
      <c r="U141" s="357"/>
      <c r="V141" s="359"/>
      <c r="W141" s="361"/>
      <c r="X141" s="357"/>
      <c r="Y141" s="353"/>
      <c r="Z141" s="353"/>
      <c r="AA141" s="353"/>
      <c r="AB141" s="353"/>
      <c r="AC141" s="353"/>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x14ac:dyDescent="0.15">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51"/>
      <c r="Q142" s="266"/>
      <c r="R142" s="353"/>
      <c r="S142" s="355"/>
      <c r="T142" s="351"/>
      <c r="U142" s="357"/>
      <c r="V142" s="359"/>
      <c r="W142" s="361"/>
      <c r="X142" s="357"/>
      <c r="Y142" s="353"/>
      <c r="Z142" s="353"/>
      <c r="AA142" s="353"/>
      <c r="AB142" s="353"/>
      <c r="AC142" s="353"/>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x14ac:dyDescent="0.2">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51"/>
      <c r="Q143" s="266"/>
      <c r="R143" s="353"/>
      <c r="S143" s="355"/>
      <c r="T143" s="351"/>
      <c r="U143" s="357"/>
      <c r="V143" s="359"/>
      <c r="W143" s="361"/>
      <c r="X143" s="357"/>
      <c r="Y143" s="353"/>
      <c r="Z143" s="353"/>
      <c r="AA143" s="353"/>
      <c r="AB143" s="362"/>
      <c r="AC143" s="362"/>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49" customFormat="1" ht="15" thickTop="1" thickBot="1" x14ac:dyDescent="0.2">
      <c r="A144" s="347"/>
      <c r="B144" s="348"/>
      <c r="C144" s="348"/>
      <c r="D144" s="348"/>
      <c r="E144" s="348"/>
      <c r="F144" s="348"/>
      <c r="G144" s="348"/>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c r="AF144" s="348"/>
      <c r="AG144" s="348"/>
      <c r="AH144" s="348"/>
      <c r="AI144" s="348"/>
      <c r="AJ144" s="348"/>
      <c r="AK144" s="348"/>
      <c r="AL144" s="348"/>
      <c r="AM144" s="348"/>
      <c r="AN144" s="348"/>
      <c r="AO144" s="348"/>
    </row>
    <row r="145" spans="1:41" s="220" customFormat="1" ht="15" customHeight="1" thickTop="1" x14ac:dyDescent="0.15">
      <c r="A145" s="241" t="s">
        <v>2180</v>
      </c>
      <c r="B145" s="242">
        <v>42702</v>
      </c>
      <c r="C145" s="243" t="s">
        <v>2449</v>
      </c>
      <c r="D145" s="244">
        <v>1</v>
      </c>
      <c r="E145" s="245" t="s">
        <v>2134</v>
      </c>
      <c r="F145" s="245" t="s">
        <v>2211</v>
      </c>
      <c r="G145" s="244" t="s">
        <v>2296</v>
      </c>
      <c r="H145" s="328" t="s">
        <v>2297</v>
      </c>
      <c r="I145" s="246" t="s">
        <v>2138</v>
      </c>
      <c r="J145" s="244" t="s">
        <v>2298</v>
      </c>
      <c r="K145" s="245" t="s">
        <v>2140</v>
      </c>
      <c r="L145" s="244" t="s">
        <v>2230</v>
      </c>
      <c r="M145" s="244">
        <v>1</v>
      </c>
      <c r="N145" s="244">
        <v>158</v>
      </c>
      <c r="O145" s="257">
        <f t="shared" si="132"/>
        <v>158</v>
      </c>
      <c r="P145" s="363">
        <v>158</v>
      </c>
      <c r="Q145" s="269" t="s">
        <v>2299</v>
      </c>
      <c r="R145" s="371">
        <v>110</v>
      </c>
      <c r="S145" s="374">
        <v>0.7</v>
      </c>
      <c r="T145" s="363">
        <v>0.48</v>
      </c>
      <c r="U145" s="369"/>
      <c r="V145" s="365"/>
      <c r="W145" s="367"/>
      <c r="X145" s="369"/>
      <c r="Y145" s="371">
        <f>R145-(V145/10)-X145</f>
        <v>110</v>
      </c>
      <c r="Z145" s="371">
        <v>52</v>
      </c>
      <c r="AA145" s="371">
        <f>U145-V145+Z145</f>
        <v>52</v>
      </c>
      <c r="AB145" s="371"/>
      <c r="AC145" s="371"/>
      <c r="AD145" s="281" t="s">
        <v>2028</v>
      </c>
      <c r="AE145" s="282">
        <f>VLOOKUP(AD145,分类参数表!$I$2:$J$10,2,FALSE)</f>
        <v>1</v>
      </c>
      <c r="AF145" s="283"/>
      <c r="AG145" s="322"/>
      <c r="AH145" s="269"/>
      <c r="AI145" s="269"/>
      <c r="AJ145" s="269"/>
      <c r="AK145" s="269" t="s">
        <v>2133</v>
      </c>
      <c r="AL145" s="269" t="s">
        <v>2198</v>
      </c>
      <c r="AM145" s="292"/>
      <c r="AN145" s="293">
        <f t="shared" si="133"/>
        <v>0.69620253164556967</v>
      </c>
      <c r="AO145" s="298"/>
    </row>
    <row r="146" spans="1:41" s="221" customFormat="1" ht="15" customHeight="1" x14ac:dyDescent="0.15">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64"/>
      <c r="Q146" s="271"/>
      <c r="R146" s="372"/>
      <c r="S146" s="375"/>
      <c r="T146" s="364"/>
      <c r="U146" s="370"/>
      <c r="V146" s="366"/>
      <c r="W146" s="368"/>
      <c r="X146" s="370"/>
      <c r="Y146" s="372"/>
      <c r="Z146" s="372"/>
      <c r="AA146" s="372"/>
      <c r="AB146" s="372"/>
      <c r="AC146" s="372"/>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x14ac:dyDescent="0.15">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64"/>
      <c r="Q147" s="271"/>
      <c r="R147" s="372"/>
      <c r="S147" s="375"/>
      <c r="T147" s="364"/>
      <c r="U147" s="370"/>
      <c r="V147" s="366"/>
      <c r="W147" s="368"/>
      <c r="X147" s="370"/>
      <c r="Y147" s="372"/>
      <c r="Z147" s="372"/>
      <c r="AA147" s="372"/>
      <c r="AB147" s="372"/>
      <c r="AC147" s="372"/>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x14ac:dyDescent="0.15">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64"/>
      <c r="Q148" s="271"/>
      <c r="R148" s="372"/>
      <c r="S148" s="375"/>
      <c r="T148" s="364"/>
      <c r="U148" s="370"/>
      <c r="V148" s="366"/>
      <c r="W148" s="368"/>
      <c r="X148" s="370"/>
      <c r="Y148" s="372"/>
      <c r="Z148" s="372"/>
      <c r="AA148" s="372"/>
      <c r="AB148" s="372"/>
      <c r="AC148" s="372"/>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x14ac:dyDescent="0.2">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64"/>
      <c r="Q149" s="271"/>
      <c r="R149" s="372"/>
      <c r="S149" s="375"/>
      <c r="T149" s="364"/>
      <c r="U149" s="370"/>
      <c r="V149" s="366"/>
      <c r="W149" s="368"/>
      <c r="X149" s="370"/>
      <c r="Y149" s="372"/>
      <c r="Z149" s="372"/>
      <c r="AA149" s="372"/>
      <c r="AB149" s="373"/>
      <c r="AC149" s="373"/>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x14ac:dyDescent="0.15">
      <c r="A150" s="229" t="s">
        <v>2180</v>
      </c>
      <c r="B150" s="230">
        <v>42702</v>
      </c>
      <c r="C150" s="231" t="s">
        <v>2450</v>
      </c>
      <c r="D150" s="232">
        <v>1</v>
      </c>
      <c r="E150" s="233" t="s">
        <v>2247</v>
      </c>
      <c r="F150" s="233" t="s">
        <v>2248</v>
      </c>
      <c r="G150" s="232" t="s">
        <v>2249</v>
      </c>
      <c r="H150" s="326" t="s">
        <v>2169</v>
      </c>
      <c r="I150" s="234" t="s">
        <v>2250</v>
      </c>
      <c r="J150" s="232" t="s">
        <v>2154</v>
      </c>
      <c r="K150" s="233" t="s">
        <v>2251</v>
      </c>
      <c r="L150" s="232" t="s">
        <v>2141</v>
      </c>
      <c r="M150" s="232">
        <v>1</v>
      </c>
      <c r="N150" s="232">
        <v>1430</v>
      </c>
      <c r="O150" s="255">
        <f t="shared" si="132"/>
        <v>1430</v>
      </c>
      <c r="P150" s="350">
        <v>1850</v>
      </c>
      <c r="Q150" s="264" t="s">
        <v>2252</v>
      </c>
      <c r="R150" s="352">
        <v>1665</v>
      </c>
      <c r="S150" s="354">
        <v>0.9</v>
      </c>
      <c r="T150" s="350">
        <v>0.85</v>
      </c>
      <c r="U150" s="356"/>
      <c r="V150" s="358"/>
      <c r="W150" s="360"/>
      <c r="X150" s="356"/>
      <c r="Y150" s="352">
        <f>R150-(V150/10)-X150</f>
        <v>1665</v>
      </c>
      <c r="Z150" s="352">
        <v>1415</v>
      </c>
      <c r="AA150" s="352">
        <f>U150-V150+Z150</f>
        <v>1415</v>
      </c>
      <c r="AB150" s="352"/>
      <c r="AC150" s="352"/>
      <c r="AD150" s="276" t="s">
        <v>2185</v>
      </c>
      <c r="AE150" s="277">
        <f>VLOOKUP(AD150,分类参数表!$I$2:$J$10,2,FALSE)</f>
        <v>1</v>
      </c>
      <c r="AF150" s="278"/>
      <c r="AG150" s="264" t="s">
        <v>2300</v>
      </c>
      <c r="AH150" s="264" t="s">
        <v>2301</v>
      </c>
      <c r="AI150" s="264"/>
      <c r="AJ150" s="264"/>
      <c r="AK150" s="264" t="s">
        <v>2133</v>
      </c>
      <c r="AL150" s="264" t="s">
        <v>2188</v>
      </c>
      <c r="AM150" s="288"/>
      <c r="AN150" s="289">
        <f t="shared" si="133"/>
        <v>0.9</v>
      </c>
      <c r="AO150" s="296"/>
    </row>
    <row r="151" spans="1:41" s="219" customFormat="1" ht="15" customHeight="1" x14ac:dyDescent="0.15">
      <c r="A151" s="235" t="s">
        <v>2180</v>
      </c>
      <c r="B151" s="236">
        <f t="shared" ref="B151:C151" si="182">B150</f>
        <v>42702</v>
      </c>
      <c r="C151" s="237" t="str">
        <f t="shared" si="182"/>
        <v>BY2016112802</v>
      </c>
      <c r="D151" s="238">
        <f t="shared" ref="D151:D154" si="183">D150+1</f>
        <v>2</v>
      </c>
      <c r="E151" s="238" t="s">
        <v>2302</v>
      </c>
      <c r="F151" s="239" t="s">
        <v>2248</v>
      </c>
      <c r="G151" s="238" t="s">
        <v>2303</v>
      </c>
      <c r="H151" s="327" t="s">
        <v>2169</v>
      </c>
      <c r="I151" s="240" t="s">
        <v>2190</v>
      </c>
      <c r="J151" s="238" t="s">
        <v>2154</v>
      </c>
      <c r="K151" s="238" t="s">
        <v>2251</v>
      </c>
      <c r="L151" s="238" t="s">
        <v>2141</v>
      </c>
      <c r="M151" s="238">
        <v>1</v>
      </c>
      <c r="N151" s="238">
        <v>420</v>
      </c>
      <c r="O151" s="256">
        <f t="shared" si="132"/>
        <v>420</v>
      </c>
      <c r="P151" s="351"/>
      <c r="Q151" s="266" t="s">
        <v>2304</v>
      </c>
      <c r="R151" s="353"/>
      <c r="S151" s="355"/>
      <c r="T151" s="351"/>
      <c r="U151" s="357"/>
      <c r="V151" s="359"/>
      <c r="W151" s="361"/>
      <c r="X151" s="357"/>
      <c r="Y151" s="353"/>
      <c r="Z151" s="353"/>
      <c r="AA151" s="353"/>
      <c r="AB151" s="353"/>
      <c r="AC151" s="353"/>
      <c r="AD151" s="238" t="str">
        <f t="shared" ref="AD151:AD154" si="184">AD150</f>
        <v>会员</v>
      </c>
      <c r="AE151" s="279">
        <f>VLOOKUP(AD151,分类参数表!$I$2:$J$10,2,FALSE)</f>
        <v>1</v>
      </c>
      <c r="AF151" s="280"/>
      <c r="AG151" s="266" t="s">
        <v>2300</v>
      </c>
      <c r="AH151" s="266"/>
      <c r="AI151" s="266"/>
      <c r="AJ151" s="266"/>
      <c r="AK151" s="266" t="s">
        <v>2133</v>
      </c>
      <c r="AL151" s="266" t="s">
        <v>2188</v>
      </c>
      <c r="AM151" s="290"/>
      <c r="AN151" s="291">
        <f t="shared" si="133"/>
        <v>0.9</v>
      </c>
      <c r="AO151" s="297"/>
    </row>
    <row r="152" spans="1:41" s="219" customFormat="1" ht="15" customHeight="1" x14ac:dyDescent="0.15">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51"/>
      <c r="Q152" s="266"/>
      <c r="R152" s="353"/>
      <c r="S152" s="355"/>
      <c r="T152" s="351"/>
      <c r="U152" s="357"/>
      <c r="V152" s="359"/>
      <c r="W152" s="361"/>
      <c r="X152" s="357"/>
      <c r="Y152" s="353"/>
      <c r="Z152" s="353"/>
      <c r="AA152" s="353"/>
      <c r="AB152" s="353"/>
      <c r="AC152" s="353"/>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x14ac:dyDescent="0.15">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51"/>
      <c r="Q153" s="266"/>
      <c r="R153" s="353"/>
      <c r="S153" s="355"/>
      <c r="T153" s="351"/>
      <c r="U153" s="357"/>
      <c r="V153" s="359"/>
      <c r="W153" s="361"/>
      <c r="X153" s="357"/>
      <c r="Y153" s="353"/>
      <c r="Z153" s="353"/>
      <c r="AA153" s="353"/>
      <c r="AB153" s="353"/>
      <c r="AC153" s="353"/>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x14ac:dyDescent="0.2">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51"/>
      <c r="Q154" s="266"/>
      <c r="R154" s="353"/>
      <c r="S154" s="355"/>
      <c r="T154" s="351"/>
      <c r="U154" s="357"/>
      <c r="V154" s="359"/>
      <c r="W154" s="361"/>
      <c r="X154" s="357"/>
      <c r="Y154" s="353"/>
      <c r="Z154" s="353"/>
      <c r="AA154" s="353"/>
      <c r="AB154" s="362"/>
      <c r="AC154" s="362"/>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x14ac:dyDescent="0.15">
      <c r="A155" s="241" t="s">
        <v>2180</v>
      </c>
      <c r="B155" s="242">
        <v>42702</v>
      </c>
      <c r="C155" s="243" t="s">
        <v>2451</v>
      </c>
      <c r="D155" s="244">
        <v>1</v>
      </c>
      <c r="E155" s="245" t="s">
        <v>2305</v>
      </c>
      <c r="F155" s="245" t="s">
        <v>2306</v>
      </c>
      <c r="G155" s="244" t="s">
        <v>2307</v>
      </c>
      <c r="H155" s="328" t="s">
        <v>2152</v>
      </c>
      <c r="I155" s="246" t="s">
        <v>2250</v>
      </c>
      <c r="J155" s="244" t="s">
        <v>2194</v>
      </c>
      <c r="K155" s="245" t="s">
        <v>2251</v>
      </c>
      <c r="L155" s="244" t="s">
        <v>2141</v>
      </c>
      <c r="M155" s="244">
        <v>1</v>
      </c>
      <c r="N155" s="244">
        <v>580</v>
      </c>
      <c r="O155" s="257">
        <f t="shared" si="132"/>
        <v>580</v>
      </c>
      <c r="P155" s="363">
        <v>580</v>
      </c>
      <c r="Q155" s="269" t="s">
        <v>2308</v>
      </c>
      <c r="R155" s="371">
        <v>580</v>
      </c>
      <c r="S155" s="374">
        <v>1</v>
      </c>
      <c r="T155" s="363">
        <v>1</v>
      </c>
      <c r="U155" s="369"/>
      <c r="V155" s="365"/>
      <c r="W155" s="367"/>
      <c r="X155" s="369"/>
      <c r="Y155" s="371">
        <f>R155-(V155/10)-X155</f>
        <v>580</v>
      </c>
      <c r="Z155" s="371">
        <v>580</v>
      </c>
      <c r="AA155" s="371">
        <f>U155-V155+Z155</f>
        <v>580</v>
      </c>
      <c r="AB155" s="371"/>
      <c r="AC155" s="371"/>
      <c r="AD155" s="281" t="s">
        <v>2236</v>
      </c>
      <c r="AE155" s="282">
        <f>VLOOKUP(AD155,分类参数表!$I$2:$J$10,2,FALSE)</f>
        <v>1</v>
      </c>
      <c r="AF155" s="283"/>
      <c r="AG155" s="269" t="s">
        <v>2309</v>
      </c>
      <c r="AH155" s="269" t="s">
        <v>2310</v>
      </c>
      <c r="AI155" s="269"/>
      <c r="AJ155" s="269"/>
      <c r="AK155" s="269" t="s">
        <v>2133</v>
      </c>
      <c r="AL155" s="269" t="s">
        <v>2144</v>
      </c>
      <c r="AM155" s="292"/>
      <c r="AN155" s="293">
        <f t="shared" si="133"/>
        <v>1</v>
      </c>
      <c r="AO155" s="298"/>
    </row>
    <row r="156" spans="1:41" s="221" customFormat="1" ht="15" customHeight="1" x14ac:dyDescent="0.15">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64"/>
      <c r="Q156" s="271"/>
      <c r="R156" s="372"/>
      <c r="S156" s="375"/>
      <c r="T156" s="364"/>
      <c r="U156" s="370"/>
      <c r="V156" s="366"/>
      <c r="W156" s="368"/>
      <c r="X156" s="370"/>
      <c r="Y156" s="372"/>
      <c r="Z156" s="372"/>
      <c r="AA156" s="372"/>
      <c r="AB156" s="372"/>
      <c r="AC156" s="372"/>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x14ac:dyDescent="0.15">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64"/>
      <c r="Q157" s="271"/>
      <c r="R157" s="372"/>
      <c r="S157" s="375"/>
      <c r="T157" s="364"/>
      <c r="U157" s="370"/>
      <c r="V157" s="366"/>
      <c r="W157" s="368"/>
      <c r="X157" s="370"/>
      <c r="Y157" s="372"/>
      <c r="Z157" s="372"/>
      <c r="AA157" s="372"/>
      <c r="AB157" s="372"/>
      <c r="AC157" s="372"/>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x14ac:dyDescent="0.15">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64"/>
      <c r="Q158" s="271"/>
      <c r="R158" s="372"/>
      <c r="S158" s="375"/>
      <c r="T158" s="364"/>
      <c r="U158" s="370"/>
      <c r="V158" s="366"/>
      <c r="W158" s="368"/>
      <c r="X158" s="370"/>
      <c r="Y158" s="372"/>
      <c r="Z158" s="372"/>
      <c r="AA158" s="372"/>
      <c r="AB158" s="372"/>
      <c r="AC158" s="372"/>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x14ac:dyDescent="0.2">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64"/>
      <c r="Q159" s="271"/>
      <c r="R159" s="372"/>
      <c r="S159" s="375"/>
      <c r="T159" s="364"/>
      <c r="U159" s="370"/>
      <c r="V159" s="366"/>
      <c r="W159" s="368"/>
      <c r="X159" s="370"/>
      <c r="Y159" s="372"/>
      <c r="Z159" s="372"/>
      <c r="AA159" s="372"/>
      <c r="AB159" s="373"/>
      <c r="AC159" s="373"/>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x14ac:dyDescent="0.15">
      <c r="A160" s="229" t="s">
        <v>2180</v>
      </c>
      <c r="B160" s="230">
        <v>42702</v>
      </c>
      <c r="C160" s="231" t="s">
        <v>2452</v>
      </c>
      <c r="D160" s="232">
        <v>1</v>
      </c>
      <c r="E160" s="233" t="s">
        <v>2311</v>
      </c>
      <c r="F160" s="233" t="s">
        <v>2312</v>
      </c>
      <c r="G160" s="232" t="s">
        <v>2313</v>
      </c>
      <c r="H160" s="326" t="s">
        <v>2137</v>
      </c>
      <c r="I160" s="234" t="s">
        <v>2190</v>
      </c>
      <c r="J160" s="232" t="s">
        <v>2154</v>
      </c>
      <c r="K160" s="233" t="s">
        <v>2140</v>
      </c>
      <c r="L160" s="232" t="s">
        <v>2281</v>
      </c>
      <c r="M160" s="232">
        <v>1</v>
      </c>
      <c r="N160" s="232">
        <v>1790</v>
      </c>
      <c r="O160" s="255">
        <f t="shared" si="132"/>
        <v>1790</v>
      </c>
      <c r="P160" s="350">
        <v>1790</v>
      </c>
      <c r="Q160" s="264" t="s">
        <v>2314</v>
      </c>
      <c r="R160" s="352">
        <v>1611</v>
      </c>
      <c r="S160" s="354">
        <v>0.9</v>
      </c>
      <c r="T160" s="350">
        <v>0.85</v>
      </c>
      <c r="U160" s="356"/>
      <c r="V160" s="358"/>
      <c r="W160" s="360"/>
      <c r="X160" s="356"/>
      <c r="Y160" s="352">
        <f>R160-(V160/10)-X160</f>
        <v>1611</v>
      </c>
      <c r="Z160" s="352">
        <v>1369</v>
      </c>
      <c r="AA160" s="352">
        <f>U160-V160+Z160</f>
        <v>1369</v>
      </c>
      <c r="AB160" s="352"/>
      <c r="AC160" s="352"/>
      <c r="AD160" s="276" t="s">
        <v>2185</v>
      </c>
      <c r="AE160" s="277">
        <f>VLOOKUP(AD160,分类参数表!$I$2:$J$10,2,FALSE)</f>
        <v>1</v>
      </c>
      <c r="AF160" s="278"/>
      <c r="AG160" s="264" t="s">
        <v>2315</v>
      </c>
      <c r="AH160" s="264"/>
      <c r="AI160" s="264"/>
      <c r="AJ160" s="264"/>
      <c r="AK160" s="264" t="s">
        <v>2133</v>
      </c>
      <c r="AL160" s="264" t="s">
        <v>2144</v>
      </c>
      <c r="AM160" s="288"/>
      <c r="AN160" s="289">
        <f t="shared" si="133"/>
        <v>0.9</v>
      </c>
      <c r="AO160" s="296"/>
    </row>
    <row r="161" spans="1:41" s="219" customFormat="1" ht="15" customHeight="1" x14ac:dyDescent="0.15">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51"/>
      <c r="Q161" s="266"/>
      <c r="R161" s="353"/>
      <c r="S161" s="355"/>
      <c r="T161" s="351"/>
      <c r="U161" s="357"/>
      <c r="V161" s="359"/>
      <c r="W161" s="361"/>
      <c r="X161" s="357"/>
      <c r="Y161" s="353"/>
      <c r="Z161" s="353"/>
      <c r="AA161" s="353"/>
      <c r="AB161" s="353"/>
      <c r="AC161" s="353"/>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x14ac:dyDescent="0.15">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51"/>
      <c r="Q162" s="266"/>
      <c r="R162" s="353"/>
      <c r="S162" s="355"/>
      <c r="T162" s="351"/>
      <c r="U162" s="357"/>
      <c r="V162" s="359"/>
      <c r="W162" s="361"/>
      <c r="X162" s="357"/>
      <c r="Y162" s="353"/>
      <c r="Z162" s="353"/>
      <c r="AA162" s="353"/>
      <c r="AB162" s="353"/>
      <c r="AC162" s="353"/>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x14ac:dyDescent="0.15">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51"/>
      <c r="Q163" s="266"/>
      <c r="R163" s="353"/>
      <c r="S163" s="355"/>
      <c r="T163" s="351"/>
      <c r="U163" s="357"/>
      <c r="V163" s="359"/>
      <c r="W163" s="361"/>
      <c r="X163" s="357"/>
      <c r="Y163" s="353"/>
      <c r="Z163" s="353"/>
      <c r="AA163" s="353"/>
      <c r="AB163" s="353"/>
      <c r="AC163" s="353"/>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x14ac:dyDescent="0.2">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51"/>
      <c r="Q164" s="266"/>
      <c r="R164" s="353"/>
      <c r="S164" s="355"/>
      <c r="T164" s="351"/>
      <c r="U164" s="357"/>
      <c r="V164" s="359"/>
      <c r="W164" s="361"/>
      <c r="X164" s="357"/>
      <c r="Y164" s="353"/>
      <c r="Z164" s="353"/>
      <c r="AA164" s="353"/>
      <c r="AB164" s="362"/>
      <c r="AC164" s="362"/>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x14ac:dyDescent="0.15">
      <c r="A165" s="241" t="s">
        <v>3102</v>
      </c>
      <c r="B165" s="242">
        <v>42702</v>
      </c>
      <c r="C165" s="243" t="s">
        <v>2453</v>
      </c>
      <c r="D165" s="244">
        <v>1</v>
      </c>
      <c r="E165" s="320" t="s">
        <v>114</v>
      </c>
      <c r="F165" s="245" t="s">
        <v>2211</v>
      </c>
      <c r="G165" s="321"/>
      <c r="H165" s="328" t="s">
        <v>2212</v>
      </c>
      <c r="I165" s="246"/>
      <c r="J165" s="244" t="s">
        <v>2194</v>
      </c>
      <c r="K165" s="245" t="s">
        <v>2140</v>
      </c>
      <c r="L165" s="244" t="s">
        <v>2281</v>
      </c>
      <c r="M165" s="244">
        <v>1</v>
      </c>
      <c r="N165" s="244">
        <v>480</v>
      </c>
      <c r="O165" s="257">
        <f t="shared" si="132"/>
        <v>480</v>
      </c>
      <c r="P165" s="363">
        <v>480</v>
      </c>
      <c r="Q165" s="269" t="s">
        <v>2316</v>
      </c>
      <c r="R165" s="371">
        <v>288</v>
      </c>
      <c r="S165" s="374">
        <v>0.6</v>
      </c>
      <c r="T165" s="363">
        <v>0.4</v>
      </c>
      <c r="U165" s="369"/>
      <c r="V165" s="365"/>
      <c r="W165" s="367"/>
      <c r="X165" s="369"/>
      <c r="Y165" s="371">
        <f>R165-(V165/10)-X165</f>
        <v>288</v>
      </c>
      <c r="Z165" s="371">
        <v>0</v>
      </c>
      <c r="AA165" s="371">
        <f>U165-V165+Z165</f>
        <v>0</v>
      </c>
      <c r="AB165" s="371"/>
      <c r="AC165" s="371"/>
      <c r="AD165" s="281" t="s">
        <v>2317</v>
      </c>
      <c r="AE165" s="282">
        <f>VLOOKUP(AD165,分类参数表!$I$2:$J$10,2,FALSE)</f>
        <v>1</v>
      </c>
      <c r="AF165" s="283"/>
      <c r="AG165" s="269" t="s">
        <v>2318</v>
      </c>
      <c r="AH165" s="269"/>
      <c r="AI165" s="269"/>
      <c r="AJ165" s="269"/>
      <c r="AK165" s="269" t="s">
        <v>2133</v>
      </c>
      <c r="AL165" s="269" t="s">
        <v>2188</v>
      </c>
      <c r="AM165" s="292"/>
      <c r="AN165" s="293">
        <f t="shared" si="133"/>
        <v>0.6</v>
      </c>
      <c r="AO165" s="298"/>
    </row>
    <row r="166" spans="1:41" s="221" customFormat="1" ht="15" customHeight="1" x14ac:dyDescent="0.15">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64"/>
      <c r="Q166" s="271"/>
      <c r="R166" s="372"/>
      <c r="S166" s="375"/>
      <c r="T166" s="364"/>
      <c r="U166" s="370"/>
      <c r="V166" s="366"/>
      <c r="W166" s="368"/>
      <c r="X166" s="370"/>
      <c r="Y166" s="372"/>
      <c r="Z166" s="372"/>
      <c r="AA166" s="372"/>
      <c r="AB166" s="372"/>
      <c r="AC166" s="372"/>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x14ac:dyDescent="0.15">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64"/>
      <c r="Q167" s="271"/>
      <c r="R167" s="372"/>
      <c r="S167" s="375"/>
      <c r="T167" s="364"/>
      <c r="U167" s="370"/>
      <c r="V167" s="366"/>
      <c r="W167" s="368"/>
      <c r="X167" s="370"/>
      <c r="Y167" s="372"/>
      <c r="Z167" s="372"/>
      <c r="AA167" s="372"/>
      <c r="AB167" s="372"/>
      <c r="AC167" s="372"/>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x14ac:dyDescent="0.15">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64"/>
      <c r="Q168" s="271"/>
      <c r="R168" s="372"/>
      <c r="S168" s="375"/>
      <c r="T168" s="364"/>
      <c r="U168" s="370"/>
      <c r="V168" s="366"/>
      <c r="W168" s="368"/>
      <c r="X168" s="370"/>
      <c r="Y168" s="372"/>
      <c r="Z168" s="372"/>
      <c r="AA168" s="372"/>
      <c r="AB168" s="372"/>
      <c r="AC168" s="372"/>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x14ac:dyDescent="0.2">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64"/>
      <c r="Q169" s="271"/>
      <c r="R169" s="372"/>
      <c r="S169" s="375"/>
      <c r="T169" s="364"/>
      <c r="U169" s="370"/>
      <c r="V169" s="366"/>
      <c r="W169" s="368"/>
      <c r="X169" s="370"/>
      <c r="Y169" s="372"/>
      <c r="Z169" s="372"/>
      <c r="AA169" s="372"/>
      <c r="AB169" s="373"/>
      <c r="AC169" s="373"/>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x14ac:dyDescent="0.15">
      <c r="A170" s="229" t="s">
        <v>2180</v>
      </c>
      <c r="B170" s="230">
        <v>42702</v>
      </c>
      <c r="C170" s="231" t="s">
        <v>2454</v>
      </c>
      <c r="D170" s="232">
        <v>1</v>
      </c>
      <c r="E170" s="233" t="s">
        <v>2134</v>
      </c>
      <c r="F170" s="233" t="s">
        <v>2211</v>
      </c>
      <c r="G170" s="232" t="s">
        <v>2296</v>
      </c>
      <c r="H170" s="326" t="s">
        <v>2297</v>
      </c>
      <c r="I170" s="234" t="s">
        <v>2138</v>
      </c>
      <c r="J170" s="232" t="s">
        <v>2203</v>
      </c>
      <c r="K170" s="233" t="s">
        <v>2140</v>
      </c>
      <c r="L170" s="232" t="s">
        <v>2281</v>
      </c>
      <c r="M170" s="232">
        <v>1</v>
      </c>
      <c r="N170" s="232">
        <v>158</v>
      </c>
      <c r="O170" s="255">
        <f t="shared" si="132"/>
        <v>158</v>
      </c>
      <c r="P170" s="350">
        <v>158</v>
      </c>
      <c r="Q170" s="264" t="s">
        <v>2319</v>
      </c>
      <c r="R170" s="352">
        <v>110</v>
      </c>
      <c r="S170" s="354">
        <v>0.7</v>
      </c>
      <c r="T170" s="350">
        <v>0.48</v>
      </c>
      <c r="U170" s="356"/>
      <c r="V170" s="358"/>
      <c r="W170" s="360"/>
      <c r="X170" s="356"/>
      <c r="Y170" s="352">
        <f>R170-(V170/10)-X170</f>
        <v>110</v>
      </c>
      <c r="Z170" s="352">
        <v>52</v>
      </c>
      <c r="AA170" s="352">
        <f>U170-V170+Z170</f>
        <v>52</v>
      </c>
      <c r="AB170" s="352"/>
      <c r="AC170" s="352"/>
      <c r="AD170" s="276" t="s">
        <v>2185</v>
      </c>
      <c r="AE170" s="277">
        <f>VLOOKUP(AD170,分类参数表!$I$2:$J$10,2,FALSE)</f>
        <v>1</v>
      </c>
      <c r="AF170" s="278"/>
      <c r="AG170" s="264" t="s">
        <v>2320</v>
      </c>
      <c r="AH170" s="264" t="s">
        <v>2322</v>
      </c>
      <c r="AI170" s="264"/>
      <c r="AJ170" s="264"/>
      <c r="AK170" s="264" t="s">
        <v>2133</v>
      </c>
      <c r="AL170" s="264" t="s">
        <v>2144</v>
      </c>
      <c r="AM170" s="288"/>
      <c r="AN170" s="289">
        <f t="shared" si="133"/>
        <v>0.69620253164556967</v>
      </c>
      <c r="AO170" s="296"/>
    </row>
    <row r="171" spans="1:41" s="219" customFormat="1" ht="15" customHeight="1" x14ac:dyDescent="0.15">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51"/>
      <c r="Q171" s="266"/>
      <c r="R171" s="353"/>
      <c r="S171" s="355"/>
      <c r="T171" s="351"/>
      <c r="U171" s="357"/>
      <c r="V171" s="359"/>
      <c r="W171" s="361"/>
      <c r="X171" s="357"/>
      <c r="Y171" s="353"/>
      <c r="Z171" s="353"/>
      <c r="AA171" s="353"/>
      <c r="AB171" s="353"/>
      <c r="AC171" s="353"/>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x14ac:dyDescent="0.15">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51"/>
      <c r="Q172" s="266"/>
      <c r="R172" s="353"/>
      <c r="S172" s="355"/>
      <c r="T172" s="351"/>
      <c r="U172" s="357"/>
      <c r="V172" s="359"/>
      <c r="W172" s="361"/>
      <c r="X172" s="357"/>
      <c r="Y172" s="353"/>
      <c r="Z172" s="353"/>
      <c r="AA172" s="353"/>
      <c r="AB172" s="353"/>
      <c r="AC172" s="353"/>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x14ac:dyDescent="0.15">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51"/>
      <c r="Q173" s="266"/>
      <c r="R173" s="353"/>
      <c r="S173" s="355"/>
      <c r="T173" s="351"/>
      <c r="U173" s="357"/>
      <c r="V173" s="359"/>
      <c r="W173" s="361"/>
      <c r="X173" s="357"/>
      <c r="Y173" s="353"/>
      <c r="Z173" s="353"/>
      <c r="AA173" s="353"/>
      <c r="AB173" s="353"/>
      <c r="AC173" s="353"/>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x14ac:dyDescent="0.2">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51"/>
      <c r="Q174" s="266"/>
      <c r="R174" s="353"/>
      <c r="S174" s="355"/>
      <c r="T174" s="351"/>
      <c r="U174" s="357"/>
      <c r="V174" s="359"/>
      <c r="W174" s="361"/>
      <c r="X174" s="357"/>
      <c r="Y174" s="353"/>
      <c r="Z174" s="353"/>
      <c r="AA174" s="353"/>
      <c r="AB174" s="362"/>
      <c r="AC174" s="362"/>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x14ac:dyDescent="0.15">
      <c r="A175" s="241" t="s">
        <v>2180</v>
      </c>
      <c r="B175" s="242">
        <v>42702</v>
      </c>
      <c r="C175" s="243" t="s">
        <v>2455</v>
      </c>
      <c r="D175" s="244">
        <v>1</v>
      </c>
      <c r="E175" s="245" t="s">
        <v>2134</v>
      </c>
      <c r="F175" s="245" t="s">
        <v>2150</v>
      </c>
      <c r="G175" s="244" t="s">
        <v>2321</v>
      </c>
      <c r="H175" s="328" t="s">
        <v>2294</v>
      </c>
      <c r="I175" s="246"/>
      <c r="J175" s="244" t="s">
        <v>2194</v>
      </c>
      <c r="K175" s="245" t="s">
        <v>2140</v>
      </c>
      <c r="L175" s="244" t="s">
        <v>2141</v>
      </c>
      <c r="M175" s="244">
        <v>1</v>
      </c>
      <c r="N175" s="244">
        <v>50</v>
      </c>
      <c r="O175" s="257">
        <f t="shared" si="212"/>
        <v>50</v>
      </c>
      <c r="P175" s="363">
        <v>208</v>
      </c>
      <c r="Q175" s="269" t="s">
        <v>2323</v>
      </c>
      <c r="R175" s="371">
        <v>160</v>
      </c>
      <c r="S175" s="374">
        <v>0.77</v>
      </c>
      <c r="T175" s="363">
        <v>0.62</v>
      </c>
      <c r="U175" s="369"/>
      <c r="V175" s="365"/>
      <c r="W175" s="367"/>
      <c r="X175" s="369"/>
      <c r="Y175" s="371">
        <f>R175-(V175/10)-X175</f>
        <v>160</v>
      </c>
      <c r="Z175" s="371">
        <v>100</v>
      </c>
      <c r="AA175" s="371">
        <f>U175-V175+Z175</f>
        <v>100</v>
      </c>
      <c r="AB175" s="371"/>
      <c r="AC175" s="371"/>
      <c r="AD175" s="323" t="s">
        <v>2000</v>
      </c>
      <c r="AE175" s="282">
        <f>VLOOKUP(AD175,分类参数表!$I$2:$J$10,2,FALSE)</f>
        <v>1</v>
      </c>
      <c r="AF175" s="283"/>
      <c r="AG175" s="269" t="s">
        <v>2324</v>
      </c>
      <c r="AH175" s="269" t="s">
        <v>2325</v>
      </c>
      <c r="AI175" s="269"/>
      <c r="AJ175" s="269"/>
      <c r="AK175" s="269" t="s">
        <v>2133</v>
      </c>
      <c r="AL175" s="269" t="s">
        <v>2144</v>
      </c>
      <c r="AM175" s="292"/>
      <c r="AN175" s="293">
        <f t="shared" si="213"/>
        <v>1</v>
      </c>
      <c r="AO175" s="298"/>
    </row>
    <row r="176" spans="1:41" s="221" customFormat="1" ht="15" customHeight="1" x14ac:dyDescent="0.15">
      <c r="A176" s="247" t="s">
        <v>2180</v>
      </c>
      <c r="B176" s="248">
        <f t="shared" ref="B176:C176" si="214">B175</f>
        <v>42702</v>
      </c>
      <c r="C176" s="249" t="str">
        <f t="shared" si="214"/>
        <v>BY2016112807</v>
      </c>
      <c r="D176" s="250">
        <f t="shared" ref="D176:D179" si="215">D175+1</f>
        <v>2</v>
      </c>
      <c r="E176" s="250" t="s">
        <v>2273</v>
      </c>
      <c r="F176" s="251" t="s">
        <v>2326</v>
      </c>
      <c r="G176" s="250"/>
      <c r="H176" s="329" t="s">
        <v>2201</v>
      </c>
      <c r="I176" s="252"/>
      <c r="J176" s="250" t="s">
        <v>2203</v>
      </c>
      <c r="K176" s="250" t="s">
        <v>2140</v>
      </c>
      <c r="L176" s="250" t="s">
        <v>2141</v>
      </c>
      <c r="M176" s="250">
        <v>1</v>
      </c>
      <c r="N176" s="250">
        <v>158</v>
      </c>
      <c r="O176" s="258">
        <f t="shared" si="212"/>
        <v>158</v>
      </c>
      <c r="P176" s="364"/>
      <c r="Q176" s="271" t="s">
        <v>2319</v>
      </c>
      <c r="R176" s="372"/>
      <c r="S176" s="375"/>
      <c r="T176" s="364"/>
      <c r="U176" s="370"/>
      <c r="V176" s="366"/>
      <c r="W176" s="368"/>
      <c r="X176" s="370"/>
      <c r="Y176" s="372"/>
      <c r="Z176" s="372"/>
      <c r="AA176" s="372"/>
      <c r="AB176" s="372"/>
      <c r="AC176" s="372"/>
      <c r="AD176" s="250" t="str">
        <f t="shared" ref="AD176:AD179" si="216">AD175</f>
        <v>会员</v>
      </c>
      <c r="AE176" s="284">
        <f>VLOOKUP(AD176,分类参数表!$I$2:$J$10,2,FALSE)</f>
        <v>1</v>
      </c>
      <c r="AF176" s="285"/>
      <c r="AG176" s="271" t="s">
        <v>2324</v>
      </c>
      <c r="AH176" s="271"/>
      <c r="AI176" s="271"/>
      <c r="AJ176" s="271"/>
      <c r="AK176" s="271" t="s">
        <v>2133</v>
      </c>
      <c r="AL176" s="271" t="s">
        <v>2144</v>
      </c>
      <c r="AM176" s="294"/>
      <c r="AN176" s="295">
        <f t="shared" si="213"/>
        <v>0.69620253164556967</v>
      </c>
      <c r="AO176" s="299"/>
    </row>
    <row r="177" spans="1:41" s="221" customFormat="1" ht="15" customHeight="1" x14ac:dyDescent="0.15">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64"/>
      <c r="Q177" s="271"/>
      <c r="R177" s="372"/>
      <c r="S177" s="375"/>
      <c r="T177" s="364"/>
      <c r="U177" s="370"/>
      <c r="V177" s="366"/>
      <c r="W177" s="368"/>
      <c r="X177" s="370"/>
      <c r="Y177" s="372"/>
      <c r="Z177" s="372"/>
      <c r="AA177" s="372"/>
      <c r="AB177" s="372"/>
      <c r="AC177" s="372"/>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x14ac:dyDescent="0.15">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64"/>
      <c r="Q178" s="271"/>
      <c r="R178" s="372"/>
      <c r="S178" s="375"/>
      <c r="T178" s="364"/>
      <c r="U178" s="370"/>
      <c r="V178" s="366"/>
      <c r="W178" s="368"/>
      <c r="X178" s="370"/>
      <c r="Y178" s="372"/>
      <c r="Z178" s="372"/>
      <c r="AA178" s="372"/>
      <c r="AB178" s="372"/>
      <c r="AC178" s="372"/>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x14ac:dyDescent="0.2">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64"/>
      <c r="Q179" s="271"/>
      <c r="R179" s="372"/>
      <c r="S179" s="375"/>
      <c r="T179" s="364"/>
      <c r="U179" s="370"/>
      <c r="V179" s="366"/>
      <c r="W179" s="368"/>
      <c r="X179" s="370"/>
      <c r="Y179" s="372"/>
      <c r="Z179" s="372"/>
      <c r="AA179" s="372"/>
      <c r="AB179" s="373"/>
      <c r="AC179" s="373"/>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x14ac:dyDescent="0.15">
      <c r="A180" s="229" t="s">
        <v>2180</v>
      </c>
      <c r="B180" s="230">
        <v>42702</v>
      </c>
      <c r="C180" s="231" t="s">
        <v>2456</v>
      </c>
      <c r="D180" s="232">
        <v>1</v>
      </c>
      <c r="E180" s="233" t="s">
        <v>2134</v>
      </c>
      <c r="F180" s="233" t="s">
        <v>2285</v>
      </c>
      <c r="G180" s="232" t="s">
        <v>2327</v>
      </c>
      <c r="H180" s="326" t="s">
        <v>2328</v>
      </c>
      <c r="I180" s="234" t="s">
        <v>2250</v>
      </c>
      <c r="J180" s="232" t="s">
        <v>2154</v>
      </c>
      <c r="K180" s="233" t="s">
        <v>2224</v>
      </c>
      <c r="L180" s="232" t="s">
        <v>2141</v>
      </c>
      <c r="M180" s="232">
        <v>1</v>
      </c>
      <c r="N180" s="232">
        <v>480</v>
      </c>
      <c r="O180" s="255">
        <f t="shared" si="212"/>
        <v>480</v>
      </c>
      <c r="P180" s="350">
        <v>960</v>
      </c>
      <c r="Q180" s="264" t="s">
        <v>2329</v>
      </c>
      <c r="R180" s="352">
        <v>864</v>
      </c>
      <c r="S180" s="354">
        <v>0.9</v>
      </c>
      <c r="T180" s="350">
        <v>0.85</v>
      </c>
      <c r="U180" s="356"/>
      <c r="V180" s="358"/>
      <c r="W180" s="360"/>
      <c r="X180" s="356"/>
      <c r="Y180" s="352">
        <f>R180-(V180/10)-X180</f>
        <v>864</v>
      </c>
      <c r="Z180" s="352">
        <v>734</v>
      </c>
      <c r="AA180" s="352">
        <f>U180-V180+Z180</f>
        <v>734</v>
      </c>
      <c r="AB180" s="352"/>
      <c r="AC180" s="352"/>
      <c r="AD180" s="276" t="s">
        <v>2156</v>
      </c>
      <c r="AE180" s="277">
        <f>VLOOKUP(AD180,分类参数表!$I$2:$J$10,2,FALSE)</f>
        <v>1</v>
      </c>
      <c r="AF180" s="278"/>
      <c r="AG180" s="264" t="s">
        <v>2330</v>
      </c>
      <c r="AH180" s="264" t="s">
        <v>2331</v>
      </c>
      <c r="AI180" s="264"/>
      <c r="AJ180" s="264"/>
      <c r="AK180" s="264" t="s">
        <v>2133</v>
      </c>
      <c r="AL180" s="264" t="s">
        <v>2160</v>
      </c>
      <c r="AM180" s="288"/>
      <c r="AN180" s="289">
        <f t="shared" si="213"/>
        <v>0.9</v>
      </c>
      <c r="AO180" s="296"/>
    </row>
    <row r="181" spans="1:41" s="219" customFormat="1" ht="15" customHeight="1" x14ac:dyDescent="0.15">
      <c r="A181" s="235" t="s">
        <v>2180</v>
      </c>
      <c r="B181" s="236">
        <f t="shared" ref="B181:C181" si="220">B180</f>
        <v>42702</v>
      </c>
      <c r="C181" s="237" t="str">
        <f t="shared" si="220"/>
        <v>BY2016112808</v>
      </c>
      <c r="D181" s="238">
        <f t="shared" ref="D181:D184" si="221">D180+1</f>
        <v>2</v>
      </c>
      <c r="E181" s="238" t="s">
        <v>2134</v>
      </c>
      <c r="F181" s="239" t="s">
        <v>2285</v>
      </c>
      <c r="G181" s="238" t="s">
        <v>2332</v>
      </c>
      <c r="H181" s="327" t="s">
        <v>2333</v>
      </c>
      <c r="I181" s="240" t="s">
        <v>2250</v>
      </c>
      <c r="J181" s="238" t="s">
        <v>2154</v>
      </c>
      <c r="K181" s="238" t="s">
        <v>2224</v>
      </c>
      <c r="L181" s="238" t="s">
        <v>2141</v>
      </c>
      <c r="M181" s="238">
        <v>1</v>
      </c>
      <c r="N181" s="238">
        <v>480</v>
      </c>
      <c r="O181" s="256">
        <f t="shared" si="212"/>
        <v>480</v>
      </c>
      <c r="P181" s="351"/>
      <c r="Q181" s="266" t="s">
        <v>2329</v>
      </c>
      <c r="R181" s="353"/>
      <c r="S181" s="355"/>
      <c r="T181" s="351"/>
      <c r="U181" s="357"/>
      <c r="V181" s="359"/>
      <c r="W181" s="361"/>
      <c r="X181" s="357"/>
      <c r="Y181" s="353"/>
      <c r="Z181" s="353"/>
      <c r="AA181" s="353"/>
      <c r="AB181" s="353"/>
      <c r="AC181" s="353"/>
      <c r="AD181" s="238" t="str">
        <f t="shared" ref="AD181:AD184" si="222">AD180</f>
        <v>散客新晋</v>
      </c>
      <c r="AE181" s="279">
        <f>VLOOKUP(AD181,分类参数表!$I$2:$J$10,2,FALSE)</f>
        <v>1</v>
      </c>
      <c r="AF181" s="280"/>
      <c r="AG181" s="266" t="s">
        <v>2330</v>
      </c>
      <c r="AH181" s="266"/>
      <c r="AI181" s="266"/>
      <c r="AJ181" s="266"/>
      <c r="AK181" s="266" t="s">
        <v>2133</v>
      </c>
      <c r="AL181" s="266" t="s">
        <v>2160</v>
      </c>
      <c r="AM181" s="290"/>
      <c r="AN181" s="291">
        <f t="shared" si="213"/>
        <v>0.9</v>
      </c>
      <c r="AO181" s="297"/>
    </row>
    <row r="182" spans="1:41" s="219" customFormat="1" ht="15" customHeight="1" x14ac:dyDescent="0.15">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51"/>
      <c r="Q182" s="266"/>
      <c r="R182" s="353"/>
      <c r="S182" s="355"/>
      <c r="T182" s="351"/>
      <c r="U182" s="357"/>
      <c r="V182" s="359"/>
      <c r="W182" s="361"/>
      <c r="X182" s="357"/>
      <c r="Y182" s="353"/>
      <c r="Z182" s="353"/>
      <c r="AA182" s="353"/>
      <c r="AB182" s="353"/>
      <c r="AC182" s="353"/>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x14ac:dyDescent="0.15">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51"/>
      <c r="Q183" s="266"/>
      <c r="R183" s="353"/>
      <c r="S183" s="355"/>
      <c r="T183" s="351"/>
      <c r="U183" s="357"/>
      <c r="V183" s="359"/>
      <c r="W183" s="361"/>
      <c r="X183" s="357"/>
      <c r="Y183" s="353"/>
      <c r="Z183" s="353"/>
      <c r="AA183" s="353"/>
      <c r="AB183" s="353"/>
      <c r="AC183" s="353"/>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x14ac:dyDescent="0.2">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51"/>
      <c r="Q184" s="266"/>
      <c r="R184" s="353"/>
      <c r="S184" s="355"/>
      <c r="T184" s="351"/>
      <c r="U184" s="357"/>
      <c r="V184" s="359"/>
      <c r="W184" s="361"/>
      <c r="X184" s="357"/>
      <c r="Y184" s="353"/>
      <c r="Z184" s="353"/>
      <c r="AA184" s="353"/>
      <c r="AB184" s="362"/>
      <c r="AC184" s="362"/>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x14ac:dyDescent="0.15">
      <c r="A185" s="241" t="s">
        <v>2180</v>
      </c>
      <c r="B185" s="242">
        <v>42702</v>
      </c>
      <c r="C185" s="243" t="s">
        <v>2457</v>
      </c>
      <c r="D185" s="244">
        <v>1</v>
      </c>
      <c r="E185" s="245" t="s">
        <v>2256</v>
      </c>
      <c r="F185" s="245" t="s">
        <v>2257</v>
      </c>
      <c r="G185" s="244" t="s">
        <v>2334</v>
      </c>
      <c r="H185" s="328" t="s">
        <v>2169</v>
      </c>
      <c r="I185" s="246" t="s">
        <v>2250</v>
      </c>
      <c r="J185" s="244" t="s">
        <v>2139</v>
      </c>
      <c r="K185" s="245" t="s">
        <v>2140</v>
      </c>
      <c r="L185" s="244" t="s">
        <v>2281</v>
      </c>
      <c r="M185" s="244">
        <v>1</v>
      </c>
      <c r="N185" s="244">
        <v>880</v>
      </c>
      <c r="O185" s="257">
        <f t="shared" si="212"/>
        <v>880</v>
      </c>
      <c r="P185" s="363">
        <v>1740</v>
      </c>
      <c r="Q185" s="269" t="s">
        <v>2335</v>
      </c>
      <c r="R185" s="371">
        <v>1564</v>
      </c>
      <c r="S185" s="374">
        <v>0.9</v>
      </c>
      <c r="T185" s="363">
        <v>0.78</v>
      </c>
      <c r="U185" s="369"/>
      <c r="V185" s="365"/>
      <c r="W185" s="367"/>
      <c r="X185" s="369"/>
      <c r="Y185" s="371">
        <f>R185-(V185/10)-X185</f>
        <v>1564</v>
      </c>
      <c r="Z185" s="371">
        <v>1212</v>
      </c>
      <c r="AA185" s="371">
        <f>U185-V185+Z185</f>
        <v>1212</v>
      </c>
      <c r="AB185" s="371"/>
      <c r="AC185" s="371"/>
      <c r="AD185" s="281" t="s">
        <v>2236</v>
      </c>
      <c r="AE185" s="282">
        <f>VLOOKUP(AD185,分类参数表!$I$2:$J$10,2,FALSE)</f>
        <v>1</v>
      </c>
      <c r="AF185" s="283"/>
      <c r="AG185" s="269" t="s">
        <v>2336</v>
      </c>
      <c r="AH185" s="269" t="s">
        <v>2337</v>
      </c>
      <c r="AI185" s="269"/>
      <c r="AJ185" s="269"/>
      <c r="AK185" s="269" t="s">
        <v>2133</v>
      </c>
      <c r="AL185" s="269" t="s">
        <v>2198</v>
      </c>
      <c r="AM185" s="292"/>
      <c r="AN185" s="293">
        <f t="shared" si="213"/>
        <v>0.89772727272727271</v>
      </c>
      <c r="AO185" s="298"/>
    </row>
    <row r="186" spans="1:41" s="221" customFormat="1" ht="15" customHeight="1" x14ac:dyDescent="0.15">
      <c r="A186" s="247" t="s">
        <v>2180</v>
      </c>
      <c r="B186" s="248">
        <f t="shared" ref="B186:C186" si="226">B185</f>
        <v>42702</v>
      </c>
      <c r="C186" s="249" t="str">
        <f t="shared" si="226"/>
        <v>BY2016112809</v>
      </c>
      <c r="D186" s="250">
        <f t="shared" ref="D186:D189" si="227">D185+1</f>
        <v>2</v>
      </c>
      <c r="E186" s="250" t="s">
        <v>2338</v>
      </c>
      <c r="F186" s="251" t="s">
        <v>2248</v>
      </c>
      <c r="G186" s="250" t="s">
        <v>2339</v>
      </c>
      <c r="H186" s="329" t="s">
        <v>2169</v>
      </c>
      <c r="I186" s="252" t="s">
        <v>2190</v>
      </c>
      <c r="J186" s="250" t="s">
        <v>2154</v>
      </c>
      <c r="K186" s="250" t="s">
        <v>2140</v>
      </c>
      <c r="L186" s="250" t="s">
        <v>2281</v>
      </c>
      <c r="M186" s="250">
        <v>1</v>
      </c>
      <c r="N186" s="250">
        <v>860</v>
      </c>
      <c r="O186" s="258">
        <f t="shared" si="212"/>
        <v>860</v>
      </c>
      <c r="P186" s="364"/>
      <c r="Q186" s="271" t="s">
        <v>2340</v>
      </c>
      <c r="R186" s="372"/>
      <c r="S186" s="375"/>
      <c r="T186" s="364"/>
      <c r="U186" s="370"/>
      <c r="V186" s="366"/>
      <c r="W186" s="368"/>
      <c r="X186" s="370"/>
      <c r="Y186" s="372"/>
      <c r="Z186" s="372"/>
      <c r="AA186" s="372"/>
      <c r="AB186" s="372"/>
      <c r="AC186" s="372"/>
      <c r="AD186" s="250" t="str">
        <f t="shared" ref="AD186:AD189" si="228">AD185</f>
        <v>散客新晋</v>
      </c>
      <c r="AE186" s="284">
        <f>VLOOKUP(AD186,分类参数表!$I$2:$J$10,2,FALSE)</f>
        <v>1</v>
      </c>
      <c r="AF186" s="285"/>
      <c r="AG186" s="271" t="s">
        <v>2336</v>
      </c>
      <c r="AH186" s="271"/>
      <c r="AI186" s="271"/>
      <c r="AJ186" s="271"/>
      <c r="AK186" s="271" t="s">
        <v>2133</v>
      </c>
      <c r="AL186" s="271" t="s">
        <v>2198</v>
      </c>
      <c r="AM186" s="294"/>
      <c r="AN186" s="295">
        <f t="shared" si="213"/>
        <v>0.9</v>
      </c>
      <c r="AO186" s="299"/>
    </row>
    <row r="187" spans="1:41" s="221" customFormat="1" ht="15" customHeight="1" x14ac:dyDescent="0.15">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64"/>
      <c r="Q187" s="271"/>
      <c r="R187" s="372"/>
      <c r="S187" s="375"/>
      <c r="T187" s="364"/>
      <c r="U187" s="370"/>
      <c r="V187" s="366"/>
      <c r="W187" s="368"/>
      <c r="X187" s="370"/>
      <c r="Y187" s="372"/>
      <c r="Z187" s="372"/>
      <c r="AA187" s="372"/>
      <c r="AB187" s="372"/>
      <c r="AC187" s="372"/>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x14ac:dyDescent="0.15">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64"/>
      <c r="Q188" s="271"/>
      <c r="R188" s="372"/>
      <c r="S188" s="375"/>
      <c r="T188" s="364"/>
      <c r="U188" s="370"/>
      <c r="V188" s="366"/>
      <c r="W188" s="368"/>
      <c r="X188" s="370"/>
      <c r="Y188" s="372"/>
      <c r="Z188" s="372"/>
      <c r="AA188" s="372"/>
      <c r="AB188" s="372"/>
      <c r="AC188" s="372"/>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x14ac:dyDescent="0.2">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64"/>
      <c r="Q189" s="271"/>
      <c r="R189" s="372"/>
      <c r="S189" s="375"/>
      <c r="T189" s="364"/>
      <c r="U189" s="370"/>
      <c r="V189" s="366"/>
      <c r="W189" s="368"/>
      <c r="X189" s="370"/>
      <c r="Y189" s="372"/>
      <c r="Z189" s="372"/>
      <c r="AA189" s="372"/>
      <c r="AB189" s="373"/>
      <c r="AC189" s="373"/>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x14ac:dyDescent="0.15">
      <c r="A190" s="229" t="s">
        <v>2180</v>
      </c>
      <c r="B190" s="230">
        <v>42702</v>
      </c>
      <c r="C190" s="231" t="s">
        <v>2458</v>
      </c>
      <c r="D190" s="232">
        <v>1</v>
      </c>
      <c r="E190" s="233" t="s">
        <v>2141</v>
      </c>
      <c r="F190" s="233" t="s">
        <v>2207</v>
      </c>
      <c r="G190" s="232" t="s">
        <v>2341</v>
      </c>
      <c r="H190" s="326"/>
      <c r="I190" s="234" t="s">
        <v>2342</v>
      </c>
      <c r="J190" s="232" t="s">
        <v>2154</v>
      </c>
      <c r="K190" s="233" t="s">
        <v>2140</v>
      </c>
      <c r="L190" s="232" t="s">
        <v>2141</v>
      </c>
      <c r="M190" s="232">
        <v>1</v>
      </c>
      <c r="N190" s="232">
        <v>3100</v>
      </c>
      <c r="O190" s="255">
        <f t="shared" si="212"/>
        <v>3100</v>
      </c>
      <c r="P190" s="350">
        <v>5480</v>
      </c>
      <c r="Q190" s="264" t="s">
        <v>2343</v>
      </c>
      <c r="R190" s="352">
        <v>2999</v>
      </c>
      <c r="S190" s="354">
        <v>0.55000000000000004</v>
      </c>
      <c r="T190" s="350">
        <v>0.25</v>
      </c>
      <c r="U190" s="356"/>
      <c r="V190" s="358"/>
      <c r="W190" s="360"/>
      <c r="X190" s="356"/>
      <c r="Y190" s="352">
        <f>R190-(V190/10)-X190</f>
        <v>2999</v>
      </c>
      <c r="Z190" s="352">
        <v>749</v>
      </c>
      <c r="AA190" s="352">
        <f>U190-V190+Z190</f>
        <v>749</v>
      </c>
      <c r="AB190" s="352"/>
      <c r="AC190" s="352"/>
      <c r="AD190" s="276" t="s">
        <v>2344</v>
      </c>
      <c r="AE190" s="277">
        <f>VLOOKUP(AD190,分类参数表!$I$2:$J$10,2,FALSE)</f>
        <v>2</v>
      </c>
      <c r="AF190" s="278"/>
      <c r="AG190" s="264" t="s">
        <v>2345</v>
      </c>
      <c r="AH190" s="264" t="s">
        <v>2346</v>
      </c>
      <c r="AI190" s="264"/>
      <c r="AJ190" s="264" t="s">
        <v>2324</v>
      </c>
      <c r="AK190" s="264" t="s">
        <v>2133</v>
      </c>
      <c r="AL190" s="264" t="s">
        <v>2144</v>
      </c>
      <c r="AM190" s="288"/>
      <c r="AN190" s="289">
        <f t="shared" si="213"/>
        <v>0.54741935483870963</v>
      </c>
      <c r="AO190" s="296"/>
    </row>
    <row r="191" spans="1:41" s="219" customFormat="1" ht="15" customHeight="1" x14ac:dyDescent="0.15">
      <c r="A191" s="235" t="s">
        <v>2180</v>
      </c>
      <c r="B191" s="236">
        <f t="shared" ref="B191:C191" si="232">B190</f>
        <v>42702</v>
      </c>
      <c r="C191" s="237" t="str">
        <f t="shared" si="232"/>
        <v>BY2016112810</v>
      </c>
      <c r="D191" s="238">
        <f t="shared" ref="D191:D194" si="233">D190+1</f>
        <v>2</v>
      </c>
      <c r="E191" s="238" t="s">
        <v>2161</v>
      </c>
      <c r="F191" s="239" t="s">
        <v>144</v>
      </c>
      <c r="G191" s="238" t="s">
        <v>2347</v>
      </c>
      <c r="H191" s="327" t="s">
        <v>2169</v>
      </c>
      <c r="I191" s="240">
        <v>28.5</v>
      </c>
      <c r="J191" s="238" t="s">
        <v>2166</v>
      </c>
      <c r="K191" s="238" t="s">
        <v>2140</v>
      </c>
      <c r="L191" s="238" t="s">
        <v>2141</v>
      </c>
      <c r="M191" s="238">
        <v>1</v>
      </c>
      <c r="N191" s="238">
        <v>1980</v>
      </c>
      <c r="O191" s="256">
        <f t="shared" si="212"/>
        <v>1980</v>
      </c>
      <c r="P191" s="351"/>
      <c r="Q191" s="266" t="s">
        <v>2240</v>
      </c>
      <c r="R191" s="353"/>
      <c r="S191" s="355"/>
      <c r="T191" s="351"/>
      <c r="U191" s="357"/>
      <c r="V191" s="359"/>
      <c r="W191" s="361"/>
      <c r="X191" s="357"/>
      <c r="Y191" s="353"/>
      <c r="Z191" s="353"/>
      <c r="AA191" s="353"/>
      <c r="AB191" s="353"/>
      <c r="AC191" s="353"/>
      <c r="AD191" s="238" t="str">
        <f t="shared" ref="AD191:AD194" si="234">AD190</f>
        <v>推荐新晋</v>
      </c>
      <c r="AE191" s="279">
        <f>VLOOKUP(AD191,分类参数表!$I$2:$J$10,2,FALSE)</f>
        <v>2</v>
      </c>
      <c r="AF191" s="280"/>
      <c r="AG191" s="266" t="s">
        <v>2345</v>
      </c>
      <c r="AH191" s="266"/>
      <c r="AI191" s="266"/>
      <c r="AJ191" s="266" t="s">
        <v>2324</v>
      </c>
      <c r="AK191" s="266" t="s">
        <v>2133</v>
      </c>
      <c r="AL191" s="266" t="s">
        <v>2144</v>
      </c>
      <c r="AM191" s="290"/>
      <c r="AN191" s="291">
        <f t="shared" si="213"/>
        <v>0.54747474747474745</v>
      </c>
      <c r="AO191" s="297"/>
    </row>
    <row r="192" spans="1:41" s="219" customFormat="1" ht="15" customHeight="1" x14ac:dyDescent="0.15">
      <c r="A192" s="235" t="s">
        <v>2180</v>
      </c>
      <c r="B192" s="236">
        <f t="shared" ref="B192:C192" si="235">B191</f>
        <v>42702</v>
      </c>
      <c r="C192" s="237" t="str">
        <f t="shared" si="235"/>
        <v>BY2016112810</v>
      </c>
      <c r="D192" s="238">
        <f t="shared" si="233"/>
        <v>3</v>
      </c>
      <c r="E192" s="238" t="s">
        <v>2241</v>
      </c>
      <c r="F192" s="239" t="s">
        <v>2242</v>
      </c>
      <c r="G192" s="238" t="s">
        <v>2243</v>
      </c>
      <c r="H192" s="327"/>
      <c r="I192" s="240" t="s">
        <v>2348</v>
      </c>
      <c r="J192" s="238" t="s">
        <v>2154</v>
      </c>
      <c r="K192" s="238" t="s">
        <v>2140</v>
      </c>
      <c r="L192" s="238" t="s">
        <v>2141</v>
      </c>
      <c r="M192" s="238">
        <v>1</v>
      </c>
      <c r="N192" s="238">
        <v>400</v>
      </c>
      <c r="O192" s="256">
        <f t="shared" si="212"/>
        <v>400</v>
      </c>
      <c r="P192" s="351"/>
      <c r="Q192" s="266" t="s">
        <v>2244</v>
      </c>
      <c r="R192" s="353"/>
      <c r="S192" s="355"/>
      <c r="T192" s="351"/>
      <c r="U192" s="357"/>
      <c r="V192" s="359"/>
      <c r="W192" s="361"/>
      <c r="X192" s="357"/>
      <c r="Y192" s="353"/>
      <c r="Z192" s="353"/>
      <c r="AA192" s="353"/>
      <c r="AB192" s="353"/>
      <c r="AC192" s="353"/>
      <c r="AD192" s="238" t="str">
        <f t="shared" si="234"/>
        <v>推荐新晋</v>
      </c>
      <c r="AE192" s="279">
        <f>VLOOKUP(AD192,分类参数表!$I$2:$J$10,2,FALSE)</f>
        <v>2</v>
      </c>
      <c r="AF192" s="280"/>
      <c r="AG192" s="266" t="s">
        <v>2345</v>
      </c>
      <c r="AH192" s="266"/>
      <c r="AI192" s="266"/>
      <c r="AJ192" s="266" t="s">
        <v>2324</v>
      </c>
      <c r="AK192" s="266" t="s">
        <v>2133</v>
      </c>
      <c r="AL192" s="266" t="s">
        <v>2144</v>
      </c>
      <c r="AM192" s="290"/>
      <c r="AN192" s="291">
        <f t="shared" si="213"/>
        <v>0.54500000000000004</v>
      </c>
      <c r="AO192" s="297"/>
    </row>
    <row r="193" spans="1:41" s="219" customFormat="1" ht="15" customHeight="1" x14ac:dyDescent="0.15">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51"/>
      <c r="Q193" s="266"/>
      <c r="R193" s="353"/>
      <c r="S193" s="355"/>
      <c r="T193" s="351"/>
      <c r="U193" s="357"/>
      <c r="V193" s="359"/>
      <c r="W193" s="361"/>
      <c r="X193" s="357"/>
      <c r="Y193" s="353"/>
      <c r="Z193" s="353"/>
      <c r="AA193" s="353"/>
      <c r="AB193" s="353"/>
      <c r="AC193" s="353"/>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x14ac:dyDescent="0.2">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51"/>
      <c r="Q194" s="266"/>
      <c r="R194" s="353"/>
      <c r="S194" s="355"/>
      <c r="T194" s="351"/>
      <c r="U194" s="357"/>
      <c r="V194" s="359"/>
      <c r="W194" s="361"/>
      <c r="X194" s="357"/>
      <c r="Y194" s="353"/>
      <c r="Z194" s="353"/>
      <c r="AA194" s="353"/>
      <c r="AB194" s="362"/>
      <c r="AC194" s="362"/>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49" customFormat="1" ht="15" thickTop="1" thickBot="1" x14ac:dyDescent="0.2">
      <c r="A195" s="347"/>
      <c r="B195" s="348"/>
      <c r="C195" s="348"/>
      <c r="D195" s="348"/>
      <c r="E195" s="348"/>
      <c r="F195" s="348"/>
      <c r="G195" s="348"/>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c r="AF195" s="348"/>
      <c r="AG195" s="348"/>
      <c r="AH195" s="348"/>
      <c r="AI195" s="348"/>
      <c r="AJ195" s="348"/>
      <c r="AK195" s="348"/>
      <c r="AL195" s="348"/>
      <c r="AM195" s="348"/>
      <c r="AN195" s="348"/>
      <c r="AO195" s="348"/>
    </row>
    <row r="196" spans="1:41" s="220" customFormat="1" ht="15" customHeight="1" thickTop="1" x14ac:dyDescent="0.15">
      <c r="A196" s="241" t="s">
        <v>2180</v>
      </c>
      <c r="B196" s="242">
        <v>42703</v>
      </c>
      <c r="C196" s="243" t="s">
        <v>2459</v>
      </c>
      <c r="D196" s="244">
        <v>1</v>
      </c>
      <c r="E196" s="245" t="s">
        <v>2181</v>
      </c>
      <c r="F196" s="245" t="s">
        <v>2150</v>
      </c>
      <c r="G196" s="321"/>
      <c r="H196" s="328" t="s">
        <v>2212</v>
      </c>
      <c r="I196" s="246"/>
      <c r="J196" s="244" t="s">
        <v>2139</v>
      </c>
      <c r="K196" s="245" t="s">
        <v>2224</v>
      </c>
      <c r="L196" s="244" t="s">
        <v>2281</v>
      </c>
      <c r="M196" s="244">
        <v>1</v>
      </c>
      <c r="N196" s="244">
        <v>1280</v>
      </c>
      <c r="O196" s="257">
        <f t="shared" si="212"/>
        <v>1280</v>
      </c>
      <c r="P196" s="363">
        <v>2260</v>
      </c>
      <c r="Q196" s="269" t="s">
        <v>2216</v>
      </c>
      <c r="R196" s="371">
        <v>800</v>
      </c>
      <c r="S196" s="374">
        <v>0.35</v>
      </c>
      <c r="T196" s="363">
        <v>0</v>
      </c>
      <c r="U196" s="369"/>
      <c r="V196" s="365"/>
      <c r="W196" s="367"/>
      <c r="X196" s="369"/>
      <c r="Y196" s="371">
        <f>R196-(V196/10)-X196</f>
        <v>800</v>
      </c>
      <c r="Z196" s="371">
        <v>0</v>
      </c>
      <c r="AA196" s="371">
        <f>U196-V196+Z196</f>
        <v>0</v>
      </c>
      <c r="AB196" s="371"/>
      <c r="AC196" s="371"/>
      <c r="AD196" s="323" t="s">
        <v>2000</v>
      </c>
      <c r="AE196" s="282">
        <f>VLOOKUP(AD196,分类参数表!$I$2:$J$10,2,FALSE)</f>
        <v>1</v>
      </c>
      <c r="AF196" s="283"/>
      <c r="AG196" s="269" t="s">
        <v>2349</v>
      </c>
      <c r="AH196" s="269" t="s">
        <v>2350</v>
      </c>
      <c r="AI196" s="269"/>
      <c r="AJ196" s="269"/>
      <c r="AK196" s="269" t="s">
        <v>2133</v>
      </c>
      <c r="AL196" s="269" t="s">
        <v>2144</v>
      </c>
      <c r="AM196" s="292"/>
      <c r="AN196" s="293">
        <f t="shared" si="213"/>
        <v>0.390625</v>
      </c>
      <c r="AO196" s="298"/>
    </row>
    <row r="197" spans="1:41" s="221" customFormat="1" ht="15" customHeight="1" x14ac:dyDescent="0.15">
      <c r="A197" s="247" t="s">
        <v>2180</v>
      </c>
      <c r="B197" s="248">
        <f t="shared" ref="B197:C197" si="238">B196</f>
        <v>42703</v>
      </c>
      <c r="C197" s="249" t="str">
        <f t="shared" si="238"/>
        <v>BY2016112901</v>
      </c>
      <c r="D197" s="250">
        <f t="shared" ref="D197:D200" si="239">D196+1</f>
        <v>2</v>
      </c>
      <c r="E197" s="250" t="s">
        <v>2149</v>
      </c>
      <c r="F197" s="251" t="s">
        <v>2151</v>
      </c>
      <c r="G197" s="250"/>
      <c r="H197" s="329" t="s">
        <v>2152</v>
      </c>
      <c r="I197" s="252" t="s">
        <v>2250</v>
      </c>
      <c r="J197" s="250" t="s">
        <v>2154</v>
      </c>
      <c r="K197" s="250" t="s">
        <v>2224</v>
      </c>
      <c r="L197" s="250" t="s">
        <v>2281</v>
      </c>
      <c r="M197" s="250">
        <v>1</v>
      </c>
      <c r="N197" s="250">
        <v>980</v>
      </c>
      <c r="O197" s="258">
        <f t="shared" si="212"/>
        <v>980</v>
      </c>
      <c r="P197" s="364"/>
      <c r="Q197" s="271" t="s">
        <v>2155</v>
      </c>
      <c r="R197" s="372"/>
      <c r="S197" s="375"/>
      <c r="T197" s="364"/>
      <c r="U197" s="370"/>
      <c r="V197" s="366"/>
      <c r="W197" s="368"/>
      <c r="X197" s="370"/>
      <c r="Y197" s="372"/>
      <c r="Z197" s="372"/>
      <c r="AA197" s="372"/>
      <c r="AB197" s="372"/>
      <c r="AC197" s="372"/>
      <c r="AD197" s="250" t="str">
        <f t="shared" ref="AD197:AD200" si="240">AD196</f>
        <v>会员</v>
      </c>
      <c r="AE197" s="284">
        <f>VLOOKUP(AD197,分类参数表!$I$2:$J$10,2,FALSE)</f>
        <v>1</v>
      </c>
      <c r="AF197" s="285"/>
      <c r="AG197" s="271" t="s">
        <v>2349</v>
      </c>
      <c r="AH197" s="271"/>
      <c r="AI197" s="271"/>
      <c r="AJ197" s="271"/>
      <c r="AK197" s="271" t="s">
        <v>2133</v>
      </c>
      <c r="AL197" s="271" t="s">
        <v>2144</v>
      </c>
      <c r="AM197" s="294"/>
      <c r="AN197" s="295">
        <f t="shared" si="213"/>
        <v>0.30612244897959184</v>
      </c>
      <c r="AO197" s="299"/>
    </row>
    <row r="198" spans="1:41" s="221" customFormat="1" ht="15" customHeight="1" x14ac:dyDescent="0.15">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64"/>
      <c r="Q198" s="271"/>
      <c r="R198" s="372"/>
      <c r="S198" s="375"/>
      <c r="T198" s="364"/>
      <c r="U198" s="370"/>
      <c r="V198" s="366"/>
      <c r="W198" s="368"/>
      <c r="X198" s="370"/>
      <c r="Y198" s="372"/>
      <c r="Z198" s="372"/>
      <c r="AA198" s="372"/>
      <c r="AB198" s="372"/>
      <c r="AC198" s="372"/>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x14ac:dyDescent="0.15">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64"/>
      <c r="Q199" s="271"/>
      <c r="R199" s="372"/>
      <c r="S199" s="375"/>
      <c r="T199" s="364"/>
      <c r="U199" s="370"/>
      <c r="V199" s="366"/>
      <c r="W199" s="368"/>
      <c r="X199" s="370"/>
      <c r="Y199" s="372"/>
      <c r="Z199" s="372"/>
      <c r="AA199" s="372"/>
      <c r="AB199" s="372"/>
      <c r="AC199" s="372"/>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x14ac:dyDescent="0.2">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64"/>
      <c r="Q200" s="271"/>
      <c r="R200" s="372"/>
      <c r="S200" s="375"/>
      <c r="T200" s="364"/>
      <c r="U200" s="370"/>
      <c r="V200" s="366"/>
      <c r="W200" s="368"/>
      <c r="X200" s="370"/>
      <c r="Y200" s="372"/>
      <c r="Z200" s="372"/>
      <c r="AA200" s="372"/>
      <c r="AB200" s="373"/>
      <c r="AC200" s="373"/>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x14ac:dyDescent="0.15">
      <c r="A201" s="229" t="s">
        <v>2021</v>
      </c>
      <c r="B201" s="230">
        <v>42703</v>
      </c>
      <c r="C201" s="231" t="s">
        <v>2460</v>
      </c>
      <c r="D201" s="232">
        <v>1</v>
      </c>
      <c r="E201" s="233" t="s">
        <v>2351</v>
      </c>
      <c r="F201" s="233" t="s">
        <v>91</v>
      </c>
      <c r="G201" s="232" t="s">
        <v>2353</v>
      </c>
      <c r="H201" s="326" t="s">
        <v>2354</v>
      </c>
      <c r="I201" s="234" t="s">
        <v>2355</v>
      </c>
      <c r="J201" s="232" t="s">
        <v>2356</v>
      </c>
      <c r="K201" s="233" t="s">
        <v>2357</v>
      </c>
      <c r="L201" s="232" t="s">
        <v>2358</v>
      </c>
      <c r="M201" s="232">
        <v>1</v>
      </c>
      <c r="N201" s="232">
        <v>1390</v>
      </c>
      <c r="O201" s="255">
        <f t="shared" si="212"/>
        <v>1390</v>
      </c>
      <c r="P201" s="350">
        <v>1390</v>
      </c>
      <c r="Q201" s="264" t="s">
        <v>2359</v>
      </c>
      <c r="R201" s="352">
        <v>900</v>
      </c>
      <c r="S201" s="354">
        <v>0.65</v>
      </c>
      <c r="T201" s="350">
        <v>0.4</v>
      </c>
      <c r="U201" s="356"/>
      <c r="V201" s="358"/>
      <c r="W201" s="360"/>
      <c r="X201" s="356"/>
      <c r="Y201" s="352">
        <f>R201-(V201/10)-X201</f>
        <v>900</v>
      </c>
      <c r="Z201" s="352">
        <v>360</v>
      </c>
      <c r="AA201" s="352">
        <f>U201-V201+Z201</f>
        <v>360</v>
      </c>
      <c r="AB201" s="352"/>
      <c r="AC201" s="352"/>
      <c r="AD201" s="276" t="s">
        <v>2360</v>
      </c>
      <c r="AE201" s="277">
        <f>VLOOKUP(AD201,分类参数表!$I$2:$J$10,2,FALSE)</f>
        <v>1</v>
      </c>
      <c r="AF201" s="278"/>
      <c r="AG201" s="264" t="s">
        <v>2361</v>
      </c>
      <c r="AH201" s="264" t="s">
        <v>2362</v>
      </c>
      <c r="AI201" s="264"/>
      <c r="AJ201" s="264"/>
      <c r="AK201" s="264" t="s">
        <v>2363</v>
      </c>
      <c r="AL201" s="264" t="s">
        <v>2364</v>
      </c>
      <c r="AM201" s="288"/>
      <c r="AN201" s="289">
        <f t="shared" si="213"/>
        <v>0.64748201438848918</v>
      </c>
      <c r="AO201" s="296"/>
    </row>
    <row r="202" spans="1:41" s="219" customFormat="1" ht="15" customHeight="1" x14ac:dyDescent="0.15">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51"/>
      <c r="Q202" s="266"/>
      <c r="R202" s="353"/>
      <c r="S202" s="355"/>
      <c r="T202" s="351"/>
      <c r="U202" s="357"/>
      <c r="V202" s="359"/>
      <c r="W202" s="361"/>
      <c r="X202" s="357"/>
      <c r="Y202" s="353"/>
      <c r="Z202" s="353"/>
      <c r="AA202" s="353"/>
      <c r="AB202" s="353"/>
      <c r="AC202" s="353"/>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x14ac:dyDescent="0.15">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51"/>
      <c r="Q203" s="266"/>
      <c r="R203" s="353"/>
      <c r="S203" s="355"/>
      <c r="T203" s="351"/>
      <c r="U203" s="357"/>
      <c r="V203" s="359"/>
      <c r="W203" s="361"/>
      <c r="X203" s="357"/>
      <c r="Y203" s="353"/>
      <c r="Z203" s="353"/>
      <c r="AA203" s="353"/>
      <c r="AB203" s="353"/>
      <c r="AC203" s="353"/>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x14ac:dyDescent="0.15">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51"/>
      <c r="Q204" s="266"/>
      <c r="R204" s="353"/>
      <c r="S204" s="355"/>
      <c r="T204" s="351"/>
      <c r="U204" s="357"/>
      <c r="V204" s="359"/>
      <c r="W204" s="361"/>
      <c r="X204" s="357"/>
      <c r="Y204" s="353"/>
      <c r="Z204" s="353"/>
      <c r="AA204" s="353"/>
      <c r="AB204" s="353"/>
      <c r="AC204" s="353"/>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x14ac:dyDescent="0.2">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51"/>
      <c r="Q205" s="266"/>
      <c r="R205" s="353"/>
      <c r="S205" s="355"/>
      <c r="T205" s="351"/>
      <c r="U205" s="357"/>
      <c r="V205" s="359"/>
      <c r="W205" s="361"/>
      <c r="X205" s="357"/>
      <c r="Y205" s="353"/>
      <c r="Z205" s="353"/>
      <c r="AA205" s="353"/>
      <c r="AB205" s="362"/>
      <c r="AC205" s="362"/>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x14ac:dyDescent="0.15">
      <c r="A206" s="241" t="s">
        <v>2021</v>
      </c>
      <c r="B206" s="242">
        <v>42703</v>
      </c>
      <c r="C206" s="243" t="s">
        <v>2461</v>
      </c>
      <c r="D206" s="244">
        <v>1</v>
      </c>
      <c r="E206" s="245" t="s">
        <v>2351</v>
      </c>
      <c r="F206" s="245" t="s">
        <v>91</v>
      </c>
      <c r="G206" s="244" t="s">
        <v>2365</v>
      </c>
      <c r="H206" s="328" t="s">
        <v>2352</v>
      </c>
      <c r="I206" s="246" t="s">
        <v>2355</v>
      </c>
      <c r="J206" s="244" t="s">
        <v>2366</v>
      </c>
      <c r="K206" s="245" t="s">
        <v>2357</v>
      </c>
      <c r="L206" s="244" t="s">
        <v>2367</v>
      </c>
      <c r="M206" s="244">
        <v>1</v>
      </c>
      <c r="N206" s="244">
        <v>1520</v>
      </c>
      <c r="O206" s="257">
        <f t="shared" si="212"/>
        <v>1520</v>
      </c>
      <c r="P206" s="363">
        <v>1520</v>
      </c>
      <c r="Q206" s="269" t="s">
        <v>2368</v>
      </c>
      <c r="R206" s="371">
        <v>1368</v>
      </c>
      <c r="S206" s="374">
        <v>0.9</v>
      </c>
      <c r="T206" s="363">
        <v>0.85</v>
      </c>
      <c r="U206" s="369"/>
      <c r="V206" s="365"/>
      <c r="W206" s="367"/>
      <c r="X206" s="369"/>
      <c r="Y206" s="371">
        <f>R206-(V206/10)-X206</f>
        <v>1368</v>
      </c>
      <c r="Z206" s="371">
        <v>1162</v>
      </c>
      <c r="AA206" s="371">
        <f>U206-V206+Z206</f>
        <v>1162</v>
      </c>
      <c r="AB206" s="371"/>
      <c r="AC206" s="371"/>
      <c r="AD206" s="281" t="s">
        <v>2028</v>
      </c>
      <c r="AE206" s="282">
        <f>VLOOKUP(AD206,分类参数表!$I$2:$J$10,2,FALSE)</f>
        <v>1</v>
      </c>
      <c r="AF206" s="283"/>
      <c r="AG206" s="322"/>
      <c r="AH206" s="269"/>
      <c r="AI206" s="269"/>
      <c r="AJ206" s="269"/>
      <c r="AK206" s="269" t="s">
        <v>2369</v>
      </c>
      <c r="AL206" s="269" t="s">
        <v>2370</v>
      </c>
      <c r="AM206" s="292"/>
      <c r="AN206" s="293">
        <f t="shared" si="213"/>
        <v>0.9</v>
      </c>
      <c r="AO206" s="298"/>
    </row>
    <row r="207" spans="1:41" s="221" customFormat="1" ht="15" customHeight="1" x14ac:dyDescent="0.15">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64"/>
      <c r="Q207" s="271"/>
      <c r="R207" s="372"/>
      <c r="S207" s="375"/>
      <c r="T207" s="364"/>
      <c r="U207" s="370"/>
      <c r="V207" s="366"/>
      <c r="W207" s="368"/>
      <c r="X207" s="370"/>
      <c r="Y207" s="372"/>
      <c r="Z207" s="372"/>
      <c r="AA207" s="372"/>
      <c r="AB207" s="372"/>
      <c r="AC207" s="372"/>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x14ac:dyDescent="0.15">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64"/>
      <c r="Q208" s="271"/>
      <c r="R208" s="372"/>
      <c r="S208" s="375"/>
      <c r="T208" s="364"/>
      <c r="U208" s="370"/>
      <c r="V208" s="366"/>
      <c r="W208" s="368"/>
      <c r="X208" s="370"/>
      <c r="Y208" s="372"/>
      <c r="Z208" s="372"/>
      <c r="AA208" s="372"/>
      <c r="AB208" s="372"/>
      <c r="AC208" s="372"/>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x14ac:dyDescent="0.15">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64"/>
      <c r="Q209" s="271"/>
      <c r="R209" s="372"/>
      <c r="S209" s="375"/>
      <c r="T209" s="364"/>
      <c r="U209" s="370"/>
      <c r="V209" s="366"/>
      <c r="W209" s="368"/>
      <c r="X209" s="370"/>
      <c r="Y209" s="372"/>
      <c r="Z209" s="372"/>
      <c r="AA209" s="372"/>
      <c r="AB209" s="372"/>
      <c r="AC209" s="372"/>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x14ac:dyDescent="0.2">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64"/>
      <c r="Q210" s="271"/>
      <c r="R210" s="372"/>
      <c r="S210" s="375"/>
      <c r="T210" s="364"/>
      <c r="U210" s="370"/>
      <c r="V210" s="366"/>
      <c r="W210" s="368"/>
      <c r="X210" s="370"/>
      <c r="Y210" s="372"/>
      <c r="Z210" s="372"/>
      <c r="AA210" s="372"/>
      <c r="AB210" s="373"/>
      <c r="AC210" s="373"/>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x14ac:dyDescent="0.15">
      <c r="A211" s="229" t="s">
        <v>2021</v>
      </c>
      <c r="B211" s="230">
        <v>42703</v>
      </c>
      <c r="C211" s="231" t="s">
        <v>2462</v>
      </c>
      <c r="D211" s="232">
        <v>1</v>
      </c>
      <c r="E211" s="233" t="s">
        <v>2371</v>
      </c>
      <c r="F211" s="233" t="s">
        <v>2372</v>
      </c>
      <c r="G211" s="232" t="s">
        <v>2373</v>
      </c>
      <c r="H211" s="326" t="s">
        <v>2374</v>
      </c>
      <c r="I211" s="234" t="s">
        <v>2375</v>
      </c>
      <c r="J211" s="232" t="s">
        <v>2376</v>
      </c>
      <c r="K211" s="233" t="s">
        <v>2357</v>
      </c>
      <c r="L211" s="232" t="s">
        <v>2358</v>
      </c>
      <c r="M211" s="232">
        <v>1</v>
      </c>
      <c r="N211" s="232">
        <v>480</v>
      </c>
      <c r="O211" s="255">
        <f t="shared" si="212"/>
        <v>480</v>
      </c>
      <c r="P211" s="350">
        <v>1159</v>
      </c>
      <c r="Q211" s="264" t="s">
        <v>2377</v>
      </c>
      <c r="R211" s="352">
        <v>1043</v>
      </c>
      <c r="S211" s="354">
        <v>0.9</v>
      </c>
      <c r="T211" s="350">
        <v>0.78</v>
      </c>
      <c r="U211" s="356"/>
      <c r="V211" s="358"/>
      <c r="W211" s="360"/>
      <c r="X211" s="356"/>
      <c r="Y211" s="352">
        <f>R211-(V211/10)-X211</f>
        <v>1043</v>
      </c>
      <c r="Z211" s="352">
        <v>808</v>
      </c>
      <c r="AA211" s="352">
        <f>U211-V211+Z211</f>
        <v>808</v>
      </c>
      <c r="AB211" s="352"/>
      <c r="AC211" s="352"/>
      <c r="AD211" s="276" t="s">
        <v>2378</v>
      </c>
      <c r="AE211" s="277">
        <f>VLOOKUP(AD211,分类参数表!$I$2:$J$10,2,FALSE)</f>
        <v>1</v>
      </c>
      <c r="AF211" s="278"/>
      <c r="AG211" s="264" t="s">
        <v>2379</v>
      </c>
      <c r="AH211" s="264" t="s">
        <v>2380</v>
      </c>
      <c r="AI211" s="264"/>
      <c r="AJ211" s="264"/>
      <c r="AK211" s="264" t="s">
        <v>2363</v>
      </c>
      <c r="AL211" s="264" t="s">
        <v>2364</v>
      </c>
      <c r="AM211" s="288"/>
      <c r="AN211" s="289">
        <f t="shared" si="213"/>
        <v>0.9</v>
      </c>
      <c r="AO211" s="296"/>
    </row>
    <row r="212" spans="1:41" s="219" customFormat="1" ht="15" customHeight="1" x14ac:dyDescent="0.15">
      <c r="A212" s="235" t="s">
        <v>2021</v>
      </c>
      <c r="B212" s="236">
        <f t="shared" ref="B212:C212" si="256">B211</f>
        <v>42703</v>
      </c>
      <c r="C212" s="237" t="str">
        <f t="shared" si="256"/>
        <v>BY2016112904</v>
      </c>
      <c r="D212" s="238">
        <f t="shared" ref="D212:D215" si="257">D211+1</f>
        <v>2</v>
      </c>
      <c r="E212" s="238" t="s">
        <v>2381</v>
      </c>
      <c r="F212" s="239" t="s">
        <v>126</v>
      </c>
      <c r="G212" s="238" t="s">
        <v>2382</v>
      </c>
      <c r="H212" s="327" t="s">
        <v>2383</v>
      </c>
      <c r="I212" s="240" t="s">
        <v>2384</v>
      </c>
      <c r="J212" s="238" t="s">
        <v>2376</v>
      </c>
      <c r="K212" s="238" t="s">
        <v>2357</v>
      </c>
      <c r="L212" s="238" t="s">
        <v>2358</v>
      </c>
      <c r="M212" s="238">
        <v>1</v>
      </c>
      <c r="N212" s="238">
        <v>299</v>
      </c>
      <c r="O212" s="256">
        <f t="shared" si="212"/>
        <v>299</v>
      </c>
      <c r="P212" s="351"/>
      <c r="Q212" s="266" t="s">
        <v>2385</v>
      </c>
      <c r="R212" s="353"/>
      <c r="S212" s="355"/>
      <c r="T212" s="351"/>
      <c r="U212" s="357"/>
      <c r="V212" s="359"/>
      <c r="W212" s="361"/>
      <c r="X212" s="357"/>
      <c r="Y212" s="353"/>
      <c r="Z212" s="353"/>
      <c r="AA212" s="353"/>
      <c r="AB212" s="353"/>
      <c r="AC212" s="353"/>
      <c r="AD212" s="238" t="str">
        <f t="shared" ref="AD212:AD215" si="258">AD211</f>
        <v>散客新晋</v>
      </c>
      <c r="AE212" s="279">
        <f>VLOOKUP(AD212,分类参数表!$I$2:$J$10,2,FALSE)</f>
        <v>1</v>
      </c>
      <c r="AF212" s="280"/>
      <c r="AG212" s="266" t="s">
        <v>2379</v>
      </c>
      <c r="AH212" s="266"/>
      <c r="AI212" s="266"/>
      <c r="AJ212" s="266"/>
      <c r="AK212" s="266" t="s">
        <v>2363</v>
      </c>
      <c r="AL212" s="266" t="s">
        <v>2364</v>
      </c>
      <c r="AM212" s="290"/>
      <c r="AN212" s="291">
        <f t="shared" si="213"/>
        <v>0.89966555183946484</v>
      </c>
      <c r="AO212" s="297"/>
    </row>
    <row r="213" spans="1:41" s="219" customFormat="1" ht="15" customHeight="1" x14ac:dyDescent="0.15">
      <c r="A213" s="235" t="s">
        <v>2021</v>
      </c>
      <c r="B213" s="236">
        <f t="shared" ref="B213:C213" si="259">B212</f>
        <v>42703</v>
      </c>
      <c r="C213" s="237" t="str">
        <f t="shared" si="259"/>
        <v>BY2016112904</v>
      </c>
      <c r="D213" s="238">
        <f t="shared" si="257"/>
        <v>3</v>
      </c>
      <c r="E213" s="238" t="s">
        <v>2371</v>
      </c>
      <c r="F213" s="239" t="s">
        <v>2372</v>
      </c>
      <c r="G213" s="238" t="s">
        <v>2386</v>
      </c>
      <c r="H213" s="327" t="s">
        <v>2387</v>
      </c>
      <c r="I213" s="240" t="s">
        <v>2388</v>
      </c>
      <c r="J213" s="238" t="s">
        <v>2376</v>
      </c>
      <c r="K213" s="238" t="s">
        <v>2357</v>
      </c>
      <c r="L213" s="238" t="s">
        <v>2358</v>
      </c>
      <c r="M213" s="238">
        <v>1</v>
      </c>
      <c r="N213" s="238">
        <v>380</v>
      </c>
      <c r="O213" s="256">
        <f t="shared" si="212"/>
        <v>380</v>
      </c>
      <c r="P213" s="351"/>
      <c r="Q213" s="266" t="s">
        <v>2389</v>
      </c>
      <c r="R213" s="353"/>
      <c r="S213" s="355"/>
      <c r="T213" s="351"/>
      <c r="U213" s="357"/>
      <c r="V213" s="359"/>
      <c r="W213" s="361"/>
      <c r="X213" s="357"/>
      <c r="Y213" s="353"/>
      <c r="Z213" s="353"/>
      <c r="AA213" s="353"/>
      <c r="AB213" s="353"/>
      <c r="AC213" s="353"/>
      <c r="AD213" s="238" t="str">
        <f t="shared" si="258"/>
        <v>散客新晋</v>
      </c>
      <c r="AE213" s="279">
        <f>VLOOKUP(AD213,分类参数表!$I$2:$J$10,2,FALSE)</f>
        <v>1</v>
      </c>
      <c r="AF213" s="280"/>
      <c r="AG213" s="266" t="s">
        <v>2379</v>
      </c>
      <c r="AH213" s="266"/>
      <c r="AI213" s="266"/>
      <c r="AJ213" s="266"/>
      <c r="AK213" s="266" t="s">
        <v>2363</v>
      </c>
      <c r="AL213" s="266" t="s">
        <v>2364</v>
      </c>
      <c r="AM213" s="290"/>
      <c r="AN213" s="291">
        <f t="shared" si="213"/>
        <v>0.9</v>
      </c>
      <c r="AO213" s="297"/>
    </row>
    <row r="214" spans="1:41" s="219" customFormat="1" ht="15" customHeight="1" x14ac:dyDescent="0.15">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51"/>
      <c r="Q214" s="266"/>
      <c r="R214" s="353"/>
      <c r="S214" s="355"/>
      <c r="T214" s="351"/>
      <c r="U214" s="357"/>
      <c r="V214" s="359"/>
      <c r="W214" s="361"/>
      <c r="X214" s="357"/>
      <c r="Y214" s="353"/>
      <c r="Z214" s="353"/>
      <c r="AA214" s="353"/>
      <c r="AB214" s="353"/>
      <c r="AC214" s="353"/>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x14ac:dyDescent="0.2">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51"/>
      <c r="Q215" s="266"/>
      <c r="R215" s="353"/>
      <c r="S215" s="355"/>
      <c r="T215" s="351"/>
      <c r="U215" s="357"/>
      <c r="V215" s="359"/>
      <c r="W215" s="361"/>
      <c r="X215" s="357"/>
      <c r="Y215" s="353"/>
      <c r="Z215" s="353"/>
      <c r="AA215" s="353"/>
      <c r="AB215" s="362"/>
      <c r="AC215" s="362"/>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x14ac:dyDescent="0.15">
      <c r="A216" s="241" t="s">
        <v>2021</v>
      </c>
      <c r="B216" s="242">
        <v>42703</v>
      </c>
      <c r="C216" s="243" t="s">
        <v>2463</v>
      </c>
      <c r="D216" s="244"/>
      <c r="E216" s="245" t="s">
        <v>2390</v>
      </c>
      <c r="F216" s="245" t="s">
        <v>182</v>
      </c>
      <c r="G216" s="244" t="s">
        <v>2391</v>
      </c>
      <c r="H216" s="328" t="s">
        <v>2392</v>
      </c>
      <c r="I216" s="246" t="s">
        <v>2355</v>
      </c>
      <c r="J216" s="244" t="s">
        <v>2393</v>
      </c>
      <c r="K216" s="245" t="s">
        <v>2357</v>
      </c>
      <c r="L216" s="244" t="s">
        <v>2394</v>
      </c>
      <c r="M216" s="244">
        <v>1</v>
      </c>
      <c r="N216" s="244">
        <v>350</v>
      </c>
      <c r="O216" s="257">
        <f t="shared" si="212"/>
        <v>350</v>
      </c>
      <c r="P216" s="363">
        <v>350</v>
      </c>
      <c r="Q216" s="269" t="s">
        <v>2395</v>
      </c>
      <c r="R216" s="371">
        <v>350</v>
      </c>
      <c r="S216" s="374">
        <v>1</v>
      </c>
      <c r="T216" s="363">
        <v>1</v>
      </c>
      <c r="U216" s="369"/>
      <c r="V216" s="365"/>
      <c r="W216" s="367"/>
      <c r="X216" s="369"/>
      <c r="Y216" s="371">
        <f>R216-(V216/10)-X216</f>
        <v>350</v>
      </c>
      <c r="Z216" s="371">
        <v>350</v>
      </c>
      <c r="AA216" s="371">
        <f>U216-V216+Z216</f>
        <v>350</v>
      </c>
      <c r="AB216" s="371"/>
      <c r="AC216" s="371"/>
      <c r="AD216" s="281" t="s">
        <v>2028</v>
      </c>
      <c r="AE216" s="282">
        <f>VLOOKUP(AD216,分类参数表!$I$2:$J$10,2,FALSE)</f>
        <v>1</v>
      </c>
      <c r="AF216" s="283"/>
      <c r="AG216" s="322"/>
      <c r="AH216" s="269"/>
      <c r="AI216" s="269"/>
      <c r="AJ216" s="269"/>
      <c r="AK216" s="269" t="s">
        <v>2363</v>
      </c>
      <c r="AL216" s="269" t="s">
        <v>2364</v>
      </c>
      <c r="AM216" s="292"/>
      <c r="AN216" s="293">
        <f t="shared" si="213"/>
        <v>1</v>
      </c>
      <c r="AO216" s="298"/>
    </row>
    <row r="217" spans="1:41" s="221" customFormat="1" ht="15" customHeight="1" x14ac:dyDescent="0.15">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64"/>
      <c r="Q217" s="271"/>
      <c r="R217" s="372"/>
      <c r="S217" s="375"/>
      <c r="T217" s="364"/>
      <c r="U217" s="370"/>
      <c r="V217" s="366"/>
      <c r="W217" s="368"/>
      <c r="X217" s="370"/>
      <c r="Y217" s="372"/>
      <c r="Z217" s="372"/>
      <c r="AA217" s="372"/>
      <c r="AB217" s="372"/>
      <c r="AC217" s="372"/>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x14ac:dyDescent="0.15">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64"/>
      <c r="Q218" s="271"/>
      <c r="R218" s="372"/>
      <c r="S218" s="375"/>
      <c r="T218" s="364"/>
      <c r="U218" s="370"/>
      <c r="V218" s="366"/>
      <c r="W218" s="368"/>
      <c r="X218" s="370"/>
      <c r="Y218" s="372"/>
      <c r="Z218" s="372"/>
      <c r="AA218" s="372"/>
      <c r="AB218" s="372"/>
      <c r="AC218" s="372"/>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x14ac:dyDescent="0.15">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64"/>
      <c r="Q219" s="271"/>
      <c r="R219" s="372"/>
      <c r="S219" s="375"/>
      <c r="T219" s="364"/>
      <c r="U219" s="370"/>
      <c r="V219" s="366"/>
      <c r="W219" s="368"/>
      <c r="X219" s="370"/>
      <c r="Y219" s="372"/>
      <c r="Z219" s="372"/>
      <c r="AA219" s="372"/>
      <c r="AB219" s="372"/>
      <c r="AC219" s="372"/>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x14ac:dyDescent="0.2">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64"/>
      <c r="Q220" s="271"/>
      <c r="R220" s="372"/>
      <c r="S220" s="375"/>
      <c r="T220" s="364"/>
      <c r="U220" s="370"/>
      <c r="V220" s="366"/>
      <c r="W220" s="368"/>
      <c r="X220" s="370"/>
      <c r="Y220" s="372"/>
      <c r="Z220" s="372"/>
      <c r="AA220" s="372"/>
      <c r="AB220" s="373"/>
      <c r="AC220" s="373"/>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x14ac:dyDescent="0.15">
      <c r="A221" s="229" t="s">
        <v>2021</v>
      </c>
      <c r="B221" s="230">
        <v>42703</v>
      </c>
      <c r="C221" s="231" t="s">
        <v>2464</v>
      </c>
      <c r="D221" s="232">
        <v>1</v>
      </c>
      <c r="E221" s="233" t="s">
        <v>2358</v>
      </c>
      <c r="F221" s="233" t="s">
        <v>2396</v>
      </c>
      <c r="G221" s="232" t="s">
        <v>2397</v>
      </c>
      <c r="H221" s="326" t="s">
        <v>2398</v>
      </c>
      <c r="I221" s="234" t="s">
        <v>2399</v>
      </c>
      <c r="J221" s="232" t="s">
        <v>2376</v>
      </c>
      <c r="K221" s="233" t="s">
        <v>2400</v>
      </c>
      <c r="L221" s="232" t="s">
        <v>2358</v>
      </c>
      <c r="M221" s="232">
        <v>1</v>
      </c>
      <c r="N221" s="232">
        <v>2950</v>
      </c>
      <c r="O221" s="255">
        <f t="shared" si="212"/>
        <v>2950</v>
      </c>
      <c r="P221" s="350">
        <v>7110</v>
      </c>
      <c r="Q221" s="264" t="s">
        <v>2401</v>
      </c>
      <c r="R221" s="352">
        <v>3999</v>
      </c>
      <c r="S221" s="354">
        <v>0.56000000000000005</v>
      </c>
      <c r="T221" s="350">
        <v>0.32</v>
      </c>
      <c r="U221" s="356"/>
      <c r="V221" s="358"/>
      <c r="W221" s="360"/>
      <c r="X221" s="356"/>
      <c r="Y221" s="352">
        <f>R221-(V221/10)-X221</f>
        <v>3999</v>
      </c>
      <c r="Z221" s="352">
        <v>1299</v>
      </c>
      <c r="AA221" s="352">
        <f>U221-V221+Z221</f>
        <v>1299</v>
      </c>
      <c r="AB221" s="352"/>
      <c r="AC221" s="352"/>
      <c r="AD221" s="276" t="s">
        <v>2360</v>
      </c>
      <c r="AE221" s="277">
        <f>VLOOKUP(AD221,分类参数表!$I$2:$J$10,2,FALSE)</f>
        <v>1</v>
      </c>
      <c r="AF221" s="278"/>
      <c r="AG221" s="264" t="s">
        <v>2402</v>
      </c>
      <c r="AH221" s="264"/>
      <c r="AI221" s="264"/>
      <c r="AJ221" s="264"/>
      <c r="AK221" s="264" t="s">
        <v>2363</v>
      </c>
      <c r="AL221" s="264" t="s">
        <v>2370</v>
      </c>
      <c r="AM221" s="288"/>
      <c r="AN221" s="289">
        <f t="shared" si="213"/>
        <v>0.57525423728813563</v>
      </c>
      <c r="AO221" s="296"/>
    </row>
    <row r="222" spans="1:41" s="219" customFormat="1" ht="15" customHeight="1" x14ac:dyDescent="0.15">
      <c r="A222" s="235" t="s">
        <v>2021</v>
      </c>
      <c r="B222" s="236">
        <f t="shared" ref="B222:C223" si="268">B221</f>
        <v>42703</v>
      </c>
      <c r="C222" s="237" t="str">
        <f t="shared" si="268"/>
        <v>BY2016112906</v>
      </c>
      <c r="D222" s="238">
        <f t="shared" ref="D222:D226" si="269">D221+1</f>
        <v>2</v>
      </c>
      <c r="E222" s="238" t="s">
        <v>2403</v>
      </c>
      <c r="F222" s="239" t="s">
        <v>2396</v>
      </c>
      <c r="G222" s="238" t="s">
        <v>2404</v>
      </c>
      <c r="H222" s="327"/>
      <c r="I222" s="240">
        <v>23.5</v>
      </c>
      <c r="J222" s="238" t="s">
        <v>2376</v>
      </c>
      <c r="K222" s="238" t="s">
        <v>2400</v>
      </c>
      <c r="L222" s="238" t="s">
        <v>2358</v>
      </c>
      <c r="M222" s="238">
        <v>1</v>
      </c>
      <c r="N222" s="238">
        <v>1980</v>
      </c>
      <c r="O222" s="256">
        <f t="shared" si="212"/>
        <v>1980</v>
      </c>
      <c r="P222" s="351"/>
      <c r="Q222" s="266" t="s">
        <v>2405</v>
      </c>
      <c r="R222" s="353"/>
      <c r="S222" s="355"/>
      <c r="T222" s="351"/>
      <c r="U222" s="357"/>
      <c r="V222" s="359"/>
      <c r="W222" s="361"/>
      <c r="X222" s="357"/>
      <c r="Y222" s="353"/>
      <c r="Z222" s="353"/>
      <c r="AA222" s="353"/>
      <c r="AB222" s="353"/>
      <c r="AC222" s="353"/>
      <c r="AD222" s="238" t="str">
        <f t="shared" ref="AD222:AD226" si="270">AD221</f>
        <v>会员</v>
      </c>
      <c r="AE222" s="279">
        <f>VLOOKUP(AD222,分类参数表!$I$2:$J$10,2,FALSE)</f>
        <v>1</v>
      </c>
      <c r="AF222" s="280"/>
      <c r="AG222" s="266" t="s">
        <v>2402</v>
      </c>
      <c r="AH222" s="266"/>
      <c r="AI222" s="266"/>
      <c r="AJ222" s="266"/>
      <c r="AK222" s="266" t="s">
        <v>2363</v>
      </c>
      <c r="AL222" s="266" t="s">
        <v>2370</v>
      </c>
      <c r="AM222" s="290"/>
      <c r="AN222" s="291">
        <f t="shared" si="213"/>
        <v>0.54747474747474745</v>
      </c>
      <c r="AO222" s="297"/>
    </row>
    <row r="223" spans="1:41" s="219" customFormat="1" ht="15" customHeight="1" x14ac:dyDescent="0.15">
      <c r="A223" s="235" t="s">
        <v>2021</v>
      </c>
      <c r="B223" s="236">
        <f t="shared" si="268"/>
        <v>42703</v>
      </c>
      <c r="C223" s="237" t="str">
        <f t="shared" si="268"/>
        <v>BY2016112906</v>
      </c>
      <c r="D223" s="238">
        <f t="shared" si="269"/>
        <v>3</v>
      </c>
      <c r="E223" s="238" t="s">
        <v>2406</v>
      </c>
      <c r="F223" s="239" t="s">
        <v>2407</v>
      </c>
      <c r="G223" s="238" t="s">
        <v>2408</v>
      </c>
      <c r="H223" s="327"/>
      <c r="I223" s="240" t="s">
        <v>2409</v>
      </c>
      <c r="J223" s="238" t="s">
        <v>2376</v>
      </c>
      <c r="K223" s="238" t="s">
        <v>2400</v>
      </c>
      <c r="L223" s="238" t="s">
        <v>2358</v>
      </c>
      <c r="M223" s="238">
        <v>1</v>
      </c>
      <c r="N223" s="238">
        <v>400</v>
      </c>
      <c r="O223" s="256">
        <f t="shared" ref="O223" si="271">N223*M223</f>
        <v>400</v>
      </c>
      <c r="P223" s="351"/>
      <c r="Q223" s="266" t="s">
        <v>2410</v>
      </c>
      <c r="R223" s="353"/>
      <c r="S223" s="355"/>
      <c r="T223" s="351"/>
      <c r="U223" s="357"/>
      <c r="V223" s="359"/>
      <c r="W223" s="361"/>
      <c r="X223" s="357"/>
      <c r="Y223" s="353"/>
      <c r="Z223" s="353"/>
      <c r="AA223" s="353"/>
      <c r="AB223" s="353"/>
      <c r="AC223" s="353"/>
      <c r="AD223" s="238" t="str">
        <f t="shared" si="270"/>
        <v>会员</v>
      </c>
      <c r="AE223" s="279">
        <f>VLOOKUP(AD223,分类参数表!$I$2:$J$10,2,FALSE)</f>
        <v>1</v>
      </c>
      <c r="AF223" s="280"/>
      <c r="AG223" s="266" t="s">
        <v>2402</v>
      </c>
      <c r="AH223" s="266"/>
      <c r="AI223" s="266"/>
      <c r="AJ223" s="266"/>
      <c r="AK223" s="266" t="s">
        <v>2363</v>
      </c>
      <c r="AL223" s="266" t="s">
        <v>2370</v>
      </c>
      <c r="AM223" s="290"/>
      <c r="AN223" s="291">
        <f t="shared" ref="AN223" si="272">(Q223-AM223)/M223/N223</f>
        <v>0.54500000000000004</v>
      </c>
      <c r="AO223" s="297"/>
    </row>
    <row r="224" spans="1:41" s="219" customFormat="1" ht="15" customHeight="1" x14ac:dyDescent="0.15">
      <c r="A224" s="235" t="s">
        <v>2021</v>
      </c>
      <c r="B224" s="236">
        <f t="shared" ref="B224:C224" si="273">B222</f>
        <v>42703</v>
      </c>
      <c r="C224" s="237" t="str">
        <f t="shared" si="273"/>
        <v>BY2016112906</v>
      </c>
      <c r="D224" s="238">
        <f>D222+1</f>
        <v>3</v>
      </c>
      <c r="E224" s="238" t="s">
        <v>114</v>
      </c>
      <c r="F224" s="239" t="s">
        <v>112</v>
      </c>
      <c r="G224" s="238"/>
      <c r="H224" s="327" t="s">
        <v>2392</v>
      </c>
      <c r="I224" s="240"/>
      <c r="J224" s="238" t="s">
        <v>2356</v>
      </c>
      <c r="K224" s="238" t="s">
        <v>2400</v>
      </c>
      <c r="L224" s="238" t="s">
        <v>2358</v>
      </c>
      <c r="M224" s="238">
        <v>1</v>
      </c>
      <c r="N224" s="238">
        <v>480</v>
      </c>
      <c r="O224" s="256">
        <f t="shared" si="212"/>
        <v>480</v>
      </c>
      <c r="P224" s="351"/>
      <c r="Q224" s="266" t="s">
        <v>2411</v>
      </c>
      <c r="R224" s="353"/>
      <c r="S224" s="355"/>
      <c r="T224" s="351"/>
      <c r="U224" s="357"/>
      <c r="V224" s="359"/>
      <c r="W224" s="361"/>
      <c r="X224" s="357"/>
      <c r="Y224" s="353"/>
      <c r="Z224" s="353"/>
      <c r="AA224" s="353"/>
      <c r="AB224" s="353"/>
      <c r="AC224" s="353"/>
      <c r="AD224" s="238" t="str">
        <f>AD222</f>
        <v>会员</v>
      </c>
      <c r="AE224" s="279">
        <f>VLOOKUP(AD224,分类参数表!$I$2:$J$10,2,FALSE)</f>
        <v>1</v>
      </c>
      <c r="AF224" s="280"/>
      <c r="AG224" s="266" t="s">
        <v>2402</v>
      </c>
      <c r="AH224" s="266"/>
      <c r="AI224" s="266"/>
      <c r="AJ224" s="266"/>
      <c r="AK224" s="266" t="s">
        <v>2363</v>
      </c>
      <c r="AL224" s="266" t="s">
        <v>2370</v>
      </c>
      <c r="AM224" s="290"/>
      <c r="AN224" s="291">
        <f t="shared" si="213"/>
        <v>0.89583333333333337</v>
      </c>
      <c r="AO224" s="297"/>
    </row>
    <row r="225" spans="1:41" s="219" customFormat="1" ht="15" customHeight="1" x14ac:dyDescent="0.15">
      <c r="A225" s="235" t="s">
        <v>2021</v>
      </c>
      <c r="B225" s="236">
        <f t="shared" ref="B225:C225" si="274">B224</f>
        <v>42703</v>
      </c>
      <c r="C225" s="237" t="str">
        <f t="shared" si="274"/>
        <v>BY2016112906</v>
      </c>
      <c r="D225" s="238">
        <f t="shared" si="269"/>
        <v>4</v>
      </c>
      <c r="E225" s="238" t="s">
        <v>2412</v>
      </c>
      <c r="F225" s="239" t="s">
        <v>2413</v>
      </c>
      <c r="G225" s="238"/>
      <c r="H225" s="266" t="s">
        <v>2392</v>
      </c>
      <c r="I225" s="238" t="s">
        <v>2414</v>
      </c>
      <c r="J225" s="238" t="s">
        <v>2356</v>
      </c>
      <c r="K225" s="238" t="s">
        <v>2400</v>
      </c>
      <c r="L225" s="238" t="s">
        <v>2358</v>
      </c>
      <c r="M225" s="238">
        <v>1</v>
      </c>
      <c r="N225" s="238">
        <v>320</v>
      </c>
      <c r="O225" s="256">
        <f t="shared" si="212"/>
        <v>320</v>
      </c>
      <c r="P225" s="351"/>
      <c r="Q225" s="266" t="s">
        <v>2415</v>
      </c>
      <c r="R225" s="353"/>
      <c r="S225" s="355"/>
      <c r="T225" s="351"/>
      <c r="U225" s="357"/>
      <c r="V225" s="359"/>
      <c r="W225" s="361"/>
      <c r="X225" s="357"/>
      <c r="Y225" s="353"/>
      <c r="Z225" s="353"/>
      <c r="AA225" s="353"/>
      <c r="AB225" s="353"/>
      <c r="AC225" s="353"/>
      <c r="AD225" s="238" t="str">
        <f t="shared" si="270"/>
        <v>会员</v>
      </c>
      <c r="AE225" s="279">
        <f>VLOOKUP(AD225,分类参数表!$I$2:$J$10,2,FALSE)</f>
        <v>1</v>
      </c>
      <c r="AF225" s="280"/>
      <c r="AG225" s="266" t="s">
        <v>2402</v>
      </c>
      <c r="AH225" s="266"/>
      <c r="AI225" s="266"/>
      <c r="AJ225" s="266"/>
      <c r="AK225" s="266" t="s">
        <v>2363</v>
      </c>
      <c r="AL225" s="266" t="s">
        <v>2370</v>
      </c>
      <c r="AM225" s="290"/>
      <c r="AN225" s="291">
        <f t="shared" si="213"/>
        <v>0.84375</v>
      </c>
      <c r="AO225" s="297"/>
    </row>
    <row r="226" spans="1:41" s="219" customFormat="1" ht="15" customHeight="1" thickBot="1" x14ac:dyDescent="0.2">
      <c r="A226" s="235" t="s">
        <v>2021</v>
      </c>
      <c r="B226" s="236">
        <f t="shared" ref="B226:C226" si="275">B225</f>
        <v>42703</v>
      </c>
      <c r="C226" s="237" t="str">
        <f t="shared" si="275"/>
        <v>BY2016112906</v>
      </c>
      <c r="D226" s="238">
        <f t="shared" si="269"/>
        <v>5</v>
      </c>
      <c r="E226" s="238" t="s">
        <v>2351</v>
      </c>
      <c r="F226" s="239" t="s">
        <v>2416</v>
      </c>
      <c r="G226" s="238" t="s">
        <v>2417</v>
      </c>
      <c r="H226" s="266"/>
      <c r="I226" s="238" t="s">
        <v>2375</v>
      </c>
      <c r="J226" s="238" t="s">
        <v>2376</v>
      </c>
      <c r="K226" s="238" t="s">
        <v>2400</v>
      </c>
      <c r="L226" s="238" t="s">
        <v>2358</v>
      </c>
      <c r="M226" s="238">
        <v>1</v>
      </c>
      <c r="N226" s="238">
        <v>980</v>
      </c>
      <c r="O226" s="256">
        <f t="shared" si="212"/>
        <v>980</v>
      </c>
      <c r="P226" s="351"/>
      <c r="Q226" s="266" t="s">
        <v>2418</v>
      </c>
      <c r="R226" s="353"/>
      <c r="S226" s="355"/>
      <c r="T226" s="351"/>
      <c r="U226" s="357"/>
      <c r="V226" s="359"/>
      <c r="W226" s="361"/>
      <c r="X226" s="357"/>
      <c r="Y226" s="353"/>
      <c r="Z226" s="353"/>
      <c r="AA226" s="353"/>
      <c r="AB226" s="362"/>
      <c r="AC226" s="362"/>
      <c r="AD226" s="238" t="str">
        <f t="shared" si="270"/>
        <v>会员</v>
      </c>
      <c r="AE226" s="279">
        <f>VLOOKUP(AD226,分类参数表!$I$2:$J$10,2,FALSE)</f>
        <v>1</v>
      </c>
      <c r="AF226" s="280"/>
      <c r="AG226" s="266" t="s">
        <v>2402</v>
      </c>
      <c r="AH226" s="266"/>
      <c r="AI226" s="266"/>
      <c r="AJ226" s="266"/>
      <c r="AK226" s="266" t="s">
        <v>2363</v>
      </c>
      <c r="AL226" s="266" t="s">
        <v>2370</v>
      </c>
      <c r="AM226" s="290"/>
      <c r="AN226" s="291">
        <f t="shared" si="213"/>
        <v>0.30612244897959184</v>
      </c>
      <c r="AO226" s="297"/>
    </row>
    <row r="227" spans="1:41" s="220" customFormat="1" ht="15" customHeight="1" thickTop="1" x14ac:dyDescent="0.15">
      <c r="A227" s="241" t="s">
        <v>2021</v>
      </c>
      <c r="B227" s="242">
        <v>42703</v>
      </c>
      <c r="C227" s="243" t="s">
        <v>2465</v>
      </c>
      <c r="D227" s="244">
        <v>1</v>
      </c>
      <c r="E227" s="245" t="s">
        <v>2358</v>
      </c>
      <c r="F227" s="245" t="s">
        <v>2396</v>
      </c>
      <c r="G227" s="244" t="s">
        <v>2419</v>
      </c>
      <c r="H227" s="328"/>
      <c r="I227" s="246" t="s">
        <v>2414</v>
      </c>
      <c r="J227" s="244" t="s">
        <v>2366</v>
      </c>
      <c r="K227" s="245" t="s">
        <v>2357</v>
      </c>
      <c r="L227" s="244" t="s">
        <v>2358</v>
      </c>
      <c r="M227" s="244">
        <v>1</v>
      </c>
      <c r="N227" s="244">
        <v>3100</v>
      </c>
      <c r="O227" s="257">
        <f t="shared" si="212"/>
        <v>3100</v>
      </c>
      <c r="P227" s="363">
        <v>7600</v>
      </c>
      <c r="Q227" s="269" t="s">
        <v>2466</v>
      </c>
      <c r="R227" s="371">
        <v>3569</v>
      </c>
      <c r="S227" s="374">
        <v>0.47</v>
      </c>
      <c r="T227" s="363">
        <v>0.18</v>
      </c>
      <c r="U227" s="369"/>
      <c r="V227" s="365"/>
      <c r="W227" s="367"/>
      <c r="X227" s="369"/>
      <c r="Y227" s="371">
        <f>R227-(V227/10)-X227</f>
        <v>3569</v>
      </c>
      <c r="Z227" s="371">
        <v>624</v>
      </c>
      <c r="AA227" s="371">
        <f>U227-V227+Z227</f>
        <v>624</v>
      </c>
      <c r="AB227" s="371"/>
      <c r="AC227" s="371"/>
      <c r="AD227" s="323" t="s">
        <v>2000</v>
      </c>
      <c r="AE227" s="282">
        <f>VLOOKUP(AD227,分类参数表!$I$2:$J$10,2,FALSE)</f>
        <v>1</v>
      </c>
      <c r="AF227" s="283"/>
      <c r="AG227" s="269" t="s">
        <v>2467</v>
      </c>
      <c r="AH227" s="269" t="s">
        <v>2491</v>
      </c>
      <c r="AI227" s="269"/>
      <c r="AJ227" s="269"/>
      <c r="AK227" s="269" t="s">
        <v>2468</v>
      </c>
      <c r="AL227" s="269" t="s">
        <v>2469</v>
      </c>
      <c r="AM227" s="292"/>
      <c r="AN227" s="293">
        <f t="shared" si="213"/>
        <v>0.54741935483870963</v>
      </c>
      <c r="AO227" s="298"/>
    </row>
    <row r="228" spans="1:41" s="221" customFormat="1" ht="15" customHeight="1" x14ac:dyDescent="0.15">
      <c r="A228" s="247" t="s">
        <v>2021</v>
      </c>
      <c r="B228" s="248">
        <f t="shared" ref="B228:C229" si="276">B227</f>
        <v>42703</v>
      </c>
      <c r="C228" s="249" t="str">
        <f t="shared" si="276"/>
        <v>BY2016112907</v>
      </c>
      <c r="D228" s="250">
        <f t="shared" ref="D228:D232" si="277">D227+1</f>
        <v>2</v>
      </c>
      <c r="E228" s="250" t="s">
        <v>2470</v>
      </c>
      <c r="F228" s="251" t="s">
        <v>144</v>
      </c>
      <c r="G228" s="250" t="s">
        <v>2471</v>
      </c>
      <c r="H228" s="329" t="s">
        <v>2472</v>
      </c>
      <c r="I228" s="252">
        <v>28.5</v>
      </c>
      <c r="J228" s="250" t="s">
        <v>2473</v>
      </c>
      <c r="K228" s="250" t="s">
        <v>2474</v>
      </c>
      <c r="L228" s="250" t="s">
        <v>2475</v>
      </c>
      <c r="M228" s="250">
        <v>1</v>
      </c>
      <c r="N228" s="250">
        <v>3280</v>
      </c>
      <c r="O228" s="258">
        <f t="shared" si="212"/>
        <v>3280</v>
      </c>
      <c r="P228" s="364"/>
      <c r="Q228" s="271" t="s">
        <v>2476</v>
      </c>
      <c r="R228" s="372"/>
      <c r="S228" s="375"/>
      <c r="T228" s="364"/>
      <c r="U228" s="370"/>
      <c r="V228" s="366"/>
      <c r="W228" s="368"/>
      <c r="X228" s="370"/>
      <c r="Y228" s="372"/>
      <c r="Z228" s="372"/>
      <c r="AA228" s="372"/>
      <c r="AB228" s="372"/>
      <c r="AC228" s="372"/>
      <c r="AD228" s="250" t="str">
        <f t="shared" ref="AD228:AD232" si="278">AD227</f>
        <v>会员</v>
      </c>
      <c r="AE228" s="284">
        <f>VLOOKUP(AD228,分类参数表!$I$2:$J$10,2,FALSE)</f>
        <v>1</v>
      </c>
      <c r="AF228" s="285"/>
      <c r="AG228" s="271" t="s">
        <v>2467</v>
      </c>
      <c r="AH228" s="271"/>
      <c r="AI228" s="271"/>
      <c r="AJ228" s="271"/>
      <c r="AK228" s="271" t="s">
        <v>2468</v>
      </c>
      <c r="AL228" s="271" t="s">
        <v>2469</v>
      </c>
      <c r="AM228" s="294"/>
      <c r="AN228" s="295">
        <f t="shared" si="213"/>
        <v>0.3304878048780488</v>
      </c>
      <c r="AO228" s="299"/>
    </row>
    <row r="229" spans="1:41" s="221" customFormat="1" ht="15" customHeight="1" x14ac:dyDescent="0.15">
      <c r="A229" s="247" t="s">
        <v>2021</v>
      </c>
      <c r="B229" s="248">
        <f t="shared" si="276"/>
        <v>42703</v>
      </c>
      <c r="C229" s="249" t="str">
        <f t="shared" si="276"/>
        <v>BY2016112907</v>
      </c>
      <c r="D229" s="250">
        <f t="shared" si="277"/>
        <v>3</v>
      </c>
      <c r="E229" s="250" t="s">
        <v>2477</v>
      </c>
      <c r="F229" s="251" t="s">
        <v>2242</v>
      </c>
      <c r="G229" s="250" t="s">
        <v>2243</v>
      </c>
      <c r="H229" s="329"/>
      <c r="I229" s="252"/>
      <c r="J229" s="250" t="s">
        <v>2478</v>
      </c>
      <c r="K229" s="250" t="s">
        <v>2474</v>
      </c>
      <c r="L229" s="250" t="s">
        <v>2475</v>
      </c>
      <c r="M229" s="250">
        <v>1</v>
      </c>
      <c r="N229" s="250">
        <v>400</v>
      </c>
      <c r="O229" s="258">
        <f t="shared" ref="O229" si="279">N229*M229</f>
        <v>400</v>
      </c>
      <c r="P229" s="364"/>
      <c r="Q229" s="271" t="s">
        <v>2479</v>
      </c>
      <c r="R229" s="372"/>
      <c r="S229" s="375"/>
      <c r="T229" s="364"/>
      <c r="U229" s="370"/>
      <c r="V229" s="366"/>
      <c r="W229" s="368"/>
      <c r="X229" s="370"/>
      <c r="Y229" s="372"/>
      <c r="Z229" s="372"/>
      <c r="AA229" s="372"/>
      <c r="AB229" s="372"/>
      <c r="AC229" s="372"/>
      <c r="AD229" s="250" t="str">
        <f t="shared" si="278"/>
        <v>会员</v>
      </c>
      <c r="AE229" s="284">
        <f>VLOOKUP(AD229,分类参数表!$I$2:$J$10,2,FALSE)</f>
        <v>1</v>
      </c>
      <c r="AF229" s="285"/>
      <c r="AG229" s="271" t="s">
        <v>2467</v>
      </c>
      <c r="AH229" s="271"/>
      <c r="AI229" s="271"/>
      <c r="AJ229" s="271"/>
      <c r="AK229" s="271" t="s">
        <v>2468</v>
      </c>
      <c r="AL229" s="271" t="s">
        <v>2469</v>
      </c>
      <c r="AM229" s="294"/>
      <c r="AN229" s="295">
        <f t="shared" ref="AN229" si="280">(Q229-AM229)/M229/N229</f>
        <v>0.54500000000000004</v>
      </c>
      <c r="AO229" s="299"/>
    </row>
    <row r="230" spans="1:41" s="221" customFormat="1" ht="15" customHeight="1" x14ac:dyDescent="0.15">
      <c r="A230" s="247" t="s">
        <v>2021</v>
      </c>
      <c r="B230" s="248">
        <f t="shared" ref="B230:C230" si="281">B228</f>
        <v>42703</v>
      </c>
      <c r="C230" s="249" t="str">
        <f t="shared" si="281"/>
        <v>BY2016112907</v>
      </c>
      <c r="D230" s="250">
        <f>D228+1</f>
        <v>3</v>
      </c>
      <c r="E230" s="250" t="s">
        <v>2480</v>
      </c>
      <c r="F230" s="251" t="s">
        <v>2481</v>
      </c>
      <c r="G230" s="250"/>
      <c r="H230" s="329" t="s">
        <v>2482</v>
      </c>
      <c r="I230" s="252" t="s">
        <v>2483</v>
      </c>
      <c r="J230" s="250" t="s">
        <v>2484</v>
      </c>
      <c r="K230" s="250" t="s">
        <v>2474</v>
      </c>
      <c r="L230" s="250" t="s">
        <v>2475</v>
      </c>
      <c r="M230" s="250">
        <v>1</v>
      </c>
      <c r="N230" s="250">
        <v>320</v>
      </c>
      <c r="O230" s="258">
        <f t="shared" si="212"/>
        <v>320</v>
      </c>
      <c r="P230" s="364"/>
      <c r="Q230" s="271" t="s">
        <v>2485</v>
      </c>
      <c r="R230" s="372"/>
      <c r="S230" s="375"/>
      <c r="T230" s="364"/>
      <c r="U230" s="370"/>
      <c r="V230" s="366"/>
      <c r="W230" s="368"/>
      <c r="X230" s="370"/>
      <c r="Y230" s="372"/>
      <c r="Z230" s="372"/>
      <c r="AA230" s="372"/>
      <c r="AB230" s="372"/>
      <c r="AC230" s="372"/>
      <c r="AD230" s="250" t="str">
        <f>AD228</f>
        <v>会员</v>
      </c>
      <c r="AE230" s="284">
        <f>VLOOKUP(AD230,分类参数表!$I$2:$J$10,2,FALSE)</f>
        <v>1</v>
      </c>
      <c r="AF230" s="285"/>
      <c r="AG230" s="271" t="s">
        <v>2467</v>
      </c>
      <c r="AH230" s="271"/>
      <c r="AI230" s="271"/>
      <c r="AJ230" s="271"/>
      <c r="AK230" s="271" t="s">
        <v>2468</v>
      </c>
      <c r="AL230" s="271" t="s">
        <v>2469</v>
      </c>
      <c r="AM230" s="294"/>
      <c r="AN230" s="295">
        <f t="shared" si="213"/>
        <v>0.84375</v>
      </c>
      <c r="AO230" s="299"/>
    </row>
    <row r="231" spans="1:41" s="221" customFormat="1" ht="15" customHeight="1" x14ac:dyDescent="0.15">
      <c r="A231" s="247" t="s">
        <v>223</v>
      </c>
      <c r="B231" s="248">
        <f t="shared" ref="B231:C231" si="282">B230</f>
        <v>42703</v>
      </c>
      <c r="C231" s="249" t="str">
        <f t="shared" si="282"/>
        <v>BY2016112907</v>
      </c>
      <c r="D231" s="250">
        <f t="shared" si="277"/>
        <v>4</v>
      </c>
      <c r="E231" s="250" t="s">
        <v>2049</v>
      </c>
      <c r="F231" s="251" t="s">
        <v>2208</v>
      </c>
      <c r="G231" s="250"/>
      <c r="H231" s="271" t="s">
        <v>2486</v>
      </c>
      <c r="I231" s="250" t="s">
        <v>2487</v>
      </c>
      <c r="J231" s="250" t="s">
        <v>2484</v>
      </c>
      <c r="K231" s="250" t="s">
        <v>2474</v>
      </c>
      <c r="L231" s="250" t="s">
        <v>2475</v>
      </c>
      <c r="M231" s="250">
        <v>1</v>
      </c>
      <c r="N231" s="250">
        <v>500</v>
      </c>
      <c r="O231" s="258">
        <f t="shared" si="212"/>
        <v>500</v>
      </c>
      <c r="P231" s="364"/>
      <c r="Q231" s="271" t="s">
        <v>2488</v>
      </c>
      <c r="R231" s="372"/>
      <c r="S231" s="375"/>
      <c r="T231" s="364"/>
      <c r="U231" s="370"/>
      <c r="V231" s="366"/>
      <c r="W231" s="368"/>
      <c r="X231" s="370"/>
      <c r="Y231" s="372"/>
      <c r="Z231" s="372"/>
      <c r="AA231" s="372"/>
      <c r="AB231" s="372"/>
      <c r="AC231" s="372"/>
      <c r="AD231" s="250" t="str">
        <f t="shared" si="278"/>
        <v>会员</v>
      </c>
      <c r="AE231" s="284">
        <f>VLOOKUP(AD231,分类参数表!$I$2:$J$10,2,FALSE)</f>
        <v>1</v>
      </c>
      <c r="AF231" s="285"/>
      <c r="AG231" s="271" t="s">
        <v>2467</v>
      </c>
      <c r="AH231" s="271"/>
      <c r="AI231" s="271"/>
      <c r="AJ231" s="271"/>
      <c r="AK231" s="271" t="s">
        <v>2468</v>
      </c>
      <c r="AL231" s="271" t="s">
        <v>2469</v>
      </c>
      <c r="AM231" s="294"/>
      <c r="AN231" s="295">
        <f t="shared" si="213"/>
        <v>0.6</v>
      </c>
      <c r="AO231" s="299" t="s">
        <v>2489</v>
      </c>
    </row>
    <row r="232" spans="1:41" s="221" customFormat="1" ht="15" customHeight="1" thickBot="1" x14ac:dyDescent="0.2">
      <c r="A232" s="247" t="s">
        <v>225</v>
      </c>
      <c r="B232" s="248">
        <f t="shared" ref="B232:C232" si="283">B231</f>
        <v>42703</v>
      </c>
      <c r="C232" s="249" t="str">
        <f t="shared" si="283"/>
        <v>BY2016112907</v>
      </c>
      <c r="D232" s="250">
        <f t="shared" si="277"/>
        <v>5</v>
      </c>
      <c r="E232" s="250" t="s">
        <v>226</v>
      </c>
      <c r="F232" s="251"/>
      <c r="G232" s="250"/>
      <c r="H232" s="271"/>
      <c r="I232" s="250"/>
      <c r="J232" s="250" t="s">
        <v>2478</v>
      </c>
      <c r="K232" s="250" t="s">
        <v>2474</v>
      </c>
      <c r="L232" s="250" t="s">
        <v>2475</v>
      </c>
      <c r="M232" s="250">
        <v>1</v>
      </c>
      <c r="N232" s="250">
        <v>3280</v>
      </c>
      <c r="O232" s="258">
        <f t="shared" si="212"/>
        <v>3280</v>
      </c>
      <c r="P232" s="364"/>
      <c r="Q232" s="271" t="s">
        <v>2490</v>
      </c>
      <c r="R232" s="372"/>
      <c r="S232" s="375"/>
      <c r="T232" s="364"/>
      <c r="U232" s="370"/>
      <c r="V232" s="366"/>
      <c r="W232" s="368"/>
      <c r="X232" s="370"/>
      <c r="Y232" s="372"/>
      <c r="Z232" s="372"/>
      <c r="AA232" s="372"/>
      <c r="AB232" s="373"/>
      <c r="AC232" s="373"/>
      <c r="AD232" s="250" t="str">
        <f t="shared" si="278"/>
        <v>会员</v>
      </c>
      <c r="AE232" s="284">
        <f>VLOOKUP(AD232,分类参数表!$I$2:$J$10,2,FALSE)</f>
        <v>1</v>
      </c>
      <c r="AF232" s="285"/>
      <c r="AG232" s="271" t="s">
        <v>2467</v>
      </c>
      <c r="AH232" s="271"/>
      <c r="AI232" s="271"/>
      <c r="AJ232" s="271"/>
      <c r="AK232" s="271" t="s">
        <v>2468</v>
      </c>
      <c r="AL232" s="271" t="s">
        <v>2469</v>
      </c>
      <c r="AM232" s="294"/>
      <c r="AN232" s="295">
        <f t="shared" si="213"/>
        <v>1</v>
      </c>
      <c r="AO232" s="299"/>
    </row>
    <row r="233" spans="1:41" s="218" customFormat="1" ht="15" customHeight="1" thickTop="1" x14ac:dyDescent="0.15">
      <c r="A233" s="229" t="s">
        <v>223</v>
      </c>
      <c r="B233" s="230">
        <v>42703</v>
      </c>
      <c r="C233" s="231" t="s">
        <v>2492</v>
      </c>
      <c r="D233" s="232">
        <v>1</v>
      </c>
      <c r="E233" s="233" t="s">
        <v>2493</v>
      </c>
      <c r="F233" s="233" t="s">
        <v>120</v>
      </c>
      <c r="G233" s="232" t="s">
        <v>2494</v>
      </c>
      <c r="H233" s="326" t="s">
        <v>2495</v>
      </c>
      <c r="I233" s="234" t="s">
        <v>2496</v>
      </c>
      <c r="J233" s="232" t="s">
        <v>2484</v>
      </c>
      <c r="K233" s="233" t="s">
        <v>2497</v>
      </c>
      <c r="L233" s="232" t="s">
        <v>2475</v>
      </c>
      <c r="M233" s="232">
        <v>1</v>
      </c>
      <c r="N233" s="232">
        <v>500</v>
      </c>
      <c r="O233" s="255">
        <f t="shared" si="212"/>
        <v>500</v>
      </c>
      <c r="P233" s="350">
        <v>500</v>
      </c>
      <c r="Q233" s="264" t="s">
        <v>2498</v>
      </c>
      <c r="R233" s="352">
        <v>500</v>
      </c>
      <c r="S233" s="354">
        <v>1</v>
      </c>
      <c r="T233" s="350">
        <v>1</v>
      </c>
      <c r="U233" s="356"/>
      <c r="V233" s="358"/>
      <c r="W233" s="360"/>
      <c r="X233" s="356"/>
      <c r="Y233" s="352">
        <f>R233-(V233/10)-X233</f>
        <v>500</v>
      </c>
      <c r="Z233" s="352">
        <v>500</v>
      </c>
      <c r="AA233" s="352">
        <f>U233-V233+Z233</f>
        <v>500</v>
      </c>
      <c r="AB233" s="352"/>
      <c r="AC233" s="352"/>
      <c r="AD233" s="276" t="s">
        <v>2499</v>
      </c>
      <c r="AE233" s="277">
        <f>VLOOKUP(AD233,分类参数表!$I$2:$J$10,2,FALSE)</f>
        <v>1</v>
      </c>
      <c r="AF233" s="278"/>
      <c r="AG233" s="264" t="s">
        <v>2500</v>
      </c>
      <c r="AH233" s="264" t="s">
        <v>2501</v>
      </c>
      <c r="AI233" s="264"/>
      <c r="AJ233" s="264"/>
      <c r="AK233" s="264" t="s">
        <v>2468</v>
      </c>
      <c r="AL233" s="264" t="s">
        <v>2502</v>
      </c>
      <c r="AM233" s="288"/>
      <c r="AN233" s="289">
        <f t="shared" si="213"/>
        <v>1</v>
      </c>
      <c r="AO233" s="296"/>
    </row>
    <row r="234" spans="1:41" s="219" customFormat="1" ht="15" customHeight="1" x14ac:dyDescent="0.15">
      <c r="A234" s="235" t="s">
        <v>2503</v>
      </c>
      <c r="B234" s="236">
        <f t="shared" ref="B234:C234" si="284">B233</f>
        <v>42703</v>
      </c>
      <c r="C234" s="237" t="str">
        <f t="shared" si="284"/>
        <v>BY2016112908</v>
      </c>
      <c r="D234" s="238">
        <f t="shared" ref="D234:D237" si="285">D233+1</f>
        <v>2</v>
      </c>
      <c r="E234" s="238" t="s">
        <v>2504</v>
      </c>
      <c r="F234" s="239"/>
      <c r="G234" s="238"/>
      <c r="H234" s="327"/>
      <c r="I234" s="240"/>
      <c r="J234" s="238" t="s">
        <v>2478</v>
      </c>
      <c r="K234" s="238" t="s">
        <v>2497</v>
      </c>
      <c r="L234" s="238" t="s">
        <v>2475</v>
      </c>
      <c r="M234" s="238">
        <v>1</v>
      </c>
      <c r="N234" s="238">
        <v>3280</v>
      </c>
      <c r="O234" s="256">
        <f t="shared" si="212"/>
        <v>3280</v>
      </c>
      <c r="P234" s="351"/>
      <c r="Q234" s="266" t="s">
        <v>2490</v>
      </c>
      <c r="R234" s="353"/>
      <c r="S234" s="355"/>
      <c r="T234" s="351"/>
      <c r="U234" s="357"/>
      <c r="V234" s="359"/>
      <c r="W234" s="361"/>
      <c r="X234" s="357"/>
      <c r="Y234" s="353"/>
      <c r="Z234" s="353"/>
      <c r="AA234" s="353"/>
      <c r="AB234" s="353"/>
      <c r="AC234" s="353"/>
      <c r="AD234" s="238" t="str">
        <f t="shared" ref="AD234:AD237" si="286">AD233</f>
        <v>散客新晋</v>
      </c>
      <c r="AE234" s="279">
        <f>VLOOKUP(AD234,分类参数表!$I$2:$J$10,2,FALSE)</f>
        <v>1</v>
      </c>
      <c r="AF234" s="280"/>
      <c r="AG234" s="266" t="s">
        <v>2500</v>
      </c>
      <c r="AH234" s="266"/>
      <c r="AI234" s="266"/>
      <c r="AJ234" s="266"/>
      <c r="AK234" s="266" t="s">
        <v>2468</v>
      </c>
      <c r="AL234" s="266" t="s">
        <v>2502</v>
      </c>
      <c r="AM234" s="290"/>
      <c r="AN234" s="291">
        <f t="shared" si="213"/>
        <v>1</v>
      </c>
      <c r="AO234" s="297"/>
    </row>
    <row r="235" spans="1:41" s="219" customFormat="1" ht="15" customHeight="1" x14ac:dyDescent="0.15">
      <c r="A235" s="235"/>
      <c r="B235" s="236">
        <f t="shared" ref="B235:C235" si="287">B234</f>
        <v>42703</v>
      </c>
      <c r="C235" s="237" t="str">
        <f t="shared" si="287"/>
        <v>BY2016112908</v>
      </c>
      <c r="D235" s="238">
        <f t="shared" si="285"/>
        <v>3</v>
      </c>
      <c r="E235" s="238"/>
      <c r="F235" s="239"/>
      <c r="G235" s="238"/>
      <c r="H235" s="327"/>
      <c r="I235" s="240"/>
      <c r="J235" s="238"/>
      <c r="K235" s="238"/>
      <c r="L235" s="238"/>
      <c r="M235" s="238"/>
      <c r="N235" s="238"/>
      <c r="O235" s="256">
        <f t="shared" si="212"/>
        <v>0</v>
      </c>
      <c r="P235" s="351"/>
      <c r="Q235" s="266"/>
      <c r="R235" s="353"/>
      <c r="S235" s="355"/>
      <c r="T235" s="351"/>
      <c r="U235" s="357"/>
      <c r="V235" s="359"/>
      <c r="W235" s="361"/>
      <c r="X235" s="357"/>
      <c r="Y235" s="353"/>
      <c r="Z235" s="353"/>
      <c r="AA235" s="353"/>
      <c r="AB235" s="353"/>
      <c r="AC235" s="353"/>
      <c r="AD235" s="238" t="str">
        <f t="shared" si="286"/>
        <v>散客新晋</v>
      </c>
      <c r="AE235" s="279">
        <f>VLOOKUP(AD235,分类参数表!$I$2:$J$10,2,FALSE)</f>
        <v>1</v>
      </c>
      <c r="AF235" s="280"/>
      <c r="AG235" s="266"/>
      <c r="AH235" s="266"/>
      <c r="AI235" s="266"/>
      <c r="AJ235" s="266"/>
      <c r="AK235" s="266"/>
      <c r="AL235" s="266"/>
      <c r="AM235" s="290"/>
      <c r="AN235" s="291" t="e">
        <f t="shared" si="213"/>
        <v>#DIV/0!</v>
      </c>
      <c r="AO235" s="297"/>
    </row>
    <row r="236" spans="1:41" s="219" customFormat="1" ht="15" customHeight="1" x14ac:dyDescent="0.15">
      <c r="A236" s="235"/>
      <c r="B236" s="236">
        <f t="shared" ref="B236:C236" si="288">B235</f>
        <v>42703</v>
      </c>
      <c r="C236" s="237" t="str">
        <f t="shared" si="288"/>
        <v>BY2016112908</v>
      </c>
      <c r="D236" s="238">
        <f t="shared" si="285"/>
        <v>4</v>
      </c>
      <c r="E236" s="238"/>
      <c r="F236" s="239"/>
      <c r="G236" s="238"/>
      <c r="H236" s="266"/>
      <c r="I236" s="238"/>
      <c r="J236" s="238"/>
      <c r="K236" s="238"/>
      <c r="L236" s="238"/>
      <c r="M236" s="238"/>
      <c r="N236" s="238"/>
      <c r="O236" s="256">
        <f t="shared" si="212"/>
        <v>0</v>
      </c>
      <c r="P236" s="351"/>
      <c r="Q236" s="266"/>
      <c r="R236" s="353"/>
      <c r="S236" s="355"/>
      <c r="T236" s="351"/>
      <c r="U236" s="357"/>
      <c r="V236" s="359"/>
      <c r="W236" s="361"/>
      <c r="X236" s="357"/>
      <c r="Y236" s="353"/>
      <c r="Z236" s="353"/>
      <c r="AA236" s="353"/>
      <c r="AB236" s="353"/>
      <c r="AC236" s="353"/>
      <c r="AD236" s="238" t="str">
        <f t="shared" si="286"/>
        <v>散客新晋</v>
      </c>
      <c r="AE236" s="279">
        <f>VLOOKUP(AD236,分类参数表!$I$2:$J$10,2,FALSE)</f>
        <v>1</v>
      </c>
      <c r="AF236" s="280"/>
      <c r="AG236" s="266"/>
      <c r="AH236" s="266"/>
      <c r="AI236" s="266"/>
      <c r="AJ236" s="266"/>
      <c r="AK236" s="266"/>
      <c r="AL236" s="266"/>
      <c r="AM236" s="290"/>
      <c r="AN236" s="291" t="e">
        <f t="shared" si="213"/>
        <v>#DIV/0!</v>
      </c>
      <c r="AO236" s="297"/>
    </row>
    <row r="237" spans="1:41" s="219" customFormat="1" ht="15" customHeight="1" thickBot="1" x14ac:dyDescent="0.2">
      <c r="A237" s="235"/>
      <c r="B237" s="236">
        <f t="shared" ref="B237:C237" si="289">B236</f>
        <v>42703</v>
      </c>
      <c r="C237" s="237" t="str">
        <f t="shared" si="289"/>
        <v>BY2016112908</v>
      </c>
      <c r="D237" s="238">
        <f t="shared" si="285"/>
        <v>5</v>
      </c>
      <c r="E237" s="238"/>
      <c r="F237" s="239"/>
      <c r="G237" s="238"/>
      <c r="H237" s="266"/>
      <c r="I237" s="238"/>
      <c r="J237" s="238"/>
      <c r="K237" s="238"/>
      <c r="L237" s="238"/>
      <c r="M237" s="238"/>
      <c r="N237" s="238"/>
      <c r="O237" s="256">
        <f t="shared" si="212"/>
        <v>0</v>
      </c>
      <c r="P237" s="351"/>
      <c r="Q237" s="266"/>
      <c r="R237" s="353"/>
      <c r="S237" s="355"/>
      <c r="T237" s="351"/>
      <c r="U237" s="357"/>
      <c r="V237" s="359"/>
      <c r="W237" s="361"/>
      <c r="X237" s="357"/>
      <c r="Y237" s="353"/>
      <c r="Z237" s="353"/>
      <c r="AA237" s="353"/>
      <c r="AB237" s="362"/>
      <c r="AC237" s="362"/>
      <c r="AD237" s="238" t="str">
        <f t="shared" si="286"/>
        <v>散客新晋</v>
      </c>
      <c r="AE237" s="279">
        <f>VLOOKUP(AD237,分类参数表!$I$2:$J$10,2,FALSE)</f>
        <v>1</v>
      </c>
      <c r="AF237" s="280"/>
      <c r="AG237" s="266"/>
      <c r="AH237" s="266"/>
      <c r="AI237" s="266"/>
      <c r="AJ237" s="266"/>
      <c r="AK237" s="266"/>
      <c r="AL237" s="266"/>
      <c r="AM237" s="290"/>
      <c r="AN237" s="291" t="e">
        <f t="shared" si="213"/>
        <v>#DIV/0!</v>
      </c>
      <c r="AO237" s="297"/>
    </row>
    <row r="238" spans="1:41" s="220" customFormat="1" ht="15" customHeight="1" thickTop="1" x14ac:dyDescent="0.15">
      <c r="A238" s="241" t="s">
        <v>2021</v>
      </c>
      <c r="B238" s="242">
        <v>42703</v>
      </c>
      <c r="C238" s="243" t="s">
        <v>2505</v>
      </c>
      <c r="D238" s="244">
        <v>1</v>
      </c>
      <c r="E238" s="245" t="s">
        <v>2506</v>
      </c>
      <c r="F238" s="245" t="s">
        <v>2507</v>
      </c>
      <c r="G238" s="321"/>
      <c r="H238" s="328" t="s">
        <v>2472</v>
      </c>
      <c r="I238" s="246"/>
      <c r="J238" s="244" t="s">
        <v>2508</v>
      </c>
      <c r="K238" s="245" t="s">
        <v>2474</v>
      </c>
      <c r="L238" s="244" t="s">
        <v>2509</v>
      </c>
      <c r="M238" s="244">
        <v>1</v>
      </c>
      <c r="N238" s="244">
        <v>58</v>
      </c>
      <c r="O238" s="257">
        <f t="shared" si="212"/>
        <v>58</v>
      </c>
      <c r="P238" s="363">
        <v>58</v>
      </c>
      <c r="Q238" s="269" t="s">
        <v>2510</v>
      </c>
      <c r="R238" s="371">
        <v>30</v>
      </c>
      <c r="S238" s="374">
        <v>0.52</v>
      </c>
      <c r="T238" s="363">
        <v>0.25</v>
      </c>
      <c r="U238" s="369"/>
      <c r="V238" s="365"/>
      <c r="W238" s="367"/>
      <c r="X238" s="369"/>
      <c r="Y238" s="371">
        <f>R238-(V238/10)-X238</f>
        <v>30</v>
      </c>
      <c r="Z238" s="371">
        <v>7</v>
      </c>
      <c r="AA238" s="371">
        <f>U238-V238+Z238</f>
        <v>7</v>
      </c>
      <c r="AB238" s="371"/>
      <c r="AC238" s="371"/>
      <c r="AD238" s="281" t="s">
        <v>2028</v>
      </c>
      <c r="AE238" s="282">
        <f>VLOOKUP(AD238,分类参数表!$I$2:$J$10,2,FALSE)</f>
        <v>1</v>
      </c>
      <c r="AF238" s="283"/>
      <c r="AG238" s="322"/>
      <c r="AH238" s="269"/>
      <c r="AI238" s="269"/>
      <c r="AJ238" s="269"/>
      <c r="AK238" s="269" t="s">
        <v>2468</v>
      </c>
      <c r="AL238" s="269" t="s">
        <v>2502</v>
      </c>
      <c r="AM238" s="292"/>
      <c r="AN238" s="293">
        <f t="shared" si="213"/>
        <v>0.51724137931034486</v>
      </c>
      <c r="AO238" s="298"/>
    </row>
    <row r="239" spans="1:41" s="221" customFormat="1" ht="15" customHeight="1" x14ac:dyDescent="0.15">
      <c r="A239" s="247"/>
      <c r="B239" s="248">
        <f t="shared" ref="B239:C239" si="290">B238</f>
        <v>42703</v>
      </c>
      <c r="C239" s="249" t="str">
        <f t="shared" si="290"/>
        <v>BY2016112909</v>
      </c>
      <c r="D239" s="250">
        <f t="shared" ref="D239:D242" si="291">D238+1</f>
        <v>2</v>
      </c>
      <c r="E239" s="250"/>
      <c r="F239" s="251"/>
      <c r="G239" s="250"/>
      <c r="H239" s="329"/>
      <c r="I239" s="252"/>
      <c r="J239" s="250"/>
      <c r="K239" s="250"/>
      <c r="L239" s="250"/>
      <c r="M239" s="250"/>
      <c r="N239" s="250"/>
      <c r="O239" s="258">
        <f t="shared" si="212"/>
        <v>0</v>
      </c>
      <c r="P239" s="364"/>
      <c r="Q239" s="271"/>
      <c r="R239" s="372"/>
      <c r="S239" s="375"/>
      <c r="T239" s="364"/>
      <c r="U239" s="370"/>
      <c r="V239" s="366"/>
      <c r="W239" s="368"/>
      <c r="X239" s="370"/>
      <c r="Y239" s="372"/>
      <c r="Z239" s="372"/>
      <c r="AA239" s="372"/>
      <c r="AB239" s="372"/>
      <c r="AC239" s="372"/>
      <c r="AD239" s="250" t="str">
        <f t="shared" ref="AD239:AD242" si="292">AD238</f>
        <v>散客</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x14ac:dyDescent="0.15">
      <c r="A240" s="247"/>
      <c r="B240" s="248">
        <f t="shared" ref="B240:C240" si="293">B239</f>
        <v>42703</v>
      </c>
      <c r="C240" s="249" t="str">
        <f t="shared" si="293"/>
        <v>BY2016112909</v>
      </c>
      <c r="D240" s="250">
        <f t="shared" si="291"/>
        <v>3</v>
      </c>
      <c r="E240" s="250"/>
      <c r="F240" s="251"/>
      <c r="G240" s="250"/>
      <c r="H240" s="329"/>
      <c r="I240" s="252"/>
      <c r="J240" s="250"/>
      <c r="K240" s="250"/>
      <c r="L240" s="250"/>
      <c r="M240" s="250"/>
      <c r="N240" s="250"/>
      <c r="O240" s="258">
        <f t="shared" si="212"/>
        <v>0</v>
      </c>
      <c r="P240" s="364"/>
      <c r="Q240" s="271"/>
      <c r="R240" s="372"/>
      <c r="S240" s="375"/>
      <c r="T240" s="364"/>
      <c r="U240" s="370"/>
      <c r="V240" s="366"/>
      <c r="W240" s="368"/>
      <c r="X240" s="370"/>
      <c r="Y240" s="372"/>
      <c r="Z240" s="372"/>
      <c r="AA240" s="372"/>
      <c r="AB240" s="372"/>
      <c r="AC240" s="372"/>
      <c r="AD240" s="250" t="str">
        <f t="shared" si="292"/>
        <v>散客</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x14ac:dyDescent="0.15">
      <c r="A241" s="247"/>
      <c r="B241" s="248">
        <f t="shared" ref="B241:C241" si="294">B240</f>
        <v>42703</v>
      </c>
      <c r="C241" s="249" t="str">
        <f t="shared" si="294"/>
        <v>BY2016112909</v>
      </c>
      <c r="D241" s="250">
        <f t="shared" si="291"/>
        <v>4</v>
      </c>
      <c r="E241" s="250"/>
      <c r="F241" s="251"/>
      <c r="G241" s="250"/>
      <c r="H241" s="271"/>
      <c r="I241" s="250"/>
      <c r="J241" s="250"/>
      <c r="K241" s="250"/>
      <c r="L241" s="250"/>
      <c r="M241" s="250"/>
      <c r="N241" s="250"/>
      <c r="O241" s="258">
        <f t="shared" ref="O241:O311" si="295">N241*M241</f>
        <v>0</v>
      </c>
      <c r="P241" s="364"/>
      <c r="Q241" s="271"/>
      <c r="R241" s="372"/>
      <c r="S241" s="375"/>
      <c r="T241" s="364"/>
      <c r="U241" s="370"/>
      <c r="V241" s="366"/>
      <c r="W241" s="368"/>
      <c r="X241" s="370"/>
      <c r="Y241" s="372"/>
      <c r="Z241" s="372"/>
      <c r="AA241" s="372"/>
      <c r="AB241" s="372"/>
      <c r="AC241" s="372"/>
      <c r="AD241" s="250" t="str">
        <f t="shared" si="292"/>
        <v>散客</v>
      </c>
      <c r="AE241" s="284">
        <f>VLOOKUP(AD241,分类参数表!$I$2:$J$10,2,FALSE)</f>
        <v>1</v>
      </c>
      <c r="AF241" s="285"/>
      <c r="AG241" s="271"/>
      <c r="AH241" s="271"/>
      <c r="AI241" s="271"/>
      <c r="AJ241" s="271"/>
      <c r="AK241" s="271"/>
      <c r="AL241" s="271"/>
      <c r="AM241" s="294"/>
      <c r="AN241" s="295" t="e">
        <f t="shared" ref="AN241:AN311" si="296">(Q241-AM241)/M241/N241</f>
        <v>#DIV/0!</v>
      </c>
      <c r="AO241" s="299"/>
    </row>
    <row r="242" spans="1:41" s="221" customFormat="1" ht="15" customHeight="1" thickBot="1" x14ac:dyDescent="0.2">
      <c r="A242" s="247"/>
      <c r="B242" s="248">
        <f t="shared" ref="B242:C242" si="297">B241</f>
        <v>42703</v>
      </c>
      <c r="C242" s="249" t="str">
        <f t="shared" si="297"/>
        <v>BY2016112909</v>
      </c>
      <c r="D242" s="250">
        <f t="shared" si="291"/>
        <v>5</v>
      </c>
      <c r="E242" s="250"/>
      <c r="F242" s="251"/>
      <c r="G242" s="250"/>
      <c r="H242" s="271"/>
      <c r="I242" s="250"/>
      <c r="J242" s="250"/>
      <c r="K242" s="250"/>
      <c r="L242" s="250"/>
      <c r="M242" s="250"/>
      <c r="N242" s="250"/>
      <c r="O242" s="258">
        <f t="shared" si="295"/>
        <v>0</v>
      </c>
      <c r="P242" s="364"/>
      <c r="Q242" s="271"/>
      <c r="R242" s="372"/>
      <c r="S242" s="375"/>
      <c r="T242" s="364"/>
      <c r="U242" s="370"/>
      <c r="V242" s="366"/>
      <c r="W242" s="368"/>
      <c r="X242" s="370"/>
      <c r="Y242" s="372"/>
      <c r="Z242" s="372"/>
      <c r="AA242" s="372"/>
      <c r="AB242" s="373"/>
      <c r="AC242" s="373"/>
      <c r="AD242" s="250" t="str">
        <f t="shared" si="292"/>
        <v>散客</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x14ac:dyDescent="0.15">
      <c r="A243" s="229" t="s">
        <v>2021</v>
      </c>
      <c r="B243" s="230">
        <v>42703</v>
      </c>
      <c r="C243" s="231" t="s">
        <v>2512</v>
      </c>
      <c r="D243" s="232">
        <v>1</v>
      </c>
      <c r="E243" s="233" t="s">
        <v>2117</v>
      </c>
      <c r="F243" s="233" t="s">
        <v>2513</v>
      </c>
      <c r="G243" s="232" t="s">
        <v>2514</v>
      </c>
      <c r="H243" s="326" t="s">
        <v>2515</v>
      </c>
      <c r="I243" s="234" t="s">
        <v>2516</v>
      </c>
      <c r="J243" s="232" t="s">
        <v>2484</v>
      </c>
      <c r="K243" s="233" t="s">
        <v>2517</v>
      </c>
      <c r="L243" s="232" t="s">
        <v>2518</v>
      </c>
      <c r="M243" s="232">
        <v>1</v>
      </c>
      <c r="N243" s="232">
        <v>598</v>
      </c>
      <c r="O243" s="255">
        <f t="shared" si="295"/>
        <v>598</v>
      </c>
      <c r="P243" s="350">
        <v>598</v>
      </c>
      <c r="Q243" s="264" t="s">
        <v>2519</v>
      </c>
      <c r="R243" s="352">
        <v>480</v>
      </c>
      <c r="S243" s="354">
        <v>0.8</v>
      </c>
      <c r="T243" s="350">
        <v>0.7</v>
      </c>
      <c r="U243" s="356"/>
      <c r="V243" s="358"/>
      <c r="W243" s="360"/>
      <c r="X243" s="356"/>
      <c r="Y243" s="352">
        <f>R243-(V243/10)-X243</f>
        <v>480</v>
      </c>
      <c r="Z243" s="352">
        <v>336</v>
      </c>
      <c r="AA243" s="352">
        <f>U243-V243+Z243</f>
        <v>336</v>
      </c>
      <c r="AB243" s="352"/>
      <c r="AC243" s="352"/>
      <c r="AD243" s="276" t="s">
        <v>2520</v>
      </c>
      <c r="AE243" s="277">
        <f>VLOOKUP(AD243,分类参数表!$I$2:$J$10,2,FALSE)</f>
        <v>1</v>
      </c>
      <c r="AF243" s="278"/>
      <c r="AG243" s="264"/>
      <c r="AH243" s="264"/>
      <c r="AI243" s="264"/>
      <c r="AJ243" s="264"/>
      <c r="AK243" s="264" t="s">
        <v>2468</v>
      </c>
      <c r="AL243" s="264" t="s">
        <v>2511</v>
      </c>
      <c r="AM243" s="288"/>
      <c r="AN243" s="289">
        <f t="shared" si="296"/>
        <v>0.80267558528428096</v>
      </c>
      <c r="AO243" s="296"/>
    </row>
    <row r="244" spans="1:41" s="219" customFormat="1" ht="15" customHeight="1" x14ac:dyDescent="0.15">
      <c r="A244" s="235"/>
      <c r="B244" s="236">
        <f t="shared" ref="B244:C244" si="298">B243</f>
        <v>42703</v>
      </c>
      <c r="C244" s="237" t="str">
        <f t="shared" si="298"/>
        <v>BY2016112910</v>
      </c>
      <c r="D244" s="238">
        <f t="shared" ref="D244:D247" si="299">D243+1</f>
        <v>2</v>
      </c>
      <c r="E244" s="238"/>
      <c r="F244" s="239"/>
      <c r="G244" s="238"/>
      <c r="H244" s="327"/>
      <c r="I244" s="240"/>
      <c r="J244" s="238"/>
      <c r="K244" s="238"/>
      <c r="L244" s="238"/>
      <c r="M244" s="238"/>
      <c r="N244" s="238"/>
      <c r="O244" s="256">
        <f t="shared" si="295"/>
        <v>0</v>
      </c>
      <c r="P244" s="351"/>
      <c r="Q244" s="266"/>
      <c r="R244" s="353"/>
      <c r="S244" s="355"/>
      <c r="T244" s="351"/>
      <c r="U244" s="357"/>
      <c r="V244" s="359"/>
      <c r="W244" s="361"/>
      <c r="X244" s="357"/>
      <c r="Y244" s="353"/>
      <c r="Z244" s="353"/>
      <c r="AA244" s="353"/>
      <c r="AB244" s="353"/>
      <c r="AC244" s="353"/>
      <c r="AD244" s="238" t="str">
        <f t="shared" ref="AD244:AD247" si="300">AD243</f>
        <v>散客</v>
      </c>
      <c r="AE244" s="279">
        <f>VLOOKUP(AD244,分类参数表!$I$2:$J$10,2,FALSE)</f>
        <v>1</v>
      </c>
      <c r="AF244" s="280"/>
      <c r="AG244" s="266"/>
      <c r="AH244" s="266"/>
      <c r="AI244" s="266"/>
      <c r="AJ244" s="266"/>
      <c r="AK244" s="266"/>
      <c r="AL244" s="266"/>
      <c r="AM244" s="290"/>
      <c r="AN244" s="291" t="e">
        <f t="shared" si="296"/>
        <v>#DIV/0!</v>
      </c>
      <c r="AO244" s="297"/>
    </row>
    <row r="245" spans="1:41" s="219" customFormat="1" ht="15" customHeight="1" x14ac:dyDescent="0.15">
      <c r="A245" s="235"/>
      <c r="B245" s="236">
        <f t="shared" ref="B245:C245" si="301">B244</f>
        <v>42703</v>
      </c>
      <c r="C245" s="237" t="str">
        <f t="shared" si="301"/>
        <v>BY2016112910</v>
      </c>
      <c r="D245" s="238">
        <f t="shared" si="299"/>
        <v>3</v>
      </c>
      <c r="E245" s="238"/>
      <c r="F245" s="239"/>
      <c r="G245" s="238"/>
      <c r="H245" s="327"/>
      <c r="I245" s="240"/>
      <c r="J245" s="238"/>
      <c r="K245" s="238"/>
      <c r="L245" s="238"/>
      <c r="M245" s="238"/>
      <c r="N245" s="238"/>
      <c r="O245" s="256">
        <f t="shared" si="295"/>
        <v>0</v>
      </c>
      <c r="P245" s="351"/>
      <c r="Q245" s="266"/>
      <c r="R245" s="353"/>
      <c r="S245" s="355"/>
      <c r="T245" s="351"/>
      <c r="U245" s="357"/>
      <c r="V245" s="359"/>
      <c r="W245" s="361"/>
      <c r="X245" s="357"/>
      <c r="Y245" s="353"/>
      <c r="Z245" s="353"/>
      <c r="AA245" s="353"/>
      <c r="AB245" s="353"/>
      <c r="AC245" s="353"/>
      <c r="AD245" s="238" t="str">
        <f t="shared" si="300"/>
        <v>散客</v>
      </c>
      <c r="AE245" s="279">
        <f>VLOOKUP(AD245,分类参数表!$I$2:$J$10,2,FALSE)</f>
        <v>1</v>
      </c>
      <c r="AF245" s="280"/>
      <c r="AG245" s="266"/>
      <c r="AH245" s="266"/>
      <c r="AI245" s="266"/>
      <c r="AJ245" s="266"/>
      <c r="AK245" s="266"/>
      <c r="AL245" s="266"/>
      <c r="AM245" s="290"/>
      <c r="AN245" s="291" t="e">
        <f t="shared" si="296"/>
        <v>#DIV/0!</v>
      </c>
      <c r="AO245" s="297"/>
    </row>
    <row r="246" spans="1:41" s="219" customFormat="1" ht="15" customHeight="1" x14ac:dyDescent="0.15">
      <c r="A246" s="235"/>
      <c r="B246" s="236">
        <f t="shared" ref="B246:C246" si="302">B245</f>
        <v>42703</v>
      </c>
      <c r="C246" s="237" t="str">
        <f t="shared" si="302"/>
        <v>BY2016112910</v>
      </c>
      <c r="D246" s="238">
        <f t="shared" si="299"/>
        <v>4</v>
      </c>
      <c r="E246" s="238"/>
      <c r="F246" s="239"/>
      <c r="G246" s="238"/>
      <c r="H246" s="266"/>
      <c r="I246" s="238"/>
      <c r="J246" s="238"/>
      <c r="K246" s="238"/>
      <c r="L246" s="238"/>
      <c r="M246" s="238"/>
      <c r="N246" s="238"/>
      <c r="O246" s="256">
        <f t="shared" si="295"/>
        <v>0</v>
      </c>
      <c r="P246" s="351"/>
      <c r="Q246" s="266"/>
      <c r="R246" s="353"/>
      <c r="S246" s="355"/>
      <c r="T246" s="351"/>
      <c r="U246" s="357"/>
      <c r="V246" s="359"/>
      <c r="W246" s="361"/>
      <c r="X246" s="357"/>
      <c r="Y246" s="353"/>
      <c r="Z246" s="353"/>
      <c r="AA246" s="353"/>
      <c r="AB246" s="353"/>
      <c r="AC246" s="353"/>
      <c r="AD246" s="238" t="str">
        <f t="shared" si="300"/>
        <v>散客</v>
      </c>
      <c r="AE246" s="279">
        <f>VLOOKUP(AD246,分类参数表!$I$2:$J$10,2,FALSE)</f>
        <v>1</v>
      </c>
      <c r="AF246" s="280"/>
      <c r="AG246" s="266"/>
      <c r="AH246" s="266"/>
      <c r="AI246" s="266"/>
      <c r="AJ246" s="266"/>
      <c r="AK246" s="266"/>
      <c r="AL246" s="266"/>
      <c r="AM246" s="290"/>
      <c r="AN246" s="291" t="e">
        <f t="shared" si="296"/>
        <v>#DIV/0!</v>
      </c>
      <c r="AO246" s="297"/>
    </row>
    <row r="247" spans="1:41" s="219" customFormat="1" ht="15" customHeight="1" thickBot="1" x14ac:dyDescent="0.2">
      <c r="A247" s="235"/>
      <c r="B247" s="236">
        <f t="shared" ref="B247:C247" si="303">B246</f>
        <v>42703</v>
      </c>
      <c r="C247" s="237" t="str">
        <f t="shared" si="303"/>
        <v>BY2016112910</v>
      </c>
      <c r="D247" s="238">
        <f t="shared" si="299"/>
        <v>5</v>
      </c>
      <c r="E247" s="238"/>
      <c r="F247" s="239"/>
      <c r="G247" s="238"/>
      <c r="H247" s="266"/>
      <c r="I247" s="238"/>
      <c r="J247" s="238"/>
      <c r="K247" s="238"/>
      <c r="L247" s="238"/>
      <c r="M247" s="238"/>
      <c r="N247" s="238"/>
      <c r="O247" s="256">
        <f t="shared" si="295"/>
        <v>0</v>
      </c>
      <c r="P247" s="351"/>
      <c r="Q247" s="266"/>
      <c r="R247" s="353"/>
      <c r="S247" s="355"/>
      <c r="T247" s="351"/>
      <c r="U247" s="357"/>
      <c r="V247" s="359"/>
      <c r="W247" s="361"/>
      <c r="X247" s="357"/>
      <c r="Y247" s="353"/>
      <c r="Z247" s="353"/>
      <c r="AA247" s="353"/>
      <c r="AB247" s="362"/>
      <c r="AC247" s="362"/>
      <c r="AD247" s="238" t="str">
        <f t="shared" si="300"/>
        <v>散客</v>
      </c>
      <c r="AE247" s="279">
        <f>VLOOKUP(AD247,分类参数表!$I$2:$J$10,2,FALSE)</f>
        <v>1</v>
      </c>
      <c r="AF247" s="280"/>
      <c r="AG247" s="266"/>
      <c r="AH247" s="266"/>
      <c r="AI247" s="266"/>
      <c r="AJ247" s="266"/>
      <c r="AK247" s="266"/>
      <c r="AL247" s="266"/>
      <c r="AM247" s="290"/>
      <c r="AN247" s="291" t="e">
        <f t="shared" si="296"/>
        <v>#DIV/0!</v>
      </c>
      <c r="AO247" s="297"/>
    </row>
    <row r="248" spans="1:41" s="220" customFormat="1" ht="15" customHeight="1" thickTop="1" x14ac:dyDescent="0.15">
      <c r="A248" s="241" t="s">
        <v>2021</v>
      </c>
      <c r="B248" s="242">
        <v>42703</v>
      </c>
      <c r="C248" s="243" t="s">
        <v>2521</v>
      </c>
      <c r="D248" s="244">
        <v>1</v>
      </c>
      <c r="E248" s="245" t="s">
        <v>2522</v>
      </c>
      <c r="F248" s="245" t="s">
        <v>139</v>
      </c>
      <c r="G248" s="244" t="s">
        <v>2523</v>
      </c>
      <c r="H248" s="328" t="s">
        <v>2472</v>
      </c>
      <c r="I248" s="246" t="s">
        <v>2524</v>
      </c>
      <c r="J248" s="244" t="s">
        <v>2525</v>
      </c>
      <c r="K248" s="245" t="s">
        <v>2474</v>
      </c>
      <c r="L248" s="244" t="s">
        <v>2518</v>
      </c>
      <c r="M248" s="244">
        <v>1</v>
      </c>
      <c r="N248" s="244">
        <v>468</v>
      </c>
      <c r="O248" s="257">
        <f t="shared" si="295"/>
        <v>468</v>
      </c>
      <c r="P248" s="363">
        <v>468</v>
      </c>
      <c r="Q248" s="269" t="s">
        <v>2526</v>
      </c>
      <c r="R248" s="371">
        <v>400</v>
      </c>
      <c r="S248" s="374">
        <v>0.85</v>
      </c>
      <c r="T248" s="363">
        <v>0.78</v>
      </c>
      <c r="U248" s="369"/>
      <c r="V248" s="365"/>
      <c r="W248" s="367"/>
      <c r="X248" s="369"/>
      <c r="Y248" s="371">
        <f>R248-(V248/10)-X248</f>
        <v>400</v>
      </c>
      <c r="Z248" s="371">
        <v>310</v>
      </c>
      <c r="AA248" s="371">
        <f>U248-V248+Z248</f>
        <v>310</v>
      </c>
      <c r="AB248" s="371"/>
      <c r="AC248" s="371"/>
      <c r="AD248" s="323" t="s">
        <v>2000</v>
      </c>
      <c r="AE248" s="282">
        <f>VLOOKUP(AD248,分类参数表!$I$2:$J$10,2,FALSE)</f>
        <v>1</v>
      </c>
      <c r="AF248" s="283"/>
      <c r="AG248" s="269" t="s">
        <v>2527</v>
      </c>
      <c r="AH248" s="269"/>
      <c r="AI248" s="269"/>
      <c r="AJ248" s="269"/>
      <c r="AK248" s="269" t="s">
        <v>2528</v>
      </c>
      <c r="AL248" s="269" t="s">
        <v>2502</v>
      </c>
      <c r="AM248" s="292"/>
      <c r="AN248" s="293">
        <f t="shared" si="296"/>
        <v>0.85470085470085466</v>
      </c>
      <c r="AO248" s="298"/>
    </row>
    <row r="249" spans="1:41" s="221" customFormat="1" ht="15" customHeight="1" x14ac:dyDescent="0.15">
      <c r="A249" s="247"/>
      <c r="B249" s="248">
        <f t="shared" ref="B249:C249" si="304">B248</f>
        <v>42703</v>
      </c>
      <c r="C249" s="249" t="str">
        <f t="shared" si="304"/>
        <v>BY2016112911</v>
      </c>
      <c r="D249" s="250">
        <f t="shared" ref="D249:D252" si="305">D248+1</f>
        <v>2</v>
      </c>
      <c r="E249" s="250"/>
      <c r="F249" s="251"/>
      <c r="G249" s="250"/>
      <c r="H249" s="329"/>
      <c r="I249" s="252"/>
      <c r="J249" s="250"/>
      <c r="K249" s="250"/>
      <c r="L249" s="250"/>
      <c r="M249" s="250"/>
      <c r="N249" s="250"/>
      <c r="O249" s="258">
        <f t="shared" si="295"/>
        <v>0</v>
      </c>
      <c r="P249" s="364"/>
      <c r="Q249" s="271"/>
      <c r="R249" s="372"/>
      <c r="S249" s="375"/>
      <c r="T249" s="364"/>
      <c r="U249" s="370"/>
      <c r="V249" s="366"/>
      <c r="W249" s="368"/>
      <c r="X249" s="370"/>
      <c r="Y249" s="372"/>
      <c r="Z249" s="372"/>
      <c r="AA249" s="372"/>
      <c r="AB249" s="372"/>
      <c r="AC249" s="372"/>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x14ac:dyDescent="0.15">
      <c r="A250" s="247"/>
      <c r="B250" s="248">
        <f t="shared" ref="B250:C250" si="307">B249</f>
        <v>42703</v>
      </c>
      <c r="C250" s="249" t="str">
        <f t="shared" si="307"/>
        <v>BY2016112911</v>
      </c>
      <c r="D250" s="250">
        <f t="shared" si="305"/>
        <v>3</v>
      </c>
      <c r="E250" s="250"/>
      <c r="F250" s="251"/>
      <c r="G250" s="250"/>
      <c r="H250" s="329"/>
      <c r="I250" s="252"/>
      <c r="J250" s="250"/>
      <c r="K250" s="250"/>
      <c r="L250" s="250"/>
      <c r="M250" s="250"/>
      <c r="N250" s="250"/>
      <c r="O250" s="258">
        <f t="shared" si="295"/>
        <v>0</v>
      </c>
      <c r="P250" s="364"/>
      <c r="Q250" s="271"/>
      <c r="R250" s="372"/>
      <c r="S250" s="375"/>
      <c r="T250" s="364"/>
      <c r="U250" s="370"/>
      <c r="V250" s="366"/>
      <c r="W250" s="368"/>
      <c r="X250" s="370"/>
      <c r="Y250" s="372"/>
      <c r="Z250" s="372"/>
      <c r="AA250" s="372"/>
      <c r="AB250" s="372"/>
      <c r="AC250" s="372"/>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x14ac:dyDescent="0.15">
      <c r="A251" s="247"/>
      <c r="B251" s="248">
        <f t="shared" ref="B251:C251" si="308">B250</f>
        <v>42703</v>
      </c>
      <c r="C251" s="249" t="str">
        <f t="shared" si="308"/>
        <v>BY2016112911</v>
      </c>
      <c r="D251" s="250">
        <f t="shared" si="305"/>
        <v>4</v>
      </c>
      <c r="E251" s="250"/>
      <c r="F251" s="251"/>
      <c r="G251" s="250"/>
      <c r="H251" s="271"/>
      <c r="I251" s="250"/>
      <c r="J251" s="250"/>
      <c r="K251" s="250"/>
      <c r="L251" s="250"/>
      <c r="M251" s="250"/>
      <c r="N251" s="250"/>
      <c r="O251" s="258">
        <f t="shared" si="295"/>
        <v>0</v>
      </c>
      <c r="P251" s="364"/>
      <c r="Q251" s="271"/>
      <c r="R251" s="372"/>
      <c r="S251" s="375"/>
      <c r="T251" s="364"/>
      <c r="U251" s="370"/>
      <c r="V251" s="366"/>
      <c r="W251" s="368"/>
      <c r="X251" s="370"/>
      <c r="Y251" s="372"/>
      <c r="Z251" s="372"/>
      <c r="AA251" s="372"/>
      <c r="AB251" s="372"/>
      <c r="AC251" s="372"/>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x14ac:dyDescent="0.2">
      <c r="A252" s="247"/>
      <c r="B252" s="248">
        <f t="shared" ref="B252:C252" si="309">B251</f>
        <v>42703</v>
      </c>
      <c r="C252" s="249" t="str">
        <f t="shared" si="309"/>
        <v>BY2016112911</v>
      </c>
      <c r="D252" s="250">
        <f t="shared" si="305"/>
        <v>5</v>
      </c>
      <c r="E252" s="250"/>
      <c r="F252" s="251"/>
      <c r="G252" s="250"/>
      <c r="H252" s="271"/>
      <c r="I252" s="250"/>
      <c r="J252" s="250"/>
      <c r="K252" s="250"/>
      <c r="L252" s="250"/>
      <c r="M252" s="250"/>
      <c r="N252" s="250"/>
      <c r="O252" s="258">
        <f t="shared" si="295"/>
        <v>0</v>
      </c>
      <c r="P252" s="364"/>
      <c r="Q252" s="271"/>
      <c r="R252" s="372"/>
      <c r="S252" s="375"/>
      <c r="T252" s="364"/>
      <c r="U252" s="370"/>
      <c r="V252" s="366"/>
      <c r="W252" s="368"/>
      <c r="X252" s="370"/>
      <c r="Y252" s="372"/>
      <c r="Z252" s="372"/>
      <c r="AA252" s="372"/>
      <c r="AB252" s="373"/>
      <c r="AC252" s="373"/>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349" customFormat="1" ht="15" thickTop="1" thickBot="1" x14ac:dyDescent="0.2">
      <c r="A253" s="347"/>
      <c r="B253" s="348"/>
      <c r="C253" s="348"/>
      <c r="D253" s="348"/>
      <c r="E253" s="348"/>
      <c r="F253" s="348"/>
      <c r="G253" s="348"/>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c r="AF253" s="348"/>
      <c r="AG253" s="348"/>
      <c r="AH253" s="348"/>
      <c r="AI253" s="348"/>
      <c r="AJ253" s="348"/>
      <c r="AK253" s="348"/>
      <c r="AL253" s="348"/>
      <c r="AM253" s="348"/>
      <c r="AN253" s="348"/>
      <c r="AO253" s="348"/>
    </row>
    <row r="254" spans="1:41" s="218" customFormat="1" ht="15" customHeight="1" thickTop="1" x14ac:dyDescent="0.15">
      <c r="A254" s="229" t="s">
        <v>2529</v>
      </c>
      <c r="B254" s="230">
        <v>42704</v>
      </c>
      <c r="C254" s="231" t="s">
        <v>2530</v>
      </c>
      <c r="D254" s="232">
        <v>1</v>
      </c>
      <c r="E254" s="233" t="s">
        <v>2531</v>
      </c>
      <c r="F254" s="233" t="s">
        <v>213</v>
      </c>
      <c r="G254" s="232" t="s">
        <v>2532</v>
      </c>
      <c r="H254" s="326" t="s">
        <v>2533</v>
      </c>
      <c r="I254" s="234" t="s">
        <v>2534</v>
      </c>
      <c r="J254" s="232" t="s">
        <v>2478</v>
      </c>
      <c r="K254" s="233" t="s">
        <v>2497</v>
      </c>
      <c r="L254" s="232" t="s">
        <v>2475</v>
      </c>
      <c r="M254" s="232">
        <v>1</v>
      </c>
      <c r="N254" s="232">
        <v>235</v>
      </c>
      <c r="O254" s="255">
        <f t="shared" si="295"/>
        <v>235</v>
      </c>
      <c r="P254" s="350">
        <v>235</v>
      </c>
      <c r="Q254" s="264" t="s">
        <v>2535</v>
      </c>
      <c r="R254" s="352">
        <v>235</v>
      </c>
      <c r="S254" s="354">
        <v>1</v>
      </c>
      <c r="T254" s="350">
        <v>1</v>
      </c>
      <c r="U254" s="356"/>
      <c r="V254" s="358"/>
      <c r="W254" s="360"/>
      <c r="X254" s="356"/>
      <c r="Y254" s="352">
        <f>R254-(V254/10)-X254</f>
        <v>235</v>
      </c>
      <c r="Z254" s="352">
        <v>235</v>
      </c>
      <c r="AA254" s="352">
        <f>U254-V254+Z254</f>
        <v>235</v>
      </c>
      <c r="AB254" s="352"/>
      <c r="AC254" s="352"/>
      <c r="AD254" s="276" t="s">
        <v>2499</v>
      </c>
      <c r="AE254" s="277">
        <f>VLOOKUP(AD254,分类参数表!$I$2:$J$10,2,FALSE)</f>
        <v>1</v>
      </c>
      <c r="AF254" s="278"/>
      <c r="AG254" s="264" t="s">
        <v>2536</v>
      </c>
      <c r="AH254" s="264" t="s">
        <v>2537</v>
      </c>
      <c r="AI254" s="264"/>
      <c r="AJ254" s="264"/>
      <c r="AK254" s="264" t="s">
        <v>2528</v>
      </c>
      <c r="AL254" s="264" t="s">
        <v>2502</v>
      </c>
      <c r="AM254" s="288"/>
      <c r="AN254" s="289">
        <f t="shared" si="296"/>
        <v>1</v>
      </c>
      <c r="AO254" s="296"/>
    </row>
    <row r="255" spans="1:41" s="219" customFormat="1" ht="15" customHeight="1" x14ac:dyDescent="0.15">
      <c r="A255" s="235"/>
      <c r="B255" s="236">
        <f t="shared" ref="B255:C255" si="310">B254</f>
        <v>42704</v>
      </c>
      <c r="C255" s="237" t="str">
        <f t="shared" si="310"/>
        <v>BY2016113001</v>
      </c>
      <c r="D255" s="238">
        <f t="shared" ref="D255:D258" si="311">D254+1</f>
        <v>2</v>
      </c>
      <c r="E255" s="238"/>
      <c r="F255" s="239"/>
      <c r="G255" s="238"/>
      <c r="H255" s="327"/>
      <c r="I255" s="240"/>
      <c r="J255" s="238"/>
      <c r="K255" s="238"/>
      <c r="L255" s="238"/>
      <c r="M255" s="238"/>
      <c r="N255" s="238"/>
      <c r="O255" s="256">
        <f t="shared" si="295"/>
        <v>0</v>
      </c>
      <c r="P255" s="351"/>
      <c r="Q255" s="266"/>
      <c r="R255" s="353"/>
      <c r="S255" s="355"/>
      <c r="T255" s="351"/>
      <c r="U255" s="357"/>
      <c r="V255" s="359"/>
      <c r="W255" s="361"/>
      <c r="X255" s="357"/>
      <c r="Y255" s="353"/>
      <c r="Z255" s="353"/>
      <c r="AA255" s="353"/>
      <c r="AB255" s="353"/>
      <c r="AC255" s="353"/>
      <c r="AD255" s="238" t="str">
        <f t="shared" ref="AD255:AD258" si="312">AD254</f>
        <v>散客新晋</v>
      </c>
      <c r="AE255" s="279">
        <f>VLOOKUP(AD255,分类参数表!$I$2:$J$10,2,FALSE)</f>
        <v>1</v>
      </c>
      <c r="AF255" s="280"/>
      <c r="AG255" s="266"/>
      <c r="AH255" s="266"/>
      <c r="AI255" s="266"/>
      <c r="AJ255" s="266"/>
      <c r="AK255" s="266"/>
      <c r="AL255" s="266"/>
      <c r="AM255" s="290"/>
      <c r="AN255" s="291" t="e">
        <f t="shared" si="296"/>
        <v>#DIV/0!</v>
      </c>
      <c r="AO255" s="297"/>
    </row>
    <row r="256" spans="1:41" s="219" customFormat="1" ht="15" customHeight="1" x14ac:dyDescent="0.15">
      <c r="A256" s="235"/>
      <c r="B256" s="236">
        <f t="shared" ref="B256:C256" si="313">B255</f>
        <v>42704</v>
      </c>
      <c r="C256" s="237" t="str">
        <f t="shared" si="313"/>
        <v>BY2016113001</v>
      </c>
      <c r="D256" s="238">
        <f t="shared" si="311"/>
        <v>3</v>
      </c>
      <c r="E256" s="238"/>
      <c r="F256" s="239"/>
      <c r="G256" s="238"/>
      <c r="H256" s="327"/>
      <c r="I256" s="240"/>
      <c r="J256" s="238"/>
      <c r="K256" s="238"/>
      <c r="L256" s="238"/>
      <c r="M256" s="238"/>
      <c r="N256" s="238"/>
      <c r="O256" s="256">
        <f t="shared" si="295"/>
        <v>0</v>
      </c>
      <c r="P256" s="351"/>
      <c r="Q256" s="266"/>
      <c r="R256" s="353"/>
      <c r="S256" s="355"/>
      <c r="T256" s="351"/>
      <c r="U256" s="357"/>
      <c r="V256" s="359"/>
      <c r="W256" s="361"/>
      <c r="X256" s="357"/>
      <c r="Y256" s="353"/>
      <c r="Z256" s="353"/>
      <c r="AA256" s="353"/>
      <c r="AB256" s="353"/>
      <c r="AC256" s="353"/>
      <c r="AD256" s="238" t="str">
        <f t="shared" si="312"/>
        <v>散客新晋</v>
      </c>
      <c r="AE256" s="279">
        <f>VLOOKUP(AD256,分类参数表!$I$2:$J$10,2,FALSE)</f>
        <v>1</v>
      </c>
      <c r="AF256" s="280"/>
      <c r="AG256" s="266"/>
      <c r="AH256" s="266"/>
      <c r="AI256" s="266"/>
      <c r="AJ256" s="266"/>
      <c r="AK256" s="266"/>
      <c r="AL256" s="266"/>
      <c r="AM256" s="290"/>
      <c r="AN256" s="291" t="e">
        <f t="shared" si="296"/>
        <v>#DIV/0!</v>
      </c>
      <c r="AO256" s="297"/>
    </row>
    <row r="257" spans="1:41" s="219" customFormat="1" ht="15" customHeight="1" x14ac:dyDescent="0.15">
      <c r="A257" s="235"/>
      <c r="B257" s="236">
        <f t="shared" ref="B257:C257" si="314">B256</f>
        <v>42704</v>
      </c>
      <c r="C257" s="237" t="str">
        <f t="shared" si="314"/>
        <v>BY2016113001</v>
      </c>
      <c r="D257" s="238">
        <f t="shared" si="311"/>
        <v>4</v>
      </c>
      <c r="E257" s="238"/>
      <c r="F257" s="239"/>
      <c r="G257" s="238"/>
      <c r="H257" s="266"/>
      <c r="I257" s="238"/>
      <c r="J257" s="238"/>
      <c r="K257" s="238"/>
      <c r="L257" s="238"/>
      <c r="M257" s="238"/>
      <c r="N257" s="238"/>
      <c r="O257" s="256">
        <f t="shared" si="295"/>
        <v>0</v>
      </c>
      <c r="P257" s="351"/>
      <c r="Q257" s="266"/>
      <c r="R257" s="353"/>
      <c r="S257" s="355"/>
      <c r="T257" s="351"/>
      <c r="U257" s="357"/>
      <c r="V257" s="359"/>
      <c r="W257" s="361"/>
      <c r="X257" s="357"/>
      <c r="Y257" s="353"/>
      <c r="Z257" s="353"/>
      <c r="AA257" s="353"/>
      <c r="AB257" s="353"/>
      <c r="AC257" s="353"/>
      <c r="AD257" s="238" t="str">
        <f t="shared" si="312"/>
        <v>散客新晋</v>
      </c>
      <c r="AE257" s="279">
        <f>VLOOKUP(AD257,分类参数表!$I$2:$J$10,2,FALSE)</f>
        <v>1</v>
      </c>
      <c r="AF257" s="280"/>
      <c r="AG257" s="266"/>
      <c r="AH257" s="266"/>
      <c r="AI257" s="266"/>
      <c r="AJ257" s="266"/>
      <c r="AK257" s="266"/>
      <c r="AL257" s="266"/>
      <c r="AM257" s="290"/>
      <c r="AN257" s="291" t="e">
        <f t="shared" si="296"/>
        <v>#DIV/0!</v>
      </c>
      <c r="AO257" s="297"/>
    </row>
    <row r="258" spans="1:41" s="219" customFormat="1" ht="15" customHeight="1" thickBot="1" x14ac:dyDescent="0.2">
      <c r="A258" s="235"/>
      <c r="B258" s="236">
        <f t="shared" ref="B258:C258" si="315">B257</f>
        <v>42704</v>
      </c>
      <c r="C258" s="237" t="str">
        <f t="shared" si="315"/>
        <v>BY2016113001</v>
      </c>
      <c r="D258" s="238">
        <f t="shared" si="311"/>
        <v>5</v>
      </c>
      <c r="E258" s="238"/>
      <c r="F258" s="239"/>
      <c r="G258" s="238"/>
      <c r="H258" s="266"/>
      <c r="I258" s="238"/>
      <c r="J258" s="238"/>
      <c r="K258" s="238"/>
      <c r="L258" s="238"/>
      <c r="M258" s="238"/>
      <c r="N258" s="238"/>
      <c r="O258" s="256">
        <f t="shared" si="295"/>
        <v>0</v>
      </c>
      <c r="P258" s="351"/>
      <c r="Q258" s="266"/>
      <c r="R258" s="353"/>
      <c r="S258" s="355"/>
      <c r="T258" s="351"/>
      <c r="U258" s="357"/>
      <c r="V258" s="359"/>
      <c r="W258" s="361"/>
      <c r="X258" s="357"/>
      <c r="Y258" s="353"/>
      <c r="Z258" s="353"/>
      <c r="AA258" s="353"/>
      <c r="AB258" s="362"/>
      <c r="AC258" s="362"/>
      <c r="AD258" s="238" t="str">
        <f t="shared" si="312"/>
        <v>散客新晋</v>
      </c>
      <c r="AE258" s="279">
        <f>VLOOKUP(AD258,分类参数表!$I$2:$J$10,2,FALSE)</f>
        <v>1</v>
      </c>
      <c r="AF258" s="280"/>
      <c r="AG258" s="266"/>
      <c r="AH258" s="266"/>
      <c r="AI258" s="266"/>
      <c r="AJ258" s="266"/>
      <c r="AK258" s="266"/>
      <c r="AL258" s="266"/>
      <c r="AM258" s="290"/>
      <c r="AN258" s="291" t="e">
        <f t="shared" si="296"/>
        <v>#DIV/0!</v>
      </c>
      <c r="AO258" s="297"/>
    </row>
    <row r="259" spans="1:41" s="218" customFormat="1" ht="15" customHeight="1" thickTop="1" x14ac:dyDescent="0.15">
      <c r="A259" s="229" t="s">
        <v>2529</v>
      </c>
      <c r="B259" s="230">
        <v>42704</v>
      </c>
      <c r="C259" s="231" t="s">
        <v>2538</v>
      </c>
      <c r="D259" s="232">
        <v>1</v>
      </c>
      <c r="E259" s="233" t="s">
        <v>2531</v>
      </c>
      <c r="F259" s="233" t="s">
        <v>2481</v>
      </c>
      <c r="G259" s="232"/>
      <c r="H259" s="326" t="s">
        <v>2472</v>
      </c>
      <c r="I259" s="234"/>
      <c r="J259" s="232" t="s">
        <v>2473</v>
      </c>
      <c r="K259" s="233" t="s">
        <v>2474</v>
      </c>
      <c r="L259" s="232" t="s">
        <v>2509</v>
      </c>
      <c r="M259" s="232">
        <v>1</v>
      </c>
      <c r="N259" s="232">
        <v>50</v>
      </c>
      <c r="O259" s="255">
        <f t="shared" si="295"/>
        <v>50</v>
      </c>
      <c r="P259" s="350">
        <v>50</v>
      </c>
      <c r="Q259" s="264" t="s">
        <v>2539</v>
      </c>
      <c r="R259" s="352">
        <v>50</v>
      </c>
      <c r="S259" s="354">
        <v>1</v>
      </c>
      <c r="T259" s="350">
        <v>1</v>
      </c>
      <c r="U259" s="356"/>
      <c r="V259" s="358"/>
      <c r="W259" s="360"/>
      <c r="X259" s="356"/>
      <c r="Y259" s="352">
        <f>R259-(V259/10)-X259</f>
        <v>50</v>
      </c>
      <c r="Z259" s="352">
        <v>50</v>
      </c>
      <c r="AA259" s="352">
        <f>U259-V259+Z259</f>
        <v>50</v>
      </c>
      <c r="AB259" s="352"/>
      <c r="AC259" s="352"/>
      <c r="AD259" s="276" t="s">
        <v>2520</v>
      </c>
      <c r="AE259" s="277">
        <f>VLOOKUP(AD259,分类参数表!$I$2:$J$10,2,FALSE)</f>
        <v>1</v>
      </c>
      <c r="AF259" s="278"/>
      <c r="AG259" s="264"/>
      <c r="AH259" s="264"/>
      <c r="AI259" s="264"/>
      <c r="AJ259" s="264"/>
      <c r="AK259" s="264" t="s">
        <v>2468</v>
      </c>
      <c r="AL259" s="264" t="s">
        <v>2511</v>
      </c>
      <c r="AM259" s="288"/>
      <c r="AN259" s="289">
        <f t="shared" si="296"/>
        <v>1</v>
      </c>
      <c r="AO259" s="296"/>
    </row>
    <row r="260" spans="1:41" s="219" customFormat="1" ht="15" customHeight="1" x14ac:dyDescent="0.15">
      <c r="A260" s="235"/>
      <c r="B260" s="236">
        <f t="shared" ref="B260:C260" si="316">B259</f>
        <v>42704</v>
      </c>
      <c r="C260" s="237" t="str">
        <f t="shared" si="316"/>
        <v>BY2016113002</v>
      </c>
      <c r="D260" s="238">
        <f t="shared" ref="D260:D263" si="317">D259+1</f>
        <v>2</v>
      </c>
      <c r="E260" s="238"/>
      <c r="F260" s="239"/>
      <c r="G260" s="238"/>
      <c r="H260" s="327"/>
      <c r="I260" s="240"/>
      <c r="J260" s="238"/>
      <c r="K260" s="238"/>
      <c r="L260" s="238"/>
      <c r="M260" s="238"/>
      <c r="N260" s="238"/>
      <c r="O260" s="256">
        <f t="shared" si="295"/>
        <v>0</v>
      </c>
      <c r="P260" s="351"/>
      <c r="Q260" s="266"/>
      <c r="R260" s="353"/>
      <c r="S260" s="355"/>
      <c r="T260" s="351"/>
      <c r="U260" s="357"/>
      <c r="V260" s="359"/>
      <c r="W260" s="361"/>
      <c r="X260" s="357"/>
      <c r="Y260" s="353"/>
      <c r="Z260" s="353"/>
      <c r="AA260" s="353"/>
      <c r="AB260" s="353"/>
      <c r="AC260" s="353"/>
      <c r="AD260" s="238" t="str">
        <f t="shared" ref="AD260:AD263" si="318">AD259</f>
        <v>散客</v>
      </c>
      <c r="AE260" s="279">
        <f>VLOOKUP(AD260,分类参数表!$I$2:$J$10,2,FALSE)</f>
        <v>1</v>
      </c>
      <c r="AF260" s="280"/>
      <c r="AG260" s="266"/>
      <c r="AH260" s="266"/>
      <c r="AI260" s="266"/>
      <c r="AJ260" s="266"/>
      <c r="AK260" s="266"/>
      <c r="AL260" s="266"/>
      <c r="AM260" s="290"/>
      <c r="AN260" s="291" t="e">
        <f t="shared" si="296"/>
        <v>#DIV/0!</v>
      </c>
      <c r="AO260" s="297"/>
    </row>
    <row r="261" spans="1:41" s="219" customFormat="1" ht="15" customHeight="1" x14ac:dyDescent="0.15">
      <c r="A261" s="235"/>
      <c r="B261" s="236">
        <f t="shared" ref="B261:C261" si="319">B260</f>
        <v>42704</v>
      </c>
      <c r="C261" s="237" t="str">
        <f t="shared" si="319"/>
        <v>BY2016113002</v>
      </c>
      <c r="D261" s="238">
        <f t="shared" si="317"/>
        <v>3</v>
      </c>
      <c r="E261" s="238"/>
      <c r="F261" s="239"/>
      <c r="G261" s="238"/>
      <c r="H261" s="327"/>
      <c r="I261" s="240"/>
      <c r="J261" s="238"/>
      <c r="K261" s="238"/>
      <c r="L261" s="238"/>
      <c r="M261" s="238"/>
      <c r="N261" s="238"/>
      <c r="O261" s="256">
        <f t="shared" si="295"/>
        <v>0</v>
      </c>
      <c r="P261" s="351"/>
      <c r="Q261" s="266"/>
      <c r="R261" s="353"/>
      <c r="S261" s="355"/>
      <c r="T261" s="351"/>
      <c r="U261" s="357"/>
      <c r="V261" s="359"/>
      <c r="W261" s="361"/>
      <c r="X261" s="357"/>
      <c r="Y261" s="353"/>
      <c r="Z261" s="353"/>
      <c r="AA261" s="353"/>
      <c r="AB261" s="353"/>
      <c r="AC261" s="353"/>
      <c r="AD261" s="238" t="str">
        <f t="shared" si="318"/>
        <v>散客</v>
      </c>
      <c r="AE261" s="279">
        <f>VLOOKUP(AD261,分类参数表!$I$2:$J$10,2,FALSE)</f>
        <v>1</v>
      </c>
      <c r="AF261" s="280"/>
      <c r="AG261" s="266"/>
      <c r="AH261" s="266"/>
      <c r="AI261" s="266"/>
      <c r="AJ261" s="266"/>
      <c r="AK261" s="266"/>
      <c r="AL261" s="266"/>
      <c r="AM261" s="290"/>
      <c r="AN261" s="291" t="e">
        <f t="shared" si="296"/>
        <v>#DIV/0!</v>
      </c>
      <c r="AO261" s="297"/>
    </row>
    <row r="262" spans="1:41" s="219" customFormat="1" ht="15" customHeight="1" x14ac:dyDescent="0.15">
      <c r="A262" s="235"/>
      <c r="B262" s="236">
        <f t="shared" ref="B262:C262" si="320">B261</f>
        <v>42704</v>
      </c>
      <c r="C262" s="237" t="str">
        <f t="shared" si="320"/>
        <v>BY2016113002</v>
      </c>
      <c r="D262" s="238">
        <f t="shared" si="317"/>
        <v>4</v>
      </c>
      <c r="E262" s="238"/>
      <c r="F262" s="239"/>
      <c r="G262" s="238"/>
      <c r="H262" s="266"/>
      <c r="I262" s="238"/>
      <c r="J262" s="238"/>
      <c r="K262" s="238"/>
      <c r="L262" s="238"/>
      <c r="M262" s="238"/>
      <c r="N262" s="238"/>
      <c r="O262" s="256">
        <f t="shared" si="295"/>
        <v>0</v>
      </c>
      <c r="P262" s="351"/>
      <c r="Q262" s="266"/>
      <c r="R262" s="353"/>
      <c r="S262" s="355"/>
      <c r="T262" s="351"/>
      <c r="U262" s="357"/>
      <c r="V262" s="359"/>
      <c r="W262" s="361"/>
      <c r="X262" s="357"/>
      <c r="Y262" s="353"/>
      <c r="Z262" s="353"/>
      <c r="AA262" s="353"/>
      <c r="AB262" s="353"/>
      <c r="AC262" s="353"/>
      <c r="AD262" s="238" t="str">
        <f t="shared" si="318"/>
        <v>散客</v>
      </c>
      <c r="AE262" s="279">
        <f>VLOOKUP(AD262,分类参数表!$I$2:$J$10,2,FALSE)</f>
        <v>1</v>
      </c>
      <c r="AF262" s="280"/>
      <c r="AG262" s="266"/>
      <c r="AH262" s="266"/>
      <c r="AI262" s="266"/>
      <c r="AJ262" s="266"/>
      <c r="AK262" s="266"/>
      <c r="AL262" s="266"/>
      <c r="AM262" s="290"/>
      <c r="AN262" s="291" t="e">
        <f t="shared" si="296"/>
        <v>#DIV/0!</v>
      </c>
      <c r="AO262" s="297"/>
    </row>
    <row r="263" spans="1:41" s="219" customFormat="1" ht="15" customHeight="1" thickBot="1" x14ac:dyDescent="0.2">
      <c r="A263" s="235"/>
      <c r="B263" s="236">
        <f t="shared" ref="B263:C263" si="321">B262</f>
        <v>42704</v>
      </c>
      <c r="C263" s="237" t="str">
        <f t="shared" si="321"/>
        <v>BY2016113002</v>
      </c>
      <c r="D263" s="238">
        <f t="shared" si="317"/>
        <v>5</v>
      </c>
      <c r="E263" s="238"/>
      <c r="F263" s="239"/>
      <c r="G263" s="238"/>
      <c r="H263" s="266"/>
      <c r="I263" s="238"/>
      <c r="J263" s="238"/>
      <c r="K263" s="238"/>
      <c r="L263" s="238"/>
      <c r="M263" s="238"/>
      <c r="N263" s="238"/>
      <c r="O263" s="256">
        <f t="shared" si="295"/>
        <v>0</v>
      </c>
      <c r="P263" s="351"/>
      <c r="Q263" s="266"/>
      <c r="R263" s="353"/>
      <c r="S263" s="355"/>
      <c r="T263" s="351"/>
      <c r="U263" s="357"/>
      <c r="V263" s="359"/>
      <c r="W263" s="361"/>
      <c r="X263" s="357"/>
      <c r="Y263" s="353"/>
      <c r="Z263" s="353"/>
      <c r="AA263" s="353"/>
      <c r="AB263" s="362"/>
      <c r="AC263" s="362"/>
      <c r="AD263" s="238" t="str">
        <f t="shared" si="318"/>
        <v>散客</v>
      </c>
      <c r="AE263" s="279">
        <f>VLOOKUP(AD263,分类参数表!$I$2:$J$10,2,FALSE)</f>
        <v>1</v>
      </c>
      <c r="AF263" s="280"/>
      <c r="AG263" s="266"/>
      <c r="AH263" s="266"/>
      <c r="AI263" s="266"/>
      <c r="AJ263" s="266"/>
      <c r="AK263" s="266"/>
      <c r="AL263" s="266"/>
      <c r="AM263" s="290"/>
      <c r="AN263" s="291" t="e">
        <f t="shared" si="296"/>
        <v>#DIV/0!</v>
      </c>
      <c r="AO263" s="297"/>
    </row>
    <row r="264" spans="1:41" s="220" customFormat="1" ht="15" customHeight="1" thickTop="1" x14ac:dyDescent="0.15">
      <c r="A264" s="241" t="s">
        <v>2529</v>
      </c>
      <c r="B264" s="242">
        <v>42704</v>
      </c>
      <c r="C264" s="243" t="s">
        <v>2540</v>
      </c>
      <c r="D264" s="244">
        <v>1</v>
      </c>
      <c r="E264" s="245" t="s">
        <v>2541</v>
      </c>
      <c r="F264" s="245" t="s">
        <v>2542</v>
      </c>
      <c r="G264" s="244" t="s">
        <v>2543</v>
      </c>
      <c r="H264" s="328" t="s">
        <v>2472</v>
      </c>
      <c r="I264" s="246" t="s">
        <v>2544</v>
      </c>
      <c r="J264" s="244" t="s">
        <v>2545</v>
      </c>
      <c r="K264" s="245" t="s">
        <v>2474</v>
      </c>
      <c r="L264" s="244" t="s">
        <v>2475</v>
      </c>
      <c r="M264" s="244">
        <v>1</v>
      </c>
      <c r="N264" s="244">
        <v>820</v>
      </c>
      <c r="O264" s="257">
        <f t="shared" si="295"/>
        <v>820</v>
      </c>
      <c r="P264" s="363">
        <v>820</v>
      </c>
      <c r="Q264" s="269" t="s">
        <v>2546</v>
      </c>
      <c r="R264" s="371">
        <v>738</v>
      </c>
      <c r="S264" s="374">
        <v>0.9</v>
      </c>
      <c r="T264" s="363">
        <v>0.85</v>
      </c>
      <c r="U264" s="369"/>
      <c r="V264" s="365"/>
      <c r="W264" s="367"/>
      <c r="X264" s="369"/>
      <c r="Y264" s="371">
        <f>R264-(V264/10)-X264</f>
        <v>738</v>
      </c>
      <c r="Z264" s="371">
        <v>627</v>
      </c>
      <c r="AA264" s="371">
        <f>U264-V264+Z264</f>
        <v>627</v>
      </c>
      <c r="AB264" s="371"/>
      <c r="AC264" s="371"/>
      <c r="AD264" s="323" t="s">
        <v>2000</v>
      </c>
      <c r="AE264" s="282">
        <f>VLOOKUP(AD264,分类参数表!$I$2:$J$10,2,FALSE)</f>
        <v>1</v>
      </c>
      <c r="AF264" s="283"/>
      <c r="AG264" s="269" t="s">
        <v>2547</v>
      </c>
      <c r="AH264" s="269" t="s">
        <v>2548</v>
      </c>
      <c r="AI264" s="269"/>
      <c r="AJ264" s="269"/>
      <c r="AK264" s="269" t="s">
        <v>2468</v>
      </c>
      <c r="AL264" s="269" t="s">
        <v>2502</v>
      </c>
      <c r="AM264" s="292"/>
      <c r="AN264" s="293">
        <f t="shared" si="296"/>
        <v>0.9</v>
      </c>
      <c r="AO264" s="298"/>
    </row>
    <row r="265" spans="1:41" s="221" customFormat="1" ht="15" customHeight="1" x14ac:dyDescent="0.15">
      <c r="A265" s="247"/>
      <c r="B265" s="248">
        <f t="shared" ref="B265:C265" si="322">B264</f>
        <v>42704</v>
      </c>
      <c r="C265" s="249" t="str">
        <f t="shared" si="322"/>
        <v>BY2016113003</v>
      </c>
      <c r="D265" s="250">
        <f t="shared" ref="D265:D268" si="323">D264+1</f>
        <v>2</v>
      </c>
      <c r="E265" s="250"/>
      <c r="F265" s="251"/>
      <c r="G265" s="250"/>
      <c r="H265" s="329"/>
      <c r="I265" s="252"/>
      <c r="J265" s="250"/>
      <c r="K265" s="250"/>
      <c r="L265" s="250"/>
      <c r="M265" s="250"/>
      <c r="N265" s="250"/>
      <c r="O265" s="258">
        <f t="shared" si="295"/>
        <v>0</v>
      </c>
      <c r="P265" s="364"/>
      <c r="Q265" s="271"/>
      <c r="R265" s="372"/>
      <c r="S265" s="375"/>
      <c r="T265" s="364"/>
      <c r="U265" s="370"/>
      <c r="V265" s="366"/>
      <c r="W265" s="368"/>
      <c r="X265" s="370"/>
      <c r="Y265" s="372"/>
      <c r="Z265" s="372"/>
      <c r="AA265" s="372"/>
      <c r="AB265" s="372"/>
      <c r="AC265" s="372"/>
      <c r="AD265" s="250" t="str">
        <f t="shared" ref="AD265:AD268" si="324">AD264</f>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x14ac:dyDescent="0.15">
      <c r="A266" s="247"/>
      <c r="B266" s="248">
        <f t="shared" ref="B266:C266" si="325">B265</f>
        <v>42704</v>
      </c>
      <c r="C266" s="249" t="str">
        <f t="shared" si="325"/>
        <v>BY2016113003</v>
      </c>
      <c r="D266" s="250">
        <f t="shared" si="323"/>
        <v>3</v>
      </c>
      <c r="E266" s="250"/>
      <c r="F266" s="251"/>
      <c r="G266" s="250"/>
      <c r="H266" s="329"/>
      <c r="I266" s="252"/>
      <c r="J266" s="250"/>
      <c r="K266" s="250"/>
      <c r="L266" s="250"/>
      <c r="M266" s="250"/>
      <c r="N266" s="250"/>
      <c r="O266" s="258">
        <f t="shared" si="295"/>
        <v>0</v>
      </c>
      <c r="P266" s="364"/>
      <c r="Q266" s="271"/>
      <c r="R266" s="372"/>
      <c r="S266" s="375"/>
      <c r="T266" s="364"/>
      <c r="U266" s="370"/>
      <c r="V266" s="366"/>
      <c r="W266" s="368"/>
      <c r="X266" s="370"/>
      <c r="Y266" s="372"/>
      <c r="Z266" s="372"/>
      <c r="AA266" s="372"/>
      <c r="AB266" s="372"/>
      <c r="AC266" s="372"/>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x14ac:dyDescent="0.15">
      <c r="A267" s="247"/>
      <c r="B267" s="248">
        <f t="shared" ref="B267:C267" si="326">B266</f>
        <v>42704</v>
      </c>
      <c r="C267" s="249" t="str">
        <f t="shared" si="326"/>
        <v>BY2016113003</v>
      </c>
      <c r="D267" s="250">
        <f t="shared" si="323"/>
        <v>4</v>
      </c>
      <c r="E267" s="250"/>
      <c r="F267" s="251"/>
      <c r="G267" s="250"/>
      <c r="H267" s="271"/>
      <c r="I267" s="250"/>
      <c r="J267" s="250"/>
      <c r="K267" s="250"/>
      <c r="L267" s="250"/>
      <c r="M267" s="250"/>
      <c r="N267" s="250"/>
      <c r="O267" s="258">
        <f t="shared" si="295"/>
        <v>0</v>
      </c>
      <c r="P267" s="364"/>
      <c r="Q267" s="271"/>
      <c r="R267" s="372"/>
      <c r="S267" s="375"/>
      <c r="T267" s="364"/>
      <c r="U267" s="370"/>
      <c r="V267" s="366"/>
      <c r="W267" s="368"/>
      <c r="X267" s="370"/>
      <c r="Y267" s="372"/>
      <c r="Z267" s="372"/>
      <c r="AA267" s="372"/>
      <c r="AB267" s="372"/>
      <c r="AC267" s="372"/>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21" customFormat="1" ht="15" customHeight="1" thickBot="1" x14ac:dyDescent="0.2">
      <c r="A268" s="247"/>
      <c r="B268" s="248">
        <f t="shared" ref="B268:C268" si="327">B267</f>
        <v>42704</v>
      </c>
      <c r="C268" s="249" t="str">
        <f t="shared" si="327"/>
        <v>BY2016113003</v>
      </c>
      <c r="D268" s="250">
        <f t="shared" si="323"/>
        <v>5</v>
      </c>
      <c r="E268" s="250"/>
      <c r="F268" s="251"/>
      <c r="G268" s="250"/>
      <c r="H268" s="271"/>
      <c r="I268" s="250"/>
      <c r="J268" s="250"/>
      <c r="K268" s="250"/>
      <c r="L268" s="250"/>
      <c r="M268" s="250"/>
      <c r="N268" s="250"/>
      <c r="O268" s="258">
        <f t="shared" si="295"/>
        <v>0</v>
      </c>
      <c r="P268" s="364"/>
      <c r="Q268" s="271"/>
      <c r="R268" s="372"/>
      <c r="S268" s="375"/>
      <c r="T268" s="364"/>
      <c r="U268" s="370"/>
      <c r="V268" s="366"/>
      <c r="W268" s="368"/>
      <c r="X268" s="370"/>
      <c r="Y268" s="372"/>
      <c r="Z268" s="372"/>
      <c r="AA268" s="372"/>
      <c r="AB268" s="373"/>
      <c r="AC268" s="373"/>
      <c r="AD268" s="250" t="str">
        <f t="shared" si="324"/>
        <v>会员</v>
      </c>
      <c r="AE268" s="284">
        <f>VLOOKUP(AD268,分类参数表!$I$2:$J$10,2,FALSE)</f>
        <v>1</v>
      </c>
      <c r="AF268" s="285"/>
      <c r="AG268" s="271"/>
      <c r="AH268" s="271"/>
      <c r="AI268" s="271"/>
      <c r="AJ268" s="271"/>
      <c r="AK268" s="271"/>
      <c r="AL268" s="271"/>
      <c r="AM268" s="294"/>
      <c r="AN268" s="295" t="e">
        <f t="shared" si="296"/>
        <v>#DIV/0!</v>
      </c>
      <c r="AO268" s="299"/>
    </row>
    <row r="269" spans="1:41" s="218" customFormat="1" ht="15" customHeight="1" thickTop="1" x14ac:dyDescent="0.15">
      <c r="A269" s="229" t="s">
        <v>2529</v>
      </c>
      <c r="B269" s="230">
        <v>42704</v>
      </c>
      <c r="C269" s="231" t="s">
        <v>2549</v>
      </c>
      <c r="D269" s="232">
        <v>1</v>
      </c>
      <c r="E269" s="233" t="s">
        <v>2475</v>
      </c>
      <c r="F269" s="233" t="s">
        <v>120</v>
      </c>
      <c r="G269" s="232" t="s">
        <v>2550</v>
      </c>
      <c r="H269" s="326"/>
      <c r="I269" s="234" t="s">
        <v>2551</v>
      </c>
      <c r="J269" s="232" t="s">
        <v>2478</v>
      </c>
      <c r="K269" s="233" t="s">
        <v>2474</v>
      </c>
      <c r="L269" s="232" t="s">
        <v>2475</v>
      </c>
      <c r="M269" s="232">
        <v>1</v>
      </c>
      <c r="N269" s="232">
        <v>9460</v>
      </c>
      <c r="O269" s="255">
        <f t="shared" si="295"/>
        <v>9460</v>
      </c>
      <c r="P269" s="350">
        <v>21178</v>
      </c>
      <c r="Q269" s="264" t="s">
        <v>2552</v>
      </c>
      <c r="R269" s="352">
        <v>17170</v>
      </c>
      <c r="S269" s="354">
        <v>0.81</v>
      </c>
      <c r="T269" s="350">
        <v>0.7</v>
      </c>
      <c r="U269" s="356"/>
      <c r="V269" s="358"/>
      <c r="W269" s="360"/>
      <c r="X269" s="356">
        <v>100</v>
      </c>
      <c r="Y269" s="352">
        <f>R269-(V269/10)-X269</f>
        <v>17070</v>
      </c>
      <c r="Z269" s="352">
        <v>11949</v>
      </c>
      <c r="AA269" s="352">
        <f>U269-V269+Z269</f>
        <v>11949</v>
      </c>
      <c r="AB269" s="352"/>
      <c r="AC269" s="352"/>
      <c r="AD269" s="276" t="s">
        <v>2499</v>
      </c>
      <c r="AE269" s="277">
        <f>VLOOKUP(AD269,分类参数表!$I$2:$J$10,2,FALSE)</f>
        <v>1</v>
      </c>
      <c r="AF269" s="278"/>
      <c r="AG269" s="264" t="s">
        <v>2553</v>
      </c>
      <c r="AH269" s="264" t="s">
        <v>2554</v>
      </c>
      <c r="AI269" s="264"/>
      <c r="AJ269" s="264"/>
      <c r="AK269" s="264" t="s">
        <v>2080</v>
      </c>
      <c r="AL269" s="264" t="s">
        <v>2555</v>
      </c>
      <c r="AM269" s="288"/>
      <c r="AN269" s="289">
        <f t="shared" si="296"/>
        <v>0.9</v>
      </c>
      <c r="AO269" s="296"/>
    </row>
    <row r="270" spans="1:41" s="219" customFormat="1" ht="15" customHeight="1" x14ac:dyDescent="0.15">
      <c r="A270" s="235" t="s">
        <v>2021</v>
      </c>
      <c r="B270" s="236">
        <f t="shared" ref="B270:C270" si="328">B269</f>
        <v>42704</v>
      </c>
      <c r="C270" s="237" t="str">
        <f t="shared" si="328"/>
        <v>BY2016113004</v>
      </c>
      <c r="D270" s="238">
        <f t="shared" ref="D270:D278" si="329">D269+1</f>
        <v>2</v>
      </c>
      <c r="E270" s="238" t="s">
        <v>2557</v>
      </c>
      <c r="F270" s="239" t="s">
        <v>120</v>
      </c>
      <c r="G270" s="238" t="s">
        <v>2558</v>
      </c>
      <c r="H270" s="327" t="s">
        <v>2559</v>
      </c>
      <c r="I270" s="240">
        <v>26.5</v>
      </c>
      <c r="J270" s="238" t="s">
        <v>2560</v>
      </c>
      <c r="K270" s="238" t="s">
        <v>2561</v>
      </c>
      <c r="L270" s="238" t="s">
        <v>2562</v>
      </c>
      <c r="M270" s="238">
        <v>1</v>
      </c>
      <c r="N270" s="238">
        <v>4730</v>
      </c>
      <c r="O270" s="256">
        <f t="shared" si="295"/>
        <v>4730</v>
      </c>
      <c r="P270" s="351"/>
      <c r="Q270" s="266" t="s">
        <v>2563</v>
      </c>
      <c r="R270" s="353"/>
      <c r="S270" s="355"/>
      <c r="T270" s="351"/>
      <c r="U270" s="357"/>
      <c r="V270" s="359"/>
      <c r="W270" s="361"/>
      <c r="X270" s="357"/>
      <c r="Y270" s="353"/>
      <c r="Z270" s="353"/>
      <c r="AA270" s="353"/>
      <c r="AB270" s="353"/>
      <c r="AC270" s="353"/>
      <c r="AD270" s="238" t="str">
        <f t="shared" ref="AD270:AD278" si="330">AD269</f>
        <v>散客新晋</v>
      </c>
      <c r="AE270" s="279">
        <f>VLOOKUP(AD270,分类参数表!$I$2:$J$10,2,FALSE)</f>
        <v>1</v>
      </c>
      <c r="AF270" s="280"/>
      <c r="AG270" s="266" t="s">
        <v>2564</v>
      </c>
      <c r="AH270" s="266"/>
      <c r="AI270" s="266"/>
      <c r="AJ270" s="266"/>
      <c r="AK270" s="266" t="s">
        <v>2565</v>
      </c>
      <c r="AL270" s="266" t="s">
        <v>2566</v>
      </c>
      <c r="AM270" s="290"/>
      <c r="AN270" s="291">
        <f t="shared" si="296"/>
        <v>0.9</v>
      </c>
      <c r="AO270" s="297"/>
    </row>
    <row r="271" spans="1:41" s="219" customFormat="1" ht="15" customHeight="1" x14ac:dyDescent="0.15">
      <c r="A271" s="235" t="s">
        <v>2021</v>
      </c>
      <c r="B271" s="236">
        <f t="shared" ref="B271:C271" si="331">B270</f>
        <v>42704</v>
      </c>
      <c r="C271" s="237" t="str">
        <f t="shared" si="331"/>
        <v>BY2016113004</v>
      </c>
      <c r="D271" s="238">
        <f t="shared" si="329"/>
        <v>3</v>
      </c>
      <c r="E271" s="238" t="s">
        <v>114</v>
      </c>
      <c r="F271" s="239" t="s">
        <v>2567</v>
      </c>
      <c r="G271" s="238"/>
      <c r="H271" s="327" t="s">
        <v>2568</v>
      </c>
      <c r="I271" s="240"/>
      <c r="J271" s="238" t="s">
        <v>2569</v>
      </c>
      <c r="K271" s="238" t="s">
        <v>2561</v>
      </c>
      <c r="L271" s="238" t="s">
        <v>2562</v>
      </c>
      <c r="M271" s="238">
        <v>1</v>
      </c>
      <c r="N271" s="238">
        <v>480</v>
      </c>
      <c r="O271" s="256">
        <f t="shared" si="295"/>
        <v>480</v>
      </c>
      <c r="P271" s="351"/>
      <c r="Q271" s="266" t="s">
        <v>2570</v>
      </c>
      <c r="R271" s="353"/>
      <c r="S271" s="355"/>
      <c r="T271" s="351"/>
      <c r="U271" s="357"/>
      <c r="V271" s="359"/>
      <c r="W271" s="361"/>
      <c r="X271" s="357"/>
      <c r="Y271" s="353"/>
      <c r="Z271" s="353"/>
      <c r="AA271" s="353"/>
      <c r="AB271" s="353"/>
      <c r="AC271" s="353"/>
      <c r="AD271" s="238" t="str">
        <f t="shared" si="330"/>
        <v>散客新晋</v>
      </c>
      <c r="AE271" s="279">
        <f>VLOOKUP(AD271,分类参数表!$I$2:$J$10,2,FALSE)</f>
        <v>1</v>
      </c>
      <c r="AF271" s="280"/>
      <c r="AG271" s="266" t="s">
        <v>2553</v>
      </c>
      <c r="AH271" s="266"/>
      <c r="AI271" s="266"/>
      <c r="AJ271" s="266"/>
      <c r="AK271" s="266" t="s">
        <v>2565</v>
      </c>
      <c r="AL271" s="266" t="s">
        <v>2566</v>
      </c>
      <c r="AM271" s="290"/>
      <c r="AN271" s="291">
        <f t="shared" si="296"/>
        <v>0.89583333333333337</v>
      </c>
      <c r="AO271" s="297"/>
    </row>
    <row r="272" spans="1:41" s="219" customFormat="1" ht="15" customHeight="1" x14ac:dyDescent="0.15">
      <c r="A272" s="235" t="s">
        <v>2021</v>
      </c>
      <c r="B272" s="236">
        <f t="shared" ref="B272:C272" si="332">B271</f>
        <v>42704</v>
      </c>
      <c r="C272" s="237" t="str">
        <f t="shared" si="332"/>
        <v>BY2016113004</v>
      </c>
      <c r="D272" s="238">
        <f t="shared" si="329"/>
        <v>4</v>
      </c>
      <c r="E272" s="238" t="s">
        <v>2571</v>
      </c>
      <c r="F272" s="239" t="s">
        <v>2567</v>
      </c>
      <c r="G272" s="238"/>
      <c r="H272" s="266" t="s">
        <v>2568</v>
      </c>
      <c r="I272" s="238" t="s">
        <v>2572</v>
      </c>
      <c r="J272" s="238" t="s">
        <v>2569</v>
      </c>
      <c r="K272" s="238" t="s">
        <v>2561</v>
      </c>
      <c r="L272" s="238" t="s">
        <v>2562</v>
      </c>
      <c r="M272" s="238">
        <v>1</v>
      </c>
      <c r="N272" s="238">
        <v>320</v>
      </c>
      <c r="O272" s="256">
        <f t="shared" si="295"/>
        <v>320</v>
      </c>
      <c r="P272" s="351"/>
      <c r="Q272" s="266" t="s">
        <v>2573</v>
      </c>
      <c r="R272" s="353"/>
      <c r="S272" s="355"/>
      <c r="T272" s="351"/>
      <c r="U272" s="357"/>
      <c r="V272" s="359"/>
      <c r="W272" s="361"/>
      <c r="X272" s="357"/>
      <c r="Y272" s="353"/>
      <c r="Z272" s="353"/>
      <c r="AA272" s="353"/>
      <c r="AB272" s="353"/>
      <c r="AC272" s="353"/>
      <c r="AD272" s="238" t="str">
        <f t="shared" si="330"/>
        <v>散客新晋</v>
      </c>
      <c r="AE272" s="279">
        <f>VLOOKUP(AD272,分类参数表!$I$2:$J$10,2,FALSE)</f>
        <v>1</v>
      </c>
      <c r="AF272" s="280"/>
      <c r="AG272" s="266" t="s">
        <v>2553</v>
      </c>
      <c r="AH272" s="266"/>
      <c r="AI272" s="266"/>
      <c r="AJ272" s="266"/>
      <c r="AK272" s="266" t="s">
        <v>2565</v>
      </c>
      <c r="AL272" s="266" t="s">
        <v>2566</v>
      </c>
      <c r="AM272" s="290"/>
      <c r="AN272" s="291">
        <f t="shared" si="296"/>
        <v>0.84375</v>
      </c>
      <c r="AO272" s="297"/>
    </row>
    <row r="273" spans="1:41" s="219" customFormat="1" ht="15" customHeight="1" thickBot="1" x14ac:dyDescent="0.2">
      <c r="A273" s="235" t="s">
        <v>2580</v>
      </c>
      <c r="B273" s="236">
        <f t="shared" ref="B273:C273" si="333">B272</f>
        <v>42704</v>
      </c>
      <c r="C273" s="237" t="str">
        <f t="shared" si="333"/>
        <v>BY2016113004</v>
      </c>
      <c r="D273" s="238">
        <f t="shared" si="329"/>
        <v>5</v>
      </c>
      <c r="E273" s="238" t="s">
        <v>2574</v>
      </c>
      <c r="F273" s="239" t="s">
        <v>2575</v>
      </c>
      <c r="G273" s="238"/>
      <c r="H273" s="266" t="s">
        <v>2576</v>
      </c>
      <c r="I273" s="238" t="s">
        <v>2577</v>
      </c>
      <c r="J273" s="238" t="s">
        <v>2569</v>
      </c>
      <c r="K273" s="238" t="s">
        <v>2561</v>
      </c>
      <c r="L273" s="238" t="s">
        <v>2562</v>
      </c>
      <c r="M273" s="238">
        <v>1</v>
      </c>
      <c r="N273" s="238">
        <v>58</v>
      </c>
      <c r="O273" s="256">
        <f t="shared" si="295"/>
        <v>58</v>
      </c>
      <c r="P273" s="351"/>
      <c r="Q273" s="266" t="s">
        <v>2578</v>
      </c>
      <c r="R273" s="353"/>
      <c r="S273" s="355"/>
      <c r="T273" s="351"/>
      <c r="U273" s="357"/>
      <c r="V273" s="359"/>
      <c r="W273" s="361"/>
      <c r="X273" s="357"/>
      <c r="Y273" s="353"/>
      <c r="Z273" s="353"/>
      <c r="AA273" s="353"/>
      <c r="AB273" s="362"/>
      <c r="AC273" s="362"/>
      <c r="AD273" s="238" t="str">
        <f t="shared" si="330"/>
        <v>散客新晋</v>
      </c>
      <c r="AE273" s="279">
        <f>VLOOKUP(AD273,分类参数表!$I$2:$J$10,2,FALSE)</f>
        <v>1</v>
      </c>
      <c r="AF273" s="280"/>
      <c r="AG273" s="266" t="s">
        <v>2553</v>
      </c>
      <c r="AH273" s="266"/>
      <c r="AI273" s="266"/>
      <c r="AJ273" s="266"/>
      <c r="AK273" s="266" t="s">
        <v>2565</v>
      </c>
      <c r="AL273" s="266" t="s">
        <v>2579</v>
      </c>
      <c r="AM273" s="290"/>
      <c r="AN273" s="291">
        <f t="shared" si="296"/>
        <v>0</v>
      </c>
      <c r="AO273" s="297"/>
    </row>
    <row r="274" spans="1:41" s="218" customFormat="1" ht="15" customHeight="1" thickTop="1" x14ac:dyDescent="0.15">
      <c r="A274" s="229" t="s">
        <v>2021</v>
      </c>
      <c r="B274" s="230">
        <v>42704</v>
      </c>
      <c r="C274" s="231" t="s">
        <v>2581</v>
      </c>
      <c r="D274" s="232">
        <v>6</v>
      </c>
      <c r="E274" s="233" t="s">
        <v>2562</v>
      </c>
      <c r="F274" s="233" t="s">
        <v>2582</v>
      </c>
      <c r="G274" s="232" t="s">
        <v>2583</v>
      </c>
      <c r="H274" s="326" t="s">
        <v>2584</v>
      </c>
      <c r="I274" s="234" t="s">
        <v>2585</v>
      </c>
      <c r="J274" s="232" t="s">
        <v>2560</v>
      </c>
      <c r="K274" s="233" t="s">
        <v>2586</v>
      </c>
      <c r="L274" s="232" t="s">
        <v>2562</v>
      </c>
      <c r="M274" s="232">
        <v>1</v>
      </c>
      <c r="N274" s="232">
        <v>2950</v>
      </c>
      <c r="O274" s="255">
        <f t="shared" si="295"/>
        <v>2950</v>
      </c>
      <c r="P274" s="351"/>
      <c r="Q274" s="264" t="s">
        <v>2594</v>
      </c>
      <c r="R274" s="353"/>
      <c r="S274" s="354" t="e">
        <f>R274/P274</f>
        <v>#DIV/0!</v>
      </c>
      <c r="T274" s="350" t="e">
        <f>LOOKUP(S274,{0.4,0.45,0.5,0.55,0.6,0.65,0.7,0.75,0.8,0.85,0.9,0.95,1},{0.1,0.175,0.25,0.325,0.4,0.475,0.55,0.625,0.7,0.775,0.85,0.925,1})</f>
        <v>#DIV/0!</v>
      </c>
      <c r="U274" s="356"/>
      <c r="V274" s="358"/>
      <c r="W274" s="360"/>
      <c r="X274" s="356"/>
      <c r="Y274" s="352">
        <f>R274-(V274/10)-X274</f>
        <v>0</v>
      </c>
      <c r="Z274" s="352" t="e">
        <f>Y274*T274*AE274</f>
        <v>#DIV/0!</v>
      </c>
      <c r="AA274" s="352" t="e">
        <f>U274-V274+Z274</f>
        <v>#DIV/0!</v>
      </c>
      <c r="AB274" s="352"/>
      <c r="AC274" s="352"/>
      <c r="AD274" s="276" t="s">
        <v>2587</v>
      </c>
      <c r="AE274" s="277">
        <f>VLOOKUP(AD274,分类参数表!$I$2:$J$10,2,FALSE)</f>
        <v>1</v>
      </c>
      <c r="AF274" s="278"/>
      <c r="AG274" s="264" t="s">
        <v>2553</v>
      </c>
      <c r="AH274" s="264"/>
      <c r="AI274" s="264"/>
      <c r="AJ274" s="264"/>
      <c r="AK274" s="264" t="s">
        <v>2565</v>
      </c>
      <c r="AL274" s="264" t="s">
        <v>2566</v>
      </c>
      <c r="AM274" s="288"/>
      <c r="AN274" s="289">
        <f t="shared" ref="AN274:AN278" si="334">(Q274-AM274)/M274/N274</f>
        <v>0.57525423728813563</v>
      </c>
      <c r="AO274" s="296"/>
    </row>
    <row r="275" spans="1:41" s="219" customFormat="1" ht="15" customHeight="1" x14ac:dyDescent="0.15">
      <c r="A275" s="235" t="s">
        <v>2021</v>
      </c>
      <c r="B275" s="236">
        <f t="shared" ref="B275:C275" si="335">B274</f>
        <v>42704</v>
      </c>
      <c r="C275" s="237" t="str">
        <f t="shared" si="335"/>
        <v>BY2016113004</v>
      </c>
      <c r="D275" s="238">
        <f t="shared" si="329"/>
        <v>7</v>
      </c>
      <c r="E275" s="238" t="s">
        <v>2557</v>
      </c>
      <c r="F275" s="239" t="s">
        <v>2582</v>
      </c>
      <c r="G275" s="238" t="s">
        <v>2588</v>
      </c>
      <c r="H275" s="327" t="s">
        <v>2559</v>
      </c>
      <c r="I275" s="240">
        <v>24.5</v>
      </c>
      <c r="J275" s="238" t="s">
        <v>2560</v>
      </c>
      <c r="K275" s="238" t="s">
        <v>2586</v>
      </c>
      <c r="L275" s="238" t="s">
        <v>2562</v>
      </c>
      <c r="M275" s="238">
        <v>1</v>
      </c>
      <c r="N275" s="238">
        <v>1980</v>
      </c>
      <c r="O275" s="256">
        <f t="shared" ref="O275:O278" si="336">N275*M275</f>
        <v>1980</v>
      </c>
      <c r="P275" s="351"/>
      <c r="Q275" s="266" t="s">
        <v>2589</v>
      </c>
      <c r="R275" s="353"/>
      <c r="S275" s="355"/>
      <c r="T275" s="351"/>
      <c r="U275" s="357"/>
      <c r="V275" s="359"/>
      <c r="W275" s="361"/>
      <c r="X275" s="357"/>
      <c r="Y275" s="353"/>
      <c r="Z275" s="353"/>
      <c r="AA275" s="353"/>
      <c r="AB275" s="353"/>
      <c r="AC275" s="353"/>
      <c r="AD275" s="238" t="str">
        <f t="shared" si="330"/>
        <v>散客新晋</v>
      </c>
      <c r="AE275" s="279">
        <f>VLOOKUP(AD275,分类参数表!$I$2:$J$10,2,FALSE)</f>
        <v>1</v>
      </c>
      <c r="AF275" s="280"/>
      <c r="AG275" s="266" t="s">
        <v>2553</v>
      </c>
      <c r="AH275" s="266"/>
      <c r="AI275" s="266"/>
      <c r="AJ275" s="266"/>
      <c r="AK275" s="266" t="s">
        <v>2565</v>
      </c>
      <c r="AL275" s="266" t="s">
        <v>2566</v>
      </c>
      <c r="AM275" s="290"/>
      <c r="AN275" s="291">
        <f t="shared" si="334"/>
        <v>0.54747474747474745</v>
      </c>
      <c r="AO275" s="297"/>
    </row>
    <row r="276" spans="1:41" s="219" customFormat="1" ht="15" customHeight="1" x14ac:dyDescent="0.15">
      <c r="A276" s="235" t="s">
        <v>2021</v>
      </c>
      <c r="B276" s="236">
        <f t="shared" ref="B276:C276" si="337">B275</f>
        <v>42704</v>
      </c>
      <c r="C276" s="237" t="str">
        <f t="shared" si="337"/>
        <v>BY2016113004</v>
      </c>
      <c r="D276" s="238">
        <f t="shared" si="329"/>
        <v>8</v>
      </c>
      <c r="E276" s="238" t="s">
        <v>2590</v>
      </c>
      <c r="F276" s="239" t="s">
        <v>457</v>
      </c>
      <c r="G276" s="238" t="s">
        <v>2591</v>
      </c>
      <c r="H276" s="327"/>
      <c r="I276" s="240" t="s">
        <v>2592</v>
      </c>
      <c r="J276" s="238" t="s">
        <v>2560</v>
      </c>
      <c r="K276" s="238" t="s">
        <v>2586</v>
      </c>
      <c r="L276" s="238" t="s">
        <v>2562</v>
      </c>
      <c r="M276" s="238">
        <v>1</v>
      </c>
      <c r="N276" s="238">
        <v>400</v>
      </c>
      <c r="O276" s="256">
        <f t="shared" si="336"/>
        <v>400</v>
      </c>
      <c r="P276" s="351"/>
      <c r="Q276" s="266" t="s">
        <v>2593</v>
      </c>
      <c r="R276" s="353"/>
      <c r="S276" s="355"/>
      <c r="T276" s="351"/>
      <c r="U276" s="357"/>
      <c r="V276" s="359"/>
      <c r="W276" s="361"/>
      <c r="X276" s="357"/>
      <c r="Y276" s="353"/>
      <c r="Z276" s="353"/>
      <c r="AA276" s="353"/>
      <c r="AB276" s="353"/>
      <c r="AC276" s="353"/>
      <c r="AD276" s="238" t="str">
        <f t="shared" si="330"/>
        <v>散客新晋</v>
      </c>
      <c r="AE276" s="279">
        <f>VLOOKUP(AD276,分类参数表!$I$2:$J$10,2,FALSE)</f>
        <v>1</v>
      </c>
      <c r="AF276" s="280"/>
      <c r="AG276" s="266" t="s">
        <v>2553</v>
      </c>
      <c r="AH276" s="266"/>
      <c r="AI276" s="266"/>
      <c r="AJ276" s="266"/>
      <c r="AK276" s="266" t="s">
        <v>2565</v>
      </c>
      <c r="AL276" s="266" t="s">
        <v>2566</v>
      </c>
      <c r="AM276" s="290"/>
      <c r="AN276" s="291">
        <f t="shared" si="334"/>
        <v>0.54500000000000004</v>
      </c>
      <c r="AO276" s="297"/>
    </row>
    <row r="277" spans="1:41" s="219" customFormat="1" ht="15" customHeight="1" x14ac:dyDescent="0.15">
      <c r="A277" s="235" t="s">
        <v>2021</v>
      </c>
      <c r="B277" s="236">
        <f t="shared" ref="B277:C277" si="338">B276</f>
        <v>42704</v>
      </c>
      <c r="C277" s="237" t="str">
        <f t="shared" si="338"/>
        <v>BY2016113004</v>
      </c>
      <c r="D277" s="238">
        <f t="shared" si="329"/>
        <v>9</v>
      </c>
      <c r="E277" s="238" t="s">
        <v>114</v>
      </c>
      <c r="F277" s="239" t="s">
        <v>2567</v>
      </c>
      <c r="G277" s="238"/>
      <c r="H277" s="266" t="s">
        <v>2568</v>
      </c>
      <c r="I277" s="238"/>
      <c r="J277" s="238" t="s">
        <v>2569</v>
      </c>
      <c r="K277" s="238" t="s">
        <v>2586</v>
      </c>
      <c r="L277" s="238" t="s">
        <v>2562</v>
      </c>
      <c r="M277" s="238">
        <v>1</v>
      </c>
      <c r="N277" s="238">
        <v>480</v>
      </c>
      <c r="O277" s="256">
        <f t="shared" si="336"/>
        <v>480</v>
      </c>
      <c r="P277" s="351"/>
      <c r="Q277" s="266" t="s">
        <v>2570</v>
      </c>
      <c r="R277" s="353"/>
      <c r="S277" s="355"/>
      <c r="T277" s="351"/>
      <c r="U277" s="357"/>
      <c r="V277" s="359"/>
      <c r="W277" s="361"/>
      <c r="X277" s="357"/>
      <c r="Y277" s="353"/>
      <c r="Z277" s="353"/>
      <c r="AA277" s="353"/>
      <c r="AB277" s="353"/>
      <c r="AC277" s="353"/>
      <c r="AD277" s="238" t="str">
        <f t="shared" si="330"/>
        <v>散客新晋</v>
      </c>
      <c r="AE277" s="279">
        <f>VLOOKUP(AD277,分类参数表!$I$2:$J$10,2,FALSE)</f>
        <v>1</v>
      </c>
      <c r="AF277" s="280"/>
      <c r="AG277" s="266" t="s">
        <v>2553</v>
      </c>
      <c r="AH277" s="266"/>
      <c r="AI277" s="266"/>
      <c r="AJ277" s="266"/>
      <c r="AK277" s="266" t="s">
        <v>2565</v>
      </c>
      <c r="AL277" s="266" t="s">
        <v>2566</v>
      </c>
      <c r="AM277" s="290"/>
      <c r="AN277" s="291">
        <f t="shared" si="334"/>
        <v>0.89583333333333337</v>
      </c>
      <c r="AO277" s="297"/>
    </row>
    <row r="278" spans="1:41" s="219" customFormat="1" ht="15" customHeight="1" thickBot="1" x14ac:dyDescent="0.2">
      <c r="A278" s="235" t="s">
        <v>2021</v>
      </c>
      <c r="B278" s="236">
        <f t="shared" ref="B278:C278" si="339">B277</f>
        <v>42704</v>
      </c>
      <c r="C278" s="237" t="str">
        <f t="shared" si="339"/>
        <v>BY2016113004</v>
      </c>
      <c r="D278" s="238">
        <f t="shared" si="329"/>
        <v>10</v>
      </c>
      <c r="E278" s="238" t="s">
        <v>2571</v>
      </c>
      <c r="F278" s="239" t="s">
        <v>2567</v>
      </c>
      <c r="G278" s="238"/>
      <c r="H278" s="266" t="s">
        <v>2568</v>
      </c>
      <c r="I278" s="238" t="s">
        <v>2595</v>
      </c>
      <c r="J278" s="238" t="s">
        <v>2569</v>
      </c>
      <c r="K278" s="238" t="s">
        <v>2586</v>
      </c>
      <c r="L278" s="238" t="s">
        <v>2562</v>
      </c>
      <c r="M278" s="238">
        <v>1</v>
      </c>
      <c r="N278" s="238">
        <v>320</v>
      </c>
      <c r="O278" s="256">
        <f t="shared" si="336"/>
        <v>320</v>
      </c>
      <c r="P278" s="376"/>
      <c r="Q278" s="266" t="s">
        <v>2573</v>
      </c>
      <c r="R278" s="362"/>
      <c r="S278" s="355"/>
      <c r="T278" s="351"/>
      <c r="U278" s="357"/>
      <c r="V278" s="359"/>
      <c r="W278" s="361"/>
      <c r="X278" s="357"/>
      <c r="Y278" s="353"/>
      <c r="Z278" s="353"/>
      <c r="AA278" s="353"/>
      <c r="AB278" s="362"/>
      <c r="AC278" s="362"/>
      <c r="AD278" s="238" t="str">
        <f t="shared" si="330"/>
        <v>散客新晋</v>
      </c>
      <c r="AE278" s="279">
        <f>VLOOKUP(AD278,分类参数表!$I$2:$J$10,2,FALSE)</f>
        <v>1</v>
      </c>
      <c r="AF278" s="280"/>
      <c r="AG278" s="266" t="s">
        <v>2553</v>
      </c>
      <c r="AH278" s="266"/>
      <c r="AI278" s="266"/>
      <c r="AJ278" s="266"/>
      <c r="AK278" s="266" t="s">
        <v>2565</v>
      </c>
      <c r="AL278" s="266" t="s">
        <v>2566</v>
      </c>
      <c r="AM278" s="290"/>
      <c r="AN278" s="291">
        <f t="shared" si="334"/>
        <v>0.84375</v>
      </c>
      <c r="AO278" s="297"/>
    </row>
    <row r="279" spans="1:41" s="220" customFormat="1" ht="15" customHeight="1" thickTop="1" x14ac:dyDescent="0.15">
      <c r="A279" s="241" t="s">
        <v>2021</v>
      </c>
      <c r="B279" s="242">
        <v>42704</v>
      </c>
      <c r="C279" s="243" t="s">
        <v>2596</v>
      </c>
      <c r="D279" s="244">
        <v>1</v>
      </c>
      <c r="E279" s="245" t="s">
        <v>2597</v>
      </c>
      <c r="F279" s="245" t="s">
        <v>91</v>
      </c>
      <c r="G279" s="244" t="s">
        <v>2598</v>
      </c>
      <c r="H279" s="328" t="s">
        <v>2599</v>
      </c>
      <c r="I279" s="246" t="s">
        <v>2577</v>
      </c>
      <c r="J279" s="244" t="s">
        <v>2600</v>
      </c>
      <c r="K279" s="245" t="s">
        <v>2561</v>
      </c>
      <c r="L279" s="244" t="s">
        <v>2601</v>
      </c>
      <c r="M279" s="244">
        <v>1</v>
      </c>
      <c r="N279" s="244">
        <v>1960</v>
      </c>
      <c r="O279" s="257">
        <f t="shared" si="295"/>
        <v>1960</v>
      </c>
      <c r="P279" s="363">
        <v>1960</v>
      </c>
      <c r="Q279" s="269" t="s">
        <v>2602</v>
      </c>
      <c r="R279" s="371">
        <v>1176</v>
      </c>
      <c r="S279" s="374">
        <v>0.6</v>
      </c>
      <c r="T279" s="363">
        <v>0.4</v>
      </c>
      <c r="U279" s="369"/>
      <c r="V279" s="365"/>
      <c r="W279" s="367"/>
      <c r="X279" s="369"/>
      <c r="Y279" s="371">
        <f>R279-(V279/10)-X279</f>
        <v>1176</v>
      </c>
      <c r="Z279" s="371">
        <v>470</v>
      </c>
      <c r="AA279" s="371">
        <f>U279-V279+Z279</f>
        <v>470</v>
      </c>
      <c r="AB279" s="371"/>
      <c r="AC279" s="371"/>
      <c r="AD279" s="281" t="s">
        <v>2317</v>
      </c>
      <c r="AE279" s="282">
        <f>VLOOKUP(AD279,分类参数表!$I$2:$J$10,2,FALSE)</f>
        <v>1</v>
      </c>
      <c r="AF279" s="283"/>
      <c r="AG279" s="269" t="s">
        <v>2603</v>
      </c>
      <c r="AH279" s="269"/>
      <c r="AI279" s="269"/>
      <c r="AJ279" s="269" t="s">
        <v>2604</v>
      </c>
      <c r="AK279" s="269" t="s">
        <v>2605</v>
      </c>
      <c r="AL279" s="269" t="s">
        <v>2606</v>
      </c>
      <c r="AM279" s="292"/>
      <c r="AN279" s="293">
        <f t="shared" si="296"/>
        <v>0.6</v>
      </c>
      <c r="AO279" s="298"/>
    </row>
    <row r="280" spans="1:41" s="221" customFormat="1" ht="15" customHeight="1" x14ac:dyDescent="0.15">
      <c r="A280" s="247"/>
      <c r="B280" s="248">
        <f t="shared" ref="B280:C280" si="340">B279</f>
        <v>42704</v>
      </c>
      <c r="C280" s="249" t="str">
        <f t="shared" si="340"/>
        <v>BY2016113005</v>
      </c>
      <c r="D280" s="250">
        <f t="shared" ref="D280:D283" si="341">D279+1</f>
        <v>2</v>
      </c>
      <c r="E280" s="250"/>
      <c r="F280" s="251"/>
      <c r="G280" s="250"/>
      <c r="H280" s="329"/>
      <c r="I280" s="252"/>
      <c r="J280" s="250"/>
      <c r="K280" s="250"/>
      <c r="L280" s="250"/>
      <c r="M280" s="250"/>
      <c r="N280" s="250"/>
      <c r="O280" s="258">
        <f t="shared" si="295"/>
        <v>0</v>
      </c>
      <c r="P280" s="364"/>
      <c r="Q280" s="271"/>
      <c r="R280" s="372"/>
      <c r="S280" s="375"/>
      <c r="T280" s="364"/>
      <c r="U280" s="370"/>
      <c r="V280" s="366"/>
      <c r="W280" s="368"/>
      <c r="X280" s="370"/>
      <c r="Y280" s="372"/>
      <c r="Z280" s="372"/>
      <c r="AA280" s="372"/>
      <c r="AB280" s="372"/>
      <c r="AC280" s="372"/>
      <c r="AD280" s="250" t="str">
        <f t="shared" ref="AD280:AD283" si="342">AD279</f>
        <v>内购</v>
      </c>
      <c r="AE280" s="284">
        <f>VLOOKUP(AD280,分类参数表!$I$2:$J$10,2,FALSE)</f>
        <v>1</v>
      </c>
      <c r="AF280" s="285"/>
      <c r="AG280" s="271"/>
      <c r="AH280" s="271"/>
      <c r="AI280" s="271"/>
      <c r="AJ280" s="271"/>
      <c r="AK280" s="271"/>
      <c r="AL280" s="271"/>
      <c r="AM280" s="294"/>
      <c r="AN280" s="295" t="e">
        <f t="shared" si="296"/>
        <v>#DIV/0!</v>
      </c>
      <c r="AO280" s="299"/>
    </row>
    <row r="281" spans="1:41" s="221" customFormat="1" ht="15" customHeight="1" x14ac:dyDescent="0.15">
      <c r="A281" s="247"/>
      <c r="B281" s="248">
        <f t="shared" ref="B281:C281" si="343">B280</f>
        <v>42704</v>
      </c>
      <c r="C281" s="249" t="str">
        <f t="shared" si="343"/>
        <v>BY2016113005</v>
      </c>
      <c r="D281" s="250">
        <f t="shared" si="341"/>
        <v>3</v>
      </c>
      <c r="E281" s="250"/>
      <c r="F281" s="251"/>
      <c r="G281" s="250"/>
      <c r="H281" s="329"/>
      <c r="I281" s="252"/>
      <c r="J281" s="250"/>
      <c r="K281" s="250"/>
      <c r="L281" s="250"/>
      <c r="M281" s="250"/>
      <c r="N281" s="250"/>
      <c r="O281" s="258">
        <f t="shared" si="295"/>
        <v>0</v>
      </c>
      <c r="P281" s="364"/>
      <c r="Q281" s="271"/>
      <c r="R281" s="372"/>
      <c r="S281" s="375"/>
      <c r="T281" s="364"/>
      <c r="U281" s="370"/>
      <c r="V281" s="366"/>
      <c r="W281" s="368"/>
      <c r="X281" s="370"/>
      <c r="Y281" s="372"/>
      <c r="Z281" s="372"/>
      <c r="AA281" s="372"/>
      <c r="AB281" s="372"/>
      <c r="AC281" s="372"/>
      <c r="AD281" s="250" t="str">
        <f t="shared" si="342"/>
        <v>内购</v>
      </c>
      <c r="AE281" s="284">
        <f>VLOOKUP(AD281,分类参数表!$I$2:$J$10,2,FALSE)</f>
        <v>1</v>
      </c>
      <c r="AF281" s="285"/>
      <c r="AG281" s="271"/>
      <c r="AH281" s="271"/>
      <c r="AI281" s="271"/>
      <c r="AJ281" s="271"/>
      <c r="AK281" s="271"/>
      <c r="AL281" s="271"/>
      <c r="AM281" s="294"/>
      <c r="AN281" s="295" t="e">
        <f t="shared" si="296"/>
        <v>#DIV/0!</v>
      </c>
      <c r="AO281" s="299"/>
    </row>
    <row r="282" spans="1:41" s="221" customFormat="1" ht="15" customHeight="1" x14ac:dyDescent="0.15">
      <c r="A282" s="247"/>
      <c r="B282" s="248">
        <f t="shared" ref="B282:C282" si="344">B281</f>
        <v>42704</v>
      </c>
      <c r="C282" s="249" t="str">
        <f t="shared" si="344"/>
        <v>BY2016113005</v>
      </c>
      <c r="D282" s="250">
        <f t="shared" si="341"/>
        <v>4</v>
      </c>
      <c r="E282" s="250"/>
      <c r="F282" s="251"/>
      <c r="G282" s="250"/>
      <c r="H282" s="271"/>
      <c r="I282" s="250"/>
      <c r="J282" s="250"/>
      <c r="K282" s="250"/>
      <c r="L282" s="250"/>
      <c r="M282" s="250"/>
      <c r="N282" s="250"/>
      <c r="O282" s="258">
        <f t="shared" si="295"/>
        <v>0</v>
      </c>
      <c r="P282" s="364"/>
      <c r="Q282" s="271"/>
      <c r="R282" s="372"/>
      <c r="S282" s="375"/>
      <c r="T282" s="364"/>
      <c r="U282" s="370"/>
      <c r="V282" s="366"/>
      <c r="W282" s="368"/>
      <c r="X282" s="370"/>
      <c r="Y282" s="372"/>
      <c r="Z282" s="372"/>
      <c r="AA282" s="372"/>
      <c r="AB282" s="372"/>
      <c r="AC282" s="372"/>
      <c r="AD282" s="250" t="str">
        <f t="shared" si="342"/>
        <v>内购</v>
      </c>
      <c r="AE282" s="284">
        <f>VLOOKUP(AD282,分类参数表!$I$2:$J$10,2,FALSE)</f>
        <v>1</v>
      </c>
      <c r="AF282" s="285"/>
      <c r="AG282" s="271"/>
      <c r="AH282" s="271"/>
      <c r="AI282" s="271"/>
      <c r="AJ282" s="271"/>
      <c r="AK282" s="271"/>
      <c r="AL282" s="271"/>
      <c r="AM282" s="294"/>
      <c r="AN282" s="295" t="e">
        <f t="shared" si="296"/>
        <v>#DIV/0!</v>
      </c>
      <c r="AO282" s="299"/>
    </row>
    <row r="283" spans="1:41" s="221" customFormat="1" ht="15" customHeight="1" thickBot="1" x14ac:dyDescent="0.2">
      <c r="A283" s="247"/>
      <c r="B283" s="248">
        <f t="shared" ref="B283:C283" si="345">B282</f>
        <v>42704</v>
      </c>
      <c r="C283" s="249" t="str">
        <f t="shared" si="345"/>
        <v>BY2016113005</v>
      </c>
      <c r="D283" s="250">
        <f t="shared" si="341"/>
        <v>5</v>
      </c>
      <c r="E283" s="250"/>
      <c r="F283" s="251"/>
      <c r="G283" s="250"/>
      <c r="H283" s="271"/>
      <c r="I283" s="250"/>
      <c r="J283" s="250"/>
      <c r="K283" s="250"/>
      <c r="L283" s="250"/>
      <c r="M283" s="250"/>
      <c r="N283" s="250"/>
      <c r="O283" s="258">
        <f t="shared" si="295"/>
        <v>0</v>
      </c>
      <c r="P283" s="364"/>
      <c r="Q283" s="271"/>
      <c r="R283" s="372"/>
      <c r="S283" s="375"/>
      <c r="T283" s="364"/>
      <c r="U283" s="370"/>
      <c r="V283" s="366"/>
      <c r="W283" s="368"/>
      <c r="X283" s="370"/>
      <c r="Y283" s="372"/>
      <c r="Z283" s="372"/>
      <c r="AA283" s="372"/>
      <c r="AB283" s="373"/>
      <c r="AC283" s="373"/>
      <c r="AD283" s="250" t="str">
        <f t="shared" si="342"/>
        <v>内购</v>
      </c>
      <c r="AE283" s="284">
        <f>VLOOKUP(AD283,分类参数表!$I$2:$J$10,2,FALSE)</f>
        <v>1</v>
      </c>
      <c r="AF283" s="285"/>
      <c r="AG283" s="271"/>
      <c r="AH283" s="271"/>
      <c r="AI283" s="271"/>
      <c r="AJ283" s="271"/>
      <c r="AK283" s="271"/>
      <c r="AL283" s="271"/>
      <c r="AM283" s="294"/>
      <c r="AN283" s="295" t="e">
        <f t="shared" si="296"/>
        <v>#DIV/0!</v>
      </c>
      <c r="AO283" s="299"/>
    </row>
    <row r="284" spans="1:41" s="218" customFormat="1" ht="15" customHeight="1" thickTop="1" x14ac:dyDescent="0.15">
      <c r="A284" s="229" t="s">
        <v>2021</v>
      </c>
      <c r="B284" s="230">
        <v>42704</v>
      </c>
      <c r="C284" s="231" t="s">
        <v>2607</v>
      </c>
      <c r="D284" s="232">
        <v>1</v>
      </c>
      <c r="E284" s="233" t="s">
        <v>2608</v>
      </c>
      <c r="F284" s="233" t="s">
        <v>2609</v>
      </c>
      <c r="G284" s="232" t="s">
        <v>2610</v>
      </c>
      <c r="H284" s="326" t="s">
        <v>2611</v>
      </c>
      <c r="I284" s="234" t="s">
        <v>2612</v>
      </c>
      <c r="J284" s="232" t="s">
        <v>2560</v>
      </c>
      <c r="K284" s="233" t="s">
        <v>2561</v>
      </c>
      <c r="L284" s="232" t="s">
        <v>2562</v>
      </c>
      <c r="M284" s="232">
        <v>1</v>
      </c>
      <c r="N284" s="232">
        <v>520</v>
      </c>
      <c r="O284" s="255">
        <f t="shared" si="295"/>
        <v>520</v>
      </c>
      <c r="P284" s="350">
        <v>520</v>
      </c>
      <c r="Q284" s="264" t="s">
        <v>2613</v>
      </c>
      <c r="R284" s="352">
        <v>468</v>
      </c>
      <c r="S284" s="354">
        <v>0.9</v>
      </c>
      <c r="T284" s="350">
        <v>0.85</v>
      </c>
      <c r="U284" s="356"/>
      <c r="V284" s="358"/>
      <c r="W284" s="360"/>
      <c r="X284" s="356"/>
      <c r="Y284" s="352">
        <f>R284-(V284/10)-X284</f>
        <v>468</v>
      </c>
      <c r="Z284" s="352">
        <v>397</v>
      </c>
      <c r="AA284" s="352">
        <f>U284-V284+Z284</f>
        <v>397</v>
      </c>
      <c r="AB284" s="352"/>
      <c r="AC284" s="352"/>
      <c r="AD284" s="276" t="s">
        <v>2614</v>
      </c>
      <c r="AE284" s="277">
        <f>VLOOKUP(AD284,分类参数表!$I$2:$J$10,2,FALSE)</f>
        <v>1</v>
      </c>
      <c r="AF284" s="278"/>
      <c r="AG284" s="264" t="s">
        <v>2615</v>
      </c>
      <c r="AH284" s="264" t="s">
        <v>2616</v>
      </c>
      <c r="AI284" s="264"/>
      <c r="AJ284" s="264"/>
      <c r="AK284" s="264" t="s">
        <v>2605</v>
      </c>
      <c r="AL284" s="264" t="s">
        <v>2617</v>
      </c>
      <c r="AM284" s="288"/>
      <c r="AN284" s="289">
        <f t="shared" si="296"/>
        <v>0.9</v>
      </c>
      <c r="AO284" s="296"/>
    </row>
    <row r="285" spans="1:41" s="219" customFormat="1" ht="15" customHeight="1" x14ac:dyDescent="0.15">
      <c r="A285" s="235"/>
      <c r="B285" s="236">
        <f t="shared" ref="B285:C285" si="346">B284</f>
        <v>42704</v>
      </c>
      <c r="C285" s="237" t="str">
        <f t="shared" si="346"/>
        <v>BY2016113006</v>
      </c>
      <c r="D285" s="238">
        <f t="shared" ref="D285:D288" si="347">D284+1</f>
        <v>2</v>
      </c>
      <c r="E285" s="238"/>
      <c r="F285" s="239"/>
      <c r="G285" s="238"/>
      <c r="H285" s="327"/>
      <c r="I285" s="240"/>
      <c r="J285" s="238"/>
      <c r="K285" s="238"/>
      <c r="L285" s="238"/>
      <c r="M285" s="238"/>
      <c r="N285" s="238"/>
      <c r="O285" s="256">
        <f t="shared" si="295"/>
        <v>0</v>
      </c>
      <c r="P285" s="351"/>
      <c r="Q285" s="266"/>
      <c r="R285" s="353"/>
      <c r="S285" s="355"/>
      <c r="T285" s="351"/>
      <c r="U285" s="357"/>
      <c r="V285" s="359"/>
      <c r="W285" s="361"/>
      <c r="X285" s="357"/>
      <c r="Y285" s="353"/>
      <c r="Z285" s="353"/>
      <c r="AA285" s="353"/>
      <c r="AB285" s="353"/>
      <c r="AC285" s="353"/>
      <c r="AD285" s="238" t="str">
        <f t="shared" ref="AD285:AD288" si="348">AD284</f>
        <v>会员</v>
      </c>
      <c r="AE285" s="279">
        <f>VLOOKUP(AD285,分类参数表!$I$2:$J$10,2,FALSE)</f>
        <v>1</v>
      </c>
      <c r="AF285" s="280"/>
      <c r="AG285" s="266"/>
      <c r="AH285" s="266"/>
      <c r="AI285" s="266"/>
      <c r="AJ285" s="266"/>
      <c r="AK285" s="266"/>
      <c r="AL285" s="266"/>
      <c r="AM285" s="290"/>
      <c r="AN285" s="291" t="e">
        <f t="shared" si="296"/>
        <v>#DIV/0!</v>
      </c>
      <c r="AO285" s="297"/>
    </row>
    <row r="286" spans="1:41" s="219" customFormat="1" ht="15" customHeight="1" x14ac:dyDescent="0.15">
      <c r="A286" s="235"/>
      <c r="B286" s="236">
        <f t="shared" ref="B286:C286" si="349">B285</f>
        <v>42704</v>
      </c>
      <c r="C286" s="237" t="str">
        <f t="shared" si="349"/>
        <v>BY2016113006</v>
      </c>
      <c r="D286" s="238">
        <f t="shared" si="347"/>
        <v>3</v>
      </c>
      <c r="E286" s="238"/>
      <c r="F286" s="239"/>
      <c r="G286" s="238"/>
      <c r="H286" s="327"/>
      <c r="I286" s="240"/>
      <c r="J286" s="238"/>
      <c r="K286" s="238"/>
      <c r="L286" s="238"/>
      <c r="M286" s="238"/>
      <c r="N286" s="238"/>
      <c r="O286" s="256">
        <f t="shared" si="295"/>
        <v>0</v>
      </c>
      <c r="P286" s="351"/>
      <c r="Q286" s="266"/>
      <c r="R286" s="353"/>
      <c r="S286" s="355"/>
      <c r="T286" s="351"/>
      <c r="U286" s="357"/>
      <c r="V286" s="359"/>
      <c r="W286" s="361"/>
      <c r="X286" s="357"/>
      <c r="Y286" s="353"/>
      <c r="Z286" s="353"/>
      <c r="AA286" s="353"/>
      <c r="AB286" s="353"/>
      <c r="AC286" s="353"/>
      <c r="AD286" s="238" t="str">
        <f t="shared" si="348"/>
        <v>会员</v>
      </c>
      <c r="AE286" s="279">
        <f>VLOOKUP(AD286,分类参数表!$I$2:$J$10,2,FALSE)</f>
        <v>1</v>
      </c>
      <c r="AF286" s="280"/>
      <c r="AG286" s="266"/>
      <c r="AH286" s="266"/>
      <c r="AI286" s="266"/>
      <c r="AJ286" s="266"/>
      <c r="AK286" s="266"/>
      <c r="AL286" s="266"/>
      <c r="AM286" s="290"/>
      <c r="AN286" s="291" t="e">
        <f t="shared" si="296"/>
        <v>#DIV/0!</v>
      </c>
      <c r="AO286" s="297"/>
    </row>
    <row r="287" spans="1:41" s="219" customFormat="1" ht="15" customHeight="1" x14ac:dyDescent="0.15">
      <c r="A287" s="235"/>
      <c r="B287" s="236">
        <f t="shared" ref="B287:C287" si="350">B286</f>
        <v>42704</v>
      </c>
      <c r="C287" s="237" t="str">
        <f t="shared" si="350"/>
        <v>BY2016113006</v>
      </c>
      <c r="D287" s="238">
        <f t="shared" si="347"/>
        <v>4</v>
      </c>
      <c r="E287" s="238"/>
      <c r="F287" s="239"/>
      <c r="G287" s="238"/>
      <c r="H287" s="266"/>
      <c r="I287" s="238"/>
      <c r="J287" s="238"/>
      <c r="K287" s="238"/>
      <c r="L287" s="238"/>
      <c r="M287" s="238"/>
      <c r="N287" s="238"/>
      <c r="O287" s="256">
        <f t="shared" si="295"/>
        <v>0</v>
      </c>
      <c r="P287" s="351"/>
      <c r="Q287" s="266"/>
      <c r="R287" s="353"/>
      <c r="S287" s="355"/>
      <c r="T287" s="351"/>
      <c r="U287" s="357"/>
      <c r="V287" s="359"/>
      <c r="W287" s="361"/>
      <c r="X287" s="357"/>
      <c r="Y287" s="353"/>
      <c r="Z287" s="353"/>
      <c r="AA287" s="353"/>
      <c r="AB287" s="353"/>
      <c r="AC287" s="353"/>
      <c r="AD287" s="238" t="str">
        <f t="shared" si="348"/>
        <v>会员</v>
      </c>
      <c r="AE287" s="279">
        <f>VLOOKUP(AD287,分类参数表!$I$2:$J$10,2,FALSE)</f>
        <v>1</v>
      </c>
      <c r="AF287" s="280"/>
      <c r="AG287" s="266"/>
      <c r="AH287" s="266"/>
      <c r="AI287" s="266"/>
      <c r="AJ287" s="266"/>
      <c r="AK287" s="266"/>
      <c r="AL287" s="266"/>
      <c r="AM287" s="290"/>
      <c r="AN287" s="291" t="e">
        <f t="shared" si="296"/>
        <v>#DIV/0!</v>
      </c>
      <c r="AO287" s="297"/>
    </row>
    <row r="288" spans="1:41" s="219" customFormat="1" ht="15" customHeight="1" thickBot="1" x14ac:dyDescent="0.2">
      <c r="A288" s="235"/>
      <c r="B288" s="236">
        <f t="shared" ref="B288:C288" si="351">B287</f>
        <v>42704</v>
      </c>
      <c r="C288" s="237" t="str">
        <f t="shared" si="351"/>
        <v>BY2016113006</v>
      </c>
      <c r="D288" s="238">
        <f t="shared" si="347"/>
        <v>5</v>
      </c>
      <c r="E288" s="238"/>
      <c r="F288" s="239"/>
      <c r="G288" s="238"/>
      <c r="H288" s="266"/>
      <c r="I288" s="238"/>
      <c r="J288" s="238"/>
      <c r="K288" s="238"/>
      <c r="L288" s="238"/>
      <c r="M288" s="238"/>
      <c r="N288" s="238"/>
      <c r="O288" s="256">
        <f t="shared" si="295"/>
        <v>0</v>
      </c>
      <c r="P288" s="351"/>
      <c r="Q288" s="266"/>
      <c r="R288" s="353"/>
      <c r="S288" s="355"/>
      <c r="T288" s="351"/>
      <c r="U288" s="357"/>
      <c r="V288" s="359"/>
      <c r="W288" s="361"/>
      <c r="X288" s="357"/>
      <c r="Y288" s="353"/>
      <c r="Z288" s="353"/>
      <c r="AA288" s="353"/>
      <c r="AB288" s="362"/>
      <c r="AC288" s="362"/>
      <c r="AD288" s="238" t="str">
        <f t="shared" si="348"/>
        <v>会员</v>
      </c>
      <c r="AE288" s="279">
        <f>VLOOKUP(AD288,分类参数表!$I$2:$J$10,2,FALSE)</f>
        <v>1</v>
      </c>
      <c r="AF288" s="280"/>
      <c r="AG288" s="266"/>
      <c r="AH288" s="266"/>
      <c r="AI288" s="266"/>
      <c r="AJ288" s="266"/>
      <c r="AK288" s="266"/>
      <c r="AL288" s="266"/>
      <c r="AM288" s="290"/>
      <c r="AN288" s="291" t="e">
        <f t="shared" si="296"/>
        <v>#DIV/0!</v>
      </c>
      <c r="AO288" s="297"/>
    </row>
    <row r="289" spans="1:41" s="349" customFormat="1" ht="15" thickTop="1" thickBot="1" x14ac:dyDescent="0.2">
      <c r="A289" s="347"/>
      <c r="B289" s="348"/>
      <c r="C289" s="348"/>
      <c r="D289" s="348"/>
      <c r="E289" s="348"/>
      <c r="F289" s="348"/>
      <c r="G289" s="348"/>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c r="AF289" s="348"/>
      <c r="AG289" s="348"/>
      <c r="AH289" s="348"/>
      <c r="AI289" s="348"/>
      <c r="AJ289" s="348"/>
      <c r="AK289" s="348"/>
      <c r="AL289" s="348"/>
      <c r="AM289" s="348"/>
      <c r="AN289" s="348"/>
      <c r="AO289" s="348"/>
    </row>
    <row r="290" spans="1:41" s="220" customFormat="1" ht="15" customHeight="1" thickTop="1" x14ac:dyDescent="0.15">
      <c r="A290" s="241" t="s">
        <v>3102</v>
      </c>
      <c r="B290" s="242">
        <v>42705</v>
      </c>
      <c r="C290" s="243" t="s">
        <v>2619</v>
      </c>
      <c r="D290" s="244">
        <v>1</v>
      </c>
      <c r="E290" s="245" t="s">
        <v>2608</v>
      </c>
      <c r="F290" s="245" t="s">
        <v>2609</v>
      </c>
      <c r="G290" s="244" t="s">
        <v>2620</v>
      </c>
      <c r="H290" s="328" t="s">
        <v>2621</v>
      </c>
      <c r="I290" s="246" t="s">
        <v>2612</v>
      </c>
      <c r="J290" s="244" t="s">
        <v>2600</v>
      </c>
      <c r="K290" s="245" t="s">
        <v>2561</v>
      </c>
      <c r="L290" s="244" t="s">
        <v>2562</v>
      </c>
      <c r="M290" s="244">
        <v>1</v>
      </c>
      <c r="N290" s="244">
        <v>380</v>
      </c>
      <c r="O290" s="257">
        <f t="shared" si="295"/>
        <v>380</v>
      </c>
      <c r="P290" s="363">
        <v>380</v>
      </c>
      <c r="Q290" s="269" t="s">
        <v>2622</v>
      </c>
      <c r="R290" s="371">
        <v>342</v>
      </c>
      <c r="S290" s="374">
        <v>0.9</v>
      </c>
      <c r="T290" s="363">
        <v>0.85</v>
      </c>
      <c r="U290" s="369"/>
      <c r="V290" s="365"/>
      <c r="W290" s="367"/>
      <c r="X290" s="369"/>
      <c r="Y290" s="371">
        <f>R290-(V290/10)-X290</f>
        <v>342</v>
      </c>
      <c r="Z290" s="371">
        <v>0</v>
      </c>
      <c r="AA290" s="371">
        <f>U290-V290+Z290</f>
        <v>0</v>
      </c>
      <c r="AB290" s="371"/>
      <c r="AC290" s="371"/>
      <c r="AD290" s="323" t="s">
        <v>2000</v>
      </c>
      <c r="AE290" s="282">
        <f>VLOOKUP(AD290,分类参数表!$I$2:$J$10,2,FALSE)</f>
        <v>1</v>
      </c>
      <c r="AF290" s="283"/>
      <c r="AG290" s="269" t="s">
        <v>2623</v>
      </c>
      <c r="AH290" s="269" t="s">
        <v>2624</v>
      </c>
      <c r="AI290" s="269"/>
      <c r="AJ290" s="269"/>
      <c r="AK290" s="269" t="s">
        <v>2605</v>
      </c>
      <c r="AL290" s="269" t="s">
        <v>2617</v>
      </c>
      <c r="AM290" s="292"/>
      <c r="AN290" s="293">
        <f t="shared" si="296"/>
        <v>0.9</v>
      </c>
      <c r="AO290" s="298"/>
    </row>
    <row r="291" spans="1:41" s="221" customFormat="1" ht="15" customHeight="1" x14ac:dyDescent="0.15">
      <c r="A291" s="247"/>
      <c r="B291" s="248">
        <f t="shared" ref="B291:C291" si="352">B290</f>
        <v>42705</v>
      </c>
      <c r="C291" s="249" t="str">
        <f t="shared" si="352"/>
        <v>BY2016120101</v>
      </c>
      <c r="D291" s="250">
        <f t="shared" ref="D291:D294" si="353">D290+1</f>
        <v>2</v>
      </c>
      <c r="E291" s="250"/>
      <c r="F291" s="251"/>
      <c r="G291" s="250"/>
      <c r="H291" s="329"/>
      <c r="I291" s="252"/>
      <c r="J291" s="250"/>
      <c r="K291" s="250"/>
      <c r="L291" s="250"/>
      <c r="M291" s="250"/>
      <c r="N291" s="250"/>
      <c r="O291" s="258">
        <f t="shared" si="295"/>
        <v>0</v>
      </c>
      <c r="P291" s="364"/>
      <c r="Q291" s="271"/>
      <c r="R291" s="372"/>
      <c r="S291" s="375"/>
      <c r="T291" s="364"/>
      <c r="U291" s="370"/>
      <c r="V291" s="366"/>
      <c r="W291" s="368"/>
      <c r="X291" s="370"/>
      <c r="Y291" s="372"/>
      <c r="Z291" s="372"/>
      <c r="AA291" s="372"/>
      <c r="AB291" s="372"/>
      <c r="AC291" s="372"/>
      <c r="AD291" s="250" t="str">
        <f t="shared" ref="AD291:AD294" si="354">AD290</f>
        <v>会员</v>
      </c>
      <c r="AE291" s="284">
        <f>VLOOKUP(AD291,分类参数表!$I$2:$J$10,2,FALSE)</f>
        <v>1</v>
      </c>
      <c r="AF291" s="285"/>
      <c r="AG291" s="271"/>
      <c r="AH291" s="271"/>
      <c r="AI291" s="271"/>
      <c r="AJ291" s="271"/>
      <c r="AK291" s="271"/>
      <c r="AL291" s="271"/>
      <c r="AM291" s="294"/>
      <c r="AN291" s="295" t="e">
        <f t="shared" si="296"/>
        <v>#DIV/0!</v>
      </c>
      <c r="AO291" s="299"/>
    </row>
    <row r="292" spans="1:41" s="221" customFormat="1" ht="15" customHeight="1" x14ac:dyDescent="0.15">
      <c r="A292" s="247"/>
      <c r="B292" s="248">
        <f t="shared" ref="B292:C292" si="355">B291</f>
        <v>42705</v>
      </c>
      <c r="C292" s="249" t="str">
        <f t="shared" si="355"/>
        <v>BY2016120101</v>
      </c>
      <c r="D292" s="250">
        <f t="shared" si="353"/>
        <v>3</v>
      </c>
      <c r="E292" s="250"/>
      <c r="F292" s="251"/>
      <c r="G292" s="250"/>
      <c r="H292" s="329"/>
      <c r="I292" s="252"/>
      <c r="J292" s="250"/>
      <c r="K292" s="250"/>
      <c r="L292" s="250"/>
      <c r="M292" s="250"/>
      <c r="N292" s="250"/>
      <c r="O292" s="258">
        <f t="shared" si="295"/>
        <v>0</v>
      </c>
      <c r="P292" s="364"/>
      <c r="Q292" s="271"/>
      <c r="R292" s="372"/>
      <c r="S292" s="375"/>
      <c r="T292" s="364"/>
      <c r="U292" s="370"/>
      <c r="V292" s="366"/>
      <c r="W292" s="368"/>
      <c r="X292" s="370"/>
      <c r="Y292" s="372"/>
      <c r="Z292" s="372"/>
      <c r="AA292" s="372"/>
      <c r="AB292" s="372"/>
      <c r="AC292" s="372"/>
      <c r="AD292" s="250" t="str">
        <f t="shared" si="354"/>
        <v>会员</v>
      </c>
      <c r="AE292" s="284">
        <f>VLOOKUP(AD292,分类参数表!$I$2:$J$10,2,FALSE)</f>
        <v>1</v>
      </c>
      <c r="AF292" s="285"/>
      <c r="AG292" s="271"/>
      <c r="AH292" s="271"/>
      <c r="AI292" s="271"/>
      <c r="AJ292" s="271"/>
      <c r="AK292" s="271"/>
      <c r="AL292" s="271"/>
      <c r="AM292" s="294"/>
      <c r="AN292" s="295" t="e">
        <f t="shared" si="296"/>
        <v>#DIV/0!</v>
      </c>
      <c r="AO292" s="299"/>
    </row>
    <row r="293" spans="1:41" s="221" customFormat="1" ht="15" customHeight="1" x14ac:dyDescent="0.15">
      <c r="A293" s="247"/>
      <c r="B293" s="248">
        <f t="shared" ref="B293:C293" si="356">B292</f>
        <v>42705</v>
      </c>
      <c r="C293" s="249" t="str">
        <f t="shared" si="356"/>
        <v>BY2016120101</v>
      </c>
      <c r="D293" s="250">
        <f t="shared" si="353"/>
        <v>4</v>
      </c>
      <c r="E293" s="250"/>
      <c r="F293" s="251"/>
      <c r="G293" s="250"/>
      <c r="H293" s="271"/>
      <c r="I293" s="250"/>
      <c r="J293" s="250"/>
      <c r="K293" s="250"/>
      <c r="L293" s="250"/>
      <c r="M293" s="250"/>
      <c r="N293" s="250"/>
      <c r="O293" s="258">
        <f t="shared" si="295"/>
        <v>0</v>
      </c>
      <c r="P293" s="364"/>
      <c r="Q293" s="271"/>
      <c r="R293" s="372"/>
      <c r="S293" s="375"/>
      <c r="T293" s="364"/>
      <c r="U293" s="370"/>
      <c r="V293" s="366"/>
      <c r="W293" s="368"/>
      <c r="X293" s="370"/>
      <c r="Y293" s="372"/>
      <c r="Z293" s="372"/>
      <c r="AA293" s="372"/>
      <c r="AB293" s="372"/>
      <c r="AC293" s="372"/>
      <c r="AD293" s="250" t="str">
        <f t="shared" si="354"/>
        <v>会员</v>
      </c>
      <c r="AE293" s="284">
        <f>VLOOKUP(AD293,分类参数表!$I$2:$J$10,2,FALSE)</f>
        <v>1</v>
      </c>
      <c r="AF293" s="285"/>
      <c r="AG293" s="271"/>
      <c r="AH293" s="271"/>
      <c r="AI293" s="271"/>
      <c r="AJ293" s="271"/>
      <c r="AK293" s="271"/>
      <c r="AL293" s="271"/>
      <c r="AM293" s="294"/>
      <c r="AN293" s="295" t="e">
        <f t="shared" si="296"/>
        <v>#DIV/0!</v>
      </c>
      <c r="AO293" s="299"/>
    </row>
    <row r="294" spans="1:41" s="221" customFormat="1" ht="15" customHeight="1" thickBot="1" x14ac:dyDescent="0.2">
      <c r="A294" s="247"/>
      <c r="B294" s="248">
        <f t="shared" ref="B294:C294" si="357">B293</f>
        <v>42705</v>
      </c>
      <c r="C294" s="249" t="str">
        <f t="shared" si="357"/>
        <v>BY2016120101</v>
      </c>
      <c r="D294" s="250">
        <f t="shared" si="353"/>
        <v>5</v>
      </c>
      <c r="E294" s="250"/>
      <c r="F294" s="251"/>
      <c r="G294" s="250"/>
      <c r="H294" s="271"/>
      <c r="I294" s="250"/>
      <c r="J294" s="250"/>
      <c r="K294" s="250"/>
      <c r="L294" s="250"/>
      <c r="M294" s="250"/>
      <c r="N294" s="250"/>
      <c r="O294" s="258">
        <f t="shared" si="295"/>
        <v>0</v>
      </c>
      <c r="P294" s="364"/>
      <c r="Q294" s="271"/>
      <c r="R294" s="372"/>
      <c r="S294" s="375"/>
      <c r="T294" s="364"/>
      <c r="U294" s="370"/>
      <c r="V294" s="366"/>
      <c r="W294" s="368"/>
      <c r="X294" s="370"/>
      <c r="Y294" s="372"/>
      <c r="Z294" s="372"/>
      <c r="AA294" s="372"/>
      <c r="AB294" s="373"/>
      <c r="AC294" s="373"/>
      <c r="AD294" s="250" t="str">
        <f t="shared" si="354"/>
        <v>会员</v>
      </c>
      <c r="AE294" s="284">
        <f>VLOOKUP(AD294,分类参数表!$I$2:$J$10,2,FALSE)</f>
        <v>1</v>
      </c>
      <c r="AF294" s="285"/>
      <c r="AG294" s="271"/>
      <c r="AH294" s="271"/>
      <c r="AI294" s="271"/>
      <c r="AJ294" s="271"/>
      <c r="AK294" s="271"/>
      <c r="AL294" s="271"/>
      <c r="AM294" s="294"/>
      <c r="AN294" s="295" t="e">
        <f t="shared" si="296"/>
        <v>#DIV/0!</v>
      </c>
      <c r="AO294" s="299"/>
    </row>
    <row r="295" spans="1:41" s="218" customFormat="1" ht="15" customHeight="1" thickTop="1" x14ac:dyDescent="0.15">
      <c r="A295" s="229" t="s">
        <v>2618</v>
      </c>
      <c r="B295" s="230">
        <v>42705</v>
      </c>
      <c r="C295" s="231" t="s">
        <v>2625</v>
      </c>
      <c r="D295" s="232">
        <v>1</v>
      </c>
      <c r="E295" s="233" t="s">
        <v>2608</v>
      </c>
      <c r="F295" s="233" t="s">
        <v>2609</v>
      </c>
      <c r="G295" s="232" t="s">
        <v>2626</v>
      </c>
      <c r="H295" s="326" t="s">
        <v>2627</v>
      </c>
      <c r="I295" s="234" t="s">
        <v>2628</v>
      </c>
      <c r="J295" s="232" t="s">
        <v>2560</v>
      </c>
      <c r="K295" s="233" t="s">
        <v>2629</v>
      </c>
      <c r="L295" s="232" t="s">
        <v>2562</v>
      </c>
      <c r="M295" s="232">
        <v>1</v>
      </c>
      <c r="N295" s="232">
        <v>235</v>
      </c>
      <c r="O295" s="255">
        <f t="shared" si="295"/>
        <v>235</v>
      </c>
      <c r="P295" s="350">
        <v>1293</v>
      </c>
      <c r="Q295" s="264" t="s">
        <v>2630</v>
      </c>
      <c r="R295" s="352">
        <v>1164</v>
      </c>
      <c r="S295" s="354">
        <v>0.9</v>
      </c>
      <c r="T295" s="350">
        <v>0.85</v>
      </c>
      <c r="U295" s="356"/>
      <c r="V295" s="358"/>
      <c r="W295" s="360"/>
      <c r="X295" s="356"/>
      <c r="Y295" s="352">
        <f>R295-(V295/10)-X295</f>
        <v>1164</v>
      </c>
      <c r="Z295" s="352">
        <v>989</v>
      </c>
      <c r="AA295" s="352">
        <f>U295-V295+Z295</f>
        <v>989</v>
      </c>
      <c r="AB295" s="352"/>
      <c r="AC295" s="352"/>
      <c r="AD295" s="276" t="s">
        <v>2614</v>
      </c>
      <c r="AE295" s="277">
        <f>VLOOKUP(AD295,分类参数表!$I$2:$J$10,2,FALSE)</f>
        <v>1</v>
      </c>
      <c r="AF295" s="278"/>
      <c r="AG295" s="264" t="s">
        <v>2615</v>
      </c>
      <c r="AH295" s="264" t="s">
        <v>2616</v>
      </c>
      <c r="AI295" s="264"/>
      <c r="AJ295" s="264"/>
      <c r="AK295" s="264" t="s">
        <v>2605</v>
      </c>
      <c r="AL295" s="264" t="s">
        <v>2631</v>
      </c>
      <c r="AM295" s="288"/>
      <c r="AN295" s="289">
        <f t="shared" si="296"/>
        <v>0.90212765957446805</v>
      </c>
      <c r="AO295" s="296"/>
    </row>
    <row r="296" spans="1:41" s="219" customFormat="1" ht="15" customHeight="1" x14ac:dyDescent="0.15">
      <c r="A296" s="235" t="s">
        <v>2618</v>
      </c>
      <c r="B296" s="236">
        <f t="shared" ref="B296:C296" si="358">B295</f>
        <v>42705</v>
      </c>
      <c r="C296" s="237" t="str">
        <f t="shared" si="358"/>
        <v>BY2016120102</v>
      </c>
      <c r="D296" s="238">
        <f t="shared" ref="D296:D299" si="359">D295+1</f>
        <v>2</v>
      </c>
      <c r="E296" s="238" t="s">
        <v>2632</v>
      </c>
      <c r="F296" s="239" t="s">
        <v>116</v>
      </c>
      <c r="G296" s="238" t="s">
        <v>2633</v>
      </c>
      <c r="H296" s="327" t="s">
        <v>2634</v>
      </c>
      <c r="I296" s="240" t="s">
        <v>2577</v>
      </c>
      <c r="J296" s="238" t="s">
        <v>2560</v>
      </c>
      <c r="K296" s="238" t="s">
        <v>2629</v>
      </c>
      <c r="L296" s="238" t="s">
        <v>2562</v>
      </c>
      <c r="M296" s="238">
        <v>1</v>
      </c>
      <c r="N296" s="238">
        <v>1058</v>
      </c>
      <c r="O296" s="256">
        <f t="shared" si="295"/>
        <v>1058</v>
      </c>
      <c r="P296" s="351"/>
      <c r="Q296" s="266" t="s">
        <v>2635</v>
      </c>
      <c r="R296" s="353"/>
      <c r="S296" s="355"/>
      <c r="T296" s="351"/>
      <c r="U296" s="357"/>
      <c r="V296" s="359"/>
      <c r="W296" s="361"/>
      <c r="X296" s="357"/>
      <c r="Y296" s="353"/>
      <c r="Z296" s="353"/>
      <c r="AA296" s="353"/>
      <c r="AB296" s="353"/>
      <c r="AC296" s="353"/>
      <c r="AD296" s="238" t="str">
        <f t="shared" ref="AD296:AD299" si="360">AD295</f>
        <v>会员</v>
      </c>
      <c r="AE296" s="279">
        <f>VLOOKUP(AD296,分类参数表!$I$2:$J$10,2,FALSE)</f>
        <v>1</v>
      </c>
      <c r="AF296" s="280"/>
      <c r="AG296" s="266" t="s">
        <v>2615</v>
      </c>
      <c r="AH296" s="266"/>
      <c r="AI296" s="266"/>
      <c r="AJ296" s="266"/>
      <c r="AK296" s="266" t="s">
        <v>2605</v>
      </c>
      <c r="AL296" s="266" t="s">
        <v>2631</v>
      </c>
      <c r="AM296" s="290"/>
      <c r="AN296" s="291">
        <f t="shared" si="296"/>
        <v>0.89981096408317585</v>
      </c>
      <c r="AO296" s="297"/>
    </row>
    <row r="297" spans="1:41" s="219" customFormat="1" ht="15" customHeight="1" x14ac:dyDescent="0.15">
      <c r="A297" s="235"/>
      <c r="B297" s="236">
        <f t="shared" ref="B297:C297" si="361">B296</f>
        <v>42705</v>
      </c>
      <c r="C297" s="237" t="str">
        <f t="shared" si="361"/>
        <v>BY2016120102</v>
      </c>
      <c r="D297" s="238">
        <f t="shared" si="359"/>
        <v>3</v>
      </c>
      <c r="E297" s="238"/>
      <c r="F297" s="239"/>
      <c r="G297" s="238"/>
      <c r="H297" s="327"/>
      <c r="I297" s="240"/>
      <c r="J297" s="238"/>
      <c r="K297" s="238"/>
      <c r="L297" s="238"/>
      <c r="M297" s="238"/>
      <c r="N297" s="238"/>
      <c r="O297" s="256">
        <f t="shared" si="295"/>
        <v>0</v>
      </c>
      <c r="P297" s="351"/>
      <c r="Q297" s="266"/>
      <c r="R297" s="353"/>
      <c r="S297" s="355"/>
      <c r="T297" s="351"/>
      <c r="U297" s="357"/>
      <c r="V297" s="359"/>
      <c r="W297" s="361"/>
      <c r="X297" s="357"/>
      <c r="Y297" s="353"/>
      <c r="Z297" s="353"/>
      <c r="AA297" s="353"/>
      <c r="AB297" s="353"/>
      <c r="AC297" s="353"/>
      <c r="AD297" s="238" t="str">
        <f t="shared" si="360"/>
        <v>会员</v>
      </c>
      <c r="AE297" s="279">
        <f>VLOOKUP(AD297,分类参数表!$I$2:$J$10,2,FALSE)</f>
        <v>1</v>
      </c>
      <c r="AF297" s="280"/>
      <c r="AG297" s="266"/>
      <c r="AH297" s="266"/>
      <c r="AI297" s="266"/>
      <c r="AJ297" s="266"/>
      <c r="AK297" s="266"/>
      <c r="AL297" s="266"/>
      <c r="AM297" s="290"/>
      <c r="AN297" s="291" t="e">
        <f t="shared" si="296"/>
        <v>#DIV/0!</v>
      </c>
      <c r="AO297" s="297"/>
    </row>
    <row r="298" spans="1:41" s="219" customFormat="1" ht="15" customHeight="1" x14ac:dyDescent="0.15">
      <c r="A298" s="235"/>
      <c r="B298" s="236">
        <f t="shared" ref="B298:C298" si="362">B297</f>
        <v>42705</v>
      </c>
      <c r="C298" s="237" t="str">
        <f t="shared" si="362"/>
        <v>BY2016120102</v>
      </c>
      <c r="D298" s="238">
        <f t="shared" si="359"/>
        <v>4</v>
      </c>
      <c r="E298" s="238"/>
      <c r="F298" s="239"/>
      <c r="G298" s="238"/>
      <c r="H298" s="266"/>
      <c r="I298" s="238"/>
      <c r="J298" s="238"/>
      <c r="K298" s="238"/>
      <c r="L298" s="238"/>
      <c r="M298" s="238"/>
      <c r="N298" s="238"/>
      <c r="O298" s="256">
        <f t="shared" si="295"/>
        <v>0</v>
      </c>
      <c r="P298" s="351"/>
      <c r="Q298" s="266"/>
      <c r="R298" s="353"/>
      <c r="S298" s="355"/>
      <c r="T298" s="351"/>
      <c r="U298" s="357"/>
      <c r="V298" s="359"/>
      <c r="W298" s="361"/>
      <c r="X298" s="357"/>
      <c r="Y298" s="353"/>
      <c r="Z298" s="353"/>
      <c r="AA298" s="353"/>
      <c r="AB298" s="353"/>
      <c r="AC298" s="353"/>
      <c r="AD298" s="238" t="str">
        <f t="shared" si="360"/>
        <v>会员</v>
      </c>
      <c r="AE298" s="279">
        <f>VLOOKUP(AD298,分类参数表!$I$2:$J$10,2,FALSE)</f>
        <v>1</v>
      </c>
      <c r="AF298" s="280"/>
      <c r="AG298" s="266"/>
      <c r="AH298" s="266"/>
      <c r="AI298" s="266"/>
      <c r="AJ298" s="266"/>
      <c r="AK298" s="266"/>
      <c r="AL298" s="266"/>
      <c r="AM298" s="290"/>
      <c r="AN298" s="291" t="e">
        <f t="shared" si="296"/>
        <v>#DIV/0!</v>
      </c>
      <c r="AO298" s="297"/>
    </row>
    <row r="299" spans="1:41" s="219" customFormat="1" ht="15" customHeight="1" thickBot="1" x14ac:dyDescent="0.2">
      <c r="A299" s="235"/>
      <c r="B299" s="236">
        <f t="shared" ref="B299:C299" si="363">B298</f>
        <v>42705</v>
      </c>
      <c r="C299" s="237" t="str">
        <f t="shared" si="363"/>
        <v>BY2016120102</v>
      </c>
      <c r="D299" s="238">
        <f t="shared" si="359"/>
        <v>5</v>
      </c>
      <c r="E299" s="238"/>
      <c r="F299" s="239"/>
      <c r="G299" s="238"/>
      <c r="H299" s="266"/>
      <c r="I299" s="238"/>
      <c r="J299" s="238"/>
      <c r="K299" s="238"/>
      <c r="L299" s="238"/>
      <c r="M299" s="238"/>
      <c r="N299" s="238"/>
      <c r="O299" s="256">
        <f t="shared" si="295"/>
        <v>0</v>
      </c>
      <c r="P299" s="351"/>
      <c r="Q299" s="266"/>
      <c r="R299" s="353"/>
      <c r="S299" s="355"/>
      <c r="T299" s="351"/>
      <c r="U299" s="357"/>
      <c r="V299" s="359"/>
      <c r="W299" s="361"/>
      <c r="X299" s="357"/>
      <c r="Y299" s="353"/>
      <c r="Z299" s="353"/>
      <c r="AA299" s="353"/>
      <c r="AB299" s="362"/>
      <c r="AC299" s="362"/>
      <c r="AD299" s="238" t="str">
        <f t="shared" si="360"/>
        <v>会员</v>
      </c>
      <c r="AE299" s="279">
        <f>VLOOKUP(AD299,分类参数表!$I$2:$J$10,2,FALSE)</f>
        <v>1</v>
      </c>
      <c r="AF299" s="280"/>
      <c r="AG299" s="266"/>
      <c r="AH299" s="266"/>
      <c r="AI299" s="266"/>
      <c r="AJ299" s="266"/>
      <c r="AK299" s="266"/>
      <c r="AL299" s="266"/>
      <c r="AM299" s="290"/>
      <c r="AN299" s="291" t="e">
        <f t="shared" si="296"/>
        <v>#DIV/0!</v>
      </c>
      <c r="AO299" s="297"/>
    </row>
    <row r="300" spans="1:41" s="220" customFormat="1" ht="15" customHeight="1" thickTop="1" x14ac:dyDescent="0.15">
      <c r="A300" s="241" t="s">
        <v>2618</v>
      </c>
      <c r="B300" s="242">
        <v>42705</v>
      </c>
      <c r="C300" s="243" t="s">
        <v>2636</v>
      </c>
      <c r="D300" s="244">
        <v>1</v>
      </c>
      <c r="E300" s="245" t="s">
        <v>2637</v>
      </c>
      <c r="F300" s="245" t="s">
        <v>182</v>
      </c>
      <c r="G300" s="244" t="s">
        <v>2638</v>
      </c>
      <c r="H300" s="328" t="s">
        <v>2568</v>
      </c>
      <c r="I300" s="246" t="s">
        <v>2577</v>
      </c>
      <c r="J300" s="244" t="s">
        <v>2639</v>
      </c>
      <c r="K300" s="245" t="s">
        <v>2561</v>
      </c>
      <c r="L300" s="244" t="s">
        <v>2601</v>
      </c>
      <c r="M300" s="244">
        <v>1</v>
      </c>
      <c r="N300" s="244">
        <v>350</v>
      </c>
      <c r="O300" s="257">
        <f t="shared" si="295"/>
        <v>350</v>
      </c>
      <c r="P300" s="363">
        <v>350</v>
      </c>
      <c r="Q300" s="269" t="s">
        <v>2640</v>
      </c>
      <c r="R300" s="371">
        <v>350</v>
      </c>
      <c r="S300" s="374">
        <v>1</v>
      </c>
      <c r="T300" s="363">
        <v>1</v>
      </c>
      <c r="U300" s="369"/>
      <c r="V300" s="365"/>
      <c r="W300" s="367"/>
      <c r="X300" s="369"/>
      <c r="Y300" s="371">
        <f>R300-(V300/10)-X300</f>
        <v>350</v>
      </c>
      <c r="Z300" s="371">
        <v>350</v>
      </c>
      <c r="AA300" s="371">
        <f>U300-V300+Z300</f>
        <v>350</v>
      </c>
      <c r="AB300" s="371"/>
      <c r="AC300" s="371"/>
      <c r="AD300" s="281" t="s">
        <v>2028</v>
      </c>
      <c r="AE300" s="282">
        <f>VLOOKUP(AD300,分类参数表!$I$2:$J$10,2,FALSE)</f>
        <v>1</v>
      </c>
      <c r="AF300" s="283"/>
      <c r="AG300" s="322"/>
      <c r="AH300" s="269"/>
      <c r="AI300" s="269"/>
      <c r="AJ300" s="269"/>
      <c r="AK300" s="269" t="s">
        <v>2605</v>
      </c>
      <c r="AL300" s="269" t="s">
        <v>2641</v>
      </c>
      <c r="AM300" s="292"/>
      <c r="AN300" s="293">
        <f t="shared" si="296"/>
        <v>1</v>
      </c>
      <c r="AO300" s="298"/>
    </row>
    <row r="301" spans="1:41" s="221" customFormat="1" ht="15" customHeight="1" x14ac:dyDescent="0.15">
      <c r="A301" s="247"/>
      <c r="B301" s="248">
        <f t="shared" ref="B301:C301" si="364">B300</f>
        <v>42705</v>
      </c>
      <c r="C301" s="249" t="str">
        <f t="shared" si="364"/>
        <v>BY2016120103</v>
      </c>
      <c r="D301" s="250">
        <f t="shared" ref="D301:D304" si="365">D300+1</f>
        <v>2</v>
      </c>
      <c r="E301" s="250"/>
      <c r="F301" s="251"/>
      <c r="G301" s="250"/>
      <c r="H301" s="329"/>
      <c r="I301" s="252"/>
      <c r="J301" s="250"/>
      <c r="K301" s="250"/>
      <c r="L301" s="250"/>
      <c r="M301" s="250"/>
      <c r="N301" s="250"/>
      <c r="O301" s="258">
        <f t="shared" si="295"/>
        <v>0</v>
      </c>
      <c r="P301" s="364"/>
      <c r="Q301" s="271"/>
      <c r="R301" s="372"/>
      <c r="S301" s="375"/>
      <c r="T301" s="364"/>
      <c r="U301" s="370"/>
      <c r="V301" s="366"/>
      <c r="W301" s="368"/>
      <c r="X301" s="370"/>
      <c r="Y301" s="372"/>
      <c r="Z301" s="372"/>
      <c r="AA301" s="372"/>
      <c r="AB301" s="372"/>
      <c r="AC301" s="372"/>
      <c r="AD301" s="250" t="str">
        <f t="shared" ref="AD301:AD304" si="366">AD300</f>
        <v>散客</v>
      </c>
      <c r="AE301" s="284">
        <f>VLOOKUP(AD301,分类参数表!$I$2:$J$10,2,FALSE)</f>
        <v>1</v>
      </c>
      <c r="AF301" s="285"/>
      <c r="AG301" s="271"/>
      <c r="AH301" s="271"/>
      <c r="AI301" s="271"/>
      <c r="AJ301" s="271"/>
      <c r="AK301" s="271"/>
      <c r="AL301" s="271"/>
      <c r="AM301" s="294"/>
      <c r="AN301" s="295" t="e">
        <f t="shared" si="296"/>
        <v>#DIV/0!</v>
      </c>
      <c r="AO301" s="299"/>
    </row>
    <row r="302" spans="1:41" s="221" customFormat="1" ht="15" customHeight="1" x14ac:dyDescent="0.15">
      <c r="A302" s="247"/>
      <c r="B302" s="248">
        <f t="shared" ref="B302:C302" si="367">B301</f>
        <v>42705</v>
      </c>
      <c r="C302" s="249" t="str">
        <f t="shared" si="367"/>
        <v>BY2016120103</v>
      </c>
      <c r="D302" s="250">
        <f t="shared" si="365"/>
        <v>3</v>
      </c>
      <c r="E302" s="250"/>
      <c r="F302" s="251"/>
      <c r="G302" s="250"/>
      <c r="H302" s="329"/>
      <c r="I302" s="252"/>
      <c r="J302" s="250"/>
      <c r="K302" s="250"/>
      <c r="L302" s="250"/>
      <c r="M302" s="250"/>
      <c r="N302" s="250"/>
      <c r="O302" s="258">
        <f t="shared" si="295"/>
        <v>0</v>
      </c>
      <c r="P302" s="364"/>
      <c r="Q302" s="271"/>
      <c r="R302" s="372"/>
      <c r="S302" s="375"/>
      <c r="T302" s="364"/>
      <c r="U302" s="370"/>
      <c r="V302" s="366"/>
      <c r="W302" s="368"/>
      <c r="X302" s="370"/>
      <c r="Y302" s="372"/>
      <c r="Z302" s="372"/>
      <c r="AA302" s="372"/>
      <c r="AB302" s="372"/>
      <c r="AC302" s="372"/>
      <c r="AD302" s="250" t="str">
        <f t="shared" si="366"/>
        <v>散客</v>
      </c>
      <c r="AE302" s="284">
        <f>VLOOKUP(AD302,分类参数表!$I$2:$J$10,2,FALSE)</f>
        <v>1</v>
      </c>
      <c r="AF302" s="285"/>
      <c r="AG302" s="271"/>
      <c r="AH302" s="271"/>
      <c r="AI302" s="271"/>
      <c r="AJ302" s="271"/>
      <c r="AK302" s="271"/>
      <c r="AL302" s="271"/>
      <c r="AM302" s="294"/>
      <c r="AN302" s="295" t="e">
        <f t="shared" si="296"/>
        <v>#DIV/0!</v>
      </c>
      <c r="AO302" s="299"/>
    </row>
    <row r="303" spans="1:41" s="221" customFormat="1" ht="15" customHeight="1" x14ac:dyDescent="0.15">
      <c r="A303" s="247"/>
      <c r="B303" s="248">
        <f t="shared" ref="B303:C303" si="368">B302</f>
        <v>42705</v>
      </c>
      <c r="C303" s="249" t="str">
        <f t="shared" si="368"/>
        <v>BY2016120103</v>
      </c>
      <c r="D303" s="250">
        <f t="shared" si="365"/>
        <v>4</v>
      </c>
      <c r="E303" s="250"/>
      <c r="F303" s="251"/>
      <c r="G303" s="250"/>
      <c r="H303" s="271"/>
      <c r="I303" s="250"/>
      <c r="J303" s="250"/>
      <c r="K303" s="250"/>
      <c r="L303" s="250"/>
      <c r="M303" s="250"/>
      <c r="N303" s="250"/>
      <c r="O303" s="258">
        <f t="shared" si="295"/>
        <v>0</v>
      </c>
      <c r="P303" s="364"/>
      <c r="Q303" s="271"/>
      <c r="R303" s="372"/>
      <c r="S303" s="375"/>
      <c r="T303" s="364"/>
      <c r="U303" s="370"/>
      <c r="V303" s="366"/>
      <c r="W303" s="368"/>
      <c r="X303" s="370"/>
      <c r="Y303" s="372"/>
      <c r="Z303" s="372"/>
      <c r="AA303" s="372"/>
      <c r="AB303" s="372"/>
      <c r="AC303" s="372"/>
      <c r="AD303" s="250" t="str">
        <f t="shared" si="366"/>
        <v>散客</v>
      </c>
      <c r="AE303" s="284">
        <f>VLOOKUP(AD303,分类参数表!$I$2:$J$10,2,FALSE)</f>
        <v>1</v>
      </c>
      <c r="AF303" s="285"/>
      <c r="AG303" s="271"/>
      <c r="AH303" s="271"/>
      <c r="AI303" s="271"/>
      <c r="AJ303" s="271"/>
      <c r="AK303" s="271"/>
      <c r="AL303" s="271"/>
      <c r="AM303" s="294"/>
      <c r="AN303" s="295" t="e">
        <f t="shared" si="296"/>
        <v>#DIV/0!</v>
      </c>
      <c r="AO303" s="299"/>
    </row>
    <row r="304" spans="1:41" s="221" customFormat="1" ht="15" customHeight="1" thickBot="1" x14ac:dyDescent="0.2">
      <c r="A304" s="247"/>
      <c r="B304" s="248">
        <f t="shared" ref="B304:C304" si="369">B303</f>
        <v>42705</v>
      </c>
      <c r="C304" s="249" t="str">
        <f t="shared" si="369"/>
        <v>BY2016120103</v>
      </c>
      <c r="D304" s="250">
        <f t="shared" si="365"/>
        <v>5</v>
      </c>
      <c r="E304" s="250"/>
      <c r="F304" s="251"/>
      <c r="G304" s="250"/>
      <c r="H304" s="271"/>
      <c r="I304" s="250"/>
      <c r="J304" s="250"/>
      <c r="K304" s="250"/>
      <c r="L304" s="250"/>
      <c r="M304" s="250"/>
      <c r="N304" s="250"/>
      <c r="O304" s="258">
        <f t="shared" si="295"/>
        <v>0</v>
      </c>
      <c r="P304" s="364"/>
      <c r="Q304" s="271"/>
      <c r="R304" s="372"/>
      <c r="S304" s="375"/>
      <c r="T304" s="364"/>
      <c r="U304" s="370"/>
      <c r="V304" s="366"/>
      <c r="W304" s="368"/>
      <c r="X304" s="370"/>
      <c r="Y304" s="372"/>
      <c r="Z304" s="372"/>
      <c r="AA304" s="372"/>
      <c r="AB304" s="373"/>
      <c r="AC304" s="373"/>
      <c r="AD304" s="250" t="str">
        <f t="shared" si="366"/>
        <v>散客</v>
      </c>
      <c r="AE304" s="284">
        <f>VLOOKUP(AD304,分类参数表!$I$2:$J$10,2,FALSE)</f>
        <v>1</v>
      </c>
      <c r="AF304" s="285"/>
      <c r="AG304" s="271"/>
      <c r="AH304" s="271"/>
      <c r="AI304" s="271"/>
      <c r="AJ304" s="271"/>
      <c r="AK304" s="271"/>
      <c r="AL304" s="271"/>
      <c r="AM304" s="294"/>
      <c r="AN304" s="295" t="e">
        <f t="shared" si="296"/>
        <v>#DIV/0!</v>
      </c>
      <c r="AO304" s="299"/>
    </row>
    <row r="305" spans="1:41" s="218" customFormat="1" ht="15" customHeight="1" thickTop="1" x14ac:dyDescent="0.15">
      <c r="A305" s="229" t="s">
        <v>2618</v>
      </c>
      <c r="B305" s="230">
        <v>42705</v>
      </c>
      <c r="C305" s="231" t="s">
        <v>2642</v>
      </c>
      <c r="D305" s="232">
        <v>1</v>
      </c>
      <c r="E305" s="233" t="s">
        <v>2557</v>
      </c>
      <c r="F305" s="233" t="s">
        <v>2643</v>
      </c>
      <c r="G305" s="232" t="s">
        <v>2644</v>
      </c>
      <c r="H305" s="326" t="s">
        <v>2576</v>
      </c>
      <c r="I305" s="234" t="s">
        <v>2645</v>
      </c>
      <c r="J305" s="232" t="s">
        <v>2569</v>
      </c>
      <c r="K305" s="233" t="s">
        <v>2561</v>
      </c>
      <c r="L305" s="232" t="s">
        <v>2562</v>
      </c>
      <c r="M305" s="232">
        <v>1</v>
      </c>
      <c r="N305" s="232">
        <v>1520</v>
      </c>
      <c r="O305" s="255">
        <f t="shared" si="295"/>
        <v>1520</v>
      </c>
      <c r="P305" s="350">
        <v>2020</v>
      </c>
      <c r="Q305" s="264" t="s">
        <v>2646</v>
      </c>
      <c r="R305" s="352">
        <v>1868</v>
      </c>
      <c r="S305" s="354">
        <v>0.92</v>
      </c>
      <c r="T305" s="350">
        <v>0.85</v>
      </c>
      <c r="U305" s="356"/>
      <c r="V305" s="358"/>
      <c r="W305" s="360"/>
      <c r="X305" s="356">
        <v>100</v>
      </c>
      <c r="Y305" s="352">
        <f>R305-(V305/10)-X305</f>
        <v>1768</v>
      </c>
      <c r="Z305" s="352">
        <v>1502</v>
      </c>
      <c r="AA305" s="352">
        <f>U305-V305+Z305</f>
        <v>1502</v>
      </c>
      <c r="AB305" s="352"/>
      <c r="AC305" s="352"/>
      <c r="AD305" s="276" t="s">
        <v>2587</v>
      </c>
      <c r="AE305" s="277">
        <f>VLOOKUP(AD305,分类参数表!$I$2:$J$10,2,FALSE)</f>
        <v>1</v>
      </c>
      <c r="AF305" s="278"/>
      <c r="AG305" s="264" t="s">
        <v>2647</v>
      </c>
      <c r="AH305" s="264" t="s">
        <v>2648</v>
      </c>
      <c r="AI305" s="264"/>
      <c r="AJ305" s="264"/>
      <c r="AK305" s="264" t="s">
        <v>2605</v>
      </c>
      <c r="AL305" s="264" t="s">
        <v>2649</v>
      </c>
      <c r="AM305" s="288"/>
      <c r="AN305" s="289">
        <f t="shared" si="296"/>
        <v>0.9</v>
      </c>
      <c r="AO305" s="296"/>
    </row>
    <row r="306" spans="1:41" s="219" customFormat="1" ht="15" customHeight="1" x14ac:dyDescent="0.15">
      <c r="A306" s="235" t="s">
        <v>223</v>
      </c>
      <c r="B306" s="236">
        <f t="shared" ref="B306:C306" si="370">B305</f>
        <v>42705</v>
      </c>
      <c r="C306" s="237" t="str">
        <f t="shared" si="370"/>
        <v>BY2016120104</v>
      </c>
      <c r="D306" s="238">
        <f t="shared" ref="D306:D309" si="371">D305+1</f>
        <v>2</v>
      </c>
      <c r="E306" s="238" t="s">
        <v>2650</v>
      </c>
      <c r="F306" s="239" t="s">
        <v>2582</v>
      </c>
      <c r="G306" s="238" t="s">
        <v>2651</v>
      </c>
      <c r="H306" s="327" t="s">
        <v>2559</v>
      </c>
      <c r="I306" s="240" t="s">
        <v>2652</v>
      </c>
      <c r="J306" s="238" t="s">
        <v>2560</v>
      </c>
      <c r="K306" s="238" t="s">
        <v>2561</v>
      </c>
      <c r="L306" s="238" t="s">
        <v>2562</v>
      </c>
      <c r="M306" s="238">
        <v>1</v>
      </c>
      <c r="N306" s="238">
        <v>500</v>
      </c>
      <c r="O306" s="256">
        <f t="shared" si="295"/>
        <v>500</v>
      </c>
      <c r="P306" s="351"/>
      <c r="Q306" s="266" t="s">
        <v>2653</v>
      </c>
      <c r="R306" s="353"/>
      <c r="S306" s="355"/>
      <c r="T306" s="351"/>
      <c r="U306" s="357"/>
      <c r="V306" s="359"/>
      <c r="W306" s="361"/>
      <c r="X306" s="357"/>
      <c r="Y306" s="353"/>
      <c r="Z306" s="353"/>
      <c r="AA306" s="353"/>
      <c r="AB306" s="353"/>
      <c r="AC306" s="353"/>
      <c r="AD306" s="238" t="str">
        <f t="shared" ref="AD306:AD309" si="372">AD305</f>
        <v>散客新晋</v>
      </c>
      <c r="AE306" s="279">
        <f>VLOOKUP(AD306,分类参数表!$I$2:$J$10,2,FALSE)</f>
        <v>1</v>
      </c>
      <c r="AF306" s="280"/>
      <c r="AG306" s="266" t="s">
        <v>2647</v>
      </c>
      <c r="AH306" s="266"/>
      <c r="AI306" s="266"/>
      <c r="AJ306" s="266"/>
      <c r="AK306" s="266" t="s">
        <v>2605</v>
      </c>
      <c r="AL306" s="266" t="s">
        <v>2649</v>
      </c>
      <c r="AM306" s="290"/>
      <c r="AN306" s="291">
        <f t="shared" si="296"/>
        <v>1</v>
      </c>
      <c r="AO306" s="297"/>
    </row>
    <row r="307" spans="1:41" s="219" customFormat="1" ht="15" customHeight="1" x14ac:dyDescent="0.15">
      <c r="A307" s="235" t="s">
        <v>225</v>
      </c>
      <c r="B307" s="236">
        <f t="shared" ref="B307:C307" si="373">B306</f>
        <v>42705</v>
      </c>
      <c r="C307" s="237" t="str">
        <f t="shared" si="373"/>
        <v>BY2016120104</v>
      </c>
      <c r="D307" s="238">
        <f t="shared" si="371"/>
        <v>3</v>
      </c>
      <c r="E307" s="238" t="s">
        <v>226</v>
      </c>
      <c r="F307" s="239"/>
      <c r="G307" s="238"/>
      <c r="H307" s="327"/>
      <c r="I307" s="240"/>
      <c r="J307" s="238" t="s">
        <v>2560</v>
      </c>
      <c r="K307" s="238" t="s">
        <v>2561</v>
      </c>
      <c r="L307" s="238" t="s">
        <v>2562</v>
      </c>
      <c r="M307" s="238">
        <v>1</v>
      </c>
      <c r="N307" s="238">
        <v>3280</v>
      </c>
      <c r="O307" s="256">
        <f t="shared" si="295"/>
        <v>3280</v>
      </c>
      <c r="P307" s="351"/>
      <c r="Q307" s="266" t="s">
        <v>2654</v>
      </c>
      <c r="R307" s="353"/>
      <c r="S307" s="355"/>
      <c r="T307" s="351"/>
      <c r="U307" s="357"/>
      <c r="V307" s="359"/>
      <c r="W307" s="361"/>
      <c r="X307" s="357"/>
      <c r="Y307" s="353"/>
      <c r="Z307" s="353"/>
      <c r="AA307" s="353"/>
      <c r="AB307" s="353"/>
      <c r="AC307" s="353"/>
      <c r="AD307" s="238" t="str">
        <f t="shared" si="372"/>
        <v>散客新晋</v>
      </c>
      <c r="AE307" s="279">
        <f>VLOOKUP(AD307,分类参数表!$I$2:$J$10,2,FALSE)</f>
        <v>1</v>
      </c>
      <c r="AF307" s="280"/>
      <c r="AG307" s="266" t="s">
        <v>2647</v>
      </c>
      <c r="AH307" s="266"/>
      <c r="AI307" s="266"/>
      <c r="AJ307" s="266"/>
      <c r="AK307" s="266" t="s">
        <v>2605</v>
      </c>
      <c r="AL307" s="266" t="s">
        <v>2649</v>
      </c>
      <c r="AM307" s="290"/>
      <c r="AN307" s="291">
        <f t="shared" si="296"/>
        <v>1</v>
      </c>
      <c r="AO307" s="297"/>
    </row>
    <row r="308" spans="1:41" s="219" customFormat="1" ht="15" customHeight="1" x14ac:dyDescent="0.15">
      <c r="A308" s="235"/>
      <c r="B308" s="236">
        <f t="shared" ref="B308:C308" si="374">B307</f>
        <v>42705</v>
      </c>
      <c r="C308" s="237" t="str">
        <f t="shared" si="374"/>
        <v>BY2016120104</v>
      </c>
      <c r="D308" s="238">
        <f t="shared" si="371"/>
        <v>4</v>
      </c>
      <c r="E308" s="238"/>
      <c r="F308" s="239"/>
      <c r="G308" s="238"/>
      <c r="H308" s="266"/>
      <c r="I308" s="238"/>
      <c r="J308" s="238"/>
      <c r="K308" s="238"/>
      <c r="L308" s="238"/>
      <c r="M308" s="238"/>
      <c r="N308" s="238"/>
      <c r="O308" s="256">
        <f t="shared" si="295"/>
        <v>0</v>
      </c>
      <c r="P308" s="351"/>
      <c r="Q308" s="266"/>
      <c r="R308" s="353"/>
      <c r="S308" s="355"/>
      <c r="T308" s="351"/>
      <c r="U308" s="357"/>
      <c r="V308" s="359"/>
      <c r="W308" s="361"/>
      <c r="X308" s="357"/>
      <c r="Y308" s="353"/>
      <c r="Z308" s="353"/>
      <c r="AA308" s="353"/>
      <c r="AB308" s="353"/>
      <c r="AC308" s="353"/>
      <c r="AD308" s="238" t="str">
        <f t="shared" si="372"/>
        <v>散客新晋</v>
      </c>
      <c r="AE308" s="279">
        <f>VLOOKUP(AD308,分类参数表!$I$2:$J$10,2,FALSE)</f>
        <v>1</v>
      </c>
      <c r="AF308" s="280"/>
      <c r="AG308" s="266"/>
      <c r="AH308" s="266"/>
      <c r="AI308" s="266"/>
      <c r="AJ308" s="266"/>
      <c r="AK308" s="266"/>
      <c r="AL308" s="266"/>
      <c r="AM308" s="290"/>
      <c r="AN308" s="291" t="e">
        <f t="shared" si="296"/>
        <v>#DIV/0!</v>
      </c>
      <c r="AO308" s="297"/>
    </row>
    <row r="309" spans="1:41" s="219" customFormat="1" ht="15" customHeight="1" thickBot="1" x14ac:dyDescent="0.2">
      <c r="A309" s="235"/>
      <c r="B309" s="236">
        <f t="shared" ref="B309:C309" si="375">B308</f>
        <v>42705</v>
      </c>
      <c r="C309" s="237" t="str">
        <f t="shared" si="375"/>
        <v>BY2016120104</v>
      </c>
      <c r="D309" s="238">
        <f t="shared" si="371"/>
        <v>5</v>
      </c>
      <c r="E309" s="238"/>
      <c r="F309" s="239"/>
      <c r="G309" s="238"/>
      <c r="H309" s="266"/>
      <c r="I309" s="238"/>
      <c r="J309" s="238"/>
      <c r="K309" s="238"/>
      <c r="L309" s="238"/>
      <c r="M309" s="238"/>
      <c r="N309" s="238"/>
      <c r="O309" s="256">
        <f t="shared" si="295"/>
        <v>0</v>
      </c>
      <c r="P309" s="351"/>
      <c r="Q309" s="266"/>
      <c r="R309" s="353"/>
      <c r="S309" s="355"/>
      <c r="T309" s="351"/>
      <c r="U309" s="357"/>
      <c r="V309" s="359"/>
      <c r="W309" s="361"/>
      <c r="X309" s="357"/>
      <c r="Y309" s="353"/>
      <c r="Z309" s="353"/>
      <c r="AA309" s="353"/>
      <c r="AB309" s="362"/>
      <c r="AC309" s="362"/>
      <c r="AD309" s="238" t="str">
        <f t="shared" si="372"/>
        <v>散客新晋</v>
      </c>
      <c r="AE309" s="279">
        <f>VLOOKUP(AD309,分类参数表!$I$2:$J$10,2,FALSE)</f>
        <v>1</v>
      </c>
      <c r="AF309" s="280"/>
      <c r="AG309" s="266"/>
      <c r="AH309" s="266"/>
      <c r="AI309" s="266"/>
      <c r="AJ309" s="266"/>
      <c r="AK309" s="266"/>
      <c r="AL309" s="266"/>
      <c r="AM309" s="290"/>
      <c r="AN309" s="291" t="e">
        <f t="shared" si="296"/>
        <v>#DIV/0!</v>
      </c>
      <c r="AO309" s="297"/>
    </row>
    <row r="310" spans="1:41" s="220" customFormat="1" ht="15" customHeight="1" thickTop="1" x14ac:dyDescent="0.15">
      <c r="A310" s="241" t="s">
        <v>2618</v>
      </c>
      <c r="B310" s="242">
        <v>42705</v>
      </c>
      <c r="C310" s="243" t="s">
        <v>2655</v>
      </c>
      <c r="D310" s="244">
        <v>1</v>
      </c>
      <c r="E310" s="245" t="s">
        <v>2656</v>
      </c>
      <c r="F310" s="245" t="s">
        <v>2575</v>
      </c>
      <c r="G310" s="321"/>
      <c r="H310" s="328" t="s">
        <v>2657</v>
      </c>
      <c r="I310" s="246" t="s">
        <v>2612</v>
      </c>
      <c r="J310" s="244" t="s">
        <v>2600</v>
      </c>
      <c r="K310" s="245" t="s">
        <v>2561</v>
      </c>
      <c r="L310" s="244" t="s">
        <v>2562</v>
      </c>
      <c r="M310" s="244">
        <v>1</v>
      </c>
      <c r="N310" s="244">
        <v>1280</v>
      </c>
      <c r="O310" s="257">
        <f t="shared" si="295"/>
        <v>1280</v>
      </c>
      <c r="P310" s="363">
        <v>1280</v>
      </c>
      <c r="Q310" s="269" t="s">
        <v>2658</v>
      </c>
      <c r="R310" s="371">
        <v>300</v>
      </c>
      <c r="S310" s="374">
        <v>0.23</v>
      </c>
      <c r="T310" s="363">
        <v>0</v>
      </c>
      <c r="U310" s="369"/>
      <c r="V310" s="365"/>
      <c r="W310" s="367"/>
      <c r="X310" s="369"/>
      <c r="Y310" s="371">
        <f>R310-(V310/10)-X310</f>
        <v>300</v>
      </c>
      <c r="Z310" s="371">
        <v>0</v>
      </c>
      <c r="AA310" s="371">
        <f>U310-V310+Z310</f>
        <v>0</v>
      </c>
      <c r="AB310" s="371"/>
      <c r="AC310" s="371"/>
      <c r="AD310" s="281" t="s">
        <v>2156</v>
      </c>
      <c r="AE310" s="282">
        <f>VLOOKUP(AD310,分类参数表!$I$2:$J$10,2,FALSE)</f>
        <v>1</v>
      </c>
      <c r="AF310" s="283"/>
      <c r="AG310" s="269" t="s">
        <v>2659</v>
      </c>
      <c r="AH310" s="269" t="s">
        <v>2660</v>
      </c>
      <c r="AI310" s="269"/>
      <c r="AJ310" s="269"/>
      <c r="AK310" s="269" t="s">
        <v>2661</v>
      </c>
      <c r="AL310" s="269" t="s">
        <v>2606</v>
      </c>
      <c r="AM310" s="292"/>
      <c r="AN310" s="293">
        <f t="shared" si="296"/>
        <v>0.234375</v>
      </c>
      <c r="AO310" s="298"/>
    </row>
    <row r="311" spans="1:41" s="221" customFormat="1" ht="15" customHeight="1" x14ac:dyDescent="0.15">
      <c r="A311" s="247"/>
      <c r="B311" s="248">
        <f t="shared" ref="B311:C311" si="376">B310</f>
        <v>42705</v>
      </c>
      <c r="C311" s="249" t="str">
        <f t="shared" si="376"/>
        <v>BY2016120105</v>
      </c>
      <c r="D311" s="250">
        <f t="shared" ref="D311:D314" si="377">D310+1</f>
        <v>2</v>
      </c>
      <c r="E311" s="250"/>
      <c r="F311" s="251"/>
      <c r="G311" s="250"/>
      <c r="H311" s="329"/>
      <c r="I311" s="252"/>
      <c r="J311" s="250"/>
      <c r="K311" s="250"/>
      <c r="L311" s="250"/>
      <c r="M311" s="250"/>
      <c r="N311" s="250"/>
      <c r="O311" s="258">
        <f t="shared" si="295"/>
        <v>0</v>
      </c>
      <c r="P311" s="364"/>
      <c r="Q311" s="271"/>
      <c r="R311" s="372"/>
      <c r="S311" s="375"/>
      <c r="T311" s="364"/>
      <c r="U311" s="370"/>
      <c r="V311" s="366"/>
      <c r="W311" s="368"/>
      <c r="X311" s="370"/>
      <c r="Y311" s="372"/>
      <c r="Z311" s="372"/>
      <c r="AA311" s="372"/>
      <c r="AB311" s="372"/>
      <c r="AC311" s="372"/>
      <c r="AD311" s="250" t="str">
        <f t="shared" ref="AD311:AD314" si="378">AD310</f>
        <v>散客新晋</v>
      </c>
      <c r="AE311" s="284">
        <f>VLOOKUP(AD311,分类参数表!$I$2:$J$10,2,FALSE)</f>
        <v>1</v>
      </c>
      <c r="AF311" s="285"/>
      <c r="AG311" s="271"/>
      <c r="AH311" s="271"/>
      <c r="AI311" s="271"/>
      <c r="AJ311" s="271"/>
      <c r="AK311" s="271"/>
      <c r="AL311" s="271"/>
      <c r="AM311" s="294"/>
      <c r="AN311" s="295" t="e">
        <f t="shared" si="296"/>
        <v>#DIV/0!</v>
      </c>
      <c r="AO311" s="299"/>
    </row>
    <row r="312" spans="1:41" s="221" customFormat="1" ht="15" customHeight="1" x14ac:dyDescent="0.15">
      <c r="A312" s="247"/>
      <c r="B312" s="248">
        <f t="shared" ref="B312:C312" si="379">B311</f>
        <v>42705</v>
      </c>
      <c r="C312" s="249" t="str">
        <f t="shared" si="379"/>
        <v>BY2016120105</v>
      </c>
      <c r="D312" s="250">
        <f t="shared" si="377"/>
        <v>3</v>
      </c>
      <c r="E312" s="250"/>
      <c r="F312" s="251"/>
      <c r="G312" s="250"/>
      <c r="H312" s="329"/>
      <c r="I312" s="252"/>
      <c r="J312" s="250"/>
      <c r="K312" s="250"/>
      <c r="L312" s="250"/>
      <c r="M312" s="250"/>
      <c r="N312" s="250"/>
      <c r="O312" s="258">
        <f t="shared" ref="O312:O376" si="380">N312*M312</f>
        <v>0</v>
      </c>
      <c r="P312" s="364"/>
      <c r="Q312" s="271"/>
      <c r="R312" s="372"/>
      <c r="S312" s="375"/>
      <c r="T312" s="364"/>
      <c r="U312" s="370"/>
      <c r="V312" s="366"/>
      <c r="W312" s="368"/>
      <c r="X312" s="370"/>
      <c r="Y312" s="372"/>
      <c r="Z312" s="372"/>
      <c r="AA312" s="372"/>
      <c r="AB312" s="372"/>
      <c r="AC312" s="372"/>
      <c r="AD312" s="250" t="str">
        <f t="shared" si="378"/>
        <v>散客新晋</v>
      </c>
      <c r="AE312" s="284">
        <f>VLOOKUP(AD312,分类参数表!$I$2:$J$10,2,FALSE)</f>
        <v>1</v>
      </c>
      <c r="AF312" s="285"/>
      <c r="AG312" s="271"/>
      <c r="AH312" s="271"/>
      <c r="AI312" s="271"/>
      <c r="AJ312" s="271"/>
      <c r="AK312" s="271"/>
      <c r="AL312" s="271"/>
      <c r="AM312" s="294"/>
      <c r="AN312" s="295" t="e">
        <f t="shared" ref="AN312:AN376" si="381">(Q312-AM312)/M312/N312</f>
        <v>#DIV/0!</v>
      </c>
      <c r="AO312" s="299"/>
    </row>
    <row r="313" spans="1:41" s="221" customFormat="1" ht="15" customHeight="1" x14ac:dyDescent="0.15">
      <c r="A313" s="247"/>
      <c r="B313" s="248">
        <f t="shared" ref="B313:C313" si="382">B312</f>
        <v>42705</v>
      </c>
      <c r="C313" s="249" t="str">
        <f t="shared" si="382"/>
        <v>BY2016120105</v>
      </c>
      <c r="D313" s="250">
        <f t="shared" si="377"/>
        <v>4</v>
      </c>
      <c r="E313" s="250"/>
      <c r="F313" s="251"/>
      <c r="G313" s="250"/>
      <c r="H313" s="271"/>
      <c r="I313" s="250"/>
      <c r="J313" s="250"/>
      <c r="K313" s="250"/>
      <c r="L313" s="250"/>
      <c r="M313" s="250"/>
      <c r="N313" s="250"/>
      <c r="O313" s="258">
        <f t="shared" si="380"/>
        <v>0</v>
      </c>
      <c r="P313" s="364"/>
      <c r="Q313" s="271"/>
      <c r="R313" s="372"/>
      <c r="S313" s="375"/>
      <c r="T313" s="364"/>
      <c r="U313" s="370"/>
      <c r="V313" s="366"/>
      <c r="W313" s="368"/>
      <c r="X313" s="370"/>
      <c r="Y313" s="372"/>
      <c r="Z313" s="372"/>
      <c r="AA313" s="372"/>
      <c r="AB313" s="372"/>
      <c r="AC313" s="372"/>
      <c r="AD313" s="250" t="str">
        <f t="shared" si="378"/>
        <v>散客新晋</v>
      </c>
      <c r="AE313" s="284">
        <f>VLOOKUP(AD313,分类参数表!$I$2:$J$10,2,FALSE)</f>
        <v>1</v>
      </c>
      <c r="AF313" s="285"/>
      <c r="AG313" s="271"/>
      <c r="AH313" s="271"/>
      <c r="AI313" s="271"/>
      <c r="AJ313" s="271"/>
      <c r="AK313" s="271"/>
      <c r="AL313" s="271"/>
      <c r="AM313" s="294"/>
      <c r="AN313" s="295" t="e">
        <f t="shared" si="381"/>
        <v>#DIV/0!</v>
      </c>
      <c r="AO313" s="299"/>
    </row>
    <row r="314" spans="1:41" s="221" customFormat="1" ht="15" customHeight="1" thickBot="1" x14ac:dyDescent="0.2">
      <c r="A314" s="247"/>
      <c r="B314" s="248">
        <f t="shared" ref="B314:C314" si="383">B313</f>
        <v>42705</v>
      </c>
      <c r="C314" s="249" t="str">
        <f t="shared" si="383"/>
        <v>BY2016120105</v>
      </c>
      <c r="D314" s="250">
        <f t="shared" si="377"/>
        <v>5</v>
      </c>
      <c r="E314" s="250"/>
      <c r="F314" s="251"/>
      <c r="G314" s="250"/>
      <c r="H314" s="271"/>
      <c r="I314" s="250"/>
      <c r="J314" s="250"/>
      <c r="K314" s="250"/>
      <c r="L314" s="250"/>
      <c r="M314" s="250"/>
      <c r="N314" s="250"/>
      <c r="O314" s="258">
        <f t="shared" si="380"/>
        <v>0</v>
      </c>
      <c r="P314" s="364"/>
      <c r="Q314" s="271"/>
      <c r="R314" s="372"/>
      <c r="S314" s="375"/>
      <c r="T314" s="364"/>
      <c r="U314" s="370"/>
      <c r="V314" s="366"/>
      <c r="W314" s="368"/>
      <c r="X314" s="370"/>
      <c r="Y314" s="372"/>
      <c r="Z314" s="372"/>
      <c r="AA314" s="372"/>
      <c r="AB314" s="373"/>
      <c r="AC314" s="373"/>
      <c r="AD314" s="250" t="str">
        <f t="shared" si="378"/>
        <v>散客新晋</v>
      </c>
      <c r="AE314" s="284">
        <f>VLOOKUP(AD314,分类参数表!$I$2:$J$10,2,FALSE)</f>
        <v>1</v>
      </c>
      <c r="AF314" s="285"/>
      <c r="AG314" s="271"/>
      <c r="AH314" s="271"/>
      <c r="AI314" s="271"/>
      <c r="AJ314" s="271"/>
      <c r="AK314" s="271"/>
      <c r="AL314" s="271"/>
      <c r="AM314" s="294"/>
      <c r="AN314" s="295" t="e">
        <f t="shared" si="381"/>
        <v>#DIV/0!</v>
      </c>
      <c r="AO314" s="299"/>
    </row>
    <row r="315" spans="1:41" s="218" customFormat="1" ht="15" customHeight="1" thickTop="1" x14ac:dyDescent="0.15">
      <c r="A315" s="229" t="s">
        <v>2618</v>
      </c>
      <c r="B315" s="230">
        <v>42705</v>
      </c>
      <c r="C315" s="231" t="s">
        <v>2662</v>
      </c>
      <c r="D315" s="232">
        <v>1</v>
      </c>
      <c r="E315" s="233" t="s">
        <v>2637</v>
      </c>
      <c r="F315" s="233" t="s">
        <v>182</v>
      </c>
      <c r="G315" s="232" t="s">
        <v>2638</v>
      </c>
      <c r="H315" s="326" t="s">
        <v>2568</v>
      </c>
      <c r="I315" s="234" t="s">
        <v>2577</v>
      </c>
      <c r="J315" s="232" t="s">
        <v>2569</v>
      </c>
      <c r="K315" s="233" t="s">
        <v>2586</v>
      </c>
      <c r="L315" s="232" t="s">
        <v>2601</v>
      </c>
      <c r="M315" s="232">
        <v>1</v>
      </c>
      <c r="N315" s="232">
        <v>350</v>
      </c>
      <c r="O315" s="255">
        <f t="shared" si="380"/>
        <v>350</v>
      </c>
      <c r="P315" s="350">
        <v>350</v>
      </c>
      <c r="Q315" s="264" t="s">
        <v>2663</v>
      </c>
      <c r="R315" s="352">
        <v>350</v>
      </c>
      <c r="S315" s="354">
        <v>1</v>
      </c>
      <c r="T315" s="350">
        <v>1</v>
      </c>
      <c r="U315" s="356"/>
      <c r="V315" s="358"/>
      <c r="W315" s="360"/>
      <c r="X315" s="356"/>
      <c r="Y315" s="352">
        <f>R315-(V315/10)-X315</f>
        <v>350</v>
      </c>
      <c r="Z315" s="352">
        <v>350</v>
      </c>
      <c r="AA315" s="352">
        <f>U315-V315+Z315</f>
        <v>350</v>
      </c>
      <c r="AB315" s="352"/>
      <c r="AC315" s="352"/>
      <c r="AD315" s="276" t="s">
        <v>2664</v>
      </c>
      <c r="AE315" s="277">
        <f>VLOOKUP(AD315,分类参数表!$I$2:$J$10,2,FALSE)</f>
        <v>2</v>
      </c>
      <c r="AF315" s="278"/>
      <c r="AG315" s="264" t="s">
        <v>2665</v>
      </c>
      <c r="AH315" s="264" t="s">
        <v>2666</v>
      </c>
      <c r="AI315" s="264"/>
      <c r="AJ315" s="264" t="s">
        <v>2667</v>
      </c>
      <c r="AK315" s="264" t="s">
        <v>2661</v>
      </c>
      <c r="AL315" s="264" t="s">
        <v>2606</v>
      </c>
      <c r="AM315" s="288"/>
      <c r="AN315" s="289">
        <f t="shared" si="381"/>
        <v>1</v>
      </c>
      <c r="AO315" s="296"/>
    </row>
    <row r="316" spans="1:41" s="219" customFormat="1" ht="15" customHeight="1" x14ac:dyDescent="0.15">
      <c r="A316" s="235"/>
      <c r="B316" s="236">
        <f t="shared" ref="B316:C316" si="384">B315</f>
        <v>42705</v>
      </c>
      <c r="C316" s="237" t="str">
        <f t="shared" si="384"/>
        <v>BY2016120106</v>
      </c>
      <c r="D316" s="238">
        <f t="shared" ref="D316:D319" si="385">D315+1</f>
        <v>2</v>
      </c>
      <c r="E316" s="238"/>
      <c r="F316" s="239"/>
      <c r="G316" s="238"/>
      <c r="H316" s="327"/>
      <c r="I316" s="240"/>
      <c r="J316" s="238"/>
      <c r="K316" s="238"/>
      <c r="L316" s="238"/>
      <c r="M316" s="238"/>
      <c r="N316" s="238"/>
      <c r="O316" s="256">
        <f t="shared" si="380"/>
        <v>0</v>
      </c>
      <c r="P316" s="351"/>
      <c r="Q316" s="266"/>
      <c r="R316" s="353"/>
      <c r="S316" s="355"/>
      <c r="T316" s="351"/>
      <c r="U316" s="357"/>
      <c r="V316" s="359"/>
      <c r="W316" s="361"/>
      <c r="X316" s="357"/>
      <c r="Y316" s="353"/>
      <c r="Z316" s="353"/>
      <c r="AA316" s="353"/>
      <c r="AB316" s="353"/>
      <c r="AC316" s="353"/>
      <c r="AD316" s="238" t="str">
        <f t="shared" ref="AD316:AD319" si="386">AD315</f>
        <v>推荐新晋</v>
      </c>
      <c r="AE316" s="279">
        <f>VLOOKUP(AD316,分类参数表!$I$2:$J$10,2,FALSE)</f>
        <v>2</v>
      </c>
      <c r="AF316" s="280"/>
      <c r="AG316" s="266"/>
      <c r="AH316" s="266"/>
      <c r="AI316" s="266"/>
      <c r="AJ316" s="266"/>
      <c r="AK316" s="266"/>
      <c r="AL316" s="266"/>
      <c r="AM316" s="290"/>
      <c r="AN316" s="291" t="e">
        <f t="shared" si="381"/>
        <v>#DIV/0!</v>
      </c>
      <c r="AO316" s="297"/>
    </row>
    <row r="317" spans="1:41" s="219" customFormat="1" ht="15" customHeight="1" x14ac:dyDescent="0.15">
      <c r="A317" s="235"/>
      <c r="B317" s="236">
        <f t="shared" ref="B317:C317" si="387">B316</f>
        <v>42705</v>
      </c>
      <c r="C317" s="237" t="str">
        <f t="shared" si="387"/>
        <v>BY2016120106</v>
      </c>
      <c r="D317" s="238">
        <f t="shared" si="385"/>
        <v>3</v>
      </c>
      <c r="E317" s="238"/>
      <c r="F317" s="239"/>
      <c r="G317" s="238"/>
      <c r="H317" s="327"/>
      <c r="I317" s="240"/>
      <c r="J317" s="238"/>
      <c r="K317" s="238"/>
      <c r="L317" s="238"/>
      <c r="M317" s="238"/>
      <c r="N317" s="238"/>
      <c r="O317" s="256">
        <f t="shared" si="380"/>
        <v>0</v>
      </c>
      <c r="P317" s="351"/>
      <c r="Q317" s="266"/>
      <c r="R317" s="353"/>
      <c r="S317" s="355"/>
      <c r="T317" s="351"/>
      <c r="U317" s="357"/>
      <c r="V317" s="359"/>
      <c r="W317" s="361"/>
      <c r="X317" s="357"/>
      <c r="Y317" s="353"/>
      <c r="Z317" s="353"/>
      <c r="AA317" s="353"/>
      <c r="AB317" s="353"/>
      <c r="AC317" s="353"/>
      <c r="AD317" s="238" t="str">
        <f t="shared" si="386"/>
        <v>推荐新晋</v>
      </c>
      <c r="AE317" s="279">
        <f>VLOOKUP(AD317,分类参数表!$I$2:$J$10,2,FALSE)</f>
        <v>2</v>
      </c>
      <c r="AF317" s="280"/>
      <c r="AG317" s="266"/>
      <c r="AH317" s="266"/>
      <c r="AI317" s="266"/>
      <c r="AJ317" s="266"/>
      <c r="AK317" s="266"/>
      <c r="AL317" s="266"/>
      <c r="AM317" s="290"/>
      <c r="AN317" s="291" t="e">
        <f t="shared" si="381"/>
        <v>#DIV/0!</v>
      </c>
      <c r="AO317" s="297"/>
    </row>
    <row r="318" spans="1:41" s="219" customFormat="1" ht="15" customHeight="1" x14ac:dyDescent="0.15">
      <c r="A318" s="235"/>
      <c r="B318" s="236">
        <f t="shared" ref="B318:C318" si="388">B317</f>
        <v>42705</v>
      </c>
      <c r="C318" s="237" t="str">
        <f t="shared" si="388"/>
        <v>BY2016120106</v>
      </c>
      <c r="D318" s="238">
        <f t="shared" si="385"/>
        <v>4</v>
      </c>
      <c r="E318" s="238"/>
      <c r="F318" s="239"/>
      <c r="G318" s="238"/>
      <c r="H318" s="266"/>
      <c r="I318" s="238"/>
      <c r="J318" s="238"/>
      <c r="K318" s="238"/>
      <c r="L318" s="238"/>
      <c r="M318" s="238"/>
      <c r="N318" s="238"/>
      <c r="O318" s="256">
        <f t="shared" si="380"/>
        <v>0</v>
      </c>
      <c r="P318" s="351"/>
      <c r="Q318" s="266"/>
      <c r="R318" s="353"/>
      <c r="S318" s="355"/>
      <c r="T318" s="351"/>
      <c r="U318" s="357"/>
      <c r="V318" s="359"/>
      <c r="W318" s="361"/>
      <c r="X318" s="357"/>
      <c r="Y318" s="353"/>
      <c r="Z318" s="353"/>
      <c r="AA318" s="353"/>
      <c r="AB318" s="353"/>
      <c r="AC318" s="353"/>
      <c r="AD318" s="238" t="str">
        <f t="shared" si="386"/>
        <v>推荐新晋</v>
      </c>
      <c r="AE318" s="279">
        <f>VLOOKUP(AD318,分类参数表!$I$2:$J$10,2,FALSE)</f>
        <v>2</v>
      </c>
      <c r="AF318" s="280"/>
      <c r="AG318" s="266"/>
      <c r="AH318" s="266"/>
      <c r="AI318" s="266"/>
      <c r="AJ318" s="266"/>
      <c r="AK318" s="266"/>
      <c r="AL318" s="266"/>
      <c r="AM318" s="290"/>
      <c r="AN318" s="291" t="e">
        <f t="shared" si="381"/>
        <v>#DIV/0!</v>
      </c>
      <c r="AO318" s="297"/>
    </row>
    <row r="319" spans="1:41" s="219" customFormat="1" ht="15" customHeight="1" thickBot="1" x14ac:dyDescent="0.2">
      <c r="A319" s="235"/>
      <c r="B319" s="236">
        <f t="shared" ref="B319:C319" si="389">B318</f>
        <v>42705</v>
      </c>
      <c r="C319" s="237" t="str">
        <f t="shared" si="389"/>
        <v>BY2016120106</v>
      </c>
      <c r="D319" s="238">
        <f t="shared" si="385"/>
        <v>5</v>
      </c>
      <c r="E319" s="238"/>
      <c r="F319" s="239"/>
      <c r="G319" s="238"/>
      <c r="H319" s="266"/>
      <c r="I319" s="238"/>
      <c r="J319" s="238"/>
      <c r="K319" s="238"/>
      <c r="L319" s="238"/>
      <c r="M319" s="238"/>
      <c r="N319" s="238"/>
      <c r="O319" s="256">
        <f t="shared" si="380"/>
        <v>0</v>
      </c>
      <c r="P319" s="351"/>
      <c r="Q319" s="266"/>
      <c r="R319" s="353"/>
      <c r="S319" s="355"/>
      <c r="T319" s="351"/>
      <c r="U319" s="357"/>
      <c r="V319" s="359"/>
      <c r="W319" s="361"/>
      <c r="X319" s="357"/>
      <c r="Y319" s="353"/>
      <c r="Z319" s="353"/>
      <c r="AA319" s="353"/>
      <c r="AB319" s="362"/>
      <c r="AC319" s="362"/>
      <c r="AD319" s="238" t="str">
        <f t="shared" si="386"/>
        <v>推荐新晋</v>
      </c>
      <c r="AE319" s="279">
        <f>VLOOKUP(AD319,分类参数表!$I$2:$J$10,2,FALSE)</f>
        <v>2</v>
      </c>
      <c r="AF319" s="280"/>
      <c r="AG319" s="266"/>
      <c r="AH319" s="266"/>
      <c r="AI319" s="266"/>
      <c r="AJ319" s="266"/>
      <c r="AK319" s="266"/>
      <c r="AL319" s="266"/>
      <c r="AM319" s="290"/>
      <c r="AN319" s="291" t="e">
        <f t="shared" si="381"/>
        <v>#DIV/0!</v>
      </c>
      <c r="AO319" s="297"/>
    </row>
    <row r="320" spans="1:41" s="220" customFormat="1" ht="15" customHeight="1" thickTop="1" x14ac:dyDescent="0.15">
      <c r="A320" s="241" t="s">
        <v>2618</v>
      </c>
      <c r="B320" s="242">
        <v>42705</v>
      </c>
      <c r="C320" s="243" t="s">
        <v>2668</v>
      </c>
      <c r="D320" s="244">
        <v>1</v>
      </c>
      <c r="E320" s="245" t="s">
        <v>2637</v>
      </c>
      <c r="F320" s="245" t="s">
        <v>182</v>
      </c>
      <c r="G320" s="244" t="s">
        <v>2638</v>
      </c>
      <c r="H320" s="328" t="s">
        <v>2568</v>
      </c>
      <c r="I320" s="246" t="s">
        <v>2577</v>
      </c>
      <c r="J320" s="244" t="s">
        <v>2639</v>
      </c>
      <c r="K320" s="245" t="s">
        <v>2586</v>
      </c>
      <c r="L320" s="244" t="s">
        <v>2601</v>
      </c>
      <c r="M320" s="244">
        <v>1</v>
      </c>
      <c r="N320" s="244">
        <v>350</v>
      </c>
      <c r="O320" s="257">
        <f t="shared" si="380"/>
        <v>350</v>
      </c>
      <c r="P320" s="363">
        <v>840</v>
      </c>
      <c r="Q320" s="269" t="s">
        <v>2640</v>
      </c>
      <c r="R320" s="371">
        <v>790</v>
      </c>
      <c r="S320" s="374">
        <v>0.94</v>
      </c>
      <c r="T320" s="363">
        <v>0.85</v>
      </c>
      <c r="U320" s="369"/>
      <c r="V320" s="365"/>
      <c r="W320" s="367"/>
      <c r="X320" s="369"/>
      <c r="Y320" s="371">
        <f>R320-(V320/10)-X320</f>
        <v>790</v>
      </c>
      <c r="Z320" s="371">
        <v>671</v>
      </c>
      <c r="AA320" s="371">
        <f>U320-V320+Z320</f>
        <v>671</v>
      </c>
      <c r="AB320" s="371"/>
      <c r="AC320" s="371"/>
      <c r="AD320" s="281" t="s">
        <v>2217</v>
      </c>
      <c r="AE320" s="282">
        <f>VLOOKUP(AD320,分类参数表!$I$2:$J$10,2,FALSE)</f>
        <v>2</v>
      </c>
      <c r="AF320" s="283"/>
      <c r="AG320" s="269" t="s">
        <v>2669</v>
      </c>
      <c r="AH320" s="269" t="s">
        <v>2670</v>
      </c>
      <c r="AI320" s="269"/>
      <c r="AJ320" s="269" t="s">
        <v>2667</v>
      </c>
      <c r="AK320" s="269" t="s">
        <v>2661</v>
      </c>
      <c r="AL320" s="269" t="s">
        <v>2606</v>
      </c>
      <c r="AM320" s="292"/>
      <c r="AN320" s="293">
        <f t="shared" si="381"/>
        <v>1</v>
      </c>
      <c r="AO320" s="298"/>
    </row>
    <row r="321" spans="1:41" s="221" customFormat="1" ht="15" customHeight="1" x14ac:dyDescent="0.15">
      <c r="A321" s="247" t="s">
        <v>2618</v>
      </c>
      <c r="B321" s="248">
        <f t="shared" ref="B321:C321" si="390">B320</f>
        <v>42705</v>
      </c>
      <c r="C321" s="249" t="str">
        <f t="shared" si="390"/>
        <v>BY2016120107</v>
      </c>
      <c r="D321" s="250">
        <f t="shared" ref="D321:D324" si="391">D320+1</f>
        <v>2</v>
      </c>
      <c r="E321" s="250" t="s">
        <v>2671</v>
      </c>
      <c r="F321" s="251" t="s">
        <v>416</v>
      </c>
      <c r="G321" s="250" t="s">
        <v>2672</v>
      </c>
      <c r="H321" s="329" t="s">
        <v>2673</v>
      </c>
      <c r="I321" s="252"/>
      <c r="J321" s="250" t="s">
        <v>2560</v>
      </c>
      <c r="K321" s="250" t="s">
        <v>2586</v>
      </c>
      <c r="L321" s="250" t="s">
        <v>2601</v>
      </c>
      <c r="M321" s="250">
        <v>1</v>
      </c>
      <c r="N321" s="250">
        <v>490</v>
      </c>
      <c r="O321" s="258">
        <f t="shared" si="380"/>
        <v>490</v>
      </c>
      <c r="P321" s="364"/>
      <c r="Q321" s="271" t="s">
        <v>2674</v>
      </c>
      <c r="R321" s="372"/>
      <c r="S321" s="375"/>
      <c r="T321" s="364"/>
      <c r="U321" s="370"/>
      <c r="V321" s="366"/>
      <c r="W321" s="368"/>
      <c r="X321" s="370"/>
      <c r="Y321" s="372"/>
      <c r="Z321" s="372"/>
      <c r="AA321" s="372"/>
      <c r="AB321" s="372"/>
      <c r="AC321" s="372"/>
      <c r="AD321" s="250" t="str">
        <f t="shared" ref="AD321:AD324" si="392">AD320</f>
        <v>推荐新晋</v>
      </c>
      <c r="AE321" s="284">
        <f>VLOOKUP(AD321,分类参数表!$I$2:$J$10,2,FALSE)</f>
        <v>2</v>
      </c>
      <c r="AF321" s="285"/>
      <c r="AG321" s="271" t="s">
        <v>2669</v>
      </c>
      <c r="AH321" s="271"/>
      <c r="AI321" s="271"/>
      <c r="AJ321" s="271" t="s">
        <v>2667</v>
      </c>
      <c r="AK321" s="271" t="s">
        <v>2661</v>
      </c>
      <c r="AL321" s="271" t="s">
        <v>2606</v>
      </c>
      <c r="AM321" s="294"/>
      <c r="AN321" s="295">
        <f t="shared" si="381"/>
        <v>0.89795918367346939</v>
      </c>
      <c r="AO321" s="299"/>
    </row>
    <row r="322" spans="1:41" s="221" customFormat="1" ht="15" customHeight="1" x14ac:dyDescent="0.15">
      <c r="A322" s="247"/>
      <c r="B322" s="248">
        <f t="shared" ref="B322:C322" si="393">B321</f>
        <v>42705</v>
      </c>
      <c r="C322" s="249" t="str">
        <f t="shared" si="393"/>
        <v>BY2016120107</v>
      </c>
      <c r="D322" s="250">
        <f t="shared" si="391"/>
        <v>3</v>
      </c>
      <c r="E322" s="250"/>
      <c r="F322" s="251"/>
      <c r="G322" s="250"/>
      <c r="H322" s="329"/>
      <c r="I322" s="252"/>
      <c r="J322" s="250"/>
      <c r="K322" s="250"/>
      <c r="L322" s="250"/>
      <c r="M322" s="250"/>
      <c r="N322" s="250"/>
      <c r="O322" s="258">
        <f t="shared" si="380"/>
        <v>0</v>
      </c>
      <c r="P322" s="364"/>
      <c r="Q322" s="271"/>
      <c r="R322" s="372"/>
      <c r="S322" s="375"/>
      <c r="T322" s="364"/>
      <c r="U322" s="370"/>
      <c r="V322" s="366"/>
      <c r="W322" s="368"/>
      <c r="X322" s="370"/>
      <c r="Y322" s="372"/>
      <c r="Z322" s="372"/>
      <c r="AA322" s="372"/>
      <c r="AB322" s="372"/>
      <c r="AC322" s="372"/>
      <c r="AD322" s="250" t="str">
        <f t="shared" si="392"/>
        <v>推荐新晋</v>
      </c>
      <c r="AE322" s="284">
        <f>VLOOKUP(AD322,分类参数表!$I$2:$J$10,2,FALSE)</f>
        <v>2</v>
      </c>
      <c r="AF322" s="285"/>
      <c r="AG322" s="271"/>
      <c r="AH322" s="271"/>
      <c r="AI322" s="271"/>
      <c r="AJ322" s="271"/>
      <c r="AK322" s="271"/>
      <c r="AL322" s="271"/>
      <c r="AM322" s="294"/>
      <c r="AN322" s="295" t="e">
        <f t="shared" si="381"/>
        <v>#DIV/0!</v>
      </c>
      <c r="AO322" s="299"/>
    </row>
    <row r="323" spans="1:41" s="221" customFormat="1" ht="15" customHeight="1" x14ac:dyDescent="0.15">
      <c r="A323" s="247"/>
      <c r="B323" s="248">
        <f t="shared" ref="B323:C323" si="394">B322</f>
        <v>42705</v>
      </c>
      <c r="C323" s="249" t="str">
        <f t="shared" si="394"/>
        <v>BY2016120107</v>
      </c>
      <c r="D323" s="250">
        <f t="shared" si="391"/>
        <v>4</v>
      </c>
      <c r="E323" s="250"/>
      <c r="F323" s="251"/>
      <c r="G323" s="250"/>
      <c r="H323" s="271"/>
      <c r="I323" s="250"/>
      <c r="J323" s="250"/>
      <c r="K323" s="250"/>
      <c r="L323" s="250"/>
      <c r="M323" s="250"/>
      <c r="N323" s="250"/>
      <c r="O323" s="258">
        <f t="shared" si="380"/>
        <v>0</v>
      </c>
      <c r="P323" s="364"/>
      <c r="Q323" s="271"/>
      <c r="R323" s="372"/>
      <c r="S323" s="375"/>
      <c r="T323" s="364"/>
      <c r="U323" s="370"/>
      <c r="V323" s="366"/>
      <c r="W323" s="368"/>
      <c r="X323" s="370"/>
      <c r="Y323" s="372"/>
      <c r="Z323" s="372"/>
      <c r="AA323" s="372"/>
      <c r="AB323" s="372"/>
      <c r="AC323" s="372"/>
      <c r="AD323" s="250" t="str">
        <f t="shared" si="392"/>
        <v>推荐新晋</v>
      </c>
      <c r="AE323" s="284">
        <f>VLOOKUP(AD323,分类参数表!$I$2:$J$10,2,FALSE)</f>
        <v>2</v>
      </c>
      <c r="AF323" s="285"/>
      <c r="AG323" s="271"/>
      <c r="AH323" s="271"/>
      <c r="AI323" s="271"/>
      <c r="AJ323" s="271"/>
      <c r="AK323" s="271"/>
      <c r="AL323" s="271"/>
      <c r="AM323" s="294"/>
      <c r="AN323" s="295" t="e">
        <f t="shared" si="381"/>
        <v>#DIV/0!</v>
      </c>
      <c r="AO323" s="299"/>
    </row>
    <row r="324" spans="1:41" s="221" customFormat="1" ht="15" customHeight="1" thickBot="1" x14ac:dyDescent="0.2">
      <c r="A324" s="247"/>
      <c r="B324" s="248">
        <f t="shared" ref="B324:C324" si="395">B323</f>
        <v>42705</v>
      </c>
      <c r="C324" s="249" t="str">
        <f t="shared" si="395"/>
        <v>BY2016120107</v>
      </c>
      <c r="D324" s="250">
        <f t="shared" si="391"/>
        <v>5</v>
      </c>
      <c r="E324" s="250"/>
      <c r="F324" s="251"/>
      <c r="G324" s="250"/>
      <c r="H324" s="271"/>
      <c r="I324" s="250"/>
      <c r="J324" s="250"/>
      <c r="K324" s="250"/>
      <c r="L324" s="250"/>
      <c r="M324" s="250"/>
      <c r="N324" s="250"/>
      <c r="O324" s="258">
        <f t="shared" si="380"/>
        <v>0</v>
      </c>
      <c r="P324" s="364"/>
      <c r="Q324" s="271"/>
      <c r="R324" s="372"/>
      <c r="S324" s="375"/>
      <c r="T324" s="364"/>
      <c r="U324" s="370"/>
      <c r="V324" s="366"/>
      <c r="W324" s="368"/>
      <c r="X324" s="370"/>
      <c r="Y324" s="372"/>
      <c r="Z324" s="372"/>
      <c r="AA324" s="372"/>
      <c r="AB324" s="373"/>
      <c r="AC324" s="373"/>
      <c r="AD324" s="250" t="str">
        <f t="shared" si="392"/>
        <v>推荐新晋</v>
      </c>
      <c r="AE324" s="284">
        <f>VLOOKUP(AD324,分类参数表!$I$2:$J$10,2,FALSE)</f>
        <v>2</v>
      </c>
      <c r="AF324" s="285"/>
      <c r="AG324" s="271"/>
      <c r="AH324" s="271"/>
      <c r="AI324" s="271"/>
      <c r="AJ324" s="271"/>
      <c r="AK324" s="271"/>
      <c r="AL324" s="271"/>
      <c r="AM324" s="294"/>
      <c r="AN324" s="295" t="e">
        <f t="shared" si="381"/>
        <v>#DIV/0!</v>
      </c>
      <c r="AO324" s="299"/>
    </row>
    <row r="325" spans="1:41" s="218" customFormat="1" ht="15" customHeight="1" thickTop="1" x14ac:dyDescent="0.15">
      <c r="A325" s="229" t="s">
        <v>2618</v>
      </c>
      <c r="B325" s="230">
        <v>42705</v>
      </c>
      <c r="C325" s="231" t="s">
        <v>2675</v>
      </c>
      <c r="D325" s="232">
        <v>1</v>
      </c>
      <c r="E325" s="233" t="s">
        <v>2632</v>
      </c>
      <c r="F325" s="233" t="s">
        <v>151</v>
      </c>
      <c r="G325" s="232" t="s">
        <v>2676</v>
      </c>
      <c r="H325" s="326" t="s">
        <v>2677</v>
      </c>
      <c r="I325" s="234" t="s">
        <v>2612</v>
      </c>
      <c r="J325" s="232" t="s">
        <v>2560</v>
      </c>
      <c r="K325" s="233" t="s">
        <v>2561</v>
      </c>
      <c r="L325" s="232" t="s">
        <v>2601</v>
      </c>
      <c r="M325" s="232">
        <v>1</v>
      </c>
      <c r="N325" s="232">
        <v>980</v>
      </c>
      <c r="O325" s="255">
        <f t="shared" si="380"/>
        <v>980</v>
      </c>
      <c r="P325" s="350">
        <v>980</v>
      </c>
      <c r="Q325" s="264" t="s">
        <v>2678</v>
      </c>
      <c r="R325" s="352">
        <v>882</v>
      </c>
      <c r="S325" s="354">
        <v>0.9</v>
      </c>
      <c r="T325" s="350">
        <v>0.85</v>
      </c>
      <c r="U325" s="356"/>
      <c r="V325" s="358"/>
      <c r="W325" s="360"/>
      <c r="X325" s="356"/>
      <c r="Y325" s="352">
        <f>R325-(V325/10)-X325</f>
        <v>882</v>
      </c>
      <c r="Z325" s="352">
        <v>749</v>
      </c>
      <c r="AA325" s="352">
        <f>U325-V325+Z325</f>
        <v>749</v>
      </c>
      <c r="AB325" s="352"/>
      <c r="AC325" s="352"/>
      <c r="AD325" s="276" t="s">
        <v>2614</v>
      </c>
      <c r="AE325" s="277">
        <f>VLOOKUP(AD325,分类参数表!$I$2:$J$10,2,FALSE)</f>
        <v>1</v>
      </c>
      <c r="AF325" s="278"/>
      <c r="AG325" s="264" t="s">
        <v>2667</v>
      </c>
      <c r="AH325" s="264" t="s">
        <v>2679</v>
      </c>
      <c r="AI325" s="264"/>
      <c r="AJ325" s="264"/>
      <c r="AK325" s="264" t="s">
        <v>2605</v>
      </c>
      <c r="AL325" s="264" t="s">
        <v>2606</v>
      </c>
      <c r="AM325" s="288"/>
      <c r="AN325" s="289">
        <f t="shared" si="381"/>
        <v>0.9</v>
      </c>
      <c r="AO325" s="296"/>
    </row>
    <row r="326" spans="1:41" s="219" customFormat="1" ht="15" customHeight="1" x14ac:dyDescent="0.15">
      <c r="A326" s="235"/>
      <c r="B326" s="236">
        <f t="shared" ref="B326:C326" si="396">B325</f>
        <v>42705</v>
      </c>
      <c r="C326" s="237" t="str">
        <f t="shared" si="396"/>
        <v>BY2016120108</v>
      </c>
      <c r="D326" s="238">
        <f t="shared" ref="D326:D329" si="397">D325+1</f>
        <v>2</v>
      </c>
      <c r="E326" s="238"/>
      <c r="F326" s="239"/>
      <c r="G326" s="238"/>
      <c r="H326" s="327"/>
      <c r="I326" s="240"/>
      <c r="J326" s="238"/>
      <c r="K326" s="238"/>
      <c r="L326" s="238"/>
      <c r="M326" s="238"/>
      <c r="N326" s="238"/>
      <c r="O326" s="256">
        <f t="shared" si="380"/>
        <v>0</v>
      </c>
      <c r="P326" s="351"/>
      <c r="Q326" s="266"/>
      <c r="R326" s="353"/>
      <c r="S326" s="355"/>
      <c r="T326" s="351"/>
      <c r="U326" s="357"/>
      <c r="V326" s="359"/>
      <c r="W326" s="361"/>
      <c r="X326" s="357"/>
      <c r="Y326" s="353"/>
      <c r="Z326" s="353"/>
      <c r="AA326" s="353"/>
      <c r="AB326" s="353"/>
      <c r="AC326" s="353"/>
      <c r="AD326" s="238" t="str">
        <f t="shared" ref="AD326:AD329" si="398">AD325</f>
        <v>会员</v>
      </c>
      <c r="AE326" s="279">
        <f>VLOOKUP(AD326,分类参数表!$I$2:$J$10,2,FALSE)</f>
        <v>1</v>
      </c>
      <c r="AF326" s="280"/>
      <c r="AG326" s="266"/>
      <c r="AH326" s="266"/>
      <c r="AI326" s="266"/>
      <c r="AJ326" s="266"/>
      <c r="AK326" s="266"/>
      <c r="AL326" s="266"/>
      <c r="AM326" s="290"/>
      <c r="AN326" s="291" t="e">
        <f t="shared" si="381"/>
        <v>#DIV/0!</v>
      </c>
      <c r="AO326" s="297"/>
    </row>
    <row r="327" spans="1:41" s="219" customFormat="1" ht="15" customHeight="1" x14ac:dyDescent="0.15">
      <c r="A327" s="235"/>
      <c r="B327" s="236">
        <f t="shared" ref="B327:C327" si="399">B326</f>
        <v>42705</v>
      </c>
      <c r="C327" s="237" t="str">
        <f t="shared" si="399"/>
        <v>BY2016120108</v>
      </c>
      <c r="D327" s="238">
        <f t="shared" si="397"/>
        <v>3</v>
      </c>
      <c r="E327" s="238"/>
      <c r="F327" s="239"/>
      <c r="G327" s="238"/>
      <c r="H327" s="327"/>
      <c r="I327" s="240"/>
      <c r="J327" s="238"/>
      <c r="K327" s="238"/>
      <c r="L327" s="238"/>
      <c r="M327" s="238"/>
      <c r="N327" s="238"/>
      <c r="O327" s="256">
        <f t="shared" si="380"/>
        <v>0</v>
      </c>
      <c r="P327" s="351"/>
      <c r="Q327" s="266"/>
      <c r="R327" s="353"/>
      <c r="S327" s="355"/>
      <c r="T327" s="351"/>
      <c r="U327" s="357"/>
      <c r="V327" s="359"/>
      <c r="W327" s="361"/>
      <c r="X327" s="357"/>
      <c r="Y327" s="353"/>
      <c r="Z327" s="353"/>
      <c r="AA327" s="353"/>
      <c r="AB327" s="353"/>
      <c r="AC327" s="353"/>
      <c r="AD327" s="238" t="str">
        <f t="shared" si="398"/>
        <v>会员</v>
      </c>
      <c r="AE327" s="279">
        <f>VLOOKUP(AD327,分类参数表!$I$2:$J$10,2,FALSE)</f>
        <v>1</v>
      </c>
      <c r="AF327" s="280"/>
      <c r="AG327" s="266"/>
      <c r="AH327" s="266"/>
      <c r="AI327" s="266"/>
      <c r="AJ327" s="266"/>
      <c r="AK327" s="266"/>
      <c r="AL327" s="266"/>
      <c r="AM327" s="290"/>
      <c r="AN327" s="291" t="e">
        <f t="shared" si="381"/>
        <v>#DIV/0!</v>
      </c>
      <c r="AO327" s="297"/>
    </row>
    <row r="328" spans="1:41" s="219" customFormat="1" ht="15" customHeight="1" x14ac:dyDescent="0.15">
      <c r="A328" s="235"/>
      <c r="B328" s="236">
        <f t="shared" ref="B328:C328" si="400">B327</f>
        <v>42705</v>
      </c>
      <c r="C328" s="237" t="str">
        <f t="shared" si="400"/>
        <v>BY2016120108</v>
      </c>
      <c r="D328" s="238">
        <f t="shared" si="397"/>
        <v>4</v>
      </c>
      <c r="E328" s="238"/>
      <c r="F328" s="239"/>
      <c r="G328" s="238"/>
      <c r="H328" s="266"/>
      <c r="I328" s="238"/>
      <c r="J328" s="238"/>
      <c r="K328" s="238"/>
      <c r="L328" s="238"/>
      <c r="M328" s="238"/>
      <c r="N328" s="238"/>
      <c r="O328" s="256">
        <f t="shared" si="380"/>
        <v>0</v>
      </c>
      <c r="P328" s="351"/>
      <c r="Q328" s="266"/>
      <c r="R328" s="353"/>
      <c r="S328" s="355"/>
      <c r="T328" s="351"/>
      <c r="U328" s="357"/>
      <c r="V328" s="359"/>
      <c r="W328" s="361"/>
      <c r="X328" s="357"/>
      <c r="Y328" s="353"/>
      <c r="Z328" s="353"/>
      <c r="AA328" s="353"/>
      <c r="AB328" s="353"/>
      <c r="AC328" s="353"/>
      <c r="AD328" s="238" t="str">
        <f t="shared" si="398"/>
        <v>会员</v>
      </c>
      <c r="AE328" s="279">
        <f>VLOOKUP(AD328,分类参数表!$I$2:$J$10,2,FALSE)</f>
        <v>1</v>
      </c>
      <c r="AF328" s="280"/>
      <c r="AG328" s="266"/>
      <c r="AH328" s="266"/>
      <c r="AI328" s="266"/>
      <c r="AJ328" s="266"/>
      <c r="AK328" s="266"/>
      <c r="AL328" s="266"/>
      <c r="AM328" s="290"/>
      <c r="AN328" s="291" t="e">
        <f t="shared" si="381"/>
        <v>#DIV/0!</v>
      </c>
      <c r="AO328" s="297"/>
    </row>
    <row r="329" spans="1:41" s="219" customFormat="1" ht="15" customHeight="1" thickBot="1" x14ac:dyDescent="0.2">
      <c r="A329" s="235"/>
      <c r="B329" s="236">
        <f t="shared" ref="B329:C329" si="401">B328</f>
        <v>42705</v>
      </c>
      <c r="C329" s="237" t="str">
        <f t="shared" si="401"/>
        <v>BY2016120108</v>
      </c>
      <c r="D329" s="238">
        <f t="shared" si="397"/>
        <v>5</v>
      </c>
      <c r="E329" s="238"/>
      <c r="F329" s="239"/>
      <c r="G329" s="238"/>
      <c r="H329" s="266"/>
      <c r="I329" s="238"/>
      <c r="J329" s="238"/>
      <c r="K329" s="238"/>
      <c r="L329" s="238"/>
      <c r="M329" s="238"/>
      <c r="N329" s="238"/>
      <c r="O329" s="256">
        <f t="shared" si="380"/>
        <v>0</v>
      </c>
      <c r="P329" s="351"/>
      <c r="Q329" s="266"/>
      <c r="R329" s="353"/>
      <c r="S329" s="355"/>
      <c r="T329" s="351"/>
      <c r="U329" s="357"/>
      <c r="V329" s="359"/>
      <c r="W329" s="361"/>
      <c r="X329" s="357"/>
      <c r="Y329" s="353"/>
      <c r="Z329" s="353"/>
      <c r="AA329" s="353"/>
      <c r="AB329" s="362"/>
      <c r="AC329" s="362"/>
      <c r="AD329" s="238" t="str">
        <f t="shared" si="398"/>
        <v>会员</v>
      </c>
      <c r="AE329" s="279">
        <f>VLOOKUP(AD329,分类参数表!$I$2:$J$10,2,FALSE)</f>
        <v>1</v>
      </c>
      <c r="AF329" s="280"/>
      <c r="AG329" s="266"/>
      <c r="AH329" s="266"/>
      <c r="AI329" s="266"/>
      <c r="AJ329" s="266"/>
      <c r="AK329" s="266"/>
      <c r="AL329" s="266"/>
      <c r="AM329" s="290"/>
      <c r="AN329" s="291" t="e">
        <f t="shared" si="381"/>
        <v>#DIV/0!</v>
      </c>
      <c r="AO329" s="297"/>
    </row>
    <row r="330" spans="1:41" s="220" customFormat="1" ht="15" customHeight="1" thickTop="1" x14ac:dyDescent="0.15">
      <c r="A330" s="241" t="s">
        <v>2618</v>
      </c>
      <c r="B330" s="242">
        <v>42705</v>
      </c>
      <c r="C330" s="243" t="s">
        <v>2680</v>
      </c>
      <c r="D330" s="244">
        <v>1</v>
      </c>
      <c r="E330" s="245" t="s">
        <v>2608</v>
      </c>
      <c r="F330" s="245" t="s">
        <v>2609</v>
      </c>
      <c r="G330" s="244" t="s">
        <v>2681</v>
      </c>
      <c r="H330" s="328" t="s">
        <v>2682</v>
      </c>
      <c r="I330" s="246" t="s">
        <v>2577</v>
      </c>
      <c r="J330" s="244" t="s">
        <v>2600</v>
      </c>
      <c r="K330" s="245" t="s">
        <v>2586</v>
      </c>
      <c r="L330" s="244" t="s">
        <v>2601</v>
      </c>
      <c r="M330" s="244">
        <v>1</v>
      </c>
      <c r="N330" s="244">
        <v>285</v>
      </c>
      <c r="O330" s="257">
        <f t="shared" si="380"/>
        <v>285</v>
      </c>
      <c r="P330" s="363">
        <v>285</v>
      </c>
      <c r="Q330" s="269" t="s">
        <v>2683</v>
      </c>
      <c r="R330" s="371">
        <v>256</v>
      </c>
      <c r="S330" s="374">
        <v>0.9</v>
      </c>
      <c r="T330" s="363">
        <v>0.78</v>
      </c>
      <c r="U330" s="369"/>
      <c r="V330" s="365"/>
      <c r="W330" s="367"/>
      <c r="X330" s="369"/>
      <c r="Y330" s="371">
        <f>R330-(V330/10)-X330</f>
        <v>256</v>
      </c>
      <c r="Z330" s="371">
        <v>198</v>
      </c>
      <c r="AA330" s="371">
        <f>U330-V330+Z330</f>
        <v>198</v>
      </c>
      <c r="AB330" s="371"/>
      <c r="AC330" s="371"/>
      <c r="AD330" s="281" t="s">
        <v>2156</v>
      </c>
      <c r="AE330" s="282">
        <f>VLOOKUP(AD330,分类参数表!$I$2:$J$10,2,FALSE)</f>
        <v>1</v>
      </c>
      <c r="AF330" s="283"/>
      <c r="AG330" s="269" t="s">
        <v>2684</v>
      </c>
      <c r="AH330" s="269" t="s">
        <v>2685</v>
      </c>
      <c r="AI330" s="269"/>
      <c r="AJ330" s="269"/>
      <c r="AK330" s="269" t="s">
        <v>2605</v>
      </c>
      <c r="AL330" s="269" t="s">
        <v>2606</v>
      </c>
      <c r="AM330" s="292"/>
      <c r="AN330" s="293">
        <f t="shared" si="381"/>
        <v>0.89824561403508774</v>
      </c>
      <c r="AO330" s="298"/>
    </row>
    <row r="331" spans="1:41" s="221" customFormat="1" ht="15" customHeight="1" x14ac:dyDescent="0.15">
      <c r="A331" s="247"/>
      <c r="B331" s="248">
        <f t="shared" ref="B331:C331" si="402">B330</f>
        <v>42705</v>
      </c>
      <c r="C331" s="249" t="str">
        <f t="shared" si="402"/>
        <v>BY2016120109</v>
      </c>
      <c r="D331" s="250">
        <f t="shared" ref="D331:D334" si="403">D330+1</f>
        <v>2</v>
      </c>
      <c r="E331" s="250"/>
      <c r="F331" s="251"/>
      <c r="G331" s="250"/>
      <c r="H331" s="329"/>
      <c r="I331" s="252"/>
      <c r="J331" s="250"/>
      <c r="K331" s="250"/>
      <c r="L331" s="250"/>
      <c r="M331" s="250"/>
      <c r="N331" s="250"/>
      <c r="O331" s="258">
        <f t="shared" si="380"/>
        <v>0</v>
      </c>
      <c r="P331" s="364"/>
      <c r="Q331" s="271"/>
      <c r="R331" s="372"/>
      <c r="S331" s="375"/>
      <c r="T331" s="364"/>
      <c r="U331" s="370"/>
      <c r="V331" s="366"/>
      <c r="W331" s="368"/>
      <c r="X331" s="370"/>
      <c r="Y331" s="372"/>
      <c r="Z331" s="372"/>
      <c r="AA331" s="372"/>
      <c r="AB331" s="372"/>
      <c r="AC331" s="372"/>
      <c r="AD331" s="250" t="str">
        <f t="shared" ref="AD331:AD334" si="404">AD330</f>
        <v>散客新晋</v>
      </c>
      <c r="AE331" s="284">
        <f>VLOOKUP(AD331,分类参数表!$I$2:$J$10,2,FALSE)</f>
        <v>1</v>
      </c>
      <c r="AF331" s="285"/>
      <c r="AG331" s="271"/>
      <c r="AH331" s="271"/>
      <c r="AI331" s="271"/>
      <c r="AJ331" s="271"/>
      <c r="AK331" s="271"/>
      <c r="AL331" s="271"/>
      <c r="AM331" s="294"/>
      <c r="AN331" s="295" t="e">
        <f t="shared" si="381"/>
        <v>#DIV/0!</v>
      </c>
      <c r="AO331" s="299"/>
    </row>
    <row r="332" spans="1:41" s="221" customFormat="1" ht="15" customHeight="1" x14ac:dyDescent="0.15">
      <c r="A332" s="247"/>
      <c r="B332" s="248">
        <f t="shared" ref="B332:C332" si="405">B331</f>
        <v>42705</v>
      </c>
      <c r="C332" s="249" t="str">
        <f t="shared" si="405"/>
        <v>BY2016120109</v>
      </c>
      <c r="D332" s="250">
        <f t="shared" si="403"/>
        <v>3</v>
      </c>
      <c r="E332" s="250"/>
      <c r="F332" s="251"/>
      <c r="G332" s="250"/>
      <c r="H332" s="329"/>
      <c r="I332" s="252"/>
      <c r="J332" s="250"/>
      <c r="K332" s="250"/>
      <c r="L332" s="250"/>
      <c r="M332" s="250"/>
      <c r="N332" s="250"/>
      <c r="O332" s="258">
        <f t="shared" si="380"/>
        <v>0</v>
      </c>
      <c r="P332" s="364"/>
      <c r="Q332" s="271"/>
      <c r="R332" s="372"/>
      <c r="S332" s="375"/>
      <c r="T332" s="364"/>
      <c r="U332" s="370"/>
      <c r="V332" s="366"/>
      <c r="W332" s="368"/>
      <c r="X332" s="370"/>
      <c r="Y332" s="372"/>
      <c r="Z332" s="372"/>
      <c r="AA332" s="372"/>
      <c r="AB332" s="372"/>
      <c r="AC332" s="372"/>
      <c r="AD332" s="250" t="str">
        <f t="shared" si="404"/>
        <v>散客新晋</v>
      </c>
      <c r="AE332" s="284">
        <f>VLOOKUP(AD332,分类参数表!$I$2:$J$10,2,FALSE)</f>
        <v>1</v>
      </c>
      <c r="AF332" s="285"/>
      <c r="AG332" s="271"/>
      <c r="AH332" s="271"/>
      <c r="AI332" s="271"/>
      <c r="AJ332" s="271"/>
      <c r="AK332" s="271"/>
      <c r="AL332" s="271"/>
      <c r="AM332" s="294"/>
      <c r="AN332" s="295" t="e">
        <f t="shared" si="381"/>
        <v>#DIV/0!</v>
      </c>
      <c r="AO332" s="299"/>
    </row>
    <row r="333" spans="1:41" s="221" customFormat="1" ht="15" customHeight="1" x14ac:dyDescent="0.15">
      <c r="A333" s="247"/>
      <c r="B333" s="248">
        <f t="shared" ref="B333:C333" si="406">B332</f>
        <v>42705</v>
      </c>
      <c r="C333" s="249" t="str">
        <f t="shared" si="406"/>
        <v>BY2016120109</v>
      </c>
      <c r="D333" s="250">
        <f t="shared" si="403"/>
        <v>4</v>
      </c>
      <c r="E333" s="250"/>
      <c r="F333" s="251"/>
      <c r="G333" s="250"/>
      <c r="H333" s="271"/>
      <c r="I333" s="250"/>
      <c r="J333" s="250"/>
      <c r="K333" s="250"/>
      <c r="L333" s="250"/>
      <c r="M333" s="250"/>
      <c r="N333" s="250"/>
      <c r="O333" s="258">
        <f t="shared" si="380"/>
        <v>0</v>
      </c>
      <c r="P333" s="364"/>
      <c r="Q333" s="271"/>
      <c r="R333" s="372"/>
      <c r="S333" s="375"/>
      <c r="T333" s="364"/>
      <c r="U333" s="370"/>
      <c r="V333" s="366"/>
      <c r="W333" s="368"/>
      <c r="X333" s="370"/>
      <c r="Y333" s="372"/>
      <c r="Z333" s="372"/>
      <c r="AA333" s="372"/>
      <c r="AB333" s="372"/>
      <c r="AC333" s="372"/>
      <c r="AD333" s="250" t="str">
        <f t="shared" si="404"/>
        <v>散客新晋</v>
      </c>
      <c r="AE333" s="284">
        <f>VLOOKUP(AD333,分类参数表!$I$2:$J$10,2,FALSE)</f>
        <v>1</v>
      </c>
      <c r="AF333" s="285"/>
      <c r="AG333" s="271"/>
      <c r="AH333" s="271"/>
      <c r="AI333" s="271"/>
      <c r="AJ333" s="271"/>
      <c r="AK333" s="271"/>
      <c r="AL333" s="271"/>
      <c r="AM333" s="294"/>
      <c r="AN333" s="295" t="e">
        <f t="shared" si="381"/>
        <v>#DIV/0!</v>
      </c>
      <c r="AO333" s="299"/>
    </row>
    <row r="334" spans="1:41" s="221" customFormat="1" ht="15" customHeight="1" thickBot="1" x14ac:dyDescent="0.2">
      <c r="A334" s="247"/>
      <c r="B334" s="248">
        <f t="shared" ref="B334:C334" si="407">B333</f>
        <v>42705</v>
      </c>
      <c r="C334" s="249" t="str">
        <f t="shared" si="407"/>
        <v>BY2016120109</v>
      </c>
      <c r="D334" s="250">
        <f t="shared" si="403"/>
        <v>5</v>
      </c>
      <c r="E334" s="250"/>
      <c r="F334" s="251"/>
      <c r="G334" s="250"/>
      <c r="H334" s="271"/>
      <c r="I334" s="250"/>
      <c r="J334" s="250"/>
      <c r="K334" s="250"/>
      <c r="L334" s="250"/>
      <c r="M334" s="250"/>
      <c r="N334" s="250"/>
      <c r="O334" s="258">
        <f t="shared" si="380"/>
        <v>0</v>
      </c>
      <c r="P334" s="364"/>
      <c r="Q334" s="271"/>
      <c r="R334" s="372"/>
      <c r="S334" s="375"/>
      <c r="T334" s="364"/>
      <c r="U334" s="370"/>
      <c r="V334" s="366"/>
      <c r="W334" s="368"/>
      <c r="X334" s="370"/>
      <c r="Y334" s="372"/>
      <c r="Z334" s="372"/>
      <c r="AA334" s="372"/>
      <c r="AB334" s="373"/>
      <c r="AC334" s="373"/>
      <c r="AD334" s="250" t="str">
        <f t="shared" si="404"/>
        <v>散客新晋</v>
      </c>
      <c r="AE334" s="284">
        <f>VLOOKUP(AD334,分类参数表!$I$2:$J$10,2,FALSE)</f>
        <v>1</v>
      </c>
      <c r="AF334" s="285"/>
      <c r="AG334" s="271"/>
      <c r="AH334" s="271"/>
      <c r="AI334" s="271"/>
      <c r="AJ334" s="271"/>
      <c r="AK334" s="271"/>
      <c r="AL334" s="271"/>
      <c r="AM334" s="294"/>
      <c r="AN334" s="295" t="e">
        <f t="shared" si="381"/>
        <v>#DIV/0!</v>
      </c>
      <c r="AO334" s="299"/>
    </row>
    <row r="335" spans="1:41" s="218" customFormat="1" ht="15" customHeight="1" thickTop="1" x14ac:dyDescent="0.15">
      <c r="A335" s="229" t="s">
        <v>2618</v>
      </c>
      <c r="B335" s="230">
        <v>42705</v>
      </c>
      <c r="C335" s="231" t="s">
        <v>2686</v>
      </c>
      <c r="D335" s="232">
        <v>1</v>
      </c>
      <c r="E335" s="233" t="s">
        <v>2656</v>
      </c>
      <c r="F335" s="233" t="s">
        <v>2575</v>
      </c>
      <c r="G335" s="232" t="s">
        <v>2687</v>
      </c>
      <c r="H335" s="326"/>
      <c r="I335" s="234" t="s">
        <v>2612</v>
      </c>
      <c r="J335" s="232" t="s">
        <v>2560</v>
      </c>
      <c r="K335" s="233" t="s">
        <v>2586</v>
      </c>
      <c r="L335" s="232" t="s">
        <v>2601</v>
      </c>
      <c r="M335" s="232">
        <v>1</v>
      </c>
      <c r="N335" s="232">
        <v>980</v>
      </c>
      <c r="O335" s="255">
        <f t="shared" si="380"/>
        <v>980</v>
      </c>
      <c r="P335" s="350">
        <v>980</v>
      </c>
      <c r="Q335" s="264" t="s">
        <v>2688</v>
      </c>
      <c r="R335" s="352">
        <v>300</v>
      </c>
      <c r="S335" s="354">
        <v>0.31</v>
      </c>
      <c r="T335" s="350">
        <v>0</v>
      </c>
      <c r="U335" s="356"/>
      <c r="V335" s="358"/>
      <c r="W335" s="360"/>
      <c r="X335" s="356"/>
      <c r="Y335" s="352">
        <f>R335-(V335/10)-X335</f>
        <v>300</v>
      </c>
      <c r="Z335" s="352">
        <v>0</v>
      </c>
      <c r="AA335" s="352">
        <f>U335-V335+Z335</f>
        <v>0</v>
      </c>
      <c r="AB335" s="352"/>
      <c r="AC335" s="352"/>
      <c r="AD335" s="276" t="s">
        <v>2587</v>
      </c>
      <c r="AE335" s="277">
        <f>VLOOKUP(AD335,分类参数表!$I$2:$J$10,2,FALSE)</f>
        <v>1</v>
      </c>
      <c r="AF335" s="278"/>
      <c r="AG335" s="264" t="s">
        <v>2689</v>
      </c>
      <c r="AH335" s="264" t="s">
        <v>2690</v>
      </c>
      <c r="AI335" s="264"/>
      <c r="AJ335" s="264"/>
      <c r="AK335" s="264" t="s">
        <v>2605</v>
      </c>
      <c r="AL335" s="264" t="s">
        <v>2606</v>
      </c>
      <c r="AM335" s="288"/>
      <c r="AN335" s="289">
        <f t="shared" si="381"/>
        <v>0.30612244897959184</v>
      </c>
      <c r="AO335" s="296"/>
    </row>
    <row r="336" spans="1:41" s="219" customFormat="1" ht="15" customHeight="1" x14ac:dyDescent="0.15">
      <c r="A336" s="235"/>
      <c r="B336" s="236">
        <f t="shared" ref="B336:C336" si="408">B335</f>
        <v>42705</v>
      </c>
      <c r="C336" s="237" t="str">
        <f t="shared" si="408"/>
        <v>BY2016120110</v>
      </c>
      <c r="D336" s="238">
        <f t="shared" ref="D336:D339" si="409">D335+1</f>
        <v>2</v>
      </c>
      <c r="E336" s="238"/>
      <c r="F336" s="239"/>
      <c r="G336" s="238"/>
      <c r="H336" s="327"/>
      <c r="I336" s="240"/>
      <c r="J336" s="238"/>
      <c r="K336" s="238"/>
      <c r="L336" s="238"/>
      <c r="M336" s="238"/>
      <c r="N336" s="238"/>
      <c r="O336" s="256">
        <f t="shared" si="380"/>
        <v>0</v>
      </c>
      <c r="P336" s="351"/>
      <c r="Q336" s="266"/>
      <c r="R336" s="353"/>
      <c r="S336" s="355"/>
      <c r="T336" s="351"/>
      <c r="U336" s="357"/>
      <c r="V336" s="359"/>
      <c r="W336" s="361"/>
      <c r="X336" s="357"/>
      <c r="Y336" s="353"/>
      <c r="Z336" s="353"/>
      <c r="AA336" s="353"/>
      <c r="AB336" s="353"/>
      <c r="AC336" s="353"/>
      <c r="AD336" s="238" t="str">
        <f t="shared" ref="AD336:AD339" si="410">AD335</f>
        <v>散客新晋</v>
      </c>
      <c r="AE336" s="279">
        <f>VLOOKUP(AD336,分类参数表!$I$2:$J$10,2,FALSE)</f>
        <v>1</v>
      </c>
      <c r="AF336" s="280"/>
      <c r="AG336" s="266"/>
      <c r="AH336" s="266"/>
      <c r="AI336" s="266"/>
      <c r="AJ336" s="266"/>
      <c r="AK336" s="266"/>
      <c r="AL336" s="266"/>
      <c r="AM336" s="290"/>
      <c r="AN336" s="291" t="e">
        <f t="shared" si="381"/>
        <v>#DIV/0!</v>
      </c>
      <c r="AO336" s="297"/>
    </row>
    <row r="337" spans="1:41" s="219" customFormat="1" ht="15" customHeight="1" x14ac:dyDescent="0.15">
      <c r="A337" s="235"/>
      <c r="B337" s="236">
        <f t="shared" ref="B337:C337" si="411">B336</f>
        <v>42705</v>
      </c>
      <c r="C337" s="237" t="str">
        <f t="shared" si="411"/>
        <v>BY2016120110</v>
      </c>
      <c r="D337" s="238">
        <f t="shared" si="409"/>
        <v>3</v>
      </c>
      <c r="E337" s="238"/>
      <c r="F337" s="239"/>
      <c r="G337" s="238"/>
      <c r="H337" s="327"/>
      <c r="I337" s="240"/>
      <c r="J337" s="238"/>
      <c r="K337" s="238"/>
      <c r="L337" s="238"/>
      <c r="M337" s="238"/>
      <c r="N337" s="238"/>
      <c r="O337" s="256">
        <f t="shared" si="380"/>
        <v>0</v>
      </c>
      <c r="P337" s="351"/>
      <c r="Q337" s="266"/>
      <c r="R337" s="353"/>
      <c r="S337" s="355"/>
      <c r="T337" s="351"/>
      <c r="U337" s="357"/>
      <c r="V337" s="359"/>
      <c r="W337" s="361"/>
      <c r="X337" s="357"/>
      <c r="Y337" s="353"/>
      <c r="Z337" s="353"/>
      <c r="AA337" s="353"/>
      <c r="AB337" s="353"/>
      <c r="AC337" s="353"/>
      <c r="AD337" s="238" t="str">
        <f t="shared" si="410"/>
        <v>散客新晋</v>
      </c>
      <c r="AE337" s="279">
        <f>VLOOKUP(AD337,分类参数表!$I$2:$J$10,2,FALSE)</f>
        <v>1</v>
      </c>
      <c r="AF337" s="280"/>
      <c r="AG337" s="266"/>
      <c r="AH337" s="266"/>
      <c r="AI337" s="266"/>
      <c r="AJ337" s="266"/>
      <c r="AK337" s="266"/>
      <c r="AL337" s="266"/>
      <c r="AM337" s="290"/>
      <c r="AN337" s="291" t="e">
        <f t="shared" si="381"/>
        <v>#DIV/0!</v>
      </c>
      <c r="AO337" s="297"/>
    </row>
    <row r="338" spans="1:41" s="219" customFormat="1" ht="15" customHeight="1" x14ac:dyDescent="0.15">
      <c r="A338" s="235"/>
      <c r="B338" s="236">
        <f t="shared" ref="B338:C338" si="412">B337</f>
        <v>42705</v>
      </c>
      <c r="C338" s="237" t="str">
        <f t="shared" si="412"/>
        <v>BY2016120110</v>
      </c>
      <c r="D338" s="238">
        <f t="shared" si="409"/>
        <v>4</v>
      </c>
      <c r="E338" s="238"/>
      <c r="F338" s="239"/>
      <c r="G338" s="238"/>
      <c r="H338" s="266"/>
      <c r="I338" s="238"/>
      <c r="J338" s="238"/>
      <c r="K338" s="238"/>
      <c r="L338" s="238"/>
      <c r="M338" s="238"/>
      <c r="N338" s="238"/>
      <c r="O338" s="256">
        <f t="shared" si="380"/>
        <v>0</v>
      </c>
      <c r="P338" s="351"/>
      <c r="Q338" s="266"/>
      <c r="R338" s="353"/>
      <c r="S338" s="355"/>
      <c r="T338" s="351"/>
      <c r="U338" s="357"/>
      <c r="V338" s="359"/>
      <c r="W338" s="361"/>
      <c r="X338" s="357"/>
      <c r="Y338" s="353"/>
      <c r="Z338" s="353"/>
      <c r="AA338" s="353"/>
      <c r="AB338" s="353"/>
      <c r="AC338" s="353"/>
      <c r="AD338" s="238" t="str">
        <f t="shared" si="410"/>
        <v>散客新晋</v>
      </c>
      <c r="AE338" s="279">
        <f>VLOOKUP(AD338,分类参数表!$I$2:$J$10,2,FALSE)</f>
        <v>1</v>
      </c>
      <c r="AF338" s="280"/>
      <c r="AG338" s="266"/>
      <c r="AH338" s="266"/>
      <c r="AI338" s="266"/>
      <c r="AJ338" s="266"/>
      <c r="AK338" s="266"/>
      <c r="AL338" s="266"/>
      <c r="AM338" s="290"/>
      <c r="AN338" s="291" t="e">
        <f t="shared" si="381"/>
        <v>#DIV/0!</v>
      </c>
      <c r="AO338" s="297"/>
    </row>
    <row r="339" spans="1:41" s="219" customFormat="1" ht="15" customHeight="1" thickBot="1" x14ac:dyDescent="0.2">
      <c r="A339" s="235"/>
      <c r="B339" s="236">
        <f t="shared" ref="B339:C339" si="413">B338</f>
        <v>42705</v>
      </c>
      <c r="C339" s="237" t="str">
        <f t="shared" si="413"/>
        <v>BY2016120110</v>
      </c>
      <c r="D339" s="238">
        <f t="shared" si="409"/>
        <v>5</v>
      </c>
      <c r="E339" s="238"/>
      <c r="F339" s="239"/>
      <c r="G339" s="238"/>
      <c r="H339" s="266"/>
      <c r="I339" s="238"/>
      <c r="J339" s="238"/>
      <c r="K339" s="238"/>
      <c r="L339" s="238"/>
      <c r="M339" s="238"/>
      <c r="N339" s="238"/>
      <c r="O339" s="256">
        <f t="shared" si="380"/>
        <v>0</v>
      </c>
      <c r="P339" s="351"/>
      <c r="Q339" s="266"/>
      <c r="R339" s="353"/>
      <c r="S339" s="355"/>
      <c r="T339" s="351"/>
      <c r="U339" s="357"/>
      <c r="V339" s="359"/>
      <c r="W339" s="361"/>
      <c r="X339" s="357"/>
      <c r="Y339" s="353"/>
      <c r="Z339" s="353"/>
      <c r="AA339" s="353"/>
      <c r="AB339" s="362"/>
      <c r="AC339" s="362"/>
      <c r="AD339" s="238" t="str">
        <f t="shared" si="410"/>
        <v>散客新晋</v>
      </c>
      <c r="AE339" s="279">
        <f>VLOOKUP(AD339,分类参数表!$I$2:$J$10,2,FALSE)</f>
        <v>1</v>
      </c>
      <c r="AF339" s="280"/>
      <c r="AG339" s="266"/>
      <c r="AH339" s="266"/>
      <c r="AI339" s="266"/>
      <c r="AJ339" s="266"/>
      <c r="AK339" s="266"/>
      <c r="AL339" s="266"/>
      <c r="AM339" s="290"/>
      <c r="AN339" s="291" t="e">
        <f t="shared" si="381"/>
        <v>#DIV/0!</v>
      </c>
      <c r="AO339" s="297"/>
    </row>
    <row r="340" spans="1:41" s="220" customFormat="1" ht="15" customHeight="1" thickTop="1" x14ac:dyDescent="0.15">
      <c r="A340" s="241" t="s">
        <v>2618</v>
      </c>
      <c r="B340" s="242">
        <v>42705</v>
      </c>
      <c r="C340" s="243" t="s">
        <v>2691</v>
      </c>
      <c r="D340" s="244">
        <v>1</v>
      </c>
      <c r="E340" s="245" t="s">
        <v>2574</v>
      </c>
      <c r="F340" s="245" t="s">
        <v>2575</v>
      </c>
      <c r="G340" s="321"/>
      <c r="H340" s="328" t="s">
        <v>2559</v>
      </c>
      <c r="I340" s="246" t="s">
        <v>2612</v>
      </c>
      <c r="J340" s="244" t="s">
        <v>2639</v>
      </c>
      <c r="K340" s="245" t="s">
        <v>2586</v>
      </c>
      <c r="L340" s="244" t="s">
        <v>2601</v>
      </c>
      <c r="M340" s="244">
        <v>1</v>
      </c>
      <c r="N340" s="244">
        <v>58</v>
      </c>
      <c r="O340" s="257">
        <f t="shared" si="380"/>
        <v>58</v>
      </c>
      <c r="P340" s="363">
        <v>58</v>
      </c>
      <c r="Q340" s="269" t="s">
        <v>2692</v>
      </c>
      <c r="R340" s="371">
        <v>30</v>
      </c>
      <c r="S340" s="374">
        <v>0.52</v>
      </c>
      <c r="T340" s="363">
        <v>0.25</v>
      </c>
      <c r="U340" s="369"/>
      <c r="V340" s="365"/>
      <c r="W340" s="367"/>
      <c r="X340" s="369"/>
      <c r="Y340" s="371">
        <f>R340-(V340/10)-X340</f>
        <v>30</v>
      </c>
      <c r="Z340" s="371">
        <v>7</v>
      </c>
      <c r="AA340" s="371">
        <f>U340-V340+Z340</f>
        <v>7</v>
      </c>
      <c r="AB340" s="371"/>
      <c r="AC340" s="371"/>
      <c r="AD340" s="281" t="s">
        <v>2028</v>
      </c>
      <c r="AE340" s="282">
        <f>VLOOKUP(AD340,分类参数表!$I$2:$J$10,2,FALSE)</f>
        <v>1</v>
      </c>
      <c r="AF340" s="283"/>
      <c r="AG340" s="322"/>
      <c r="AH340" s="269"/>
      <c r="AI340" s="269"/>
      <c r="AJ340" s="269"/>
      <c r="AK340" s="269" t="s">
        <v>2605</v>
      </c>
      <c r="AL340" s="269" t="s">
        <v>2606</v>
      </c>
      <c r="AM340" s="292"/>
      <c r="AN340" s="293">
        <f t="shared" si="381"/>
        <v>0.51724137931034486</v>
      </c>
      <c r="AO340" s="298"/>
    </row>
    <row r="341" spans="1:41" s="221" customFormat="1" ht="15" customHeight="1" x14ac:dyDescent="0.15">
      <c r="A341" s="247"/>
      <c r="B341" s="248">
        <f t="shared" ref="B341:C341" si="414">B340</f>
        <v>42705</v>
      </c>
      <c r="C341" s="249" t="str">
        <f t="shared" si="414"/>
        <v>BY2016120111</v>
      </c>
      <c r="D341" s="250">
        <f t="shared" ref="D341:D344" si="415">D340+1</f>
        <v>2</v>
      </c>
      <c r="E341" s="250"/>
      <c r="F341" s="251"/>
      <c r="G341" s="250"/>
      <c r="H341" s="329"/>
      <c r="I341" s="252"/>
      <c r="J341" s="250"/>
      <c r="K341" s="250"/>
      <c r="L341" s="250"/>
      <c r="M341" s="250"/>
      <c r="N341" s="250"/>
      <c r="O341" s="258">
        <f t="shared" si="380"/>
        <v>0</v>
      </c>
      <c r="P341" s="364"/>
      <c r="Q341" s="271"/>
      <c r="R341" s="372"/>
      <c r="S341" s="375"/>
      <c r="T341" s="364"/>
      <c r="U341" s="370"/>
      <c r="V341" s="366"/>
      <c r="W341" s="368"/>
      <c r="X341" s="370"/>
      <c r="Y341" s="372"/>
      <c r="Z341" s="372"/>
      <c r="AA341" s="372"/>
      <c r="AB341" s="372"/>
      <c r="AC341" s="372"/>
      <c r="AD341" s="250" t="str">
        <f t="shared" ref="AD341:AD344" si="416">AD340</f>
        <v>散客</v>
      </c>
      <c r="AE341" s="284">
        <f>VLOOKUP(AD341,分类参数表!$I$2:$J$10,2,FALSE)</f>
        <v>1</v>
      </c>
      <c r="AF341" s="285"/>
      <c r="AG341" s="271"/>
      <c r="AH341" s="271"/>
      <c r="AI341" s="271"/>
      <c r="AJ341" s="271"/>
      <c r="AK341" s="271"/>
      <c r="AL341" s="271"/>
      <c r="AM341" s="294"/>
      <c r="AN341" s="295" t="e">
        <f t="shared" si="381"/>
        <v>#DIV/0!</v>
      </c>
      <c r="AO341" s="299"/>
    </row>
    <row r="342" spans="1:41" s="221" customFormat="1" ht="15" customHeight="1" x14ac:dyDescent="0.15">
      <c r="A342" s="247"/>
      <c r="B342" s="248">
        <f t="shared" ref="B342:C342" si="417">B341</f>
        <v>42705</v>
      </c>
      <c r="C342" s="249" t="str">
        <f t="shared" si="417"/>
        <v>BY2016120111</v>
      </c>
      <c r="D342" s="250">
        <f t="shared" si="415"/>
        <v>3</v>
      </c>
      <c r="E342" s="250"/>
      <c r="F342" s="251"/>
      <c r="G342" s="250"/>
      <c r="H342" s="329"/>
      <c r="I342" s="252"/>
      <c r="J342" s="250"/>
      <c r="K342" s="250"/>
      <c r="L342" s="250"/>
      <c r="M342" s="250"/>
      <c r="N342" s="250"/>
      <c r="O342" s="258">
        <f t="shared" si="380"/>
        <v>0</v>
      </c>
      <c r="P342" s="364"/>
      <c r="Q342" s="271"/>
      <c r="R342" s="372"/>
      <c r="S342" s="375"/>
      <c r="T342" s="364"/>
      <c r="U342" s="370"/>
      <c r="V342" s="366"/>
      <c r="W342" s="368"/>
      <c r="X342" s="370"/>
      <c r="Y342" s="372"/>
      <c r="Z342" s="372"/>
      <c r="AA342" s="372"/>
      <c r="AB342" s="372"/>
      <c r="AC342" s="372"/>
      <c r="AD342" s="250" t="str">
        <f t="shared" si="416"/>
        <v>散客</v>
      </c>
      <c r="AE342" s="284">
        <f>VLOOKUP(AD342,分类参数表!$I$2:$J$10,2,FALSE)</f>
        <v>1</v>
      </c>
      <c r="AF342" s="285"/>
      <c r="AG342" s="271"/>
      <c r="AH342" s="271"/>
      <c r="AI342" s="271"/>
      <c r="AJ342" s="271"/>
      <c r="AK342" s="271"/>
      <c r="AL342" s="271"/>
      <c r="AM342" s="294"/>
      <c r="AN342" s="295" t="e">
        <f t="shared" si="381"/>
        <v>#DIV/0!</v>
      </c>
      <c r="AO342" s="299"/>
    </row>
    <row r="343" spans="1:41" s="221" customFormat="1" ht="15" customHeight="1" x14ac:dyDescent="0.15">
      <c r="A343" s="247"/>
      <c r="B343" s="248">
        <f t="shared" ref="B343:C343" si="418">B342</f>
        <v>42705</v>
      </c>
      <c r="C343" s="249" t="str">
        <f t="shared" si="418"/>
        <v>BY2016120111</v>
      </c>
      <c r="D343" s="250">
        <f t="shared" si="415"/>
        <v>4</v>
      </c>
      <c r="E343" s="250"/>
      <c r="F343" s="251"/>
      <c r="G343" s="250"/>
      <c r="H343" s="271"/>
      <c r="I343" s="250"/>
      <c r="J343" s="250"/>
      <c r="K343" s="250"/>
      <c r="L343" s="250"/>
      <c r="M343" s="250"/>
      <c r="N343" s="250"/>
      <c r="O343" s="258">
        <f t="shared" si="380"/>
        <v>0</v>
      </c>
      <c r="P343" s="364"/>
      <c r="Q343" s="271"/>
      <c r="R343" s="372"/>
      <c r="S343" s="375"/>
      <c r="T343" s="364"/>
      <c r="U343" s="370"/>
      <c r="V343" s="366"/>
      <c r="W343" s="368"/>
      <c r="X343" s="370"/>
      <c r="Y343" s="372"/>
      <c r="Z343" s="372"/>
      <c r="AA343" s="372"/>
      <c r="AB343" s="372"/>
      <c r="AC343" s="372"/>
      <c r="AD343" s="250" t="str">
        <f t="shared" si="416"/>
        <v>散客</v>
      </c>
      <c r="AE343" s="284">
        <f>VLOOKUP(AD343,分类参数表!$I$2:$J$10,2,FALSE)</f>
        <v>1</v>
      </c>
      <c r="AF343" s="285"/>
      <c r="AG343" s="271"/>
      <c r="AH343" s="271"/>
      <c r="AI343" s="271"/>
      <c r="AJ343" s="271"/>
      <c r="AK343" s="271"/>
      <c r="AL343" s="271"/>
      <c r="AM343" s="294"/>
      <c r="AN343" s="295" t="e">
        <f t="shared" si="381"/>
        <v>#DIV/0!</v>
      </c>
      <c r="AO343" s="299"/>
    </row>
    <row r="344" spans="1:41" s="221" customFormat="1" ht="15" customHeight="1" thickBot="1" x14ac:dyDescent="0.2">
      <c r="A344" s="247"/>
      <c r="B344" s="248">
        <f t="shared" ref="B344:C344" si="419">B343</f>
        <v>42705</v>
      </c>
      <c r="C344" s="249" t="str">
        <f t="shared" si="419"/>
        <v>BY2016120111</v>
      </c>
      <c r="D344" s="250">
        <f t="shared" si="415"/>
        <v>5</v>
      </c>
      <c r="E344" s="250"/>
      <c r="F344" s="251"/>
      <c r="G344" s="250"/>
      <c r="H344" s="271"/>
      <c r="I344" s="250"/>
      <c r="J344" s="250"/>
      <c r="K344" s="250"/>
      <c r="L344" s="250"/>
      <c r="M344" s="250"/>
      <c r="N344" s="250"/>
      <c r="O344" s="258">
        <f t="shared" si="380"/>
        <v>0</v>
      </c>
      <c r="P344" s="364"/>
      <c r="Q344" s="271"/>
      <c r="R344" s="372"/>
      <c r="S344" s="375"/>
      <c r="T344" s="364"/>
      <c r="U344" s="370"/>
      <c r="V344" s="366"/>
      <c r="W344" s="368"/>
      <c r="X344" s="370"/>
      <c r="Y344" s="372"/>
      <c r="Z344" s="372"/>
      <c r="AA344" s="372"/>
      <c r="AB344" s="373"/>
      <c r="AC344" s="373"/>
      <c r="AD344" s="250" t="str">
        <f t="shared" si="416"/>
        <v>散客</v>
      </c>
      <c r="AE344" s="284">
        <f>VLOOKUP(AD344,分类参数表!$I$2:$J$10,2,FALSE)</f>
        <v>1</v>
      </c>
      <c r="AF344" s="285"/>
      <c r="AG344" s="271"/>
      <c r="AH344" s="271"/>
      <c r="AI344" s="271"/>
      <c r="AJ344" s="271"/>
      <c r="AK344" s="271"/>
      <c r="AL344" s="271"/>
      <c r="AM344" s="294"/>
      <c r="AN344" s="295" t="e">
        <f t="shared" si="381"/>
        <v>#DIV/0!</v>
      </c>
      <c r="AO344" s="299"/>
    </row>
    <row r="345" spans="1:41" s="349" customFormat="1" ht="15" thickTop="1" thickBot="1" x14ac:dyDescent="0.2">
      <c r="A345" s="347"/>
      <c r="B345" s="348"/>
      <c r="C345" s="348"/>
      <c r="D345" s="348"/>
      <c r="E345" s="348"/>
      <c r="F345" s="348"/>
      <c r="G345" s="348"/>
      <c r="H345" s="348"/>
      <c r="I345" s="348"/>
      <c r="J345" s="348"/>
      <c r="K345" s="348"/>
      <c r="L345" s="348"/>
      <c r="M345" s="348"/>
      <c r="N345" s="348"/>
      <c r="O345" s="348"/>
      <c r="P345" s="348"/>
      <c r="Q345" s="348"/>
      <c r="R345" s="348"/>
      <c r="S345" s="348"/>
      <c r="T345" s="348"/>
      <c r="U345" s="348"/>
      <c r="V345" s="348"/>
      <c r="W345" s="348"/>
      <c r="X345" s="348"/>
      <c r="Y345" s="348"/>
      <c r="Z345" s="348"/>
      <c r="AA345" s="348"/>
      <c r="AB345" s="348"/>
      <c r="AC345" s="348"/>
      <c r="AD345" s="348"/>
      <c r="AE345" s="348"/>
      <c r="AF345" s="348"/>
      <c r="AG345" s="348"/>
      <c r="AH345" s="348"/>
      <c r="AI345" s="348"/>
      <c r="AJ345" s="348"/>
      <c r="AK345" s="348"/>
      <c r="AL345" s="348"/>
      <c r="AM345" s="348"/>
      <c r="AN345" s="348"/>
      <c r="AO345" s="348"/>
    </row>
    <row r="346" spans="1:41" s="218" customFormat="1" ht="15" customHeight="1" thickTop="1" x14ac:dyDescent="0.15">
      <c r="A346" s="229" t="s">
        <v>2618</v>
      </c>
      <c r="B346" s="230">
        <v>42706</v>
      </c>
      <c r="C346" s="231" t="s">
        <v>2693</v>
      </c>
      <c r="D346" s="232">
        <v>1</v>
      </c>
      <c r="E346" s="233" t="s">
        <v>2656</v>
      </c>
      <c r="F346" s="233" t="s">
        <v>2575</v>
      </c>
      <c r="G346" s="232" t="s">
        <v>2687</v>
      </c>
      <c r="H346" s="326"/>
      <c r="I346" s="234" t="s">
        <v>2628</v>
      </c>
      <c r="J346" s="232" t="s">
        <v>2560</v>
      </c>
      <c r="K346" s="233" t="s">
        <v>2586</v>
      </c>
      <c r="L346" s="232" t="s">
        <v>2562</v>
      </c>
      <c r="M346" s="232">
        <v>1</v>
      </c>
      <c r="N346" s="232">
        <v>980</v>
      </c>
      <c r="O346" s="255">
        <f t="shared" si="380"/>
        <v>980</v>
      </c>
      <c r="P346" s="350">
        <v>980</v>
      </c>
      <c r="Q346" s="264" t="s">
        <v>2688</v>
      </c>
      <c r="R346" s="352">
        <v>300</v>
      </c>
      <c r="S346" s="354">
        <v>0.31</v>
      </c>
      <c r="T346" s="350">
        <v>0</v>
      </c>
      <c r="U346" s="356"/>
      <c r="V346" s="358"/>
      <c r="W346" s="360"/>
      <c r="X346" s="356"/>
      <c r="Y346" s="352">
        <f>R346-(V346/10)-X346</f>
        <v>300</v>
      </c>
      <c r="Z346" s="352">
        <v>0</v>
      </c>
      <c r="AA346" s="352">
        <f>U346-V346+Z346</f>
        <v>0</v>
      </c>
      <c r="AB346" s="352"/>
      <c r="AC346" s="352"/>
      <c r="AD346" s="276" t="s">
        <v>2587</v>
      </c>
      <c r="AE346" s="277">
        <f>VLOOKUP(AD346,分类参数表!$I$2:$J$10,2,FALSE)</f>
        <v>1</v>
      </c>
      <c r="AF346" s="278"/>
      <c r="AG346" s="264" t="s">
        <v>2694</v>
      </c>
      <c r="AH346" s="264" t="s">
        <v>2695</v>
      </c>
      <c r="AI346" s="264"/>
      <c r="AJ346" s="264"/>
      <c r="AK346" s="264" t="s">
        <v>2605</v>
      </c>
      <c r="AL346" s="264" t="s">
        <v>2606</v>
      </c>
      <c r="AM346" s="288"/>
      <c r="AN346" s="289">
        <f t="shared" si="381"/>
        <v>0.30612244897959184</v>
      </c>
      <c r="AO346" s="296"/>
    </row>
    <row r="347" spans="1:41" s="219" customFormat="1" ht="15" customHeight="1" x14ac:dyDescent="0.15">
      <c r="A347" s="235"/>
      <c r="B347" s="236">
        <f t="shared" ref="B347:C347" si="420">B346</f>
        <v>42706</v>
      </c>
      <c r="C347" s="237" t="str">
        <f t="shared" si="420"/>
        <v>BY2016120201</v>
      </c>
      <c r="D347" s="238">
        <f t="shared" ref="D347:D350" si="421">D346+1</f>
        <v>2</v>
      </c>
      <c r="E347" s="238"/>
      <c r="F347" s="239"/>
      <c r="G347" s="238"/>
      <c r="H347" s="327"/>
      <c r="I347" s="240"/>
      <c r="J347" s="238"/>
      <c r="K347" s="238"/>
      <c r="L347" s="238"/>
      <c r="M347" s="238"/>
      <c r="N347" s="238"/>
      <c r="O347" s="256">
        <f t="shared" si="380"/>
        <v>0</v>
      </c>
      <c r="P347" s="351"/>
      <c r="Q347" s="266"/>
      <c r="R347" s="353"/>
      <c r="S347" s="355"/>
      <c r="T347" s="351"/>
      <c r="U347" s="357"/>
      <c r="V347" s="359"/>
      <c r="W347" s="361"/>
      <c r="X347" s="357"/>
      <c r="Y347" s="353"/>
      <c r="Z347" s="353"/>
      <c r="AA347" s="353"/>
      <c r="AB347" s="353"/>
      <c r="AC347" s="353"/>
      <c r="AD347" s="238" t="str">
        <f t="shared" ref="AD347:AD350" si="422">AD346</f>
        <v>散客新晋</v>
      </c>
      <c r="AE347" s="279">
        <f>VLOOKUP(AD347,分类参数表!$I$2:$J$10,2,FALSE)</f>
        <v>1</v>
      </c>
      <c r="AF347" s="280"/>
      <c r="AG347" s="266"/>
      <c r="AH347" s="266"/>
      <c r="AI347" s="266"/>
      <c r="AJ347" s="266"/>
      <c r="AK347" s="266"/>
      <c r="AL347" s="266"/>
      <c r="AM347" s="290"/>
      <c r="AN347" s="291" t="e">
        <f t="shared" si="381"/>
        <v>#DIV/0!</v>
      </c>
      <c r="AO347" s="297"/>
    </row>
    <row r="348" spans="1:41" s="219" customFormat="1" ht="15" customHeight="1" x14ac:dyDescent="0.15">
      <c r="A348" s="235"/>
      <c r="B348" s="236">
        <f t="shared" ref="B348:C348" si="423">B347</f>
        <v>42706</v>
      </c>
      <c r="C348" s="237" t="str">
        <f t="shared" si="423"/>
        <v>BY2016120201</v>
      </c>
      <c r="D348" s="238">
        <f t="shared" si="421"/>
        <v>3</v>
      </c>
      <c r="E348" s="238"/>
      <c r="F348" s="239"/>
      <c r="G348" s="238"/>
      <c r="H348" s="327"/>
      <c r="I348" s="240"/>
      <c r="J348" s="238"/>
      <c r="K348" s="238"/>
      <c r="L348" s="238"/>
      <c r="M348" s="238"/>
      <c r="N348" s="238"/>
      <c r="O348" s="256">
        <f t="shared" si="380"/>
        <v>0</v>
      </c>
      <c r="P348" s="351"/>
      <c r="Q348" s="266"/>
      <c r="R348" s="353"/>
      <c r="S348" s="355"/>
      <c r="T348" s="351"/>
      <c r="U348" s="357"/>
      <c r="V348" s="359"/>
      <c r="W348" s="361"/>
      <c r="X348" s="357"/>
      <c r="Y348" s="353"/>
      <c r="Z348" s="353"/>
      <c r="AA348" s="353"/>
      <c r="AB348" s="353"/>
      <c r="AC348" s="353"/>
      <c r="AD348" s="238" t="str">
        <f t="shared" si="422"/>
        <v>散客新晋</v>
      </c>
      <c r="AE348" s="279">
        <f>VLOOKUP(AD348,分类参数表!$I$2:$J$10,2,FALSE)</f>
        <v>1</v>
      </c>
      <c r="AF348" s="280"/>
      <c r="AG348" s="266"/>
      <c r="AH348" s="266"/>
      <c r="AI348" s="266"/>
      <c r="AJ348" s="266"/>
      <c r="AK348" s="266"/>
      <c r="AL348" s="266"/>
      <c r="AM348" s="290"/>
      <c r="AN348" s="291" t="e">
        <f t="shared" si="381"/>
        <v>#DIV/0!</v>
      </c>
      <c r="AO348" s="297"/>
    </row>
    <row r="349" spans="1:41" s="219" customFormat="1" ht="15" customHeight="1" x14ac:dyDescent="0.15">
      <c r="A349" s="235"/>
      <c r="B349" s="236">
        <f t="shared" ref="B349:C349" si="424">B348</f>
        <v>42706</v>
      </c>
      <c r="C349" s="237" t="str">
        <f t="shared" si="424"/>
        <v>BY2016120201</v>
      </c>
      <c r="D349" s="238">
        <f t="shared" si="421"/>
        <v>4</v>
      </c>
      <c r="E349" s="238"/>
      <c r="F349" s="239"/>
      <c r="G349" s="238"/>
      <c r="H349" s="266"/>
      <c r="I349" s="238"/>
      <c r="J349" s="238"/>
      <c r="K349" s="238"/>
      <c r="L349" s="238"/>
      <c r="M349" s="238"/>
      <c r="N349" s="238"/>
      <c r="O349" s="256">
        <f t="shared" si="380"/>
        <v>0</v>
      </c>
      <c r="P349" s="351"/>
      <c r="Q349" s="266"/>
      <c r="R349" s="353"/>
      <c r="S349" s="355"/>
      <c r="T349" s="351"/>
      <c r="U349" s="357"/>
      <c r="V349" s="359"/>
      <c r="W349" s="361"/>
      <c r="X349" s="357"/>
      <c r="Y349" s="353"/>
      <c r="Z349" s="353"/>
      <c r="AA349" s="353"/>
      <c r="AB349" s="353"/>
      <c r="AC349" s="353"/>
      <c r="AD349" s="238" t="str">
        <f t="shared" si="422"/>
        <v>散客新晋</v>
      </c>
      <c r="AE349" s="279">
        <f>VLOOKUP(AD349,分类参数表!$I$2:$J$10,2,FALSE)</f>
        <v>1</v>
      </c>
      <c r="AF349" s="280"/>
      <c r="AG349" s="266"/>
      <c r="AH349" s="266"/>
      <c r="AI349" s="266"/>
      <c r="AJ349" s="266"/>
      <c r="AK349" s="266"/>
      <c r="AL349" s="266"/>
      <c r="AM349" s="290"/>
      <c r="AN349" s="291" t="e">
        <f t="shared" si="381"/>
        <v>#DIV/0!</v>
      </c>
      <c r="AO349" s="297"/>
    </row>
    <row r="350" spans="1:41" s="219" customFormat="1" ht="15" customHeight="1" thickBot="1" x14ac:dyDescent="0.2">
      <c r="A350" s="235"/>
      <c r="B350" s="236">
        <f t="shared" ref="B350:C350" si="425">B349</f>
        <v>42706</v>
      </c>
      <c r="C350" s="237" t="str">
        <f t="shared" si="425"/>
        <v>BY2016120201</v>
      </c>
      <c r="D350" s="238">
        <f t="shared" si="421"/>
        <v>5</v>
      </c>
      <c r="E350" s="238"/>
      <c r="F350" s="239"/>
      <c r="G350" s="238"/>
      <c r="H350" s="266"/>
      <c r="I350" s="238"/>
      <c r="J350" s="238"/>
      <c r="K350" s="238"/>
      <c r="L350" s="238"/>
      <c r="M350" s="238"/>
      <c r="N350" s="238"/>
      <c r="O350" s="256">
        <f t="shared" si="380"/>
        <v>0</v>
      </c>
      <c r="P350" s="351"/>
      <c r="Q350" s="266"/>
      <c r="R350" s="353"/>
      <c r="S350" s="355"/>
      <c r="T350" s="351"/>
      <c r="U350" s="357"/>
      <c r="V350" s="359"/>
      <c r="W350" s="361"/>
      <c r="X350" s="357"/>
      <c r="Y350" s="353"/>
      <c r="Z350" s="353"/>
      <c r="AA350" s="353"/>
      <c r="AB350" s="362"/>
      <c r="AC350" s="362"/>
      <c r="AD350" s="238" t="str">
        <f t="shared" si="422"/>
        <v>散客新晋</v>
      </c>
      <c r="AE350" s="279">
        <f>VLOOKUP(AD350,分类参数表!$I$2:$J$10,2,FALSE)</f>
        <v>1</v>
      </c>
      <c r="AF350" s="280"/>
      <c r="AG350" s="266"/>
      <c r="AH350" s="266"/>
      <c r="AI350" s="266"/>
      <c r="AJ350" s="266"/>
      <c r="AK350" s="266"/>
      <c r="AL350" s="266"/>
      <c r="AM350" s="290"/>
      <c r="AN350" s="291" t="e">
        <f t="shared" si="381"/>
        <v>#DIV/0!</v>
      </c>
      <c r="AO350" s="297"/>
    </row>
    <row r="351" spans="1:41" s="220" customFormat="1" ht="15" customHeight="1" thickTop="1" x14ac:dyDescent="0.15">
      <c r="A351" s="241" t="s">
        <v>2618</v>
      </c>
      <c r="B351" s="242">
        <v>42706</v>
      </c>
      <c r="C351" s="243" t="s">
        <v>2696</v>
      </c>
      <c r="D351" s="244">
        <v>1</v>
      </c>
      <c r="E351" s="245" t="s">
        <v>2597</v>
      </c>
      <c r="F351" s="245" t="s">
        <v>91</v>
      </c>
      <c r="G351" s="244" t="s">
        <v>2598</v>
      </c>
      <c r="H351" s="328" t="s">
        <v>2697</v>
      </c>
      <c r="I351" s="246" t="s">
        <v>2612</v>
      </c>
      <c r="J351" s="244" t="s">
        <v>2600</v>
      </c>
      <c r="K351" s="245" t="s">
        <v>2561</v>
      </c>
      <c r="L351" s="244" t="s">
        <v>2562</v>
      </c>
      <c r="M351" s="244">
        <v>1</v>
      </c>
      <c r="N351" s="244">
        <v>1960</v>
      </c>
      <c r="O351" s="257">
        <f t="shared" si="380"/>
        <v>1960</v>
      </c>
      <c r="P351" s="363">
        <v>3488</v>
      </c>
      <c r="Q351" s="269" t="s">
        <v>2698</v>
      </c>
      <c r="R351" s="371">
        <v>2737</v>
      </c>
      <c r="S351" s="374">
        <v>0.78</v>
      </c>
      <c r="T351" s="363">
        <v>0.62</v>
      </c>
      <c r="U351" s="369"/>
      <c r="V351" s="365"/>
      <c r="W351" s="367"/>
      <c r="X351" s="369"/>
      <c r="Y351" s="371">
        <f>R351-(V351/10)-X351</f>
        <v>2737</v>
      </c>
      <c r="Z351" s="371">
        <v>1710</v>
      </c>
      <c r="AA351" s="371">
        <f>U351-V351+Z351</f>
        <v>1710</v>
      </c>
      <c r="AB351" s="371"/>
      <c r="AC351" s="371"/>
      <c r="AD351" s="281" t="s">
        <v>2156</v>
      </c>
      <c r="AE351" s="282">
        <f>VLOOKUP(AD351,分类参数表!$I$2:$J$10,2,FALSE)</f>
        <v>1</v>
      </c>
      <c r="AF351" s="283"/>
      <c r="AG351" s="269" t="s">
        <v>2699</v>
      </c>
      <c r="AH351" s="269" t="s">
        <v>2700</v>
      </c>
      <c r="AI351" s="269"/>
      <c r="AJ351" s="269"/>
      <c r="AK351" s="269" t="s">
        <v>2605</v>
      </c>
      <c r="AL351" s="269" t="s">
        <v>2606</v>
      </c>
      <c r="AM351" s="292"/>
      <c r="AN351" s="293">
        <f t="shared" si="381"/>
        <v>0.9</v>
      </c>
      <c r="AO351" s="298"/>
    </row>
    <row r="352" spans="1:41" s="221" customFormat="1" ht="15" customHeight="1" x14ac:dyDescent="0.15">
      <c r="A352" s="247" t="s">
        <v>2618</v>
      </c>
      <c r="B352" s="248">
        <f t="shared" ref="B352:C352" si="426">B351</f>
        <v>42706</v>
      </c>
      <c r="C352" s="249" t="str">
        <f t="shared" si="426"/>
        <v>BY2016120202</v>
      </c>
      <c r="D352" s="250">
        <f t="shared" ref="D352:D355" si="427">D351+1</f>
        <v>2</v>
      </c>
      <c r="E352" s="250" t="s">
        <v>2656</v>
      </c>
      <c r="F352" s="251" t="s">
        <v>91</v>
      </c>
      <c r="G352" s="250" t="s">
        <v>2701</v>
      </c>
      <c r="H352" s="329" t="s">
        <v>2702</v>
      </c>
      <c r="I352" s="252" t="s">
        <v>2577</v>
      </c>
      <c r="J352" s="250" t="s">
        <v>2569</v>
      </c>
      <c r="K352" s="250" t="s">
        <v>2561</v>
      </c>
      <c r="L352" s="250" t="s">
        <v>2562</v>
      </c>
      <c r="M352" s="250">
        <v>1</v>
      </c>
      <c r="N352" s="250">
        <v>1390</v>
      </c>
      <c r="O352" s="258">
        <f t="shared" si="380"/>
        <v>1390</v>
      </c>
      <c r="P352" s="364"/>
      <c r="Q352" s="271" t="s">
        <v>2703</v>
      </c>
      <c r="R352" s="372"/>
      <c r="S352" s="375"/>
      <c r="T352" s="364"/>
      <c r="U352" s="370"/>
      <c r="V352" s="366"/>
      <c r="W352" s="368"/>
      <c r="X352" s="370"/>
      <c r="Y352" s="372"/>
      <c r="Z352" s="372"/>
      <c r="AA352" s="372"/>
      <c r="AB352" s="372"/>
      <c r="AC352" s="372"/>
      <c r="AD352" s="250" t="str">
        <f t="shared" ref="AD352:AD355" si="428">AD351</f>
        <v>散客新晋</v>
      </c>
      <c r="AE352" s="284">
        <f>VLOOKUP(AD352,分类参数表!$I$2:$J$10,2,FALSE)</f>
        <v>1</v>
      </c>
      <c r="AF352" s="285"/>
      <c r="AG352" s="271" t="s">
        <v>2699</v>
      </c>
      <c r="AH352" s="271"/>
      <c r="AI352" s="271"/>
      <c r="AJ352" s="271"/>
      <c r="AK352" s="271" t="s">
        <v>2605</v>
      </c>
      <c r="AL352" s="271" t="s">
        <v>2606</v>
      </c>
      <c r="AM352" s="294"/>
      <c r="AN352" s="295">
        <f t="shared" si="381"/>
        <v>0.7</v>
      </c>
      <c r="AO352" s="299"/>
    </row>
    <row r="353" spans="1:41" s="221" customFormat="1" ht="15" customHeight="1" x14ac:dyDescent="0.15">
      <c r="A353" s="247" t="s">
        <v>2579</v>
      </c>
      <c r="B353" s="248">
        <f t="shared" ref="B353:C353" si="429">B352</f>
        <v>42706</v>
      </c>
      <c r="C353" s="249" t="str">
        <f t="shared" si="429"/>
        <v>BY2016120202</v>
      </c>
      <c r="D353" s="250">
        <f t="shared" si="427"/>
        <v>3</v>
      </c>
      <c r="E353" s="250" t="s">
        <v>2574</v>
      </c>
      <c r="F353" s="251" t="s">
        <v>2704</v>
      </c>
      <c r="G353" s="250"/>
      <c r="H353" s="329" t="s">
        <v>2705</v>
      </c>
      <c r="I353" s="252" t="s">
        <v>2577</v>
      </c>
      <c r="J353" s="250" t="s">
        <v>2706</v>
      </c>
      <c r="K353" s="250" t="s">
        <v>2561</v>
      </c>
      <c r="L353" s="250" t="s">
        <v>2562</v>
      </c>
      <c r="M353" s="250">
        <v>1</v>
      </c>
      <c r="N353" s="250">
        <v>138</v>
      </c>
      <c r="O353" s="258">
        <f t="shared" si="380"/>
        <v>138</v>
      </c>
      <c r="P353" s="364"/>
      <c r="Q353" s="271" t="s">
        <v>2578</v>
      </c>
      <c r="R353" s="372"/>
      <c r="S353" s="375"/>
      <c r="T353" s="364"/>
      <c r="U353" s="370"/>
      <c r="V353" s="366"/>
      <c r="W353" s="368"/>
      <c r="X353" s="370"/>
      <c r="Y353" s="372"/>
      <c r="Z353" s="372"/>
      <c r="AA353" s="372"/>
      <c r="AB353" s="372"/>
      <c r="AC353" s="372"/>
      <c r="AD353" s="250" t="str">
        <f t="shared" si="428"/>
        <v>散客新晋</v>
      </c>
      <c r="AE353" s="284">
        <f>VLOOKUP(AD353,分类参数表!$I$2:$J$10,2,FALSE)</f>
        <v>1</v>
      </c>
      <c r="AF353" s="285"/>
      <c r="AG353" s="271" t="s">
        <v>2699</v>
      </c>
      <c r="AH353" s="271"/>
      <c r="AI353" s="271"/>
      <c r="AJ353" s="271"/>
      <c r="AK353" s="271" t="s">
        <v>2605</v>
      </c>
      <c r="AL353" s="271" t="s">
        <v>2579</v>
      </c>
      <c r="AM353" s="294"/>
      <c r="AN353" s="295">
        <f t="shared" si="381"/>
        <v>0</v>
      </c>
      <c r="AO353" s="299"/>
    </row>
    <row r="354" spans="1:41" s="221" customFormat="1" ht="15" customHeight="1" x14ac:dyDescent="0.15">
      <c r="A354" s="247"/>
      <c r="B354" s="248">
        <f t="shared" ref="B354:C354" si="430">B353</f>
        <v>42706</v>
      </c>
      <c r="C354" s="249" t="str">
        <f t="shared" si="430"/>
        <v>BY2016120202</v>
      </c>
      <c r="D354" s="250">
        <f t="shared" si="427"/>
        <v>4</v>
      </c>
      <c r="E354" s="250"/>
      <c r="F354" s="251"/>
      <c r="G354" s="250"/>
      <c r="H354" s="271"/>
      <c r="I354" s="250"/>
      <c r="J354" s="250"/>
      <c r="K354" s="250"/>
      <c r="L354" s="250"/>
      <c r="M354" s="250"/>
      <c r="N354" s="250"/>
      <c r="O354" s="258">
        <f t="shared" si="380"/>
        <v>0</v>
      </c>
      <c r="P354" s="364"/>
      <c r="Q354" s="271"/>
      <c r="R354" s="372"/>
      <c r="S354" s="375"/>
      <c r="T354" s="364"/>
      <c r="U354" s="370"/>
      <c r="V354" s="366"/>
      <c r="W354" s="368"/>
      <c r="X354" s="370"/>
      <c r="Y354" s="372"/>
      <c r="Z354" s="372"/>
      <c r="AA354" s="372"/>
      <c r="AB354" s="372"/>
      <c r="AC354" s="372"/>
      <c r="AD354" s="250" t="str">
        <f t="shared" si="428"/>
        <v>散客新晋</v>
      </c>
      <c r="AE354" s="284">
        <f>VLOOKUP(AD354,分类参数表!$I$2:$J$10,2,FALSE)</f>
        <v>1</v>
      </c>
      <c r="AF354" s="285"/>
      <c r="AG354" s="271"/>
      <c r="AH354" s="271"/>
      <c r="AI354" s="271"/>
      <c r="AJ354" s="271"/>
      <c r="AK354" s="271"/>
      <c r="AL354" s="271"/>
      <c r="AM354" s="294"/>
      <c r="AN354" s="295" t="e">
        <f t="shared" si="381"/>
        <v>#DIV/0!</v>
      </c>
      <c r="AO354" s="299"/>
    </row>
    <row r="355" spans="1:41" s="221" customFormat="1" ht="15" customHeight="1" thickBot="1" x14ac:dyDescent="0.2">
      <c r="A355" s="247"/>
      <c r="B355" s="248">
        <f t="shared" ref="B355:C355" si="431">B354</f>
        <v>42706</v>
      </c>
      <c r="C355" s="249" t="str">
        <f t="shared" si="431"/>
        <v>BY2016120202</v>
      </c>
      <c r="D355" s="250">
        <f t="shared" si="427"/>
        <v>5</v>
      </c>
      <c r="E355" s="250"/>
      <c r="F355" s="251"/>
      <c r="G355" s="250"/>
      <c r="H355" s="271"/>
      <c r="I355" s="250"/>
      <c r="J355" s="250"/>
      <c r="K355" s="250"/>
      <c r="L355" s="250"/>
      <c r="M355" s="250"/>
      <c r="N355" s="250"/>
      <c r="O355" s="258">
        <f t="shared" si="380"/>
        <v>0</v>
      </c>
      <c r="P355" s="364"/>
      <c r="Q355" s="271"/>
      <c r="R355" s="372"/>
      <c r="S355" s="375"/>
      <c r="T355" s="364"/>
      <c r="U355" s="370"/>
      <c r="V355" s="366"/>
      <c r="W355" s="368"/>
      <c r="X355" s="370"/>
      <c r="Y355" s="372"/>
      <c r="Z355" s="372"/>
      <c r="AA355" s="372"/>
      <c r="AB355" s="373"/>
      <c r="AC355" s="373"/>
      <c r="AD355" s="250" t="str">
        <f t="shared" si="428"/>
        <v>散客新晋</v>
      </c>
      <c r="AE355" s="284">
        <f>VLOOKUP(AD355,分类参数表!$I$2:$J$10,2,FALSE)</f>
        <v>1</v>
      </c>
      <c r="AF355" s="285"/>
      <c r="AG355" s="271"/>
      <c r="AH355" s="271"/>
      <c r="AI355" s="271"/>
      <c r="AJ355" s="271"/>
      <c r="AK355" s="271"/>
      <c r="AL355" s="271"/>
      <c r="AM355" s="294"/>
      <c r="AN355" s="295" t="e">
        <f t="shared" si="381"/>
        <v>#DIV/0!</v>
      </c>
      <c r="AO355" s="299"/>
    </row>
    <row r="356" spans="1:41" s="218" customFormat="1" ht="15" customHeight="1" thickTop="1" x14ac:dyDescent="0.15">
      <c r="A356" s="229" t="s">
        <v>2618</v>
      </c>
      <c r="B356" s="230">
        <v>42706</v>
      </c>
      <c r="C356" s="231" t="s">
        <v>2707</v>
      </c>
      <c r="D356" s="232">
        <v>1</v>
      </c>
      <c r="E356" s="233" t="s">
        <v>2557</v>
      </c>
      <c r="F356" s="233" t="s">
        <v>2643</v>
      </c>
      <c r="G356" s="232" t="s">
        <v>2644</v>
      </c>
      <c r="H356" s="326" t="s">
        <v>2576</v>
      </c>
      <c r="I356" s="234" t="s">
        <v>2645</v>
      </c>
      <c r="J356" s="232" t="s">
        <v>2569</v>
      </c>
      <c r="K356" s="233" t="s">
        <v>2629</v>
      </c>
      <c r="L356" s="232" t="s">
        <v>2562</v>
      </c>
      <c r="M356" s="232">
        <v>1</v>
      </c>
      <c r="N356" s="232">
        <v>1520</v>
      </c>
      <c r="O356" s="255">
        <f t="shared" si="380"/>
        <v>1520</v>
      </c>
      <c r="P356" s="350">
        <v>2020</v>
      </c>
      <c r="Q356" s="264" t="s">
        <v>2646</v>
      </c>
      <c r="R356" s="352">
        <v>1868</v>
      </c>
      <c r="S356" s="354">
        <v>0.92</v>
      </c>
      <c r="T356" s="350">
        <v>0.85</v>
      </c>
      <c r="U356" s="356"/>
      <c r="V356" s="358"/>
      <c r="W356" s="360"/>
      <c r="X356" s="356">
        <v>100</v>
      </c>
      <c r="Y356" s="352">
        <f>R356-(V356/10)-X356</f>
        <v>1768</v>
      </c>
      <c r="Z356" s="352">
        <v>1502</v>
      </c>
      <c r="AA356" s="352">
        <f>U356-V356+Z356</f>
        <v>1502</v>
      </c>
      <c r="AB356" s="352"/>
      <c r="AC356" s="352"/>
      <c r="AD356" s="276" t="s">
        <v>2587</v>
      </c>
      <c r="AE356" s="277">
        <f>VLOOKUP(AD356,分类参数表!$I$2:$J$10,2,FALSE)</f>
        <v>1</v>
      </c>
      <c r="AF356" s="278"/>
      <c r="AG356" s="264" t="s">
        <v>2708</v>
      </c>
      <c r="AH356" s="264" t="s">
        <v>2709</v>
      </c>
      <c r="AI356" s="264"/>
      <c r="AJ356" s="264"/>
      <c r="AK356" s="264" t="s">
        <v>2605</v>
      </c>
      <c r="AL356" s="264" t="s">
        <v>2649</v>
      </c>
      <c r="AM356" s="288"/>
      <c r="AN356" s="289">
        <f t="shared" si="381"/>
        <v>0.9</v>
      </c>
      <c r="AO356" s="296"/>
    </row>
    <row r="357" spans="1:41" s="219" customFormat="1" ht="15" customHeight="1" x14ac:dyDescent="0.15">
      <c r="A357" s="235" t="s">
        <v>223</v>
      </c>
      <c r="B357" s="236">
        <f t="shared" ref="B357:C357" si="432">B356</f>
        <v>42706</v>
      </c>
      <c r="C357" s="237" t="str">
        <f t="shared" si="432"/>
        <v>BY2016120203</v>
      </c>
      <c r="D357" s="238">
        <f t="shared" ref="D357:D360" si="433">D356+1</f>
        <v>2</v>
      </c>
      <c r="E357" s="238" t="s">
        <v>2650</v>
      </c>
      <c r="F357" s="239" t="s">
        <v>2208</v>
      </c>
      <c r="G357" s="238"/>
      <c r="H357" s="327" t="s">
        <v>2576</v>
      </c>
      <c r="I357" s="240" t="s">
        <v>2710</v>
      </c>
      <c r="J357" s="238" t="s">
        <v>2706</v>
      </c>
      <c r="K357" s="238" t="s">
        <v>2629</v>
      </c>
      <c r="L357" s="238" t="s">
        <v>2562</v>
      </c>
      <c r="M357" s="238">
        <v>1</v>
      </c>
      <c r="N357" s="238">
        <v>500</v>
      </c>
      <c r="O357" s="256">
        <f t="shared" si="380"/>
        <v>500</v>
      </c>
      <c r="P357" s="351"/>
      <c r="Q357" s="266" t="s">
        <v>2653</v>
      </c>
      <c r="R357" s="353"/>
      <c r="S357" s="355"/>
      <c r="T357" s="351"/>
      <c r="U357" s="357"/>
      <c r="V357" s="359"/>
      <c r="W357" s="361"/>
      <c r="X357" s="357"/>
      <c r="Y357" s="353"/>
      <c r="Z357" s="353"/>
      <c r="AA357" s="353"/>
      <c r="AB357" s="353"/>
      <c r="AC357" s="353"/>
      <c r="AD357" s="238" t="str">
        <f t="shared" ref="AD357:AD359" si="434">AD356</f>
        <v>散客新晋</v>
      </c>
      <c r="AE357" s="279">
        <f>VLOOKUP(AD357,分类参数表!$I$2:$J$10,2,FALSE)</f>
        <v>1</v>
      </c>
      <c r="AF357" s="280"/>
      <c r="AG357" s="266" t="s">
        <v>2708</v>
      </c>
      <c r="AH357" s="266"/>
      <c r="AI357" s="266"/>
      <c r="AJ357" s="266"/>
      <c r="AK357" s="266" t="s">
        <v>2605</v>
      </c>
      <c r="AL357" s="266" t="s">
        <v>2649</v>
      </c>
      <c r="AM357" s="290"/>
      <c r="AN357" s="291">
        <f t="shared" si="381"/>
        <v>1</v>
      </c>
      <c r="AO357" s="297"/>
    </row>
    <row r="358" spans="1:41" s="219" customFormat="1" ht="15" customHeight="1" x14ac:dyDescent="0.15">
      <c r="A358" s="235" t="s">
        <v>225</v>
      </c>
      <c r="B358" s="236">
        <f t="shared" ref="B358:C358" si="435">B357</f>
        <v>42706</v>
      </c>
      <c r="C358" s="237" t="str">
        <f t="shared" si="435"/>
        <v>BY2016120203</v>
      </c>
      <c r="D358" s="238">
        <f t="shared" si="433"/>
        <v>3</v>
      </c>
      <c r="E358" s="238"/>
      <c r="F358" s="239"/>
      <c r="G358" s="238"/>
      <c r="H358" s="327"/>
      <c r="I358" s="240"/>
      <c r="J358" s="238" t="s">
        <v>2560</v>
      </c>
      <c r="K358" s="238" t="s">
        <v>2629</v>
      </c>
      <c r="L358" s="238" t="s">
        <v>2562</v>
      </c>
      <c r="M358" s="238">
        <v>1</v>
      </c>
      <c r="N358" s="238">
        <v>3280</v>
      </c>
      <c r="O358" s="256">
        <f t="shared" si="380"/>
        <v>3280</v>
      </c>
      <c r="P358" s="351"/>
      <c r="Q358" s="266" t="s">
        <v>2654</v>
      </c>
      <c r="R358" s="353"/>
      <c r="S358" s="355"/>
      <c r="T358" s="351"/>
      <c r="U358" s="357"/>
      <c r="V358" s="359"/>
      <c r="W358" s="361"/>
      <c r="X358" s="357"/>
      <c r="Y358" s="353"/>
      <c r="Z358" s="353"/>
      <c r="AA358" s="353"/>
      <c r="AB358" s="353"/>
      <c r="AC358" s="353"/>
      <c r="AD358" s="238" t="str">
        <f t="shared" si="434"/>
        <v>散客新晋</v>
      </c>
      <c r="AE358" s="279">
        <f>VLOOKUP(AD358,分类参数表!$I$2:$J$10,2,FALSE)</f>
        <v>1</v>
      </c>
      <c r="AF358" s="280"/>
      <c r="AG358" s="266" t="s">
        <v>2708</v>
      </c>
      <c r="AH358" s="266"/>
      <c r="AI358" s="266"/>
      <c r="AJ358" s="266"/>
      <c r="AK358" s="266" t="s">
        <v>2605</v>
      </c>
      <c r="AL358" s="266" t="s">
        <v>2649</v>
      </c>
      <c r="AM358" s="290"/>
      <c r="AN358" s="291">
        <f t="shared" si="381"/>
        <v>1</v>
      </c>
      <c r="AO358" s="297"/>
    </row>
    <row r="359" spans="1:41" s="219" customFormat="1" ht="15" customHeight="1" x14ac:dyDescent="0.15">
      <c r="A359" s="235"/>
      <c r="B359" s="236">
        <f t="shared" ref="B359:C359" si="436">B358</f>
        <v>42706</v>
      </c>
      <c r="C359" s="237" t="str">
        <f t="shared" si="436"/>
        <v>BY2016120203</v>
      </c>
      <c r="D359" s="238">
        <f t="shared" si="433"/>
        <v>4</v>
      </c>
      <c r="E359" s="238"/>
      <c r="F359" s="239"/>
      <c r="G359" s="238"/>
      <c r="H359" s="266"/>
      <c r="I359" s="238"/>
      <c r="J359" s="238"/>
      <c r="K359" s="238"/>
      <c r="L359" s="238"/>
      <c r="M359" s="238"/>
      <c r="N359" s="238"/>
      <c r="O359" s="256">
        <f t="shared" si="380"/>
        <v>0</v>
      </c>
      <c r="P359" s="351"/>
      <c r="Q359" s="266"/>
      <c r="R359" s="353"/>
      <c r="S359" s="355"/>
      <c r="T359" s="351"/>
      <c r="U359" s="357"/>
      <c r="V359" s="359"/>
      <c r="W359" s="361"/>
      <c r="X359" s="357"/>
      <c r="Y359" s="353"/>
      <c r="Z359" s="353"/>
      <c r="AA359" s="353"/>
      <c r="AB359" s="353"/>
      <c r="AC359" s="353"/>
      <c r="AD359" s="238" t="str">
        <f t="shared" si="434"/>
        <v>散客新晋</v>
      </c>
      <c r="AE359" s="279">
        <f>VLOOKUP(AD359,分类参数表!$I$2:$J$10,2,FALSE)</f>
        <v>1</v>
      </c>
      <c r="AF359" s="280"/>
      <c r="AG359" s="266"/>
      <c r="AH359" s="266"/>
      <c r="AI359" s="266"/>
      <c r="AJ359" s="266"/>
      <c r="AK359" s="266"/>
      <c r="AL359" s="266"/>
      <c r="AM359" s="290"/>
      <c r="AN359" s="291" t="e">
        <f t="shared" si="381"/>
        <v>#DIV/0!</v>
      </c>
      <c r="AO359" s="297"/>
    </row>
    <row r="360" spans="1:41" s="219" customFormat="1" ht="15" customHeight="1" thickBot="1" x14ac:dyDescent="0.2">
      <c r="A360" s="235"/>
      <c r="B360" s="236">
        <f t="shared" ref="B360:C360" si="437">B359</f>
        <v>42706</v>
      </c>
      <c r="C360" s="237" t="str">
        <f t="shared" si="437"/>
        <v>BY2016120203</v>
      </c>
      <c r="D360" s="238">
        <f t="shared" si="433"/>
        <v>5</v>
      </c>
      <c r="E360" s="238"/>
      <c r="F360" s="239"/>
      <c r="G360" s="238"/>
      <c r="H360" s="266"/>
      <c r="I360" s="238"/>
      <c r="J360" s="238"/>
      <c r="K360" s="238"/>
      <c r="L360" s="238"/>
      <c r="M360" s="238"/>
      <c r="N360" s="238"/>
      <c r="O360" s="256">
        <f t="shared" si="380"/>
        <v>0</v>
      </c>
      <c r="P360" s="351"/>
      <c r="Q360" s="266"/>
      <c r="R360" s="353"/>
      <c r="S360" s="355"/>
      <c r="T360" s="351"/>
      <c r="U360" s="357"/>
      <c r="V360" s="359"/>
      <c r="W360" s="361"/>
      <c r="X360" s="357"/>
      <c r="Y360" s="353"/>
      <c r="Z360" s="353"/>
      <c r="AA360" s="353"/>
      <c r="AB360" s="362"/>
      <c r="AC360" s="362"/>
      <c r="AD360" s="238" t="s">
        <v>2587</v>
      </c>
      <c r="AE360" s="279">
        <f>VLOOKUP(AD360,分类参数表!$I$2:$J$10,2,FALSE)</f>
        <v>1</v>
      </c>
      <c r="AF360" s="280"/>
      <c r="AG360" s="266"/>
      <c r="AH360" s="266"/>
      <c r="AI360" s="266"/>
      <c r="AJ360" s="266"/>
      <c r="AK360" s="266"/>
      <c r="AL360" s="266"/>
      <c r="AM360" s="290"/>
      <c r="AN360" s="291" t="e">
        <f t="shared" si="381"/>
        <v>#DIV/0!</v>
      </c>
      <c r="AO360" s="297"/>
    </row>
    <row r="361" spans="1:41" s="220" customFormat="1" ht="15" customHeight="1" thickTop="1" x14ac:dyDescent="0.15">
      <c r="A361" s="319" t="s">
        <v>223</v>
      </c>
      <c r="B361" s="242">
        <v>42706</v>
      </c>
      <c r="C361" s="243" t="s">
        <v>2711</v>
      </c>
      <c r="D361" s="244">
        <v>1</v>
      </c>
      <c r="E361" s="245" t="s">
        <v>2712</v>
      </c>
      <c r="F361" s="245" t="s">
        <v>101</v>
      </c>
      <c r="G361" s="244" t="s">
        <v>2713</v>
      </c>
      <c r="H361" s="328"/>
      <c r="I361" s="246" t="s">
        <v>2714</v>
      </c>
      <c r="J361" s="244" t="s">
        <v>2715</v>
      </c>
      <c r="K361" s="245" t="s">
        <v>2629</v>
      </c>
      <c r="L361" s="244" t="s">
        <v>2562</v>
      </c>
      <c r="M361" s="244">
        <v>1</v>
      </c>
      <c r="N361" s="244">
        <v>400</v>
      </c>
      <c r="O361" s="257">
        <f t="shared" si="380"/>
        <v>400</v>
      </c>
      <c r="P361" s="363">
        <v>400</v>
      </c>
      <c r="Q361" s="269" t="s">
        <v>2716</v>
      </c>
      <c r="R361" s="371">
        <v>400</v>
      </c>
      <c r="S361" s="374">
        <v>1</v>
      </c>
      <c r="T361" s="363">
        <v>1</v>
      </c>
      <c r="U361" s="369"/>
      <c r="V361" s="365"/>
      <c r="W361" s="367"/>
      <c r="X361" s="369"/>
      <c r="Y361" s="371">
        <f>R361-(V361/10)-X361</f>
        <v>400</v>
      </c>
      <c r="Z361" s="371">
        <v>400</v>
      </c>
      <c r="AA361" s="371">
        <f>U361-V361+Z361</f>
        <v>400</v>
      </c>
      <c r="AB361" s="371"/>
      <c r="AC361" s="371"/>
      <c r="AD361" s="323" t="s">
        <v>2000</v>
      </c>
      <c r="AE361" s="282">
        <f>VLOOKUP(AD361,分类参数表!$I$2:$J$10,2,FALSE)</f>
        <v>1</v>
      </c>
      <c r="AF361" s="283"/>
      <c r="AG361" s="269" t="s">
        <v>2717</v>
      </c>
      <c r="AH361" s="269" t="s">
        <v>2718</v>
      </c>
      <c r="AI361" s="269"/>
      <c r="AJ361" s="269"/>
      <c r="AK361" s="269" t="s">
        <v>2605</v>
      </c>
      <c r="AL361" s="269" t="s">
        <v>2649</v>
      </c>
      <c r="AM361" s="292"/>
      <c r="AN361" s="293">
        <f t="shared" si="381"/>
        <v>1</v>
      </c>
      <c r="AO361" s="298"/>
    </row>
    <row r="362" spans="1:41" s="221" customFormat="1" ht="15" customHeight="1" x14ac:dyDescent="0.15">
      <c r="A362" s="247" t="s">
        <v>225</v>
      </c>
      <c r="B362" s="248">
        <f t="shared" ref="B362:C362" si="438">B361</f>
        <v>42706</v>
      </c>
      <c r="C362" s="249" t="str">
        <f t="shared" si="438"/>
        <v>BY2016120204</v>
      </c>
      <c r="D362" s="250">
        <f t="shared" ref="D362:D365" si="439">D361+1</f>
        <v>2</v>
      </c>
      <c r="E362" s="250"/>
      <c r="F362" s="251"/>
      <c r="G362" s="250"/>
      <c r="H362" s="329"/>
      <c r="I362" s="252"/>
      <c r="J362" s="250" t="s">
        <v>2560</v>
      </c>
      <c r="K362" s="250" t="s">
        <v>2629</v>
      </c>
      <c r="L362" s="250" t="s">
        <v>2562</v>
      </c>
      <c r="M362" s="250">
        <v>1</v>
      </c>
      <c r="N362" s="250">
        <v>3280</v>
      </c>
      <c r="O362" s="258">
        <f t="shared" si="380"/>
        <v>3280</v>
      </c>
      <c r="P362" s="364"/>
      <c r="Q362" s="271" t="s">
        <v>2654</v>
      </c>
      <c r="R362" s="372"/>
      <c r="S362" s="375"/>
      <c r="T362" s="364"/>
      <c r="U362" s="370"/>
      <c r="V362" s="366"/>
      <c r="W362" s="368"/>
      <c r="X362" s="370"/>
      <c r="Y362" s="372"/>
      <c r="Z362" s="372"/>
      <c r="AA362" s="372"/>
      <c r="AB362" s="372"/>
      <c r="AC362" s="372"/>
      <c r="AD362" s="250" t="str">
        <f t="shared" ref="AD362:AD365" si="440">AD361</f>
        <v>会员</v>
      </c>
      <c r="AE362" s="284">
        <f>VLOOKUP(AD362,分类参数表!$I$2:$J$10,2,FALSE)</f>
        <v>1</v>
      </c>
      <c r="AF362" s="285"/>
      <c r="AG362" s="271" t="s">
        <v>2717</v>
      </c>
      <c r="AH362" s="271"/>
      <c r="AI362" s="271"/>
      <c r="AJ362" s="271"/>
      <c r="AK362" s="271" t="s">
        <v>2605</v>
      </c>
      <c r="AL362" s="271" t="s">
        <v>2649</v>
      </c>
      <c r="AM362" s="294"/>
      <c r="AN362" s="295">
        <f t="shared" si="381"/>
        <v>1</v>
      </c>
      <c r="AO362" s="299"/>
    </row>
    <row r="363" spans="1:41" s="221" customFormat="1" ht="15" customHeight="1" x14ac:dyDescent="0.15">
      <c r="A363" s="247"/>
      <c r="B363" s="248">
        <f t="shared" ref="B363:C363" si="441">B362</f>
        <v>42706</v>
      </c>
      <c r="C363" s="249" t="str">
        <f t="shared" si="441"/>
        <v>BY2016120204</v>
      </c>
      <c r="D363" s="250">
        <f t="shared" si="439"/>
        <v>3</v>
      </c>
      <c r="E363" s="250"/>
      <c r="F363" s="251"/>
      <c r="G363" s="250"/>
      <c r="H363" s="329"/>
      <c r="I363" s="252"/>
      <c r="J363" s="250"/>
      <c r="K363" s="250"/>
      <c r="L363" s="250"/>
      <c r="M363" s="250"/>
      <c r="N363" s="250"/>
      <c r="O363" s="258">
        <f t="shared" si="380"/>
        <v>0</v>
      </c>
      <c r="P363" s="364"/>
      <c r="Q363" s="271"/>
      <c r="R363" s="372"/>
      <c r="S363" s="375"/>
      <c r="T363" s="364"/>
      <c r="U363" s="370"/>
      <c r="V363" s="366"/>
      <c r="W363" s="368"/>
      <c r="X363" s="370"/>
      <c r="Y363" s="372"/>
      <c r="Z363" s="372"/>
      <c r="AA363" s="372"/>
      <c r="AB363" s="372"/>
      <c r="AC363" s="372"/>
      <c r="AD363" s="250" t="str">
        <f t="shared" si="440"/>
        <v>会员</v>
      </c>
      <c r="AE363" s="284">
        <f>VLOOKUP(AD363,分类参数表!$I$2:$J$10,2,FALSE)</f>
        <v>1</v>
      </c>
      <c r="AF363" s="285"/>
      <c r="AG363" s="271"/>
      <c r="AH363" s="271"/>
      <c r="AI363" s="271"/>
      <c r="AJ363" s="271"/>
      <c r="AK363" s="271"/>
      <c r="AL363" s="271"/>
      <c r="AM363" s="294"/>
      <c r="AN363" s="295" t="e">
        <f t="shared" si="381"/>
        <v>#DIV/0!</v>
      </c>
      <c r="AO363" s="299"/>
    </row>
    <row r="364" spans="1:41" s="221" customFormat="1" ht="15" customHeight="1" x14ac:dyDescent="0.15">
      <c r="A364" s="247"/>
      <c r="B364" s="248">
        <f t="shared" ref="B364:C364" si="442">B363</f>
        <v>42706</v>
      </c>
      <c r="C364" s="249" t="str">
        <f t="shared" si="442"/>
        <v>BY2016120204</v>
      </c>
      <c r="D364" s="250">
        <f t="shared" si="439"/>
        <v>4</v>
      </c>
      <c r="E364" s="250"/>
      <c r="F364" s="251"/>
      <c r="G364" s="250"/>
      <c r="H364" s="271"/>
      <c r="I364" s="250"/>
      <c r="J364" s="250"/>
      <c r="K364" s="250"/>
      <c r="L364" s="250"/>
      <c r="M364" s="250"/>
      <c r="N364" s="250"/>
      <c r="O364" s="258">
        <f t="shared" si="380"/>
        <v>0</v>
      </c>
      <c r="P364" s="364"/>
      <c r="Q364" s="271"/>
      <c r="R364" s="372"/>
      <c r="S364" s="375"/>
      <c r="T364" s="364"/>
      <c r="U364" s="370"/>
      <c r="V364" s="366"/>
      <c r="W364" s="368"/>
      <c r="X364" s="370"/>
      <c r="Y364" s="372"/>
      <c r="Z364" s="372"/>
      <c r="AA364" s="372"/>
      <c r="AB364" s="372"/>
      <c r="AC364" s="372"/>
      <c r="AD364" s="250" t="str">
        <f t="shared" si="440"/>
        <v>会员</v>
      </c>
      <c r="AE364" s="284">
        <f>VLOOKUP(AD364,分类参数表!$I$2:$J$10,2,FALSE)</f>
        <v>1</v>
      </c>
      <c r="AF364" s="285"/>
      <c r="AG364" s="271"/>
      <c r="AH364" s="271"/>
      <c r="AI364" s="271"/>
      <c r="AJ364" s="271"/>
      <c r="AK364" s="271"/>
      <c r="AL364" s="271"/>
      <c r="AM364" s="294"/>
      <c r="AN364" s="295" t="e">
        <f t="shared" si="381"/>
        <v>#DIV/0!</v>
      </c>
      <c r="AO364" s="299"/>
    </row>
    <row r="365" spans="1:41" s="221" customFormat="1" ht="15" customHeight="1" thickBot="1" x14ac:dyDescent="0.2">
      <c r="A365" s="247"/>
      <c r="B365" s="248">
        <f t="shared" ref="B365:C365" si="443">B364</f>
        <v>42706</v>
      </c>
      <c r="C365" s="249" t="str">
        <f t="shared" si="443"/>
        <v>BY2016120204</v>
      </c>
      <c r="D365" s="250">
        <f t="shared" si="439"/>
        <v>5</v>
      </c>
      <c r="E365" s="250"/>
      <c r="F365" s="251"/>
      <c r="G365" s="250"/>
      <c r="H365" s="271"/>
      <c r="I365" s="250"/>
      <c r="J365" s="250"/>
      <c r="K365" s="250"/>
      <c r="L365" s="250"/>
      <c r="M365" s="250"/>
      <c r="N365" s="250"/>
      <c r="O365" s="258">
        <f t="shared" si="380"/>
        <v>0</v>
      </c>
      <c r="P365" s="364"/>
      <c r="Q365" s="271"/>
      <c r="R365" s="372"/>
      <c r="S365" s="375"/>
      <c r="T365" s="364"/>
      <c r="U365" s="370"/>
      <c r="V365" s="366"/>
      <c r="W365" s="368"/>
      <c r="X365" s="370"/>
      <c r="Y365" s="372"/>
      <c r="Z365" s="372"/>
      <c r="AA365" s="372"/>
      <c r="AB365" s="373"/>
      <c r="AC365" s="373"/>
      <c r="AD365" s="250" t="str">
        <f t="shared" si="440"/>
        <v>会员</v>
      </c>
      <c r="AE365" s="284">
        <f>VLOOKUP(AD365,分类参数表!$I$2:$J$10,2,FALSE)</f>
        <v>1</v>
      </c>
      <c r="AF365" s="285"/>
      <c r="AG365" s="271"/>
      <c r="AH365" s="271"/>
      <c r="AI365" s="271"/>
      <c r="AJ365" s="271"/>
      <c r="AK365" s="271"/>
      <c r="AL365" s="271"/>
      <c r="AM365" s="294"/>
      <c r="AN365" s="295" t="e">
        <f t="shared" si="381"/>
        <v>#DIV/0!</v>
      </c>
      <c r="AO365" s="299"/>
    </row>
    <row r="366" spans="1:41" s="218" customFormat="1" ht="15" customHeight="1" thickTop="1" x14ac:dyDescent="0.15">
      <c r="A366" s="229" t="s">
        <v>2618</v>
      </c>
      <c r="B366" s="230">
        <v>42706</v>
      </c>
      <c r="C366" s="231" t="s">
        <v>2719</v>
      </c>
      <c r="D366" s="232">
        <v>1</v>
      </c>
      <c r="E366" s="233" t="s">
        <v>2608</v>
      </c>
      <c r="F366" s="233" t="s">
        <v>2609</v>
      </c>
      <c r="G366" s="232" t="s">
        <v>2720</v>
      </c>
      <c r="H366" s="326" t="s">
        <v>2721</v>
      </c>
      <c r="I366" s="234" t="s">
        <v>2577</v>
      </c>
      <c r="J366" s="232" t="s">
        <v>2560</v>
      </c>
      <c r="K366" s="233" t="s">
        <v>2629</v>
      </c>
      <c r="L366" s="232" t="s">
        <v>2562</v>
      </c>
      <c r="M366" s="232">
        <v>1</v>
      </c>
      <c r="N366" s="232">
        <v>330</v>
      </c>
      <c r="O366" s="255">
        <f t="shared" si="380"/>
        <v>330</v>
      </c>
      <c r="P366" s="350">
        <v>330</v>
      </c>
      <c r="Q366" s="264" t="s">
        <v>2722</v>
      </c>
      <c r="R366" s="352">
        <v>297</v>
      </c>
      <c r="S366" s="354">
        <v>0.9</v>
      </c>
      <c r="T366" s="350">
        <v>0.85</v>
      </c>
      <c r="U366" s="356"/>
      <c r="V366" s="358"/>
      <c r="W366" s="360"/>
      <c r="X366" s="356"/>
      <c r="Y366" s="352">
        <f>R366-(V366/10)-X366</f>
        <v>297</v>
      </c>
      <c r="Z366" s="352">
        <v>252</v>
      </c>
      <c r="AA366" s="352">
        <f>U366-V366+Z366</f>
        <v>252</v>
      </c>
      <c r="AB366" s="352"/>
      <c r="AC366" s="352"/>
      <c r="AD366" s="276" t="s">
        <v>2614</v>
      </c>
      <c r="AE366" s="277">
        <f>VLOOKUP(AD366,分类参数表!$I$2:$J$10,2,FALSE)</f>
        <v>1</v>
      </c>
      <c r="AF366" s="278"/>
      <c r="AG366" s="264" t="s">
        <v>2723</v>
      </c>
      <c r="AH366" s="264" t="s">
        <v>2724</v>
      </c>
      <c r="AI366" s="264"/>
      <c r="AJ366" s="264"/>
      <c r="AK366" s="264" t="s">
        <v>2565</v>
      </c>
      <c r="AL366" s="264" t="s">
        <v>2606</v>
      </c>
      <c r="AM366" s="288"/>
      <c r="AN366" s="289">
        <f t="shared" si="381"/>
        <v>0.9</v>
      </c>
      <c r="AO366" s="296"/>
    </row>
    <row r="367" spans="1:41" s="219" customFormat="1" ht="15" customHeight="1" x14ac:dyDescent="0.15">
      <c r="A367" s="235"/>
      <c r="B367" s="236">
        <f t="shared" ref="B367:C367" si="444">B366</f>
        <v>42706</v>
      </c>
      <c r="C367" s="237" t="str">
        <f t="shared" si="444"/>
        <v>BY2016120205</v>
      </c>
      <c r="D367" s="238">
        <f t="shared" ref="D367:D370" si="445">D366+1</f>
        <v>2</v>
      </c>
      <c r="E367" s="238"/>
      <c r="F367" s="239"/>
      <c r="G367" s="238"/>
      <c r="H367" s="327"/>
      <c r="I367" s="240"/>
      <c r="J367" s="238"/>
      <c r="K367" s="238"/>
      <c r="L367" s="238"/>
      <c r="M367" s="238"/>
      <c r="N367" s="238"/>
      <c r="O367" s="256">
        <f t="shared" si="380"/>
        <v>0</v>
      </c>
      <c r="P367" s="351"/>
      <c r="Q367" s="266"/>
      <c r="R367" s="353"/>
      <c r="S367" s="355"/>
      <c r="T367" s="351"/>
      <c r="U367" s="357"/>
      <c r="V367" s="359"/>
      <c r="W367" s="361"/>
      <c r="X367" s="357"/>
      <c r="Y367" s="353"/>
      <c r="Z367" s="353"/>
      <c r="AA367" s="353"/>
      <c r="AB367" s="353"/>
      <c r="AC367" s="353"/>
      <c r="AD367" s="238" t="str">
        <f t="shared" ref="AD367:AD370" si="446">AD366</f>
        <v>会员</v>
      </c>
      <c r="AE367" s="279">
        <f>VLOOKUP(AD367,分类参数表!$I$2:$J$10,2,FALSE)</f>
        <v>1</v>
      </c>
      <c r="AF367" s="280"/>
      <c r="AG367" s="266"/>
      <c r="AH367" s="266"/>
      <c r="AI367" s="266"/>
      <c r="AJ367" s="266"/>
      <c r="AK367" s="266"/>
      <c r="AL367" s="266"/>
      <c r="AM367" s="290"/>
      <c r="AN367" s="291" t="e">
        <f t="shared" si="381"/>
        <v>#DIV/0!</v>
      </c>
      <c r="AO367" s="297"/>
    </row>
    <row r="368" spans="1:41" s="219" customFormat="1" ht="15" customHeight="1" x14ac:dyDescent="0.15">
      <c r="A368" s="235"/>
      <c r="B368" s="236">
        <f t="shared" ref="B368:C368" si="447">B367</f>
        <v>42706</v>
      </c>
      <c r="C368" s="237" t="str">
        <f t="shared" si="447"/>
        <v>BY2016120205</v>
      </c>
      <c r="D368" s="238">
        <f t="shared" si="445"/>
        <v>3</v>
      </c>
      <c r="E368" s="238"/>
      <c r="F368" s="239"/>
      <c r="G368" s="238"/>
      <c r="H368" s="327"/>
      <c r="I368" s="240"/>
      <c r="J368" s="238"/>
      <c r="K368" s="238"/>
      <c r="L368" s="238"/>
      <c r="M368" s="238"/>
      <c r="N368" s="238"/>
      <c r="O368" s="256">
        <f t="shared" si="380"/>
        <v>0</v>
      </c>
      <c r="P368" s="351"/>
      <c r="Q368" s="266"/>
      <c r="R368" s="353"/>
      <c r="S368" s="355"/>
      <c r="T368" s="351"/>
      <c r="U368" s="357"/>
      <c r="V368" s="359"/>
      <c r="W368" s="361"/>
      <c r="X368" s="357"/>
      <c r="Y368" s="353"/>
      <c r="Z368" s="353"/>
      <c r="AA368" s="353"/>
      <c r="AB368" s="353"/>
      <c r="AC368" s="353"/>
      <c r="AD368" s="238" t="str">
        <f t="shared" si="446"/>
        <v>会员</v>
      </c>
      <c r="AE368" s="279">
        <f>VLOOKUP(AD368,分类参数表!$I$2:$J$10,2,FALSE)</f>
        <v>1</v>
      </c>
      <c r="AF368" s="280"/>
      <c r="AG368" s="266"/>
      <c r="AH368" s="266"/>
      <c r="AI368" s="266"/>
      <c r="AJ368" s="266"/>
      <c r="AK368" s="266"/>
      <c r="AL368" s="266"/>
      <c r="AM368" s="290"/>
      <c r="AN368" s="291" t="e">
        <f t="shared" si="381"/>
        <v>#DIV/0!</v>
      </c>
      <c r="AO368" s="297"/>
    </row>
    <row r="369" spans="1:41" s="219" customFormat="1" ht="15" customHeight="1" x14ac:dyDescent="0.15">
      <c r="A369" s="235"/>
      <c r="B369" s="236">
        <f t="shared" ref="B369:C369" si="448">B368</f>
        <v>42706</v>
      </c>
      <c r="C369" s="237" t="str">
        <f t="shared" si="448"/>
        <v>BY2016120205</v>
      </c>
      <c r="D369" s="238">
        <f t="shared" si="445"/>
        <v>4</v>
      </c>
      <c r="E369" s="238"/>
      <c r="F369" s="239"/>
      <c r="G369" s="238"/>
      <c r="H369" s="266"/>
      <c r="I369" s="238"/>
      <c r="J369" s="238"/>
      <c r="K369" s="238"/>
      <c r="L369" s="238"/>
      <c r="M369" s="238"/>
      <c r="N369" s="238"/>
      <c r="O369" s="256">
        <f t="shared" si="380"/>
        <v>0</v>
      </c>
      <c r="P369" s="351"/>
      <c r="Q369" s="266"/>
      <c r="R369" s="353"/>
      <c r="S369" s="355"/>
      <c r="T369" s="351"/>
      <c r="U369" s="357"/>
      <c r="V369" s="359"/>
      <c r="W369" s="361"/>
      <c r="X369" s="357"/>
      <c r="Y369" s="353"/>
      <c r="Z369" s="353"/>
      <c r="AA369" s="353"/>
      <c r="AB369" s="353"/>
      <c r="AC369" s="353"/>
      <c r="AD369" s="238" t="str">
        <f t="shared" si="446"/>
        <v>会员</v>
      </c>
      <c r="AE369" s="279">
        <f>VLOOKUP(AD369,分类参数表!$I$2:$J$10,2,FALSE)</f>
        <v>1</v>
      </c>
      <c r="AF369" s="280"/>
      <c r="AG369" s="266"/>
      <c r="AH369" s="266"/>
      <c r="AI369" s="266"/>
      <c r="AJ369" s="266"/>
      <c r="AK369" s="266"/>
      <c r="AL369" s="266"/>
      <c r="AM369" s="290"/>
      <c r="AN369" s="291" t="e">
        <f t="shared" si="381"/>
        <v>#DIV/0!</v>
      </c>
      <c r="AO369" s="297"/>
    </row>
    <row r="370" spans="1:41" s="219" customFormat="1" ht="15" customHeight="1" thickBot="1" x14ac:dyDescent="0.2">
      <c r="A370" s="235"/>
      <c r="B370" s="236">
        <f t="shared" ref="B370:C370" si="449">B369</f>
        <v>42706</v>
      </c>
      <c r="C370" s="237" t="str">
        <f t="shared" si="449"/>
        <v>BY2016120205</v>
      </c>
      <c r="D370" s="238">
        <f t="shared" si="445"/>
        <v>5</v>
      </c>
      <c r="E370" s="238"/>
      <c r="F370" s="239"/>
      <c r="G370" s="238"/>
      <c r="H370" s="266"/>
      <c r="I370" s="238"/>
      <c r="J370" s="238"/>
      <c r="K370" s="238"/>
      <c r="L370" s="238"/>
      <c r="M370" s="238"/>
      <c r="N370" s="238"/>
      <c r="O370" s="256">
        <f t="shared" si="380"/>
        <v>0</v>
      </c>
      <c r="P370" s="351"/>
      <c r="Q370" s="266"/>
      <c r="R370" s="353"/>
      <c r="S370" s="355"/>
      <c r="T370" s="351"/>
      <c r="U370" s="357"/>
      <c r="V370" s="359"/>
      <c r="W370" s="361"/>
      <c r="X370" s="357"/>
      <c r="Y370" s="353"/>
      <c r="Z370" s="353"/>
      <c r="AA370" s="353"/>
      <c r="AB370" s="362"/>
      <c r="AC370" s="362"/>
      <c r="AD370" s="238" t="str">
        <f t="shared" si="446"/>
        <v>会员</v>
      </c>
      <c r="AE370" s="279">
        <f>VLOOKUP(AD370,分类参数表!$I$2:$J$10,2,FALSE)</f>
        <v>1</v>
      </c>
      <c r="AF370" s="280"/>
      <c r="AG370" s="266"/>
      <c r="AH370" s="266"/>
      <c r="AI370" s="266"/>
      <c r="AJ370" s="266"/>
      <c r="AK370" s="266"/>
      <c r="AL370" s="266"/>
      <c r="AM370" s="290"/>
      <c r="AN370" s="291" t="e">
        <f t="shared" si="381"/>
        <v>#DIV/0!</v>
      </c>
      <c r="AO370" s="297"/>
    </row>
    <row r="371" spans="1:41" s="220" customFormat="1" ht="15" customHeight="1" thickTop="1" x14ac:dyDescent="0.15">
      <c r="A371" s="241" t="s">
        <v>2618</v>
      </c>
      <c r="B371" s="242">
        <v>42706</v>
      </c>
      <c r="C371" s="243" t="s">
        <v>2725</v>
      </c>
      <c r="D371" s="244">
        <v>1</v>
      </c>
      <c r="E371" s="245" t="s">
        <v>2597</v>
      </c>
      <c r="F371" s="245" t="s">
        <v>91</v>
      </c>
      <c r="G371" s="244" t="s">
        <v>2726</v>
      </c>
      <c r="H371" s="328" t="s">
        <v>2697</v>
      </c>
      <c r="I371" s="246" t="s">
        <v>2727</v>
      </c>
      <c r="J371" s="244" t="s">
        <v>2600</v>
      </c>
      <c r="K371" s="245" t="s">
        <v>2561</v>
      </c>
      <c r="L371" s="244" t="s">
        <v>2562</v>
      </c>
      <c r="M371" s="244">
        <v>1</v>
      </c>
      <c r="N371" s="244">
        <v>1960</v>
      </c>
      <c r="O371" s="257">
        <f t="shared" si="380"/>
        <v>1960</v>
      </c>
      <c r="P371" s="363">
        <v>3040</v>
      </c>
      <c r="Q371" s="269" t="s">
        <v>2602</v>
      </c>
      <c r="R371" s="371">
        <v>1824</v>
      </c>
      <c r="S371" s="374">
        <v>0.6</v>
      </c>
      <c r="T371" s="363">
        <v>0.4</v>
      </c>
      <c r="U371" s="369"/>
      <c r="V371" s="365"/>
      <c r="W371" s="367"/>
      <c r="X371" s="369"/>
      <c r="Y371" s="371">
        <f>R371-(V371/10)-X371</f>
        <v>1824</v>
      </c>
      <c r="Z371" s="371">
        <v>729</v>
      </c>
      <c r="AA371" s="371">
        <f>U371-V371+Z371</f>
        <v>729</v>
      </c>
      <c r="AB371" s="371"/>
      <c r="AC371" s="371"/>
      <c r="AD371" s="281" t="s">
        <v>2317</v>
      </c>
      <c r="AE371" s="282">
        <f>VLOOKUP(AD371,分类参数表!$I$2:$J$10,2,FALSE)</f>
        <v>1</v>
      </c>
      <c r="AF371" s="283"/>
      <c r="AG371" s="269" t="s">
        <v>2728</v>
      </c>
      <c r="AH371" s="269" t="s">
        <v>2729</v>
      </c>
      <c r="AI371" s="269"/>
      <c r="AJ371" s="269"/>
      <c r="AK371" s="269" t="s">
        <v>2605</v>
      </c>
      <c r="AL371" s="269" t="s">
        <v>2649</v>
      </c>
      <c r="AM371" s="292"/>
      <c r="AN371" s="293">
        <f t="shared" si="381"/>
        <v>0.6</v>
      </c>
      <c r="AO371" s="298"/>
    </row>
    <row r="372" spans="1:41" s="221" customFormat="1" ht="15" customHeight="1" x14ac:dyDescent="0.15">
      <c r="A372" s="247" t="s">
        <v>2618</v>
      </c>
      <c r="B372" s="248">
        <f t="shared" ref="B372:C372" si="450">B371</f>
        <v>42706</v>
      </c>
      <c r="C372" s="249" t="str">
        <f t="shared" si="450"/>
        <v>BY2016120206</v>
      </c>
      <c r="D372" s="250">
        <f t="shared" ref="D372:D375" si="451">D371+1</f>
        <v>2</v>
      </c>
      <c r="E372" s="250" t="s">
        <v>2571</v>
      </c>
      <c r="F372" s="251" t="s">
        <v>213</v>
      </c>
      <c r="G372" s="250"/>
      <c r="H372" s="329"/>
      <c r="I372" s="252" t="s">
        <v>2730</v>
      </c>
      <c r="J372" s="250" t="s">
        <v>2560</v>
      </c>
      <c r="K372" s="250" t="s">
        <v>2561</v>
      </c>
      <c r="L372" s="250" t="s">
        <v>2562</v>
      </c>
      <c r="M372" s="250">
        <v>1</v>
      </c>
      <c r="N372" s="250">
        <v>1080</v>
      </c>
      <c r="O372" s="258">
        <f t="shared" si="380"/>
        <v>1080</v>
      </c>
      <c r="P372" s="364"/>
      <c r="Q372" s="271" t="s">
        <v>2731</v>
      </c>
      <c r="R372" s="372"/>
      <c r="S372" s="375"/>
      <c r="T372" s="364"/>
      <c r="U372" s="370"/>
      <c r="V372" s="366"/>
      <c r="W372" s="368"/>
      <c r="X372" s="370"/>
      <c r="Y372" s="372"/>
      <c r="Z372" s="372"/>
      <c r="AA372" s="372"/>
      <c r="AB372" s="372"/>
      <c r="AC372" s="372"/>
      <c r="AD372" s="250" t="str">
        <f t="shared" ref="AD372:AD375" si="452">AD371</f>
        <v>内购</v>
      </c>
      <c r="AE372" s="284">
        <f>VLOOKUP(AD372,分类参数表!$I$2:$J$10,2,FALSE)</f>
        <v>1</v>
      </c>
      <c r="AF372" s="285"/>
      <c r="AG372" s="271" t="s">
        <v>2728</v>
      </c>
      <c r="AH372" s="271"/>
      <c r="AI372" s="271"/>
      <c r="AJ372" s="271"/>
      <c r="AK372" s="271" t="s">
        <v>2605</v>
      </c>
      <c r="AL372" s="271" t="s">
        <v>2649</v>
      </c>
      <c r="AM372" s="294"/>
      <c r="AN372" s="295">
        <f t="shared" si="381"/>
        <v>0.6</v>
      </c>
      <c r="AO372" s="299"/>
    </row>
    <row r="373" spans="1:41" s="221" customFormat="1" ht="15" customHeight="1" x14ac:dyDescent="0.15">
      <c r="A373" s="247"/>
      <c r="B373" s="248">
        <f t="shared" ref="B373:C373" si="453">B372</f>
        <v>42706</v>
      </c>
      <c r="C373" s="249" t="str">
        <f t="shared" si="453"/>
        <v>BY2016120206</v>
      </c>
      <c r="D373" s="250">
        <f t="shared" si="451"/>
        <v>3</v>
      </c>
      <c r="E373" s="250"/>
      <c r="F373" s="251"/>
      <c r="G373" s="250"/>
      <c r="H373" s="329"/>
      <c r="I373" s="252"/>
      <c r="J373" s="250"/>
      <c r="K373" s="250"/>
      <c r="L373" s="250"/>
      <c r="M373" s="250"/>
      <c r="N373" s="250"/>
      <c r="O373" s="258">
        <f t="shared" si="380"/>
        <v>0</v>
      </c>
      <c r="P373" s="364"/>
      <c r="Q373" s="271"/>
      <c r="R373" s="372"/>
      <c r="S373" s="375"/>
      <c r="T373" s="364"/>
      <c r="U373" s="370"/>
      <c r="V373" s="366"/>
      <c r="W373" s="368"/>
      <c r="X373" s="370"/>
      <c r="Y373" s="372"/>
      <c r="Z373" s="372"/>
      <c r="AA373" s="372"/>
      <c r="AB373" s="372"/>
      <c r="AC373" s="372"/>
      <c r="AD373" s="250" t="str">
        <f t="shared" si="452"/>
        <v>内购</v>
      </c>
      <c r="AE373" s="284">
        <f>VLOOKUP(AD373,分类参数表!$I$2:$J$10,2,FALSE)</f>
        <v>1</v>
      </c>
      <c r="AF373" s="285"/>
      <c r="AG373" s="271"/>
      <c r="AH373" s="271"/>
      <c r="AI373" s="271"/>
      <c r="AJ373" s="271"/>
      <c r="AK373" s="271"/>
      <c r="AL373" s="271"/>
      <c r="AM373" s="294"/>
      <c r="AN373" s="295" t="e">
        <f t="shared" si="381"/>
        <v>#DIV/0!</v>
      </c>
      <c r="AO373" s="299"/>
    </row>
    <row r="374" spans="1:41" s="221" customFormat="1" ht="15" customHeight="1" x14ac:dyDescent="0.15">
      <c r="A374" s="247"/>
      <c r="B374" s="248">
        <f t="shared" ref="B374:C374" si="454">B373</f>
        <v>42706</v>
      </c>
      <c r="C374" s="249" t="str">
        <f t="shared" si="454"/>
        <v>BY2016120206</v>
      </c>
      <c r="D374" s="250">
        <f t="shared" si="451"/>
        <v>4</v>
      </c>
      <c r="E374" s="250"/>
      <c r="F374" s="251"/>
      <c r="G374" s="250"/>
      <c r="H374" s="271"/>
      <c r="I374" s="250"/>
      <c r="J374" s="250"/>
      <c r="K374" s="250"/>
      <c r="L374" s="250"/>
      <c r="M374" s="250"/>
      <c r="N374" s="250"/>
      <c r="O374" s="258">
        <f t="shared" si="380"/>
        <v>0</v>
      </c>
      <c r="P374" s="364"/>
      <c r="Q374" s="271"/>
      <c r="R374" s="372"/>
      <c r="S374" s="375"/>
      <c r="T374" s="364"/>
      <c r="U374" s="370"/>
      <c r="V374" s="366"/>
      <c r="W374" s="368"/>
      <c r="X374" s="370"/>
      <c r="Y374" s="372"/>
      <c r="Z374" s="372"/>
      <c r="AA374" s="372"/>
      <c r="AB374" s="372"/>
      <c r="AC374" s="372"/>
      <c r="AD374" s="250" t="str">
        <f t="shared" si="452"/>
        <v>内购</v>
      </c>
      <c r="AE374" s="284">
        <f>VLOOKUP(AD374,分类参数表!$I$2:$J$10,2,FALSE)</f>
        <v>1</v>
      </c>
      <c r="AF374" s="285"/>
      <c r="AG374" s="271"/>
      <c r="AH374" s="271"/>
      <c r="AI374" s="271"/>
      <c r="AJ374" s="271"/>
      <c r="AK374" s="271"/>
      <c r="AL374" s="271"/>
      <c r="AM374" s="294"/>
      <c r="AN374" s="295" t="e">
        <f t="shared" si="381"/>
        <v>#DIV/0!</v>
      </c>
      <c r="AO374" s="299"/>
    </row>
    <row r="375" spans="1:41" s="221" customFormat="1" ht="15" customHeight="1" thickBot="1" x14ac:dyDescent="0.2">
      <c r="A375" s="247"/>
      <c r="B375" s="248">
        <f t="shared" ref="B375:C375" si="455">B374</f>
        <v>42706</v>
      </c>
      <c r="C375" s="249" t="str">
        <f t="shared" si="455"/>
        <v>BY2016120206</v>
      </c>
      <c r="D375" s="250">
        <f t="shared" si="451"/>
        <v>5</v>
      </c>
      <c r="E375" s="250"/>
      <c r="F375" s="251"/>
      <c r="G375" s="250"/>
      <c r="H375" s="271"/>
      <c r="I375" s="250"/>
      <c r="J375" s="250"/>
      <c r="K375" s="250"/>
      <c r="L375" s="250"/>
      <c r="M375" s="250"/>
      <c r="N375" s="250"/>
      <c r="O375" s="258">
        <f t="shared" si="380"/>
        <v>0</v>
      </c>
      <c r="P375" s="364"/>
      <c r="Q375" s="271"/>
      <c r="R375" s="372"/>
      <c r="S375" s="375"/>
      <c r="T375" s="364"/>
      <c r="U375" s="370"/>
      <c r="V375" s="366"/>
      <c r="W375" s="368"/>
      <c r="X375" s="370"/>
      <c r="Y375" s="372"/>
      <c r="Z375" s="372"/>
      <c r="AA375" s="372"/>
      <c r="AB375" s="373"/>
      <c r="AC375" s="373"/>
      <c r="AD375" s="250" t="str">
        <f t="shared" si="452"/>
        <v>内购</v>
      </c>
      <c r="AE375" s="284">
        <f>VLOOKUP(AD375,分类参数表!$I$2:$J$10,2,FALSE)</f>
        <v>1</v>
      </c>
      <c r="AF375" s="285"/>
      <c r="AG375" s="271"/>
      <c r="AH375" s="271"/>
      <c r="AI375" s="271"/>
      <c r="AJ375" s="271"/>
      <c r="AK375" s="271"/>
      <c r="AL375" s="271"/>
      <c r="AM375" s="294"/>
      <c r="AN375" s="295" t="e">
        <f t="shared" si="381"/>
        <v>#DIV/0!</v>
      </c>
      <c r="AO375" s="299"/>
    </row>
    <row r="376" spans="1:41" s="218" customFormat="1" ht="15" customHeight="1" thickTop="1" x14ac:dyDescent="0.15">
      <c r="A376" s="229" t="s">
        <v>223</v>
      </c>
      <c r="B376" s="230">
        <v>42706</v>
      </c>
      <c r="C376" s="231" t="s">
        <v>2732</v>
      </c>
      <c r="D376" s="232">
        <v>1</v>
      </c>
      <c r="E376" s="233" t="s">
        <v>2650</v>
      </c>
      <c r="F376" s="233" t="s">
        <v>2208</v>
      </c>
      <c r="G376" s="232"/>
      <c r="H376" s="326" t="s">
        <v>2576</v>
      </c>
      <c r="I376" s="234" t="s">
        <v>2710</v>
      </c>
      <c r="J376" s="232" t="s">
        <v>2706</v>
      </c>
      <c r="K376" s="233" t="s">
        <v>2629</v>
      </c>
      <c r="L376" s="232" t="s">
        <v>2562</v>
      </c>
      <c r="M376" s="232">
        <v>1</v>
      </c>
      <c r="N376" s="232">
        <v>500</v>
      </c>
      <c r="O376" s="255">
        <f t="shared" si="380"/>
        <v>500</v>
      </c>
      <c r="P376" s="350">
        <v>3930</v>
      </c>
      <c r="Q376" s="264" t="s">
        <v>2653</v>
      </c>
      <c r="R376" s="352">
        <v>3585</v>
      </c>
      <c r="S376" s="354">
        <v>0.91</v>
      </c>
      <c r="T376" s="350">
        <v>0.85</v>
      </c>
      <c r="U376" s="356"/>
      <c r="V376" s="358"/>
      <c r="W376" s="360"/>
      <c r="X376" s="356">
        <v>200</v>
      </c>
      <c r="Y376" s="352">
        <f>R376-(V376/10)-X376</f>
        <v>3385</v>
      </c>
      <c r="Z376" s="352">
        <v>2877</v>
      </c>
      <c r="AA376" s="352">
        <f>U376-V376+Z376</f>
        <v>2877</v>
      </c>
      <c r="AB376" s="352"/>
      <c r="AC376" s="352"/>
      <c r="AD376" s="276" t="s">
        <v>2664</v>
      </c>
      <c r="AE376" s="277">
        <f>VLOOKUP(AD376,分类参数表!$I$2:$J$10,2,FALSE)</f>
        <v>2</v>
      </c>
      <c r="AF376" s="278"/>
      <c r="AG376" s="264" t="s">
        <v>2733</v>
      </c>
      <c r="AH376" s="264" t="s">
        <v>2734</v>
      </c>
      <c r="AI376" s="264"/>
      <c r="AJ376" s="264" t="s">
        <v>2735</v>
      </c>
      <c r="AK376" s="264" t="s">
        <v>2605</v>
      </c>
      <c r="AL376" s="264" t="s">
        <v>2649</v>
      </c>
      <c r="AM376" s="288"/>
      <c r="AN376" s="289">
        <f t="shared" si="381"/>
        <v>1</v>
      </c>
      <c r="AO376" s="296"/>
    </row>
    <row r="377" spans="1:41" s="219" customFormat="1" ht="15" customHeight="1" x14ac:dyDescent="0.15">
      <c r="A377" s="235" t="s">
        <v>225</v>
      </c>
      <c r="B377" s="236">
        <f t="shared" ref="B377:C377" si="456">B376</f>
        <v>42706</v>
      </c>
      <c r="C377" s="237" t="str">
        <f t="shared" si="456"/>
        <v>BY2016120207</v>
      </c>
      <c r="D377" s="238">
        <f t="shared" ref="D377:D380" si="457">D376+1</f>
        <v>2</v>
      </c>
      <c r="E377" s="238" t="s">
        <v>226</v>
      </c>
      <c r="F377" s="239"/>
      <c r="G377" s="238"/>
      <c r="H377" s="327"/>
      <c r="I377" s="240"/>
      <c r="J377" s="238" t="s">
        <v>2560</v>
      </c>
      <c r="K377" s="238" t="s">
        <v>2629</v>
      </c>
      <c r="L377" s="238" t="s">
        <v>2562</v>
      </c>
      <c r="M377" s="238">
        <v>1</v>
      </c>
      <c r="N377" s="238">
        <v>3280</v>
      </c>
      <c r="O377" s="256">
        <f t="shared" ref="O377:O441" si="458">N377*M377</f>
        <v>3280</v>
      </c>
      <c r="P377" s="351"/>
      <c r="Q377" s="266" t="s">
        <v>2654</v>
      </c>
      <c r="R377" s="353"/>
      <c r="S377" s="355"/>
      <c r="T377" s="351"/>
      <c r="U377" s="357"/>
      <c r="V377" s="359"/>
      <c r="W377" s="361"/>
      <c r="X377" s="357"/>
      <c r="Y377" s="353"/>
      <c r="Z377" s="353"/>
      <c r="AA377" s="353"/>
      <c r="AB377" s="353"/>
      <c r="AC377" s="353"/>
      <c r="AD377" s="238" t="str">
        <f t="shared" ref="AD377:AD380" si="459">AD376</f>
        <v>推荐新晋</v>
      </c>
      <c r="AE377" s="279">
        <f>VLOOKUP(AD377,分类参数表!$I$2:$J$10,2,FALSE)</f>
        <v>2</v>
      </c>
      <c r="AF377" s="280"/>
      <c r="AG377" s="266" t="s">
        <v>2733</v>
      </c>
      <c r="AH377" s="266"/>
      <c r="AI377" s="266"/>
      <c r="AJ377" s="266" t="s">
        <v>2735</v>
      </c>
      <c r="AK377" s="266" t="s">
        <v>2605</v>
      </c>
      <c r="AL377" s="266" t="s">
        <v>2649</v>
      </c>
      <c r="AM377" s="290"/>
      <c r="AN377" s="291">
        <f t="shared" ref="AN377:AN441" si="460">(Q377-AM377)/M377/N377</f>
        <v>1</v>
      </c>
      <c r="AO377" s="297"/>
    </row>
    <row r="378" spans="1:41" s="219" customFormat="1" ht="15" customHeight="1" x14ac:dyDescent="0.15">
      <c r="A378" s="235" t="s">
        <v>2618</v>
      </c>
      <c r="B378" s="236">
        <f t="shared" ref="B378:C378" si="461">B377</f>
        <v>42706</v>
      </c>
      <c r="C378" s="237" t="str">
        <f t="shared" si="461"/>
        <v>BY2016120207</v>
      </c>
      <c r="D378" s="238">
        <f t="shared" si="457"/>
        <v>3</v>
      </c>
      <c r="E378" s="238" t="s">
        <v>114</v>
      </c>
      <c r="F378" s="239" t="s">
        <v>2567</v>
      </c>
      <c r="G378" s="238"/>
      <c r="H378" s="327" t="s">
        <v>2568</v>
      </c>
      <c r="I378" s="240"/>
      <c r="J378" s="238" t="s">
        <v>2569</v>
      </c>
      <c r="K378" s="238" t="s">
        <v>2629</v>
      </c>
      <c r="L378" s="238" t="s">
        <v>2562</v>
      </c>
      <c r="M378" s="238">
        <v>1</v>
      </c>
      <c r="N378" s="238">
        <v>480</v>
      </c>
      <c r="O378" s="256">
        <f t="shared" si="458"/>
        <v>480</v>
      </c>
      <c r="P378" s="351"/>
      <c r="Q378" s="266" t="s">
        <v>2570</v>
      </c>
      <c r="R378" s="353"/>
      <c r="S378" s="355"/>
      <c r="T378" s="351"/>
      <c r="U378" s="357"/>
      <c r="V378" s="359"/>
      <c r="W378" s="361"/>
      <c r="X378" s="357"/>
      <c r="Y378" s="353"/>
      <c r="Z378" s="353"/>
      <c r="AA378" s="353"/>
      <c r="AB378" s="353"/>
      <c r="AC378" s="353"/>
      <c r="AD378" s="238" t="str">
        <f t="shared" si="459"/>
        <v>推荐新晋</v>
      </c>
      <c r="AE378" s="279">
        <f>VLOOKUP(AD378,分类参数表!$I$2:$J$10,2,FALSE)</f>
        <v>2</v>
      </c>
      <c r="AF378" s="280"/>
      <c r="AG378" s="266" t="s">
        <v>2733</v>
      </c>
      <c r="AH378" s="266"/>
      <c r="AI378" s="266"/>
      <c r="AJ378" s="266" t="s">
        <v>2735</v>
      </c>
      <c r="AK378" s="266" t="s">
        <v>2605</v>
      </c>
      <c r="AL378" s="266" t="s">
        <v>2649</v>
      </c>
      <c r="AM378" s="290"/>
      <c r="AN378" s="291">
        <f t="shared" si="460"/>
        <v>0.89583333333333337</v>
      </c>
      <c r="AO378" s="297"/>
    </row>
    <row r="379" spans="1:41" s="219" customFormat="1" ht="15" customHeight="1" x14ac:dyDescent="0.15">
      <c r="A379" s="235" t="s">
        <v>2618</v>
      </c>
      <c r="B379" s="236">
        <f t="shared" ref="B379:C379" si="462">B378</f>
        <v>42706</v>
      </c>
      <c r="C379" s="237" t="str">
        <f t="shared" si="462"/>
        <v>BY2016120207</v>
      </c>
      <c r="D379" s="238">
        <f t="shared" si="457"/>
        <v>4</v>
      </c>
      <c r="E379" s="238" t="s">
        <v>2557</v>
      </c>
      <c r="F379" s="239" t="s">
        <v>2643</v>
      </c>
      <c r="G379" s="238" t="s">
        <v>2644</v>
      </c>
      <c r="H379" s="266" t="s">
        <v>2736</v>
      </c>
      <c r="I379" s="238" t="s">
        <v>2645</v>
      </c>
      <c r="J379" s="238" t="s">
        <v>2569</v>
      </c>
      <c r="K379" s="238" t="s">
        <v>2629</v>
      </c>
      <c r="L379" s="238" t="s">
        <v>2562</v>
      </c>
      <c r="M379" s="238">
        <v>1</v>
      </c>
      <c r="N379" s="238">
        <v>1520</v>
      </c>
      <c r="O379" s="256">
        <f t="shared" si="458"/>
        <v>1520</v>
      </c>
      <c r="P379" s="351"/>
      <c r="Q379" s="266" t="s">
        <v>2646</v>
      </c>
      <c r="R379" s="353"/>
      <c r="S379" s="355"/>
      <c r="T379" s="351"/>
      <c r="U379" s="357"/>
      <c r="V379" s="359"/>
      <c r="W379" s="361"/>
      <c r="X379" s="357"/>
      <c r="Y379" s="353"/>
      <c r="Z379" s="353"/>
      <c r="AA379" s="353"/>
      <c r="AB379" s="353"/>
      <c r="AC379" s="353"/>
      <c r="AD379" s="238" t="str">
        <f t="shared" si="459"/>
        <v>推荐新晋</v>
      </c>
      <c r="AE379" s="279">
        <f>VLOOKUP(AD379,分类参数表!$I$2:$J$10,2,FALSE)</f>
        <v>2</v>
      </c>
      <c r="AF379" s="280"/>
      <c r="AG379" s="266" t="s">
        <v>2733</v>
      </c>
      <c r="AH379" s="266"/>
      <c r="AI379" s="266"/>
      <c r="AJ379" s="266" t="s">
        <v>2735</v>
      </c>
      <c r="AK379" s="266" t="s">
        <v>2605</v>
      </c>
      <c r="AL379" s="266" t="s">
        <v>2649</v>
      </c>
      <c r="AM379" s="290"/>
      <c r="AN379" s="291">
        <f t="shared" si="460"/>
        <v>0.9</v>
      </c>
      <c r="AO379" s="297"/>
    </row>
    <row r="380" spans="1:41" s="219" customFormat="1" ht="15" customHeight="1" thickBot="1" x14ac:dyDescent="0.2">
      <c r="A380" s="235" t="s">
        <v>2618</v>
      </c>
      <c r="B380" s="236">
        <f t="shared" ref="B380:C380" si="463">B379</f>
        <v>42706</v>
      </c>
      <c r="C380" s="237" t="str">
        <f t="shared" si="463"/>
        <v>BY2016120207</v>
      </c>
      <c r="D380" s="238">
        <f t="shared" si="457"/>
        <v>5</v>
      </c>
      <c r="E380" s="238" t="s">
        <v>2737</v>
      </c>
      <c r="F380" s="239" t="s">
        <v>2738</v>
      </c>
      <c r="G380" s="238" t="s">
        <v>2739</v>
      </c>
      <c r="H380" s="266" t="s">
        <v>2559</v>
      </c>
      <c r="I380" s="238" t="s">
        <v>2740</v>
      </c>
      <c r="J380" s="238" t="s">
        <v>2560</v>
      </c>
      <c r="K380" s="238" t="s">
        <v>2629</v>
      </c>
      <c r="L380" s="238" t="s">
        <v>2562</v>
      </c>
      <c r="M380" s="238">
        <v>1</v>
      </c>
      <c r="N380" s="238">
        <v>1430</v>
      </c>
      <c r="O380" s="256">
        <f t="shared" si="458"/>
        <v>1430</v>
      </c>
      <c r="P380" s="351"/>
      <c r="Q380" s="266" t="s">
        <v>2741</v>
      </c>
      <c r="R380" s="353"/>
      <c r="S380" s="355"/>
      <c r="T380" s="351"/>
      <c r="U380" s="357"/>
      <c r="V380" s="359"/>
      <c r="W380" s="361"/>
      <c r="X380" s="357"/>
      <c r="Y380" s="353"/>
      <c r="Z380" s="353"/>
      <c r="AA380" s="353"/>
      <c r="AB380" s="362"/>
      <c r="AC380" s="362"/>
      <c r="AD380" s="238" t="str">
        <f t="shared" si="459"/>
        <v>推荐新晋</v>
      </c>
      <c r="AE380" s="279">
        <f>VLOOKUP(AD380,分类参数表!$I$2:$J$10,2,FALSE)</f>
        <v>2</v>
      </c>
      <c r="AF380" s="280"/>
      <c r="AG380" s="266" t="s">
        <v>2733</v>
      </c>
      <c r="AH380" s="266"/>
      <c r="AI380" s="266"/>
      <c r="AJ380" s="266" t="s">
        <v>2735</v>
      </c>
      <c r="AK380" s="266" t="s">
        <v>2605</v>
      </c>
      <c r="AL380" s="266" t="s">
        <v>2649</v>
      </c>
      <c r="AM380" s="290"/>
      <c r="AN380" s="291">
        <f t="shared" si="460"/>
        <v>0.9</v>
      </c>
      <c r="AO380" s="297"/>
    </row>
    <row r="381" spans="1:41" s="349" customFormat="1" ht="15" thickTop="1" thickBot="1" x14ac:dyDescent="0.2">
      <c r="A381" s="347"/>
      <c r="B381" s="348"/>
      <c r="C381" s="348"/>
      <c r="D381" s="348"/>
      <c r="E381" s="348"/>
      <c r="F381" s="348"/>
      <c r="G381" s="348"/>
      <c r="H381" s="348"/>
      <c r="I381" s="348"/>
      <c r="J381" s="348"/>
      <c r="K381" s="348"/>
      <c r="L381" s="348"/>
      <c r="M381" s="348"/>
      <c r="N381" s="348"/>
      <c r="O381" s="348"/>
      <c r="P381" s="348"/>
      <c r="Q381" s="348"/>
      <c r="R381" s="348"/>
      <c r="S381" s="348"/>
      <c r="T381" s="348"/>
      <c r="U381" s="348"/>
      <c r="V381" s="348"/>
      <c r="W381" s="348"/>
      <c r="X381" s="348"/>
      <c r="Y381" s="348"/>
      <c r="Z381" s="348"/>
      <c r="AA381" s="348"/>
      <c r="AB381" s="348"/>
      <c r="AC381" s="348"/>
      <c r="AD381" s="348"/>
      <c r="AE381" s="348"/>
      <c r="AF381" s="348"/>
      <c r="AG381" s="348"/>
      <c r="AH381" s="348"/>
      <c r="AI381" s="348"/>
      <c r="AJ381" s="348"/>
      <c r="AK381" s="348"/>
      <c r="AL381" s="348"/>
      <c r="AM381" s="348"/>
      <c r="AN381" s="348"/>
      <c r="AO381" s="348"/>
    </row>
    <row r="382" spans="1:41" s="220" customFormat="1" ht="15" customHeight="1" thickTop="1" x14ac:dyDescent="0.15">
      <c r="A382" s="241" t="s">
        <v>2742</v>
      </c>
      <c r="B382" s="242">
        <v>42707</v>
      </c>
      <c r="C382" s="243" t="s">
        <v>2743</v>
      </c>
      <c r="D382" s="244">
        <v>1</v>
      </c>
      <c r="E382" s="320" t="s">
        <v>114</v>
      </c>
      <c r="F382" s="245" t="s">
        <v>2744</v>
      </c>
      <c r="G382" s="321"/>
      <c r="H382" s="328" t="s">
        <v>2745</v>
      </c>
      <c r="I382" s="246"/>
      <c r="J382" s="244" t="s">
        <v>2746</v>
      </c>
      <c r="K382" s="245" t="s">
        <v>2747</v>
      </c>
      <c r="L382" s="244" t="s">
        <v>2748</v>
      </c>
      <c r="M382" s="244">
        <v>1</v>
      </c>
      <c r="N382" s="244">
        <v>480</v>
      </c>
      <c r="O382" s="257">
        <f t="shared" si="458"/>
        <v>480</v>
      </c>
      <c r="P382" s="363">
        <v>480</v>
      </c>
      <c r="Q382" s="269" t="s">
        <v>2749</v>
      </c>
      <c r="R382" s="371">
        <v>480</v>
      </c>
      <c r="S382" s="374">
        <v>1</v>
      </c>
      <c r="T382" s="363">
        <v>1</v>
      </c>
      <c r="U382" s="369"/>
      <c r="V382" s="365"/>
      <c r="W382" s="367"/>
      <c r="X382" s="369"/>
      <c r="Y382" s="371">
        <f>R382-(V382/10)-X382</f>
        <v>480</v>
      </c>
      <c r="Z382" s="371">
        <v>480</v>
      </c>
      <c r="AA382" s="371">
        <f>U382-V382+Z382</f>
        <v>480</v>
      </c>
      <c r="AB382" s="371"/>
      <c r="AC382" s="371"/>
      <c r="AD382" s="323" t="s">
        <v>2000</v>
      </c>
      <c r="AE382" s="282">
        <f>VLOOKUP(AD382,分类参数表!$I$2:$J$10,2,FALSE)</f>
        <v>1</v>
      </c>
      <c r="AF382" s="283"/>
      <c r="AG382" s="269" t="s">
        <v>2750</v>
      </c>
      <c r="AH382" s="269" t="s">
        <v>2751</v>
      </c>
      <c r="AI382" s="269"/>
      <c r="AJ382" s="269"/>
      <c r="AK382" s="269" t="s">
        <v>2752</v>
      </c>
      <c r="AL382" s="269" t="s">
        <v>2753</v>
      </c>
      <c r="AM382" s="292"/>
      <c r="AN382" s="293">
        <f t="shared" si="460"/>
        <v>1</v>
      </c>
      <c r="AO382" s="298"/>
    </row>
    <row r="383" spans="1:41" s="221" customFormat="1" ht="15" customHeight="1" x14ac:dyDescent="0.15">
      <c r="A383" s="247"/>
      <c r="B383" s="248">
        <f t="shared" ref="B383:C383" si="464">B382</f>
        <v>42707</v>
      </c>
      <c r="C383" s="249" t="str">
        <f t="shared" si="464"/>
        <v>BY2016120301</v>
      </c>
      <c r="D383" s="250">
        <f t="shared" ref="D383:D386" si="465">D382+1</f>
        <v>2</v>
      </c>
      <c r="E383" s="250"/>
      <c r="F383" s="251"/>
      <c r="G383" s="250"/>
      <c r="H383" s="329"/>
      <c r="I383" s="252"/>
      <c r="J383" s="250"/>
      <c r="K383" s="250"/>
      <c r="L383" s="250"/>
      <c r="M383" s="250"/>
      <c r="N383" s="250"/>
      <c r="O383" s="258">
        <f t="shared" si="458"/>
        <v>0</v>
      </c>
      <c r="P383" s="364"/>
      <c r="Q383" s="271"/>
      <c r="R383" s="372"/>
      <c r="S383" s="375"/>
      <c r="T383" s="364"/>
      <c r="U383" s="370"/>
      <c r="V383" s="366"/>
      <c r="W383" s="368"/>
      <c r="X383" s="370"/>
      <c r="Y383" s="372"/>
      <c r="Z383" s="372"/>
      <c r="AA383" s="372"/>
      <c r="AB383" s="372"/>
      <c r="AC383" s="372"/>
      <c r="AD383" s="250" t="str">
        <f t="shared" ref="AD383:AD386" si="466">AD382</f>
        <v>会员</v>
      </c>
      <c r="AE383" s="284">
        <f>VLOOKUP(AD383,分类参数表!$I$2:$J$10,2,FALSE)</f>
        <v>1</v>
      </c>
      <c r="AF383" s="285"/>
      <c r="AG383" s="271"/>
      <c r="AH383" s="271"/>
      <c r="AI383" s="271"/>
      <c r="AJ383" s="271"/>
      <c r="AK383" s="271"/>
      <c r="AL383" s="271"/>
      <c r="AM383" s="294"/>
      <c r="AN383" s="295" t="e">
        <f t="shared" si="460"/>
        <v>#DIV/0!</v>
      </c>
      <c r="AO383" s="299"/>
    </row>
    <row r="384" spans="1:41" s="221" customFormat="1" ht="15" customHeight="1" x14ac:dyDescent="0.15">
      <c r="A384" s="247"/>
      <c r="B384" s="248">
        <f t="shared" ref="B384:C384" si="467">B383</f>
        <v>42707</v>
      </c>
      <c r="C384" s="249" t="str">
        <f t="shared" si="467"/>
        <v>BY2016120301</v>
      </c>
      <c r="D384" s="250">
        <f t="shared" si="465"/>
        <v>3</v>
      </c>
      <c r="E384" s="250"/>
      <c r="F384" s="251"/>
      <c r="G384" s="250"/>
      <c r="H384" s="329"/>
      <c r="I384" s="252"/>
      <c r="J384" s="250"/>
      <c r="K384" s="250"/>
      <c r="L384" s="250"/>
      <c r="M384" s="250"/>
      <c r="N384" s="250"/>
      <c r="O384" s="258">
        <f t="shared" si="458"/>
        <v>0</v>
      </c>
      <c r="P384" s="364"/>
      <c r="Q384" s="271"/>
      <c r="R384" s="372"/>
      <c r="S384" s="375"/>
      <c r="T384" s="364"/>
      <c r="U384" s="370"/>
      <c r="V384" s="366"/>
      <c r="W384" s="368"/>
      <c r="X384" s="370"/>
      <c r="Y384" s="372"/>
      <c r="Z384" s="372"/>
      <c r="AA384" s="372"/>
      <c r="AB384" s="372"/>
      <c r="AC384" s="372"/>
      <c r="AD384" s="250" t="str">
        <f t="shared" si="466"/>
        <v>会员</v>
      </c>
      <c r="AE384" s="284">
        <f>VLOOKUP(AD384,分类参数表!$I$2:$J$10,2,FALSE)</f>
        <v>1</v>
      </c>
      <c r="AF384" s="285"/>
      <c r="AG384" s="271"/>
      <c r="AH384" s="271"/>
      <c r="AI384" s="271"/>
      <c r="AJ384" s="271"/>
      <c r="AK384" s="271"/>
      <c r="AL384" s="271"/>
      <c r="AM384" s="294"/>
      <c r="AN384" s="295" t="e">
        <f t="shared" si="460"/>
        <v>#DIV/0!</v>
      </c>
      <c r="AO384" s="299"/>
    </row>
    <row r="385" spans="1:41" s="221" customFormat="1" ht="15" customHeight="1" x14ac:dyDescent="0.15">
      <c r="A385" s="247"/>
      <c r="B385" s="248">
        <f t="shared" ref="B385:C385" si="468">B384</f>
        <v>42707</v>
      </c>
      <c r="C385" s="249" t="str">
        <f t="shared" si="468"/>
        <v>BY2016120301</v>
      </c>
      <c r="D385" s="250">
        <f t="shared" si="465"/>
        <v>4</v>
      </c>
      <c r="E385" s="250"/>
      <c r="F385" s="251"/>
      <c r="G385" s="250"/>
      <c r="H385" s="271"/>
      <c r="I385" s="250"/>
      <c r="J385" s="250"/>
      <c r="K385" s="250"/>
      <c r="L385" s="250"/>
      <c r="M385" s="250"/>
      <c r="N385" s="250"/>
      <c r="O385" s="258">
        <f t="shared" si="458"/>
        <v>0</v>
      </c>
      <c r="P385" s="364"/>
      <c r="Q385" s="271"/>
      <c r="R385" s="372"/>
      <c r="S385" s="375"/>
      <c r="T385" s="364"/>
      <c r="U385" s="370"/>
      <c r="V385" s="366"/>
      <c r="W385" s="368"/>
      <c r="X385" s="370"/>
      <c r="Y385" s="372"/>
      <c r="Z385" s="372"/>
      <c r="AA385" s="372"/>
      <c r="AB385" s="372"/>
      <c r="AC385" s="372"/>
      <c r="AD385" s="250" t="str">
        <f t="shared" si="466"/>
        <v>会员</v>
      </c>
      <c r="AE385" s="284">
        <f>VLOOKUP(AD385,分类参数表!$I$2:$J$10,2,FALSE)</f>
        <v>1</v>
      </c>
      <c r="AF385" s="285"/>
      <c r="AG385" s="271"/>
      <c r="AH385" s="271"/>
      <c r="AI385" s="271"/>
      <c r="AJ385" s="271"/>
      <c r="AK385" s="271"/>
      <c r="AL385" s="271"/>
      <c r="AM385" s="294"/>
      <c r="AN385" s="295" t="e">
        <f t="shared" si="460"/>
        <v>#DIV/0!</v>
      </c>
      <c r="AO385" s="299"/>
    </row>
    <row r="386" spans="1:41" s="221" customFormat="1" ht="15" customHeight="1" thickBot="1" x14ac:dyDescent="0.2">
      <c r="A386" s="247"/>
      <c r="B386" s="248">
        <f t="shared" ref="B386:C386" si="469">B385</f>
        <v>42707</v>
      </c>
      <c r="C386" s="249" t="str">
        <f t="shared" si="469"/>
        <v>BY2016120301</v>
      </c>
      <c r="D386" s="250">
        <f t="shared" si="465"/>
        <v>5</v>
      </c>
      <c r="E386" s="250"/>
      <c r="F386" s="251"/>
      <c r="G386" s="250"/>
      <c r="H386" s="271"/>
      <c r="I386" s="250"/>
      <c r="J386" s="250"/>
      <c r="K386" s="250"/>
      <c r="L386" s="250"/>
      <c r="M386" s="250"/>
      <c r="N386" s="250"/>
      <c r="O386" s="258">
        <f t="shared" si="458"/>
        <v>0</v>
      </c>
      <c r="P386" s="364"/>
      <c r="Q386" s="271"/>
      <c r="R386" s="372"/>
      <c r="S386" s="375"/>
      <c r="T386" s="364"/>
      <c r="U386" s="370"/>
      <c r="V386" s="366"/>
      <c r="W386" s="368"/>
      <c r="X386" s="370"/>
      <c r="Y386" s="372"/>
      <c r="Z386" s="372"/>
      <c r="AA386" s="372"/>
      <c r="AB386" s="373"/>
      <c r="AC386" s="373"/>
      <c r="AD386" s="250" t="str">
        <f t="shared" si="466"/>
        <v>会员</v>
      </c>
      <c r="AE386" s="284">
        <f>VLOOKUP(AD386,分类参数表!$I$2:$J$10,2,FALSE)</f>
        <v>1</v>
      </c>
      <c r="AF386" s="285"/>
      <c r="AG386" s="271"/>
      <c r="AH386" s="271"/>
      <c r="AI386" s="271"/>
      <c r="AJ386" s="271"/>
      <c r="AK386" s="271"/>
      <c r="AL386" s="271"/>
      <c r="AM386" s="294"/>
      <c r="AN386" s="295" t="e">
        <f t="shared" si="460"/>
        <v>#DIV/0!</v>
      </c>
      <c r="AO386" s="299"/>
    </row>
    <row r="387" spans="1:41" s="218" customFormat="1" ht="15" customHeight="1" thickTop="1" x14ac:dyDescent="0.15">
      <c r="A387" s="229" t="s">
        <v>2742</v>
      </c>
      <c r="B387" s="230">
        <v>42707</v>
      </c>
      <c r="C387" s="231" t="s">
        <v>2754</v>
      </c>
      <c r="D387" s="232">
        <v>1</v>
      </c>
      <c r="E387" s="233" t="s">
        <v>2755</v>
      </c>
      <c r="F387" s="233" t="s">
        <v>79</v>
      </c>
      <c r="G387" s="232" t="s">
        <v>2756</v>
      </c>
      <c r="H387" s="326" t="s">
        <v>2757</v>
      </c>
      <c r="I387" s="234"/>
      <c r="J387" s="232" t="s">
        <v>2758</v>
      </c>
      <c r="K387" s="233" t="s">
        <v>2759</v>
      </c>
      <c r="L387" s="232" t="s">
        <v>2760</v>
      </c>
      <c r="M387" s="232">
        <v>1</v>
      </c>
      <c r="N387" s="232">
        <v>158</v>
      </c>
      <c r="O387" s="255">
        <f t="shared" si="458"/>
        <v>158</v>
      </c>
      <c r="P387" s="350">
        <v>158</v>
      </c>
      <c r="Q387" s="264" t="s">
        <v>2761</v>
      </c>
      <c r="R387" s="352">
        <v>110</v>
      </c>
      <c r="S387" s="354">
        <v>0.7</v>
      </c>
      <c r="T387" s="350">
        <v>0.48</v>
      </c>
      <c r="U387" s="356"/>
      <c r="V387" s="358"/>
      <c r="W387" s="360"/>
      <c r="X387" s="356"/>
      <c r="Y387" s="352">
        <f>R387-(V387/10)-X387</f>
        <v>110</v>
      </c>
      <c r="Z387" s="352">
        <v>52</v>
      </c>
      <c r="AA387" s="352">
        <f>U387-V387+Z387</f>
        <v>52</v>
      </c>
      <c r="AB387" s="352"/>
      <c r="AC387" s="352"/>
      <c r="AD387" s="276" t="s">
        <v>2762</v>
      </c>
      <c r="AE387" s="277">
        <f>VLOOKUP(AD387,分类参数表!$I$2:$J$10,2,FALSE)</f>
        <v>1</v>
      </c>
      <c r="AF387" s="278"/>
      <c r="AG387" s="264" t="s">
        <v>2763</v>
      </c>
      <c r="AH387" s="264" t="s">
        <v>2764</v>
      </c>
      <c r="AI387" s="264"/>
      <c r="AJ387" s="264"/>
      <c r="AK387" s="264" t="s">
        <v>2765</v>
      </c>
      <c r="AL387" s="264" t="s">
        <v>2766</v>
      </c>
      <c r="AM387" s="288"/>
      <c r="AN387" s="289">
        <f t="shared" si="460"/>
        <v>0.69620253164556967</v>
      </c>
      <c r="AO387" s="296"/>
    </row>
    <row r="388" spans="1:41" s="219" customFormat="1" ht="15" customHeight="1" x14ac:dyDescent="0.15">
      <c r="A388" s="235"/>
      <c r="B388" s="236">
        <f t="shared" ref="B388:C388" si="470">B387</f>
        <v>42707</v>
      </c>
      <c r="C388" s="237" t="str">
        <f t="shared" si="470"/>
        <v>BY2016120302</v>
      </c>
      <c r="D388" s="238">
        <f t="shared" ref="D388:D391" si="471">D387+1</f>
        <v>2</v>
      </c>
      <c r="E388" s="238"/>
      <c r="F388" s="239"/>
      <c r="G388" s="238"/>
      <c r="H388" s="327"/>
      <c r="I388" s="240"/>
      <c r="J388" s="238"/>
      <c r="K388" s="238"/>
      <c r="L388" s="238"/>
      <c r="M388" s="238"/>
      <c r="N388" s="238"/>
      <c r="O388" s="256">
        <f t="shared" si="458"/>
        <v>0</v>
      </c>
      <c r="P388" s="351"/>
      <c r="Q388" s="266"/>
      <c r="R388" s="353"/>
      <c r="S388" s="355"/>
      <c r="T388" s="351"/>
      <c r="U388" s="357"/>
      <c r="V388" s="359"/>
      <c r="W388" s="361"/>
      <c r="X388" s="357"/>
      <c r="Y388" s="353"/>
      <c r="Z388" s="353"/>
      <c r="AA388" s="353"/>
      <c r="AB388" s="353"/>
      <c r="AC388" s="353"/>
      <c r="AD388" s="238" t="str">
        <f t="shared" ref="AD388:AD391" si="472">AD387</f>
        <v>散客新晋</v>
      </c>
      <c r="AE388" s="279">
        <f>VLOOKUP(AD388,分类参数表!$I$2:$J$10,2,FALSE)</f>
        <v>1</v>
      </c>
      <c r="AF388" s="280"/>
      <c r="AG388" s="266"/>
      <c r="AH388" s="266"/>
      <c r="AI388" s="266"/>
      <c r="AJ388" s="266"/>
      <c r="AK388" s="266"/>
      <c r="AL388" s="266"/>
      <c r="AM388" s="290"/>
      <c r="AN388" s="291" t="e">
        <f t="shared" si="460"/>
        <v>#DIV/0!</v>
      </c>
      <c r="AO388" s="297"/>
    </row>
    <row r="389" spans="1:41" s="219" customFormat="1" ht="15" customHeight="1" x14ac:dyDescent="0.15">
      <c r="A389" s="235"/>
      <c r="B389" s="236">
        <f t="shared" ref="B389:C389" si="473">B388</f>
        <v>42707</v>
      </c>
      <c r="C389" s="237" t="str">
        <f t="shared" si="473"/>
        <v>BY2016120302</v>
      </c>
      <c r="D389" s="238">
        <f t="shared" si="471"/>
        <v>3</v>
      </c>
      <c r="E389" s="238"/>
      <c r="F389" s="239"/>
      <c r="G389" s="238"/>
      <c r="H389" s="327"/>
      <c r="I389" s="240"/>
      <c r="J389" s="238"/>
      <c r="K389" s="238"/>
      <c r="L389" s="238"/>
      <c r="M389" s="238"/>
      <c r="N389" s="238"/>
      <c r="O389" s="256">
        <f t="shared" si="458"/>
        <v>0</v>
      </c>
      <c r="P389" s="351"/>
      <c r="Q389" s="266"/>
      <c r="R389" s="353"/>
      <c r="S389" s="355"/>
      <c r="T389" s="351"/>
      <c r="U389" s="357"/>
      <c r="V389" s="359"/>
      <c r="W389" s="361"/>
      <c r="X389" s="357"/>
      <c r="Y389" s="353"/>
      <c r="Z389" s="353"/>
      <c r="AA389" s="353"/>
      <c r="AB389" s="353"/>
      <c r="AC389" s="353"/>
      <c r="AD389" s="238" t="str">
        <f t="shared" si="472"/>
        <v>散客新晋</v>
      </c>
      <c r="AE389" s="279">
        <f>VLOOKUP(AD389,分类参数表!$I$2:$J$10,2,FALSE)</f>
        <v>1</v>
      </c>
      <c r="AF389" s="280"/>
      <c r="AG389" s="266"/>
      <c r="AH389" s="266"/>
      <c r="AI389" s="266"/>
      <c r="AJ389" s="266"/>
      <c r="AK389" s="266"/>
      <c r="AL389" s="266"/>
      <c r="AM389" s="290"/>
      <c r="AN389" s="291" t="e">
        <f t="shared" si="460"/>
        <v>#DIV/0!</v>
      </c>
      <c r="AO389" s="297"/>
    </row>
    <row r="390" spans="1:41" s="219" customFormat="1" ht="15" customHeight="1" x14ac:dyDescent="0.15">
      <c r="A390" s="235"/>
      <c r="B390" s="236">
        <f t="shared" ref="B390:C390" si="474">B389</f>
        <v>42707</v>
      </c>
      <c r="C390" s="237" t="str">
        <f t="shared" si="474"/>
        <v>BY2016120302</v>
      </c>
      <c r="D390" s="238">
        <f t="shared" si="471"/>
        <v>4</v>
      </c>
      <c r="E390" s="238"/>
      <c r="F390" s="239"/>
      <c r="G390" s="238"/>
      <c r="H390" s="266"/>
      <c r="I390" s="238"/>
      <c r="J390" s="238"/>
      <c r="K390" s="238"/>
      <c r="L390" s="238"/>
      <c r="M390" s="238"/>
      <c r="N390" s="238"/>
      <c r="O390" s="256">
        <f t="shared" si="458"/>
        <v>0</v>
      </c>
      <c r="P390" s="351"/>
      <c r="Q390" s="266"/>
      <c r="R390" s="353"/>
      <c r="S390" s="355"/>
      <c r="T390" s="351"/>
      <c r="U390" s="357"/>
      <c r="V390" s="359"/>
      <c r="W390" s="361"/>
      <c r="X390" s="357"/>
      <c r="Y390" s="353"/>
      <c r="Z390" s="353"/>
      <c r="AA390" s="353"/>
      <c r="AB390" s="353"/>
      <c r="AC390" s="353"/>
      <c r="AD390" s="238" t="str">
        <f t="shared" si="472"/>
        <v>散客新晋</v>
      </c>
      <c r="AE390" s="279">
        <f>VLOOKUP(AD390,分类参数表!$I$2:$J$10,2,FALSE)</f>
        <v>1</v>
      </c>
      <c r="AF390" s="280"/>
      <c r="AG390" s="266"/>
      <c r="AH390" s="266"/>
      <c r="AI390" s="266"/>
      <c r="AJ390" s="266"/>
      <c r="AK390" s="266"/>
      <c r="AL390" s="266"/>
      <c r="AM390" s="290"/>
      <c r="AN390" s="291" t="e">
        <f t="shared" si="460"/>
        <v>#DIV/0!</v>
      </c>
      <c r="AO390" s="297"/>
    </row>
    <row r="391" spans="1:41" s="219" customFormat="1" ht="15" customHeight="1" thickBot="1" x14ac:dyDescent="0.2">
      <c r="A391" s="235"/>
      <c r="B391" s="236">
        <f t="shared" ref="B391:C391" si="475">B390</f>
        <v>42707</v>
      </c>
      <c r="C391" s="237" t="str">
        <f t="shared" si="475"/>
        <v>BY2016120302</v>
      </c>
      <c r="D391" s="238">
        <f t="shared" si="471"/>
        <v>5</v>
      </c>
      <c r="E391" s="238"/>
      <c r="F391" s="239"/>
      <c r="G391" s="238"/>
      <c r="H391" s="266"/>
      <c r="I391" s="238"/>
      <c r="J391" s="238"/>
      <c r="K391" s="238"/>
      <c r="L391" s="238"/>
      <c r="M391" s="238"/>
      <c r="N391" s="238"/>
      <c r="O391" s="256">
        <f t="shared" si="458"/>
        <v>0</v>
      </c>
      <c r="P391" s="351"/>
      <c r="Q391" s="266"/>
      <c r="R391" s="353"/>
      <c r="S391" s="355"/>
      <c r="T391" s="351"/>
      <c r="U391" s="357"/>
      <c r="V391" s="359"/>
      <c r="W391" s="361"/>
      <c r="X391" s="357"/>
      <c r="Y391" s="353"/>
      <c r="Z391" s="353"/>
      <c r="AA391" s="353"/>
      <c r="AB391" s="362"/>
      <c r="AC391" s="362"/>
      <c r="AD391" s="238" t="str">
        <f t="shared" si="472"/>
        <v>散客新晋</v>
      </c>
      <c r="AE391" s="279">
        <f>VLOOKUP(AD391,分类参数表!$I$2:$J$10,2,FALSE)</f>
        <v>1</v>
      </c>
      <c r="AF391" s="280"/>
      <c r="AG391" s="266"/>
      <c r="AH391" s="266"/>
      <c r="AI391" s="266"/>
      <c r="AJ391" s="266"/>
      <c r="AK391" s="266"/>
      <c r="AL391" s="266"/>
      <c r="AM391" s="290"/>
      <c r="AN391" s="291" t="e">
        <f t="shared" si="460"/>
        <v>#DIV/0!</v>
      </c>
      <c r="AO391" s="297"/>
    </row>
    <row r="392" spans="1:41" s="218" customFormat="1" ht="15" customHeight="1" thickTop="1" x14ac:dyDescent="0.15">
      <c r="A392" s="229" t="s">
        <v>2021</v>
      </c>
      <c r="B392" s="230">
        <v>42707</v>
      </c>
      <c r="C392" s="231" t="s">
        <v>2767</v>
      </c>
      <c r="D392" s="232">
        <v>1</v>
      </c>
      <c r="E392" s="233" t="s">
        <v>2768</v>
      </c>
      <c r="F392" s="233" t="s">
        <v>151</v>
      </c>
      <c r="G392" s="232" t="s">
        <v>2769</v>
      </c>
      <c r="H392" s="326" t="s">
        <v>2770</v>
      </c>
      <c r="I392" s="234" t="s">
        <v>2771</v>
      </c>
      <c r="J392" s="232" t="s">
        <v>2772</v>
      </c>
      <c r="K392" s="233" t="s">
        <v>2759</v>
      </c>
      <c r="L392" s="232" t="s">
        <v>2760</v>
      </c>
      <c r="M392" s="232">
        <v>1</v>
      </c>
      <c r="N392" s="232">
        <v>980</v>
      </c>
      <c r="O392" s="255">
        <f t="shared" si="458"/>
        <v>980</v>
      </c>
      <c r="P392" s="350">
        <v>980</v>
      </c>
      <c r="Q392" s="264" t="s">
        <v>2773</v>
      </c>
      <c r="R392" s="352">
        <v>880</v>
      </c>
      <c r="S392" s="354">
        <v>0.9</v>
      </c>
      <c r="T392" s="350">
        <v>0.78</v>
      </c>
      <c r="U392" s="356"/>
      <c r="V392" s="358"/>
      <c r="W392" s="360"/>
      <c r="X392" s="356"/>
      <c r="Y392" s="352">
        <f>R392-(V392/10)-X392</f>
        <v>880</v>
      </c>
      <c r="Z392" s="352">
        <v>682</v>
      </c>
      <c r="AA392" s="352">
        <f>U392-V392+Z392</f>
        <v>682</v>
      </c>
      <c r="AB392" s="352"/>
      <c r="AC392" s="352"/>
      <c r="AD392" s="276" t="s">
        <v>2762</v>
      </c>
      <c r="AE392" s="277">
        <f>VLOOKUP(AD392,分类参数表!$I$2:$J$10,2,FALSE)</f>
        <v>1</v>
      </c>
      <c r="AF392" s="278"/>
      <c r="AG392" s="264" t="s">
        <v>2774</v>
      </c>
      <c r="AH392" s="264" t="s">
        <v>2775</v>
      </c>
      <c r="AI392" s="264"/>
      <c r="AJ392" s="264"/>
      <c r="AK392" s="264" t="s">
        <v>2765</v>
      </c>
      <c r="AL392" s="264" t="s">
        <v>2766</v>
      </c>
      <c r="AM392" s="288"/>
      <c r="AN392" s="289">
        <f t="shared" si="460"/>
        <v>0.89795918367346939</v>
      </c>
      <c r="AO392" s="296"/>
    </row>
    <row r="393" spans="1:41" s="219" customFormat="1" ht="15" customHeight="1" x14ac:dyDescent="0.15">
      <c r="A393" s="235"/>
      <c r="B393" s="236">
        <f t="shared" ref="B393:C393" si="476">B392</f>
        <v>42707</v>
      </c>
      <c r="C393" s="237" t="str">
        <f t="shared" si="476"/>
        <v>BY2016120303</v>
      </c>
      <c r="D393" s="238">
        <f t="shared" ref="D393:D396" si="477">D392+1</f>
        <v>2</v>
      </c>
      <c r="E393" s="238"/>
      <c r="F393" s="239"/>
      <c r="G393" s="238"/>
      <c r="H393" s="327"/>
      <c r="I393" s="240"/>
      <c r="J393" s="238"/>
      <c r="K393" s="238"/>
      <c r="L393" s="238"/>
      <c r="M393" s="238"/>
      <c r="N393" s="238"/>
      <c r="O393" s="256">
        <f t="shared" si="458"/>
        <v>0</v>
      </c>
      <c r="P393" s="351"/>
      <c r="Q393" s="266"/>
      <c r="R393" s="353"/>
      <c r="S393" s="355"/>
      <c r="T393" s="351"/>
      <c r="U393" s="357"/>
      <c r="V393" s="359"/>
      <c r="W393" s="361"/>
      <c r="X393" s="357"/>
      <c r="Y393" s="353"/>
      <c r="Z393" s="353"/>
      <c r="AA393" s="353"/>
      <c r="AB393" s="353"/>
      <c r="AC393" s="353"/>
      <c r="AD393" s="238" t="str">
        <f t="shared" ref="AD393:AD396" si="478">AD392</f>
        <v>散客新晋</v>
      </c>
      <c r="AE393" s="279">
        <f>VLOOKUP(AD393,分类参数表!$I$2:$J$10,2,FALSE)</f>
        <v>1</v>
      </c>
      <c r="AF393" s="280"/>
      <c r="AG393" s="266"/>
      <c r="AH393" s="266"/>
      <c r="AI393" s="266"/>
      <c r="AJ393" s="266"/>
      <c r="AK393" s="266"/>
      <c r="AL393" s="266"/>
      <c r="AM393" s="290"/>
      <c r="AN393" s="291" t="e">
        <f t="shared" si="460"/>
        <v>#DIV/0!</v>
      </c>
      <c r="AO393" s="297"/>
    </row>
    <row r="394" spans="1:41" s="219" customFormat="1" ht="15" customHeight="1" x14ac:dyDescent="0.15">
      <c r="A394" s="235"/>
      <c r="B394" s="236">
        <f t="shared" ref="B394:C394" si="479">B393</f>
        <v>42707</v>
      </c>
      <c r="C394" s="237" t="str">
        <f t="shared" si="479"/>
        <v>BY2016120303</v>
      </c>
      <c r="D394" s="238">
        <f t="shared" si="477"/>
        <v>3</v>
      </c>
      <c r="E394" s="238"/>
      <c r="F394" s="239"/>
      <c r="G394" s="238"/>
      <c r="H394" s="327"/>
      <c r="I394" s="240"/>
      <c r="J394" s="238"/>
      <c r="K394" s="238"/>
      <c r="L394" s="238"/>
      <c r="M394" s="238"/>
      <c r="N394" s="238"/>
      <c r="O394" s="256">
        <f t="shared" si="458"/>
        <v>0</v>
      </c>
      <c r="P394" s="351"/>
      <c r="Q394" s="266"/>
      <c r="R394" s="353"/>
      <c r="S394" s="355"/>
      <c r="T394" s="351"/>
      <c r="U394" s="357"/>
      <c r="V394" s="359"/>
      <c r="W394" s="361"/>
      <c r="X394" s="357"/>
      <c r="Y394" s="353"/>
      <c r="Z394" s="353"/>
      <c r="AA394" s="353"/>
      <c r="AB394" s="353"/>
      <c r="AC394" s="353"/>
      <c r="AD394" s="238" t="str">
        <f t="shared" si="478"/>
        <v>散客新晋</v>
      </c>
      <c r="AE394" s="279">
        <f>VLOOKUP(AD394,分类参数表!$I$2:$J$10,2,FALSE)</f>
        <v>1</v>
      </c>
      <c r="AF394" s="280"/>
      <c r="AG394" s="266"/>
      <c r="AH394" s="266"/>
      <c r="AI394" s="266"/>
      <c r="AJ394" s="266"/>
      <c r="AK394" s="266"/>
      <c r="AL394" s="266"/>
      <c r="AM394" s="290"/>
      <c r="AN394" s="291" t="e">
        <f t="shared" si="460"/>
        <v>#DIV/0!</v>
      </c>
      <c r="AO394" s="297"/>
    </row>
    <row r="395" spans="1:41" s="219" customFormat="1" ht="15" customHeight="1" x14ac:dyDescent="0.15">
      <c r="A395" s="235"/>
      <c r="B395" s="236">
        <f t="shared" ref="B395:C395" si="480">B394</f>
        <v>42707</v>
      </c>
      <c r="C395" s="237" t="str">
        <f t="shared" si="480"/>
        <v>BY2016120303</v>
      </c>
      <c r="D395" s="238">
        <f t="shared" si="477"/>
        <v>4</v>
      </c>
      <c r="E395" s="238"/>
      <c r="F395" s="239"/>
      <c r="G395" s="238"/>
      <c r="H395" s="266"/>
      <c r="I395" s="238"/>
      <c r="J395" s="238"/>
      <c r="K395" s="238"/>
      <c r="L395" s="238"/>
      <c r="M395" s="238"/>
      <c r="N395" s="238"/>
      <c r="O395" s="256">
        <f t="shared" si="458"/>
        <v>0</v>
      </c>
      <c r="P395" s="351"/>
      <c r="Q395" s="266"/>
      <c r="R395" s="353"/>
      <c r="S395" s="355"/>
      <c r="T395" s="351"/>
      <c r="U395" s="357"/>
      <c r="V395" s="359"/>
      <c r="W395" s="361"/>
      <c r="X395" s="357"/>
      <c r="Y395" s="353"/>
      <c r="Z395" s="353"/>
      <c r="AA395" s="353"/>
      <c r="AB395" s="353"/>
      <c r="AC395" s="353"/>
      <c r="AD395" s="238" t="str">
        <f t="shared" si="478"/>
        <v>散客新晋</v>
      </c>
      <c r="AE395" s="279">
        <f>VLOOKUP(AD395,分类参数表!$I$2:$J$10,2,FALSE)</f>
        <v>1</v>
      </c>
      <c r="AF395" s="280"/>
      <c r="AG395" s="266"/>
      <c r="AH395" s="266"/>
      <c r="AI395" s="266"/>
      <c r="AJ395" s="266"/>
      <c r="AK395" s="266"/>
      <c r="AL395" s="266"/>
      <c r="AM395" s="290"/>
      <c r="AN395" s="291" t="e">
        <f t="shared" si="460"/>
        <v>#DIV/0!</v>
      </c>
      <c r="AO395" s="297"/>
    </row>
    <row r="396" spans="1:41" s="219" customFormat="1" ht="15" customHeight="1" thickBot="1" x14ac:dyDescent="0.2">
      <c r="A396" s="235"/>
      <c r="B396" s="236">
        <f t="shared" ref="B396:C396" si="481">B395</f>
        <v>42707</v>
      </c>
      <c r="C396" s="237" t="str">
        <f t="shared" si="481"/>
        <v>BY2016120303</v>
      </c>
      <c r="D396" s="238">
        <f t="shared" si="477"/>
        <v>5</v>
      </c>
      <c r="E396" s="238"/>
      <c r="F396" s="239"/>
      <c r="G396" s="238"/>
      <c r="H396" s="266"/>
      <c r="I396" s="238"/>
      <c r="J396" s="238"/>
      <c r="K396" s="238"/>
      <c r="L396" s="238"/>
      <c r="M396" s="238"/>
      <c r="N396" s="238"/>
      <c r="O396" s="256">
        <f t="shared" si="458"/>
        <v>0</v>
      </c>
      <c r="P396" s="351"/>
      <c r="Q396" s="266"/>
      <c r="R396" s="353"/>
      <c r="S396" s="355"/>
      <c r="T396" s="351"/>
      <c r="U396" s="357"/>
      <c r="V396" s="359"/>
      <c r="W396" s="361"/>
      <c r="X396" s="357"/>
      <c r="Y396" s="353"/>
      <c r="Z396" s="353"/>
      <c r="AA396" s="353"/>
      <c r="AB396" s="362"/>
      <c r="AC396" s="362"/>
      <c r="AD396" s="238" t="str">
        <f t="shared" si="478"/>
        <v>散客新晋</v>
      </c>
      <c r="AE396" s="279">
        <f>VLOOKUP(AD396,分类参数表!$I$2:$J$10,2,FALSE)</f>
        <v>1</v>
      </c>
      <c r="AF396" s="280"/>
      <c r="AG396" s="266"/>
      <c r="AH396" s="266"/>
      <c r="AI396" s="266"/>
      <c r="AJ396" s="266"/>
      <c r="AK396" s="266"/>
      <c r="AL396" s="266"/>
      <c r="AM396" s="290"/>
      <c r="AN396" s="291" t="e">
        <f t="shared" si="460"/>
        <v>#DIV/0!</v>
      </c>
      <c r="AO396" s="297"/>
    </row>
    <row r="397" spans="1:41" s="220" customFormat="1" ht="15" customHeight="1" thickTop="1" x14ac:dyDescent="0.15">
      <c r="A397" s="241" t="s">
        <v>2021</v>
      </c>
      <c r="B397" s="242">
        <v>42707</v>
      </c>
      <c r="C397" s="243" t="s">
        <v>2776</v>
      </c>
      <c r="D397" s="244">
        <v>1</v>
      </c>
      <c r="E397" s="245" t="s">
        <v>2768</v>
      </c>
      <c r="F397" s="245" t="s">
        <v>2777</v>
      </c>
      <c r="G397" s="244" t="s">
        <v>2778</v>
      </c>
      <c r="H397" s="328" t="s">
        <v>2779</v>
      </c>
      <c r="I397" s="246" t="s">
        <v>2780</v>
      </c>
      <c r="J397" s="244" t="s">
        <v>2781</v>
      </c>
      <c r="K397" s="245" t="s">
        <v>2782</v>
      </c>
      <c r="L397" s="244" t="s">
        <v>2783</v>
      </c>
      <c r="M397" s="244">
        <v>1</v>
      </c>
      <c r="N397" s="244">
        <v>980</v>
      </c>
      <c r="O397" s="257">
        <f t="shared" si="458"/>
        <v>980</v>
      </c>
      <c r="P397" s="363">
        <v>1460</v>
      </c>
      <c r="Q397" s="269" t="s">
        <v>2784</v>
      </c>
      <c r="R397" s="371">
        <v>1460</v>
      </c>
      <c r="S397" s="374">
        <v>1</v>
      </c>
      <c r="T397" s="363">
        <v>1</v>
      </c>
      <c r="U397" s="369"/>
      <c r="V397" s="365"/>
      <c r="W397" s="367"/>
      <c r="X397" s="369"/>
      <c r="Y397" s="371">
        <f>R397-(V397/10)-X397</f>
        <v>1460</v>
      </c>
      <c r="Z397" s="371">
        <v>1460</v>
      </c>
      <c r="AA397" s="371">
        <f>U397-V397+Z397</f>
        <v>1460</v>
      </c>
      <c r="AB397" s="371"/>
      <c r="AC397" s="371"/>
      <c r="AD397" s="281" t="s">
        <v>2762</v>
      </c>
      <c r="AE397" s="282">
        <f>VLOOKUP(AD397,分类参数表!$I$2:$J$10,2,FALSE)</f>
        <v>1</v>
      </c>
      <c r="AF397" s="283"/>
      <c r="AG397" s="269" t="s">
        <v>2785</v>
      </c>
      <c r="AH397" s="269" t="s">
        <v>2786</v>
      </c>
      <c r="AI397" s="269"/>
      <c r="AJ397" s="269"/>
      <c r="AK397" s="269" t="s">
        <v>2787</v>
      </c>
      <c r="AL397" s="269" t="s">
        <v>2788</v>
      </c>
      <c r="AM397" s="292"/>
      <c r="AN397" s="293">
        <f t="shared" si="460"/>
        <v>1</v>
      </c>
      <c r="AO397" s="298"/>
    </row>
    <row r="398" spans="1:41" s="221" customFormat="1" ht="15" customHeight="1" x14ac:dyDescent="0.15">
      <c r="A398" s="247" t="s">
        <v>2021</v>
      </c>
      <c r="B398" s="248">
        <f t="shared" ref="B398:C398" si="482">B397</f>
        <v>42707</v>
      </c>
      <c r="C398" s="249" t="str">
        <f t="shared" si="482"/>
        <v>BY2016120304</v>
      </c>
      <c r="D398" s="250">
        <f t="shared" ref="D398:D401" si="483">D397+1</f>
        <v>2</v>
      </c>
      <c r="E398" s="250" t="s">
        <v>2789</v>
      </c>
      <c r="F398" s="251" t="s">
        <v>151</v>
      </c>
      <c r="G398" s="250" t="s">
        <v>2791</v>
      </c>
      <c r="H398" s="329" t="s">
        <v>2792</v>
      </c>
      <c r="I398" s="252"/>
      <c r="J398" s="250" t="s">
        <v>2772</v>
      </c>
      <c r="K398" s="250" t="s">
        <v>2782</v>
      </c>
      <c r="L398" s="250" t="s">
        <v>2783</v>
      </c>
      <c r="M398" s="250">
        <v>1</v>
      </c>
      <c r="N398" s="250">
        <v>480</v>
      </c>
      <c r="O398" s="258">
        <f t="shared" si="458"/>
        <v>480</v>
      </c>
      <c r="P398" s="364"/>
      <c r="Q398" s="271" t="s">
        <v>2793</v>
      </c>
      <c r="R398" s="372"/>
      <c r="S398" s="375"/>
      <c r="T398" s="364"/>
      <c r="U398" s="370"/>
      <c r="V398" s="366"/>
      <c r="W398" s="368"/>
      <c r="X398" s="370"/>
      <c r="Y398" s="372"/>
      <c r="Z398" s="372"/>
      <c r="AA398" s="372"/>
      <c r="AB398" s="372"/>
      <c r="AC398" s="372"/>
      <c r="AD398" s="250" t="str">
        <f t="shared" ref="AD398:AD401" si="484">AD397</f>
        <v>散客新晋</v>
      </c>
      <c r="AE398" s="284">
        <f>VLOOKUP(AD398,分类参数表!$I$2:$J$10,2,FALSE)</f>
        <v>1</v>
      </c>
      <c r="AF398" s="285"/>
      <c r="AG398" s="271" t="s">
        <v>2785</v>
      </c>
      <c r="AH398" s="271"/>
      <c r="AI398" s="271"/>
      <c r="AJ398" s="271"/>
      <c r="AK398" s="271" t="s">
        <v>2787</v>
      </c>
      <c r="AL398" s="271" t="s">
        <v>2788</v>
      </c>
      <c r="AM398" s="294"/>
      <c r="AN398" s="295">
        <f t="shared" si="460"/>
        <v>1</v>
      </c>
      <c r="AO398" s="299"/>
    </row>
    <row r="399" spans="1:41" s="221" customFormat="1" ht="15" customHeight="1" x14ac:dyDescent="0.15">
      <c r="A399" s="247"/>
      <c r="B399" s="248">
        <f t="shared" ref="B399:C399" si="485">B398</f>
        <v>42707</v>
      </c>
      <c r="C399" s="249" t="str">
        <f t="shared" si="485"/>
        <v>BY2016120304</v>
      </c>
      <c r="D399" s="250">
        <f t="shared" si="483"/>
        <v>3</v>
      </c>
      <c r="E399" s="250"/>
      <c r="F399" s="251"/>
      <c r="G399" s="250"/>
      <c r="H399" s="329"/>
      <c r="I399" s="252"/>
      <c r="J399" s="250"/>
      <c r="K399" s="250"/>
      <c r="L399" s="250"/>
      <c r="M399" s="250"/>
      <c r="N399" s="250"/>
      <c r="O399" s="258">
        <f t="shared" si="458"/>
        <v>0</v>
      </c>
      <c r="P399" s="364"/>
      <c r="Q399" s="271"/>
      <c r="R399" s="372"/>
      <c r="S399" s="375"/>
      <c r="T399" s="364"/>
      <c r="U399" s="370"/>
      <c r="V399" s="366"/>
      <c r="W399" s="368"/>
      <c r="X399" s="370"/>
      <c r="Y399" s="372"/>
      <c r="Z399" s="372"/>
      <c r="AA399" s="372"/>
      <c r="AB399" s="372"/>
      <c r="AC399" s="372"/>
      <c r="AD399" s="250" t="str">
        <f t="shared" si="484"/>
        <v>散客新晋</v>
      </c>
      <c r="AE399" s="284">
        <f>VLOOKUP(AD399,分类参数表!$I$2:$J$10,2,FALSE)</f>
        <v>1</v>
      </c>
      <c r="AF399" s="285"/>
      <c r="AG399" s="271"/>
      <c r="AH399" s="271"/>
      <c r="AI399" s="271"/>
      <c r="AJ399" s="271"/>
      <c r="AK399" s="271"/>
      <c r="AL399" s="271"/>
      <c r="AM399" s="294"/>
      <c r="AN399" s="295" t="e">
        <f t="shared" si="460"/>
        <v>#DIV/0!</v>
      </c>
      <c r="AO399" s="299"/>
    </row>
    <row r="400" spans="1:41" s="221" customFormat="1" ht="15" customHeight="1" x14ac:dyDescent="0.15">
      <c r="A400" s="247"/>
      <c r="B400" s="248">
        <f t="shared" ref="B400:C400" si="486">B399</f>
        <v>42707</v>
      </c>
      <c r="C400" s="249" t="str">
        <f t="shared" si="486"/>
        <v>BY2016120304</v>
      </c>
      <c r="D400" s="250">
        <f t="shared" si="483"/>
        <v>4</v>
      </c>
      <c r="E400" s="250"/>
      <c r="F400" s="251"/>
      <c r="G400" s="250"/>
      <c r="H400" s="271"/>
      <c r="I400" s="250"/>
      <c r="J400" s="250"/>
      <c r="K400" s="250"/>
      <c r="L400" s="250"/>
      <c r="M400" s="250"/>
      <c r="N400" s="250"/>
      <c r="O400" s="258">
        <f t="shared" si="458"/>
        <v>0</v>
      </c>
      <c r="P400" s="364"/>
      <c r="Q400" s="271"/>
      <c r="R400" s="372"/>
      <c r="S400" s="375"/>
      <c r="T400" s="364"/>
      <c r="U400" s="370"/>
      <c r="V400" s="366"/>
      <c r="W400" s="368"/>
      <c r="X400" s="370"/>
      <c r="Y400" s="372"/>
      <c r="Z400" s="372"/>
      <c r="AA400" s="372"/>
      <c r="AB400" s="372"/>
      <c r="AC400" s="372"/>
      <c r="AD400" s="250" t="str">
        <f t="shared" si="484"/>
        <v>散客新晋</v>
      </c>
      <c r="AE400" s="284">
        <f>VLOOKUP(AD400,分类参数表!$I$2:$J$10,2,FALSE)</f>
        <v>1</v>
      </c>
      <c r="AF400" s="285"/>
      <c r="AG400" s="271"/>
      <c r="AH400" s="271"/>
      <c r="AI400" s="271"/>
      <c r="AJ400" s="271"/>
      <c r="AK400" s="271"/>
      <c r="AL400" s="271"/>
      <c r="AM400" s="294"/>
      <c r="AN400" s="295" t="e">
        <f t="shared" si="460"/>
        <v>#DIV/0!</v>
      </c>
      <c r="AO400" s="299"/>
    </row>
    <row r="401" spans="1:41" s="221" customFormat="1" ht="15" customHeight="1" thickBot="1" x14ac:dyDescent="0.2">
      <c r="A401" s="247"/>
      <c r="B401" s="248">
        <f t="shared" ref="B401:C401" si="487">B400</f>
        <v>42707</v>
      </c>
      <c r="C401" s="249" t="str">
        <f t="shared" si="487"/>
        <v>BY2016120304</v>
      </c>
      <c r="D401" s="250">
        <f t="shared" si="483"/>
        <v>5</v>
      </c>
      <c r="E401" s="250"/>
      <c r="F401" s="251"/>
      <c r="G401" s="250"/>
      <c r="H401" s="271"/>
      <c r="I401" s="250"/>
      <c r="J401" s="250"/>
      <c r="K401" s="250"/>
      <c r="L401" s="250"/>
      <c r="M401" s="250"/>
      <c r="N401" s="250"/>
      <c r="O401" s="258">
        <f t="shared" si="458"/>
        <v>0</v>
      </c>
      <c r="P401" s="364"/>
      <c r="Q401" s="271"/>
      <c r="R401" s="372"/>
      <c r="S401" s="375"/>
      <c r="T401" s="364"/>
      <c r="U401" s="370"/>
      <c r="V401" s="366"/>
      <c r="W401" s="368"/>
      <c r="X401" s="370"/>
      <c r="Y401" s="372"/>
      <c r="Z401" s="372"/>
      <c r="AA401" s="372"/>
      <c r="AB401" s="373"/>
      <c r="AC401" s="373"/>
      <c r="AD401" s="250" t="str">
        <f t="shared" si="484"/>
        <v>散客新晋</v>
      </c>
      <c r="AE401" s="284">
        <f>VLOOKUP(AD401,分类参数表!$I$2:$J$10,2,FALSE)</f>
        <v>1</v>
      </c>
      <c r="AF401" s="285"/>
      <c r="AG401" s="271"/>
      <c r="AH401" s="271"/>
      <c r="AI401" s="271"/>
      <c r="AJ401" s="271"/>
      <c r="AK401" s="271"/>
      <c r="AL401" s="271"/>
      <c r="AM401" s="294"/>
      <c r="AN401" s="295" t="e">
        <f t="shared" si="460"/>
        <v>#DIV/0!</v>
      </c>
      <c r="AO401" s="299"/>
    </row>
    <row r="402" spans="1:41" s="218" customFormat="1" ht="15" customHeight="1" thickTop="1" x14ac:dyDescent="0.15">
      <c r="A402" s="229" t="s">
        <v>223</v>
      </c>
      <c r="B402" s="230">
        <v>42707</v>
      </c>
      <c r="C402" s="231" t="s">
        <v>2794</v>
      </c>
      <c r="D402" s="232">
        <v>1</v>
      </c>
      <c r="E402" s="233" t="s">
        <v>2795</v>
      </c>
      <c r="F402" s="233" t="s">
        <v>2797</v>
      </c>
      <c r="G402" s="232"/>
      <c r="H402" s="326"/>
      <c r="I402" s="234" t="s">
        <v>2796</v>
      </c>
      <c r="J402" s="232" t="s">
        <v>2798</v>
      </c>
      <c r="K402" s="233" t="s">
        <v>2782</v>
      </c>
      <c r="L402" s="232" t="s">
        <v>2783</v>
      </c>
      <c r="M402" s="232">
        <v>1</v>
      </c>
      <c r="N402" s="232">
        <v>500</v>
      </c>
      <c r="O402" s="255">
        <f t="shared" si="458"/>
        <v>500</v>
      </c>
      <c r="P402" s="350">
        <v>500</v>
      </c>
      <c r="Q402" s="264" t="s">
        <v>2799</v>
      </c>
      <c r="R402" s="352">
        <v>500</v>
      </c>
      <c r="S402" s="354">
        <v>1</v>
      </c>
      <c r="T402" s="350">
        <v>1</v>
      </c>
      <c r="U402" s="356"/>
      <c r="V402" s="358"/>
      <c r="W402" s="360"/>
      <c r="X402" s="356"/>
      <c r="Y402" s="352">
        <f>R402-(V402/10)-X402</f>
        <v>500</v>
      </c>
      <c r="Z402" s="352">
        <v>500</v>
      </c>
      <c r="AA402" s="352">
        <f>U402-V402+Z402</f>
        <v>500</v>
      </c>
      <c r="AB402" s="352"/>
      <c r="AC402" s="352"/>
      <c r="AD402" s="276" t="s">
        <v>2762</v>
      </c>
      <c r="AE402" s="277">
        <f>VLOOKUP(AD402,分类参数表!$I$2:$J$10,2,FALSE)</f>
        <v>1</v>
      </c>
      <c r="AF402" s="278"/>
      <c r="AG402" s="264" t="s">
        <v>2800</v>
      </c>
      <c r="AH402" s="264" t="s">
        <v>2801</v>
      </c>
      <c r="AI402" s="264"/>
      <c r="AJ402" s="264"/>
      <c r="AK402" s="264" t="s">
        <v>2765</v>
      </c>
      <c r="AL402" s="264" t="s">
        <v>2802</v>
      </c>
      <c r="AM402" s="288"/>
      <c r="AN402" s="289">
        <f t="shared" si="460"/>
        <v>1</v>
      </c>
      <c r="AO402" s="296"/>
    </row>
    <row r="403" spans="1:41" s="219" customFormat="1" ht="15" customHeight="1" x14ac:dyDescent="0.15">
      <c r="A403" s="235" t="s">
        <v>225</v>
      </c>
      <c r="B403" s="236">
        <f t="shared" ref="B403:C403" si="488">B402</f>
        <v>42707</v>
      </c>
      <c r="C403" s="237" t="str">
        <f t="shared" si="488"/>
        <v>BY2016120305</v>
      </c>
      <c r="D403" s="238">
        <f t="shared" ref="D403:D406" si="489">D402+1</f>
        <v>2</v>
      </c>
      <c r="E403" s="238" t="s">
        <v>2803</v>
      </c>
      <c r="F403" s="239"/>
      <c r="G403" s="238"/>
      <c r="H403" s="327"/>
      <c r="I403" s="240"/>
      <c r="J403" s="238" t="s">
        <v>2772</v>
      </c>
      <c r="K403" s="238" t="s">
        <v>2782</v>
      </c>
      <c r="L403" s="238" t="s">
        <v>2783</v>
      </c>
      <c r="M403" s="238">
        <v>1</v>
      </c>
      <c r="N403" s="238">
        <v>3280</v>
      </c>
      <c r="O403" s="256">
        <f t="shared" si="458"/>
        <v>3280</v>
      </c>
      <c r="P403" s="351"/>
      <c r="Q403" s="266" t="s">
        <v>2804</v>
      </c>
      <c r="R403" s="353"/>
      <c r="S403" s="355"/>
      <c r="T403" s="351"/>
      <c r="U403" s="357"/>
      <c r="V403" s="359"/>
      <c r="W403" s="361"/>
      <c r="X403" s="357"/>
      <c r="Y403" s="353"/>
      <c r="Z403" s="353"/>
      <c r="AA403" s="353"/>
      <c r="AB403" s="353"/>
      <c r="AC403" s="353"/>
      <c r="AD403" s="238" t="str">
        <f t="shared" ref="AD403:AD406" si="490">AD402</f>
        <v>散客新晋</v>
      </c>
      <c r="AE403" s="279">
        <f>VLOOKUP(AD403,分类参数表!$I$2:$J$10,2,FALSE)</f>
        <v>1</v>
      </c>
      <c r="AF403" s="280"/>
      <c r="AG403" s="266" t="s">
        <v>2800</v>
      </c>
      <c r="AH403" s="266"/>
      <c r="AI403" s="266"/>
      <c r="AJ403" s="266"/>
      <c r="AK403" s="266" t="s">
        <v>2765</v>
      </c>
      <c r="AL403" s="266" t="s">
        <v>2802</v>
      </c>
      <c r="AM403" s="290"/>
      <c r="AN403" s="291">
        <f t="shared" si="460"/>
        <v>1</v>
      </c>
      <c r="AO403" s="297"/>
    </row>
    <row r="404" spans="1:41" s="219" customFormat="1" ht="15" customHeight="1" x14ac:dyDescent="0.15">
      <c r="A404" s="235"/>
      <c r="B404" s="236">
        <f t="shared" ref="B404:C404" si="491">B403</f>
        <v>42707</v>
      </c>
      <c r="C404" s="237" t="str">
        <f t="shared" si="491"/>
        <v>BY2016120305</v>
      </c>
      <c r="D404" s="238">
        <f t="shared" si="489"/>
        <v>3</v>
      </c>
      <c r="E404" s="238"/>
      <c r="F404" s="239"/>
      <c r="G404" s="238"/>
      <c r="H404" s="327"/>
      <c r="I404" s="240"/>
      <c r="J404" s="238"/>
      <c r="K404" s="238"/>
      <c r="L404" s="238"/>
      <c r="M404" s="238"/>
      <c r="N404" s="238"/>
      <c r="O404" s="256">
        <f t="shared" si="458"/>
        <v>0</v>
      </c>
      <c r="P404" s="351"/>
      <c r="Q404" s="266"/>
      <c r="R404" s="353"/>
      <c r="S404" s="355"/>
      <c r="T404" s="351"/>
      <c r="U404" s="357"/>
      <c r="V404" s="359"/>
      <c r="W404" s="361"/>
      <c r="X404" s="357"/>
      <c r="Y404" s="353"/>
      <c r="Z404" s="353"/>
      <c r="AA404" s="353"/>
      <c r="AB404" s="353"/>
      <c r="AC404" s="353"/>
      <c r="AD404" s="238" t="str">
        <f t="shared" si="490"/>
        <v>散客新晋</v>
      </c>
      <c r="AE404" s="279">
        <f>VLOOKUP(AD404,分类参数表!$I$2:$J$10,2,FALSE)</f>
        <v>1</v>
      </c>
      <c r="AF404" s="280"/>
      <c r="AG404" s="266"/>
      <c r="AH404" s="266"/>
      <c r="AI404" s="266"/>
      <c r="AJ404" s="266"/>
      <c r="AK404" s="266"/>
      <c r="AL404" s="266"/>
      <c r="AM404" s="290"/>
      <c r="AN404" s="291" t="e">
        <f t="shared" si="460"/>
        <v>#DIV/0!</v>
      </c>
      <c r="AO404" s="297"/>
    </row>
    <row r="405" spans="1:41" s="219" customFormat="1" ht="15" customHeight="1" x14ac:dyDescent="0.15">
      <c r="A405" s="235"/>
      <c r="B405" s="236">
        <f t="shared" ref="B405:C405" si="492">B404</f>
        <v>42707</v>
      </c>
      <c r="C405" s="237" t="str">
        <f t="shared" si="492"/>
        <v>BY2016120305</v>
      </c>
      <c r="D405" s="238">
        <f t="shared" si="489"/>
        <v>4</v>
      </c>
      <c r="E405" s="238"/>
      <c r="F405" s="239"/>
      <c r="G405" s="238"/>
      <c r="H405" s="266"/>
      <c r="I405" s="238"/>
      <c r="J405" s="238"/>
      <c r="K405" s="238"/>
      <c r="L405" s="238"/>
      <c r="M405" s="238"/>
      <c r="N405" s="238"/>
      <c r="O405" s="256">
        <f t="shared" si="458"/>
        <v>0</v>
      </c>
      <c r="P405" s="351"/>
      <c r="Q405" s="266"/>
      <c r="R405" s="353"/>
      <c r="S405" s="355"/>
      <c r="T405" s="351"/>
      <c r="U405" s="357"/>
      <c r="V405" s="359"/>
      <c r="W405" s="361"/>
      <c r="X405" s="357"/>
      <c r="Y405" s="353"/>
      <c r="Z405" s="353"/>
      <c r="AA405" s="353"/>
      <c r="AB405" s="353"/>
      <c r="AC405" s="353"/>
      <c r="AD405" s="238" t="str">
        <f t="shared" si="490"/>
        <v>散客新晋</v>
      </c>
      <c r="AE405" s="279">
        <f>VLOOKUP(AD405,分类参数表!$I$2:$J$10,2,FALSE)</f>
        <v>1</v>
      </c>
      <c r="AF405" s="280"/>
      <c r="AG405" s="266"/>
      <c r="AH405" s="266"/>
      <c r="AI405" s="266"/>
      <c r="AJ405" s="266"/>
      <c r="AK405" s="266"/>
      <c r="AL405" s="266"/>
      <c r="AM405" s="290"/>
      <c r="AN405" s="291" t="e">
        <f t="shared" si="460"/>
        <v>#DIV/0!</v>
      </c>
      <c r="AO405" s="297"/>
    </row>
    <row r="406" spans="1:41" s="219" customFormat="1" ht="15" customHeight="1" thickBot="1" x14ac:dyDescent="0.2">
      <c r="A406" s="235"/>
      <c r="B406" s="236">
        <f t="shared" ref="B406:C406" si="493">B405</f>
        <v>42707</v>
      </c>
      <c r="C406" s="237" t="str">
        <f t="shared" si="493"/>
        <v>BY2016120305</v>
      </c>
      <c r="D406" s="238">
        <f t="shared" si="489"/>
        <v>5</v>
      </c>
      <c r="E406" s="238"/>
      <c r="F406" s="239"/>
      <c r="G406" s="238"/>
      <c r="H406" s="266"/>
      <c r="I406" s="238"/>
      <c r="J406" s="238"/>
      <c r="K406" s="238"/>
      <c r="L406" s="238"/>
      <c r="M406" s="238"/>
      <c r="N406" s="238"/>
      <c r="O406" s="256">
        <f t="shared" si="458"/>
        <v>0</v>
      </c>
      <c r="P406" s="351"/>
      <c r="Q406" s="266"/>
      <c r="R406" s="353"/>
      <c r="S406" s="355"/>
      <c r="T406" s="351"/>
      <c r="U406" s="357"/>
      <c r="V406" s="359"/>
      <c r="W406" s="361"/>
      <c r="X406" s="357"/>
      <c r="Y406" s="353"/>
      <c r="Z406" s="353"/>
      <c r="AA406" s="353"/>
      <c r="AB406" s="362"/>
      <c r="AC406" s="362"/>
      <c r="AD406" s="238" t="str">
        <f t="shared" si="490"/>
        <v>散客新晋</v>
      </c>
      <c r="AE406" s="279">
        <f>VLOOKUP(AD406,分类参数表!$I$2:$J$10,2,FALSE)</f>
        <v>1</v>
      </c>
      <c r="AF406" s="280"/>
      <c r="AG406" s="266"/>
      <c r="AH406" s="266"/>
      <c r="AI406" s="266"/>
      <c r="AJ406" s="266"/>
      <c r="AK406" s="266"/>
      <c r="AL406" s="266"/>
      <c r="AM406" s="290"/>
      <c r="AN406" s="291" t="e">
        <f t="shared" si="460"/>
        <v>#DIV/0!</v>
      </c>
      <c r="AO406" s="297"/>
    </row>
    <row r="407" spans="1:41" s="220" customFormat="1" ht="15" customHeight="1" thickTop="1" x14ac:dyDescent="0.15">
      <c r="A407" s="241" t="s">
        <v>2021</v>
      </c>
      <c r="B407" s="242">
        <v>42707</v>
      </c>
      <c r="C407" s="243" t="s">
        <v>2805</v>
      </c>
      <c r="D407" s="244">
        <v>1</v>
      </c>
      <c r="E407" s="245" t="s">
        <v>2806</v>
      </c>
      <c r="F407" s="245" t="s">
        <v>2807</v>
      </c>
      <c r="G407" s="244" t="s">
        <v>2808</v>
      </c>
      <c r="H407" s="328" t="s">
        <v>2809</v>
      </c>
      <c r="I407" s="246">
        <v>32</v>
      </c>
      <c r="J407" s="244" t="s">
        <v>2810</v>
      </c>
      <c r="K407" s="245" t="s">
        <v>2782</v>
      </c>
      <c r="L407" s="244" t="s">
        <v>2783</v>
      </c>
      <c r="M407" s="244">
        <v>1</v>
      </c>
      <c r="N407" s="244">
        <v>1500</v>
      </c>
      <c r="O407" s="257">
        <f t="shared" si="458"/>
        <v>1500</v>
      </c>
      <c r="P407" s="363">
        <v>1793</v>
      </c>
      <c r="Q407" s="269" t="s">
        <v>2811</v>
      </c>
      <c r="R407" s="371">
        <v>1015</v>
      </c>
      <c r="S407" s="374">
        <v>0.56999999999999995</v>
      </c>
      <c r="T407" s="363">
        <v>0.32</v>
      </c>
      <c r="U407" s="369"/>
      <c r="V407" s="365"/>
      <c r="W407" s="367"/>
      <c r="X407" s="369">
        <v>100</v>
      </c>
      <c r="Y407" s="371">
        <f>R407-(V407/10)-X407</f>
        <v>915</v>
      </c>
      <c r="Z407" s="371">
        <v>297</v>
      </c>
      <c r="AA407" s="371">
        <f>U407-V407+Z407</f>
        <v>297</v>
      </c>
      <c r="AB407" s="371"/>
      <c r="AC407" s="371"/>
      <c r="AD407" s="281" t="s">
        <v>2156</v>
      </c>
      <c r="AE407" s="282">
        <f>VLOOKUP(AD407,分类参数表!$I$2:$J$10,2,FALSE)</f>
        <v>1</v>
      </c>
      <c r="AF407" s="283"/>
      <c r="AG407" s="269" t="s">
        <v>2800</v>
      </c>
      <c r="AH407" s="269" t="s">
        <v>2801</v>
      </c>
      <c r="AI407" s="269"/>
      <c r="AJ407" s="269"/>
      <c r="AK407" s="269" t="s">
        <v>2765</v>
      </c>
      <c r="AL407" s="269" t="s">
        <v>2788</v>
      </c>
      <c r="AM407" s="292"/>
      <c r="AN407" s="293">
        <f t="shared" si="460"/>
        <v>0.5</v>
      </c>
      <c r="AO407" s="298"/>
    </row>
    <row r="408" spans="1:41" s="221" customFormat="1" ht="15" customHeight="1" x14ac:dyDescent="0.15">
      <c r="A408" s="247" t="s">
        <v>2021</v>
      </c>
      <c r="B408" s="248">
        <f t="shared" ref="B408:C408" si="494">B407</f>
        <v>42707</v>
      </c>
      <c r="C408" s="249" t="str">
        <f t="shared" si="494"/>
        <v>BY2016120306</v>
      </c>
      <c r="D408" s="250">
        <f t="shared" ref="D408:D411" si="495">D407+1</f>
        <v>2</v>
      </c>
      <c r="E408" s="250" t="s">
        <v>2812</v>
      </c>
      <c r="F408" s="251" t="s">
        <v>2813</v>
      </c>
      <c r="G408" s="250" t="s">
        <v>2814</v>
      </c>
      <c r="H408" s="329" t="s">
        <v>2815</v>
      </c>
      <c r="I408" s="252" t="s">
        <v>2771</v>
      </c>
      <c r="J408" s="250" t="s">
        <v>2772</v>
      </c>
      <c r="K408" s="250" t="s">
        <v>2782</v>
      </c>
      <c r="L408" s="250" t="s">
        <v>2783</v>
      </c>
      <c r="M408" s="250">
        <v>1</v>
      </c>
      <c r="N408" s="250">
        <v>235</v>
      </c>
      <c r="O408" s="258">
        <f t="shared" si="458"/>
        <v>235</v>
      </c>
      <c r="P408" s="364"/>
      <c r="Q408" s="271" t="s">
        <v>2816</v>
      </c>
      <c r="R408" s="372"/>
      <c r="S408" s="375"/>
      <c r="T408" s="364"/>
      <c r="U408" s="370"/>
      <c r="V408" s="366"/>
      <c r="W408" s="368"/>
      <c r="X408" s="370"/>
      <c r="Y408" s="372"/>
      <c r="Z408" s="372"/>
      <c r="AA408" s="372"/>
      <c r="AB408" s="372"/>
      <c r="AC408" s="372"/>
      <c r="AD408" s="250" t="str">
        <f t="shared" ref="AD408:AD411" si="496">AD407</f>
        <v>散客新晋</v>
      </c>
      <c r="AE408" s="284">
        <f>VLOOKUP(AD408,分类参数表!$I$2:$J$10,2,FALSE)</f>
        <v>1</v>
      </c>
      <c r="AF408" s="285"/>
      <c r="AG408" s="271" t="s">
        <v>2800</v>
      </c>
      <c r="AH408" s="271"/>
      <c r="AI408" s="271"/>
      <c r="AJ408" s="271"/>
      <c r="AK408" s="271" t="s">
        <v>2765</v>
      </c>
      <c r="AL408" s="271" t="s">
        <v>2788</v>
      </c>
      <c r="AM408" s="294"/>
      <c r="AN408" s="295">
        <f t="shared" si="460"/>
        <v>1</v>
      </c>
      <c r="AO408" s="299"/>
    </row>
    <row r="409" spans="1:41" s="221" customFormat="1" ht="15" customHeight="1" x14ac:dyDescent="0.15">
      <c r="A409" s="247" t="s">
        <v>2021</v>
      </c>
      <c r="B409" s="248">
        <f t="shared" ref="B409:C409" si="497">B408</f>
        <v>42707</v>
      </c>
      <c r="C409" s="249" t="str">
        <f t="shared" si="497"/>
        <v>BY2016120306</v>
      </c>
      <c r="D409" s="250">
        <f t="shared" si="495"/>
        <v>3</v>
      </c>
      <c r="E409" s="250" t="s">
        <v>2817</v>
      </c>
      <c r="F409" s="251" t="s">
        <v>2818</v>
      </c>
      <c r="G409" s="250"/>
      <c r="H409" s="329" t="s">
        <v>2819</v>
      </c>
      <c r="I409" s="252" t="s">
        <v>2780</v>
      </c>
      <c r="J409" s="250" t="s">
        <v>2798</v>
      </c>
      <c r="K409" s="250" t="s">
        <v>2782</v>
      </c>
      <c r="L409" s="250" t="s">
        <v>2783</v>
      </c>
      <c r="M409" s="250">
        <v>1</v>
      </c>
      <c r="N409" s="250">
        <v>58</v>
      </c>
      <c r="O409" s="258">
        <f t="shared" si="458"/>
        <v>58</v>
      </c>
      <c r="P409" s="364"/>
      <c r="Q409" s="271" t="s">
        <v>2820</v>
      </c>
      <c r="R409" s="372"/>
      <c r="S409" s="375"/>
      <c r="T409" s="364"/>
      <c r="U409" s="370"/>
      <c r="V409" s="366"/>
      <c r="W409" s="368"/>
      <c r="X409" s="370"/>
      <c r="Y409" s="372"/>
      <c r="Z409" s="372"/>
      <c r="AA409" s="372"/>
      <c r="AB409" s="372"/>
      <c r="AC409" s="372"/>
      <c r="AD409" s="250" t="str">
        <f t="shared" si="496"/>
        <v>散客新晋</v>
      </c>
      <c r="AE409" s="284">
        <f>VLOOKUP(AD409,分类参数表!$I$2:$J$10,2,FALSE)</f>
        <v>1</v>
      </c>
      <c r="AF409" s="285"/>
      <c r="AG409" s="271" t="s">
        <v>2800</v>
      </c>
      <c r="AH409" s="271"/>
      <c r="AI409" s="271"/>
      <c r="AJ409" s="271"/>
      <c r="AK409" s="271" t="s">
        <v>2765</v>
      </c>
      <c r="AL409" s="271" t="s">
        <v>2788</v>
      </c>
      <c r="AM409" s="294"/>
      <c r="AN409" s="295">
        <f t="shared" si="460"/>
        <v>0.51724137931034486</v>
      </c>
      <c r="AO409" s="299"/>
    </row>
    <row r="410" spans="1:41" s="221" customFormat="1" ht="15" customHeight="1" x14ac:dyDescent="0.15">
      <c r="A410" s="247"/>
      <c r="B410" s="248">
        <f t="shared" ref="B410:C410" si="498">B409</f>
        <v>42707</v>
      </c>
      <c r="C410" s="249" t="str">
        <f t="shared" si="498"/>
        <v>BY2016120306</v>
      </c>
      <c r="D410" s="250">
        <f t="shared" si="495"/>
        <v>4</v>
      </c>
      <c r="E410" s="250"/>
      <c r="F410" s="251"/>
      <c r="G410" s="250"/>
      <c r="H410" s="271"/>
      <c r="I410" s="250"/>
      <c r="J410" s="250"/>
      <c r="K410" s="250"/>
      <c r="L410" s="250"/>
      <c r="M410" s="250"/>
      <c r="N410" s="250"/>
      <c r="O410" s="258">
        <f t="shared" si="458"/>
        <v>0</v>
      </c>
      <c r="P410" s="364"/>
      <c r="Q410" s="271"/>
      <c r="R410" s="372"/>
      <c r="S410" s="375"/>
      <c r="T410" s="364"/>
      <c r="U410" s="370"/>
      <c r="V410" s="366"/>
      <c r="W410" s="368"/>
      <c r="X410" s="370"/>
      <c r="Y410" s="372"/>
      <c r="Z410" s="372"/>
      <c r="AA410" s="372"/>
      <c r="AB410" s="372"/>
      <c r="AC410" s="372"/>
      <c r="AD410" s="250" t="str">
        <f t="shared" si="496"/>
        <v>散客新晋</v>
      </c>
      <c r="AE410" s="284">
        <f>VLOOKUP(AD410,分类参数表!$I$2:$J$10,2,FALSE)</f>
        <v>1</v>
      </c>
      <c r="AF410" s="285"/>
      <c r="AG410" s="271"/>
      <c r="AH410" s="271"/>
      <c r="AI410" s="271"/>
      <c r="AJ410" s="271"/>
      <c r="AK410" s="271"/>
      <c r="AL410" s="271"/>
      <c r="AM410" s="294"/>
      <c r="AN410" s="295" t="e">
        <f t="shared" si="460"/>
        <v>#DIV/0!</v>
      </c>
      <c r="AO410" s="299"/>
    </row>
    <row r="411" spans="1:41" s="221" customFormat="1" ht="15" customHeight="1" thickBot="1" x14ac:dyDescent="0.2">
      <c r="A411" s="247"/>
      <c r="B411" s="248">
        <f t="shared" ref="B411:C411" si="499">B410</f>
        <v>42707</v>
      </c>
      <c r="C411" s="249" t="str">
        <f t="shared" si="499"/>
        <v>BY2016120306</v>
      </c>
      <c r="D411" s="250">
        <f t="shared" si="495"/>
        <v>5</v>
      </c>
      <c r="E411" s="250"/>
      <c r="F411" s="251"/>
      <c r="G411" s="250"/>
      <c r="H411" s="271"/>
      <c r="I411" s="250"/>
      <c r="J411" s="250"/>
      <c r="K411" s="250"/>
      <c r="L411" s="250"/>
      <c r="M411" s="250"/>
      <c r="N411" s="250"/>
      <c r="O411" s="258">
        <f t="shared" si="458"/>
        <v>0</v>
      </c>
      <c r="P411" s="364"/>
      <c r="Q411" s="271"/>
      <c r="R411" s="372"/>
      <c r="S411" s="375"/>
      <c r="T411" s="364"/>
      <c r="U411" s="370"/>
      <c r="V411" s="366"/>
      <c r="W411" s="368"/>
      <c r="X411" s="370"/>
      <c r="Y411" s="372"/>
      <c r="Z411" s="372"/>
      <c r="AA411" s="372"/>
      <c r="AB411" s="373"/>
      <c r="AC411" s="373"/>
      <c r="AD411" s="250" t="str">
        <f t="shared" si="496"/>
        <v>散客新晋</v>
      </c>
      <c r="AE411" s="284">
        <f>VLOOKUP(AD411,分类参数表!$I$2:$J$10,2,FALSE)</f>
        <v>1</v>
      </c>
      <c r="AF411" s="285"/>
      <c r="AG411" s="271"/>
      <c r="AH411" s="271"/>
      <c r="AI411" s="271"/>
      <c r="AJ411" s="271"/>
      <c r="AK411" s="271"/>
      <c r="AL411" s="271"/>
      <c r="AM411" s="294"/>
      <c r="AN411" s="295" t="e">
        <f t="shared" si="460"/>
        <v>#DIV/0!</v>
      </c>
      <c r="AO411" s="299"/>
    </row>
    <row r="412" spans="1:41" s="218" customFormat="1" ht="15" customHeight="1" thickTop="1" x14ac:dyDescent="0.15">
      <c r="A412" s="229" t="s">
        <v>2021</v>
      </c>
      <c r="B412" s="230">
        <v>42707</v>
      </c>
      <c r="C412" s="231" t="s">
        <v>2821</v>
      </c>
      <c r="D412" s="232">
        <v>1</v>
      </c>
      <c r="E412" s="233" t="s">
        <v>2822</v>
      </c>
      <c r="F412" s="233" t="s">
        <v>182</v>
      </c>
      <c r="G412" s="232" t="s">
        <v>2823</v>
      </c>
      <c r="H412" s="326"/>
      <c r="I412" s="234" t="s">
        <v>2780</v>
      </c>
      <c r="J412" s="232" t="s">
        <v>2798</v>
      </c>
      <c r="K412" s="233" t="s">
        <v>2782</v>
      </c>
      <c r="L412" s="232" t="s">
        <v>2760</v>
      </c>
      <c r="M412" s="232">
        <v>1</v>
      </c>
      <c r="N412" s="232">
        <v>350</v>
      </c>
      <c r="O412" s="255">
        <f t="shared" si="458"/>
        <v>350</v>
      </c>
      <c r="P412" s="350">
        <v>350</v>
      </c>
      <c r="Q412" s="264" t="s">
        <v>2824</v>
      </c>
      <c r="R412" s="352">
        <v>350</v>
      </c>
      <c r="S412" s="354">
        <v>1</v>
      </c>
      <c r="T412" s="350">
        <v>1</v>
      </c>
      <c r="U412" s="356"/>
      <c r="V412" s="358"/>
      <c r="W412" s="360"/>
      <c r="X412" s="356"/>
      <c r="Y412" s="352">
        <f>R412-(V412/10)-X412</f>
        <v>350</v>
      </c>
      <c r="Z412" s="352">
        <v>350</v>
      </c>
      <c r="AA412" s="352">
        <f>U412-V412+Z412</f>
        <v>350</v>
      </c>
      <c r="AB412" s="352"/>
      <c r="AC412" s="352"/>
      <c r="AD412" s="276" t="s">
        <v>2825</v>
      </c>
      <c r="AE412" s="277">
        <f>VLOOKUP(AD412,分类参数表!$I$2:$J$10,2,FALSE)</f>
        <v>1</v>
      </c>
      <c r="AF412" s="278"/>
      <c r="AG412" s="264"/>
      <c r="AH412" s="264"/>
      <c r="AI412" s="264"/>
      <c r="AJ412" s="264"/>
      <c r="AK412" s="264" t="s">
        <v>2765</v>
      </c>
      <c r="AL412" s="264" t="s">
        <v>2766</v>
      </c>
      <c r="AM412" s="288"/>
      <c r="AN412" s="289">
        <f t="shared" si="460"/>
        <v>1</v>
      </c>
      <c r="AO412" s="296"/>
    </row>
    <row r="413" spans="1:41" s="219" customFormat="1" ht="15" customHeight="1" x14ac:dyDescent="0.15">
      <c r="A413" s="235"/>
      <c r="B413" s="236">
        <f t="shared" ref="B413:C413" si="500">B412</f>
        <v>42707</v>
      </c>
      <c r="C413" s="237" t="str">
        <f t="shared" si="500"/>
        <v>BY2016120307</v>
      </c>
      <c r="D413" s="238">
        <f t="shared" ref="D413:D416" si="501">D412+1</f>
        <v>2</v>
      </c>
      <c r="E413" s="238"/>
      <c r="F413" s="239"/>
      <c r="G413" s="238"/>
      <c r="H413" s="327"/>
      <c r="I413" s="240"/>
      <c r="J413" s="238"/>
      <c r="K413" s="238"/>
      <c r="L413" s="238"/>
      <c r="M413" s="238"/>
      <c r="N413" s="238"/>
      <c r="O413" s="256">
        <f t="shared" si="458"/>
        <v>0</v>
      </c>
      <c r="P413" s="351"/>
      <c r="Q413" s="266"/>
      <c r="R413" s="353"/>
      <c r="S413" s="355"/>
      <c r="T413" s="351"/>
      <c r="U413" s="357"/>
      <c r="V413" s="359"/>
      <c r="W413" s="361"/>
      <c r="X413" s="357"/>
      <c r="Y413" s="353"/>
      <c r="Z413" s="353"/>
      <c r="AA413" s="353"/>
      <c r="AB413" s="353"/>
      <c r="AC413" s="353"/>
      <c r="AD413" s="238" t="str">
        <f t="shared" ref="AD413:AD416" si="502">AD412</f>
        <v>散客</v>
      </c>
      <c r="AE413" s="279">
        <f>VLOOKUP(AD413,分类参数表!$I$2:$J$10,2,FALSE)</f>
        <v>1</v>
      </c>
      <c r="AF413" s="280"/>
      <c r="AG413" s="266"/>
      <c r="AH413" s="266"/>
      <c r="AI413" s="266"/>
      <c r="AJ413" s="266"/>
      <c r="AK413" s="266"/>
      <c r="AL413" s="266"/>
      <c r="AM413" s="290"/>
      <c r="AN413" s="291" t="e">
        <f t="shared" si="460"/>
        <v>#DIV/0!</v>
      </c>
      <c r="AO413" s="297"/>
    </row>
    <row r="414" spans="1:41" s="219" customFormat="1" ht="15" customHeight="1" x14ac:dyDescent="0.15">
      <c r="A414" s="235"/>
      <c r="B414" s="236">
        <f t="shared" ref="B414:C414" si="503">B413</f>
        <v>42707</v>
      </c>
      <c r="C414" s="237" t="str">
        <f t="shared" si="503"/>
        <v>BY2016120307</v>
      </c>
      <c r="D414" s="238">
        <f t="shared" si="501"/>
        <v>3</v>
      </c>
      <c r="E414" s="238"/>
      <c r="F414" s="239"/>
      <c r="G414" s="238"/>
      <c r="H414" s="327"/>
      <c r="I414" s="240"/>
      <c r="J414" s="238"/>
      <c r="K414" s="238"/>
      <c r="L414" s="238"/>
      <c r="M414" s="238"/>
      <c r="N414" s="238"/>
      <c r="O414" s="256">
        <f t="shared" si="458"/>
        <v>0</v>
      </c>
      <c r="P414" s="351"/>
      <c r="Q414" s="266"/>
      <c r="R414" s="353"/>
      <c r="S414" s="355"/>
      <c r="T414" s="351"/>
      <c r="U414" s="357"/>
      <c r="V414" s="359"/>
      <c r="W414" s="361"/>
      <c r="X414" s="357"/>
      <c r="Y414" s="353"/>
      <c r="Z414" s="353"/>
      <c r="AA414" s="353"/>
      <c r="AB414" s="353"/>
      <c r="AC414" s="353"/>
      <c r="AD414" s="238" t="str">
        <f t="shared" si="502"/>
        <v>散客</v>
      </c>
      <c r="AE414" s="279">
        <f>VLOOKUP(AD414,分类参数表!$I$2:$J$10,2,FALSE)</f>
        <v>1</v>
      </c>
      <c r="AF414" s="280"/>
      <c r="AG414" s="266"/>
      <c r="AH414" s="266"/>
      <c r="AI414" s="266"/>
      <c r="AJ414" s="266"/>
      <c r="AK414" s="266"/>
      <c r="AL414" s="266"/>
      <c r="AM414" s="290"/>
      <c r="AN414" s="291" t="e">
        <f t="shared" si="460"/>
        <v>#DIV/0!</v>
      </c>
      <c r="AO414" s="297"/>
    </row>
    <row r="415" spans="1:41" s="219" customFormat="1" ht="15" customHeight="1" x14ac:dyDescent="0.15">
      <c r="A415" s="235"/>
      <c r="B415" s="236">
        <f t="shared" ref="B415:C415" si="504">B414</f>
        <v>42707</v>
      </c>
      <c r="C415" s="237" t="str">
        <f t="shared" si="504"/>
        <v>BY2016120307</v>
      </c>
      <c r="D415" s="238">
        <f t="shared" si="501"/>
        <v>4</v>
      </c>
      <c r="E415" s="238"/>
      <c r="F415" s="239"/>
      <c r="G415" s="238"/>
      <c r="H415" s="266"/>
      <c r="I415" s="238"/>
      <c r="J415" s="238"/>
      <c r="K415" s="238"/>
      <c r="L415" s="238"/>
      <c r="M415" s="238"/>
      <c r="N415" s="238"/>
      <c r="O415" s="256">
        <f t="shared" si="458"/>
        <v>0</v>
      </c>
      <c r="P415" s="351"/>
      <c r="Q415" s="266"/>
      <c r="R415" s="353"/>
      <c r="S415" s="355"/>
      <c r="T415" s="351"/>
      <c r="U415" s="357"/>
      <c r="V415" s="359"/>
      <c r="W415" s="361"/>
      <c r="X415" s="357"/>
      <c r="Y415" s="353"/>
      <c r="Z415" s="353"/>
      <c r="AA415" s="353"/>
      <c r="AB415" s="353"/>
      <c r="AC415" s="353"/>
      <c r="AD415" s="238" t="str">
        <f t="shared" si="502"/>
        <v>散客</v>
      </c>
      <c r="AE415" s="279">
        <f>VLOOKUP(AD415,分类参数表!$I$2:$J$10,2,FALSE)</f>
        <v>1</v>
      </c>
      <c r="AF415" s="280"/>
      <c r="AG415" s="266"/>
      <c r="AH415" s="266"/>
      <c r="AI415" s="266"/>
      <c r="AJ415" s="266"/>
      <c r="AK415" s="266"/>
      <c r="AL415" s="266"/>
      <c r="AM415" s="290"/>
      <c r="AN415" s="291" t="e">
        <f t="shared" si="460"/>
        <v>#DIV/0!</v>
      </c>
      <c r="AO415" s="297"/>
    </row>
    <row r="416" spans="1:41" s="219" customFormat="1" ht="15" customHeight="1" thickBot="1" x14ac:dyDescent="0.2">
      <c r="A416" s="235"/>
      <c r="B416" s="236">
        <f t="shared" ref="B416:C416" si="505">B415</f>
        <v>42707</v>
      </c>
      <c r="C416" s="237" t="str">
        <f t="shared" si="505"/>
        <v>BY2016120307</v>
      </c>
      <c r="D416" s="238">
        <f t="shared" si="501"/>
        <v>5</v>
      </c>
      <c r="E416" s="238"/>
      <c r="F416" s="239"/>
      <c r="G416" s="238"/>
      <c r="H416" s="266"/>
      <c r="I416" s="238"/>
      <c r="J416" s="238"/>
      <c r="K416" s="238"/>
      <c r="L416" s="238"/>
      <c r="M416" s="238"/>
      <c r="N416" s="238"/>
      <c r="O416" s="256">
        <f t="shared" si="458"/>
        <v>0</v>
      </c>
      <c r="P416" s="351"/>
      <c r="Q416" s="266"/>
      <c r="R416" s="353"/>
      <c r="S416" s="355"/>
      <c r="T416" s="351"/>
      <c r="U416" s="357"/>
      <c r="V416" s="359"/>
      <c r="W416" s="361"/>
      <c r="X416" s="357"/>
      <c r="Y416" s="353"/>
      <c r="Z416" s="353"/>
      <c r="AA416" s="353"/>
      <c r="AB416" s="362"/>
      <c r="AC416" s="362"/>
      <c r="AD416" s="238" t="str">
        <f t="shared" si="502"/>
        <v>散客</v>
      </c>
      <c r="AE416" s="279">
        <f>VLOOKUP(AD416,分类参数表!$I$2:$J$10,2,FALSE)</f>
        <v>1</v>
      </c>
      <c r="AF416" s="280"/>
      <c r="AG416" s="266"/>
      <c r="AH416" s="266"/>
      <c r="AI416" s="266"/>
      <c r="AJ416" s="266"/>
      <c r="AK416" s="266"/>
      <c r="AL416" s="266"/>
      <c r="AM416" s="290"/>
      <c r="AN416" s="291" t="e">
        <f t="shared" si="460"/>
        <v>#DIV/0!</v>
      </c>
      <c r="AO416" s="297"/>
    </row>
    <row r="417" spans="1:41" s="220" customFormat="1" ht="15" customHeight="1" thickTop="1" x14ac:dyDescent="0.15">
      <c r="A417" s="241" t="s">
        <v>2021</v>
      </c>
      <c r="B417" s="242">
        <v>42707</v>
      </c>
      <c r="C417" s="243" t="s">
        <v>2826</v>
      </c>
      <c r="D417" s="244">
        <v>1</v>
      </c>
      <c r="E417" s="245" t="s">
        <v>2817</v>
      </c>
      <c r="F417" s="245" t="s">
        <v>2818</v>
      </c>
      <c r="G417" s="321"/>
      <c r="H417" s="328" t="s">
        <v>2809</v>
      </c>
      <c r="I417" s="246" t="s">
        <v>2771</v>
      </c>
      <c r="J417" s="244" t="s">
        <v>2781</v>
      </c>
      <c r="K417" s="245" t="s">
        <v>2782</v>
      </c>
      <c r="L417" s="244" t="s">
        <v>2783</v>
      </c>
      <c r="M417" s="244">
        <v>1</v>
      </c>
      <c r="N417" s="244">
        <v>58</v>
      </c>
      <c r="O417" s="257">
        <f t="shared" si="458"/>
        <v>58</v>
      </c>
      <c r="P417" s="363">
        <v>58</v>
      </c>
      <c r="Q417" s="269" t="s">
        <v>2827</v>
      </c>
      <c r="R417" s="371">
        <v>30</v>
      </c>
      <c r="S417" s="374">
        <v>0.52</v>
      </c>
      <c r="T417" s="363">
        <v>0.25</v>
      </c>
      <c r="U417" s="369"/>
      <c r="V417" s="365"/>
      <c r="W417" s="367"/>
      <c r="X417" s="369"/>
      <c r="Y417" s="371">
        <f>R417-(V417/10)-X417</f>
        <v>30</v>
      </c>
      <c r="Z417" s="371">
        <v>7</v>
      </c>
      <c r="AA417" s="371">
        <f>U417-V417+Z417</f>
        <v>7</v>
      </c>
      <c r="AB417" s="371"/>
      <c r="AC417" s="371"/>
      <c r="AD417" s="323" t="s">
        <v>2000</v>
      </c>
      <c r="AE417" s="282">
        <f>VLOOKUP(AD417,分类参数表!$I$2:$J$10,2,FALSE)</f>
        <v>1</v>
      </c>
      <c r="AF417" s="283"/>
      <c r="AG417" s="269" t="s">
        <v>2828</v>
      </c>
      <c r="AH417" s="269" t="s">
        <v>2862</v>
      </c>
      <c r="AI417" s="269"/>
      <c r="AJ417" s="269"/>
      <c r="AK417" s="269" t="s">
        <v>2765</v>
      </c>
      <c r="AL417" s="269" t="s">
        <v>2829</v>
      </c>
      <c r="AM417" s="292"/>
      <c r="AN417" s="293">
        <f t="shared" si="460"/>
        <v>0.51724137931034486</v>
      </c>
      <c r="AO417" s="298"/>
    </row>
    <row r="418" spans="1:41" s="221" customFormat="1" ht="15" customHeight="1" x14ac:dyDescent="0.15">
      <c r="A418" s="247"/>
      <c r="B418" s="248">
        <f t="shared" ref="B418:C418" si="506">B417</f>
        <v>42707</v>
      </c>
      <c r="C418" s="249" t="str">
        <f t="shared" si="506"/>
        <v>BY2016120308</v>
      </c>
      <c r="D418" s="250">
        <f t="shared" ref="D418:D421" si="507">D417+1</f>
        <v>2</v>
      </c>
      <c r="E418" s="250"/>
      <c r="F418" s="251"/>
      <c r="G418" s="250"/>
      <c r="H418" s="329"/>
      <c r="I418" s="252"/>
      <c r="J418" s="250"/>
      <c r="K418" s="250"/>
      <c r="L418" s="250"/>
      <c r="M418" s="250"/>
      <c r="N418" s="250"/>
      <c r="O418" s="258">
        <f t="shared" si="458"/>
        <v>0</v>
      </c>
      <c r="P418" s="364"/>
      <c r="Q418" s="271"/>
      <c r="R418" s="372"/>
      <c r="S418" s="375"/>
      <c r="T418" s="364"/>
      <c r="U418" s="370"/>
      <c r="V418" s="366"/>
      <c r="W418" s="368"/>
      <c r="X418" s="370"/>
      <c r="Y418" s="372"/>
      <c r="Z418" s="372"/>
      <c r="AA418" s="372"/>
      <c r="AB418" s="372"/>
      <c r="AC418" s="372"/>
      <c r="AD418" s="250" t="str">
        <f t="shared" ref="AD418:AD421" si="508">AD417</f>
        <v>会员</v>
      </c>
      <c r="AE418" s="284">
        <f>VLOOKUP(AD418,分类参数表!$I$2:$J$10,2,FALSE)</f>
        <v>1</v>
      </c>
      <c r="AF418" s="285"/>
      <c r="AG418" s="271"/>
      <c r="AH418" s="271"/>
      <c r="AI418" s="271"/>
      <c r="AJ418" s="271"/>
      <c r="AK418" s="271"/>
      <c r="AL418" s="271"/>
      <c r="AM418" s="294"/>
      <c r="AN418" s="295" t="e">
        <f t="shared" si="460"/>
        <v>#DIV/0!</v>
      </c>
      <c r="AO418" s="299"/>
    </row>
    <row r="419" spans="1:41" s="221" customFormat="1" ht="15" customHeight="1" x14ac:dyDescent="0.15">
      <c r="A419" s="247"/>
      <c r="B419" s="248">
        <f t="shared" ref="B419:C419" si="509">B418</f>
        <v>42707</v>
      </c>
      <c r="C419" s="249" t="str">
        <f t="shared" si="509"/>
        <v>BY2016120308</v>
      </c>
      <c r="D419" s="250">
        <f t="shared" si="507"/>
        <v>3</v>
      </c>
      <c r="E419" s="250"/>
      <c r="F419" s="251"/>
      <c r="G419" s="250"/>
      <c r="H419" s="329"/>
      <c r="I419" s="252"/>
      <c r="J419" s="250"/>
      <c r="K419" s="250"/>
      <c r="L419" s="250"/>
      <c r="M419" s="250"/>
      <c r="N419" s="250"/>
      <c r="O419" s="258">
        <f t="shared" si="458"/>
        <v>0</v>
      </c>
      <c r="P419" s="364"/>
      <c r="Q419" s="271"/>
      <c r="R419" s="372"/>
      <c r="S419" s="375"/>
      <c r="T419" s="364"/>
      <c r="U419" s="370"/>
      <c r="V419" s="366"/>
      <c r="W419" s="368"/>
      <c r="X419" s="370"/>
      <c r="Y419" s="372"/>
      <c r="Z419" s="372"/>
      <c r="AA419" s="372"/>
      <c r="AB419" s="372"/>
      <c r="AC419" s="372"/>
      <c r="AD419" s="250" t="str">
        <f t="shared" si="508"/>
        <v>会员</v>
      </c>
      <c r="AE419" s="284">
        <f>VLOOKUP(AD419,分类参数表!$I$2:$J$10,2,FALSE)</f>
        <v>1</v>
      </c>
      <c r="AF419" s="285"/>
      <c r="AG419" s="271"/>
      <c r="AH419" s="271"/>
      <c r="AI419" s="271"/>
      <c r="AJ419" s="271"/>
      <c r="AK419" s="271"/>
      <c r="AL419" s="271"/>
      <c r="AM419" s="294"/>
      <c r="AN419" s="295" t="e">
        <f t="shared" si="460"/>
        <v>#DIV/0!</v>
      </c>
      <c r="AO419" s="299"/>
    </row>
    <row r="420" spans="1:41" s="221" customFormat="1" ht="15" customHeight="1" x14ac:dyDescent="0.15">
      <c r="A420" s="247"/>
      <c r="B420" s="248">
        <f t="shared" ref="B420:C420" si="510">B419</f>
        <v>42707</v>
      </c>
      <c r="C420" s="249" t="str">
        <f t="shared" si="510"/>
        <v>BY2016120308</v>
      </c>
      <c r="D420" s="250">
        <f t="shared" si="507"/>
        <v>4</v>
      </c>
      <c r="E420" s="250"/>
      <c r="F420" s="251"/>
      <c r="G420" s="250"/>
      <c r="H420" s="271"/>
      <c r="I420" s="250"/>
      <c r="J420" s="250"/>
      <c r="K420" s="250"/>
      <c r="L420" s="250"/>
      <c r="M420" s="250"/>
      <c r="N420" s="250"/>
      <c r="O420" s="258">
        <f t="shared" si="458"/>
        <v>0</v>
      </c>
      <c r="P420" s="364"/>
      <c r="Q420" s="271"/>
      <c r="R420" s="372"/>
      <c r="S420" s="375"/>
      <c r="T420" s="364"/>
      <c r="U420" s="370"/>
      <c r="V420" s="366"/>
      <c r="W420" s="368"/>
      <c r="X420" s="370"/>
      <c r="Y420" s="372"/>
      <c r="Z420" s="372"/>
      <c r="AA420" s="372"/>
      <c r="AB420" s="372"/>
      <c r="AC420" s="372"/>
      <c r="AD420" s="250" t="str">
        <f t="shared" si="508"/>
        <v>会员</v>
      </c>
      <c r="AE420" s="284">
        <f>VLOOKUP(AD420,分类参数表!$I$2:$J$10,2,FALSE)</f>
        <v>1</v>
      </c>
      <c r="AF420" s="285"/>
      <c r="AG420" s="271"/>
      <c r="AH420" s="271"/>
      <c r="AI420" s="271"/>
      <c r="AJ420" s="271"/>
      <c r="AK420" s="271"/>
      <c r="AL420" s="271"/>
      <c r="AM420" s="294"/>
      <c r="AN420" s="295" t="e">
        <f t="shared" si="460"/>
        <v>#DIV/0!</v>
      </c>
      <c r="AO420" s="299"/>
    </row>
    <row r="421" spans="1:41" s="221" customFormat="1" ht="15" customHeight="1" thickBot="1" x14ac:dyDescent="0.2">
      <c r="A421" s="247"/>
      <c r="B421" s="248">
        <f t="shared" ref="B421:C421" si="511">B420</f>
        <v>42707</v>
      </c>
      <c r="C421" s="249" t="str">
        <f t="shared" si="511"/>
        <v>BY2016120308</v>
      </c>
      <c r="D421" s="250">
        <f t="shared" si="507"/>
        <v>5</v>
      </c>
      <c r="E421" s="250"/>
      <c r="F421" s="251"/>
      <c r="G421" s="250"/>
      <c r="H421" s="271"/>
      <c r="I421" s="250"/>
      <c r="J421" s="250"/>
      <c r="K421" s="250"/>
      <c r="L421" s="250"/>
      <c r="M421" s="250"/>
      <c r="N421" s="250"/>
      <c r="O421" s="258">
        <f t="shared" si="458"/>
        <v>0</v>
      </c>
      <c r="P421" s="364"/>
      <c r="Q421" s="271"/>
      <c r="R421" s="372"/>
      <c r="S421" s="375"/>
      <c r="T421" s="364"/>
      <c r="U421" s="370"/>
      <c r="V421" s="366"/>
      <c r="W421" s="368"/>
      <c r="X421" s="370"/>
      <c r="Y421" s="372"/>
      <c r="Z421" s="372"/>
      <c r="AA421" s="372"/>
      <c r="AB421" s="373"/>
      <c r="AC421" s="373"/>
      <c r="AD421" s="250" t="str">
        <f t="shared" si="508"/>
        <v>会员</v>
      </c>
      <c r="AE421" s="284">
        <f>VLOOKUP(AD421,分类参数表!$I$2:$J$10,2,FALSE)</f>
        <v>1</v>
      </c>
      <c r="AF421" s="285"/>
      <c r="AG421" s="271"/>
      <c r="AH421" s="271"/>
      <c r="AI421" s="271"/>
      <c r="AJ421" s="271"/>
      <c r="AK421" s="271"/>
      <c r="AL421" s="271"/>
      <c r="AM421" s="294"/>
      <c r="AN421" s="295" t="e">
        <f t="shared" si="460"/>
        <v>#DIV/0!</v>
      </c>
      <c r="AO421" s="299"/>
    </row>
    <row r="422" spans="1:41" s="218" customFormat="1" ht="15" customHeight="1" thickTop="1" x14ac:dyDescent="0.15">
      <c r="A422" s="229" t="s">
        <v>2021</v>
      </c>
      <c r="B422" s="230">
        <v>42707</v>
      </c>
      <c r="C422" s="231" t="s">
        <v>2830</v>
      </c>
      <c r="D422" s="232">
        <v>1</v>
      </c>
      <c r="E422" s="233" t="s">
        <v>2831</v>
      </c>
      <c r="F422" s="233" t="s">
        <v>2062</v>
      </c>
      <c r="G422" s="232" t="s">
        <v>2832</v>
      </c>
      <c r="H422" s="326" t="s">
        <v>2833</v>
      </c>
      <c r="I422" s="234">
        <v>48</v>
      </c>
      <c r="J422" s="232" t="s">
        <v>2772</v>
      </c>
      <c r="K422" s="233" t="s">
        <v>2759</v>
      </c>
      <c r="L422" s="232" t="s">
        <v>2783</v>
      </c>
      <c r="M422" s="232">
        <v>1</v>
      </c>
      <c r="N422" s="232">
        <v>1228</v>
      </c>
      <c r="O422" s="255">
        <f t="shared" si="458"/>
        <v>1228</v>
      </c>
      <c r="P422" s="350">
        <v>1228</v>
      </c>
      <c r="Q422" s="264" t="s">
        <v>2834</v>
      </c>
      <c r="R422" s="352">
        <v>1100</v>
      </c>
      <c r="S422" s="354">
        <v>0.9</v>
      </c>
      <c r="T422" s="350">
        <v>0.78</v>
      </c>
      <c r="U422" s="356"/>
      <c r="V422" s="358"/>
      <c r="W422" s="360"/>
      <c r="X422" s="356"/>
      <c r="Y422" s="352">
        <f>R422-(V422/10)-X422</f>
        <v>1100</v>
      </c>
      <c r="Z422" s="352">
        <v>852</v>
      </c>
      <c r="AA422" s="352">
        <f>U422-V422+Z422</f>
        <v>852</v>
      </c>
      <c r="AB422" s="352"/>
      <c r="AC422" s="352"/>
      <c r="AD422" s="276" t="s">
        <v>2762</v>
      </c>
      <c r="AE422" s="277">
        <f>VLOOKUP(AD422,分类参数表!$I$2:$J$10,2,FALSE)</f>
        <v>1</v>
      </c>
      <c r="AF422" s="278"/>
      <c r="AG422" s="264" t="s">
        <v>2835</v>
      </c>
      <c r="AH422" s="264" t="s">
        <v>2836</v>
      </c>
      <c r="AI422" s="264"/>
      <c r="AJ422" s="264"/>
      <c r="AK422" s="264" t="s">
        <v>2787</v>
      </c>
      <c r="AL422" s="264" t="s">
        <v>2766</v>
      </c>
      <c r="AM422" s="288"/>
      <c r="AN422" s="289">
        <f t="shared" si="460"/>
        <v>0.89576547231270354</v>
      </c>
      <c r="AO422" s="296"/>
    </row>
    <row r="423" spans="1:41" s="219" customFormat="1" ht="15" customHeight="1" x14ac:dyDescent="0.15">
      <c r="A423" s="235"/>
      <c r="B423" s="236">
        <f t="shared" ref="B423:C423" si="512">B422</f>
        <v>42707</v>
      </c>
      <c r="C423" s="237" t="str">
        <f t="shared" si="512"/>
        <v>BY2016120309</v>
      </c>
      <c r="D423" s="238">
        <f t="shared" ref="D423:D426" si="513">D422+1</f>
        <v>2</v>
      </c>
      <c r="E423" s="238"/>
      <c r="F423" s="239"/>
      <c r="G423" s="238"/>
      <c r="H423" s="327"/>
      <c r="I423" s="240"/>
      <c r="J423" s="238"/>
      <c r="K423" s="238"/>
      <c r="L423" s="238"/>
      <c r="M423" s="238"/>
      <c r="N423" s="238"/>
      <c r="O423" s="256">
        <f t="shared" si="458"/>
        <v>0</v>
      </c>
      <c r="P423" s="351"/>
      <c r="Q423" s="266"/>
      <c r="R423" s="353"/>
      <c r="S423" s="355"/>
      <c r="T423" s="351"/>
      <c r="U423" s="357"/>
      <c r="V423" s="359"/>
      <c r="W423" s="361"/>
      <c r="X423" s="357"/>
      <c r="Y423" s="353"/>
      <c r="Z423" s="353"/>
      <c r="AA423" s="353"/>
      <c r="AB423" s="353"/>
      <c r="AC423" s="353"/>
      <c r="AD423" s="238" t="str">
        <f t="shared" ref="AD423:AD426" si="514">AD422</f>
        <v>散客新晋</v>
      </c>
      <c r="AE423" s="279">
        <f>VLOOKUP(AD423,分类参数表!$I$2:$J$10,2,FALSE)</f>
        <v>1</v>
      </c>
      <c r="AF423" s="280"/>
      <c r="AG423" s="266"/>
      <c r="AH423" s="266"/>
      <c r="AI423" s="266"/>
      <c r="AJ423" s="266"/>
      <c r="AK423" s="266"/>
      <c r="AL423" s="266"/>
      <c r="AM423" s="290"/>
      <c r="AN423" s="291" t="e">
        <f t="shared" si="460"/>
        <v>#DIV/0!</v>
      </c>
      <c r="AO423" s="297"/>
    </row>
    <row r="424" spans="1:41" s="219" customFormat="1" ht="15" customHeight="1" x14ac:dyDescent="0.15">
      <c r="A424" s="235"/>
      <c r="B424" s="236">
        <f t="shared" ref="B424:C424" si="515">B423</f>
        <v>42707</v>
      </c>
      <c r="C424" s="237" t="str">
        <f t="shared" si="515"/>
        <v>BY2016120309</v>
      </c>
      <c r="D424" s="238">
        <f t="shared" si="513"/>
        <v>3</v>
      </c>
      <c r="E424" s="238"/>
      <c r="F424" s="239"/>
      <c r="G424" s="238"/>
      <c r="H424" s="327"/>
      <c r="I424" s="240"/>
      <c r="J424" s="238"/>
      <c r="K424" s="238"/>
      <c r="L424" s="238"/>
      <c r="M424" s="238"/>
      <c r="N424" s="238"/>
      <c r="O424" s="256">
        <f t="shared" si="458"/>
        <v>0</v>
      </c>
      <c r="P424" s="351"/>
      <c r="Q424" s="266"/>
      <c r="R424" s="353"/>
      <c r="S424" s="355"/>
      <c r="T424" s="351"/>
      <c r="U424" s="357"/>
      <c r="V424" s="359"/>
      <c r="W424" s="361"/>
      <c r="X424" s="357"/>
      <c r="Y424" s="353"/>
      <c r="Z424" s="353"/>
      <c r="AA424" s="353"/>
      <c r="AB424" s="353"/>
      <c r="AC424" s="353"/>
      <c r="AD424" s="238" t="str">
        <f t="shared" si="514"/>
        <v>散客新晋</v>
      </c>
      <c r="AE424" s="279">
        <f>VLOOKUP(AD424,分类参数表!$I$2:$J$10,2,FALSE)</f>
        <v>1</v>
      </c>
      <c r="AF424" s="280"/>
      <c r="AG424" s="266"/>
      <c r="AH424" s="266"/>
      <c r="AI424" s="266"/>
      <c r="AJ424" s="266"/>
      <c r="AK424" s="266"/>
      <c r="AL424" s="266"/>
      <c r="AM424" s="290"/>
      <c r="AN424" s="291" t="e">
        <f t="shared" si="460"/>
        <v>#DIV/0!</v>
      </c>
      <c r="AO424" s="297"/>
    </row>
    <row r="425" spans="1:41" s="219" customFormat="1" ht="15" customHeight="1" x14ac:dyDescent="0.15">
      <c r="A425" s="235"/>
      <c r="B425" s="236">
        <f t="shared" ref="B425:C425" si="516">B424</f>
        <v>42707</v>
      </c>
      <c r="C425" s="237" t="str">
        <f t="shared" si="516"/>
        <v>BY2016120309</v>
      </c>
      <c r="D425" s="238">
        <f t="shared" si="513"/>
        <v>4</v>
      </c>
      <c r="E425" s="238"/>
      <c r="F425" s="239"/>
      <c r="G425" s="238"/>
      <c r="H425" s="266"/>
      <c r="I425" s="238"/>
      <c r="J425" s="238"/>
      <c r="K425" s="238"/>
      <c r="L425" s="238"/>
      <c r="M425" s="238"/>
      <c r="N425" s="238"/>
      <c r="O425" s="256">
        <f t="shared" si="458"/>
        <v>0</v>
      </c>
      <c r="P425" s="351"/>
      <c r="Q425" s="266"/>
      <c r="R425" s="353"/>
      <c r="S425" s="355"/>
      <c r="T425" s="351"/>
      <c r="U425" s="357"/>
      <c r="V425" s="359"/>
      <c r="W425" s="361"/>
      <c r="X425" s="357"/>
      <c r="Y425" s="353"/>
      <c r="Z425" s="353"/>
      <c r="AA425" s="353"/>
      <c r="AB425" s="353"/>
      <c r="AC425" s="353"/>
      <c r="AD425" s="238" t="str">
        <f t="shared" si="514"/>
        <v>散客新晋</v>
      </c>
      <c r="AE425" s="279">
        <f>VLOOKUP(AD425,分类参数表!$I$2:$J$10,2,FALSE)</f>
        <v>1</v>
      </c>
      <c r="AF425" s="280"/>
      <c r="AG425" s="266"/>
      <c r="AH425" s="266"/>
      <c r="AI425" s="266"/>
      <c r="AJ425" s="266"/>
      <c r="AK425" s="266"/>
      <c r="AL425" s="266"/>
      <c r="AM425" s="290"/>
      <c r="AN425" s="291" t="e">
        <f t="shared" si="460"/>
        <v>#DIV/0!</v>
      </c>
      <c r="AO425" s="297"/>
    </row>
    <row r="426" spans="1:41" s="219" customFormat="1" ht="15" customHeight="1" thickBot="1" x14ac:dyDescent="0.2">
      <c r="A426" s="235"/>
      <c r="B426" s="236">
        <f t="shared" ref="B426:C426" si="517">B425</f>
        <v>42707</v>
      </c>
      <c r="C426" s="237" t="str">
        <f t="shared" si="517"/>
        <v>BY2016120309</v>
      </c>
      <c r="D426" s="238">
        <f t="shared" si="513"/>
        <v>5</v>
      </c>
      <c r="E426" s="238"/>
      <c r="F426" s="239"/>
      <c r="G426" s="238"/>
      <c r="H426" s="266"/>
      <c r="I426" s="238"/>
      <c r="J426" s="238"/>
      <c r="K426" s="238"/>
      <c r="L426" s="238"/>
      <c r="M426" s="238"/>
      <c r="N426" s="238"/>
      <c r="O426" s="256">
        <f t="shared" si="458"/>
        <v>0</v>
      </c>
      <c r="P426" s="351"/>
      <c r="Q426" s="266"/>
      <c r="R426" s="353"/>
      <c r="S426" s="355"/>
      <c r="T426" s="351"/>
      <c r="U426" s="357"/>
      <c r="V426" s="359"/>
      <c r="W426" s="361"/>
      <c r="X426" s="357"/>
      <c r="Y426" s="353"/>
      <c r="Z426" s="353"/>
      <c r="AA426" s="353"/>
      <c r="AB426" s="362"/>
      <c r="AC426" s="362"/>
      <c r="AD426" s="238" t="str">
        <f t="shared" si="514"/>
        <v>散客新晋</v>
      </c>
      <c r="AE426" s="279">
        <f>VLOOKUP(AD426,分类参数表!$I$2:$J$10,2,FALSE)</f>
        <v>1</v>
      </c>
      <c r="AF426" s="280"/>
      <c r="AG426" s="266"/>
      <c r="AH426" s="266"/>
      <c r="AI426" s="266"/>
      <c r="AJ426" s="266"/>
      <c r="AK426" s="266"/>
      <c r="AL426" s="266"/>
      <c r="AM426" s="290"/>
      <c r="AN426" s="291" t="e">
        <f t="shared" si="460"/>
        <v>#DIV/0!</v>
      </c>
      <c r="AO426" s="297"/>
    </row>
    <row r="427" spans="1:41" s="220" customFormat="1" ht="15" customHeight="1" thickTop="1" x14ac:dyDescent="0.15">
      <c r="A427" s="241" t="s">
        <v>2021</v>
      </c>
      <c r="B427" s="242">
        <v>42707</v>
      </c>
      <c r="C427" s="243" t="s">
        <v>2837</v>
      </c>
      <c r="D427" s="244">
        <v>1</v>
      </c>
      <c r="E427" s="245" t="s">
        <v>2838</v>
      </c>
      <c r="F427" s="245" t="s">
        <v>130</v>
      </c>
      <c r="G427" s="244" t="s">
        <v>2839</v>
      </c>
      <c r="H427" s="328" t="s">
        <v>2840</v>
      </c>
      <c r="I427" s="246" t="s">
        <v>2780</v>
      </c>
      <c r="J427" s="244" t="s">
        <v>2841</v>
      </c>
      <c r="K427" s="245" t="s">
        <v>2842</v>
      </c>
      <c r="L427" s="244" t="s">
        <v>2760</v>
      </c>
      <c r="M427" s="244">
        <v>1</v>
      </c>
      <c r="N427" s="244">
        <v>2460</v>
      </c>
      <c r="O427" s="257">
        <f t="shared" si="458"/>
        <v>2460</v>
      </c>
      <c r="P427" s="363">
        <v>2460</v>
      </c>
      <c r="Q427" s="269" t="s">
        <v>2843</v>
      </c>
      <c r="R427" s="371">
        <v>2210</v>
      </c>
      <c r="S427" s="374">
        <v>0.9</v>
      </c>
      <c r="T427" s="363">
        <v>0.78</v>
      </c>
      <c r="U427" s="369"/>
      <c r="V427" s="365"/>
      <c r="W427" s="367"/>
      <c r="X427" s="369"/>
      <c r="Y427" s="371">
        <f>R427-(V427/10)-X427</f>
        <v>2210</v>
      </c>
      <c r="Z427" s="371">
        <v>1712</v>
      </c>
      <c r="AA427" s="371">
        <f>U427-V427+Z427</f>
        <v>1712</v>
      </c>
      <c r="AB427" s="371"/>
      <c r="AC427" s="371"/>
      <c r="AD427" s="281" t="s">
        <v>2156</v>
      </c>
      <c r="AE427" s="282">
        <f>VLOOKUP(AD427,分类参数表!$I$2:$J$10,2,FALSE)</f>
        <v>1</v>
      </c>
      <c r="AF427" s="283"/>
      <c r="AG427" s="269" t="s">
        <v>2844</v>
      </c>
      <c r="AH427" s="269" t="s">
        <v>2863</v>
      </c>
      <c r="AI427" s="269"/>
      <c r="AJ427" s="269"/>
      <c r="AK427" s="269" t="s">
        <v>2787</v>
      </c>
      <c r="AL427" s="269" t="s">
        <v>2766</v>
      </c>
      <c r="AM427" s="292"/>
      <c r="AN427" s="293">
        <f t="shared" si="460"/>
        <v>0.89837398373983735</v>
      </c>
      <c r="AO427" s="298"/>
    </row>
    <row r="428" spans="1:41" s="221" customFormat="1" ht="15" customHeight="1" x14ac:dyDescent="0.15">
      <c r="A428" s="247"/>
      <c r="B428" s="248">
        <f t="shared" ref="B428:C428" si="518">B427</f>
        <v>42707</v>
      </c>
      <c r="C428" s="249" t="str">
        <f t="shared" si="518"/>
        <v>BY2016120310</v>
      </c>
      <c r="D428" s="250">
        <f t="shared" ref="D428:D431" si="519">D427+1</f>
        <v>2</v>
      </c>
      <c r="E428" s="250"/>
      <c r="F428" s="251"/>
      <c r="G428" s="250"/>
      <c r="H428" s="329"/>
      <c r="I428" s="252"/>
      <c r="J428" s="250"/>
      <c r="K428" s="250"/>
      <c r="L428" s="250"/>
      <c r="M428" s="250"/>
      <c r="N428" s="250"/>
      <c r="O428" s="258">
        <f t="shared" si="458"/>
        <v>0</v>
      </c>
      <c r="P428" s="364"/>
      <c r="Q428" s="271"/>
      <c r="R428" s="372"/>
      <c r="S428" s="375"/>
      <c r="T428" s="364"/>
      <c r="U428" s="370"/>
      <c r="V428" s="366"/>
      <c r="W428" s="368"/>
      <c r="X428" s="370"/>
      <c r="Y428" s="372"/>
      <c r="Z428" s="372"/>
      <c r="AA428" s="372"/>
      <c r="AB428" s="372"/>
      <c r="AC428" s="372"/>
      <c r="AD428" s="250" t="str">
        <f t="shared" ref="AD428:AD431" si="520">AD427</f>
        <v>散客新晋</v>
      </c>
      <c r="AE428" s="284">
        <f>VLOOKUP(AD428,分类参数表!$I$2:$J$10,2,FALSE)</f>
        <v>1</v>
      </c>
      <c r="AF428" s="285"/>
      <c r="AG428" s="271"/>
      <c r="AH428" s="271"/>
      <c r="AI428" s="271"/>
      <c r="AJ428" s="271"/>
      <c r="AK428" s="271"/>
      <c r="AL428" s="271"/>
      <c r="AM428" s="294"/>
      <c r="AN428" s="295" t="e">
        <f t="shared" si="460"/>
        <v>#DIV/0!</v>
      </c>
      <c r="AO428" s="299"/>
    </row>
    <row r="429" spans="1:41" s="221" customFormat="1" ht="15" customHeight="1" x14ac:dyDescent="0.15">
      <c r="A429" s="247"/>
      <c r="B429" s="248">
        <f t="shared" ref="B429:C429" si="521">B428</f>
        <v>42707</v>
      </c>
      <c r="C429" s="249" t="str">
        <f t="shared" si="521"/>
        <v>BY2016120310</v>
      </c>
      <c r="D429" s="250">
        <f t="shared" si="519"/>
        <v>3</v>
      </c>
      <c r="E429" s="250"/>
      <c r="F429" s="251"/>
      <c r="G429" s="250"/>
      <c r="H429" s="329"/>
      <c r="I429" s="252"/>
      <c r="J429" s="250"/>
      <c r="K429" s="250"/>
      <c r="L429" s="250"/>
      <c r="M429" s="250"/>
      <c r="N429" s="250"/>
      <c r="O429" s="258">
        <f t="shared" si="458"/>
        <v>0</v>
      </c>
      <c r="P429" s="364"/>
      <c r="Q429" s="271"/>
      <c r="R429" s="372"/>
      <c r="S429" s="375"/>
      <c r="T429" s="364"/>
      <c r="U429" s="370"/>
      <c r="V429" s="366"/>
      <c r="W429" s="368"/>
      <c r="X429" s="370"/>
      <c r="Y429" s="372"/>
      <c r="Z429" s="372"/>
      <c r="AA429" s="372"/>
      <c r="AB429" s="372"/>
      <c r="AC429" s="372"/>
      <c r="AD429" s="250" t="str">
        <f t="shared" si="520"/>
        <v>散客新晋</v>
      </c>
      <c r="AE429" s="284">
        <f>VLOOKUP(AD429,分类参数表!$I$2:$J$10,2,FALSE)</f>
        <v>1</v>
      </c>
      <c r="AF429" s="285"/>
      <c r="AG429" s="271"/>
      <c r="AH429" s="271"/>
      <c r="AI429" s="271"/>
      <c r="AJ429" s="271"/>
      <c r="AK429" s="271"/>
      <c r="AL429" s="271"/>
      <c r="AM429" s="294"/>
      <c r="AN429" s="295" t="e">
        <f t="shared" si="460"/>
        <v>#DIV/0!</v>
      </c>
      <c r="AO429" s="299"/>
    </row>
    <row r="430" spans="1:41" s="221" customFormat="1" ht="15" customHeight="1" x14ac:dyDescent="0.15">
      <c r="A430" s="247"/>
      <c r="B430" s="248">
        <f t="shared" ref="B430:C430" si="522">B429</f>
        <v>42707</v>
      </c>
      <c r="C430" s="249" t="str">
        <f t="shared" si="522"/>
        <v>BY2016120310</v>
      </c>
      <c r="D430" s="250">
        <f t="shared" si="519"/>
        <v>4</v>
      </c>
      <c r="E430" s="250"/>
      <c r="F430" s="251"/>
      <c r="G430" s="250"/>
      <c r="H430" s="271"/>
      <c r="I430" s="250"/>
      <c r="J430" s="250"/>
      <c r="K430" s="250"/>
      <c r="L430" s="250"/>
      <c r="M430" s="250"/>
      <c r="N430" s="250"/>
      <c r="O430" s="258">
        <f t="shared" si="458"/>
        <v>0</v>
      </c>
      <c r="P430" s="364"/>
      <c r="Q430" s="271"/>
      <c r="R430" s="372"/>
      <c r="S430" s="375"/>
      <c r="T430" s="364"/>
      <c r="U430" s="370"/>
      <c r="V430" s="366"/>
      <c r="W430" s="368"/>
      <c r="X430" s="370"/>
      <c r="Y430" s="372"/>
      <c r="Z430" s="372"/>
      <c r="AA430" s="372"/>
      <c r="AB430" s="372"/>
      <c r="AC430" s="372"/>
      <c r="AD430" s="250" t="str">
        <f t="shared" si="520"/>
        <v>散客新晋</v>
      </c>
      <c r="AE430" s="284">
        <f>VLOOKUP(AD430,分类参数表!$I$2:$J$10,2,FALSE)</f>
        <v>1</v>
      </c>
      <c r="AF430" s="285"/>
      <c r="AG430" s="271"/>
      <c r="AH430" s="271"/>
      <c r="AI430" s="271"/>
      <c r="AJ430" s="271"/>
      <c r="AK430" s="271"/>
      <c r="AL430" s="271"/>
      <c r="AM430" s="294"/>
      <c r="AN430" s="295" t="e">
        <f t="shared" si="460"/>
        <v>#DIV/0!</v>
      </c>
      <c r="AO430" s="299"/>
    </row>
    <row r="431" spans="1:41" s="221" customFormat="1" ht="15" customHeight="1" thickBot="1" x14ac:dyDescent="0.2">
      <c r="A431" s="247"/>
      <c r="B431" s="248">
        <f t="shared" ref="B431:C431" si="523">B430</f>
        <v>42707</v>
      </c>
      <c r="C431" s="249" t="str">
        <f t="shared" si="523"/>
        <v>BY2016120310</v>
      </c>
      <c r="D431" s="250">
        <f t="shared" si="519"/>
        <v>5</v>
      </c>
      <c r="E431" s="250"/>
      <c r="F431" s="251"/>
      <c r="G431" s="250"/>
      <c r="H431" s="271"/>
      <c r="I431" s="250"/>
      <c r="J431" s="250"/>
      <c r="K431" s="250"/>
      <c r="L431" s="250"/>
      <c r="M431" s="250"/>
      <c r="N431" s="250"/>
      <c r="O431" s="258">
        <f t="shared" si="458"/>
        <v>0</v>
      </c>
      <c r="P431" s="364"/>
      <c r="Q431" s="271"/>
      <c r="R431" s="372"/>
      <c r="S431" s="375"/>
      <c r="T431" s="364"/>
      <c r="U431" s="370"/>
      <c r="V431" s="366"/>
      <c r="W431" s="368"/>
      <c r="X431" s="370"/>
      <c r="Y431" s="372"/>
      <c r="Z431" s="372"/>
      <c r="AA431" s="372"/>
      <c r="AB431" s="373"/>
      <c r="AC431" s="373"/>
      <c r="AD431" s="250" t="str">
        <f t="shared" si="520"/>
        <v>散客新晋</v>
      </c>
      <c r="AE431" s="284">
        <f>VLOOKUP(AD431,分类参数表!$I$2:$J$10,2,FALSE)</f>
        <v>1</v>
      </c>
      <c r="AF431" s="285"/>
      <c r="AG431" s="271"/>
      <c r="AH431" s="271"/>
      <c r="AI431" s="271"/>
      <c r="AJ431" s="271"/>
      <c r="AK431" s="271"/>
      <c r="AL431" s="271"/>
      <c r="AM431" s="294"/>
      <c r="AN431" s="295" t="e">
        <f t="shared" si="460"/>
        <v>#DIV/0!</v>
      </c>
      <c r="AO431" s="299"/>
    </row>
    <row r="432" spans="1:41" s="218" customFormat="1" ht="15" customHeight="1" thickTop="1" x14ac:dyDescent="0.15">
      <c r="A432" s="229" t="s">
        <v>223</v>
      </c>
      <c r="B432" s="230">
        <v>42707</v>
      </c>
      <c r="C432" s="231" t="s">
        <v>2845</v>
      </c>
      <c r="D432" s="232">
        <v>1</v>
      </c>
      <c r="E432" s="233" t="s">
        <v>2795</v>
      </c>
      <c r="F432" s="233" t="s">
        <v>120</v>
      </c>
      <c r="G432" s="232" t="s">
        <v>2846</v>
      </c>
      <c r="H432" s="326" t="s">
        <v>2847</v>
      </c>
      <c r="I432" s="234" t="s">
        <v>2848</v>
      </c>
      <c r="J432" s="232" t="s">
        <v>2798</v>
      </c>
      <c r="K432" s="233" t="s">
        <v>2759</v>
      </c>
      <c r="L432" s="232" t="s">
        <v>2783</v>
      </c>
      <c r="M432" s="232">
        <v>1</v>
      </c>
      <c r="N432" s="232">
        <v>500</v>
      </c>
      <c r="O432" s="255">
        <f t="shared" si="458"/>
        <v>500</v>
      </c>
      <c r="P432" s="350">
        <v>500</v>
      </c>
      <c r="Q432" s="264" t="s">
        <v>2799</v>
      </c>
      <c r="R432" s="352">
        <v>500</v>
      </c>
      <c r="S432" s="354">
        <v>1</v>
      </c>
      <c r="T432" s="350">
        <v>1</v>
      </c>
      <c r="U432" s="356"/>
      <c r="V432" s="358"/>
      <c r="W432" s="360"/>
      <c r="X432" s="356"/>
      <c r="Y432" s="352">
        <f>R432-(V432/10)-X432</f>
        <v>500</v>
      </c>
      <c r="Z432" s="352">
        <v>500</v>
      </c>
      <c r="AA432" s="352">
        <f>U432-V432+Z432</f>
        <v>500</v>
      </c>
      <c r="AB432" s="352"/>
      <c r="AC432" s="352"/>
      <c r="AD432" s="276" t="s">
        <v>2849</v>
      </c>
      <c r="AE432" s="277">
        <f>VLOOKUP(AD432,分类参数表!$I$2:$J$10,2,FALSE)</f>
        <v>1</v>
      </c>
      <c r="AF432" s="278"/>
      <c r="AG432" s="264" t="s">
        <v>2850</v>
      </c>
      <c r="AH432" s="264" t="s">
        <v>2851</v>
      </c>
      <c r="AI432" s="264"/>
      <c r="AJ432" s="264"/>
      <c r="AK432" s="264" t="s">
        <v>2765</v>
      </c>
      <c r="AL432" s="264" t="s">
        <v>2788</v>
      </c>
      <c r="AM432" s="288"/>
      <c r="AN432" s="289">
        <f t="shared" si="460"/>
        <v>1</v>
      </c>
      <c r="AO432" s="296"/>
    </row>
    <row r="433" spans="1:41" s="219" customFormat="1" ht="15" customHeight="1" x14ac:dyDescent="0.15">
      <c r="A433" s="235" t="s">
        <v>225</v>
      </c>
      <c r="B433" s="236">
        <f t="shared" ref="B433:C433" si="524">B432</f>
        <v>42707</v>
      </c>
      <c r="C433" s="237" t="str">
        <f t="shared" si="524"/>
        <v>BY2016120311</v>
      </c>
      <c r="D433" s="238">
        <f t="shared" ref="D433:D436" si="525">D432+1</f>
        <v>2</v>
      </c>
      <c r="E433" s="238" t="s">
        <v>2803</v>
      </c>
      <c r="F433" s="239"/>
      <c r="G433" s="238"/>
      <c r="H433" s="327"/>
      <c r="I433" s="240"/>
      <c r="J433" s="238" t="s">
        <v>2772</v>
      </c>
      <c r="K433" s="238" t="s">
        <v>2759</v>
      </c>
      <c r="L433" s="238" t="s">
        <v>2783</v>
      </c>
      <c r="M433" s="238">
        <v>1</v>
      </c>
      <c r="N433" s="238">
        <v>3280</v>
      </c>
      <c r="O433" s="256">
        <f t="shared" si="458"/>
        <v>3280</v>
      </c>
      <c r="P433" s="351"/>
      <c r="Q433" s="266" t="s">
        <v>2804</v>
      </c>
      <c r="R433" s="353"/>
      <c r="S433" s="355"/>
      <c r="T433" s="351"/>
      <c r="U433" s="357"/>
      <c r="V433" s="359"/>
      <c r="W433" s="361"/>
      <c r="X433" s="357"/>
      <c r="Y433" s="353"/>
      <c r="Z433" s="353"/>
      <c r="AA433" s="353"/>
      <c r="AB433" s="353"/>
      <c r="AC433" s="353"/>
      <c r="AD433" s="238" t="str">
        <f t="shared" ref="AD433:AD436" si="526">AD432</f>
        <v>会员</v>
      </c>
      <c r="AE433" s="279">
        <f>VLOOKUP(AD433,分类参数表!$I$2:$J$10,2,FALSE)</f>
        <v>1</v>
      </c>
      <c r="AF433" s="280"/>
      <c r="AG433" s="266" t="s">
        <v>2850</v>
      </c>
      <c r="AH433" s="266"/>
      <c r="AI433" s="266"/>
      <c r="AJ433" s="266"/>
      <c r="AK433" s="266" t="s">
        <v>2765</v>
      </c>
      <c r="AL433" s="266" t="s">
        <v>2788</v>
      </c>
      <c r="AM433" s="290"/>
      <c r="AN433" s="291">
        <f t="shared" si="460"/>
        <v>1</v>
      </c>
      <c r="AO433" s="297"/>
    </row>
    <row r="434" spans="1:41" s="219" customFormat="1" ht="15" customHeight="1" x14ac:dyDescent="0.15">
      <c r="A434" s="235"/>
      <c r="B434" s="236">
        <f t="shared" ref="B434:C434" si="527">B433</f>
        <v>42707</v>
      </c>
      <c r="C434" s="237" t="str">
        <f t="shared" si="527"/>
        <v>BY2016120311</v>
      </c>
      <c r="D434" s="238">
        <f t="shared" si="525"/>
        <v>3</v>
      </c>
      <c r="E434" s="238"/>
      <c r="F434" s="239"/>
      <c r="G434" s="238"/>
      <c r="H434" s="327"/>
      <c r="I434" s="240"/>
      <c r="J434" s="238"/>
      <c r="K434" s="238"/>
      <c r="L434" s="238"/>
      <c r="M434" s="238"/>
      <c r="N434" s="238"/>
      <c r="O434" s="256">
        <f t="shared" si="458"/>
        <v>0</v>
      </c>
      <c r="P434" s="351"/>
      <c r="Q434" s="266"/>
      <c r="R434" s="353"/>
      <c r="S434" s="355"/>
      <c r="T434" s="351"/>
      <c r="U434" s="357"/>
      <c r="V434" s="359"/>
      <c r="W434" s="361"/>
      <c r="X434" s="357"/>
      <c r="Y434" s="353"/>
      <c r="Z434" s="353"/>
      <c r="AA434" s="353"/>
      <c r="AB434" s="353"/>
      <c r="AC434" s="353"/>
      <c r="AD434" s="238" t="str">
        <f t="shared" si="526"/>
        <v>会员</v>
      </c>
      <c r="AE434" s="279">
        <f>VLOOKUP(AD434,分类参数表!$I$2:$J$10,2,FALSE)</f>
        <v>1</v>
      </c>
      <c r="AF434" s="280"/>
      <c r="AG434" s="266"/>
      <c r="AH434" s="266"/>
      <c r="AI434" s="266"/>
      <c r="AJ434" s="266"/>
      <c r="AK434" s="266"/>
      <c r="AL434" s="266"/>
      <c r="AM434" s="290"/>
      <c r="AN434" s="291" t="e">
        <f t="shared" si="460"/>
        <v>#DIV/0!</v>
      </c>
      <c r="AO434" s="297"/>
    </row>
    <row r="435" spans="1:41" s="219" customFormat="1" ht="15" customHeight="1" x14ac:dyDescent="0.15">
      <c r="A435" s="235"/>
      <c r="B435" s="236">
        <f t="shared" ref="B435:C435" si="528">B434</f>
        <v>42707</v>
      </c>
      <c r="C435" s="237" t="str">
        <f t="shared" si="528"/>
        <v>BY2016120311</v>
      </c>
      <c r="D435" s="238">
        <f t="shared" si="525"/>
        <v>4</v>
      </c>
      <c r="E435" s="238"/>
      <c r="F435" s="239"/>
      <c r="G435" s="238"/>
      <c r="H435" s="266"/>
      <c r="I435" s="238"/>
      <c r="J435" s="238"/>
      <c r="K435" s="238"/>
      <c r="L435" s="238"/>
      <c r="M435" s="238"/>
      <c r="N435" s="238"/>
      <c r="O435" s="256">
        <f t="shared" si="458"/>
        <v>0</v>
      </c>
      <c r="P435" s="351"/>
      <c r="Q435" s="266"/>
      <c r="R435" s="353"/>
      <c r="S435" s="355"/>
      <c r="T435" s="351"/>
      <c r="U435" s="357"/>
      <c r="V435" s="359"/>
      <c r="W435" s="361"/>
      <c r="X435" s="357"/>
      <c r="Y435" s="353"/>
      <c r="Z435" s="353"/>
      <c r="AA435" s="353"/>
      <c r="AB435" s="353"/>
      <c r="AC435" s="353"/>
      <c r="AD435" s="238" t="str">
        <f t="shared" si="526"/>
        <v>会员</v>
      </c>
      <c r="AE435" s="279">
        <f>VLOOKUP(AD435,分类参数表!$I$2:$J$10,2,FALSE)</f>
        <v>1</v>
      </c>
      <c r="AF435" s="280"/>
      <c r="AG435" s="266"/>
      <c r="AH435" s="266"/>
      <c r="AI435" s="266"/>
      <c r="AJ435" s="266"/>
      <c r="AK435" s="266"/>
      <c r="AL435" s="266"/>
      <c r="AM435" s="290"/>
      <c r="AN435" s="291" t="e">
        <f t="shared" si="460"/>
        <v>#DIV/0!</v>
      </c>
      <c r="AO435" s="297"/>
    </row>
    <row r="436" spans="1:41" s="219" customFormat="1" ht="15" customHeight="1" thickBot="1" x14ac:dyDescent="0.2">
      <c r="A436" s="235"/>
      <c r="B436" s="236">
        <f t="shared" ref="B436:C436" si="529">B435</f>
        <v>42707</v>
      </c>
      <c r="C436" s="237" t="str">
        <f t="shared" si="529"/>
        <v>BY2016120311</v>
      </c>
      <c r="D436" s="238">
        <f t="shared" si="525"/>
        <v>5</v>
      </c>
      <c r="E436" s="238"/>
      <c r="F436" s="239"/>
      <c r="G436" s="238"/>
      <c r="H436" s="266"/>
      <c r="I436" s="238"/>
      <c r="J436" s="238"/>
      <c r="K436" s="238"/>
      <c r="L436" s="238"/>
      <c r="M436" s="238"/>
      <c r="N436" s="238"/>
      <c r="O436" s="256">
        <f t="shared" si="458"/>
        <v>0</v>
      </c>
      <c r="P436" s="351"/>
      <c r="Q436" s="266"/>
      <c r="R436" s="353"/>
      <c r="S436" s="355"/>
      <c r="T436" s="351"/>
      <c r="U436" s="357"/>
      <c r="V436" s="359"/>
      <c r="W436" s="361"/>
      <c r="X436" s="357"/>
      <c r="Y436" s="353"/>
      <c r="Z436" s="353"/>
      <c r="AA436" s="353"/>
      <c r="AB436" s="362"/>
      <c r="AC436" s="362"/>
      <c r="AD436" s="238" t="str">
        <f t="shared" si="526"/>
        <v>会员</v>
      </c>
      <c r="AE436" s="279">
        <f>VLOOKUP(AD436,分类参数表!$I$2:$J$10,2,FALSE)</f>
        <v>1</v>
      </c>
      <c r="AF436" s="280"/>
      <c r="AG436" s="266"/>
      <c r="AH436" s="266"/>
      <c r="AI436" s="266"/>
      <c r="AJ436" s="266"/>
      <c r="AK436" s="266"/>
      <c r="AL436" s="266"/>
      <c r="AM436" s="290"/>
      <c r="AN436" s="291" t="e">
        <f t="shared" si="460"/>
        <v>#DIV/0!</v>
      </c>
      <c r="AO436" s="297"/>
    </row>
    <row r="437" spans="1:41" s="220" customFormat="1" ht="15" customHeight="1" thickTop="1" x14ac:dyDescent="0.15">
      <c r="A437" s="241" t="s">
        <v>2021</v>
      </c>
      <c r="B437" s="242">
        <v>42707</v>
      </c>
      <c r="C437" s="243" t="s">
        <v>2852</v>
      </c>
      <c r="D437" s="244">
        <v>1</v>
      </c>
      <c r="E437" s="245" t="s">
        <v>2853</v>
      </c>
      <c r="F437" s="245" t="s">
        <v>2854</v>
      </c>
      <c r="G437" s="244" t="s">
        <v>2855</v>
      </c>
      <c r="H437" s="328" t="s">
        <v>2856</v>
      </c>
      <c r="I437" s="246" t="s">
        <v>2857</v>
      </c>
      <c r="J437" s="244" t="s">
        <v>2841</v>
      </c>
      <c r="K437" s="245" t="s">
        <v>2782</v>
      </c>
      <c r="L437" s="244" t="s">
        <v>2783</v>
      </c>
      <c r="M437" s="244">
        <v>1</v>
      </c>
      <c r="N437" s="244">
        <v>299</v>
      </c>
      <c r="O437" s="257">
        <f t="shared" si="458"/>
        <v>299</v>
      </c>
      <c r="P437" s="363">
        <v>299</v>
      </c>
      <c r="Q437" s="269" t="s">
        <v>2858</v>
      </c>
      <c r="R437" s="371">
        <v>290</v>
      </c>
      <c r="S437" s="374">
        <v>0.97</v>
      </c>
      <c r="T437" s="363">
        <v>0.92</v>
      </c>
      <c r="U437" s="369"/>
      <c r="V437" s="365"/>
      <c r="W437" s="367"/>
      <c r="X437" s="369"/>
      <c r="Y437" s="371">
        <f>R437-(V437/10)-X437</f>
        <v>290</v>
      </c>
      <c r="Z437" s="371">
        <v>268</v>
      </c>
      <c r="AA437" s="371">
        <f>U437-V437+Z437</f>
        <v>268</v>
      </c>
      <c r="AB437" s="371"/>
      <c r="AC437" s="371"/>
      <c r="AD437" s="281" t="s">
        <v>2217</v>
      </c>
      <c r="AE437" s="282">
        <f>VLOOKUP(AD437,分类参数表!$I$2:$J$10,2,FALSE)</f>
        <v>2</v>
      </c>
      <c r="AF437" s="283"/>
      <c r="AG437" s="269" t="s">
        <v>2859</v>
      </c>
      <c r="AH437" s="269" t="s">
        <v>2860</v>
      </c>
      <c r="AI437" s="269"/>
      <c r="AJ437" s="269" t="s">
        <v>2861</v>
      </c>
      <c r="AK437" s="269" t="s">
        <v>2765</v>
      </c>
      <c r="AL437" s="269" t="s">
        <v>2829</v>
      </c>
      <c r="AM437" s="292"/>
      <c r="AN437" s="293">
        <f t="shared" si="460"/>
        <v>0.96989966555183948</v>
      </c>
      <c r="AO437" s="298"/>
    </row>
    <row r="438" spans="1:41" s="221" customFormat="1" ht="15" customHeight="1" x14ac:dyDescent="0.15">
      <c r="A438" s="247"/>
      <c r="B438" s="248">
        <f t="shared" ref="B438:C438" si="530">B437</f>
        <v>42707</v>
      </c>
      <c r="C438" s="249" t="str">
        <f t="shared" si="530"/>
        <v>BY2016120312</v>
      </c>
      <c r="D438" s="250">
        <f t="shared" ref="D438:D441" si="531">D437+1</f>
        <v>2</v>
      </c>
      <c r="E438" s="250"/>
      <c r="F438" s="251"/>
      <c r="G438" s="250"/>
      <c r="H438" s="329"/>
      <c r="I438" s="252"/>
      <c r="J438" s="250"/>
      <c r="K438" s="250"/>
      <c r="L438" s="250"/>
      <c r="M438" s="250"/>
      <c r="N438" s="250"/>
      <c r="O438" s="258">
        <f t="shared" si="458"/>
        <v>0</v>
      </c>
      <c r="P438" s="364"/>
      <c r="Q438" s="271"/>
      <c r="R438" s="372"/>
      <c r="S438" s="375"/>
      <c r="T438" s="364"/>
      <c r="U438" s="370"/>
      <c r="V438" s="366"/>
      <c r="W438" s="368"/>
      <c r="X438" s="370"/>
      <c r="Y438" s="372"/>
      <c r="Z438" s="372"/>
      <c r="AA438" s="372"/>
      <c r="AB438" s="372"/>
      <c r="AC438" s="372"/>
      <c r="AD438" s="250" t="str">
        <f t="shared" ref="AD438:AD441" si="532">AD437</f>
        <v>推荐新晋</v>
      </c>
      <c r="AE438" s="284">
        <f>VLOOKUP(AD438,分类参数表!$I$2:$J$10,2,FALSE)</f>
        <v>2</v>
      </c>
      <c r="AF438" s="285"/>
      <c r="AG438" s="271"/>
      <c r="AH438" s="271"/>
      <c r="AI438" s="271"/>
      <c r="AJ438" s="271"/>
      <c r="AK438" s="271"/>
      <c r="AL438" s="271"/>
      <c r="AM438" s="294"/>
      <c r="AN438" s="295" t="e">
        <f t="shared" si="460"/>
        <v>#DIV/0!</v>
      </c>
      <c r="AO438" s="299"/>
    </row>
    <row r="439" spans="1:41" s="221" customFormat="1" ht="15" customHeight="1" x14ac:dyDescent="0.15">
      <c r="A439" s="247"/>
      <c r="B439" s="248">
        <f t="shared" ref="B439:C439" si="533">B438</f>
        <v>42707</v>
      </c>
      <c r="C439" s="249" t="str">
        <f t="shared" si="533"/>
        <v>BY2016120312</v>
      </c>
      <c r="D439" s="250">
        <f t="shared" si="531"/>
        <v>3</v>
      </c>
      <c r="E439" s="250"/>
      <c r="F439" s="251"/>
      <c r="G439" s="250"/>
      <c r="H439" s="329"/>
      <c r="I439" s="252"/>
      <c r="J439" s="250"/>
      <c r="K439" s="250"/>
      <c r="L439" s="250"/>
      <c r="M439" s="250"/>
      <c r="N439" s="250"/>
      <c r="O439" s="258">
        <f t="shared" si="458"/>
        <v>0</v>
      </c>
      <c r="P439" s="364"/>
      <c r="Q439" s="271"/>
      <c r="R439" s="372"/>
      <c r="S439" s="375"/>
      <c r="T439" s="364"/>
      <c r="U439" s="370"/>
      <c r="V439" s="366"/>
      <c r="W439" s="368"/>
      <c r="X439" s="370"/>
      <c r="Y439" s="372"/>
      <c r="Z439" s="372"/>
      <c r="AA439" s="372"/>
      <c r="AB439" s="372"/>
      <c r="AC439" s="372"/>
      <c r="AD439" s="250" t="str">
        <f t="shared" si="532"/>
        <v>推荐新晋</v>
      </c>
      <c r="AE439" s="284">
        <f>VLOOKUP(AD439,分类参数表!$I$2:$J$10,2,FALSE)</f>
        <v>2</v>
      </c>
      <c r="AF439" s="285"/>
      <c r="AG439" s="271"/>
      <c r="AH439" s="271"/>
      <c r="AI439" s="271"/>
      <c r="AJ439" s="271"/>
      <c r="AK439" s="271"/>
      <c r="AL439" s="271"/>
      <c r="AM439" s="294"/>
      <c r="AN439" s="295" t="e">
        <f t="shared" si="460"/>
        <v>#DIV/0!</v>
      </c>
      <c r="AO439" s="299"/>
    </row>
    <row r="440" spans="1:41" s="221" customFormat="1" ht="15" customHeight="1" x14ac:dyDescent="0.15">
      <c r="A440" s="247"/>
      <c r="B440" s="248">
        <f t="shared" ref="B440:C440" si="534">B439</f>
        <v>42707</v>
      </c>
      <c r="C440" s="249" t="str">
        <f t="shared" si="534"/>
        <v>BY2016120312</v>
      </c>
      <c r="D440" s="250">
        <f t="shared" si="531"/>
        <v>4</v>
      </c>
      <c r="E440" s="250"/>
      <c r="F440" s="251"/>
      <c r="G440" s="250"/>
      <c r="H440" s="271"/>
      <c r="I440" s="250"/>
      <c r="J440" s="250"/>
      <c r="K440" s="250"/>
      <c r="L440" s="250"/>
      <c r="M440" s="250"/>
      <c r="N440" s="250"/>
      <c r="O440" s="258">
        <f t="shared" si="458"/>
        <v>0</v>
      </c>
      <c r="P440" s="364"/>
      <c r="Q440" s="271"/>
      <c r="R440" s="372"/>
      <c r="S440" s="375"/>
      <c r="T440" s="364"/>
      <c r="U440" s="370"/>
      <c r="V440" s="366"/>
      <c r="W440" s="368"/>
      <c r="X440" s="370"/>
      <c r="Y440" s="372"/>
      <c r="Z440" s="372"/>
      <c r="AA440" s="372"/>
      <c r="AB440" s="372"/>
      <c r="AC440" s="372"/>
      <c r="AD440" s="250" t="str">
        <f t="shared" si="532"/>
        <v>推荐新晋</v>
      </c>
      <c r="AE440" s="284">
        <f>VLOOKUP(AD440,分类参数表!$I$2:$J$10,2,FALSE)</f>
        <v>2</v>
      </c>
      <c r="AF440" s="285"/>
      <c r="AG440" s="271"/>
      <c r="AH440" s="271"/>
      <c r="AI440" s="271"/>
      <c r="AJ440" s="271"/>
      <c r="AK440" s="271"/>
      <c r="AL440" s="271"/>
      <c r="AM440" s="294"/>
      <c r="AN440" s="295" t="e">
        <f t="shared" si="460"/>
        <v>#DIV/0!</v>
      </c>
      <c r="AO440" s="299"/>
    </row>
    <row r="441" spans="1:41" s="221" customFormat="1" ht="15" customHeight="1" thickBot="1" x14ac:dyDescent="0.2">
      <c r="A441" s="247"/>
      <c r="B441" s="248">
        <f t="shared" ref="B441:C441" si="535">B440</f>
        <v>42707</v>
      </c>
      <c r="C441" s="249" t="str">
        <f t="shared" si="535"/>
        <v>BY2016120312</v>
      </c>
      <c r="D441" s="250">
        <f t="shared" si="531"/>
        <v>5</v>
      </c>
      <c r="E441" s="250"/>
      <c r="F441" s="251"/>
      <c r="G441" s="250"/>
      <c r="H441" s="271"/>
      <c r="I441" s="250"/>
      <c r="J441" s="250"/>
      <c r="K441" s="250"/>
      <c r="L441" s="250"/>
      <c r="M441" s="250"/>
      <c r="N441" s="250"/>
      <c r="O441" s="258">
        <f t="shared" si="458"/>
        <v>0</v>
      </c>
      <c r="P441" s="364"/>
      <c r="Q441" s="271"/>
      <c r="R441" s="372"/>
      <c r="S441" s="375"/>
      <c r="T441" s="364"/>
      <c r="U441" s="370"/>
      <c r="V441" s="366"/>
      <c r="W441" s="368"/>
      <c r="X441" s="370"/>
      <c r="Y441" s="372"/>
      <c r="Z441" s="372"/>
      <c r="AA441" s="372"/>
      <c r="AB441" s="373"/>
      <c r="AC441" s="373"/>
      <c r="AD441" s="250" t="str">
        <f t="shared" si="532"/>
        <v>推荐新晋</v>
      </c>
      <c r="AE441" s="284">
        <f>VLOOKUP(AD441,分类参数表!$I$2:$J$10,2,FALSE)</f>
        <v>2</v>
      </c>
      <c r="AF441" s="285"/>
      <c r="AG441" s="271"/>
      <c r="AH441" s="271"/>
      <c r="AI441" s="271"/>
      <c r="AJ441" s="271"/>
      <c r="AK441" s="271"/>
      <c r="AL441" s="271"/>
      <c r="AM441" s="294"/>
      <c r="AN441" s="295" t="e">
        <f t="shared" si="460"/>
        <v>#DIV/0!</v>
      </c>
      <c r="AO441" s="299"/>
    </row>
    <row r="442" spans="1:41" s="349" customFormat="1" ht="15" thickTop="1" thickBot="1" x14ac:dyDescent="0.2">
      <c r="A442" s="347"/>
      <c r="B442" s="348"/>
      <c r="C442" s="348"/>
      <c r="D442" s="348"/>
      <c r="E442" s="348"/>
      <c r="F442" s="348"/>
      <c r="G442" s="348"/>
      <c r="H442" s="348"/>
      <c r="I442" s="348"/>
      <c r="J442" s="348"/>
      <c r="K442" s="348"/>
      <c r="L442" s="348"/>
      <c r="M442" s="348"/>
      <c r="N442" s="348"/>
      <c r="O442" s="348"/>
      <c r="P442" s="348"/>
      <c r="Q442" s="348"/>
      <c r="R442" s="348"/>
      <c r="S442" s="348"/>
      <c r="T442" s="348"/>
      <c r="U442" s="348"/>
      <c r="V442" s="348"/>
      <c r="W442" s="348"/>
      <c r="X442" s="348"/>
      <c r="Y442" s="348"/>
      <c r="Z442" s="348"/>
      <c r="AA442" s="348"/>
      <c r="AB442" s="348"/>
      <c r="AC442" s="348"/>
      <c r="AD442" s="348"/>
      <c r="AE442" s="348"/>
      <c r="AF442" s="348"/>
      <c r="AG442" s="348"/>
      <c r="AH442" s="348"/>
      <c r="AI442" s="348"/>
      <c r="AJ442" s="348"/>
      <c r="AK442" s="348"/>
      <c r="AL442" s="348"/>
      <c r="AM442" s="348"/>
      <c r="AN442" s="348"/>
      <c r="AO442" s="348"/>
    </row>
    <row r="443" spans="1:41" s="218" customFormat="1" ht="15" customHeight="1" thickTop="1" x14ac:dyDescent="0.15">
      <c r="A443" s="229" t="s">
        <v>2864</v>
      </c>
      <c r="B443" s="230">
        <v>42708</v>
      </c>
      <c r="C443" s="231" t="s">
        <v>2865</v>
      </c>
      <c r="D443" s="232">
        <v>1</v>
      </c>
      <c r="E443" s="233" t="s">
        <v>2866</v>
      </c>
      <c r="F443" s="233" t="s">
        <v>2867</v>
      </c>
      <c r="G443" s="232" t="s">
        <v>2303</v>
      </c>
      <c r="H443" s="326" t="s">
        <v>2868</v>
      </c>
      <c r="I443" s="234" t="s">
        <v>2869</v>
      </c>
      <c r="J443" s="232" t="s">
        <v>2870</v>
      </c>
      <c r="K443" s="233" t="s">
        <v>2871</v>
      </c>
      <c r="L443" s="232" t="s">
        <v>2872</v>
      </c>
      <c r="M443" s="232">
        <v>1</v>
      </c>
      <c r="N443" s="232">
        <v>420</v>
      </c>
      <c r="O443" s="255">
        <f t="shared" ref="O443:O507" si="536">N443*M443</f>
        <v>420</v>
      </c>
      <c r="P443" s="350">
        <v>420</v>
      </c>
      <c r="Q443" s="264" t="s">
        <v>2873</v>
      </c>
      <c r="R443" s="352">
        <v>370</v>
      </c>
      <c r="S443" s="354">
        <v>0.88</v>
      </c>
      <c r="T443" s="350">
        <v>0.78</v>
      </c>
      <c r="U443" s="356"/>
      <c r="V443" s="358"/>
      <c r="W443" s="360"/>
      <c r="X443" s="356"/>
      <c r="Y443" s="352">
        <f>R443-(V443/10)-X443</f>
        <v>370</v>
      </c>
      <c r="Z443" s="352">
        <v>286</v>
      </c>
      <c r="AA443" s="352">
        <f>U443-V443+Z443</f>
        <v>286</v>
      </c>
      <c r="AB443" s="352"/>
      <c r="AC443" s="352"/>
      <c r="AD443" s="276" t="s">
        <v>2874</v>
      </c>
      <c r="AE443" s="277">
        <f>VLOOKUP(AD443,分类参数表!$I$2:$J$10,2,FALSE)</f>
        <v>1</v>
      </c>
      <c r="AF443" s="278"/>
      <c r="AG443" s="264" t="s">
        <v>2875</v>
      </c>
      <c r="AH443" s="264" t="s">
        <v>2876</v>
      </c>
      <c r="AI443" s="264"/>
      <c r="AJ443" s="264"/>
      <c r="AK443" s="264" t="s">
        <v>2877</v>
      </c>
      <c r="AL443" s="264" t="s">
        <v>2878</v>
      </c>
      <c r="AM443" s="288"/>
      <c r="AN443" s="289">
        <f t="shared" ref="AN443:AN507" si="537">(Q443-AM443)/M443/N443</f>
        <v>0.88095238095238093</v>
      </c>
      <c r="AO443" s="296"/>
    </row>
    <row r="444" spans="1:41" s="219" customFormat="1" ht="15" customHeight="1" x14ac:dyDescent="0.15">
      <c r="A444" s="235"/>
      <c r="B444" s="236">
        <f t="shared" ref="B444:C444" si="538">B443</f>
        <v>42708</v>
      </c>
      <c r="C444" s="237" t="str">
        <f t="shared" si="538"/>
        <v>BY2016120401</v>
      </c>
      <c r="D444" s="238">
        <f t="shared" ref="D444:D447" si="539">D443+1</f>
        <v>2</v>
      </c>
      <c r="E444" s="238"/>
      <c r="F444" s="239"/>
      <c r="G444" s="238"/>
      <c r="H444" s="327"/>
      <c r="I444" s="240"/>
      <c r="J444" s="238"/>
      <c r="K444" s="238"/>
      <c r="L444" s="238"/>
      <c r="M444" s="238"/>
      <c r="N444" s="238"/>
      <c r="O444" s="256">
        <f t="shared" si="536"/>
        <v>0</v>
      </c>
      <c r="P444" s="351"/>
      <c r="Q444" s="266"/>
      <c r="R444" s="353"/>
      <c r="S444" s="355"/>
      <c r="T444" s="351"/>
      <c r="U444" s="357"/>
      <c r="V444" s="359"/>
      <c r="W444" s="361"/>
      <c r="X444" s="357"/>
      <c r="Y444" s="353"/>
      <c r="Z444" s="353"/>
      <c r="AA444" s="353"/>
      <c r="AB444" s="353"/>
      <c r="AC444" s="353"/>
      <c r="AD444" s="238" t="str">
        <f t="shared" ref="AD444:AD447" si="540">AD443</f>
        <v>会员</v>
      </c>
      <c r="AE444" s="279">
        <f>VLOOKUP(AD444,分类参数表!$I$2:$J$10,2,FALSE)</f>
        <v>1</v>
      </c>
      <c r="AF444" s="280"/>
      <c r="AG444" s="266"/>
      <c r="AH444" s="266"/>
      <c r="AI444" s="266"/>
      <c r="AJ444" s="266"/>
      <c r="AK444" s="266"/>
      <c r="AL444" s="266"/>
      <c r="AM444" s="290"/>
      <c r="AN444" s="291" t="e">
        <f t="shared" si="537"/>
        <v>#DIV/0!</v>
      </c>
      <c r="AO444" s="297"/>
    </row>
    <row r="445" spans="1:41" s="219" customFormat="1" ht="15" customHeight="1" x14ac:dyDescent="0.15">
      <c r="A445" s="235"/>
      <c r="B445" s="236">
        <f t="shared" ref="B445:C445" si="541">B444</f>
        <v>42708</v>
      </c>
      <c r="C445" s="237" t="str">
        <f t="shared" si="541"/>
        <v>BY2016120401</v>
      </c>
      <c r="D445" s="238">
        <f t="shared" si="539"/>
        <v>3</v>
      </c>
      <c r="E445" s="238"/>
      <c r="F445" s="239"/>
      <c r="G445" s="238"/>
      <c r="H445" s="327"/>
      <c r="I445" s="240"/>
      <c r="J445" s="238"/>
      <c r="K445" s="238"/>
      <c r="L445" s="238"/>
      <c r="M445" s="238"/>
      <c r="N445" s="238"/>
      <c r="O445" s="256">
        <f t="shared" si="536"/>
        <v>0</v>
      </c>
      <c r="P445" s="351"/>
      <c r="Q445" s="266"/>
      <c r="R445" s="353"/>
      <c r="S445" s="355"/>
      <c r="T445" s="351"/>
      <c r="U445" s="357"/>
      <c r="V445" s="359"/>
      <c r="W445" s="361"/>
      <c r="X445" s="357"/>
      <c r="Y445" s="353"/>
      <c r="Z445" s="353"/>
      <c r="AA445" s="353"/>
      <c r="AB445" s="353"/>
      <c r="AC445" s="353"/>
      <c r="AD445" s="238" t="str">
        <f t="shared" si="540"/>
        <v>会员</v>
      </c>
      <c r="AE445" s="279">
        <f>VLOOKUP(AD445,分类参数表!$I$2:$J$10,2,FALSE)</f>
        <v>1</v>
      </c>
      <c r="AF445" s="280"/>
      <c r="AG445" s="266"/>
      <c r="AH445" s="266"/>
      <c r="AI445" s="266"/>
      <c r="AJ445" s="266"/>
      <c r="AK445" s="266"/>
      <c r="AL445" s="266"/>
      <c r="AM445" s="290"/>
      <c r="AN445" s="291" t="e">
        <f t="shared" si="537"/>
        <v>#DIV/0!</v>
      </c>
      <c r="AO445" s="297"/>
    </row>
    <row r="446" spans="1:41" s="219" customFormat="1" ht="15" customHeight="1" x14ac:dyDescent="0.15">
      <c r="A446" s="235"/>
      <c r="B446" s="236">
        <f t="shared" ref="B446:C446" si="542">B445</f>
        <v>42708</v>
      </c>
      <c r="C446" s="237" t="str">
        <f t="shared" si="542"/>
        <v>BY2016120401</v>
      </c>
      <c r="D446" s="238">
        <f t="shared" si="539"/>
        <v>4</v>
      </c>
      <c r="E446" s="238"/>
      <c r="F446" s="239"/>
      <c r="G446" s="238"/>
      <c r="H446" s="266"/>
      <c r="I446" s="238"/>
      <c r="J446" s="238"/>
      <c r="K446" s="238"/>
      <c r="L446" s="238"/>
      <c r="M446" s="238"/>
      <c r="N446" s="238"/>
      <c r="O446" s="256">
        <f t="shared" si="536"/>
        <v>0</v>
      </c>
      <c r="P446" s="351"/>
      <c r="Q446" s="266"/>
      <c r="R446" s="353"/>
      <c r="S446" s="355"/>
      <c r="T446" s="351"/>
      <c r="U446" s="357"/>
      <c r="V446" s="359"/>
      <c r="W446" s="361"/>
      <c r="X446" s="357"/>
      <c r="Y446" s="353"/>
      <c r="Z446" s="353"/>
      <c r="AA446" s="353"/>
      <c r="AB446" s="353"/>
      <c r="AC446" s="353"/>
      <c r="AD446" s="238" t="str">
        <f t="shared" si="540"/>
        <v>会员</v>
      </c>
      <c r="AE446" s="279">
        <f>VLOOKUP(AD446,分类参数表!$I$2:$J$10,2,FALSE)</f>
        <v>1</v>
      </c>
      <c r="AF446" s="280"/>
      <c r="AG446" s="266"/>
      <c r="AH446" s="266"/>
      <c r="AI446" s="266"/>
      <c r="AJ446" s="266"/>
      <c r="AK446" s="266"/>
      <c r="AL446" s="266"/>
      <c r="AM446" s="290"/>
      <c r="AN446" s="291" t="e">
        <f t="shared" si="537"/>
        <v>#DIV/0!</v>
      </c>
      <c r="AO446" s="297"/>
    </row>
    <row r="447" spans="1:41" s="219" customFormat="1" ht="15" customHeight="1" thickBot="1" x14ac:dyDescent="0.2">
      <c r="A447" s="235"/>
      <c r="B447" s="236">
        <f t="shared" ref="B447:C447" si="543">B446</f>
        <v>42708</v>
      </c>
      <c r="C447" s="237" t="str">
        <f t="shared" si="543"/>
        <v>BY2016120401</v>
      </c>
      <c r="D447" s="238">
        <f t="shared" si="539"/>
        <v>5</v>
      </c>
      <c r="E447" s="238"/>
      <c r="F447" s="239"/>
      <c r="G447" s="238"/>
      <c r="H447" s="266"/>
      <c r="I447" s="238"/>
      <c r="J447" s="238"/>
      <c r="K447" s="238"/>
      <c r="L447" s="238"/>
      <c r="M447" s="238"/>
      <c r="N447" s="238"/>
      <c r="O447" s="256">
        <f t="shared" si="536"/>
        <v>0</v>
      </c>
      <c r="P447" s="351"/>
      <c r="Q447" s="266"/>
      <c r="R447" s="353"/>
      <c r="S447" s="355"/>
      <c r="T447" s="351"/>
      <c r="U447" s="357"/>
      <c r="V447" s="359"/>
      <c r="W447" s="361"/>
      <c r="X447" s="357"/>
      <c r="Y447" s="353"/>
      <c r="Z447" s="353"/>
      <c r="AA447" s="353"/>
      <c r="AB447" s="362"/>
      <c r="AC447" s="362"/>
      <c r="AD447" s="238" t="str">
        <f t="shared" si="540"/>
        <v>会员</v>
      </c>
      <c r="AE447" s="279">
        <f>VLOOKUP(AD447,分类参数表!$I$2:$J$10,2,FALSE)</f>
        <v>1</v>
      </c>
      <c r="AF447" s="280"/>
      <c r="AG447" s="266"/>
      <c r="AH447" s="266"/>
      <c r="AI447" s="266"/>
      <c r="AJ447" s="266"/>
      <c r="AK447" s="266"/>
      <c r="AL447" s="266"/>
      <c r="AM447" s="290"/>
      <c r="AN447" s="291" t="e">
        <f t="shared" si="537"/>
        <v>#DIV/0!</v>
      </c>
      <c r="AO447" s="297"/>
    </row>
    <row r="448" spans="1:41" s="220" customFormat="1" ht="15" customHeight="1" thickTop="1" x14ac:dyDescent="0.15">
      <c r="A448" s="241" t="s">
        <v>2021</v>
      </c>
      <c r="B448" s="242">
        <v>42708</v>
      </c>
      <c r="C448" s="243" t="s">
        <v>2879</v>
      </c>
      <c r="D448" s="244">
        <v>1</v>
      </c>
      <c r="E448" s="245" t="s">
        <v>2880</v>
      </c>
      <c r="F448" s="245" t="s">
        <v>2881</v>
      </c>
      <c r="G448" s="244" t="s">
        <v>2882</v>
      </c>
      <c r="H448" s="328" t="s">
        <v>2883</v>
      </c>
      <c r="I448" s="246" t="s">
        <v>2869</v>
      </c>
      <c r="J448" s="244" t="s">
        <v>2884</v>
      </c>
      <c r="K448" s="245" t="s">
        <v>2885</v>
      </c>
      <c r="L448" s="244" t="s">
        <v>2872</v>
      </c>
      <c r="M448" s="244">
        <v>1</v>
      </c>
      <c r="N448" s="244">
        <v>1398</v>
      </c>
      <c r="O448" s="257">
        <f t="shared" si="536"/>
        <v>1398</v>
      </c>
      <c r="P448" s="363">
        <v>3256</v>
      </c>
      <c r="Q448" s="269" t="s">
        <v>2886</v>
      </c>
      <c r="R448" s="371">
        <v>2930</v>
      </c>
      <c r="S448" s="374">
        <v>0.9</v>
      </c>
      <c r="T448" s="363">
        <v>0.78</v>
      </c>
      <c r="U448" s="369"/>
      <c r="V448" s="365"/>
      <c r="W448" s="367"/>
      <c r="X448" s="369">
        <v>200</v>
      </c>
      <c r="Y448" s="371">
        <f>R448-(V448/10)-X448</f>
        <v>2730</v>
      </c>
      <c r="Z448" s="371">
        <v>2115</v>
      </c>
      <c r="AA448" s="371">
        <f>U448-V448+Z448</f>
        <v>2115</v>
      </c>
      <c r="AB448" s="371"/>
      <c r="AC448" s="371"/>
      <c r="AD448" s="323" t="s">
        <v>2000</v>
      </c>
      <c r="AE448" s="282">
        <f>VLOOKUP(AD448,分类参数表!$I$2:$J$10,2,FALSE)</f>
        <v>1</v>
      </c>
      <c r="AF448" s="283"/>
      <c r="AG448" s="269" t="s">
        <v>2887</v>
      </c>
      <c r="AH448" s="269" t="s">
        <v>2888</v>
      </c>
      <c r="AI448" s="269"/>
      <c r="AJ448" s="269"/>
      <c r="AK448" s="269" t="s">
        <v>2877</v>
      </c>
      <c r="AL448" s="269" t="s">
        <v>2889</v>
      </c>
      <c r="AM448" s="292"/>
      <c r="AN448" s="293">
        <f t="shared" si="537"/>
        <v>0.89985693848354797</v>
      </c>
      <c r="AO448" s="298"/>
    </row>
    <row r="449" spans="1:41" s="221" customFormat="1" ht="15" customHeight="1" x14ac:dyDescent="0.15">
      <c r="A449" s="247" t="s">
        <v>2021</v>
      </c>
      <c r="B449" s="248">
        <f t="shared" ref="B449:C449" si="544">B448</f>
        <v>42708</v>
      </c>
      <c r="C449" s="249" t="str">
        <f t="shared" si="544"/>
        <v>BY2016120402</v>
      </c>
      <c r="D449" s="250">
        <f t="shared" ref="D449:D452" si="545">D448+1</f>
        <v>2</v>
      </c>
      <c r="E449" s="250" t="s">
        <v>2890</v>
      </c>
      <c r="F449" s="251" t="s">
        <v>2881</v>
      </c>
      <c r="G449" s="250" t="s">
        <v>2891</v>
      </c>
      <c r="H449" s="329" t="s">
        <v>2892</v>
      </c>
      <c r="I449" s="252"/>
      <c r="J449" s="250" t="s">
        <v>2870</v>
      </c>
      <c r="K449" s="250" t="s">
        <v>2885</v>
      </c>
      <c r="L449" s="250" t="s">
        <v>2872</v>
      </c>
      <c r="M449" s="250">
        <v>1</v>
      </c>
      <c r="N449" s="250">
        <v>1858</v>
      </c>
      <c r="O449" s="258">
        <f t="shared" si="536"/>
        <v>1858</v>
      </c>
      <c r="P449" s="364"/>
      <c r="Q449" s="271" t="s">
        <v>2893</v>
      </c>
      <c r="R449" s="372"/>
      <c r="S449" s="375"/>
      <c r="T449" s="364"/>
      <c r="U449" s="370"/>
      <c r="V449" s="366"/>
      <c r="W449" s="368"/>
      <c r="X449" s="370"/>
      <c r="Y449" s="372"/>
      <c r="Z449" s="372"/>
      <c r="AA449" s="372"/>
      <c r="AB449" s="372"/>
      <c r="AC449" s="372"/>
      <c r="AD449" s="250" t="str">
        <f t="shared" ref="AD449:AD452" si="546">AD448</f>
        <v>会员</v>
      </c>
      <c r="AE449" s="284">
        <f>VLOOKUP(AD449,分类参数表!$I$2:$J$10,2,FALSE)</f>
        <v>1</v>
      </c>
      <c r="AF449" s="285"/>
      <c r="AG449" s="271" t="s">
        <v>2887</v>
      </c>
      <c r="AH449" s="271"/>
      <c r="AI449" s="271"/>
      <c r="AJ449" s="271"/>
      <c r="AK449" s="271" t="s">
        <v>2877</v>
      </c>
      <c r="AL449" s="271" t="s">
        <v>2889</v>
      </c>
      <c r="AM449" s="294"/>
      <c r="AN449" s="295">
        <f t="shared" si="537"/>
        <v>0.89989235737351991</v>
      </c>
      <c r="AO449" s="299"/>
    </row>
    <row r="450" spans="1:41" s="221" customFormat="1" ht="15" customHeight="1" x14ac:dyDescent="0.15">
      <c r="A450" s="247"/>
      <c r="B450" s="248">
        <f t="shared" ref="B450:C450" si="547">B449</f>
        <v>42708</v>
      </c>
      <c r="C450" s="249" t="str">
        <f t="shared" si="547"/>
        <v>BY2016120402</v>
      </c>
      <c r="D450" s="250">
        <f t="shared" si="545"/>
        <v>3</v>
      </c>
      <c r="E450" s="250"/>
      <c r="F450" s="251"/>
      <c r="G450" s="250"/>
      <c r="H450" s="329"/>
      <c r="I450" s="252"/>
      <c r="J450" s="250"/>
      <c r="K450" s="250"/>
      <c r="L450" s="250"/>
      <c r="M450" s="250"/>
      <c r="N450" s="250"/>
      <c r="O450" s="258">
        <f t="shared" si="536"/>
        <v>0</v>
      </c>
      <c r="P450" s="364"/>
      <c r="Q450" s="271"/>
      <c r="R450" s="372"/>
      <c r="S450" s="375"/>
      <c r="T450" s="364"/>
      <c r="U450" s="370"/>
      <c r="V450" s="366"/>
      <c r="W450" s="368"/>
      <c r="X450" s="370"/>
      <c r="Y450" s="372"/>
      <c r="Z450" s="372"/>
      <c r="AA450" s="372"/>
      <c r="AB450" s="372"/>
      <c r="AC450" s="372"/>
      <c r="AD450" s="250" t="str">
        <f t="shared" si="546"/>
        <v>会员</v>
      </c>
      <c r="AE450" s="284">
        <f>VLOOKUP(AD450,分类参数表!$I$2:$J$10,2,FALSE)</f>
        <v>1</v>
      </c>
      <c r="AF450" s="285"/>
      <c r="AG450" s="271"/>
      <c r="AH450" s="271"/>
      <c r="AI450" s="271"/>
      <c r="AJ450" s="271"/>
      <c r="AK450" s="271"/>
      <c r="AL450" s="271"/>
      <c r="AM450" s="294"/>
      <c r="AN450" s="295" t="e">
        <f t="shared" si="537"/>
        <v>#DIV/0!</v>
      </c>
      <c r="AO450" s="299"/>
    </row>
    <row r="451" spans="1:41" s="221" customFormat="1" ht="15" customHeight="1" x14ac:dyDescent="0.15">
      <c r="A451" s="247"/>
      <c r="B451" s="248">
        <f t="shared" ref="B451:C451" si="548">B450</f>
        <v>42708</v>
      </c>
      <c r="C451" s="249" t="str">
        <f t="shared" si="548"/>
        <v>BY2016120402</v>
      </c>
      <c r="D451" s="250">
        <f t="shared" si="545"/>
        <v>4</v>
      </c>
      <c r="E451" s="250"/>
      <c r="F451" s="251"/>
      <c r="G451" s="250"/>
      <c r="H451" s="271"/>
      <c r="I451" s="250"/>
      <c r="J451" s="250"/>
      <c r="K451" s="250"/>
      <c r="L451" s="250"/>
      <c r="M451" s="250"/>
      <c r="N451" s="250"/>
      <c r="O451" s="258">
        <f t="shared" si="536"/>
        <v>0</v>
      </c>
      <c r="P451" s="364"/>
      <c r="Q451" s="271"/>
      <c r="R451" s="372"/>
      <c r="S451" s="375"/>
      <c r="T451" s="364"/>
      <c r="U451" s="370"/>
      <c r="V451" s="366"/>
      <c r="W451" s="368"/>
      <c r="X451" s="370"/>
      <c r="Y451" s="372"/>
      <c r="Z451" s="372"/>
      <c r="AA451" s="372"/>
      <c r="AB451" s="372"/>
      <c r="AC451" s="372"/>
      <c r="AD451" s="250" t="str">
        <f t="shared" si="546"/>
        <v>会员</v>
      </c>
      <c r="AE451" s="284">
        <f>VLOOKUP(AD451,分类参数表!$I$2:$J$10,2,FALSE)</f>
        <v>1</v>
      </c>
      <c r="AF451" s="285"/>
      <c r="AG451" s="271"/>
      <c r="AH451" s="271"/>
      <c r="AI451" s="271"/>
      <c r="AJ451" s="271"/>
      <c r="AK451" s="271"/>
      <c r="AL451" s="271"/>
      <c r="AM451" s="294"/>
      <c r="AN451" s="295" t="e">
        <f t="shared" si="537"/>
        <v>#DIV/0!</v>
      </c>
      <c r="AO451" s="299"/>
    </row>
    <row r="452" spans="1:41" s="221" customFormat="1" ht="15" customHeight="1" thickBot="1" x14ac:dyDescent="0.2">
      <c r="A452" s="247"/>
      <c r="B452" s="248">
        <f t="shared" ref="B452:C452" si="549">B451</f>
        <v>42708</v>
      </c>
      <c r="C452" s="249" t="str">
        <f t="shared" si="549"/>
        <v>BY2016120402</v>
      </c>
      <c r="D452" s="250">
        <f t="shared" si="545"/>
        <v>5</v>
      </c>
      <c r="E452" s="250"/>
      <c r="F452" s="251"/>
      <c r="G452" s="250"/>
      <c r="H452" s="271"/>
      <c r="I452" s="250"/>
      <c r="J452" s="250"/>
      <c r="K452" s="250"/>
      <c r="L452" s="250"/>
      <c r="M452" s="250"/>
      <c r="N452" s="250"/>
      <c r="O452" s="258">
        <f t="shared" si="536"/>
        <v>0</v>
      </c>
      <c r="P452" s="364"/>
      <c r="Q452" s="271"/>
      <c r="R452" s="372"/>
      <c r="S452" s="375"/>
      <c r="T452" s="364"/>
      <c r="U452" s="370"/>
      <c r="V452" s="366"/>
      <c r="W452" s="368"/>
      <c r="X452" s="370"/>
      <c r="Y452" s="372"/>
      <c r="Z452" s="372"/>
      <c r="AA452" s="372"/>
      <c r="AB452" s="373"/>
      <c r="AC452" s="373"/>
      <c r="AD452" s="250" t="str">
        <f t="shared" si="546"/>
        <v>会员</v>
      </c>
      <c r="AE452" s="284">
        <f>VLOOKUP(AD452,分类参数表!$I$2:$J$10,2,FALSE)</f>
        <v>1</v>
      </c>
      <c r="AF452" s="285"/>
      <c r="AG452" s="271"/>
      <c r="AH452" s="271"/>
      <c r="AI452" s="271"/>
      <c r="AJ452" s="271"/>
      <c r="AK452" s="271"/>
      <c r="AL452" s="271"/>
      <c r="AM452" s="294"/>
      <c r="AN452" s="295" t="e">
        <f t="shared" si="537"/>
        <v>#DIV/0!</v>
      </c>
      <c r="AO452" s="299"/>
    </row>
    <row r="453" spans="1:41" s="218" customFormat="1" ht="15" customHeight="1" thickTop="1" x14ac:dyDescent="0.15">
      <c r="A453" s="229" t="s">
        <v>2021</v>
      </c>
      <c r="B453" s="230">
        <v>42708</v>
      </c>
      <c r="C453" s="231" t="s">
        <v>2894</v>
      </c>
      <c r="D453" s="232">
        <v>1</v>
      </c>
      <c r="E453" s="233" t="s">
        <v>2895</v>
      </c>
      <c r="F453" s="233" t="s">
        <v>60</v>
      </c>
      <c r="G453" s="232"/>
      <c r="H453" s="326" t="s">
        <v>2896</v>
      </c>
      <c r="I453" s="234"/>
      <c r="J453" s="232" t="s">
        <v>2897</v>
      </c>
      <c r="K453" s="233" t="s">
        <v>2885</v>
      </c>
      <c r="L453" s="232" t="s">
        <v>2898</v>
      </c>
      <c r="M453" s="232">
        <v>1</v>
      </c>
      <c r="N453" s="232">
        <v>158</v>
      </c>
      <c r="O453" s="255">
        <f t="shared" si="536"/>
        <v>158</v>
      </c>
      <c r="P453" s="350">
        <v>158</v>
      </c>
      <c r="Q453" s="264" t="s">
        <v>2899</v>
      </c>
      <c r="R453" s="352">
        <v>110</v>
      </c>
      <c r="S453" s="354">
        <v>0.7</v>
      </c>
      <c r="T453" s="350">
        <v>0.48</v>
      </c>
      <c r="U453" s="356"/>
      <c r="V453" s="358"/>
      <c r="W453" s="360"/>
      <c r="X453" s="356"/>
      <c r="Y453" s="352">
        <f>R453-(V453/10)-X453</f>
        <v>110</v>
      </c>
      <c r="Z453" s="352">
        <v>52</v>
      </c>
      <c r="AA453" s="352">
        <f>U453-V453+Z453</f>
        <v>52</v>
      </c>
      <c r="AB453" s="352"/>
      <c r="AC453" s="352"/>
      <c r="AD453" s="276" t="s">
        <v>2900</v>
      </c>
      <c r="AE453" s="277">
        <f>VLOOKUP(AD453,分类参数表!$I$2:$J$10,2,FALSE)</f>
        <v>1</v>
      </c>
      <c r="AF453" s="278"/>
      <c r="AG453" s="264"/>
      <c r="AH453" s="264"/>
      <c r="AI453" s="264"/>
      <c r="AJ453" s="264"/>
      <c r="AK453" s="264" t="s">
        <v>2901</v>
      </c>
      <c r="AL453" s="264" t="s">
        <v>2878</v>
      </c>
      <c r="AM453" s="288"/>
      <c r="AN453" s="289">
        <f t="shared" si="537"/>
        <v>0.69620253164556967</v>
      </c>
      <c r="AO453" s="296"/>
    </row>
    <row r="454" spans="1:41" s="219" customFormat="1" ht="15" customHeight="1" x14ac:dyDescent="0.15">
      <c r="A454" s="235"/>
      <c r="B454" s="236">
        <f t="shared" ref="B454:C454" si="550">B453</f>
        <v>42708</v>
      </c>
      <c r="C454" s="237" t="str">
        <f t="shared" si="550"/>
        <v>BY2016120403</v>
      </c>
      <c r="D454" s="238">
        <f t="shared" ref="D454:D457" si="551">D453+1</f>
        <v>2</v>
      </c>
      <c r="E454" s="238"/>
      <c r="F454" s="239"/>
      <c r="G454" s="238"/>
      <c r="H454" s="327"/>
      <c r="I454" s="240"/>
      <c r="J454" s="238"/>
      <c r="K454" s="238"/>
      <c r="L454" s="238"/>
      <c r="M454" s="238"/>
      <c r="N454" s="238"/>
      <c r="O454" s="256">
        <f t="shared" si="536"/>
        <v>0</v>
      </c>
      <c r="P454" s="351"/>
      <c r="Q454" s="266"/>
      <c r="R454" s="353"/>
      <c r="S454" s="355"/>
      <c r="T454" s="351"/>
      <c r="U454" s="357"/>
      <c r="V454" s="359"/>
      <c r="W454" s="361"/>
      <c r="X454" s="357"/>
      <c r="Y454" s="353"/>
      <c r="Z454" s="353"/>
      <c r="AA454" s="353"/>
      <c r="AB454" s="353"/>
      <c r="AC454" s="353"/>
      <c r="AD454" s="238" t="str">
        <f t="shared" ref="AD454:AD457" si="552">AD453</f>
        <v>散客</v>
      </c>
      <c r="AE454" s="279">
        <f>VLOOKUP(AD454,分类参数表!$I$2:$J$10,2,FALSE)</f>
        <v>1</v>
      </c>
      <c r="AF454" s="280"/>
      <c r="AG454" s="266"/>
      <c r="AH454" s="266"/>
      <c r="AI454" s="266"/>
      <c r="AJ454" s="266"/>
      <c r="AK454" s="266"/>
      <c r="AL454" s="266"/>
      <c r="AM454" s="290"/>
      <c r="AN454" s="291" t="e">
        <f t="shared" si="537"/>
        <v>#DIV/0!</v>
      </c>
      <c r="AO454" s="297"/>
    </row>
    <row r="455" spans="1:41" s="219" customFormat="1" ht="15" customHeight="1" x14ac:dyDescent="0.15">
      <c r="A455" s="235"/>
      <c r="B455" s="236">
        <f t="shared" ref="B455:C455" si="553">B454</f>
        <v>42708</v>
      </c>
      <c r="C455" s="237" t="str">
        <f t="shared" si="553"/>
        <v>BY2016120403</v>
      </c>
      <c r="D455" s="238">
        <f t="shared" si="551"/>
        <v>3</v>
      </c>
      <c r="E455" s="238"/>
      <c r="F455" s="239"/>
      <c r="G455" s="238"/>
      <c r="H455" s="327"/>
      <c r="I455" s="240"/>
      <c r="J455" s="238"/>
      <c r="K455" s="238"/>
      <c r="L455" s="238"/>
      <c r="M455" s="238"/>
      <c r="N455" s="238"/>
      <c r="O455" s="256">
        <f t="shared" si="536"/>
        <v>0</v>
      </c>
      <c r="P455" s="351"/>
      <c r="Q455" s="266"/>
      <c r="R455" s="353"/>
      <c r="S455" s="355"/>
      <c r="T455" s="351"/>
      <c r="U455" s="357"/>
      <c r="V455" s="359"/>
      <c r="W455" s="361"/>
      <c r="X455" s="357"/>
      <c r="Y455" s="353"/>
      <c r="Z455" s="353"/>
      <c r="AA455" s="353"/>
      <c r="AB455" s="353"/>
      <c r="AC455" s="353"/>
      <c r="AD455" s="238" t="str">
        <f t="shared" si="552"/>
        <v>散客</v>
      </c>
      <c r="AE455" s="279">
        <f>VLOOKUP(AD455,分类参数表!$I$2:$J$10,2,FALSE)</f>
        <v>1</v>
      </c>
      <c r="AF455" s="280"/>
      <c r="AG455" s="266"/>
      <c r="AH455" s="266"/>
      <c r="AI455" s="266"/>
      <c r="AJ455" s="266"/>
      <c r="AK455" s="266"/>
      <c r="AL455" s="266"/>
      <c r="AM455" s="290"/>
      <c r="AN455" s="291" t="e">
        <f t="shared" si="537"/>
        <v>#DIV/0!</v>
      </c>
      <c r="AO455" s="297"/>
    </row>
    <row r="456" spans="1:41" s="219" customFormat="1" ht="15" customHeight="1" x14ac:dyDescent="0.15">
      <c r="A456" s="235"/>
      <c r="B456" s="236">
        <f t="shared" ref="B456:C456" si="554">B455</f>
        <v>42708</v>
      </c>
      <c r="C456" s="237" t="str">
        <f t="shared" si="554"/>
        <v>BY2016120403</v>
      </c>
      <c r="D456" s="238">
        <f t="shared" si="551"/>
        <v>4</v>
      </c>
      <c r="E456" s="238"/>
      <c r="F456" s="239"/>
      <c r="G456" s="238"/>
      <c r="H456" s="266"/>
      <c r="I456" s="238"/>
      <c r="J456" s="238"/>
      <c r="K456" s="238"/>
      <c r="L456" s="238"/>
      <c r="M456" s="238"/>
      <c r="N456" s="238"/>
      <c r="O456" s="256">
        <f t="shared" si="536"/>
        <v>0</v>
      </c>
      <c r="P456" s="351"/>
      <c r="Q456" s="266"/>
      <c r="R456" s="353"/>
      <c r="S456" s="355"/>
      <c r="T456" s="351"/>
      <c r="U456" s="357"/>
      <c r="V456" s="359"/>
      <c r="W456" s="361"/>
      <c r="X456" s="357"/>
      <c r="Y456" s="353"/>
      <c r="Z456" s="353"/>
      <c r="AA456" s="353"/>
      <c r="AB456" s="353"/>
      <c r="AC456" s="353"/>
      <c r="AD456" s="238" t="str">
        <f t="shared" si="552"/>
        <v>散客</v>
      </c>
      <c r="AE456" s="279">
        <f>VLOOKUP(AD456,分类参数表!$I$2:$J$10,2,FALSE)</f>
        <v>1</v>
      </c>
      <c r="AF456" s="280"/>
      <c r="AG456" s="266"/>
      <c r="AH456" s="266"/>
      <c r="AI456" s="266"/>
      <c r="AJ456" s="266"/>
      <c r="AK456" s="266"/>
      <c r="AL456" s="266"/>
      <c r="AM456" s="290"/>
      <c r="AN456" s="291" t="e">
        <f t="shared" si="537"/>
        <v>#DIV/0!</v>
      </c>
      <c r="AO456" s="297"/>
    </row>
    <row r="457" spans="1:41" s="219" customFormat="1" ht="15" customHeight="1" thickBot="1" x14ac:dyDescent="0.2">
      <c r="A457" s="235"/>
      <c r="B457" s="236">
        <f t="shared" ref="B457:C457" si="555">B456</f>
        <v>42708</v>
      </c>
      <c r="C457" s="237" t="str">
        <f t="shared" si="555"/>
        <v>BY2016120403</v>
      </c>
      <c r="D457" s="238">
        <f t="shared" si="551"/>
        <v>5</v>
      </c>
      <c r="E457" s="238"/>
      <c r="F457" s="239"/>
      <c r="G457" s="238"/>
      <c r="H457" s="266"/>
      <c r="I457" s="238"/>
      <c r="J457" s="238"/>
      <c r="K457" s="238"/>
      <c r="L457" s="238"/>
      <c r="M457" s="238"/>
      <c r="N457" s="238"/>
      <c r="O457" s="256">
        <f t="shared" si="536"/>
        <v>0</v>
      </c>
      <c r="P457" s="351"/>
      <c r="Q457" s="266"/>
      <c r="R457" s="353"/>
      <c r="S457" s="355"/>
      <c r="T457" s="351"/>
      <c r="U457" s="357"/>
      <c r="V457" s="359"/>
      <c r="W457" s="361"/>
      <c r="X457" s="357"/>
      <c r="Y457" s="353"/>
      <c r="Z457" s="353"/>
      <c r="AA457" s="353"/>
      <c r="AB457" s="362"/>
      <c r="AC457" s="362"/>
      <c r="AD457" s="238" t="str">
        <f t="shared" si="552"/>
        <v>散客</v>
      </c>
      <c r="AE457" s="279">
        <f>VLOOKUP(AD457,分类参数表!$I$2:$J$10,2,FALSE)</f>
        <v>1</v>
      </c>
      <c r="AF457" s="280"/>
      <c r="AG457" s="266"/>
      <c r="AH457" s="266"/>
      <c r="AI457" s="266"/>
      <c r="AJ457" s="266"/>
      <c r="AK457" s="266"/>
      <c r="AL457" s="266"/>
      <c r="AM457" s="290"/>
      <c r="AN457" s="291" t="e">
        <f t="shared" si="537"/>
        <v>#DIV/0!</v>
      </c>
      <c r="AO457" s="297"/>
    </row>
    <row r="458" spans="1:41" s="220" customFormat="1" ht="15" customHeight="1" thickTop="1" x14ac:dyDescent="0.15">
      <c r="A458" s="241" t="s">
        <v>2021</v>
      </c>
      <c r="B458" s="242">
        <v>42708</v>
      </c>
      <c r="C458" s="243" t="s">
        <v>2902</v>
      </c>
      <c r="D458" s="244">
        <v>1</v>
      </c>
      <c r="E458" s="245" t="s">
        <v>2903</v>
      </c>
      <c r="F458" s="245" t="s">
        <v>267</v>
      </c>
      <c r="G458" s="244" t="s">
        <v>2904</v>
      </c>
      <c r="H458" s="328" t="s">
        <v>2905</v>
      </c>
      <c r="I458" s="246" t="s">
        <v>2906</v>
      </c>
      <c r="J458" s="244" t="s">
        <v>2884</v>
      </c>
      <c r="K458" s="245" t="s">
        <v>2907</v>
      </c>
      <c r="L458" s="244" t="s">
        <v>2872</v>
      </c>
      <c r="M458" s="244">
        <v>1</v>
      </c>
      <c r="N458" s="244">
        <v>298</v>
      </c>
      <c r="O458" s="257">
        <f t="shared" si="536"/>
        <v>298</v>
      </c>
      <c r="P458" s="363">
        <v>298</v>
      </c>
      <c r="Q458" s="269" t="s">
        <v>2908</v>
      </c>
      <c r="R458" s="371">
        <v>268</v>
      </c>
      <c r="S458" s="374">
        <v>0.9</v>
      </c>
      <c r="T458" s="363">
        <v>0.78</v>
      </c>
      <c r="U458" s="369"/>
      <c r="V458" s="365"/>
      <c r="W458" s="367"/>
      <c r="X458" s="369"/>
      <c r="Y458" s="371">
        <f>R458-(V458/10)-X458</f>
        <v>268</v>
      </c>
      <c r="Z458" s="371">
        <v>207</v>
      </c>
      <c r="AA458" s="371">
        <f>U458-V458+Z458</f>
        <v>207</v>
      </c>
      <c r="AB458" s="371"/>
      <c r="AC458" s="371"/>
      <c r="AD458" s="323" t="s">
        <v>2000</v>
      </c>
      <c r="AE458" s="282">
        <f>VLOOKUP(AD458,分类参数表!$I$2:$J$10,2,FALSE)</f>
        <v>1</v>
      </c>
      <c r="AF458" s="283"/>
      <c r="AG458" s="269" t="s">
        <v>2909</v>
      </c>
      <c r="AH458" s="269" t="s">
        <v>2911</v>
      </c>
      <c r="AI458" s="269"/>
      <c r="AJ458" s="269"/>
      <c r="AK458" s="269" t="s">
        <v>2877</v>
      </c>
      <c r="AL458" s="269" t="s">
        <v>2910</v>
      </c>
      <c r="AM458" s="292"/>
      <c r="AN458" s="293">
        <f t="shared" si="537"/>
        <v>0.89932885906040272</v>
      </c>
      <c r="AO458" s="298"/>
    </row>
    <row r="459" spans="1:41" s="221" customFormat="1" ht="15" customHeight="1" x14ac:dyDescent="0.15">
      <c r="A459" s="247"/>
      <c r="B459" s="248">
        <f t="shared" ref="B459:C459" si="556">B458</f>
        <v>42708</v>
      </c>
      <c r="C459" s="249" t="str">
        <f t="shared" si="556"/>
        <v>BY2016120404</v>
      </c>
      <c r="D459" s="250">
        <f t="shared" ref="D459:D462" si="557">D458+1</f>
        <v>2</v>
      </c>
      <c r="E459" s="250"/>
      <c r="F459" s="251"/>
      <c r="G459" s="250"/>
      <c r="H459" s="329"/>
      <c r="I459" s="252"/>
      <c r="J459" s="250"/>
      <c r="K459" s="250"/>
      <c r="L459" s="250"/>
      <c r="M459" s="250"/>
      <c r="N459" s="250"/>
      <c r="O459" s="258">
        <f t="shared" si="536"/>
        <v>0</v>
      </c>
      <c r="P459" s="364"/>
      <c r="Q459" s="271"/>
      <c r="R459" s="372"/>
      <c r="S459" s="375"/>
      <c r="T459" s="364"/>
      <c r="U459" s="370"/>
      <c r="V459" s="366"/>
      <c r="W459" s="368"/>
      <c r="X459" s="370"/>
      <c r="Y459" s="372"/>
      <c r="Z459" s="372"/>
      <c r="AA459" s="372"/>
      <c r="AB459" s="372"/>
      <c r="AC459" s="372"/>
      <c r="AD459" s="250" t="str">
        <f t="shared" ref="AD459:AD462" si="558">AD458</f>
        <v>会员</v>
      </c>
      <c r="AE459" s="284">
        <f>VLOOKUP(AD459,分类参数表!$I$2:$J$10,2,FALSE)</f>
        <v>1</v>
      </c>
      <c r="AF459" s="285"/>
      <c r="AG459" s="271"/>
      <c r="AH459" s="271"/>
      <c r="AI459" s="271"/>
      <c r="AJ459" s="271"/>
      <c r="AK459" s="271"/>
      <c r="AL459" s="271"/>
      <c r="AM459" s="294"/>
      <c r="AN459" s="295" t="e">
        <f t="shared" si="537"/>
        <v>#DIV/0!</v>
      </c>
      <c r="AO459" s="299"/>
    </row>
    <row r="460" spans="1:41" s="221" customFormat="1" ht="15" customHeight="1" x14ac:dyDescent="0.15">
      <c r="A460" s="247"/>
      <c r="B460" s="248">
        <f t="shared" ref="B460:C460" si="559">B459</f>
        <v>42708</v>
      </c>
      <c r="C460" s="249" t="str">
        <f t="shared" si="559"/>
        <v>BY2016120404</v>
      </c>
      <c r="D460" s="250">
        <f t="shared" si="557"/>
        <v>3</v>
      </c>
      <c r="E460" s="250"/>
      <c r="F460" s="251"/>
      <c r="G460" s="250"/>
      <c r="H460" s="329"/>
      <c r="I460" s="252"/>
      <c r="J460" s="250"/>
      <c r="K460" s="250"/>
      <c r="L460" s="250"/>
      <c r="M460" s="250"/>
      <c r="N460" s="250"/>
      <c r="O460" s="258">
        <f t="shared" si="536"/>
        <v>0</v>
      </c>
      <c r="P460" s="364"/>
      <c r="Q460" s="271"/>
      <c r="R460" s="372"/>
      <c r="S460" s="375"/>
      <c r="T460" s="364"/>
      <c r="U460" s="370"/>
      <c r="V460" s="366"/>
      <c r="W460" s="368"/>
      <c r="X460" s="370"/>
      <c r="Y460" s="372"/>
      <c r="Z460" s="372"/>
      <c r="AA460" s="372"/>
      <c r="AB460" s="372"/>
      <c r="AC460" s="372"/>
      <c r="AD460" s="250" t="str">
        <f t="shared" si="558"/>
        <v>会员</v>
      </c>
      <c r="AE460" s="284">
        <f>VLOOKUP(AD460,分类参数表!$I$2:$J$10,2,FALSE)</f>
        <v>1</v>
      </c>
      <c r="AF460" s="285"/>
      <c r="AG460" s="271"/>
      <c r="AH460" s="271"/>
      <c r="AI460" s="271"/>
      <c r="AJ460" s="271"/>
      <c r="AK460" s="271"/>
      <c r="AL460" s="271"/>
      <c r="AM460" s="294"/>
      <c r="AN460" s="295" t="e">
        <f t="shared" si="537"/>
        <v>#DIV/0!</v>
      </c>
      <c r="AO460" s="299"/>
    </row>
    <row r="461" spans="1:41" s="221" customFormat="1" ht="15" customHeight="1" x14ac:dyDescent="0.15">
      <c r="A461" s="247"/>
      <c r="B461" s="248">
        <f t="shared" ref="B461:C461" si="560">B460</f>
        <v>42708</v>
      </c>
      <c r="C461" s="249" t="str">
        <f t="shared" si="560"/>
        <v>BY2016120404</v>
      </c>
      <c r="D461" s="250">
        <f t="shared" si="557"/>
        <v>4</v>
      </c>
      <c r="E461" s="250"/>
      <c r="F461" s="251"/>
      <c r="G461" s="250"/>
      <c r="H461" s="271"/>
      <c r="I461" s="250"/>
      <c r="J461" s="250"/>
      <c r="K461" s="250"/>
      <c r="L461" s="250"/>
      <c r="M461" s="250"/>
      <c r="N461" s="250"/>
      <c r="O461" s="258">
        <f t="shared" si="536"/>
        <v>0</v>
      </c>
      <c r="P461" s="364"/>
      <c r="Q461" s="271"/>
      <c r="R461" s="372"/>
      <c r="S461" s="375"/>
      <c r="T461" s="364"/>
      <c r="U461" s="370"/>
      <c r="V461" s="366"/>
      <c r="W461" s="368"/>
      <c r="X461" s="370"/>
      <c r="Y461" s="372"/>
      <c r="Z461" s="372"/>
      <c r="AA461" s="372"/>
      <c r="AB461" s="372"/>
      <c r="AC461" s="372"/>
      <c r="AD461" s="250" t="str">
        <f t="shared" si="558"/>
        <v>会员</v>
      </c>
      <c r="AE461" s="284">
        <f>VLOOKUP(AD461,分类参数表!$I$2:$J$10,2,FALSE)</f>
        <v>1</v>
      </c>
      <c r="AF461" s="285"/>
      <c r="AG461" s="271"/>
      <c r="AH461" s="271"/>
      <c r="AI461" s="271"/>
      <c r="AJ461" s="271"/>
      <c r="AK461" s="271"/>
      <c r="AL461" s="271"/>
      <c r="AM461" s="294"/>
      <c r="AN461" s="295" t="e">
        <f t="shared" si="537"/>
        <v>#DIV/0!</v>
      </c>
      <c r="AO461" s="299"/>
    </row>
    <row r="462" spans="1:41" s="221" customFormat="1" ht="15" customHeight="1" thickBot="1" x14ac:dyDescent="0.2">
      <c r="A462" s="247"/>
      <c r="B462" s="248">
        <f t="shared" ref="B462:C462" si="561">B461</f>
        <v>42708</v>
      </c>
      <c r="C462" s="249" t="str">
        <f t="shared" si="561"/>
        <v>BY2016120404</v>
      </c>
      <c r="D462" s="250">
        <f t="shared" si="557"/>
        <v>5</v>
      </c>
      <c r="E462" s="250"/>
      <c r="F462" s="251"/>
      <c r="G462" s="250"/>
      <c r="H462" s="271"/>
      <c r="I462" s="250"/>
      <c r="J462" s="250"/>
      <c r="K462" s="250"/>
      <c r="L462" s="250"/>
      <c r="M462" s="250"/>
      <c r="N462" s="250"/>
      <c r="O462" s="258">
        <f t="shared" si="536"/>
        <v>0</v>
      </c>
      <c r="P462" s="364"/>
      <c r="Q462" s="271"/>
      <c r="R462" s="372"/>
      <c r="S462" s="375"/>
      <c r="T462" s="364"/>
      <c r="U462" s="370"/>
      <c r="V462" s="366"/>
      <c r="W462" s="368"/>
      <c r="X462" s="370"/>
      <c r="Y462" s="372"/>
      <c r="Z462" s="372"/>
      <c r="AA462" s="372"/>
      <c r="AB462" s="373"/>
      <c r="AC462" s="373"/>
      <c r="AD462" s="250" t="str">
        <f t="shared" si="558"/>
        <v>会员</v>
      </c>
      <c r="AE462" s="284">
        <f>VLOOKUP(AD462,分类参数表!$I$2:$J$10,2,FALSE)</f>
        <v>1</v>
      </c>
      <c r="AF462" s="285"/>
      <c r="AG462" s="271"/>
      <c r="AH462" s="271"/>
      <c r="AI462" s="271"/>
      <c r="AJ462" s="271"/>
      <c r="AK462" s="271"/>
      <c r="AL462" s="271"/>
      <c r="AM462" s="294"/>
      <c r="AN462" s="295" t="e">
        <f t="shared" si="537"/>
        <v>#DIV/0!</v>
      </c>
      <c r="AO462" s="299"/>
    </row>
    <row r="463" spans="1:41" s="218" customFormat="1" ht="15" customHeight="1" thickTop="1" x14ac:dyDescent="0.15">
      <c r="A463" s="229" t="s">
        <v>2021</v>
      </c>
      <c r="B463" s="230">
        <v>42708</v>
      </c>
      <c r="C463" s="231" t="s">
        <v>2912</v>
      </c>
      <c r="D463" s="232">
        <v>1</v>
      </c>
      <c r="E463" s="233" t="s">
        <v>2913</v>
      </c>
      <c r="F463" s="233" t="s">
        <v>213</v>
      </c>
      <c r="G463" s="232" t="s">
        <v>2914</v>
      </c>
      <c r="H463" s="326" t="s">
        <v>2905</v>
      </c>
      <c r="I463" s="234" t="s">
        <v>2869</v>
      </c>
      <c r="J463" s="232" t="s">
        <v>2870</v>
      </c>
      <c r="K463" s="233" t="s">
        <v>2885</v>
      </c>
      <c r="L463" s="232" t="s">
        <v>2872</v>
      </c>
      <c r="M463" s="232">
        <v>1</v>
      </c>
      <c r="N463" s="232">
        <v>475</v>
      </c>
      <c r="O463" s="255">
        <f t="shared" si="536"/>
        <v>475</v>
      </c>
      <c r="P463" s="350">
        <v>475</v>
      </c>
      <c r="Q463" s="264" t="s">
        <v>2915</v>
      </c>
      <c r="R463" s="352">
        <v>475</v>
      </c>
      <c r="S463" s="354">
        <v>1</v>
      </c>
      <c r="T463" s="350">
        <v>1</v>
      </c>
      <c r="U463" s="356"/>
      <c r="V463" s="358"/>
      <c r="W463" s="360"/>
      <c r="X463" s="356"/>
      <c r="Y463" s="352">
        <f>R463-(V463/10)-X463</f>
        <v>475</v>
      </c>
      <c r="Z463" s="352">
        <v>475</v>
      </c>
      <c r="AA463" s="352">
        <f>U463-V463+Z463</f>
        <v>475</v>
      </c>
      <c r="AB463" s="352"/>
      <c r="AC463" s="352"/>
      <c r="AD463" s="276" t="s">
        <v>2916</v>
      </c>
      <c r="AE463" s="277">
        <f>VLOOKUP(AD463,分类参数表!$I$2:$J$10,2,FALSE)</f>
        <v>1</v>
      </c>
      <c r="AF463" s="278"/>
      <c r="AG463" s="264" t="s">
        <v>2917</v>
      </c>
      <c r="AH463" s="264" t="s">
        <v>2918</v>
      </c>
      <c r="AI463" s="264"/>
      <c r="AJ463" s="264"/>
      <c r="AK463" s="264" t="s">
        <v>2901</v>
      </c>
      <c r="AL463" s="264" t="s">
        <v>2910</v>
      </c>
      <c r="AM463" s="288"/>
      <c r="AN463" s="289">
        <f t="shared" si="537"/>
        <v>1</v>
      </c>
      <c r="AO463" s="296"/>
    </row>
    <row r="464" spans="1:41" s="219" customFormat="1" ht="15" customHeight="1" x14ac:dyDescent="0.15">
      <c r="A464" s="235"/>
      <c r="B464" s="236">
        <f t="shared" ref="B464:C464" si="562">B463</f>
        <v>42708</v>
      </c>
      <c r="C464" s="237" t="str">
        <f t="shared" si="562"/>
        <v>BY2016120405</v>
      </c>
      <c r="D464" s="238">
        <f t="shared" ref="D464:D467" si="563">D463+1</f>
        <v>2</v>
      </c>
      <c r="E464" s="238"/>
      <c r="F464" s="239"/>
      <c r="G464" s="238"/>
      <c r="H464" s="327"/>
      <c r="I464" s="240"/>
      <c r="J464" s="238"/>
      <c r="K464" s="238"/>
      <c r="L464" s="238"/>
      <c r="M464" s="238"/>
      <c r="N464" s="238"/>
      <c r="O464" s="256">
        <f t="shared" si="536"/>
        <v>0</v>
      </c>
      <c r="P464" s="351"/>
      <c r="Q464" s="266"/>
      <c r="R464" s="353"/>
      <c r="S464" s="355"/>
      <c r="T464" s="351"/>
      <c r="U464" s="357"/>
      <c r="V464" s="359"/>
      <c r="W464" s="361"/>
      <c r="X464" s="357"/>
      <c r="Y464" s="353"/>
      <c r="Z464" s="353"/>
      <c r="AA464" s="353"/>
      <c r="AB464" s="353"/>
      <c r="AC464" s="353"/>
      <c r="AD464" s="238" t="str">
        <f t="shared" ref="AD464:AD467" si="564">AD463</f>
        <v>散客新晋</v>
      </c>
      <c r="AE464" s="279">
        <f>VLOOKUP(AD464,分类参数表!$I$2:$J$10,2,FALSE)</f>
        <v>1</v>
      </c>
      <c r="AF464" s="280"/>
      <c r="AG464" s="266"/>
      <c r="AH464" s="266"/>
      <c r="AI464" s="266"/>
      <c r="AJ464" s="266"/>
      <c r="AK464" s="266"/>
      <c r="AL464" s="266"/>
      <c r="AM464" s="290"/>
      <c r="AN464" s="291" t="e">
        <f t="shared" si="537"/>
        <v>#DIV/0!</v>
      </c>
      <c r="AO464" s="297"/>
    </row>
    <row r="465" spans="1:41" s="219" customFormat="1" ht="15" customHeight="1" x14ac:dyDescent="0.15">
      <c r="A465" s="235"/>
      <c r="B465" s="236">
        <f t="shared" ref="B465:C465" si="565">B464</f>
        <v>42708</v>
      </c>
      <c r="C465" s="237" t="str">
        <f t="shared" si="565"/>
        <v>BY2016120405</v>
      </c>
      <c r="D465" s="238">
        <f t="shared" si="563"/>
        <v>3</v>
      </c>
      <c r="E465" s="238"/>
      <c r="F465" s="239"/>
      <c r="G465" s="238"/>
      <c r="H465" s="327"/>
      <c r="I465" s="240"/>
      <c r="J465" s="238"/>
      <c r="K465" s="238"/>
      <c r="L465" s="238"/>
      <c r="M465" s="238"/>
      <c r="N465" s="238"/>
      <c r="O465" s="256">
        <f t="shared" si="536"/>
        <v>0</v>
      </c>
      <c r="P465" s="351"/>
      <c r="Q465" s="266"/>
      <c r="R465" s="353"/>
      <c r="S465" s="355"/>
      <c r="T465" s="351"/>
      <c r="U465" s="357"/>
      <c r="V465" s="359"/>
      <c r="W465" s="361"/>
      <c r="X465" s="357"/>
      <c r="Y465" s="353"/>
      <c r="Z465" s="353"/>
      <c r="AA465" s="353"/>
      <c r="AB465" s="353"/>
      <c r="AC465" s="353"/>
      <c r="AD465" s="238" t="str">
        <f t="shared" si="564"/>
        <v>散客新晋</v>
      </c>
      <c r="AE465" s="279">
        <f>VLOOKUP(AD465,分类参数表!$I$2:$J$10,2,FALSE)</f>
        <v>1</v>
      </c>
      <c r="AF465" s="280"/>
      <c r="AG465" s="266"/>
      <c r="AH465" s="266"/>
      <c r="AI465" s="266"/>
      <c r="AJ465" s="266"/>
      <c r="AK465" s="266"/>
      <c r="AL465" s="266"/>
      <c r="AM465" s="290"/>
      <c r="AN465" s="291" t="e">
        <f t="shared" si="537"/>
        <v>#DIV/0!</v>
      </c>
      <c r="AO465" s="297"/>
    </row>
    <row r="466" spans="1:41" s="219" customFormat="1" ht="15" customHeight="1" x14ac:dyDescent="0.15">
      <c r="A466" s="235"/>
      <c r="B466" s="236">
        <f t="shared" ref="B466:C466" si="566">B465</f>
        <v>42708</v>
      </c>
      <c r="C466" s="237" t="str">
        <f t="shared" si="566"/>
        <v>BY2016120405</v>
      </c>
      <c r="D466" s="238">
        <f t="shared" si="563"/>
        <v>4</v>
      </c>
      <c r="E466" s="238"/>
      <c r="F466" s="239"/>
      <c r="G466" s="238"/>
      <c r="H466" s="266"/>
      <c r="I466" s="238"/>
      <c r="J466" s="238"/>
      <c r="K466" s="238"/>
      <c r="L466" s="238"/>
      <c r="M466" s="238"/>
      <c r="N466" s="238"/>
      <c r="O466" s="256">
        <f t="shared" si="536"/>
        <v>0</v>
      </c>
      <c r="P466" s="351"/>
      <c r="Q466" s="266"/>
      <c r="R466" s="353"/>
      <c r="S466" s="355"/>
      <c r="T466" s="351"/>
      <c r="U466" s="357"/>
      <c r="V466" s="359"/>
      <c r="W466" s="361"/>
      <c r="X466" s="357"/>
      <c r="Y466" s="353"/>
      <c r="Z466" s="353"/>
      <c r="AA466" s="353"/>
      <c r="AB466" s="353"/>
      <c r="AC466" s="353"/>
      <c r="AD466" s="238" t="str">
        <f t="shared" si="564"/>
        <v>散客新晋</v>
      </c>
      <c r="AE466" s="279">
        <f>VLOOKUP(AD466,分类参数表!$I$2:$J$10,2,FALSE)</f>
        <v>1</v>
      </c>
      <c r="AF466" s="280"/>
      <c r="AG466" s="266"/>
      <c r="AH466" s="266"/>
      <c r="AI466" s="266"/>
      <c r="AJ466" s="266"/>
      <c r="AK466" s="266"/>
      <c r="AL466" s="266"/>
      <c r="AM466" s="290"/>
      <c r="AN466" s="291" t="e">
        <f t="shared" si="537"/>
        <v>#DIV/0!</v>
      </c>
      <c r="AO466" s="297"/>
    </row>
    <row r="467" spans="1:41" s="219" customFormat="1" ht="15" customHeight="1" thickBot="1" x14ac:dyDescent="0.2">
      <c r="A467" s="235"/>
      <c r="B467" s="236">
        <f t="shared" ref="B467:C467" si="567">B466</f>
        <v>42708</v>
      </c>
      <c r="C467" s="237" t="str">
        <f t="shared" si="567"/>
        <v>BY2016120405</v>
      </c>
      <c r="D467" s="238">
        <f t="shared" si="563"/>
        <v>5</v>
      </c>
      <c r="E467" s="238"/>
      <c r="F467" s="239"/>
      <c r="G467" s="238"/>
      <c r="H467" s="266"/>
      <c r="I467" s="238"/>
      <c r="J467" s="238"/>
      <c r="K467" s="238"/>
      <c r="L467" s="238"/>
      <c r="M467" s="238"/>
      <c r="N467" s="238"/>
      <c r="O467" s="256">
        <f t="shared" si="536"/>
        <v>0</v>
      </c>
      <c r="P467" s="351"/>
      <c r="Q467" s="266"/>
      <c r="R467" s="353"/>
      <c r="S467" s="355"/>
      <c r="T467" s="351"/>
      <c r="U467" s="357"/>
      <c r="V467" s="359"/>
      <c r="W467" s="361"/>
      <c r="X467" s="357"/>
      <c r="Y467" s="353"/>
      <c r="Z467" s="353"/>
      <c r="AA467" s="353"/>
      <c r="AB467" s="362"/>
      <c r="AC467" s="362"/>
      <c r="AD467" s="238" t="str">
        <f t="shared" si="564"/>
        <v>散客新晋</v>
      </c>
      <c r="AE467" s="279">
        <f>VLOOKUP(AD467,分类参数表!$I$2:$J$10,2,FALSE)</f>
        <v>1</v>
      </c>
      <c r="AF467" s="280"/>
      <c r="AG467" s="266"/>
      <c r="AH467" s="266"/>
      <c r="AI467" s="266"/>
      <c r="AJ467" s="266"/>
      <c r="AK467" s="266"/>
      <c r="AL467" s="266"/>
      <c r="AM467" s="290"/>
      <c r="AN467" s="291" t="e">
        <f t="shared" si="537"/>
        <v>#DIV/0!</v>
      </c>
      <c r="AO467" s="297"/>
    </row>
    <row r="468" spans="1:41" s="220" customFormat="1" ht="15" customHeight="1" thickTop="1" x14ac:dyDescent="0.15">
      <c r="A468" s="241" t="s">
        <v>2021</v>
      </c>
      <c r="B468" s="242">
        <v>42708</v>
      </c>
      <c r="C468" s="243" t="s">
        <v>2919</v>
      </c>
      <c r="D468" s="244">
        <v>1</v>
      </c>
      <c r="E468" s="245" t="s">
        <v>2895</v>
      </c>
      <c r="F468" s="245" t="s">
        <v>2920</v>
      </c>
      <c r="G468" s="321"/>
      <c r="H468" s="328" t="s">
        <v>2868</v>
      </c>
      <c r="I468" s="246"/>
      <c r="J468" s="244" t="s">
        <v>2921</v>
      </c>
      <c r="K468" s="245" t="s">
        <v>2907</v>
      </c>
      <c r="L468" s="244" t="s">
        <v>2898</v>
      </c>
      <c r="M468" s="244">
        <v>1</v>
      </c>
      <c r="N468" s="244">
        <v>58</v>
      </c>
      <c r="O468" s="257">
        <f t="shared" si="536"/>
        <v>58</v>
      </c>
      <c r="P468" s="363">
        <v>58</v>
      </c>
      <c r="Q468" s="269" t="s">
        <v>2922</v>
      </c>
      <c r="R468" s="371">
        <v>30</v>
      </c>
      <c r="S468" s="374">
        <v>0.52</v>
      </c>
      <c r="T468" s="363">
        <v>0.25</v>
      </c>
      <c r="U468" s="369"/>
      <c r="V468" s="365"/>
      <c r="W468" s="367"/>
      <c r="X468" s="369"/>
      <c r="Y468" s="371">
        <f>R468-(V468/10)-X468</f>
        <v>30</v>
      </c>
      <c r="Z468" s="371">
        <v>7</v>
      </c>
      <c r="AA468" s="371">
        <f>U468-V468+Z468</f>
        <v>7</v>
      </c>
      <c r="AB468" s="371"/>
      <c r="AC468" s="371"/>
      <c r="AD468" s="281" t="s">
        <v>2028</v>
      </c>
      <c r="AE468" s="282">
        <f>VLOOKUP(AD468,分类参数表!$I$2:$J$10,2,FALSE)</f>
        <v>1</v>
      </c>
      <c r="AF468" s="283"/>
      <c r="AG468" s="322"/>
      <c r="AH468" s="269"/>
      <c r="AI468" s="269"/>
      <c r="AJ468" s="269"/>
      <c r="AK468" s="269" t="s">
        <v>2877</v>
      </c>
      <c r="AL468" s="269" t="s">
        <v>2878</v>
      </c>
      <c r="AM468" s="292"/>
      <c r="AN468" s="293">
        <f t="shared" si="537"/>
        <v>0.51724137931034486</v>
      </c>
      <c r="AO468" s="298"/>
    </row>
    <row r="469" spans="1:41" s="221" customFormat="1" ht="15" customHeight="1" x14ac:dyDescent="0.15">
      <c r="A469" s="247"/>
      <c r="B469" s="248">
        <f t="shared" ref="B469:C469" si="568">B468</f>
        <v>42708</v>
      </c>
      <c r="C469" s="249" t="str">
        <f t="shared" si="568"/>
        <v>BY2016120406</v>
      </c>
      <c r="D469" s="250">
        <f t="shared" ref="D469:D472" si="569">D468+1</f>
        <v>2</v>
      </c>
      <c r="E469" s="250"/>
      <c r="F469" s="251"/>
      <c r="G469" s="250"/>
      <c r="H469" s="329"/>
      <c r="I469" s="252"/>
      <c r="J469" s="250"/>
      <c r="K469" s="250"/>
      <c r="L469" s="250"/>
      <c r="M469" s="250"/>
      <c r="N469" s="250"/>
      <c r="O469" s="258">
        <f t="shared" si="536"/>
        <v>0</v>
      </c>
      <c r="P469" s="364"/>
      <c r="Q469" s="271"/>
      <c r="R469" s="372"/>
      <c r="S469" s="375"/>
      <c r="T469" s="364"/>
      <c r="U469" s="370"/>
      <c r="V469" s="366"/>
      <c r="W469" s="368"/>
      <c r="X469" s="370"/>
      <c r="Y469" s="372"/>
      <c r="Z469" s="372"/>
      <c r="AA469" s="372"/>
      <c r="AB469" s="372"/>
      <c r="AC469" s="372"/>
      <c r="AD469" s="250" t="str">
        <f t="shared" ref="AD469:AD472" si="570">AD468</f>
        <v>散客</v>
      </c>
      <c r="AE469" s="284">
        <f>VLOOKUP(AD469,分类参数表!$I$2:$J$10,2,FALSE)</f>
        <v>1</v>
      </c>
      <c r="AF469" s="285"/>
      <c r="AG469" s="271"/>
      <c r="AH469" s="271"/>
      <c r="AI469" s="271"/>
      <c r="AJ469" s="271"/>
      <c r="AK469" s="271"/>
      <c r="AL469" s="271"/>
      <c r="AM469" s="294"/>
      <c r="AN469" s="295" t="e">
        <f t="shared" si="537"/>
        <v>#DIV/0!</v>
      </c>
      <c r="AO469" s="299"/>
    </row>
    <row r="470" spans="1:41" s="221" customFormat="1" ht="15" customHeight="1" x14ac:dyDescent="0.15">
      <c r="A470" s="247"/>
      <c r="B470" s="248">
        <f t="shared" ref="B470:C470" si="571">B469</f>
        <v>42708</v>
      </c>
      <c r="C470" s="249" t="str">
        <f t="shared" si="571"/>
        <v>BY2016120406</v>
      </c>
      <c r="D470" s="250">
        <f t="shared" si="569"/>
        <v>3</v>
      </c>
      <c r="E470" s="250"/>
      <c r="F470" s="251"/>
      <c r="G470" s="250"/>
      <c r="H470" s="329"/>
      <c r="I470" s="252"/>
      <c r="J470" s="250"/>
      <c r="K470" s="250"/>
      <c r="L470" s="250"/>
      <c r="M470" s="250"/>
      <c r="N470" s="250"/>
      <c r="O470" s="258">
        <f t="shared" si="536"/>
        <v>0</v>
      </c>
      <c r="P470" s="364"/>
      <c r="Q470" s="271"/>
      <c r="R470" s="372"/>
      <c r="S470" s="375"/>
      <c r="T470" s="364"/>
      <c r="U470" s="370"/>
      <c r="V470" s="366"/>
      <c r="W470" s="368"/>
      <c r="X470" s="370"/>
      <c r="Y470" s="372"/>
      <c r="Z470" s="372"/>
      <c r="AA470" s="372"/>
      <c r="AB470" s="372"/>
      <c r="AC470" s="372"/>
      <c r="AD470" s="250" t="str">
        <f t="shared" si="570"/>
        <v>散客</v>
      </c>
      <c r="AE470" s="284">
        <f>VLOOKUP(AD470,分类参数表!$I$2:$J$10,2,FALSE)</f>
        <v>1</v>
      </c>
      <c r="AF470" s="285"/>
      <c r="AG470" s="271"/>
      <c r="AH470" s="271"/>
      <c r="AI470" s="271"/>
      <c r="AJ470" s="271"/>
      <c r="AK470" s="271"/>
      <c r="AL470" s="271"/>
      <c r="AM470" s="294"/>
      <c r="AN470" s="295" t="e">
        <f t="shared" si="537"/>
        <v>#DIV/0!</v>
      </c>
      <c r="AO470" s="299"/>
    </row>
    <row r="471" spans="1:41" s="221" customFormat="1" ht="15" customHeight="1" x14ac:dyDescent="0.15">
      <c r="A471" s="247"/>
      <c r="B471" s="248">
        <f t="shared" ref="B471:C471" si="572">B470</f>
        <v>42708</v>
      </c>
      <c r="C471" s="249" t="str">
        <f t="shared" si="572"/>
        <v>BY2016120406</v>
      </c>
      <c r="D471" s="250">
        <f t="shared" si="569"/>
        <v>4</v>
      </c>
      <c r="E471" s="250"/>
      <c r="F471" s="251"/>
      <c r="G471" s="250"/>
      <c r="H471" s="271"/>
      <c r="I471" s="250"/>
      <c r="J471" s="250"/>
      <c r="K471" s="250"/>
      <c r="L471" s="250"/>
      <c r="M471" s="250"/>
      <c r="N471" s="250"/>
      <c r="O471" s="258">
        <f t="shared" si="536"/>
        <v>0</v>
      </c>
      <c r="P471" s="364"/>
      <c r="Q471" s="271"/>
      <c r="R471" s="372"/>
      <c r="S471" s="375"/>
      <c r="T471" s="364"/>
      <c r="U471" s="370"/>
      <c r="V471" s="366"/>
      <c r="W471" s="368"/>
      <c r="X471" s="370"/>
      <c r="Y471" s="372"/>
      <c r="Z471" s="372"/>
      <c r="AA471" s="372"/>
      <c r="AB471" s="372"/>
      <c r="AC471" s="372"/>
      <c r="AD471" s="250" t="str">
        <f t="shared" si="570"/>
        <v>散客</v>
      </c>
      <c r="AE471" s="284">
        <f>VLOOKUP(AD471,分类参数表!$I$2:$J$10,2,FALSE)</f>
        <v>1</v>
      </c>
      <c r="AF471" s="285"/>
      <c r="AG471" s="271"/>
      <c r="AH471" s="271"/>
      <c r="AI471" s="271"/>
      <c r="AJ471" s="271"/>
      <c r="AK471" s="271"/>
      <c r="AL471" s="271"/>
      <c r="AM471" s="294"/>
      <c r="AN471" s="295" t="e">
        <f t="shared" si="537"/>
        <v>#DIV/0!</v>
      </c>
      <c r="AO471" s="299"/>
    </row>
    <row r="472" spans="1:41" s="221" customFormat="1" ht="15" customHeight="1" thickBot="1" x14ac:dyDescent="0.2">
      <c r="A472" s="247"/>
      <c r="B472" s="248">
        <f t="shared" ref="B472:C472" si="573">B471</f>
        <v>42708</v>
      </c>
      <c r="C472" s="249" t="str">
        <f t="shared" si="573"/>
        <v>BY2016120406</v>
      </c>
      <c r="D472" s="250">
        <f t="shared" si="569"/>
        <v>5</v>
      </c>
      <c r="E472" s="250"/>
      <c r="F472" s="251"/>
      <c r="G472" s="250"/>
      <c r="H472" s="271"/>
      <c r="I472" s="250"/>
      <c r="J472" s="250"/>
      <c r="K472" s="250"/>
      <c r="L472" s="250"/>
      <c r="M472" s="250"/>
      <c r="N472" s="250"/>
      <c r="O472" s="258">
        <f t="shared" si="536"/>
        <v>0</v>
      </c>
      <c r="P472" s="364"/>
      <c r="Q472" s="271"/>
      <c r="R472" s="372"/>
      <c r="S472" s="375"/>
      <c r="T472" s="364"/>
      <c r="U472" s="370"/>
      <c r="V472" s="366"/>
      <c r="W472" s="368"/>
      <c r="X472" s="370"/>
      <c r="Y472" s="372"/>
      <c r="Z472" s="372"/>
      <c r="AA472" s="372"/>
      <c r="AB472" s="373"/>
      <c r="AC472" s="373"/>
      <c r="AD472" s="250" t="str">
        <f t="shared" si="570"/>
        <v>散客</v>
      </c>
      <c r="AE472" s="284">
        <f>VLOOKUP(AD472,分类参数表!$I$2:$J$10,2,FALSE)</f>
        <v>1</v>
      </c>
      <c r="AF472" s="285"/>
      <c r="AG472" s="271"/>
      <c r="AH472" s="271"/>
      <c r="AI472" s="271"/>
      <c r="AJ472" s="271"/>
      <c r="AK472" s="271"/>
      <c r="AL472" s="271"/>
      <c r="AM472" s="294"/>
      <c r="AN472" s="295" t="e">
        <f t="shared" si="537"/>
        <v>#DIV/0!</v>
      </c>
      <c r="AO472" s="299"/>
    </row>
    <row r="473" spans="1:41" s="218" customFormat="1" ht="15" customHeight="1" thickTop="1" x14ac:dyDescent="0.15">
      <c r="A473" s="229" t="s">
        <v>2021</v>
      </c>
      <c r="B473" s="230">
        <v>42708</v>
      </c>
      <c r="C473" s="231" t="s">
        <v>2923</v>
      </c>
      <c r="D473" s="232">
        <v>1</v>
      </c>
      <c r="E473" s="233" t="s">
        <v>2913</v>
      </c>
      <c r="F473" s="233" t="s">
        <v>2924</v>
      </c>
      <c r="G473" s="232"/>
      <c r="H473" s="326" t="s">
        <v>2868</v>
      </c>
      <c r="I473" s="234"/>
      <c r="J473" s="232" t="s">
        <v>2897</v>
      </c>
      <c r="K473" s="233" t="s">
        <v>2885</v>
      </c>
      <c r="L473" s="232" t="s">
        <v>2898</v>
      </c>
      <c r="M473" s="232">
        <v>1</v>
      </c>
      <c r="N473" s="232">
        <v>50</v>
      </c>
      <c r="O473" s="255">
        <f t="shared" si="536"/>
        <v>50</v>
      </c>
      <c r="P473" s="350">
        <v>50</v>
      </c>
      <c r="Q473" s="264" t="s">
        <v>2925</v>
      </c>
      <c r="R473" s="352">
        <v>50</v>
      </c>
      <c r="S473" s="354">
        <v>1</v>
      </c>
      <c r="T473" s="350">
        <v>1</v>
      </c>
      <c r="U473" s="356"/>
      <c r="V473" s="358"/>
      <c r="W473" s="360"/>
      <c r="X473" s="356"/>
      <c r="Y473" s="352">
        <f>R473-(V473/10)-X473</f>
        <v>50</v>
      </c>
      <c r="Z473" s="352">
        <v>50</v>
      </c>
      <c r="AA473" s="352">
        <f>U473-V473+Z473</f>
        <v>50</v>
      </c>
      <c r="AB473" s="352"/>
      <c r="AC473" s="352"/>
      <c r="AD473" s="276" t="s">
        <v>2900</v>
      </c>
      <c r="AE473" s="277">
        <f>VLOOKUP(AD473,分类参数表!$I$2:$J$10,2,FALSE)</f>
        <v>1</v>
      </c>
      <c r="AF473" s="278"/>
      <c r="AG473" s="264"/>
      <c r="AH473" s="264"/>
      <c r="AI473" s="264"/>
      <c r="AJ473" s="264"/>
      <c r="AK473" s="264" t="s">
        <v>2877</v>
      </c>
      <c r="AL473" s="264" t="s">
        <v>2878</v>
      </c>
      <c r="AM473" s="288"/>
      <c r="AN473" s="289">
        <f t="shared" si="537"/>
        <v>1</v>
      </c>
      <c r="AO473" s="296"/>
    </row>
    <row r="474" spans="1:41" s="219" customFormat="1" ht="15" customHeight="1" x14ac:dyDescent="0.15">
      <c r="A474" s="235"/>
      <c r="B474" s="236">
        <f t="shared" ref="B474:C474" si="574">B473</f>
        <v>42708</v>
      </c>
      <c r="C474" s="237" t="str">
        <f t="shared" si="574"/>
        <v>BY2016120407</v>
      </c>
      <c r="D474" s="238">
        <f t="shared" ref="D474:D477" si="575">D473+1</f>
        <v>2</v>
      </c>
      <c r="E474" s="238"/>
      <c r="F474" s="239"/>
      <c r="G474" s="238"/>
      <c r="H474" s="327"/>
      <c r="I474" s="240"/>
      <c r="J474" s="238"/>
      <c r="K474" s="238"/>
      <c r="L474" s="238"/>
      <c r="M474" s="238"/>
      <c r="N474" s="238"/>
      <c r="O474" s="256">
        <f t="shared" si="536"/>
        <v>0</v>
      </c>
      <c r="P474" s="351"/>
      <c r="Q474" s="266"/>
      <c r="R474" s="353"/>
      <c r="S474" s="355"/>
      <c r="T474" s="351"/>
      <c r="U474" s="357"/>
      <c r="V474" s="359"/>
      <c r="W474" s="361"/>
      <c r="X474" s="357"/>
      <c r="Y474" s="353"/>
      <c r="Z474" s="353"/>
      <c r="AA474" s="353"/>
      <c r="AB474" s="353"/>
      <c r="AC474" s="353"/>
      <c r="AD474" s="238" t="str">
        <f t="shared" ref="AD474:AD477" si="576">AD473</f>
        <v>散客</v>
      </c>
      <c r="AE474" s="279">
        <f>VLOOKUP(AD474,分类参数表!$I$2:$J$10,2,FALSE)</f>
        <v>1</v>
      </c>
      <c r="AF474" s="280"/>
      <c r="AG474" s="266"/>
      <c r="AH474" s="266"/>
      <c r="AI474" s="266"/>
      <c r="AJ474" s="266"/>
      <c r="AK474" s="266"/>
      <c r="AL474" s="266"/>
      <c r="AM474" s="290"/>
      <c r="AN474" s="291" t="e">
        <f t="shared" si="537"/>
        <v>#DIV/0!</v>
      </c>
      <c r="AO474" s="297"/>
    </row>
    <row r="475" spans="1:41" s="219" customFormat="1" ht="15" customHeight="1" x14ac:dyDescent="0.15">
      <c r="A475" s="235"/>
      <c r="B475" s="236">
        <f t="shared" ref="B475:C475" si="577">B474</f>
        <v>42708</v>
      </c>
      <c r="C475" s="237" t="str">
        <f t="shared" si="577"/>
        <v>BY2016120407</v>
      </c>
      <c r="D475" s="238">
        <f t="shared" si="575"/>
        <v>3</v>
      </c>
      <c r="E475" s="238"/>
      <c r="F475" s="239"/>
      <c r="G475" s="238"/>
      <c r="H475" s="327"/>
      <c r="I475" s="240"/>
      <c r="J475" s="238"/>
      <c r="K475" s="238"/>
      <c r="L475" s="238"/>
      <c r="M475" s="238"/>
      <c r="N475" s="238"/>
      <c r="O475" s="256">
        <f t="shared" si="536"/>
        <v>0</v>
      </c>
      <c r="P475" s="351"/>
      <c r="Q475" s="266"/>
      <c r="R475" s="353"/>
      <c r="S475" s="355"/>
      <c r="T475" s="351"/>
      <c r="U475" s="357"/>
      <c r="V475" s="359"/>
      <c r="W475" s="361"/>
      <c r="X475" s="357"/>
      <c r="Y475" s="353"/>
      <c r="Z475" s="353"/>
      <c r="AA475" s="353"/>
      <c r="AB475" s="353"/>
      <c r="AC475" s="353"/>
      <c r="AD475" s="238" t="str">
        <f t="shared" si="576"/>
        <v>散客</v>
      </c>
      <c r="AE475" s="279">
        <f>VLOOKUP(AD475,分类参数表!$I$2:$J$10,2,FALSE)</f>
        <v>1</v>
      </c>
      <c r="AF475" s="280"/>
      <c r="AG475" s="266"/>
      <c r="AH475" s="266"/>
      <c r="AI475" s="266"/>
      <c r="AJ475" s="266"/>
      <c r="AK475" s="266"/>
      <c r="AL475" s="266"/>
      <c r="AM475" s="290"/>
      <c r="AN475" s="291" t="e">
        <f t="shared" si="537"/>
        <v>#DIV/0!</v>
      </c>
      <c r="AO475" s="297"/>
    </row>
    <row r="476" spans="1:41" s="219" customFormat="1" ht="15" customHeight="1" x14ac:dyDescent="0.15">
      <c r="A476" s="235"/>
      <c r="B476" s="236">
        <f t="shared" ref="B476:C476" si="578">B475</f>
        <v>42708</v>
      </c>
      <c r="C476" s="237" t="str">
        <f t="shared" si="578"/>
        <v>BY2016120407</v>
      </c>
      <c r="D476" s="238">
        <f t="shared" si="575"/>
        <v>4</v>
      </c>
      <c r="E476" s="238"/>
      <c r="F476" s="239"/>
      <c r="G476" s="238"/>
      <c r="H476" s="266"/>
      <c r="I476" s="238"/>
      <c r="J476" s="238"/>
      <c r="K476" s="238"/>
      <c r="L476" s="238"/>
      <c r="M476" s="238"/>
      <c r="N476" s="238"/>
      <c r="O476" s="256">
        <f t="shared" si="536"/>
        <v>0</v>
      </c>
      <c r="P476" s="351"/>
      <c r="Q476" s="266"/>
      <c r="R476" s="353"/>
      <c r="S476" s="355"/>
      <c r="T476" s="351"/>
      <c r="U476" s="357"/>
      <c r="V476" s="359"/>
      <c r="W476" s="361"/>
      <c r="X476" s="357"/>
      <c r="Y476" s="353"/>
      <c r="Z476" s="353"/>
      <c r="AA476" s="353"/>
      <c r="AB476" s="353"/>
      <c r="AC476" s="353"/>
      <c r="AD476" s="238" t="str">
        <f t="shared" si="576"/>
        <v>散客</v>
      </c>
      <c r="AE476" s="279">
        <f>VLOOKUP(AD476,分类参数表!$I$2:$J$10,2,FALSE)</f>
        <v>1</v>
      </c>
      <c r="AF476" s="280"/>
      <c r="AG476" s="266"/>
      <c r="AH476" s="266"/>
      <c r="AI476" s="266"/>
      <c r="AJ476" s="266"/>
      <c r="AK476" s="266"/>
      <c r="AL476" s="266"/>
      <c r="AM476" s="290"/>
      <c r="AN476" s="291" t="e">
        <f t="shared" si="537"/>
        <v>#DIV/0!</v>
      </c>
      <c r="AO476" s="297"/>
    </row>
    <row r="477" spans="1:41" s="219" customFormat="1" ht="15" customHeight="1" thickBot="1" x14ac:dyDescent="0.2">
      <c r="A477" s="235"/>
      <c r="B477" s="236">
        <f t="shared" ref="B477:C477" si="579">B476</f>
        <v>42708</v>
      </c>
      <c r="C477" s="237" t="str">
        <f t="shared" si="579"/>
        <v>BY2016120407</v>
      </c>
      <c r="D477" s="238">
        <f t="shared" si="575"/>
        <v>5</v>
      </c>
      <c r="E477" s="238"/>
      <c r="F477" s="239"/>
      <c r="G477" s="238"/>
      <c r="H477" s="266"/>
      <c r="I477" s="238"/>
      <c r="J477" s="238"/>
      <c r="K477" s="238"/>
      <c r="L477" s="238"/>
      <c r="M477" s="238"/>
      <c r="N477" s="238"/>
      <c r="O477" s="256">
        <f t="shared" si="536"/>
        <v>0</v>
      </c>
      <c r="P477" s="351"/>
      <c r="Q477" s="266"/>
      <c r="R477" s="353"/>
      <c r="S477" s="355"/>
      <c r="T477" s="351"/>
      <c r="U477" s="357"/>
      <c r="V477" s="359"/>
      <c r="W477" s="361"/>
      <c r="X477" s="357"/>
      <c r="Y477" s="353"/>
      <c r="Z477" s="353"/>
      <c r="AA477" s="353"/>
      <c r="AB477" s="362"/>
      <c r="AC477" s="362"/>
      <c r="AD477" s="238" t="str">
        <f t="shared" si="576"/>
        <v>散客</v>
      </c>
      <c r="AE477" s="279">
        <f>VLOOKUP(AD477,分类参数表!$I$2:$J$10,2,FALSE)</f>
        <v>1</v>
      </c>
      <c r="AF477" s="280"/>
      <c r="AG477" s="266"/>
      <c r="AH477" s="266"/>
      <c r="AI477" s="266"/>
      <c r="AJ477" s="266"/>
      <c r="AK477" s="266"/>
      <c r="AL477" s="266"/>
      <c r="AM477" s="290"/>
      <c r="AN477" s="291" t="e">
        <f t="shared" si="537"/>
        <v>#DIV/0!</v>
      </c>
      <c r="AO477" s="297"/>
    </row>
    <row r="478" spans="1:41" s="220" customFormat="1" ht="15" customHeight="1" thickTop="1" x14ac:dyDescent="0.15">
      <c r="A478" s="241" t="s">
        <v>2021</v>
      </c>
      <c r="B478" s="242">
        <v>42708</v>
      </c>
      <c r="C478" s="243" t="s">
        <v>2926</v>
      </c>
      <c r="D478" s="244">
        <v>1</v>
      </c>
      <c r="E478" s="245" t="s">
        <v>2927</v>
      </c>
      <c r="F478" s="245" t="s">
        <v>130</v>
      </c>
      <c r="G478" s="244" t="s">
        <v>2928</v>
      </c>
      <c r="H478" s="328" t="s">
        <v>2905</v>
      </c>
      <c r="I478" s="246" t="s">
        <v>2929</v>
      </c>
      <c r="J478" s="244" t="s">
        <v>2884</v>
      </c>
      <c r="K478" s="245" t="s">
        <v>2885</v>
      </c>
      <c r="L478" s="244" t="s">
        <v>2930</v>
      </c>
      <c r="M478" s="244">
        <v>1</v>
      </c>
      <c r="N478" s="244">
        <v>1980</v>
      </c>
      <c r="O478" s="257">
        <f t="shared" si="536"/>
        <v>1980</v>
      </c>
      <c r="P478" s="363">
        <v>1980</v>
      </c>
      <c r="Q478" s="269" t="s">
        <v>2931</v>
      </c>
      <c r="R478" s="371">
        <v>1881</v>
      </c>
      <c r="S478" s="374">
        <v>0.95</v>
      </c>
      <c r="T478" s="363">
        <v>0.92</v>
      </c>
      <c r="U478" s="369"/>
      <c r="V478" s="365"/>
      <c r="W478" s="367"/>
      <c r="X478" s="369"/>
      <c r="Y478" s="371">
        <f>R478-(V478/10)-X478</f>
        <v>1881</v>
      </c>
      <c r="Z478" s="371">
        <v>1739</v>
      </c>
      <c r="AA478" s="371">
        <f>U478-V478+Z478</f>
        <v>1739</v>
      </c>
      <c r="AB478" s="371"/>
      <c r="AC478" s="371"/>
      <c r="AD478" s="281" t="s">
        <v>2156</v>
      </c>
      <c r="AE478" s="282">
        <f>VLOOKUP(AD478,分类参数表!$I$2:$J$10,2,FALSE)</f>
        <v>1</v>
      </c>
      <c r="AF478" s="283"/>
      <c r="AG478" s="269" t="s">
        <v>2932</v>
      </c>
      <c r="AH478" s="269" t="s">
        <v>2933</v>
      </c>
      <c r="AI478" s="269"/>
      <c r="AJ478" s="269"/>
      <c r="AK478" s="269" t="s">
        <v>2877</v>
      </c>
      <c r="AL478" s="269" t="s">
        <v>2889</v>
      </c>
      <c r="AM478" s="292"/>
      <c r="AN478" s="293">
        <f t="shared" si="537"/>
        <v>0.95</v>
      </c>
      <c r="AO478" s="298"/>
    </row>
    <row r="479" spans="1:41" s="221" customFormat="1" ht="15" customHeight="1" x14ac:dyDescent="0.15">
      <c r="A479" s="247"/>
      <c r="B479" s="248">
        <f t="shared" ref="B479:C479" si="580">B478</f>
        <v>42708</v>
      </c>
      <c r="C479" s="249" t="str">
        <f t="shared" si="580"/>
        <v>BY2016120408</v>
      </c>
      <c r="D479" s="250">
        <f t="shared" ref="D479:D482" si="581">D478+1</f>
        <v>2</v>
      </c>
      <c r="E479" s="250"/>
      <c r="F479" s="251"/>
      <c r="G479" s="250"/>
      <c r="H479" s="329"/>
      <c r="I479" s="252"/>
      <c r="J479" s="250"/>
      <c r="K479" s="250"/>
      <c r="L479" s="250"/>
      <c r="M479" s="250"/>
      <c r="N479" s="250"/>
      <c r="O479" s="258">
        <f t="shared" si="536"/>
        <v>0</v>
      </c>
      <c r="P479" s="364"/>
      <c r="Q479" s="271"/>
      <c r="R479" s="372"/>
      <c r="S479" s="375"/>
      <c r="T479" s="364"/>
      <c r="U479" s="370"/>
      <c r="V479" s="366"/>
      <c r="W479" s="368"/>
      <c r="X479" s="370"/>
      <c r="Y479" s="372"/>
      <c r="Z479" s="372"/>
      <c r="AA479" s="372"/>
      <c r="AB479" s="372"/>
      <c r="AC479" s="372"/>
      <c r="AD479" s="250" t="str">
        <f t="shared" ref="AD479:AD482" si="582">AD478</f>
        <v>散客新晋</v>
      </c>
      <c r="AE479" s="284">
        <f>VLOOKUP(AD479,分类参数表!$I$2:$J$10,2,FALSE)</f>
        <v>1</v>
      </c>
      <c r="AF479" s="285"/>
      <c r="AG479" s="271"/>
      <c r="AH479" s="271"/>
      <c r="AI479" s="271"/>
      <c r="AJ479" s="271"/>
      <c r="AK479" s="271"/>
      <c r="AL479" s="271"/>
      <c r="AM479" s="294"/>
      <c r="AN479" s="295" t="e">
        <f t="shared" si="537"/>
        <v>#DIV/0!</v>
      </c>
      <c r="AO479" s="299"/>
    </row>
    <row r="480" spans="1:41" s="221" customFormat="1" ht="15" customHeight="1" x14ac:dyDescent="0.15">
      <c r="A480" s="247"/>
      <c r="B480" s="248">
        <f t="shared" ref="B480:C480" si="583">B479</f>
        <v>42708</v>
      </c>
      <c r="C480" s="249" t="str">
        <f t="shared" si="583"/>
        <v>BY2016120408</v>
      </c>
      <c r="D480" s="250">
        <f t="shared" si="581"/>
        <v>3</v>
      </c>
      <c r="E480" s="250"/>
      <c r="F480" s="251"/>
      <c r="G480" s="250"/>
      <c r="H480" s="329"/>
      <c r="I480" s="252"/>
      <c r="J480" s="250"/>
      <c r="K480" s="250"/>
      <c r="L480" s="250"/>
      <c r="M480" s="250"/>
      <c r="N480" s="250"/>
      <c r="O480" s="258">
        <f t="shared" si="536"/>
        <v>0</v>
      </c>
      <c r="P480" s="364"/>
      <c r="Q480" s="271"/>
      <c r="R480" s="372"/>
      <c r="S480" s="375"/>
      <c r="T480" s="364"/>
      <c r="U480" s="370"/>
      <c r="V480" s="366"/>
      <c r="W480" s="368"/>
      <c r="X480" s="370"/>
      <c r="Y480" s="372"/>
      <c r="Z480" s="372"/>
      <c r="AA480" s="372"/>
      <c r="AB480" s="372"/>
      <c r="AC480" s="372"/>
      <c r="AD480" s="250" t="str">
        <f t="shared" si="582"/>
        <v>散客新晋</v>
      </c>
      <c r="AE480" s="284">
        <f>VLOOKUP(AD480,分类参数表!$I$2:$J$10,2,FALSE)</f>
        <v>1</v>
      </c>
      <c r="AF480" s="285"/>
      <c r="AG480" s="271"/>
      <c r="AH480" s="271"/>
      <c r="AI480" s="271"/>
      <c r="AJ480" s="271"/>
      <c r="AK480" s="271"/>
      <c r="AL480" s="271"/>
      <c r="AM480" s="294"/>
      <c r="AN480" s="295" t="e">
        <f t="shared" si="537"/>
        <v>#DIV/0!</v>
      </c>
      <c r="AO480" s="299"/>
    </row>
    <row r="481" spans="1:41" s="221" customFormat="1" ht="15" customHeight="1" x14ac:dyDescent="0.15">
      <c r="A481" s="247"/>
      <c r="B481" s="248">
        <f t="shared" ref="B481:C481" si="584">B480</f>
        <v>42708</v>
      </c>
      <c r="C481" s="249" t="str">
        <f t="shared" si="584"/>
        <v>BY2016120408</v>
      </c>
      <c r="D481" s="250">
        <f t="shared" si="581"/>
        <v>4</v>
      </c>
      <c r="E481" s="250"/>
      <c r="F481" s="251"/>
      <c r="G481" s="250"/>
      <c r="H481" s="271"/>
      <c r="I481" s="250"/>
      <c r="J481" s="250"/>
      <c r="K481" s="250"/>
      <c r="L481" s="250"/>
      <c r="M481" s="250"/>
      <c r="N481" s="250"/>
      <c r="O481" s="258">
        <f t="shared" si="536"/>
        <v>0</v>
      </c>
      <c r="P481" s="364"/>
      <c r="Q481" s="271"/>
      <c r="R481" s="372"/>
      <c r="S481" s="375"/>
      <c r="T481" s="364"/>
      <c r="U481" s="370"/>
      <c r="V481" s="366"/>
      <c r="W481" s="368"/>
      <c r="X481" s="370"/>
      <c r="Y481" s="372"/>
      <c r="Z481" s="372"/>
      <c r="AA481" s="372"/>
      <c r="AB481" s="372"/>
      <c r="AC481" s="372"/>
      <c r="AD481" s="250" t="str">
        <f t="shared" si="582"/>
        <v>散客新晋</v>
      </c>
      <c r="AE481" s="284">
        <f>VLOOKUP(AD481,分类参数表!$I$2:$J$10,2,FALSE)</f>
        <v>1</v>
      </c>
      <c r="AF481" s="285"/>
      <c r="AG481" s="271"/>
      <c r="AH481" s="271"/>
      <c r="AI481" s="271"/>
      <c r="AJ481" s="271"/>
      <c r="AK481" s="271"/>
      <c r="AL481" s="271"/>
      <c r="AM481" s="294"/>
      <c r="AN481" s="295" t="e">
        <f t="shared" si="537"/>
        <v>#DIV/0!</v>
      </c>
      <c r="AO481" s="299"/>
    </row>
    <row r="482" spans="1:41" s="221" customFormat="1" ht="15" customHeight="1" thickBot="1" x14ac:dyDescent="0.2">
      <c r="A482" s="247"/>
      <c r="B482" s="248">
        <f t="shared" ref="B482:C482" si="585">B481</f>
        <v>42708</v>
      </c>
      <c r="C482" s="249" t="str">
        <f t="shared" si="585"/>
        <v>BY2016120408</v>
      </c>
      <c r="D482" s="250">
        <f t="shared" si="581"/>
        <v>5</v>
      </c>
      <c r="E482" s="250"/>
      <c r="F482" s="251"/>
      <c r="G482" s="250"/>
      <c r="H482" s="271"/>
      <c r="I482" s="250"/>
      <c r="J482" s="250"/>
      <c r="K482" s="250"/>
      <c r="L482" s="250"/>
      <c r="M482" s="250"/>
      <c r="N482" s="250"/>
      <c r="O482" s="258">
        <f t="shared" si="536"/>
        <v>0</v>
      </c>
      <c r="P482" s="364"/>
      <c r="Q482" s="271"/>
      <c r="R482" s="372"/>
      <c r="S482" s="375"/>
      <c r="T482" s="364"/>
      <c r="U482" s="370"/>
      <c r="V482" s="366"/>
      <c r="W482" s="368"/>
      <c r="X482" s="370"/>
      <c r="Y482" s="372"/>
      <c r="Z482" s="372"/>
      <c r="AA482" s="372"/>
      <c r="AB482" s="373"/>
      <c r="AC482" s="373"/>
      <c r="AD482" s="250" t="str">
        <f t="shared" si="582"/>
        <v>散客新晋</v>
      </c>
      <c r="AE482" s="284">
        <f>VLOOKUP(AD482,分类参数表!$I$2:$J$10,2,FALSE)</f>
        <v>1</v>
      </c>
      <c r="AF482" s="285"/>
      <c r="AG482" s="271"/>
      <c r="AH482" s="271"/>
      <c r="AI482" s="271"/>
      <c r="AJ482" s="271"/>
      <c r="AK482" s="271"/>
      <c r="AL482" s="271"/>
      <c r="AM482" s="294"/>
      <c r="AN482" s="295" t="e">
        <f t="shared" si="537"/>
        <v>#DIV/0!</v>
      </c>
      <c r="AO482" s="299"/>
    </row>
    <row r="483" spans="1:41" s="349" customFormat="1" ht="15" thickTop="1" thickBot="1" x14ac:dyDescent="0.2">
      <c r="A483" s="347"/>
      <c r="B483" s="348"/>
      <c r="C483" s="348"/>
      <c r="D483" s="348"/>
      <c r="E483" s="348"/>
      <c r="F483" s="348"/>
      <c r="G483" s="348"/>
      <c r="H483" s="348"/>
      <c r="I483" s="348"/>
      <c r="J483" s="348"/>
      <c r="K483" s="348"/>
      <c r="L483" s="348"/>
      <c r="M483" s="348"/>
      <c r="N483" s="348"/>
      <c r="O483" s="348"/>
      <c r="P483" s="348"/>
      <c r="Q483" s="348"/>
      <c r="R483" s="348"/>
      <c r="S483" s="348"/>
      <c r="T483" s="348"/>
      <c r="U483" s="348"/>
      <c r="V483" s="348"/>
      <c r="W483" s="348"/>
      <c r="X483" s="348"/>
      <c r="Y483" s="348"/>
      <c r="Z483" s="348"/>
      <c r="AA483" s="348"/>
      <c r="AB483" s="348"/>
      <c r="AC483" s="348"/>
      <c r="AD483" s="348"/>
      <c r="AE483" s="348"/>
      <c r="AF483" s="348"/>
      <c r="AG483" s="348"/>
      <c r="AH483" s="348"/>
      <c r="AI483" s="348"/>
      <c r="AJ483" s="348"/>
      <c r="AK483" s="348"/>
      <c r="AL483" s="348"/>
      <c r="AM483" s="348"/>
      <c r="AN483" s="348"/>
      <c r="AO483" s="348"/>
    </row>
    <row r="484" spans="1:41" s="218" customFormat="1" ht="15" customHeight="1" thickTop="1" x14ac:dyDescent="0.15">
      <c r="A484" s="229" t="s">
        <v>2934</v>
      </c>
      <c r="B484" s="230">
        <v>42709</v>
      </c>
      <c r="C484" s="231" t="s">
        <v>2935</v>
      </c>
      <c r="D484" s="232">
        <v>1</v>
      </c>
      <c r="E484" s="233" t="s">
        <v>2936</v>
      </c>
      <c r="F484" s="233" t="s">
        <v>481</v>
      </c>
      <c r="G484" s="232" t="s">
        <v>2937</v>
      </c>
      <c r="H484" s="326" t="s">
        <v>2938</v>
      </c>
      <c r="I484" s="234" t="s">
        <v>2939</v>
      </c>
      <c r="J484" s="232" t="s">
        <v>2940</v>
      </c>
      <c r="K484" s="233" t="s">
        <v>2941</v>
      </c>
      <c r="L484" s="232" t="s">
        <v>2942</v>
      </c>
      <c r="M484" s="232">
        <v>1</v>
      </c>
      <c r="N484" s="232">
        <v>980</v>
      </c>
      <c r="O484" s="255">
        <f t="shared" si="536"/>
        <v>980</v>
      </c>
      <c r="P484" s="350">
        <v>2960</v>
      </c>
      <c r="Q484" s="264" t="s">
        <v>2943</v>
      </c>
      <c r="R484" s="352">
        <v>1882</v>
      </c>
      <c r="S484" s="354">
        <v>0.64</v>
      </c>
      <c r="T484" s="350">
        <v>0.4</v>
      </c>
      <c r="U484" s="356"/>
      <c r="V484" s="358"/>
      <c r="W484" s="360"/>
      <c r="X484" s="356">
        <v>1000</v>
      </c>
      <c r="Y484" s="352">
        <f>R484-(V484/10)-X484</f>
        <v>882</v>
      </c>
      <c r="Z484" s="352">
        <v>352</v>
      </c>
      <c r="AA484" s="352">
        <f>U484-V484+Z484</f>
        <v>352</v>
      </c>
      <c r="AB484" s="352"/>
      <c r="AC484" s="352"/>
      <c r="AD484" s="276" t="s">
        <v>2944</v>
      </c>
      <c r="AE484" s="277">
        <f>VLOOKUP(AD484,分类参数表!$I$2:$J$10,2,FALSE)</f>
        <v>1</v>
      </c>
      <c r="AF484" s="278"/>
      <c r="AG484" s="264" t="s">
        <v>2945</v>
      </c>
      <c r="AH484" s="264" t="s">
        <v>3022</v>
      </c>
      <c r="AI484" s="264"/>
      <c r="AJ484" s="264"/>
      <c r="AK484" s="264" t="s">
        <v>2946</v>
      </c>
      <c r="AL484" s="264" t="s">
        <v>2947</v>
      </c>
      <c r="AM484" s="288"/>
      <c r="AN484" s="289">
        <f t="shared" si="537"/>
        <v>0.10204081632653061</v>
      </c>
      <c r="AO484" s="296"/>
    </row>
    <row r="485" spans="1:41" s="219" customFormat="1" ht="15" customHeight="1" x14ac:dyDescent="0.15">
      <c r="A485" s="235" t="s">
        <v>2934</v>
      </c>
      <c r="B485" s="236">
        <f t="shared" ref="B485:C485" si="586">B484</f>
        <v>42709</v>
      </c>
      <c r="C485" s="237" t="str">
        <f t="shared" si="586"/>
        <v>BY2016120501</v>
      </c>
      <c r="D485" s="238">
        <f t="shared" ref="D485:D488" si="587">D484+1</f>
        <v>2</v>
      </c>
      <c r="E485" s="238" t="s">
        <v>2948</v>
      </c>
      <c r="F485" s="239" t="s">
        <v>120</v>
      </c>
      <c r="G485" s="238" t="s">
        <v>2949</v>
      </c>
      <c r="H485" s="327" t="s">
        <v>2950</v>
      </c>
      <c r="I485" s="240">
        <v>25.5</v>
      </c>
      <c r="J485" s="238" t="s">
        <v>2951</v>
      </c>
      <c r="K485" s="238" t="s">
        <v>2941</v>
      </c>
      <c r="L485" s="238" t="s">
        <v>2942</v>
      </c>
      <c r="M485" s="238">
        <v>1</v>
      </c>
      <c r="N485" s="238">
        <v>1980</v>
      </c>
      <c r="O485" s="256">
        <f t="shared" si="536"/>
        <v>1980</v>
      </c>
      <c r="P485" s="351"/>
      <c r="Q485" s="266" t="s">
        <v>2952</v>
      </c>
      <c r="R485" s="353"/>
      <c r="S485" s="355"/>
      <c r="T485" s="351"/>
      <c r="U485" s="357"/>
      <c r="V485" s="359"/>
      <c r="W485" s="361"/>
      <c r="X485" s="357"/>
      <c r="Y485" s="353"/>
      <c r="Z485" s="353"/>
      <c r="AA485" s="353"/>
      <c r="AB485" s="353"/>
      <c r="AC485" s="353"/>
      <c r="AD485" s="238" t="str">
        <f t="shared" ref="AD485:AD488" si="588">AD484</f>
        <v>会员</v>
      </c>
      <c r="AE485" s="279">
        <f>VLOOKUP(AD485,分类参数表!$I$2:$J$10,2,FALSE)</f>
        <v>1</v>
      </c>
      <c r="AF485" s="280"/>
      <c r="AG485" s="266" t="s">
        <v>2945</v>
      </c>
      <c r="AH485" s="266"/>
      <c r="AI485" s="266"/>
      <c r="AJ485" s="266"/>
      <c r="AK485" s="266" t="s">
        <v>2946</v>
      </c>
      <c r="AL485" s="266" t="s">
        <v>2947</v>
      </c>
      <c r="AM485" s="290"/>
      <c r="AN485" s="291">
        <f t="shared" si="537"/>
        <v>0.9</v>
      </c>
      <c r="AO485" s="297"/>
    </row>
    <row r="486" spans="1:41" s="219" customFormat="1" ht="15" customHeight="1" x14ac:dyDescent="0.15">
      <c r="A486" s="235"/>
      <c r="B486" s="236">
        <f t="shared" ref="B486:C486" si="589">B485</f>
        <v>42709</v>
      </c>
      <c r="C486" s="237" t="str">
        <f t="shared" si="589"/>
        <v>BY2016120501</v>
      </c>
      <c r="D486" s="238">
        <f t="shared" si="587"/>
        <v>3</v>
      </c>
      <c r="E486" s="238"/>
      <c r="F486" s="239"/>
      <c r="G486" s="238"/>
      <c r="H486" s="327"/>
      <c r="I486" s="240"/>
      <c r="J486" s="238"/>
      <c r="K486" s="238"/>
      <c r="L486" s="238"/>
      <c r="M486" s="238"/>
      <c r="N486" s="238"/>
      <c r="O486" s="256">
        <f t="shared" si="536"/>
        <v>0</v>
      </c>
      <c r="P486" s="351"/>
      <c r="Q486" s="266"/>
      <c r="R486" s="353"/>
      <c r="S486" s="355"/>
      <c r="T486" s="351"/>
      <c r="U486" s="357"/>
      <c r="V486" s="359"/>
      <c r="W486" s="361"/>
      <c r="X486" s="357"/>
      <c r="Y486" s="353"/>
      <c r="Z486" s="353"/>
      <c r="AA486" s="353"/>
      <c r="AB486" s="353"/>
      <c r="AC486" s="353"/>
      <c r="AD486" s="238" t="str">
        <f t="shared" si="588"/>
        <v>会员</v>
      </c>
      <c r="AE486" s="279">
        <f>VLOOKUP(AD486,分类参数表!$I$2:$J$10,2,FALSE)</f>
        <v>1</v>
      </c>
      <c r="AF486" s="280"/>
      <c r="AG486" s="266"/>
      <c r="AH486" s="266"/>
      <c r="AI486" s="266"/>
      <c r="AJ486" s="266"/>
      <c r="AK486" s="266"/>
      <c r="AL486" s="266"/>
      <c r="AM486" s="290"/>
      <c r="AN486" s="291" t="e">
        <f t="shared" si="537"/>
        <v>#DIV/0!</v>
      </c>
      <c r="AO486" s="297"/>
    </row>
    <row r="487" spans="1:41" s="219" customFormat="1" ht="15" customHeight="1" x14ac:dyDescent="0.15">
      <c r="A487" s="235"/>
      <c r="B487" s="236">
        <f t="shared" ref="B487:C487" si="590">B486</f>
        <v>42709</v>
      </c>
      <c r="C487" s="237" t="str">
        <f t="shared" si="590"/>
        <v>BY2016120501</v>
      </c>
      <c r="D487" s="238">
        <f t="shared" si="587"/>
        <v>4</v>
      </c>
      <c r="E487" s="238"/>
      <c r="F487" s="239"/>
      <c r="G487" s="238"/>
      <c r="H487" s="266"/>
      <c r="I487" s="238"/>
      <c r="J487" s="238"/>
      <c r="K487" s="238"/>
      <c r="L487" s="238"/>
      <c r="M487" s="238"/>
      <c r="N487" s="238"/>
      <c r="O487" s="256">
        <f t="shared" si="536"/>
        <v>0</v>
      </c>
      <c r="P487" s="351"/>
      <c r="Q487" s="266"/>
      <c r="R487" s="353"/>
      <c r="S487" s="355"/>
      <c r="T487" s="351"/>
      <c r="U487" s="357"/>
      <c r="V487" s="359"/>
      <c r="W487" s="361"/>
      <c r="X487" s="357"/>
      <c r="Y487" s="353"/>
      <c r="Z487" s="353"/>
      <c r="AA487" s="353"/>
      <c r="AB487" s="353"/>
      <c r="AC487" s="353"/>
      <c r="AD487" s="238" t="str">
        <f t="shared" si="588"/>
        <v>会员</v>
      </c>
      <c r="AE487" s="279">
        <f>VLOOKUP(AD487,分类参数表!$I$2:$J$10,2,FALSE)</f>
        <v>1</v>
      </c>
      <c r="AF487" s="280"/>
      <c r="AG487" s="266"/>
      <c r="AH487" s="266"/>
      <c r="AI487" s="266"/>
      <c r="AJ487" s="266"/>
      <c r="AK487" s="266"/>
      <c r="AL487" s="266"/>
      <c r="AM487" s="290"/>
      <c r="AN487" s="291" t="e">
        <f t="shared" si="537"/>
        <v>#DIV/0!</v>
      </c>
      <c r="AO487" s="297"/>
    </row>
    <row r="488" spans="1:41" s="219" customFormat="1" ht="15" customHeight="1" thickBot="1" x14ac:dyDescent="0.2">
      <c r="A488" s="235"/>
      <c r="B488" s="236">
        <f t="shared" ref="B488:C488" si="591">B487</f>
        <v>42709</v>
      </c>
      <c r="C488" s="237" t="str">
        <f t="shared" si="591"/>
        <v>BY2016120501</v>
      </c>
      <c r="D488" s="238">
        <f t="shared" si="587"/>
        <v>5</v>
      </c>
      <c r="E488" s="238"/>
      <c r="F488" s="239"/>
      <c r="G488" s="238"/>
      <c r="H488" s="266"/>
      <c r="I488" s="238"/>
      <c r="J488" s="238"/>
      <c r="K488" s="238"/>
      <c r="L488" s="238"/>
      <c r="M488" s="238"/>
      <c r="N488" s="238"/>
      <c r="O488" s="256">
        <f t="shared" si="536"/>
        <v>0</v>
      </c>
      <c r="P488" s="351"/>
      <c r="Q488" s="266"/>
      <c r="R488" s="353"/>
      <c r="S488" s="355"/>
      <c r="T488" s="351"/>
      <c r="U488" s="357"/>
      <c r="V488" s="359"/>
      <c r="W488" s="361"/>
      <c r="X488" s="357"/>
      <c r="Y488" s="353"/>
      <c r="Z488" s="353"/>
      <c r="AA488" s="353"/>
      <c r="AB488" s="362"/>
      <c r="AC488" s="362"/>
      <c r="AD488" s="238" t="str">
        <f t="shared" si="588"/>
        <v>会员</v>
      </c>
      <c r="AE488" s="279">
        <f>VLOOKUP(AD488,分类参数表!$I$2:$J$10,2,FALSE)</f>
        <v>1</v>
      </c>
      <c r="AF488" s="280"/>
      <c r="AG488" s="266"/>
      <c r="AH488" s="266"/>
      <c r="AI488" s="266"/>
      <c r="AJ488" s="266"/>
      <c r="AK488" s="266"/>
      <c r="AL488" s="266"/>
      <c r="AM488" s="290"/>
      <c r="AN488" s="291" t="e">
        <f t="shared" si="537"/>
        <v>#DIV/0!</v>
      </c>
      <c r="AO488" s="297"/>
    </row>
    <row r="489" spans="1:41" s="220" customFormat="1" ht="15" customHeight="1" thickTop="1" x14ac:dyDescent="0.15">
      <c r="A489" s="241" t="s">
        <v>2934</v>
      </c>
      <c r="B489" s="242">
        <v>42709</v>
      </c>
      <c r="C489" s="243" t="s">
        <v>2953</v>
      </c>
      <c r="D489" s="244">
        <v>1</v>
      </c>
      <c r="E489" s="245" t="s">
        <v>2954</v>
      </c>
      <c r="F489" s="245" t="s">
        <v>2955</v>
      </c>
      <c r="G489" s="244" t="s">
        <v>2956</v>
      </c>
      <c r="H489" s="328"/>
      <c r="I489" s="246" t="s">
        <v>2957</v>
      </c>
      <c r="J489" s="244" t="s">
        <v>2958</v>
      </c>
      <c r="K489" s="245" t="s">
        <v>2941</v>
      </c>
      <c r="L489" s="244" t="s">
        <v>2954</v>
      </c>
      <c r="M489" s="244">
        <v>1</v>
      </c>
      <c r="N489" s="244">
        <v>3280</v>
      </c>
      <c r="O489" s="257">
        <f t="shared" si="536"/>
        <v>3280</v>
      </c>
      <c r="P489" s="363">
        <v>5878</v>
      </c>
      <c r="Q489" s="269" t="s">
        <v>2959</v>
      </c>
      <c r="R489" s="371">
        <v>3492</v>
      </c>
      <c r="S489" s="374">
        <v>0.59</v>
      </c>
      <c r="T489" s="363">
        <v>0.32</v>
      </c>
      <c r="U489" s="369"/>
      <c r="V489" s="365"/>
      <c r="W489" s="367"/>
      <c r="X489" s="369"/>
      <c r="Y489" s="371">
        <f>R489-(V489/10)-X489</f>
        <v>3492</v>
      </c>
      <c r="Z489" s="371">
        <v>1134</v>
      </c>
      <c r="AA489" s="371">
        <f>U489-V489+Z489</f>
        <v>1134</v>
      </c>
      <c r="AB489" s="371"/>
      <c r="AC489" s="371"/>
      <c r="AD489" s="281" t="s">
        <v>2317</v>
      </c>
      <c r="AE489" s="282">
        <f>VLOOKUP(AD489,分类参数表!$I$2:$J$10,2,FALSE)</f>
        <v>1</v>
      </c>
      <c r="AF489" s="283"/>
      <c r="AG489" s="269" t="s">
        <v>2960</v>
      </c>
      <c r="AH489" s="269" t="s">
        <v>2961</v>
      </c>
      <c r="AI489" s="269"/>
      <c r="AJ489" s="269" t="s">
        <v>2962</v>
      </c>
      <c r="AK489" s="269" t="s">
        <v>2946</v>
      </c>
      <c r="AL489" s="269" t="s">
        <v>2963</v>
      </c>
      <c r="AM489" s="292"/>
      <c r="AN489" s="293">
        <f t="shared" si="537"/>
        <v>0.6</v>
      </c>
      <c r="AO489" s="298"/>
    </row>
    <row r="490" spans="1:41" s="221" customFormat="1" ht="15" customHeight="1" x14ac:dyDescent="0.15">
      <c r="A490" s="247" t="s">
        <v>2934</v>
      </c>
      <c r="B490" s="248">
        <f t="shared" ref="B490:C490" si="592">B489</f>
        <v>42709</v>
      </c>
      <c r="C490" s="249" t="str">
        <f t="shared" si="592"/>
        <v>BY2016120502</v>
      </c>
      <c r="D490" s="250">
        <f t="shared" ref="D490:D493" si="593">D489+1</f>
        <v>2</v>
      </c>
      <c r="E490" s="250" t="s">
        <v>2964</v>
      </c>
      <c r="F490" s="251" t="s">
        <v>130</v>
      </c>
      <c r="G490" s="250" t="s">
        <v>2965</v>
      </c>
      <c r="H490" s="329" t="s">
        <v>2966</v>
      </c>
      <c r="I490" s="252" t="s">
        <v>2939</v>
      </c>
      <c r="J490" s="250" t="s">
        <v>2951</v>
      </c>
      <c r="K490" s="250" t="s">
        <v>2941</v>
      </c>
      <c r="L490" s="250" t="s">
        <v>2954</v>
      </c>
      <c r="M490" s="250">
        <v>1</v>
      </c>
      <c r="N490" s="250">
        <v>1980</v>
      </c>
      <c r="O490" s="258">
        <f t="shared" si="536"/>
        <v>1980</v>
      </c>
      <c r="P490" s="364"/>
      <c r="Q490" s="271" t="s">
        <v>2967</v>
      </c>
      <c r="R490" s="372"/>
      <c r="S490" s="375"/>
      <c r="T490" s="364"/>
      <c r="U490" s="370"/>
      <c r="V490" s="366"/>
      <c r="W490" s="368"/>
      <c r="X490" s="370"/>
      <c r="Y490" s="372"/>
      <c r="Z490" s="372"/>
      <c r="AA490" s="372"/>
      <c r="AB490" s="372"/>
      <c r="AC490" s="372"/>
      <c r="AD490" s="250" t="str">
        <f t="shared" ref="AD490:AD493" si="594">AD489</f>
        <v>内购</v>
      </c>
      <c r="AE490" s="284">
        <f>VLOOKUP(AD490,分类参数表!$I$2:$J$10,2,FALSE)</f>
        <v>1</v>
      </c>
      <c r="AF490" s="285"/>
      <c r="AG490" s="271" t="s">
        <v>2960</v>
      </c>
      <c r="AH490" s="271"/>
      <c r="AI490" s="271"/>
      <c r="AJ490" s="271" t="s">
        <v>2962</v>
      </c>
      <c r="AK490" s="271" t="s">
        <v>2946</v>
      </c>
      <c r="AL490" s="271" t="s">
        <v>2963</v>
      </c>
      <c r="AM490" s="294"/>
      <c r="AN490" s="295">
        <f t="shared" si="537"/>
        <v>0.6</v>
      </c>
      <c r="AO490" s="299"/>
    </row>
    <row r="491" spans="1:41" s="221" customFormat="1" ht="15" customHeight="1" x14ac:dyDescent="0.15">
      <c r="A491" s="247" t="s">
        <v>2021</v>
      </c>
      <c r="B491" s="248">
        <f t="shared" ref="B491:C491" si="595">B490</f>
        <v>42709</v>
      </c>
      <c r="C491" s="249" t="str">
        <f t="shared" si="595"/>
        <v>BY2016120502</v>
      </c>
      <c r="D491" s="250">
        <f t="shared" si="593"/>
        <v>3</v>
      </c>
      <c r="E491" s="250" t="s">
        <v>2968</v>
      </c>
      <c r="F491" s="251" t="s">
        <v>2969</v>
      </c>
      <c r="G491" s="250"/>
      <c r="H491" s="329" t="s">
        <v>2970</v>
      </c>
      <c r="I491" s="252" t="s">
        <v>2971</v>
      </c>
      <c r="J491" s="250" t="s">
        <v>2972</v>
      </c>
      <c r="K491" s="250" t="s">
        <v>2973</v>
      </c>
      <c r="L491" s="250" t="s">
        <v>2974</v>
      </c>
      <c r="M491" s="250">
        <v>1</v>
      </c>
      <c r="N491" s="250">
        <v>280</v>
      </c>
      <c r="O491" s="258">
        <f t="shared" si="536"/>
        <v>280</v>
      </c>
      <c r="P491" s="364"/>
      <c r="Q491" s="271" t="s">
        <v>2975</v>
      </c>
      <c r="R491" s="372"/>
      <c r="S491" s="375"/>
      <c r="T491" s="364"/>
      <c r="U491" s="370"/>
      <c r="V491" s="366"/>
      <c r="W491" s="368"/>
      <c r="X491" s="370"/>
      <c r="Y491" s="372"/>
      <c r="Z491" s="372"/>
      <c r="AA491" s="372"/>
      <c r="AB491" s="372"/>
      <c r="AC491" s="372"/>
      <c r="AD491" s="250" t="str">
        <f t="shared" si="594"/>
        <v>内购</v>
      </c>
      <c r="AE491" s="284">
        <f>VLOOKUP(AD491,分类参数表!$I$2:$J$10,2,FALSE)</f>
        <v>1</v>
      </c>
      <c r="AF491" s="285"/>
      <c r="AG491" s="271" t="s">
        <v>2960</v>
      </c>
      <c r="AH491" s="271"/>
      <c r="AI491" s="271"/>
      <c r="AJ491" s="271"/>
      <c r="AK491" s="271" t="s">
        <v>2976</v>
      </c>
      <c r="AL491" s="271" t="s">
        <v>2977</v>
      </c>
      <c r="AM491" s="294"/>
      <c r="AN491" s="295">
        <f t="shared" si="537"/>
        <v>0.6</v>
      </c>
      <c r="AO491" s="299"/>
    </row>
    <row r="492" spans="1:41" s="221" customFormat="1" ht="15" customHeight="1" x14ac:dyDescent="0.15">
      <c r="A492" s="247" t="s">
        <v>2021</v>
      </c>
      <c r="B492" s="248">
        <f t="shared" ref="B492:C492" si="596">B491</f>
        <v>42709</v>
      </c>
      <c r="C492" s="249" t="str">
        <f t="shared" si="596"/>
        <v>BY2016120502</v>
      </c>
      <c r="D492" s="250">
        <f t="shared" si="593"/>
        <v>4</v>
      </c>
      <c r="E492" s="250" t="s">
        <v>2968</v>
      </c>
      <c r="F492" s="251" t="s">
        <v>2969</v>
      </c>
      <c r="G492" s="250"/>
      <c r="H492" s="271" t="s">
        <v>2978</v>
      </c>
      <c r="I492" s="250" t="s">
        <v>2971</v>
      </c>
      <c r="J492" s="250" t="s">
        <v>2972</v>
      </c>
      <c r="K492" s="250" t="s">
        <v>2973</v>
      </c>
      <c r="L492" s="250" t="s">
        <v>2974</v>
      </c>
      <c r="M492" s="250">
        <v>1</v>
      </c>
      <c r="N492" s="250">
        <v>280</v>
      </c>
      <c r="O492" s="258">
        <f t="shared" si="536"/>
        <v>280</v>
      </c>
      <c r="P492" s="364"/>
      <c r="Q492" s="271" t="s">
        <v>2975</v>
      </c>
      <c r="R492" s="372"/>
      <c r="S492" s="375"/>
      <c r="T492" s="364"/>
      <c r="U492" s="370"/>
      <c r="V492" s="366"/>
      <c r="W492" s="368"/>
      <c r="X492" s="370"/>
      <c r="Y492" s="372"/>
      <c r="Z492" s="372"/>
      <c r="AA492" s="372"/>
      <c r="AB492" s="372"/>
      <c r="AC492" s="372"/>
      <c r="AD492" s="250" t="str">
        <f t="shared" si="594"/>
        <v>内购</v>
      </c>
      <c r="AE492" s="284">
        <f>VLOOKUP(AD492,分类参数表!$I$2:$J$10,2,FALSE)</f>
        <v>1</v>
      </c>
      <c r="AF492" s="285"/>
      <c r="AG492" s="271" t="s">
        <v>2960</v>
      </c>
      <c r="AH492" s="271"/>
      <c r="AI492" s="271"/>
      <c r="AJ492" s="271"/>
      <c r="AK492" s="271" t="s">
        <v>2976</v>
      </c>
      <c r="AL492" s="271" t="s">
        <v>2977</v>
      </c>
      <c r="AM492" s="294"/>
      <c r="AN492" s="295">
        <f t="shared" si="537"/>
        <v>0.6</v>
      </c>
      <c r="AO492" s="299"/>
    </row>
    <row r="493" spans="1:41" s="221" customFormat="1" ht="15" customHeight="1" thickBot="1" x14ac:dyDescent="0.2">
      <c r="A493" s="247" t="s">
        <v>2997</v>
      </c>
      <c r="B493" s="248">
        <f t="shared" ref="B493:C493" si="597">B492</f>
        <v>42709</v>
      </c>
      <c r="C493" s="249" t="str">
        <f t="shared" si="597"/>
        <v>BY2016120502</v>
      </c>
      <c r="D493" s="250">
        <f t="shared" si="593"/>
        <v>5</v>
      </c>
      <c r="E493" s="250" t="s">
        <v>2998</v>
      </c>
      <c r="F493" s="251" t="s">
        <v>2981</v>
      </c>
      <c r="G493" s="250"/>
      <c r="H493" s="271" t="s">
        <v>2999</v>
      </c>
      <c r="I493" s="250" t="s">
        <v>3000</v>
      </c>
      <c r="J493" s="250" t="s">
        <v>2983</v>
      </c>
      <c r="K493" s="250" t="s">
        <v>2973</v>
      </c>
      <c r="L493" s="250" t="s">
        <v>2974</v>
      </c>
      <c r="M493" s="250">
        <v>1</v>
      </c>
      <c r="N493" s="250">
        <v>58</v>
      </c>
      <c r="O493" s="258">
        <f t="shared" si="536"/>
        <v>58</v>
      </c>
      <c r="P493" s="364"/>
      <c r="Q493" s="271" t="s">
        <v>3001</v>
      </c>
      <c r="R493" s="372"/>
      <c r="S493" s="375"/>
      <c r="T493" s="364"/>
      <c r="U493" s="370"/>
      <c r="V493" s="366"/>
      <c r="W493" s="368"/>
      <c r="X493" s="370"/>
      <c r="Y493" s="372"/>
      <c r="Z493" s="372"/>
      <c r="AA493" s="372"/>
      <c r="AB493" s="373"/>
      <c r="AC493" s="373"/>
      <c r="AD493" s="250" t="str">
        <f t="shared" si="594"/>
        <v>内购</v>
      </c>
      <c r="AE493" s="284">
        <f>VLOOKUP(AD493,分类参数表!$I$2:$J$10,2,FALSE)</f>
        <v>1</v>
      </c>
      <c r="AF493" s="285"/>
      <c r="AG493" s="271" t="s">
        <v>2960</v>
      </c>
      <c r="AH493" s="271"/>
      <c r="AI493" s="271"/>
      <c r="AJ493" s="271"/>
      <c r="AK493" s="271" t="s">
        <v>2976</v>
      </c>
      <c r="AL493" s="271" t="s">
        <v>2997</v>
      </c>
      <c r="AM493" s="294"/>
      <c r="AN493" s="295">
        <f t="shared" si="537"/>
        <v>0</v>
      </c>
      <c r="AO493" s="299"/>
    </row>
    <row r="494" spans="1:41" s="218" customFormat="1" ht="15" customHeight="1" thickTop="1" x14ac:dyDescent="0.15">
      <c r="A494" s="229" t="s">
        <v>2021</v>
      </c>
      <c r="B494" s="230">
        <v>42709</v>
      </c>
      <c r="C494" s="231" t="s">
        <v>2979</v>
      </c>
      <c r="D494" s="232">
        <v>1</v>
      </c>
      <c r="E494" s="233" t="s">
        <v>2980</v>
      </c>
      <c r="F494" s="233" t="s">
        <v>2981</v>
      </c>
      <c r="G494" s="232"/>
      <c r="H494" s="326" t="s">
        <v>2982</v>
      </c>
      <c r="I494" s="234"/>
      <c r="J494" s="232" t="s">
        <v>2983</v>
      </c>
      <c r="K494" s="233" t="s">
        <v>2984</v>
      </c>
      <c r="L494" s="232" t="s">
        <v>2985</v>
      </c>
      <c r="M494" s="232">
        <v>1</v>
      </c>
      <c r="N494" s="232">
        <v>58</v>
      </c>
      <c r="O494" s="255">
        <f t="shared" si="536"/>
        <v>58</v>
      </c>
      <c r="P494" s="350">
        <v>116</v>
      </c>
      <c r="Q494" s="264" t="s">
        <v>2986</v>
      </c>
      <c r="R494" s="352">
        <v>60</v>
      </c>
      <c r="S494" s="354">
        <v>0.52</v>
      </c>
      <c r="T494" s="350">
        <v>0.25</v>
      </c>
      <c r="U494" s="356"/>
      <c r="V494" s="358"/>
      <c r="W494" s="360"/>
      <c r="X494" s="356"/>
      <c r="Y494" s="352">
        <f>R494-(V494/10)-X494</f>
        <v>60</v>
      </c>
      <c r="Z494" s="352">
        <v>15</v>
      </c>
      <c r="AA494" s="352">
        <f>U494-V494+Z494</f>
        <v>15</v>
      </c>
      <c r="AB494" s="352"/>
      <c r="AC494" s="352"/>
      <c r="AD494" s="276" t="s">
        <v>2987</v>
      </c>
      <c r="AE494" s="277">
        <f>VLOOKUP(AD494,分类参数表!$I$2:$J$10,2,FALSE)</f>
        <v>1</v>
      </c>
      <c r="AF494" s="278"/>
      <c r="AG494" s="264"/>
      <c r="AH494" s="264"/>
      <c r="AI494" s="264"/>
      <c r="AJ494" s="264"/>
      <c r="AK494" s="264" t="s">
        <v>2988</v>
      </c>
      <c r="AL494" s="264" t="s">
        <v>2989</v>
      </c>
      <c r="AM494" s="288"/>
      <c r="AN494" s="289">
        <f t="shared" si="537"/>
        <v>0.51724137931034486</v>
      </c>
      <c r="AO494" s="296"/>
    </row>
    <row r="495" spans="1:41" s="219" customFormat="1" ht="15" customHeight="1" x14ac:dyDescent="0.15">
      <c r="A495" s="235" t="s">
        <v>2021</v>
      </c>
      <c r="B495" s="236">
        <f t="shared" ref="B495:C495" si="598">B494</f>
        <v>42709</v>
      </c>
      <c r="C495" s="237" t="str">
        <f t="shared" si="598"/>
        <v>BY2016120503</v>
      </c>
      <c r="D495" s="238">
        <f t="shared" ref="D495:D498" si="599">D494+1</f>
        <v>2</v>
      </c>
      <c r="E495" s="238" t="s">
        <v>2980</v>
      </c>
      <c r="F495" s="239" t="s">
        <v>2981</v>
      </c>
      <c r="G495" s="238"/>
      <c r="H495" s="327" t="s">
        <v>2990</v>
      </c>
      <c r="I495" s="240"/>
      <c r="J495" s="238" t="s">
        <v>2983</v>
      </c>
      <c r="K495" s="238" t="s">
        <v>2984</v>
      </c>
      <c r="L495" s="238" t="s">
        <v>2985</v>
      </c>
      <c r="M495" s="238">
        <v>1</v>
      </c>
      <c r="N495" s="238">
        <v>58</v>
      </c>
      <c r="O495" s="256">
        <f t="shared" si="536"/>
        <v>58</v>
      </c>
      <c r="P495" s="351"/>
      <c r="Q495" s="266" t="s">
        <v>2986</v>
      </c>
      <c r="R495" s="353"/>
      <c r="S495" s="355"/>
      <c r="T495" s="351"/>
      <c r="U495" s="357"/>
      <c r="V495" s="359"/>
      <c r="W495" s="361"/>
      <c r="X495" s="357"/>
      <c r="Y495" s="353"/>
      <c r="Z495" s="353"/>
      <c r="AA495" s="353"/>
      <c r="AB495" s="353"/>
      <c r="AC495" s="353"/>
      <c r="AD495" s="238" t="str">
        <f t="shared" ref="AD495:AD498" si="600">AD494</f>
        <v>散客</v>
      </c>
      <c r="AE495" s="279">
        <f>VLOOKUP(AD495,分类参数表!$I$2:$J$10,2,FALSE)</f>
        <v>1</v>
      </c>
      <c r="AF495" s="280"/>
      <c r="AG495" s="266"/>
      <c r="AH495" s="266"/>
      <c r="AI495" s="266"/>
      <c r="AJ495" s="266"/>
      <c r="AK495" s="266" t="s">
        <v>2988</v>
      </c>
      <c r="AL495" s="266" t="s">
        <v>2989</v>
      </c>
      <c r="AM495" s="290"/>
      <c r="AN495" s="291">
        <f t="shared" si="537"/>
        <v>0.51724137931034486</v>
      </c>
      <c r="AO495" s="297"/>
    </row>
    <row r="496" spans="1:41" s="219" customFormat="1" ht="15" customHeight="1" x14ac:dyDescent="0.15">
      <c r="A496" s="235"/>
      <c r="B496" s="236">
        <f t="shared" ref="B496:C496" si="601">B495</f>
        <v>42709</v>
      </c>
      <c r="C496" s="237" t="str">
        <f t="shared" si="601"/>
        <v>BY2016120503</v>
      </c>
      <c r="D496" s="238">
        <f t="shared" si="599"/>
        <v>3</v>
      </c>
      <c r="E496" s="238"/>
      <c r="F496" s="239"/>
      <c r="G496" s="238"/>
      <c r="H496" s="327"/>
      <c r="I496" s="240"/>
      <c r="J496" s="238"/>
      <c r="K496" s="238"/>
      <c r="L496" s="238"/>
      <c r="M496" s="238"/>
      <c r="N496" s="238"/>
      <c r="O496" s="256">
        <f t="shared" si="536"/>
        <v>0</v>
      </c>
      <c r="P496" s="351"/>
      <c r="Q496" s="266"/>
      <c r="R496" s="353"/>
      <c r="S496" s="355"/>
      <c r="T496" s="351"/>
      <c r="U496" s="357"/>
      <c r="V496" s="359"/>
      <c r="W496" s="361"/>
      <c r="X496" s="357"/>
      <c r="Y496" s="353"/>
      <c r="Z496" s="353"/>
      <c r="AA496" s="353"/>
      <c r="AB496" s="353"/>
      <c r="AC496" s="353"/>
      <c r="AD496" s="238" t="str">
        <f t="shared" si="600"/>
        <v>散客</v>
      </c>
      <c r="AE496" s="279">
        <f>VLOOKUP(AD496,分类参数表!$I$2:$J$10,2,FALSE)</f>
        <v>1</v>
      </c>
      <c r="AF496" s="280"/>
      <c r="AG496" s="266"/>
      <c r="AH496" s="266"/>
      <c r="AI496" s="266"/>
      <c r="AJ496" s="266"/>
      <c r="AK496" s="266"/>
      <c r="AL496" s="266"/>
      <c r="AM496" s="290"/>
      <c r="AN496" s="291" t="e">
        <f t="shared" si="537"/>
        <v>#DIV/0!</v>
      </c>
      <c r="AO496" s="297"/>
    </row>
    <row r="497" spans="1:41" s="219" customFormat="1" ht="15" customHeight="1" x14ac:dyDescent="0.15">
      <c r="A497" s="235"/>
      <c r="B497" s="236">
        <f t="shared" ref="B497:C497" si="602">B496</f>
        <v>42709</v>
      </c>
      <c r="C497" s="237" t="str">
        <f t="shared" si="602"/>
        <v>BY2016120503</v>
      </c>
      <c r="D497" s="238">
        <f t="shared" si="599"/>
        <v>4</v>
      </c>
      <c r="E497" s="238"/>
      <c r="F497" s="239"/>
      <c r="G497" s="238"/>
      <c r="H497" s="266"/>
      <c r="I497" s="238"/>
      <c r="J497" s="238"/>
      <c r="K497" s="238"/>
      <c r="L497" s="238"/>
      <c r="M497" s="238"/>
      <c r="N497" s="238"/>
      <c r="O497" s="256">
        <f t="shared" si="536"/>
        <v>0</v>
      </c>
      <c r="P497" s="351"/>
      <c r="Q497" s="266"/>
      <c r="R497" s="353"/>
      <c r="S497" s="355"/>
      <c r="T497" s="351"/>
      <c r="U497" s="357"/>
      <c r="V497" s="359"/>
      <c r="W497" s="361"/>
      <c r="X497" s="357"/>
      <c r="Y497" s="353"/>
      <c r="Z497" s="353"/>
      <c r="AA497" s="353"/>
      <c r="AB497" s="353"/>
      <c r="AC497" s="353"/>
      <c r="AD497" s="238" t="str">
        <f t="shared" si="600"/>
        <v>散客</v>
      </c>
      <c r="AE497" s="279">
        <f>VLOOKUP(AD497,分类参数表!$I$2:$J$10,2,FALSE)</f>
        <v>1</v>
      </c>
      <c r="AF497" s="280"/>
      <c r="AG497" s="266"/>
      <c r="AH497" s="266"/>
      <c r="AI497" s="266"/>
      <c r="AJ497" s="266"/>
      <c r="AK497" s="266"/>
      <c r="AL497" s="266"/>
      <c r="AM497" s="290"/>
      <c r="AN497" s="291" t="e">
        <f t="shared" si="537"/>
        <v>#DIV/0!</v>
      </c>
      <c r="AO497" s="297"/>
    </row>
    <row r="498" spans="1:41" s="219" customFormat="1" ht="15" customHeight="1" thickBot="1" x14ac:dyDescent="0.2">
      <c r="A498" s="235"/>
      <c r="B498" s="236">
        <f t="shared" ref="B498:C498" si="603">B497</f>
        <v>42709</v>
      </c>
      <c r="C498" s="237" t="str">
        <f t="shared" si="603"/>
        <v>BY2016120503</v>
      </c>
      <c r="D498" s="238">
        <f t="shared" si="599"/>
        <v>5</v>
      </c>
      <c r="E498" s="238"/>
      <c r="F498" s="239"/>
      <c r="G498" s="238"/>
      <c r="H498" s="266"/>
      <c r="I498" s="238"/>
      <c r="J498" s="238"/>
      <c r="K498" s="238"/>
      <c r="L498" s="238"/>
      <c r="M498" s="238"/>
      <c r="N498" s="238"/>
      <c r="O498" s="256">
        <f t="shared" si="536"/>
        <v>0</v>
      </c>
      <c r="P498" s="351"/>
      <c r="Q498" s="266"/>
      <c r="R498" s="353"/>
      <c r="S498" s="355"/>
      <c r="T498" s="351"/>
      <c r="U498" s="357"/>
      <c r="V498" s="359"/>
      <c r="W498" s="361"/>
      <c r="X498" s="357"/>
      <c r="Y498" s="353"/>
      <c r="Z498" s="353"/>
      <c r="AA498" s="353"/>
      <c r="AB498" s="362"/>
      <c r="AC498" s="362"/>
      <c r="AD498" s="238" t="str">
        <f t="shared" si="600"/>
        <v>散客</v>
      </c>
      <c r="AE498" s="279">
        <f>VLOOKUP(AD498,分类参数表!$I$2:$J$10,2,FALSE)</f>
        <v>1</v>
      </c>
      <c r="AF498" s="280"/>
      <c r="AG498" s="266"/>
      <c r="AH498" s="266"/>
      <c r="AI498" s="266"/>
      <c r="AJ498" s="266"/>
      <c r="AK498" s="266"/>
      <c r="AL498" s="266"/>
      <c r="AM498" s="290"/>
      <c r="AN498" s="291" t="e">
        <f t="shared" si="537"/>
        <v>#DIV/0!</v>
      </c>
      <c r="AO498" s="297"/>
    </row>
    <row r="499" spans="1:41" s="220" customFormat="1" ht="15" customHeight="1" thickTop="1" x14ac:dyDescent="0.15">
      <c r="A499" s="241" t="s">
        <v>2021</v>
      </c>
      <c r="B499" s="242">
        <v>42709</v>
      </c>
      <c r="C499" s="243" t="s">
        <v>2991</v>
      </c>
      <c r="D499" s="244">
        <v>1</v>
      </c>
      <c r="E499" s="245" t="s">
        <v>2992</v>
      </c>
      <c r="F499" s="245" t="s">
        <v>2969</v>
      </c>
      <c r="G499" s="321"/>
      <c r="H499" s="328" t="s">
        <v>2993</v>
      </c>
      <c r="I499" s="246"/>
      <c r="J499" s="244" t="s">
        <v>2994</v>
      </c>
      <c r="K499" s="245" t="s">
        <v>2973</v>
      </c>
      <c r="L499" s="244" t="s">
        <v>2985</v>
      </c>
      <c r="M499" s="244">
        <v>1</v>
      </c>
      <c r="N499" s="244">
        <v>50</v>
      </c>
      <c r="O499" s="257">
        <f t="shared" si="536"/>
        <v>50</v>
      </c>
      <c r="P499" s="363">
        <v>50</v>
      </c>
      <c r="Q499" s="269" t="s">
        <v>2995</v>
      </c>
      <c r="R499" s="371">
        <v>50</v>
      </c>
      <c r="S499" s="374">
        <v>1</v>
      </c>
      <c r="T499" s="363">
        <v>1</v>
      </c>
      <c r="U499" s="369"/>
      <c r="V499" s="365"/>
      <c r="W499" s="367"/>
      <c r="X499" s="369"/>
      <c r="Y499" s="371">
        <f>R499-(V499/10)-X499</f>
        <v>50</v>
      </c>
      <c r="Z499" s="371">
        <v>50</v>
      </c>
      <c r="AA499" s="371">
        <f>U499-V499+Z499</f>
        <v>50</v>
      </c>
      <c r="AB499" s="371"/>
      <c r="AC499" s="371"/>
      <c r="AD499" s="281" t="s">
        <v>2028</v>
      </c>
      <c r="AE499" s="282">
        <f>VLOOKUP(AD499,分类参数表!$I$2:$J$10,2,FALSE)</f>
        <v>1</v>
      </c>
      <c r="AF499" s="283"/>
      <c r="AG499" s="322"/>
      <c r="AH499" s="269"/>
      <c r="AI499" s="269"/>
      <c r="AJ499" s="269"/>
      <c r="AK499" s="269" t="s">
        <v>2988</v>
      </c>
      <c r="AL499" s="269" t="s">
        <v>2996</v>
      </c>
      <c r="AM499" s="292"/>
      <c r="AN499" s="293">
        <f t="shared" si="537"/>
        <v>1</v>
      </c>
      <c r="AO499" s="298"/>
    </row>
    <row r="500" spans="1:41" s="221" customFormat="1" ht="15" customHeight="1" x14ac:dyDescent="0.15">
      <c r="A500" s="247"/>
      <c r="B500" s="248">
        <f t="shared" ref="B500:C500" si="604">B499</f>
        <v>42709</v>
      </c>
      <c r="C500" s="249" t="str">
        <f t="shared" si="604"/>
        <v>BY2016120504</v>
      </c>
      <c r="D500" s="250">
        <f t="shared" ref="D500:D503" si="605">D499+1</f>
        <v>2</v>
      </c>
      <c r="E500" s="250"/>
      <c r="F500" s="251"/>
      <c r="G500" s="250"/>
      <c r="H500" s="329"/>
      <c r="I500" s="252"/>
      <c r="J500" s="250"/>
      <c r="K500" s="250"/>
      <c r="L500" s="250"/>
      <c r="M500" s="250"/>
      <c r="N500" s="250"/>
      <c r="O500" s="258">
        <f t="shared" si="536"/>
        <v>0</v>
      </c>
      <c r="P500" s="364"/>
      <c r="Q500" s="271"/>
      <c r="R500" s="372"/>
      <c r="S500" s="375"/>
      <c r="T500" s="364"/>
      <c r="U500" s="370"/>
      <c r="V500" s="366"/>
      <c r="W500" s="368"/>
      <c r="X500" s="370"/>
      <c r="Y500" s="372"/>
      <c r="Z500" s="372"/>
      <c r="AA500" s="372"/>
      <c r="AB500" s="372"/>
      <c r="AC500" s="372"/>
      <c r="AD500" s="250" t="str">
        <f t="shared" ref="AD500:AD503" si="606">AD499</f>
        <v>散客</v>
      </c>
      <c r="AE500" s="284">
        <f>VLOOKUP(AD500,分类参数表!$I$2:$J$10,2,FALSE)</f>
        <v>1</v>
      </c>
      <c r="AF500" s="285"/>
      <c r="AG500" s="271"/>
      <c r="AH500" s="271"/>
      <c r="AI500" s="271"/>
      <c r="AJ500" s="271"/>
      <c r="AK500" s="271"/>
      <c r="AL500" s="271"/>
      <c r="AM500" s="294"/>
      <c r="AN500" s="295" t="e">
        <f t="shared" si="537"/>
        <v>#DIV/0!</v>
      </c>
      <c r="AO500" s="299"/>
    </row>
    <row r="501" spans="1:41" s="221" customFormat="1" ht="15" customHeight="1" x14ac:dyDescent="0.15">
      <c r="A501" s="247"/>
      <c r="B501" s="248">
        <f t="shared" ref="B501:C501" si="607">B500</f>
        <v>42709</v>
      </c>
      <c r="C501" s="249" t="str">
        <f t="shared" si="607"/>
        <v>BY2016120504</v>
      </c>
      <c r="D501" s="250">
        <f t="shared" si="605"/>
        <v>3</v>
      </c>
      <c r="E501" s="250"/>
      <c r="F501" s="251"/>
      <c r="G501" s="250"/>
      <c r="H501" s="329"/>
      <c r="I501" s="252"/>
      <c r="J501" s="250"/>
      <c r="K501" s="250"/>
      <c r="L501" s="250"/>
      <c r="M501" s="250"/>
      <c r="N501" s="250"/>
      <c r="O501" s="258">
        <f t="shared" si="536"/>
        <v>0</v>
      </c>
      <c r="P501" s="364"/>
      <c r="Q501" s="271"/>
      <c r="R501" s="372"/>
      <c r="S501" s="375"/>
      <c r="T501" s="364"/>
      <c r="U501" s="370"/>
      <c r="V501" s="366"/>
      <c r="W501" s="368"/>
      <c r="X501" s="370"/>
      <c r="Y501" s="372"/>
      <c r="Z501" s="372"/>
      <c r="AA501" s="372"/>
      <c r="AB501" s="372"/>
      <c r="AC501" s="372"/>
      <c r="AD501" s="250" t="str">
        <f t="shared" si="606"/>
        <v>散客</v>
      </c>
      <c r="AE501" s="284">
        <f>VLOOKUP(AD501,分类参数表!$I$2:$J$10,2,FALSE)</f>
        <v>1</v>
      </c>
      <c r="AF501" s="285"/>
      <c r="AG501" s="271"/>
      <c r="AH501" s="271"/>
      <c r="AI501" s="271"/>
      <c r="AJ501" s="271"/>
      <c r="AK501" s="271"/>
      <c r="AL501" s="271"/>
      <c r="AM501" s="294"/>
      <c r="AN501" s="295" t="e">
        <f t="shared" si="537"/>
        <v>#DIV/0!</v>
      </c>
      <c r="AO501" s="299"/>
    </row>
    <row r="502" spans="1:41" s="221" customFormat="1" ht="15" customHeight="1" x14ac:dyDescent="0.15">
      <c r="A502" s="247"/>
      <c r="B502" s="248">
        <f t="shared" ref="B502:C502" si="608">B501</f>
        <v>42709</v>
      </c>
      <c r="C502" s="249" t="str">
        <f t="shared" si="608"/>
        <v>BY2016120504</v>
      </c>
      <c r="D502" s="250">
        <f t="shared" si="605"/>
        <v>4</v>
      </c>
      <c r="E502" s="250"/>
      <c r="F502" s="251"/>
      <c r="G502" s="250"/>
      <c r="H502" s="271"/>
      <c r="I502" s="250"/>
      <c r="J502" s="250"/>
      <c r="K502" s="250"/>
      <c r="L502" s="250"/>
      <c r="M502" s="250"/>
      <c r="N502" s="250"/>
      <c r="O502" s="258">
        <f t="shared" si="536"/>
        <v>0</v>
      </c>
      <c r="P502" s="364"/>
      <c r="Q502" s="271"/>
      <c r="R502" s="372"/>
      <c r="S502" s="375"/>
      <c r="T502" s="364"/>
      <c r="U502" s="370"/>
      <c r="V502" s="366"/>
      <c r="W502" s="368"/>
      <c r="X502" s="370"/>
      <c r="Y502" s="372"/>
      <c r="Z502" s="372"/>
      <c r="AA502" s="372"/>
      <c r="AB502" s="372"/>
      <c r="AC502" s="372"/>
      <c r="AD502" s="250" t="str">
        <f t="shared" si="606"/>
        <v>散客</v>
      </c>
      <c r="AE502" s="284">
        <f>VLOOKUP(AD502,分类参数表!$I$2:$J$10,2,FALSE)</f>
        <v>1</v>
      </c>
      <c r="AF502" s="285"/>
      <c r="AG502" s="271"/>
      <c r="AH502" s="271"/>
      <c r="AI502" s="271"/>
      <c r="AJ502" s="271"/>
      <c r="AK502" s="271"/>
      <c r="AL502" s="271"/>
      <c r="AM502" s="294"/>
      <c r="AN502" s="295" t="e">
        <f t="shared" si="537"/>
        <v>#DIV/0!</v>
      </c>
      <c r="AO502" s="299"/>
    </row>
    <row r="503" spans="1:41" s="221" customFormat="1" ht="15" customHeight="1" thickBot="1" x14ac:dyDescent="0.2">
      <c r="A503" s="247"/>
      <c r="B503" s="248">
        <f t="shared" ref="B503:C503" si="609">B502</f>
        <v>42709</v>
      </c>
      <c r="C503" s="249" t="str">
        <f t="shared" si="609"/>
        <v>BY2016120504</v>
      </c>
      <c r="D503" s="250">
        <f t="shared" si="605"/>
        <v>5</v>
      </c>
      <c r="E503" s="250"/>
      <c r="F503" s="251"/>
      <c r="G503" s="250"/>
      <c r="H503" s="271"/>
      <c r="I503" s="250"/>
      <c r="J503" s="250"/>
      <c r="K503" s="250"/>
      <c r="L503" s="250"/>
      <c r="M503" s="250"/>
      <c r="N503" s="250"/>
      <c r="O503" s="258">
        <f t="shared" si="536"/>
        <v>0</v>
      </c>
      <c r="P503" s="364"/>
      <c r="Q503" s="271"/>
      <c r="R503" s="372"/>
      <c r="S503" s="375"/>
      <c r="T503" s="364"/>
      <c r="U503" s="370"/>
      <c r="V503" s="366"/>
      <c r="W503" s="368"/>
      <c r="X503" s="370"/>
      <c r="Y503" s="372"/>
      <c r="Z503" s="372"/>
      <c r="AA503" s="372"/>
      <c r="AB503" s="373"/>
      <c r="AC503" s="373"/>
      <c r="AD503" s="250" t="str">
        <f t="shared" si="606"/>
        <v>散客</v>
      </c>
      <c r="AE503" s="284">
        <f>VLOOKUP(AD503,分类参数表!$I$2:$J$10,2,FALSE)</f>
        <v>1</v>
      </c>
      <c r="AF503" s="285"/>
      <c r="AG503" s="271"/>
      <c r="AH503" s="271"/>
      <c r="AI503" s="271"/>
      <c r="AJ503" s="271"/>
      <c r="AK503" s="271"/>
      <c r="AL503" s="271"/>
      <c r="AM503" s="294"/>
      <c r="AN503" s="295" t="e">
        <f t="shared" si="537"/>
        <v>#DIV/0!</v>
      </c>
      <c r="AO503" s="299"/>
    </row>
    <row r="504" spans="1:41" s="218" customFormat="1" ht="15" customHeight="1" thickTop="1" x14ac:dyDescent="0.15">
      <c r="A504" s="229" t="s">
        <v>2021</v>
      </c>
      <c r="B504" s="230">
        <v>42709</v>
      </c>
      <c r="C504" s="231" t="s">
        <v>3002</v>
      </c>
      <c r="D504" s="232">
        <v>1</v>
      </c>
      <c r="E504" s="233" t="s">
        <v>3003</v>
      </c>
      <c r="F504" s="233" t="s">
        <v>3004</v>
      </c>
      <c r="G504" s="232" t="s">
        <v>3005</v>
      </c>
      <c r="H504" s="326" t="s">
        <v>2982</v>
      </c>
      <c r="I504" s="234" t="s">
        <v>3006</v>
      </c>
      <c r="J504" s="232" t="s">
        <v>3007</v>
      </c>
      <c r="K504" s="233" t="s">
        <v>2984</v>
      </c>
      <c r="L504" s="232" t="s">
        <v>3003</v>
      </c>
      <c r="M504" s="232">
        <v>1</v>
      </c>
      <c r="N504" s="232">
        <v>2950</v>
      </c>
      <c r="O504" s="255">
        <f t="shared" si="536"/>
        <v>2950</v>
      </c>
      <c r="P504" s="350">
        <v>5330</v>
      </c>
      <c r="Q504" s="264" t="s">
        <v>3008</v>
      </c>
      <c r="R504" s="352">
        <v>2999</v>
      </c>
      <c r="S504" s="354">
        <v>0.56000000000000005</v>
      </c>
      <c r="T504" s="350">
        <v>0.32</v>
      </c>
      <c r="U504" s="356"/>
      <c r="V504" s="358"/>
      <c r="W504" s="360"/>
      <c r="X504" s="356"/>
      <c r="Y504" s="352">
        <f>R504-(V504/10)-X504</f>
        <v>2999</v>
      </c>
      <c r="Z504" s="352">
        <v>974</v>
      </c>
      <c r="AA504" s="352">
        <f>U504-V504+Z504</f>
        <v>974</v>
      </c>
      <c r="AB504" s="352"/>
      <c r="AC504" s="352"/>
      <c r="AD504" s="276" t="s">
        <v>3009</v>
      </c>
      <c r="AE504" s="277">
        <f>VLOOKUP(AD504,分类参数表!$I$2:$J$10,2,FALSE)</f>
        <v>1</v>
      </c>
      <c r="AF504" s="278"/>
      <c r="AG504" s="264" t="s">
        <v>3010</v>
      </c>
      <c r="AH504" s="264" t="s">
        <v>3011</v>
      </c>
      <c r="AI504" s="264"/>
      <c r="AJ504" s="264"/>
      <c r="AK504" s="264" t="s">
        <v>2976</v>
      </c>
      <c r="AL504" s="264" t="s">
        <v>2977</v>
      </c>
      <c r="AM504" s="288"/>
      <c r="AN504" s="289">
        <f t="shared" si="537"/>
        <v>0.57525423728813563</v>
      </c>
      <c r="AO504" s="296"/>
    </row>
    <row r="505" spans="1:41" s="219" customFormat="1" ht="15" customHeight="1" x14ac:dyDescent="0.15">
      <c r="A505" s="235" t="s">
        <v>2021</v>
      </c>
      <c r="B505" s="236">
        <f t="shared" ref="B505:C505" si="610">B504</f>
        <v>42709</v>
      </c>
      <c r="C505" s="237" t="str">
        <f t="shared" si="610"/>
        <v>BY2016120505</v>
      </c>
      <c r="D505" s="238">
        <f t="shared" ref="D505:D508" si="611">D504+1</f>
        <v>2</v>
      </c>
      <c r="E505" s="238" t="s">
        <v>3012</v>
      </c>
      <c r="F505" s="239" t="s">
        <v>3004</v>
      </c>
      <c r="G505" s="238" t="s">
        <v>3013</v>
      </c>
      <c r="H505" s="327"/>
      <c r="I505" s="240">
        <v>25.5</v>
      </c>
      <c r="J505" s="238" t="s">
        <v>3007</v>
      </c>
      <c r="K505" s="238" t="s">
        <v>2984</v>
      </c>
      <c r="L505" s="238" t="s">
        <v>3003</v>
      </c>
      <c r="M505" s="238">
        <v>1</v>
      </c>
      <c r="N505" s="238">
        <v>1980</v>
      </c>
      <c r="O505" s="256">
        <f t="shared" si="536"/>
        <v>1980</v>
      </c>
      <c r="P505" s="351"/>
      <c r="Q505" s="266" t="s">
        <v>3014</v>
      </c>
      <c r="R505" s="353"/>
      <c r="S505" s="355"/>
      <c r="T505" s="351"/>
      <c r="U505" s="357"/>
      <c r="V505" s="359"/>
      <c r="W505" s="361"/>
      <c r="X505" s="357"/>
      <c r="Y505" s="353"/>
      <c r="Z505" s="353"/>
      <c r="AA505" s="353"/>
      <c r="AB505" s="353"/>
      <c r="AC505" s="353"/>
      <c r="AD505" s="238" t="str">
        <f t="shared" ref="AD505:AD508" si="612">AD504</f>
        <v>散客新晋</v>
      </c>
      <c r="AE505" s="279">
        <f>VLOOKUP(AD505,分类参数表!$I$2:$J$10,2,FALSE)</f>
        <v>1</v>
      </c>
      <c r="AF505" s="280"/>
      <c r="AG505" s="266" t="s">
        <v>3010</v>
      </c>
      <c r="AH505" s="266"/>
      <c r="AI505" s="266"/>
      <c r="AJ505" s="266"/>
      <c r="AK505" s="266" t="s">
        <v>2976</v>
      </c>
      <c r="AL505" s="266" t="s">
        <v>2977</v>
      </c>
      <c r="AM505" s="290"/>
      <c r="AN505" s="291">
        <f t="shared" si="537"/>
        <v>0.54747474747474745</v>
      </c>
      <c r="AO505" s="297"/>
    </row>
    <row r="506" spans="1:41" s="219" customFormat="1" ht="15" customHeight="1" x14ac:dyDescent="0.15">
      <c r="A506" s="235" t="s">
        <v>2021</v>
      </c>
      <c r="B506" s="236">
        <f t="shared" ref="B506:C506" si="613">B505</f>
        <v>42709</v>
      </c>
      <c r="C506" s="237" t="str">
        <f t="shared" si="613"/>
        <v>BY2016120505</v>
      </c>
      <c r="D506" s="238">
        <f t="shared" si="611"/>
        <v>3</v>
      </c>
      <c r="E506" s="238" t="s">
        <v>3015</v>
      </c>
      <c r="F506" s="239" t="s">
        <v>457</v>
      </c>
      <c r="G506" s="238"/>
      <c r="H506" s="327"/>
      <c r="I506" s="240"/>
      <c r="J506" s="238" t="s">
        <v>3007</v>
      </c>
      <c r="K506" s="238" t="s">
        <v>2984</v>
      </c>
      <c r="L506" s="238" t="s">
        <v>3003</v>
      </c>
      <c r="M506" s="238">
        <v>1</v>
      </c>
      <c r="N506" s="238">
        <v>400</v>
      </c>
      <c r="O506" s="256">
        <f t="shared" si="536"/>
        <v>400</v>
      </c>
      <c r="P506" s="351"/>
      <c r="Q506" s="266" t="s">
        <v>3016</v>
      </c>
      <c r="R506" s="353"/>
      <c r="S506" s="355"/>
      <c r="T506" s="351"/>
      <c r="U506" s="357"/>
      <c r="V506" s="359"/>
      <c r="W506" s="361"/>
      <c r="X506" s="357"/>
      <c r="Y506" s="353"/>
      <c r="Z506" s="353"/>
      <c r="AA506" s="353"/>
      <c r="AB506" s="353"/>
      <c r="AC506" s="353"/>
      <c r="AD506" s="238" t="str">
        <f t="shared" si="612"/>
        <v>散客新晋</v>
      </c>
      <c r="AE506" s="279">
        <f>VLOOKUP(AD506,分类参数表!$I$2:$J$10,2,FALSE)</f>
        <v>1</v>
      </c>
      <c r="AF506" s="280"/>
      <c r="AG506" s="266" t="s">
        <v>3010</v>
      </c>
      <c r="AH506" s="266"/>
      <c r="AI506" s="266"/>
      <c r="AJ506" s="266"/>
      <c r="AK506" s="266" t="s">
        <v>2976</v>
      </c>
      <c r="AL506" s="266" t="s">
        <v>2977</v>
      </c>
      <c r="AM506" s="290"/>
      <c r="AN506" s="291">
        <f t="shared" si="537"/>
        <v>0.54500000000000004</v>
      </c>
      <c r="AO506" s="297"/>
    </row>
    <row r="507" spans="1:41" s="219" customFormat="1" ht="15" customHeight="1" x14ac:dyDescent="0.15">
      <c r="A507" s="235"/>
      <c r="B507" s="236">
        <f t="shared" ref="B507:C507" si="614">B506</f>
        <v>42709</v>
      </c>
      <c r="C507" s="237" t="str">
        <f t="shared" si="614"/>
        <v>BY2016120505</v>
      </c>
      <c r="D507" s="238">
        <f t="shared" si="611"/>
        <v>4</v>
      </c>
      <c r="E507" s="238"/>
      <c r="F507" s="239"/>
      <c r="G507" s="238"/>
      <c r="H507" s="266"/>
      <c r="I507" s="238"/>
      <c r="J507" s="238"/>
      <c r="K507" s="238"/>
      <c r="L507" s="238"/>
      <c r="M507" s="238"/>
      <c r="N507" s="238"/>
      <c r="O507" s="256">
        <f t="shared" si="536"/>
        <v>0</v>
      </c>
      <c r="P507" s="351"/>
      <c r="Q507" s="266"/>
      <c r="R507" s="353"/>
      <c r="S507" s="355"/>
      <c r="T507" s="351"/>
      <c r="U507" s="357"/>
      <c r="V507" s="359"/>
      <c r="W507" s="361"/>
      <c r="X507" s="357"/>
      <c r="Y507" s="353"/>
      <c r="Z507" s="353"/>
      <c r="AA507" s="353"/>
      <c r="AB507" s="353"/>
      <c r="AC507" s="353"/>
      <c r="AD507" s="238" t="str">
        <f t="shared" si="612"/>
        <v>散客新晋</v>
      </c>
      <c r="AE507" s="279">
        <f>VLOOKUP(AD507,分类参数表!$I$2:$J$10,2,FALSE)</f>
        <v>1</v>
      </c>
      <c r="AF507" s="280"/>
      <c r="AG507" s="266"/>
      <c r="AH507" s="266"/>
      <c r="AI507" s="266"/>
      <c r="AJ507" s="266"/>
      <c r="AK507" s="266"/>
      <c r="AL507" s="266"/>
      <c r="AM507" s="290"/>
      <c r="AN507" s="291" t="e">
        <f t="shared" si="537"/>
        <v>#DIV/0!</v>
      </c>
      <c r="AO507" s="297"/>
    </row>
    <row r="508" spans="1:41" s="219" customFormat="1" ht="15" customHeight="1" thickBot="1" x14ac:dyDescent="0.2">
      <c r="A508" s="235"/>
      <c r="B508" s="236">
        <f t="shared" ref="B508:C508" si="615">B507</f>
        <v>42709</v>
      </c>
      <c r="C508" s="237" t="str">
        <f t="shared" si="615"/>
        <v>BY2016120505</v>
      </c>
      <c r="D508" s="238">
        <f t="shared" si="611"/>
        <v>5</v>
      </c>
      <c r="E508" s="238"/>
      <c r="F508" s="239"/>
      <c r="G508" s="238"/>
      <c r="H508" s="266"/>
      <c r="I508" s="238"/>
      <c r="J508" s="238"/>
      <c r="K508" s="238"/>
      <c r="L508" s="238"/>
      <c r="M508" s="238"/>
      <c r="N508" s="238"/>
      <c r="O508" s="256">
        <f t="shared" ref="O508:O575" si="616">N508*M508</f>
        <v>0</v>
      </c>
      <c r="P508" s="351"/>
      <c r="Q508" s="266"/>
      <c r="R508" s="353"/>
      <c r="S508" s="355"/>
      <c r="T508" s="351"/>
      <c r="U508" s="357"/>
      <c r="V508" s="359"/>
      <c r="W508" s="361"/>
      <c r="X508" s="357"/>
      <c r="Y508" s="353"/>
      <c r="Z508" s="353"/>
      <c r="AA508" s="353"/>
      <c r="AB508" s="362"/>
      <c r="AC508" s="362"/>
      <c r="AD508" s="238" t="str">
        <f t="shared" si="612"/>
        <v>散客新晋</v>
      </c>
      <c r="AE508" s="279">
        <f>VLOOKUP(AD508,分类参数表!$I$2:$J$10,2,FALSE)</f>
        <v>1</v>
      </c>
      <c r="AF508" s="280"/>
      <c r="AG508" s="266"/>
      <c r="AH508" s="266"/>
      <c r="AI508" s="266"/>
      <c r="AJ508" s="266"/>
      <c r="AK508" s="266"/>
      <c r="AL508" s="266"/>
      <c r="AM508" s="290"/>
      <c r="AN508" s="291" t="e">
        <f t="shared" ref="AN508:AN575" si="617">(Q508-AM508)/M508/N508</f>
        <v>#DIV/0!</v>
      </c>
      <c r="AO508" s="297"/>
    </row>
    <row r="509" spans="1:41" s="220" customFormat="1" ht="15" customHeight="1" thickTop="1" x14ac:dyDescent="0.15">
      <c r="A509" s="241" t="s">
        <v>2021</v>
      </c>
      <c r="B509" s="242">
        <v>42709</v>
      </c>
      <c r="C509" s="243" t="s">
        <v>3017</v>
      </c>
      <c r="D509" s="244">
        <v>1</v>
      </c>
      <c r="E509" s="320" t="s">
        <v>40</v>
      </c>
      <c r="F509" s="245" t="s">
        <v>41</v>
      </c>
      <c r="G509" s="244" t="s">
        <v>3018</v>
      </c>
      <c r="H509" s="328" t="s">
        <v>2993</v>
      </c>
      <c r="I509" s="246" t="s">
        <v>3000</v>
      </c>
      <c r="J509" s="244" t="s">
        <v>3019</v>
      </c>
      <c r="K509" s="245" t="s">
        <v>2973</v>
      </c>
      <c r="L509" s="244" t="s">
        <v>2974</v>
      </c>
      <c r="M509" s="244">
        <v>1</v>
      </c>
      <c r="N509" s="244">
        <v>199</v>
      </c>
      <c r="O509" s="257">
        <f t="shared" si="616"/>
        <v>199</v>
      </c>
      <c r="P509" s="363">
        <v>199</v>
      </c>
      <c r="Q509" s="269" t="s">
        <v>3020</v>
      </c>
      <c r="R509" s="371">
        <v>189</v>
      </c>
      <c r="S509" s="374">
        <v>0.95</v>
      </c>
      <c r="T509" s="363">
        <v>0.85</v>
      </c>
      <c r="U509" s="369"/>
      <c r="V509" s="365"/>
      <c r="W509" s="367"/>
      <c r="X509" s="369"/>
      <c r="Y509" s="371">
        <f>R509-(V509/10)-X509</f>
        <v>189</v>
      </c>
      <c r="Z509" s="371">
        <v>160</v>
      </c>
      <c r="AA509" s="371">
        <f>U509-V509+Z509</f>
        <v>160</v>
      </c>
      <c r="AB509" s="371"/>
      <c r="AC509" s="371"/>
      <c r="AD509" s="281" t="s">
        <v>3009</v>
      </c>
      <c r="AE509" s="282">
        <f>VLOOKUP(AD509,分类参数表!$I$2:$J$10,2,FALSE)</f>
        <v>1</v>
      </c>
      <c r="AF509" s="283"/>
      <c r="AG509" s="269" t="s">
        <v>3021</v>
      </c>
      <c r="AH509" s="269"/>
      <c r="AI509" s="269"/>
      <c r="AJ509" s="269"/>
      <c r="AK509" s="269" t="s">
        <v>2976</v>
      </c>
      <c r="AL509" s="269" t="s">
        <v>2989</v>
      </c>
      <c r="AM509" s="292"/>
      <c r="AN509" s="293">
        <f t="shared" si="617"/>
        <v>0.94974874371859297</v>
      </c>
      <c r="AO509" s="298"/>
    </row>
    <row r="510" spans="1:41" s="221" customFormat="1" ht="15" customHeight="1" x14ac:dyDescent="0.15">
      <c r="A510" s="247"/>
      <c r="B510" s="248">
        <f t="shared" ref="B510:C510" si="618">B509</f>
        <v>42709</v>
      </c>
      <c r="C510" s="249" t="str">
        <f t="shared" si="618"/>
        <v>BY2016120506</v>
      </c>
      <c r="D510" s="250">
        <f t="shared" ref="D510:D513" si="619">D509+1</f>
        <v>2</v>
      </c>
      <c r="E510" s="250"/>
      <c r="F510" s="251"/>
      <c r="G510" s="250"/>
      <c r="H510" s="329"/>
      <c r="I510" s="252"/>
      <c r="J510" s="250"/>
      <c r="K510" s="250"/>
      <c r="L510" s="250"/>
      <c r="M510" s="250"/>
      <c r="N510" s="250"/>
      <c r="O510" s="258">
        <f t="shared" si="616"/>
        <v>0</v>
      </c>
      <c r="P510" s="364"/>
      <c r="Q510" s="271"/>
      <c r="R510" s="372"/>
      <c r="S510" s="375"/>
      <c r="T510" s="364"/>
      <c r="U510" s="370"/>
      <c r="V510" s="366"/>
      <c r="W510" s="368"/>
      <c r="X510" s="370"/>
      <c r="Y510" s="372"/>
      <c r="Z510" s="372"/>
      <c r="AA510" s="372"/>
      <c r="AB510" s="372"/>
      <c r="AC510" s="372"/>
      <c r="AD510" s="250" t="str">
        <f t="shared" ref="AD510:AD513" si="620">AD509</f>
        <v>散客新晋</v>
      </c>
      <c r="AE510" s="284">
        <f>VLOOKUP(AD510,分类参数表!$I$2:$J$10,2,FALSE)</f>
        <v>1</v>
      </c>
      <c r="AF510" s="285"/>
      <c r="AG510" s="271"/>
      <c r="AH510" s="271"/>
      <c r="AI510" s="271"/>
      <c r="AJ510" s="271"/>
      <c r="AK510" s="271"/>
      <c r="AL510" s="271"/>
      <c r="AM510" s="294"/>
      <c r="AN510" s="295" t="e">
        <f t="shared" si="617"/>
        <v>#DIV/0!</v>
      </c>
      <c r="AO510" s="299"/>
    </row>
    <row r="511" spans="1:41" s="221" customFormat="1" ht="15" customHeight="1" x14ac:dyDescent="0.15">
      <c r="A511" s="247"/>
      <c r="B511" s="248">
        <f t="shared" ref="B511:C511" si="621">B510</f>
        <v>42709</v>
      </c>
      <c r="C511" s="249" t="str">
        <f t="shared" si="621"/>
        <v>BY2016120506</v>
      </c>
      <c r="D511" s="250">
        <f t="shared" si="619"/>
        <v>3</v>
      </c>
      <c r="E511" s="250"/>
      <c r="F511" s="251"/>
      <c r="G511" s="250"/>
      <c r="H511" s="329"/>
      <c r="I511" s="252"/>
      <c r="J511" s="250"/>
      <c r="K511" s="250"/>
      <c r="L511" s="250"/>
      <c r="M511" s="250"/>
      <c r="N511" s="250"/>
      <c r="O511" s="258">
        <f t="shared" si="616"/>
        <v>0</v>
      </c>
      <c r="P511" s="364"/>
      <c r="Q511" s="271"/>
      <c r="R511" s="372"/>
      <c r="S511" s="375"/>
      <c r="T511" s="364"/>
      <c r="U511" s="370"/>
      <c r="V511" s="366"/>
      <c r="W511" s="368"/>
      <c r="X511" s="370"/>
      <c r="Y511" s="372"/>
      <c r="Z511" s="372"/>
      <c r="AA511" s="372"/>
      <c r="AB511" s="372"/>
      <c r="AC511" s="372"/>
      <c r="AD511" s="250" t="str">
        <f t="shared" si="620"/>
        <v>散客新晋</v>
      </c>
      <c r="AE511" s="284">
        <f>VLOOKUP(AD511,分类参数表!$I$2:$J$10,2,FALSE)</f>
        <v>1</v>
      </c>
      <c r="AF511" s="285"/>
      <c r="AG511" s="271"/>
      <c r="AH511" s="271"/>
      <c r="AI511" s="271"/>
      <c r="AJ511" s="271"/>
      <c r="AK511" s="271"/>
      <c r="AL511" s="271"/>
      <c r="AM511" s="294"/>
      <c r="AN511" s="295" t="e">
        <f t="shared" si="617"/>
        <v>#DIV/0!</v>
      </c>
      <c r="AO511" s="299"/>
    </row>
    <row r="512" spans="1:41" s="221" customFormat="1" ht="15" customHeight="1" x14ac:dyDescent="0.15">
      <c r="A512" s="247"/>
      <c r="B512" s="248">
        <f t="shared" ref="B512:C512" si="622">B511</f>
        <v>42709</v>
      </c>
      <c r="C512" s="249" t="str">
        <f t="shared" si="622"/>
        <v>BY2016120506</v>
      </c>
      <c r="D512" s="250">
        <f t="shared" si="619"/>
        <v>4</v>
      </c>
      <c r="E512" s="250"/>
      <c r="F512" s="251"/>
      <c r="G512" s="250"/>
      <c r="H512" s="271"/>
      <c r="I512" s="250"/>
      <c r="J512" s="250"/>
      <c r="K512" s="250"/>
      <c r="L512" s="250"/>
      <c r="M512" s="250"/>
      <c r="N512" s="250"/>
      <c r="O512" s="258">
        <f t="shared" si="616"/>
        <v>0</v>
      </c>
      <c r="P512" s="364"/>
      <c r="Q512" s="271"/>
      <c r="R512" s="372"/>
      <c r="S512" s="375"/>
      <c r="T512" s="364"/>
      <c r="U512" s="370"/>
      <c r="V512" s="366"/>
      <c r="W512" s="368"/>
      <c r="X512" s="370"/>
      <c r="Y512" s="372"/>
      <c r="Z512" s="372"/>
      <c r="AA512" s="372"/>
      <c r="AB512" s="372"/>
      <c r="AC512" s="372"/>
      <c r="AD512" s="250" t="str">
        <f t="shared" si="620"/>
        <v>散客新晋</v>
      </c>
      <c r="AE512" s="284">
        <f>VLOOKUP(AD512,分类参数表!$I$2:$J$10,2,FALSE)</f>
        <v>1</v>
      </c>
      <c r="AF512" s="285"/>
      <c r="AG512" s="271"/>
      <c r="AH512" s="271"/>
      <c r="AI512" s="271"/>
      <c r="AJ512" s="271"/>
      <c r="AK512" s="271"/>
      <c r="AL512" s="271"/>
      <c r="AM512" s="294"/>
      <c r="AN512" s="295" t="e">
        <f t="shared" si="617"/>
        <v>#DIV/0!</v>
      </c>
      <c r="AO512" s="299"/>
    </row>
    <row r="513" spans="1:41" s="221" customFormat="1" ht="15" customHeight="1" thickBot="1" x14ac:dyDescent="0.2">
      <c r="A513" s="247"/>
      <c r="B513" s="248">
        <f t="shared" ref="B513:C513" si="623">B512</f>
        <v>42709</v>
      </c>
      <c r="C513" s="249" t="str">
        <f t="shared" si="623"/>
        <v>BY2016120506</v>
      </c>
      <c r="D513" s="250">
        <f t="shared" si="619"/>
        <v>5</v>
      </c>
      <c r="E513" s="250"/>
      <c r="F513" s="251"/>
      <c r="G513" s="250"/>
      <c r="H513" s="271"/>
      <c r="I513" s="250"/>
      <c r="J513" s="250"/>
      <c r="K513" s="250"/>
      <c r="L513" s="250"/>
      <c r="M513" s="250"/>
      <c r="N513" s="250"/>
      <c r="O513" s="258">
        <f t="shared" si="616"/>
        <v>0</v>
      </c>
      <c r="P513" s="364"/>
      <c r="Q513" s="271"/>
      <c r="R513" s="372"/>
      <c r="S513" s="375"/>
      <c r="T513" s="364"/>
      <c r="U513" s="370"/>
      <c r="V513" s="366"/>
      <c r="W513" s="368"/>
      <c r="X513" s="370"/>
      <c r="Y513" s="372"/>
      <c r="Z513" s="372"/>
      <c r="AA513" s="372"/>
      <c r="AB513" s="373"/>
      <c r="AC513" s="373"/>
      <c r="AD513" s="250" t="str">
        <f t="shared" si="620"/>
        <v>散客新晋</v>
      </c>
      <c r="AE513" s="284">
        <f>VLOOKUP(AD513,分类参数表!$I$2:$J$10,2,FALSE)</f>
        <v>1</v>
      </c>
      <c r="AF513" s="285"/>
      <c r="AG513" s="271"/>
      <c r="AH513" s="271"/>
      <c r="AI513" s="271"/>
      <c r="AJ513" s="271"/>
      <c r="AK513" s="271"/>
      <c r="AL513" s="271"/>
      <c r="AM513" s="294"/>
      <c r="AN513" s="295" t="e">
        <f t="shared" si="617"/>
        <v>#DIV/0!</v>
      </c>
      <c r="AO513" s="299"/>
    </row>
    <row r="514" spans="1:41" s="349" customFormat="1" ht="15" thickTop="1" thickBot="1" x14ac:dyDescent="0.2">
      <c r="A514" s="347"/>
      <c r="B514" s="348"/>
      <c r="C514" s="348"/>
      <c r="D514" s="348"/>
      <c r="E514" s="348"/>
      <c r="F514" s="348"/>
      <c r="G514" s="348"/>
      <c r="H514" s="348"/>
      <c r="I514" s="348"/>
      <c r="J514" s="348"/>
      <c r="K514" s="348"/>
      <c r="L514" s="348"/>
      <c r="M514" s="348"/>
      <c r="N514" s="348"/>
      <c r="O514" s="348"/>
      <c r="P514" s="348"/>
      <c r="Q514" s="348"/>
      <c r="R514" s="348"/>
      <c r="S514" s="348"/>
      <c r="T514" s="348"/>
      <c r="U514" s="348"/>
      <c r="V514" s="348"/>
      <c r="W514" s="348"/>
      <c r="X514" s="348"/>
      <c r="Y514" s="348"/>
      <c r="Z514" s="348"/>
      <c r="AA514" s="348"/>
      <c r="AB514" s="348"/>
      <c r="AC514" s="348"/>
      <c r="AD514" s="348"/>
      <c r="AE514" s="348"/>
      <c r="AF514" s="348"/>
      <c r="AG514" s="348"/>
      <c r="AH514" s="348"/>
      <c r="AI514" s="348"/>
      <c r="AJ514" s="348"/>
      <c r="AK514" s="348"/>
      <c r="AL514" s="348"/>
      <c r="AM514" s="348"/>
      <c r="AN514" s="348"/>
      <c r="AO514" s="348"/>
    </row>
    <row r="515" spans="1:41" s="218" customFormat="1" ht="15" customHeight="1" thickTop="1" x14ac:dyDescent="0.15">
      <c r="A515" s="229" t="s">
        <v>3023</v>
      </c>
      <c r="B515" s="230">
        <v>42710</v>
      </c>
      <c r="C515" s="231" t="s">
        <v>3024</v>
      </c>
      <c r="D515" s="232">
        <v>1</v>
      </c>
      <c r="E515" s="233" t="s">
        <v>114</v>
      </c>
      <c r="F515" s="233" t="s">
        <v>2969</v>
      </c>
      <c r="G515" s="232"/>
      <c r="H515" s="326" t="s">
        <v>3025</v>
      </c>
      <c r="I515" s="234"/>
      <c r="J515" s="232" t="s">
        <v>2983</v>
      </c>
      <c r="K515" s="233" t="s">
        <v>2984</v>
      </c>
      <c r="L515" s="232" t="s">
        <v>2974</v>
      </c>
      <c r="M515" s="232">
        <v>1</v>
      </c>
      <c r="N515" s="232">
        <v>480</v>
      </c>
      <c r="O515" s="255">
        <f t="shared" si="616"/>
        <v>480</v>
      </c>
      <c r="P515" s="350">
        <v>480</v>
      </c>
      <c r="Q515" s="264" t="s">
        <v>3026</v>
      </c>
      <c r="R515" s="352">
        <v>480</v>
      </c>
      <c r="S515" s="354">
        <v>1</v>
      </c>
      <c r="T515" s="350">
        <v>1</v>
      </c>
      <c r="U515" s="356"/>
      <c r="V515" s="358"/>
      <c r="W515" s="360"/>
      <c r="X515" s="356"/>
      <c r="Y515" s="352">
        <f>R515-(V515/10)-X515</f>
        <v>480</v>
      </c>
      <c r="Z515" s="352">
        <v>480</v>
      </c>
      <c r="AA515" s="352">
        <f>U515-V515+Z515</f>
        <v>480</v>
      </c>
      <c r="AB515" s="352"/>
      <c r="AC515" s="352"/>
      <c r="AD515" s="276" t="s">
        <v>3027</v>
      </c>
      <c r="AE515" s="277">
        <f>VLOOKUP(AD515,分类参数表!$I$2:$J$10,2,FALSE)</f>
        <v>1</v>
      </c>
      <c r="AF515" s="278"/>
      <c r="AG515" s="264" t="s">
        <v>3028</v>
      </c>
      <c r="AH515" s="264" t="s">
        <v>3029</v>
      </c>
      <c r="AI515" s="264"/>
      <c r="AJ515" s="264"/>
      <c r="AK515" s="264" t="s">
        <v>2976</v>
      </c>
      <c r="AL515" s="264" t="s">
        <v>2996</v>
      </c>
      <c r="AM515" s="288"/>
      <c r="AN515" s="289">
        <f t="shared" si="617"/>
        <v>1</v>
      </c>
      <c r="AO515" s="296"/>
    </row>
    <row r="516" spans="1:41" s="219" customFormat="1" ht="15" customHeight="1" x14ac:dyDescent="0.15">
      <c r="A516" s="235"/>
      <c r="B516" s="236">
        <f t="shared" ref="B516:C516" si="624">B515</f>
        <v>42710</v>
      </c>
      <c r="C516" s="237" t="str">
        <f t="shared" si="624"/>
        <v>BY2016120601</v>
      </c>
      <c r="D516" s="238">
        <f t="shared" ref="D516:D519" si="625">D515+1</f>
        <v>2</v>
      </c>
      <c r="E516" s="238"/>
      <c r="F516" s="239"/>
      <c r="G516" s="238"/>
      <c r="H516" s="327"/>
      <c r="I516" s="240"/>
      <c r="J516" s="238"/>
      <c r="K516" s="238"/>
      <c r="L516" s="238"/>
      <c r="M516" s="238"/>
      <c r="N516" s="238"/>
      <c r="O516" s="256">
        <f t="shared" si="616"/>
        <v>0</v>
      </c>
      <c r="P516" s="351"/>
      <c r="Q516" s="266"/>
      <c r="R516" s="353"/>
      <c r="S516" s="355"/>
      <c r="T516" s="351"/>
      <c r="U516" s="357"/>
      <c r="V516" s="359"/>
      <c r="W516" s="361"/>
      <c r="X516" s="357"/>
      <c r="Y516" s="353"/>
      <c r="Z516" s="353"/>
      <c r="AA516" s="353"/>
      <c r="AB516" s="353"/>
      <c r="AC516" s="353"/>
      <c r="AD516" s="238" t="str">
        <f t="shared" ref="AD516:AD519" si="626">AD515</f>
        <v>会员</v>
      </c>
      <c r="AE516" s="279">
        <f>VLOOKUP(AD516,分类参数表!$I$2:$J$10,2,FALSE)</f>
        <v>1</v>
      </c>
      <c r="AF516" s="280"/>
      <c r="AG516" s="266"/>
      <c r="AH516" s="266"/>
      <c r="AI516" s="266"/>
      <c r="AJ516" s="266"/>
      <c r="AK516" s="266"/>
      <c r="AL516" s="266"/>
      <c r="AM516" s="290"/>
      <c r="AN516" s="291" t="e">
        <f t="shared" si="617"/>
        <v>#DIV/0!</v>
      </c>
      <c r="AO516" s="297"/>
    </row>
    <row r="517" spans="1:41" s="219" customFormat="1" ht="15" customHeight="1" x14ac:dyDescent="0.15">
      <c r="A517" s="235"/>
      <c r="B517" s="236">
        <f t="shared" ref="B517:C517" si="627">B516</f>
        <v>42710</v>
      </c>
      <c r="C517" s="237" t="str">
        <f t="shared" si="627"/>
        <v>BY2016120601</v>
      </c>
      <c r="D517" s="238">
        <f t="shared" si="625"/>
        <v>3</v>
      </c>
      <c r="E517" s="238"/>
      <c r="F517" s="239"/>
      <c r="G517" s="238"/>
      <c r="H517" s="327"/>
      <c r="I517" s="240"/>
      <c r="J517" s="238"/>
      <c r="K517" s="238"/>
      <c r="L517" s="238"/>
      <c r="M517" s="238"/>
      <c r="N517" s="238"/>
      <c r="O517" s="256">
        <f t="shared" si="616"/>
        <v>0</v>
      </c>
      <c r="P517" s="351"/>
      <c r="Q517" s="266"/>
      <c r="R517" s="353"/>
      <c r="S517" s="355"/>
      <c r="T517" s="351"/>
      <c r="U517" s="357"/>
      <c r="V517" s="359"/>
      <c r="W517" s="361"/>
      <c r="X517" s="357"/>
      <c r="Y517" s="353"/>
      <c r="Z517" s="353"/>
      <c r="AA517" s="353"/>
      <c r="AB517" s="353"/>
      <c r="AC517" s="353"/>
      <c r="AD517" s="238" t="str">
        <f t="shared" si="626"/>
        <v>会员</v>
      </c>
      <c r="AE517" s="279">
        <f>VLOOKUP(AD517,分类参数表!$I$2:$J$10,2,FALSE)</f>
        <v>1</v>
      </c>
      <c r="AF517" s="280"/>
      <c r="AG517" s="266"/>
      <c r="AH517" s="266"/>
      <c r="AI517" s="266"/>
      <c r="AJ517" s="266"/>
      <c r="AK517" s="266"/>
      <c r="AL517" s="266"/>
      <c r="AM517" s="290"/>
      <c r="AN517" s="291" t="e">
        <f t="shared" si="617"/>
        <v>#DIV/0!</v>
      </c>
      <c r="AO517" s="297"/>
    </row>
    <row r="518" spans="1:41" s="219" customFormat="1" ht="15" customHeight="1" x14ac:dyDescent="0.15">
      <c r="A518" s="235"/>
      <c r="B518" s="236">
        <f t="shared" ref="B518:C518" si="628">B517</f>
        <v>42710</v>
      </c>
      <c r="C518" s="237" t="str">
        <f t="shared" si="628"/>
        <v>BY2016120601</v>
      </c>
      <c r="D518" s="238">
        <f t="shared" si="625"/>
        <v>4</v>
      </c>
      <c r="E518" s="238"/>
      <c r="F518" s="239"/>
      <c r="G518" s="238"/>
      <c r="H518" s="266"/>
      <c r="I518" s="238"/>
      <c r="J518" s="238"/>
      <c r="K518" s="238"/>
      <c r="L518" s="238"/>
      <c r="M518" s="238"/>
      <c r="N518" s="238"/>
      <c r="O518" s="256">
        <f t="shared" si="616"/>
        <v>0</v>
      </c>
      <c r="P518" s="351"/>
      <c r="Q518" s="266"/>
      <c r="R518" s="353"/>
      <c r="S518" s="355"/>
      <c r="T518" s="351"/>
      <c r="U518" s="357"/>
      <c r="V518" s="359"/>
      <c r="W518" s="361"/>
      <c r="X518" s="357"/>
      <c r="Y518" s="353"/>
      <c r="Z518" s="353"/>
      <c r="AA518" s="353"/>
      <c r="AB518" s="353"/>
      <c r="AC518" s="353"/>
      <c r="AD518" s="238" t="str">
        <f t="shared" si="626"/>
        <v>会员</v>
      </c>
      <c r="AE518" s="279">
        <f>VLOOKUP(AD518,分类参数表!$I$2:$J$10,2,FALSE)</f>
        <v>1</v>
      </c>
      <c r="AF518" s="280"/>
      <c r="AG518" s="266"/>
      <c r="AH518" s="266"/>
      <c r="AI518" s="266"/>
      <c r="AJ518" s="266"/>
      <c r="AK518" s="266"/>
      <c r="AL518" s="266"/>
      <c r="AM518" s="290"/>
      <c r="AN518" s="291" t="e">
        <f t="shared" si="617"/>
        <v>#DIV/0!</v>
      </c>
      <c r="AO518" s="297"/>
    </row>
    <row r="519" spans="1:41" s="219" customFormat="1" ht="15" customHeight="1" thickBot="1" x14ac:dyDescent="0.2">
      <c r="A519" s="235"/>
      <c r="B519" s="236">
        <f t="shared" ref="B519:C519" si="629">B518</f>
        <v>42710</v>
      </c>
      <c r="C519" s="237" t="str">
        <f t="shared" si="629"/>
        <v>BY2016120601</v>
      </c>
      <c r="D519" s="238">
        <f t="shared" si="625"/>
        <v>5</v>
      </c>
      <c r="E519" s="238"/>
      <c r="F519" s="239"/>
      <c r="G519" s="238"/>
      <c r="H519" s="266"/>
      <c r="I519" s="238"/>
      <c r="J519" s="238"/>
      <c r="K519" s="238"/>
      <c r="L519" s="238"/>
      <c r="M519" s="238"/>
      <c r="N519" s="238"/>
      <c r="O519" s="256">
        <f t="shared" si="616"/>
        <v>0</v>
      </c>
      <c r="P519" s="351"/>
      <c r="Q519" s="266"/>
      <c r="R519" s="353"/>
      <c r="S519" s="355"/>
      <c r="T519" s="351"/>
      <c r="U519" s="357"/>
      <c r="V519" s="359"/>
      <c r="W519" s="361"/>
      <c r="X519" s="357"/>
      <c r="Y519" s="353"/>
      <c r="Z519" s="353"/>
      <c r="AA519" s="353"/>
      <c r="AB519" s="362"/>
      <c r="AC519" s="362"/>
      <c r="AD519" s="238" t="str">
        <f t="shared" si="626"/>
        <v>会员</v>
      </c>
      <c r="AE519" s="279">
        <f>VLOOKUP(AD519,分类参数表!$I$2:$J$10,2,FALSE)</f>
        <v>1</v>
      </c>
      <c r="AF519" s="280"/>
      <c r="AG519" s="266"/>
      <c r="AH519" s="266"/>
      <c r="AI519" s="266"/>
      <c r="AJ519" s="266"/>
      <c r="AK519" s="266"/>
      <c r="AL519" s="266"/>
      <c r="AM519" s="290"/>
      <c r="AN519" s="291" t="e">
        <f t="shared" si="617"/>
        <v>#DIV/0!</v>
      </c>
      <c r="AO519" s="297"/>
    </row>
    <row r="520" spans="1:41" s="218" customFormat="1" ht="15" customHeight="1" thickTop="1" x14ac:dyDescent="0.15">
      <c r="A520" s="229" t="s">
        <v>3023</v>
      </c>
      <c r="B520" s="230">
        <v>42710</v>
      </c>
      <c r="C520" s="231" t="s">
        <v>3030</v>
      </c>
      <c r="D520" s="232">
        <v>1</v>
      </c>
      <c r="E520" s="233" t="s">
        <v>2992</v>
      </c>
      <c r="F520" s="233" t="s">
        <v>3031</v>
      </c>
      <c r="G520" s="232" t="s">
        <v>3032</v>
      </c>
      <c r="H520" s="326" t="s">
        <v>3033</v>
      </c>
      <c r="I520" s="234" t="s">
        <v>3000</v>
      </c>
      <c r="J520" s="232" t="s">
        <v>3007</v>
      </c>
      <c r="K520" s="233" t="s">
        <v>2973</v>
      </c>
      <c r="L520" s="232" t="s">
        <v>3003</v>
      </c>
      <c r="M520" s="232">
        <v>1</v>
      </c>
      <c r="N520" s="232">
        <v>285</v>
      </c>
      <c r="O520" s="255">
        <f t="shared" si="616"/>
        <v>285</v>
      </c>
      <c r="P520" s="350">
        <v>285</v>
      </c>
      <c r="Q520" s="264" t="s">
        <v>3034</v>
      </c>
      <c r="R520" s="352">
        <v>285</v>
      </c>
      <c r="S520" s="354">
        <v>1</v>
      </c>
      <c r="T520" s="350">
        <v>1</v>
      </c>
      <c r="U520" s="356"/>
      <c r="V520" s="358"/>
      <c r="W520" s="360"/>
      <c r="X520" s="356"/>
      <c r="Y520" s="352">
        <f>R520-(V520/10)-X520</f>
        <v>285</v>
      </c>
      <c r="Z520" s="352">
        <v>285</v>
      </c>
      <c r="AA520" s="352">
        <f>U520-V520+Z520</f>
        <v>285</v>
      </c>
      <c r="AB520" s="352"/>
      <c r="AC520" s="352"/>
      <c r="AD520" s="276" t="s">
        <v>3009</v>
      </c>
      <c r="AE520" s="277">
        <f>VLOOKUP(AD520,分类参数表!$I$2:$J$10,2,FALSE)</f>
        <v>1</v>
      </c>
      <c r="AF520" s="278"/>
      <c r="AG520" s="264" t="s">
        <v>3035</v>
      </c>
      <c r="AH520" s="264" t="s">
        <v>3036</v>
      </c>
      <c r="AI520" s="264"/>
      <c r="AJ520" s="264"/>
      <c r="AK520" s="264" t="s">
        <v>2988</v>
      </c>
      <c r="AL520" s="264" t="s">
        <v>2989</v>
      </c>
      <c r="AM520" s="288"/>
      <c r="AN520" s="289">
        <f t="shared" si="617"/>
        <v>1</v>
      </c>
      <c r="AO520" s="296"/>
    </row>
    <row r="521" spans="1:41" s="219" customFormat="1" ht="15" customHeight="1" x14ac:dyDescent="0.15">
      <c r="A521" s="235"/>
      <c r="B521" s="236">
        <f t="shared" ref="B521:C521" si="630">B520</f>
        <v>42710</v>
      </c>
      <c r="C521" s="237" t="str">
        <f t="shared" si="630"/>
        <v>BY2016120602</v>
      </c>
      <c r="D521" s="238">
        <f t="shared" ref="D521:D524" si="631">D520+1</f>
        <v>2</v>
      </c>
      <c r="E521" s="238"/>
      <c r="F521" s="239"/>
      <c r="G521" s="238"/>
      <c r="H521" s="327"/>
      <c r="I521" s="240"/>
      <c r="J521" s="238"/>
      <c r="K521" s="238"/>
      <c r="L521" s="238"/>
      <c r="M521" s="238"/>
      <c r="N521" s="238"/>
      <c r="O521" s="256">
        <f t="shared" si="616"/>
        <v>0</v>
      </c>
      <c r="P521" s="351"/>
      <c r="Q521" s="266"/>
      <c r="R521" s="353"/>
      <c r="S521" s="355"/>
      <c r="T521" s="351"/>
      <c r="U521" s="357"/>
      <c r="V521" s="359"/>
      <c r="W521" s="361"/>
      <c r="X521" s="357"/>
      <c r="Y521" s="353"/>
      <c r="Z521" s="353"/>
      <c r="AA521" s="353"/>
      <c r="AB521" s="353"/>
      <c r="AC521" s="353"/>
      <c r="AD521" s="238" t="str">
        <f t="shared" ref="AD521:AD524" si="632">AD520</f>
        <v>散客新晋</v>
      </c>
      <c r="AE521" s="279">
        <f>VLOOKUP(AD521,分类参数表!$I$2:$J$10,2,FALSE)</f>
        <v>1</v>
      </c>
      <c r="AF521" s="280"/>
      <c r="AG521" s="266"/>
      <c r="AH521" s="266"/>
      <c r="AI521" s="266"/>
      <c r="AJ521" s="266"/>
      <c r="AK521" s="266"/>
      <c r="AL521" s="266"/>
      <c r="AM521" s="290"/>
      <c r="AN521" s="291" t="e">
        <f t="shared" si="617"/>
        <v>#DIV/0!</v>
      </c>
      <c r="AO521" s="297"/>
    </row>
    <row r="522" spans="1:41" s="219" customFormat="1" ht="15" customHeight="1" x14ac:dyDescent="0.15">
      <c r="A522" s="235"/>
      <c r="B522" s="236">
        <f t="shared" ref="B522:C522" si="633">B521</f>
        <v>42710</v>
      </c>
      <c r="C522" s="237" t="str">
        <f t="shared" si="633"/>
        <v>BY2016120602</v>
      </c>
      <c r="D522" s="238">
        <f t="shared" si="631"/>
        <v>3</v>
      </c>
      <c r="E522" s="238"/>
      <c r="F522" s="239"/>
      <c r="G522" s="238"/>
      <c r="H522" s="327"/>
      <c r="I522" s="240"/>
      <c r="J522" s="238"/>
      <c r="K522" s="238"/>
      <c r="L522" s="238"/>
      <c r="M522" s="238"/>
      <c r="N522" s="238"/>
      <c r="O522" s="256">
        <f t="shared" si="616"/>
        <v>0</v>
      </c>
      <c r="P522" s="351"/>
      <c r="Q522" s="266"/>
      <c r="R522" s="353"/>
      <c r="S522" s="355"/>
      <c r="T522" s="351"/>
      <c r="U522" s="357"/>
      <c r="V522" s="359"/>
      <c r="W522" s="361"/>
      <c r="X522" s="357"/>
      <c r="Y522" s="353"/>
      <c r="Z522" s="353"/>
      <c r="AA522" s="353"/>
      <c r="AB522" s="353"/>
      <c r="AC522" s="353"/>
      <c r="AD522" s="238" t="str">
        <f t="shared" si="632"/>
        <v>散客新晋</v>
      </c>
      <c r="AE522" s="279">
        <f>VLOOKUP(AD522,分类参数表!$I$2:$J$10,2,FALSE)</f>
        <v>1</v>
      </c>
      <c r="AF522" s="280"/>
      <c r="AG522" s="266"/>
      <c r="AH522" s="266"/>
      <c r="AI522" s="266"/>
      <c r="AJ522" s="266"/>
      <c r="AK522" s="266"/>
      <c r="AL522" s="266"/>
      <c r="AM522" s="290"/>
      <c r="AN522" s="291" t="e">
        <f t="shared" si="617"/>
        <v>#DIV/0!</v>
      </c>
      <c r="AO522" s="297"/>
    </row>
    <row r="523" spans="1:41" s="219" customFormat="1" ht="15" customHeight="1" x14ac:dyDescent="0.15">
      <c r="A523" s="235"/>
      <c r="B523" s="236">
        <f t="shared" ref="B523:C523" si="634">B522</f>
        <v>42710</v>
      </c>
      <c r="C523" s="237" t="str">
        <f t="shared" si="634"/>
        <v>BY2016120602</v>
      </c>
      <c r="D523" s="238">
        <f t="shared" si="631"/>
        <v>4</v>
      </c>
      <c r="E523" s="238"/>
      <c r="F523" s="239"/>
      <c r="G523" s="238"/>
      <c r="H523" s="266"/>
      <c r="I523" s="238"/>
      <c r="J523" s="238"/>
      <c r="K523" s="238"/>
      <c r="L523" s="238"/>
      <c r="M523" s="238"/>
      <c r="N523" s="238"/>
      <c r="O523" s="256">
        <f t="shared" si="616"/>
        <v>0</v>
      </c>
      <c r="P523" s="351"/>
      <c r="Q523" s="266"/>
      <c r="R523" s="353"/>
      <c r="S523" s="355"/>
      <c r="T523" s="351"/>
      <c r="U523" s="357"/>
      <c r="V523" s="359"/>
      <c r="W523" s="361"/>
      <c r="X523" s="357"/>
      <c r="Y523" s="353"/>
      <c r="Z523" s="353"/>
      <c r="AA523" s="353"/>
      <c r="AB523" s="353"/>
      <c r="AC523" s="353"/>
      <c r="AD523" s="238" t="str">
        <f t="shared" si="632"/>
        <v>散客新晋</v>
      </c>
      <c r="AE523" s="279">
        <f>VLOOKUP(AD523,分类参数表!$I$2:$J$10,2,FALSE)</f>
        <v>1</v>
      </c>
      <c r="AF523" s="280"/>
      <c r="AG523" s="266"/>
      <c r="AH523" s="266"/>
      <c r="AI523" s="266"/>
      <c r="AJ523" s="266"/>
      <c r="AK523" s="266"/>
      <c r="AL523" s="266"/>
      <c r="AM523" s="290"/>
      <c r="AN523" s="291" t="e">
        <f t="shared" si="617"/>
        <v>#DIV/0!</v>
      </c>
      <c r="AO523" s="297"/>
    </row>
    <row r="524" spans="1:41" s="219" customFormat="1" ht="15" customHeight="1" thickBot="1" x14ac:dyDescent="0.2">
      <c r="A524" s="235"/>
      <c r="B524" s="236">
        <f t="shared" ref="B524:C524" si="635">B523</f>
        <v>42710</v>
      </c>
      <c r="C524" s="237" t="str">
        <f t="shared" si="635"/>
        <v>BY2016120602</v>
      </c>
      <c r="D524" s="238">
        <f t="shared" si="631"/>
        <v>5</v>
      </c>
      <c r="E524" s="238"/>
      <c r="F524" s="239"/>
      <c r="G524" s="238"/>
      <c r="H524" s="266"/>
      <c r="I524" s="238"/>
      <c r="J524" s="238"/>
      <c r="K524" s="238"/>
      <c r="L524" s="238"/>
      <c r="M524" s="238"/>
      <c r="N524" s="238"/>
      <c r="O524" s="256">
        <f t="shared" si="616"/>
        <v>0</v>
      </c>
      <c r="P524" s="351"/>
      <c r="Q524" s="266"/>
      <c r="R524" s="353"/>
      <c r="S524" s="355"/>
      <c r="T524" s="351"/>
      <c r="U524" s="357"/>
      <c r="V524" s="359"/>
      <c r="W524" s="361"/>
      <c r="X524" s="357"/>
      <c r="Y524" s="353"/>
      <c r="Z524" s="353"/>
      <c r="AA524" s="353"/>
      <c r="AB524" s="362"/>
      <c r="AC524" s="362"/>
      <c r="AD524" s="238" t="str">
        <f t="shared" si="632"/>
        <v>散客新晋</v>
      </c>
      <c r="AE524" s="279">
        <f>VLOOKUP(AD524,分类参数表!$I$2:$J$10,2,FALSE)</f>
        <v>1</v>
      </c>
      <c r="AF524" s="280"/>
      <c r="AG524" s="266"/>
      <c r="AH524" s="266"/>
      <c r="AI524" s="266"/>
      <c r="AJ524" s="266"/>
      <c r="AK524" s="266"/>
      <c r="AL524" s="266"/>
      <c r="AM524" s="290"/>
      <c r="AN524" s="291" t="e">
        <f t="shared" si="617"/>
        <v>#DIV/0!</v>
      </c>
      <c r="AO524" s="297"/>
    </row>
    <row r="525" spans="1:41" s="220" customFormat="1" ht="15" customHeight="1" thickTop="1" x14ac:dyDescent="0.15">
      <c r="A525" s="241" t="s">
        <v>3023</v>
      </c>
      <c r="B525" s="242">
        <v>42710</v>
      </c>
      <c r="C525" s="243" t="s">
        <v>3037</v>
      </c>
      <c r="D525" s="244">
        <v>1</v>
      </c>
      <c r="E525" s="245" t="s">
        <v>3038</v>
      </c>
      <c r="F525" s="245" t="s">
        <v>2969</v>
      </c>
      <c r="G525" s="321"/>
      <c r="H525" s="328" t="s">
        <v>3025</v>
      </c>
      <c r="I525" s="246"/>
      <c r="J525" s="244" t="s">
        <v>3039</v>
      </c>
      <c r="K525" s="245" t="s">
        <v>2984</v>
      </c>
      <c r="L525" s="244" t="s">
        <v>3003</v>
      </c>
      <c r="M525" s="244">
        <v>1</v>
      </c>
      <c r="N525" s="244">
        <v>480</v>
      </c>
      <c r="O525" s="257">
        <f t="shared" si="616"/>
        <v>480</v>
      </c>
      <c r="P525" s="363">
        <v>480</v>
      </c>
      <c r="Q525" s="269" t="s">
        <v>3040</v>
      </c>
      <c r="R525" s="371">
        <v>288</v>
      </c>
      <c r="S525" s="374">
        <v>0.6</v>
      </c>
      <c r="T525" s="363">
        <v>0.4</v>
      </c>
      <c r="U525" s="369"/>
      <c r="V525" s="365"/>
      <c r="W525" s="367"/>
      <c r="X525" s="369"/>
      <c r="Y525" s="371">
        <f>R525-(V525/10)-X525</f>
        <v>288</v>
      </c>
      <c r="Z525" s="371">
        <v>115</v>
      </c>
      <c r="AA525" s="371">
        <f>U525-V525+Z525</f>
        <v>115</v>
      </c>
      <c r="AB525" s="371"/>
      <c r="AC525" s="371"/>
      <c r="AD525" s="281" t="s">
        <v>2317</v>
      </c>
      <c r="AE525" s="282">
        <f>VLOOKUP(AD525,分类参数表!$I$2:$J$10,2,FALSE)</f>
        <v>1</v>
      </c>
      <c r="AF525" s="283"/>
      <c r="AG525" s="269" t="s">
        <v>3041</v>
      </c>
      <c r="AH525" s="269"/>
      <c r="AI525" s="269"/>
      <c r="AJ525" s="269"/>
      <c r="AK525" s="269" t="s">
        <v>2976</v>
      </c>
      <c r="AL525" s="269" t="s">
        <v>2989</v>
      </c>
      <c r="AM525" s="292"/>
      <c r="AN525" s="293">
        <f t="shared" si="617"/>
        <v>0.6</v>
      </c>
      <c r="AO525" s="298"/>
    </row>
    <row r="526" spans="1:41" s="221" customFormat="1" ht="15" customHeight="1" x14ac:dyDescent="0.15">
      <c r="A526" s="247"/>
      <c r="B526" s="248">
        <f t="shared" ref="B526:C526" si="636">B525</f>
        <v>42710</v>
      </c>
      <c r="C526" s="249" t="str">
        <f t="shared" si="636"/>
        <v>BY2016120603</v>
      </c>
      <c r="D526" s="250">
        <f t="shared" ref="D526:D529" si="637">D525+1</f>
        <v>2</v>
      </c>
      <c r="E526" s="250"/>
      <c r="F526" s="251"/>
      <c r="G526" s="250"/>
      <c r="H526" s="329"/>
      <c r="I526" s="252"/>
      <c r="J526" s="250"/>
      <c r="K526" s="250"/>
      <c r="L526" s="250"/>
      <c r="M526" s="250"/>
      <c r="N526" s="250"/>
      <c r="O526" s="258">
        <f t="shared" si="616"/>
        <v>0</v>
      </c>
      <c r="P526" s="364"/>
      <c r="Q526" s="271"/>
      <c r="R526" s="372"/>
      <c r="S526" s="375"/>
      <c r="T526" s="364"/>
      <c r="U526" s="370"/>
      <c r="V526" s="366"/>
      <c r="W526" s="368"/>
      <c r="X526" s="370"/>
      <c r="Y526" s="372"/>
      <c r="Z526" s="372"/>
      <c r="AA526" s="372"/>
      <c r="AB526" s="372"/>
      <c r="AC526" s="372"/>
      <c r="AD526" s="250" t="str">
        <f t="shared" ref="AD526:AD529" si="638">AD525</f>
        <v>内购</v>
      </c>
      <c r="AE526" s="284">
        <f>VLOOKUP(AD526,分类参数表!$I$2:$J$10,2,FALSE)</f>
        <v>1</v>
      </c>
      <c r="AF526" s="285"/>
      <c r="AG526" s="271"/>
      <c r="AH526" s="271"/>
      <c r="AI526" s="271"/>
      <c r="AJ526" s="271"/>
      <c r="AK526" s="271"/>
      <c r="AL526" s="271"/>
      <c r="AM526" s="294"/>
      <c r="AN526" s="295" t="e">
        <f t="shared" si="617"/>
        <v>#DIV/0!</v>
      </c>
      <c r="AO526" s="299"/>
    </row>
    <row r="527" spans="1:41" s="221" customFormat="1" ht="15" customHeight="1" x14ac:dyDescent="0.15">
      <c r="A527" s="247"/>
      <c r="B527" s="248">
        <f t="shared" ref="B527:C527" si="639">B526</f>
        <v>42710</v>
      </c>
      <c r="C527" s="249" t="str">
        <f t="shared" si="639"/>
        <v>BY2016120603</v>
      </c>
      <c r="D527" s="250">
        <f t="shared" si="637"/>
        <v>3</v>
      </c>
      <c r="E527" s="250"/>
      <c r="F527" s="251"/>
      <c r="G527" s="250"/>
      <c r="H527" s="329"/>
      <c r="I527" s="252"/>
      <c r="J527" s="250"/>
      <c r="K527" s="250"/>
      <c r="L527" s="250"/>
      <c r="M527" s="250"/>
      <c r="N527" s="250"/>
      <c r="O527" s="258">
        <f t="shared" si="616"/>
        <v>0</v>
      </c>
      <c r="P527" s="364"/>
      <c r="Q527" s="271"/>
      <c r="R527" s="372"/>
      <c r="S527" s="375"/>
      <c r="T527" s="364"/>
      <c r="U527" s="370"/>
      <c r="V527" s="366"/>
      <c r="W527" s="368"/>
      <c r="X527" s="370"/>
      <c r="Y527" s="372"/>
      <c r="Z527" s="372"/>
      <c r="AA527" s="372"/>
      <c r="AB527" s="372"/>
      <c r="AC527" s="372"/>
      <c r="AD527" s="250" t="str">
        <f t="shared" si="638"/>
        <v>内购</v>
      </c>
      <c r="AE527" s="284">
        <f>VLOOKUP(AD527,分类参数表!$I$2:$J$10,2,FALSE)</f>
        <v>1</v>
      </c>
      <c r="AF527" s="285"/>
      <c r="AG527" s="271"/>
      <c r="AH527" s="271"/>
      <c r="AI527" s="271"/>
      <c r="AJ527" s="271"/>
      <c r="AK527" s="271"/>
      <c r="AL527" s="271"/>
      <c r="AM527" s="294"/>
      <c r="AN527" s="295" t="e">
        <f t="shared" si="617"/>
        <v>#DIV/0!</v>
      </c>
      <c r="AO527" s="299"/>
    </row>
    <row r="528" spans="1:41" s="221" customFormat="1" ht="15" customHeight="1" x14ac:dyDescent="0.15">
      <c r="A528" s="247"/>
      <c r="B528" s="248">
        <f t="shared" ref="B528:C528" si="640">B527</f>
        <v>42710</v>
      </c>
      <c r="C528" s="249" t="str">
        <f t="shared" si="640"/>
        <v>BY2016120603</v>
      </c>
      <c r="D528" s="250">
        <f t="shared" si="637"/>
        <v>4</v>
      </c>
      <c r="E528" s="250"/>
      <c r="F528" s="251"/>
      <c r="G528" s="250"/>
      <c r="H528" s="271"/>
      <c r="I528" s="250"/>
      <c r="J528" s="250"/>
      <c r="K528" s="250"/>
      <c r="L528" s="250"/>
      <c r="M528" s="250"/>
      <c r="N528" s="250"/>
      <c r="O528" s="258">
        <f t="shared" si="616"/>
        <v>0</v>
      </c>
      <c r="P528" s="364"/>
      <c r="Q528" s="271"/>
      <c r="R528" s="372"/>
      <c r="S528" s="375"/>
      <c r="T528" s="364"/>
      <c r="U528" s="370"/>
      <c r="V528" s="366"/>
      <c r="W528" s="368"/>
      <c r="X528" s="370"/>
      <c r="Y528" s="372"/>
      <c r="Z528" s="372"/>
      <c r="AA528" s="372"/>
      <c r="AB528" s="372"/>
      <c r="AC528" s="372"/>
      <c r="AD528" s="250" t="str">
        <f t="shared" si="638"/>
        <v>内购</v>
      </c>
      <c r="AE528" s="284">
        <f>VLOOKUP(AD528,分类参数表!$I$2:$J$10,2,FALSE)</f>
        <v>1</v>
      </c>
      <c r="AF528" s="285"/>
      <c r="AG528" s="271"/>
      <c r="AH528" s="271"/>
      <c r="AI528" s="271"/>
      <c r="AJ528" s="271"/>
      <c r="AK528" s="271"/>
      <c r="AL528" s="271"/>
      <c r="AM528" s="294"/>
      <c r="AN528" s="295" t="e">
        <f t="shared" si="617"/>
        <v>#DIV/0!</v>
      </c>
      <c r="AO528" s="299"/>
    </row>
    <row r="529" spans="1:41" s="221" customFormat="1" ht="15" customHeight="1" thickBot="1" x14ac:dyDescent="0.2">
      <c r="A529" s="247"/>
      <c r="B529" s="248">
        <f t="shared" ref="B529:C529" si="641">B528</f>
        <v>42710</v>
      </c>
      <c r="C529" s="249" t="str">
        <f t="shared" si="641"/>
        <v>BY2016120603</v>
      </c>
      <c r="D529" s="250">
        <f t="shared" si="637"/>
        <v>5</v>
      </c>
      <c r="E529" s="250"/>
      <c r="F529" s="251"/>
      <c r="G529" s="250"/>
      <c r="H529" s="271"/>
      <c r="I529" s="250"/>
      <c r="J529" s="250"/>
      <c r="K529" s="250"/>
      <c r="L529" s="250"/>
      <c r="M529" s="250"/>
      <c r="N529" s="250"/>
      <c r="O529" s="258">
        <f t="shared" si="616"/>
        <v>0</v>
      </c>
      <c r="P529" s="364"/>
      <c r="Q529" s="271"/>
      <c r="R529" s="372"/>
      <c r="S529" s="375"/>
      <c r="T529" s="364"/>
      <c r="U529" s="370"/>
      <c r="V529" s="366"/>
      <c r="W529" s="368"/>
      <c r="X529" s="370"/>
      <c r="Y529" s="372"/>
      <c r="Z529" s="372"/>
      <c r="AA529" s="372"/>
      <c r="AB529" s="373"/>
      <c r="AC529" s="373"/>
      <c r="AD529" s="250" t="str">
        <f t="shared" si="638"/>
        <v>内购</v>
      </c>
      <c r="AE529" s="284">
        <f>VLOOKUP(AD529,分类参数表!$I$2:$J$10,2,FALSE)</f>
        <v>1</v>
      </c>
      <c r="AF529" s="285"/>
      <c r="AG529" s="271"/>
      <c r="AH529" s="271"/>
      <c r="AI529" s="271"/>
      <c r="AJ529" s="271"/>
      <c r="AK529" s="271"/>
      <c r="AL529" s="271"/>
      <c r="AM529" s="294"/>
      <c r="AN529" s="295" t="e">
        <f t="shared" si="617"/>
        <v>#DIV/0!</v>
      </c>
      <c r="AO529" s="299"/>
    </row>
    <row r="530" spans="1:41" s="349" customFormat="1" ht="15" thickTop="1" thickBot="1" x14ac:dyDescent="0.2">
      <c r="A530" s="347"/>
      <c r="B530" s="348"/>
      <c r="C530" s="348"/>
      <c r="D530" s="348"/>
      <c r="E530" s="348"/>
      <c r="F530" s="348"/>
      <c r="G530" s="348"/>
      <c r="H530" s="348"/>
      <c r="I530" s="348"/>
      <c r="J530" s="348"/>
      <c r="K530" s="348"/>
      <c r="L530" s="348"/>
      <c r="M530" s="348"/>
      <c r="N530" s="348"/>
      <c r="O530" s="348"/>
      <c r="P530" s="348"/>
      <c r="Q530" s="348"/>
      <c r="R530" s="348"/>
      <c r="S530" s="348"/>
      <c r="T530" s="348"/>
      <c r="U530" s="348"/>
      <c r="V530" s="348"/>
      <c r="W530" s="348"/>
      <c r="X530" s="348"/>
      <c r="Y530" s="348"/>
      <c r="Z530" s="348"/>
      <c r="AA530" s="348"/>
      <c r="AB530" s="348"/>
      <c r="AC530" s="348"/>
      <c r="AD530" s="348"/>
      <c r="AE530" s="348"/>
      <c r="AF530" s="348"/>
      <c r="AG530" s="348"/>
      <c r="AH530" s="348"/>
      <c r="AI530" s="348"/>
      <c r="AJ530" s="348"/>
      <c r="AK530" s="348"/>
      <c r="AL530" s="348"/>
      <c r="AM530" s="348"/>
      <c r="AN530" s="348"/>
      <c r="AO530" s="348"/>
    </row>
    <row r="531" spans="1:41" s="218" customFormat="1" ht="15" customHeight="1" thickTop="1" x14ac:dyDescent="0.15">
      <c r="A531" s="229" t="s">
        <v>3023</v>
      </c>
      <c r="B531" s="230">
        <v>42711</v>
      </c>
      <c r="C531" s="231" t="s">
        <v>3042</v>
      </c>
      <c r="D531" s="232">
        <v>1</v>
      </c>
      <c r="E531" s="233" t="s">
        <v>3043</v>
      </c>
      <c r="F531" s="233" t="s">
        <v>3044</v>
      </c>
      <c r="G531" s="232" t="s">
        <v>3045</v>
      </c>
      <c r="H531" s="326" t="s">
        <v>3033</v>
      </c>
      <c r="I531" s="234" t="s">
        <v>3046</v>
      </c>
      <c r="J531" s="232" t="s">
        <v>3007</v>
      </c>
      <c r="K531" s="233" t="s">
        <v>2984</v>
      </c>
      <c r="L531" s="232" t="s">
        <v>3003</v>
      </c>
      <c r="M531" s="232">
        <v>1</v>
      </c>
      <c r="N531" s="232">
        <v>880</v>
      </c>
      <c r="O531" s="255">
        <f t="shared" si="616"/>
        <v>880</v>
      </c>
      <c r="P531" s="350">
        <v>880</v>
      </c>
      <c r="Q531" s="264" t="s">
        <v>3047</v>
      </c>
      <c r="R531" s="352">
        <v>836</v>
      </c>
      <c r="S531" s="354">
        <v>0.95</v>
      </c>
      <c r="T531" s="350">
        <v>0.92</v>
      </c>
      <c r="U531" s="356"/>
      <c r="V531" s="358"/>
      <c r="W531" s="360"/>
      <c r="X531" s="356"/>
      <c r="Y531" s="352">
        <f>R531-(V531/10)-X531</f>
        <v>836</v>
      </c>
      <c r="Z531" s="352">
        <v>773</v>
      </c>
      <c r="AA531" s="352">
        <f>U531-V531+Z531</f>
        <v>773</v>
      </c>
      <c r="AB531" s="352"/>
      <c r="AC531" s="352"/>
      <c r="AD531" s="276" t="s">
        <v>3009</v>
      </c>
      <c r="AE531" s="277">
        <f>VLOOKUP(AD531,分类参数表!$I$2:$J$10,2,FALSE)</f>
        <v>1</v>
      </c>
      <c r="AF531" s="278"/>
      <c r="AG531" s="264" t="s">
        <v>3048</v>
      </c>
      <c r="AH531" s="264" t="s">
        <v>3049</v>
      </c>
      <c r="AI531" s="264"/>
      <c r="AJ531" s="264"/>
      <c r="AK531" s="264" t="s">
        <v>2988</v>
      </c>
      <c r="AL531" s="264" t="s">
        <v>2977</v>
      </c>
      <c r="AM531" s="288"/>
      <c r="AN531" s="289">
        <f t="shared" si="617"/>
        <v>0.95</v>
      </c>
      <c r="AO531" s="296"/>
    </row>
    <row r="532" spans="1:41" s="219" customFormat="1" ht="15" customHeight="1" x14ac:dyDescent="0.15">
      <c r="A532" s="235"/>
      <c r="B532" s="236">
        <f t="shared" ref="B532:C532" si="642">B531</f>
        <v>42711</v>
      </c>
      <c r="C532" s="237" t="str">
        <f t="shared" si="642"/>
        <v>BY2016120701</v>
      </c>
      <c r="D532" s="238">
        <f t="shared" ref="D532:D535" si="643">D531+1</f>
        <v>2</v>
      </c>
      <c r="E532" s="238"/>
      <c r="F532" s="239"/>
      <c r="G532" s="238"/>
      <c r="H532" s="327"/>
      <c r="I532" s="240"/>
      <c r="J532" s="238"/>
      <c r="K532" s="238"/>
      <c r="L532" s="238"/>
      <c r="M532" s="238"/>
      <c r="N532" s="238"/>
      <c r="O532" s="256">
        <f t="shared" si="616"/>
        <v>0</v>
      </c>
      <c r="P532" s="351"/>
      <c r="Q532" s="266"/>
      <c r="R532" s="353"/>
      <c r="S532" s="355"/>
      <c r="T532" s="351"/>
      <c r="U532" s="357"/>
      <c r="V532" s="359"/>
      <c r="W532" s="361"/>
      <c r="X532" s="357"/>
      <c r="Y532" s="353"/>
      <c r="Z532" s="353"/>
      <c r="AA532" s="353"/>
      <c r="AB532" s="353"/>
      <c r="AC532" s="353"/>
      <c r="AD532" s="238" t="str">
        <f t="shared" ref="AD532:AD535" si="644">AD531</f>
        <v>散客新晋</v>
      </c>
      <c r="AE532" s="279">
        <f>VLOOKUP(AD532,分类参数表!$I$2:$J$10,2,FALSE)</f>
        <v>1</v>
      </c>
      <c r="AF532" s="280"/>
      <c r="AG532" s="266"/>
      <c r="AH532" s="266"/>
      <c r="AI532" s="266"/>
      <c r="AJ532" s="266"/>
      <c r="AK532" s="266"/>
      <c r="AL532" s="266"/>
      <c r="AM532" s="290"/>
      <c r="AN532" s="291" t="e">
        <f t="shared" si="617"/>
        <v>#DIV/0!</v>
      </c>
      <c r="AO532" s="297"/>
    </row>
    <row r="533" spans="1:41" s="219" customFormat="1" ht="15" customHeight="1" x14ac:dyDescent="0.15">
      <c r="A533" s="235"/>
      <c r="B533" s="236">
        <f t="shared" ref="B533:C533" si="645">B532</f>
        <v>42711</v>
      </c>
      <c r="C533" s="237" t="str">
        <f t="shared" si="645"/>
        <v>BY2016120701</v>
      </c>
      <c r="D533" s="238">
        <f t="shared" si="643"/>
        <v>3</v>
      </c>
      <c r="E533" s="238"/>
      <c r="F533" s="239"/>
      <c r="G533" s="238"/>
      <c r="H533" s="327"/>
      <c r="I533" s="240"/>
      <c r="J533" s="238"/>
      <c r="K533" s="238"/>
      <c r="L533" s="238"/>
      <c r="M533" s="238"/>
      <c r="N533" s="238"/>
      <c r="O533" s="256">
        <f t="shared" si="616"/>
        <v>0</v>
      </c>
      <c r="P533" s="351"/>
      <c r="Q533" s="266"/>
      <c r="R533" s="353"/>
      <c r="S533" s="355"/>
      <c r="T533" s="351"/>
      <c r="U533" s="357"/>
      <c r="V533" s="359"/>
      <c r="W533" s="361"/>
      <c r="X533" s="357"/>
      <c r="Y533" s="353"/>
      <c r="Z533" s="353"/>
      <c r="AA533" s="353"/>
      <c r="AB533" s="353"/>
      <c r="AC533" s="353"/>
      <c r="AD533" s="238" t="str">
        <f t="shared" si="644"/>
        <v>散客新晋</v>
      </c>
      <c r="AE533" s="279">
        <f>VLOOKUP(AD533,分类参数表!$I$2:$J$10,2,FALSE)</f>
        <v>1</v>
      </c>
      <c r="AF533" s="280"/>
      <c r="AG533" s="266"/>
      <c r="AH533" s="266"/>
      <c r="AI533" s="266"/>
      <c r="AJ533" s="266"/>
      <c r="AK533" s="266"/>
      <c r="AL533" s="266"/>
      <c r="AM533" s="290"/>
      <c r="AN533" s="291" t="e">
        <f t="shared" si="617"/>
        <v>#DIV/0!</v>
      </c>
      <c r="AO533" s="297"/>
    </row>
    <row r="534" spans="1:41" s="219" customFormat="1" ht="15" customHeight="1" x14ac:dyDescent="0.15">
      <c r="A534" s="235"/>
      <c r="B534" s="236">
        <f t="shared" ref="B534:C534" si="646">B533</f>
        <v>42711</v>
      </c>
      <c r="C534" s="237" t="str">
        <f t="shared" si="646"/>
        <v>BY2016120701</v>
      </c>
      <c r="D534" s="238">
        <f t="shared" si="643"/>
        <v>4</v>
      </c>
      <c r="E534" s="238"/>
      <c r="F534" s="239"/>
      <c r="G534" s="238"/>
      <c r="H534" s="266"/>
      <c r="I534" s="238"/>
      <c r="J534" s="238"/>
      <c r="K534" s="238"/>
      <c r="L534" s="238"/>
      <c r="M534" s="238"/>
      <c r="N534" s="238"/>
      <c r="O534" s="256">
        <f t="shared" si="616"/>
        <v>0</v>
      </c>
      <c r="P534" s="351"/>
      <c r="Q534" s="266"/>
      <c r="R534" s="353"/>
      <c r="S534" s="355"/>
      <c r="T534" s="351"/>
      <c r="U534" s="357"/>
      <c r="V534" s="359"/>
      <c r="W534" s="361"/>
      <c r="X534" s="357"/>
      <c r="Y534" s="353"/>
      <c r="Z534" s="353"/>
      <c r="AA534" s="353"/>
      <c r="AB534" s="353"/>
      <c r="AC534" s="353"/>
      <c r="AD534" s="238" t="str">
        <f t="shared" si="644"/>
        <v>散客新晋</v>
      </c>
      <c r="AE534" s="279">
        <f>VLOOKUP(AD534,分类参数表!$I$2:$J$10,2,FALSE)</f>
        <v>1</v>
      </c>
      <c r="AF534" s="280"/>
      <c r="AG534" s="266"/>
      <c r="AH534" s="266"/>
      <c r="AI534" s="266"/>
      <c r="AJ534" s="266"/>
      <c r="AK534" s="266"/>
      <c r="AL534" s="266"/>
      <c r="AM534" s="290"/>
      <c r="AN534" s="291" t="e">
        <f t="shared" si="617"/>
        <v>#DIV/0!</v>
      </c>
      <c r="AO534" s="297"/>
    </row>
    <row r="535" spans="1:41" s="219" customFormat="1" ht="15" customHeight="1" thickBot="1" x14ac:dyDescent="0.2">
      <c r="A535" s="235"/>
      <c r="B535" s="236">
        <f t="shared" ref="B535:C535" si="647">B534</f>
        <v>42711</v>
      </c>
      <c r="C535" s="237" t="str">
        <f t="shared" si="647"/>
        <v>BY2016120701</v>
      </c>
      <c r="D535" s="238">
        <f t="shared" si="643"/>
        <v>5</v>
      </c>
      <c r="E535" s="238"/>
      <c r="F535" s="239"/>
      <c r="G535" s="238"/>
      <c r="H535" s="266"/>
      <c r="I535" s="238"/>
      <c r="J535" s="238"/>
      <c r="K535" s="238"/>
      <c r="L535" s="238"/>
      <c r="M535" s="238"/>
      <c r="N535" s="238"/>
      <c r="O535" s="256">
        <f t="shared" si="616"/>
        <v>0</v>
      </c>
      <c r="P535" s="351"/>
      <c r="Q535" s="266"/>
      <c r="R535" s="353"/>
      <c r="S535" s="355"/>
      <c r="T535" s="351"/>
      <c r="U535" s="357"/>
      <c r="V535" s="359"/>
      <c r="W535" s="361"/>
      <c r="X535" s="357"/>
      <c r="Y535" s="353"/>
      <c r="Z535" s="353"/>
      <c r="AA535" s="353"/>
      <c r="AB535" s="362"/>
      <c r="AC535" s="362"/>
      <c r="AD535" s="238" t="str">
        <f t="shared" si="644"/>
        <v>散客新晋</v>
      </c>
      <c r="AE535" s="279">
        <f>VLOOKUP(AD535,分类参数表!$I$2:$J$10,2,FALSE)</f>
        <v>1</v>
      </c>
      <c r="AF535" s="280"/>
      <c r="AG535" s="266"/>
      <c r="AH535" s="266"/>
      <c r="AI535" s="266"/>
      <c r="AJ535" s="266"/>
      <c r="AK535" s="266"/>
      <c r="AL535" s="266"/>
      <c r="AM535" s="290"/>
      <c r="AN535" s="291" t="e">
        <f t="shared" si="617"/>
        <v>#DIV/0!</v>
      </c>
      <c r="AO535" s="297"/>
    </row>
    <row r="536" spans="1:41" s="220" customFormat="1" ht="15" customHeight="1" thickTop="1" x14ac:dyDescent="0.15">
      <c r="A536" s="241" t="s">
        <v>3023</v>
      </c>
      <c r="B536" s="242">
        <v>42711</v>
      </c>
      <c r="C536" s="243" t="s">
        <v>3050</v>
      </c>
      <c r="D536" s="244">
        <v>1</v>
      </c>
      <c r="E536" s="245" t="s">
        <v>2992</v>
      </c>
      <c r="F536" s="245" t="s">
        <v>3031</v>
      </c>
      <c r="G536" s="244" t="s">
        <v>3051</v>
      </c>
      <c r="H536" s="328" t="s">
        <v>3052</v>
      </c>
      <c r="I536" s="246" t="s">
        <v>3000</v>
      </c>
      <c r="J536" s="244" t="s">
        <v>3019</v>
      </c>
      <c r="K536" s="245" t="s">
        <v>2984</v>
      </c>
      <c r="L536" s="244" t="s">
        <v>3003</v>
      </c>
      <c r="M536" s="244">
        <v>1</v>
      </c>
      <c r="N536" s="244">
        <v>710</v>
      </c>
      <c r="O536" s="257">
        <f t="shared" si="616"/>
        <v>710</v>
      </c>
      <c r="P536" s="363">
        <v>710</v>
      </c>
      <c r="Q536" s="269" t="s">
        <v>3053</v>
      </c>
      <c r="R536" s="371">
        <v>639</v>
      </c>
      <c r="S536" s="374">
        <v>0.9</v>
      </c>
      <c r="T536" s="363">
        <v>0.85</v>
      </c>
      <c r="U536" s="369"/>
      <c r="V536" s="365"/>
      <c r="W536" s="367"/>
      <c r="X536" s="369"/>
      <c r="Y536" s="371">
        <f>R536-(V536/10)-X536</f>
        <v>639</v>
      </c>
      <c r="Z536" s="371">
        <v>543</v>
      </c>
      <c r="AA536" s="371">
        <f>U536-V536+Z536</f>
        <v>543</v>
      </c>
      <c r="AB536" s="371"/>
      <c r="AC536" s="371"/>
      <c r="AD536" s="323" t="s">
        <v>2000</v>
      </c>
      <c r="AE536" s="282">
        <f>VLOOKUP(AD536,分类参数表!$I$2:$J$10,2,FALSE)</f>
        <v>1</v>
      </c>
      <c r="AF536" s="283"/>
      <c r="AG536" s="322"/>
      <c r="AH536" s="269"/>
      <c r="AI536" s="269"/>
      <c r="AJ536" s="269"/>
      <c r="AK536" s="269" t="s">
        <v>2988</v>
      </c>
      <c r="AL536" s="269" t="s">
        <v>2989</v>
      </c>
      <c r="AM536" s="292"/>
      <c r="AN536" s="293">
        <f t="shared" si="617"/>
        <v>0.9</v>
      </c>
      <c r="AO536" s="298"/>
    </row>
    <row r="537" spans="1:41" s="221" customFormat="1" ht="15" customHeight="1" x14ac:dyDescent="0.15">
      <c r="A537" s="247"/>
      <c r="B537" s="248">
        <f t="shared" ref="B537:C537" si="648">B536</f>
        <v>42711</v>
      </c>
      <c r="C537" s="249" t="str">
        <f t="shared" si="648"/>
        <v>BY2016120702</v>
      </c>
      <c r="D537" s="250">
        <f t="shared" ref="D537:D540" si="649">D536+1</f>
        <v>2</v>
      </c>
      <c r="E537" s="250"/>
      <c r="F537" s="251"/>
      <c r="G537" s="250"/>
      <c r="H537" s="329"/>
      <c r="I537" s="252"/>
      <c r="J537" s="250"/>
      <c r="K537" s="250"/>
      <c r="L537" s="250"/>
      <c r="M537" s="250"/>
      <c r="N537" s="250"/>
      <c r="O537" s="258">
        <f t="shared" si="616"/>
        <v>0</v>
      </c>
      <c r="P537" s="364"/>
      <c r="Q537" s="271"/>
      <c r="R537" s="372"/>
      <c r="S537" s="375"/>
      <c r="T537" s="364"/>
      <c r="U537" s="370"/>
      <c r="V537" s="366"/>
      <c r="W537" s="368"/>
      <c r="X537" s="370"/>
      <c r="Y537" s="372"/>
      <c r="Z537" s="372"/>
      <c r="AA537" s="372"/>
      <c r="AB537" s="372"/>
      <c r="AC537" s="372"/>
      <c r="AD537" s="250" t="str">
        <f t="shared" ref="AD537:AD540" si="650">AD536</f>
        <v>会员</v>
      </c>
      <c r="AE537" s="284">
        <f>VLOOKUP(AD537,分类参数表!$I$2:$J$10,2,FALSE)</f>
        <v>1</v>
      </c>
      <c r="AF537" s="285"/>
      <c r="AG537" s="271"/>
      <c r="AH537" s="271"/>
      <c r="AI537" s="271"/>
      <c r="AJ537" s="271"/>
      <c r="AK537" s="271"/>
      <c r="AL537" s="271"/>
      <c r="AM537" s="294"/>
      <c r="AN537" s="295" t="e">
        <f t="shared" si="617"/>
        <v>#DIV/0!</v>
      </c>
      <c r="AO537" s="299"/>
    </row>
    <row r="538" spans="1:41" s="221" customFormat="1" ht="15" customHeight="1" x14ac:dyDescent="0.15">
      <c r="A538" s="247"/>
      <c r="B538" s="248">
        <f t="shared" ref="B538:C538" si="651">B537</f>
        <v>42711</v>
      </c>
      <c r="C538" s="249" t="str">
        <f t="shared" si="651"/>
        <v>BY2016120702</v>
      </c>
      <c r="D538" s="250">
        <f t="shared" si="649"/>
        <v>3</v>
      </c>
      <c r="E538" s="250"/>
      <c r="F538" s="251"/>
      <c r="G538" s="250"/>
      <c r="H538" s="329"/>
      <c r="I538" s="252"/>
      <c r="J538" s="250"/>
      <c r="K538" s="250"/>
      <c r="L538" s="250"/>
      <c r="M538" s="250"/>
      <c r="N538" s="250"/>
      <c r="O538" s="258">
        <f t="shared" si="616"/>
        <v>0</v>
      </c>
      <c r="P538" s="364"/>
      <c r="Q538" s="271"/>
      <c r="R538" s="372"/>
      <c r="S538" s="375"/>
      <c r="T538" s="364"/>
      <c r="U538" s="370"/>
      <c r="V538" s="366"/>
      <c r="W538" s="368"/>
      <c r="X538" s="370"/>
      <c r="Y538" s="372"/>
      <c r="Z538" s="372"/>
      <c r="AA538" s="372"/>
      <c r="AB538" s="372"/>
      <c r="AC538" s="372"/>
      <c r="AD538" s="250" t="str">
        <f t="shared" si="650"/>
        <v>会员</v>
      </c>
      <c r="AE538" s="284">
        <f>VLOOKUP(AD538,分类参数表!$I$2:$J$10,2,FALSE)</f>
        <v>1</v>
      </c>
      <c r="AF538" s="285"/>
      <c r="AG538" s="271"/>
      <c r="AH538" s="271"/>
      <c r="AI538" s="271"/>
      <c r="AJ538" s="271"/>
      <c r="AK538" s="271"/>
      <c r="AL538" s="271"/>
      <c r="AM538" s="294"/>
      <c r="AN538" s="295" t="e">
        <f t="shared" si="617"/>
        <v>#DIV/0!</v>
      </c>
      <c r="AO538" s="299"/>
    </row>
    <row r="539" spans="1:41" s="221" customFormat="1" ht="15" customHeight="1" x14ac:dyDescent="0.15">
      <c r="A539" s="247"/>
      <c r="B539" s="248">
        <f t="shared" ref="B539:C539" si="652">B538</f>
        <v>42711</v>
      </c>
      <c r="C539" s="249" t="str">
        <f t="shared" si="652"/>
        <v>BY2016120702</v>
      </c>
      <c r="D539" s="250">
        <f t="shared" si="649"/>
        <v>4</v>
      </c>
      <c r="E539" s="250"/>
      <c r="F539" s="251"/>
      <c r="G539" s="250"/>
      <c r="H539" s="271"/>
      <c r="I539" s="250"/>
      <c r="J539" s="250"/>
      <c r="K539" s="250"/>
      <c r="L539" s="250"/>
      <c r="M539" s="250"/>
      <c r="N539" s="250"/>
      <c r="O539" s="258">
        <f t="shared" si="616"/>
        <v>0</v>
      </c>
      <c r="P539" s="364"/>
      <c r="Q539" s="271"/>
      <c r="R539" s="372"/>
      <c r="S539" s="375"/>
      <c r="T539" s="364"/>
      <c r="U539" s="370"/>
      <c r="V539" s="366"/>
      <c r="W539" s="368"/>
      <c r="X539" s="370"/>
      <c r="Y539" s="372"/>
      <c r="Z539" s="372"/>
      <c r="AA539" s="372"/>
      <c r="AB539" s="372"/>
      <c r="AC539" s="372"/>
      <c r="AD539" s="250" t="str">
        <f t="shared" si="650"/>
        <v>会员</v>
      </c>
      <c r="AE539" s="284">
        <f>VLOOKUP(AD539,分类参数表!$I$2:$J$10,2,FALSE)</f>
        <v>1</v>
      </c>
      <c r="AF539" s="285"/>
      <c r="AG539" s="271"/>
      <c r="AH539" s="271"/>
      <c r="AI539" s="271"/>
      <c r="AJ539" s="271"/>
      <c r="AK539" s="271"/>
      <c r="AL539" s="271"/>
      <c r="AM539" s="294"/>
      <c r="AN539" s="295" t="e">
        <f t="shared" si="617"/>
        <v>#DIV/0!</v>
      </c>
      <c r="AO539" s="299"/>
    </row>
    <row r="540" spans="1:41" s="221" customFormat="1" ht="15" customHeight="1" thickBot="1" x14ac:dyDescent="0.2">
      <c r="A540" s="247"/>
      <c r="B540" s="248">
        <f t="shared" ref="B540:C540" si="653">B539</f>
        <v>42711</v>
      </c>
      <c r="C540" s="249" t="str">
        <f t="shared" si="653"/>
        <v>BY2016120702</v>
      </c>
      <c r="D540" s="250">
        <f t="shared" si="649"/>
        <v>5</v>
      </c>
      <c r="E540" s="250"/>
      <c r="F540" s="251"/>
      <c r="G540" s="250"/>
      <c r="H540" s="271"/>
      <c r="I540" s="250"/>
      <c r="J540" s="250"/>
      <c r="K540" s="250"/>
      <c r="L540" s="250"/>
      <c r="M540" s="250"/>
      <c r="N540" s="250"/>
      <c r="O540" s="258">
        <f t="shared" si="616"/>
        <v>0</v>
      </c>
      <c r="P540" s="364"/>
      <c r="Q540" s="271"/>
      <c r="R540" s="372"/>
      <c r="S540" s="375"/>
      <c r="T540" s="364"/>
      <c r="U540" s="370"/>
      <c r="V540" s="366"/>
      <c r="W540" s="368"/>
      <c r="X540" s="370"/>
      <c r="Y540" s="372"/>
      <c r="Z540" s="372"/>
      <c r="AA540" s="372"/>
      <c r="AB540" s="373"/>
      <c r="AC540" s="373"/>
      <c r="AD540" s="250" t="str">
        <f t="shared" si="650"/>
        <v>会员</v>
      </c>
      <c r="AE540" s="284">
        <f>VLOOKUP(AD540,分类参数表!$I$2:$J$10,2,FALSE)</f>
        <v>1</v>
      </c>
      <c r="AF540" s="285"/>
      <c r="AG540" s="271"/>
      <c r="AH540" s="271"/>
      <c r="AI540" s="271"/>
      <c r="AJ540" s="271"/>
      <c r="AK540" s="271"/>
      <c r="AL540" s="271"/>
      <c r="AM540" s="294"/>
      <c r="AN540" s="295" t="e">
        <f t="shared" si="617"/>
        <v>#DIV/0!</v>
      </c>
      <c r="AO540" s="299"/>
    </row>
    <row r="541" spans="1:41" s="218" customFormat="1" ht="15" customHeight="1" thickTop="1" x14ac:dyDescent="0.15">
      <c r="A541" s="229" t="s">
        <v>3023</v>
      </c>
      <c r="B541" s="230">
        <v>42711</v>
      </c>
      <c r="C541" s="231" t="s">
        <v>3054</v>
      </c>
      <c r="D541" s="232">
        <v>1</v>
      </c>
      <c r="E541" s="233" t="s">
        <v>2992</v>
      </c>
      <c r="F541" s="233" t="s">
        <v>3055</v>
      </c>
      <c r="G541" s="232" t="s">
        <v>3056</v>
      </c>
      <c r="H541" s="326" t="s">
        <v>3057</v>
      </c>
      <c r="I541" s="234" t="s">
        <v>3046</v>
      </c>
      <c r="J541" s="232" t="s">
        <v>3007</v>
      </c>
      <c r="K541" s="233" t="s">
        <v>2973</v>
      </c>
      <c r="L541" s="232" t="s">
        <v>3003</v>
      </c>
      <c r="M541" s="232">
        <v>1</v>
      </c>
      <c r="N541" s="232">
        <v>500</v>
      </c>
      <c r="O541" s="255">
        <f t="shared" si="616"/>
        <v>500</v>
      </c>
      <c r="P541" s="350">
        <v>500</v>
      </c>
      <c r="Q541" s="264" t="s">
        <v>3058</v>
      </c>
      <c r="R541" s="352">
        <v>500</v>
      </c>
      <c r="S541" s="354">
        <v>1</v>
      </c>
      <c r="T541" s="350">
        <v>1</v>
      </c>
      <c r="U541" s="356"/>
      <c r="V541" s="358"/>
      <c r="W541" s="360"/>
      <c r="X541" s="356"/>
      <c r="Y541" s="352">
        <f>R541-(V541/10)-X541</f>
        <v>500</v>
      </c>
      <c r="Z541" s="352">
        <v>500</v>
      </c>
      <c r="AA541" s="352">
        <f>U541-V541+Z541</f>
        <v>500</v>
      </c>
      <c r="AB541" s="352"/>
      <c r="AC541" s="352"/>
      <c r="AD541" s="276" t="s">
        <v>2987</v>
      </c>
      <c r="AE541" s="277">
        <f>VLOOKUP(AD541,分类参数表!$I$2:$J$10,2,FALSE)</f>
        <v>1</v>
      </c>
      <c r="AF541" s="278"/>
      <c r="AG541" s="264"/>
      <c r="AH541" s="264"/>
      <c r="AI541" s="264"/>
      <c r="AJ541" s="264"/>
      <c r="AK541" s="264" t="s">
        <v>2988</v>
      </c>
      <c r="AL541" s="264" t="s">
        <v>2989</v>
      </c>
      <c r="AM541" s="288"/>
      <c r="AN541" s="289">
        <f t="shared" si="617"/>
        <v>1</v>
      </c>
      <c r="AO541" s="296"/>
    </row>
    <row r="542" spans="1:41" s="219" customFormat="1" ht="15" customHeight="1" x14ac:dyDescent="0.15">
      <c r="A542" s="235"/>
      <c r="B542" s="236">
        <f t="shared" ref="B542:C542" si="654">B541</f>
        <v>42711</v>
      </c>
      <c r="C542" s="237" t="str">
        <f t="shared" si="654"/>
        <v>BY2016120703</v>
      </c>
      <c r="D542" s="238">
        <f t="shared" ref="D542:D545" si="655">D541+1</f>
        <v>2</v>
      </c>
      <c r="E542" s="238"/>
      <c r="F542" s="239"/>
      <c r="G542" s="238"/>
      <c r="H542" s="327"/>
      <c r="I542" s="240"/>
      <c r="J542" s="238"/>
      <c r="K542" s="238"/>
      <c r="L542" s="238"/>
      <c r="M542" s="238"/>
      <c r="N542" s="238"/>
      <c r="O542" s="256">
        <f t="shared" si="616"/>
        <v>0</v>
      </c>
      <c r="P542" s="351"/>
      <c r="Q542" s="266"/>
      <c r="R542" s="353"/>
      <c r="S542" s="355"/>
      <c r="T542" s="351"/>
      <c r="U542" s="357"/>
      <c r="V542" s="359"/>
      <c r="W542" s="361"/>
      <c r="X542" s="357"/>
      <c r="Y542" s="353"/>
      <c r="Z542" s="353"/>
      <c r="AA542" s="353"/>
      <c r="AB542" s="353"/>
      <c r="AC542" s="353"/>
      <c r="AD542" s="238" t="str">
        <f t="shared" ref="AD542:AD545" si="656">AD541</f>
        <v>散客</v>
      </c>
      <c r="AE542" s="279">
        <f>VLOOKUP(AD542,分类参数表!$I$2:$J$10,2,FALSE)</f>
        <v>1</v>
      </c>
      <c r="AF542" s="280"/>
      <c r="AG542" s="266"/>
      <c r="AH542" s="266"/>
      <c r="AI542" s="266"/>
      <c r="AJ542" s="266"/>
      <c r="AK542" s="266"/>
      <c r="AL542" s="266"/>
      <c r="AM542" s="290"/>
      <c r="AN542" s="291" t="e">
        <f t="shared" si="617"/>
        <v>#DIV/0!</v>
      </c>
      <c r="AO542" s="297"/>
    </row>
    <row r="543" spans="1:41" s="219" customFormat="1" ht="15" customHeight="1" x14ac:dyDescent="0.15">
      <c r="A543" s="235"/>
      <c r="B543" s="236">
        <f t="shared" ref="B543:C543" si="657">B542</f>
        <v>42711</v>
      </c>
      <c r="C543" s="237" t="str">
        <f t="shared" si="657"/>
        <v>BY2016120703</v>
      </c>
      <c r="D543" s="238">
        <f t="shared" si="655"/>
        <v>3</v>
      </c>
      <c r="E543" s="238"/>
      <c r="F543" s="239"/>
      <c r="G543" s="238"/>
      <c r="H543" s="327"/>
      <c r="I543" s="240"/>
      <c r="J543" s="238"/>
      <c r="K543" s="238"/>
      <c r="L543" s="238"/>
      <c r="M543" s="238"/>
      <c r="N543" s="238"/>
      <c r="O543" s="256">
        <f t="shared" si="616"/>
        <v>0</v>
      </c>
      <c r="P543" s="351"/>
      <c r="Q543" s="266"/>
      <c r="R543" s="353"/>
      <c r="S543" s="355"/>
      <c r="T543" s="351"/>
      <c r="U543" s="357"/>
      <c r="V543" s="359"/>
      <c r="W543" s="361"/>
      <c r="X543" s="357"/>
      <c r="Y543" s="353"/>
      <c r="Z543" s="353"/>
      <c r="AA543" s="353"/>
      <c r="AB543" s="353"/>
      <c r="AC543" s="353"/>
      <c r="AD543" s="238" t="str">
        <f t="shared" si="656"/>
        <v>散客</v>
      </c>
      <c r="AE543" s="279">
        <f>VLOOKUP(AD543,分类参数表!$I$2:$J$10,2,FALSE)</f>
        <v>1</v>
      </c>
      <c r="AF543" s="280"/>
      <c r="AG543" s="266"/>
      <c r="AH543" s="266"/>
      <c r="AI543" s="266"/>
      <c r="AJ543" s="266"/>
      <c r="AK543" s="266"/>
      <c r="AL543" s="266"/>
      <c r="AM543" s="290"/>
      <c r="AN543" s="291" t="e">
        <f t="shared" si="617"/>
        <v>#DIV/0!</v>
      </c>
      <c r="AO543" s="297"/>
    </row>
    <row r="544" spans="1:41" s="219" customFormat="1" ht="15" customHeight="1" x14ac:dyDescent="0.15">
      <c r="A544" s="235"/>
      <c r="B544" s="236">
        <f t="shared" ref="B544:C544" si="658">B543</f>
        <v>42711</v>
      </c>
      <c r="C544" s="237" t="str">
        <f t="shared" si="658"/>
        <v>BY2016120703</v>
      </c>
      <c r="D544" s="238">
        <f t="shared" si="655"/>
        <v>4</v>
      </c>
      <c r="E544" s="238"/>
      <c r="F544" s="239"/>
      <c r="G544" s="238"/>
      <c r="H544" s="266"/>
      <c r="I544" s="238"/>
      <c r="J544" s="238"/>
      <c r="K544" s="238"/>
      <c r="L544" s="238"/>
      <c r="M544" s="238"/>
      <c r="N544" s="238"/>
      <c r="O544" s="256">
        <f t="shared" si="616"/>
        <v>0</v>
      </c>
      <c r="P544" s="351"/>
      <c r="Q544" s="266"/>
      <c r="R544" s="353"/>
      <c r="S544" s="355"/>
      <c r="T544" s="351"/>
      <c r="U544" s="357"/>
      <c r="V544" s="359"/>
      <c r="W544" s="361"/>
      <c r="X544" s="357"/>
      <c r="Y544" s="353"/>
      <c r="Z544" s="353"/>
      <c r="AA544" s="353"/>
      <c r="AB544" s="353"/>
      <c r="AC544" s="353"/>
      <c r="AD544" s="238" t="str">
        <f t="shared" si="656"/>
        <v>散客</v>
      </c>
      <c r="AE544" s="279">
        <f>VLOOKUP(AD544,分类参数表!$I$2:$J$10,2,FALSE)</f>
        <v>1</v>
      </c>
      <c r="AF544" s="280"/>
      <c r="AG544" s="266"/>
      <c r="AH544" s="266"/>
      <c r="AI544" s="266"/>
      <c r="AJ544" s="266"/>
      <c r="AK544" s="266"/>
      <c r="AL544" s="266"/>
      <c r="AM544" s="290"/>
      <c r="AN544" s="291" t="e">
        <f t="shared" si="617"/>
        <v>#DIV/0!</v>
      </c>
      <c r="AO544" s="297"/>
    </row>
    <row r="545" spans="1:41" s="219" customFormat="1" ht="15" customHeight="1" thickBot="1" x14ac:dyDescent="0.2">
      <c r="A545" s="235"/>
      <c r="B545" s="236">
        <f t="shared" ref="B545:C545" si="659">B544</f>
        <v>42711</v>
      </c>
      <c r="C545" s="237" t="str">
        <f t="shared" si="659"/>
        <v>BY2016120703</v>
      </c>
      <c r="D545" s="238">
        <f t="shared" si="655"/>
        <v>5</v>
      </c>
      <c r="E545" s="238"/>
      <c r="F545" s="239"/>
      <c r="G545" s="238"/>
      <c r="H545" s="266"/>
      <c r="I545" s="238"/>
      <c r="J545" s="238"/>
      <c r="K545" s="238"/>
      <c r="L545" s="238"/>
      <c r="M545" s="238"/>
      <c r="N545" s="238"/>
      <c r="O545" s="256">
        <f t="shared" si="616"/>
        <v>0</v>
      </c>
      <c r="P545" s="351"/>
      <c r="Q545" s="266"/>
      <c r="R545" s="353"/>
      <c r="S545" s="355"/>
      <c r="T545" s="351"/>
      <c r="U545" s="357"/>
      <c r="V545" s="359"/>
      <c r="W545" s="361"/>
      <c r="X545" s="357"/>
      <c r="Y545" s="353"/>
      <c r="Z545" s="353"/>
      <c r="AA545" s="353"/>
      <c r="AB545" s="362"/>
      <c r="AC545" s="362"/>
      <c r="AD545" s="238" t="str">
        <f t="shared" si="656"/>
        <v>散客</v>
      </c>
      <c r="AE545" s="279">
        <f>VLOOKUP(AD545,分类参数表!$I$2:$J$10,2,FALSE)</f>
        <v>1</v>
      </c>
      <c r="AF545" s="280"/>
      <c r="AG545" s="266"/>
      <c r="AH545" s="266"/>
      <c r="AI545" s="266"/>
      <c r="AJ545" s="266"/>
      <c r="AK545" s="266"/>
      <c r="AL545" s="266"/>
      <c r="AM545" s="290"/>
      <c r="AN545" s="291" t="e">
        <f t="shared" si="617"/>
        <v>#DIV/0!</v>
      </c>
      <c r="AO545" s="297"/>
    </row>
    <row r="546" spans="1:41" s="220" customFormat="1" ht="15" customHeight="1" thickTop="1" x14ac:dyDescent="0.15">
      <c r="A546" s="241" t="s">
        <v>3023</v>
      </c>
      <c r="B546" s="242">
        <v>42711</v>
      </c>
      <c r="C546" s="243" t="s">
        <v>3059</v>
      </c>
      <c r="D546" s="244">
        <v>1</v>
      </c>
      <c r="E546" s="245" t="s">
        <v>3060</v>
      </c>
      <c r="F546" s="245" t="s">
        <v>182</v>
      </c>
      <c r="G546" s="321"/>
      <c r="H546" s="328" t="s">
        <v>3025</v>
      </c>
      <c r="I546" s="246" t="s">
        <v>3000</v>
      </c>
      <c r="J546" s="244" t="s">
        <v>3039</v>
      </c>
      <c r="K546" s="245" t="s">
        <v>2984</v>
      </c>
      <c r="L546" s="244" t="s">
        <v>2974</v>
      </c>
      <c r="M546" s="244">
        <v>1</v>
      </c>
      <c r="N546" s="244">
        <v>350</v>
      </c>
      <c r="O546" s="257">
        <f t="shared" si="616"/>
        <v>350</v>
      </c>
      <c r="P546" s="363">
        <v>700</v>
      </c>
      <c r="Q546" s="269" t="s">
        <v>3061</v>
      </c>
      <c r="R546" s="371">
        <v>700</v>
      </c>
      <c r="S546" s="374">
        <v>1</v>
      </c>
      <c r="T546" s="363">
        <v>1</v>
      </c>
      <c r="U546" s="369"/>
      <c r="V546" s="365"/>
      <c r="W546" s="367"/>
      <c r="X546" s="369"/>
      <c r="Y546" s="371">
        <f>R546-(V546/10)-X546</f>
        <v>700</v>
      </c>
      <c r="Z546" s="371">
        <v>700</v>
      </c>
      <c r="AA546" s="371">
        <f>U546-V546+Z546</f>
        <v>700</v>
      </c>
      <c r="AB546" s="371"/>
      <c r="AC546" s="371"/>
      <c r="AD546" s="323" t="s">
        <v>2000</v>
      </c>
      <c r="AE546" s="282">
        <f>VLOOKUP(AD546,分类参数表!$I$2:$J$10,2,FALSE)</f>
        <v>1</v>
      </c>
      <c r="AF546" s="283"/>
      <c r="AG546" s="269" t="s">
        <v>3062</v>
      </c>
      <c r="AH546" s="269" t="s">
        <v>3063</v>
      </c>
      <c r="AI546" s="269"/>
      <c r="AJ546" s="269"/>
      <c r="AK546" s="269" t="s">
        <v>2976</v>
      </c>
      <c r="AL546" s="269" t="s">
        <v>2989</v>
      </c>
      <c r="AM546" s="292"/>
      <c r="AN546" s="293">
        <f t="shared" si="617"/>
        <v>1</v>
      </c>
      <c r="AO546" s="298"/>
    </row>
    <row r="547" spans="1:41" s="221" customFormat="1" ht="15" customHeight="1" x14ac:dyDescent="0.15">
      <c r="A547" s="247" t="s">
        <v>3023</v>
      </c>
      <c r="B547" s="248">
        <f t="shared" ref="B547:C547" si="660">B546</f>
        <v>42711</v>
      </c>
      <c r="C547" s="249" t="str">
        <f t="shared" si="660"/>
        <v>BY2016120704</v>
      </c>
      <c r="D547" s="250">
        <f t="shared" ref="D547:D550" si="661">D546+1</f>
        <v>2</v>
      </c>
      <c r="E547" s="250" t="s">
        <v>3060</v>
      </c>
      <c r="F547" s="251" t="s">
        <v>182</v>
      </c>
      <c r="G547" s="250"/>
      <c r="H547" s="329" t="s">
        <v>3025</v>
      </c>
      <c r="I547" s="252" t="s">
        <v>3046</v>
      </c>
      <c r="J547" s="250" t="s">
        <v>2983</v>
      </c>
      <c r="K547" s="250" t="s">
        <v>2984</v>
      </c>
      <c r="L547" s="250" t="s">
        <v>2974</v>
      </c>
      <c r="M547" s="250">
        <v>1</v>
      </c>
      <c r="N547" s="250">
        <v>350</v>
      </c>
      <c r="O547" s="258">
        <f t="shared" si="616"/>
        <v>350</v>
      </c>
      <c r="P547" s="364"/>
      <c r="Q547" s="271" t="s">
        <v>3064</v>
      </c>
      <c r="R547" s="372"/>
      <c r="S547" s="375"/>
      <c r="T547" s="364"/>
      <c r="U547" s="370"/>
      <c r="V547" s="366"/>
      <c r="W547" s="368"/>
      <c r="X547" s="370"/>
      <c r="Y547" s="372"/>
      <c r="Z547" s="372"/>
      <c r="AA547" s="372"/>
      <c r="AB547" s="372"/>
      <c r="AC547" s="372"/>
      <c r="AD547" s="250" t="str">
        <f t="shared" ref="AD547:AD550" si="662">AD546</f>
        <v>会员</v>
      </c>
      <c r="AE547" s="284">
        <f>VLOOKUP(AD547,分类参数表!$I$2:$J$10,2,FALSE)</f>
        <v>1</v>
      </c>
      <c r="AF547" s="285"/>
      <c r="AG547" s="271" t="s">
        <v>3062</v>
      </c>
      <c r="AH547" s="271"/>
      <c r="AI547" s="271"/>
      <c r="AJ547" s="271"/>
      <c r="AK547" s="271" t="s">
        <v>2976</v>
      </c>
      <c r="AL547" s="271" t="s">
        <v>2989</v>
      </c>
      <c r="AM547" s="294"/>
      <c r="AN547" s="295">
        <f t="shared" si="617"/>
        <v>1</v>
      </c>
      <c r="AO547" s="299"/>
    </row>
    <row r="548" spans="1:41" s="221" customFormat="1" ht="15" customHeight="1" x14ac:dyDescent="0.15">
      <c r="A548" s="247"/>
      <c r="B548" s="248">
        <f t="shared" ref="B548:C548" si="663">B547</f>
        <v>42711</v>
      </c>
      <c r="C548" s="249" t="str">
        <f t="shared" si="663"/>
        <v>BY2016120704</v>
      </c>
      <c r="D548" s="250">
        <f t="shared" si="661"/>
        <v>3</v>
      </c>
      <c r="E548" s="250"/>
      <c r="F548" s="251"/>
      <c r="G548" s="250"/>
      <c r="H548" s="329"/>
      <c r="I548" s="252"/>
      <c r="J548" s="250"/>
      <c r="K548" s="250"/>
      <c r="L548" s="250"/>
      <c r="M548" s="250"/>
      <c r="N548" s="250"/>
      <c r="O548" s="258">
        <f t="shared" si="616"/>
        <v>0</v>
      </c>
      <c r="P548" s="364"/>
      <c r="Q548" s="271"/>
      <c r="R548" s="372"/>
      <c r="S548" s="375"/>
      <c r="T548" s="364"/>
      <c r="U548" s="370"/>
      <c r="V548" s="366"/>
      <c r="W548" s="368"/>
      <c r="X548" s="370"/>
      <c r="Y548" s="372"/>
      <c r="Z548" s="372"/>
      <c r="AA548" s="372"/>
      <c r="AB548" s="372"/>
      <c r="AC548" s="372"/>
      <c r="AD548" s="250" t="str">
        <f t="shared" si="662"/>
        <v>会员</v>
      </c>
      <c r="AE548" s="284">
        <f>VLOOKUP(AD548,分类参数表!$I$2:$J$10,2,FALSE)</f>
        <v>1</v>
      </c>
      <c r="AF548" s="285"/>
      <c r="AG548" s="271"/>
      <c r="AH548" s="271"/>
      <c r="AI548" s="271"/>
      <c r="AJ548" s="271"/>
      <c r="AK548" s="271"/>
      <c r="AL548" s="271"/>
      <c r="AM548" s="294"/>
      <c r="AN548" s="295" t="e">
        <f t="shared" si="617"/>
        <v>#DIV/0!</v>
      </c>
      <c r="AO548" s="299"/>
    </row>
    <row r="549" spans="1:41" s="221" customFormat="1" ht="15" customHeight="1" x14ac:dyDescent="0.15">
      <c r="A549" s="247"/>
      <c r="B549" s="248">
        <f t="shared" ref="B549:C549" si="664">B548</f>
        <v>42711</v>
      </c>
      <c r="C549" s="249" t="str">
        <f t="shared" si="664"/>
        <v>BY2016120704</v>
      </c>
      <c r="D549" s="250">
        <f t="shared" si="661"/>
        <v>4</v>
      </c>
      <c r="E549" s="250"/>
      <c r="F549" s="251"/>
      <c r="G549" s="250"/>
      <c r="H549" s="271"/>
      <c r="I549" s="250"/>
      <c r="J549" s="250"/>
      <c r="K549" s="250"/>
      <c r="L549" s="250"/>
      <c r="M549" s="250"/>
      <c r="N549" s="250"/>
      <c r="O549" s="258">
        <f t="shared" si="616"/>
        <v>0</v>
      </c>
      <c r="P549" s="364"/>
      <c r="Q549" s="271"/>
      <c r="R549" s="372"/>
      <c r="S549" s="375"/>
      <c r="T549" s="364"/>
      <c r="U549" s="370"/>
      <c r="V549" s="366"/>
      <c r="W549" s="368"/>
      <c r="X549" s="370"/>
      <c r="Y549" s="372"/>
      <c r="Z549" s="372"/>
      <c r="AA549" s="372"/>
      <c r="AB549" s="372"/>
      <c r="AC549" s="372"/>
      <c r="AD549" s="250" t="str">
        <f t="shared" si="662"/>
        <v>会员</v>
      </c>
      <c r="AE549" s="284">
        <f>VLOOKUP(AD549,分类参数表!$I$2:$J$10,2,FALSE)</f>
        <v>1</v>
      </c>
      <c r="AF549" s="285"/>
      <c r="AG549" s="271"/>
      <c r="AH549" s="271"/>
      <c r="AI549" s="271"/>
      <c r="AJ549" s="271"/>
      <c r="AK549" s="271"/>
      <c r="AL549" s="271"/>
      <c r="AM549" s="294"/>
      <c r="AN549" s="295" t="e">
        <f t="shared" si="617"/>
        <v>#DIV/0!</v>
      </c>
      <c r="AO549" s="299"/>
    </row>
    <row r="550" spans="1:41" s="221" customFormat="1" ht="15" customHeight="1" thickBot="1" x14ac:dyDescent="0.2">
      <c r="A550" s="247"/>
      <c r="B550" s="248">
        <f t="shared" ref="B550:C550" si="665">B549</f>
        <v>42711</v>
      </c>
      <c r="C550" s="249" t="str">
        <f t="shared" si="665"/>
        <v>BY2016120704</v>
      </c>
      <c r="D550" s="250">
        <f t="shared" si="661"/>
        <v>5</v>
      </c>
      <c r="E550" s="250"/>
      <c r="F550" s="251"/>
      <c r="G550" s="250"/>
      <c r="H550" s="271"/>
      <c r="I550" s="250"/>
      <c r="J550" s="250"/>
      <c r="K550" s="250"/>
      <c r="L550" s="250"/>
      <c r="M550" s="250"/>
      <c r="N550" s="250"/>
      <c r="O550" s="258">
        <f t="shared" si="616"/>
        <v>0</v>
      </c>
      <c r="P550" s="364"/>
      <c r="Q550" s="271"/>
      <c r="R550" s="372"/>
      <c r="S550" s="375"/>
      <c r="T550" s="364"/>
      <c r="U550" s="370"/>
      <c r="V550" s="366"/>
      <c r="W550" s="368"/>
      <c r="X550" s="370"/>
      <c r="Y550" s="372"/>
      <c r="Z550" s="372"/>
      <c r="AA550" s="372"/>
      <c r="AB550" s="373"/>
      <c r="AC550" s="373"/>
      <c r="AD550" s="250" t="str">
        <f t="shared" si="662"/>
        <v>会员</v>
      </c>
      <c r="AE550" s="284">
        <f>VLOOKUP(AD550,分类参数表!$I$2:$J$10,2,FALSE)</f>
        <v>1</v>
      </c>
      <c r="AF550" s="285"/>
      <c r="AG550" s="271"/>
      <c r="AH550" s="271"/>
      <c r="AI550" s="271"/>
      <c r="AJ550" s="271"/>
      <c r="AK550" s="271"/>
      <c r="AL550" s="271"/>
      <c r="AM550" s="294"/>
      <c r="AN550" s="295" t="e">
        <f t="shared" si="617"/>
        <v>#DIV/0!</v>
      </c>
      <c r="AO550" s="299"/>
    </row>
    <row r="551" spans="1:41" s="218" customFormat="1" ht="15" customHeight="1" thickTop="1" x14ac:dyDescent="0.15">
      <c r="A551" s="229" t="s">
        <v>3023</v>
      </c>
      <c r="B551" s="230">
        <v>42711</v>
      </c>
      <c r="C551" s="231" t="s">
        <v>3065</v>
      </c>
      <c r="D551" s="232">
        <v>1</v>
      </c>
      <c r="E551" s="233" t="s">
        <v>3066</v>
      </c>
      <c r="F551" s="233" t="s">
        <v>2062</v>
      </c>
      <c r="G551" s="232" t="s">
        <v>3067</v>
      </c>
      <c r="H551" s="326" t="s">
        <v>3068</v>
      </c>
      <c r="I551" s="234">
        <v>10</v>
      </c>
      <c r="J551" s="232" t="s">
        <v>3007</v>
      </c>
      <c r="K551" s="233" t="s">
        <v>3069</v>
      </c>
      <c r="L551" s="232" t="s">
        <v>3003</v>
      </c>
      <c r="M551" s="232">
        <v>1</v>
      </c>
      <c r="N551" s="232">
        <v>877</v>
      </c>
      <c r="O551" s="255">
        <f t="shared" si="616"/>
        <v>877</v>
      </c>
      <c r="P551" s="350">
        <v>1357</v>
      </c>
      <c r="Q551" s="264" t="s">
        <v>3070</v>
      </c>
      <c r="R551" s="352">
        <v>1269</v>
      </c>
      <c r="S551" s="354">
        <v>0.94</v>
      </c>
      <c r="T551" s="350">
        <v>0.85</v>
      </c>
      <c r="U551" s="356"/>
      <c r="V551" s="358"/>
      <c r="W551" s="360"/>
      <c r="X551" s="356"/>
      <c r="Y551" s="352">
        <f>R551-(V551/10)-X551</f>
        <v>1269</v>
      </c>
      <c r="Z551" s="352">
        <v>1078</v>
      </c>
      <c r="AA551" s="352">
        <f>U551-V551+Z551</f>
        <v>1078</v>
      </c>
      <c r="AB551" s="352"/>
      <c r="AC551" s="352"/>
      <c r="AD551" s="276" t="s">
        <v>3027</v>
      </c>
      <c r="AE551" s="277">
        <f>VLOOKUP(AD551,分类参数表!$I$2:$J$10,2,FALSE)</f>
        <v>1</v>
      </c>
      <c r="AF551" s="278"/>
      <c r="AG551" s="264" t="s">
        <v>3071</v>
      </c>
      <c r="AH551" s="264" t="s">
        <v>3072</v>
      </c>
      <c r="AI551" s="264"/>
      <c r="AJ551" s="264"/>
      <c r="AK551" s="264" t="s">
        <v>2976</v>
      </c>
      <c r="AL551" s="264" t="s">
        <v>2989</v>
      </c>
      <c r="AM551" s="288"/>
      <c r="AN551" s="289">
        <f t="shared" si="617"/>
        <v>0.89965792474344353</v>
      </c>
      <c r="AO551" s="296"/>
    </row>
    <row r="552" spans="1:41" s="219" customFormat="1" ht="15" customHeight="1" x14ac:dyDescent="0.15">
      <c r="A552" s="235" t="s">
        <v>3023</v>
      </c>
      <c r="B552" s="236">
        <f t="shared" ref="B552:C552" si="666">B551</f>
        <v>42711</v>
      </c>
      <c r="C552" s="237" t="str">
        <f t="shared" si="666"/>
        <v>BY2016120705</v>
      </c>
      <c r="D552" s="238">
        <f t="shared" ref="D552:D555" si="667">D551+1</f>
        <v>2</v>
      </c>
      <c r="E552" s="238" t="s">
        <v>114</v>
      </c>
      <c r="F552" s="239" t="s">
        <v>2969</v>
      </c>
      <c r="G552" s="238"/>
      <c r="H552" s="327" t="s">
        <v>3025</v>
      </c>
      <c r="I552" s="240"/>
      <c r="J552" s="238" t="s">
        <v>2983</v>
      </c>
      <c r="K552" s="238" t="s">
        <v>3069</v>
      </c>
      <c r="L552" s="238" t="s">
        <v>3003</v>
      </c>
      <c r="M552" s="238">
        <v>1</v>
      </c>
      <c r="N552" s="238">
        <v>480</v>
      </c>
      <c r="O552" s="256">
        <f t="shared" si="616"/>
        <v>480</v>
      </c>
      <c r="P552" s="351"/>
      <c r="Q552" s="266" t="s">
        <v>3026</v>
      </c>
      <c r="R552" s="353"/>
      <c r="S552" s="355"/>
      <c r="T552" s="351"/>
      <c r="U552" s="357"/>
      <c r="V552" s="359"/>
      <c r="W552" s="361"/>
      <c r="X552" s="357"/>
      <c r="Y552" s="353"/>
      <c r="Z552" s="353"/>
      <c r="AA552" s="353"/>
      <c r="AB552" s="353"/>
      <c r="AC552" s="353"/>
      <c r="AD552" s="238" t="str">
        <f t="shared" ref="AD552:AD555" si="668">AD551</f>
        <v>会员</v>
      </c>
      <c r="AE552" s="279">
        <f>VLOOKUP(AD552,分类参数表!$I$2:$J$10,2,FALSE)</f>
        <v>1</v>
      </c>
      <c r="AF552" s="280"/>
      <c r="AG552" s="266" t="s">
        <v>3071</v>
      </c>
      <c r="AH552" s="266"/>
      <c r="AI552" s="266"/>
      <c r="AJ552" s="266"/>
      <c r="AK552" s="266" t="s">
        <v>2976</v>
      </c>
      <c r="AL552" s="266" t="s">
        <v>2989</v>
      </c>
      <c r="AM552" s="290"/>
      <c r="AN552" s="291">
        <f t="shared" si="617"/>
        <v>1</v>
      </c>
      <c r="AO552" s="297"/>
    </row>
    <row r="553" spans="1:41" s="219" customFormat="1" ht="15" customHeight="1" x14ac:dyDescent="0.15">
      <c r="A553" s="235"/>
      <c r="B553" s="236">
        <f t="shared" ref="B553:C553" si="669">B552</f>
        <v>42711</v>
      </c>
      <c r="C553" s="237" t="str">
        <f t="shared" si="669"/>
        <v>BY2016120705</v>
      </c>
      <c r="D553" s="238">
        <f t="shared" si="667"/>
        <v>3</v>
      </c>
      <c r="E553" s="238"/>
      <c r="F553" s="239"/>
      <c r="G553" s="238"/>
      <c r="H553" s="327"/>
      <c r="I553" s="240"/>
      <c r="J553" s="238"/>
      <c r="K553" s="238"/>
      <c r="L553" s="238"/>
      <c r="M553" s="238"/>
      <c r="N553" s="238"/>
      <c r="O553" s="256">
        <f t="shared" si="616"/>
        <v>0</v>
      </c>
      <c r="P553" s="351"/>
      <c r="Q553" s="266"/>
      <c r="R553" s="353"/>
      <c r="S553" s="355"/>
      <c r="T553" s="351"/>
      <c r="U553" s="357"/>
      <c r="V553" s="359"/>
      <c r="W553" s="361"/>
      <c r="X553" s="357"/>
      <c r="Y553" s="353"/>
      <c r="Z553" s="353"/>
      <c r="AA553" s="353"/>
      <c r="AB553" s="353"/>
      <c r="AC553" s="353"/>
      <c r="AD553" s="238" t="str">
        <f t="shared" si="668"/>
        <v>会员</v>
      </c>
      <c r="AE553" s="279">
        <f>VLOOKUP(AD553,分类参数表!$I$2:$J$10,2,FALSE)</f>
        <v>1</v>
      </c>
      <c r="AF553" s="280"/>
      <c r="AG553" s="266"/>
      <c r="AH553" s="266"/>
      <c r="AI553" s="266"/>
      <c r="AJ553" s="266"/>
      <c r="AK553" s="266"/>
      <c r="AL553" s="266"/>
      <c r="AM553" s="290"/>
      <c r="AN553" s="291" t="e">
        <f t="shared" si="617"/>
        <v>#DIV/0!</v>
      </c>
      <c r="AO553" s="297"/>
    </row>
    <row r="554" spans="1:41" s="219" customFormat="1" ht="15" customHeight="1" x14ac:dyDescent="0.15">
      <c r="A554" s="235"/>
      <c r="B554" s="236">
        <f t="shared" ref="B554:C554" si="670">B553</f>
        <v>42711</v>
      </c>
      <c r="C554" s="237" t="str">
        <f t="shared" si="670"/>
        <v>BY2016120705</v>
      </c>
      <c r="D554" s="238">
        <f t="shared" si="667"/>
        <v>4</v>
      </c>
      <c r="E554" s="238"/>
      <c r="F554" s="239"/>
      <c r="G554" s="238"/>
      <c r="H554" s="266"/>
      <c r="I554" s="238"/>
      <c r="J554" s="238"/>
      <c r="K554" s="238"/>
      <c r="L554" s="238"/>
      <c r="M554" s="238"/>
      <c r="N554" s="238"/>
      <c r="O554" s="256">
        <f t="shared" si="616"/>
        <v>0</v>
      </c>
      <c r="P554" s="351"/>
      <c r="Q554" s="266"/>
      <c r="R554" s="353"/>
      <c r="S554" s="355"/>
      <c r="T554" s="351"/>
      <c r="U554" s="357"/>
      <c r="V554" s="359"/>
      <c r="W554" s="361"/>
      <c r="X554" s="357"/>
      <c r="Y554" s="353"/>
      <c r="Z554" s="353"/>
      <c r="AA554" s="353"/>
      <c r="AB554" s="353"/>
      <c r="AC554" s="353"/>
      <c r="AD554" s="238" t="str">
        <f t="shared" si="668"/>
        <v>会员</v>
      </c>
      <c r="AE554" s="279">
        <f>VLOOKUP(AD554,分类参数表!$I$2:$J$10,2,FALSE)</f>
        <v>1</v>
      </c>
      <c r="AF554" s="280"/>
      <c r="AG554" s="266"/>
      <c r="AH554" s="266"/>
      <c r="AI554" s="266"/>
      <c r="AJ554" s="266"/>
      <c r="AK554" s="266"/>
      <c r="AL554" s="266"/>
      <c r="AM554" s="290"/>
      <c r="AN554" s="291" t="e">
        <f t="shared" si="617"/>
        <v>#DIV/0!</v>
      </c>
      <c r="AO554" s="297"/>
    </row>
    <row r="555" spans="1:41" s="219" customFormat="1" ht="15" customHeight="1" thickBot="1" x14ac:dyDescent="0.2">
      <c r="A555" s="235"/>
      <c r="B555" s="236">
        <f t="shared" ref="B555:C555" si="671">B554</f>
        <v>42711</v>
      </c>
      <c r="C555" s="237" t="str">
        <f t="shared" si="671"/>
        <v>BY2016120705</v>
      </c>
      <c r="D555" s="238">
        <f t="shared" si="667"/>
        <v>5</v>
      </c>
      <c r="E555" s="238"/>
      <c r="F555" s="239"/>
      <c r="G555" s="238"/>
      <c r="H555" s="266"/>
      <c r="I555" s="238"/>
      <c r="J555" s="238"/>
      <c r="K555" s="238"/>
      <c r="L555" s="238"/>
      <c r="M555" s="238"/>
      <c r="N555" s="238"/>
      <c r="O555" s="256">
        <f t="shared" si="616"/>
        <v>0</v>
      </c>
      <c r="P555" s="351"/>
      <c r="Q555" s="266"/>
      <c r="R555" s="353"/>
      <c r="S555" s="355"/>
      <c r="T555" s="351"/>
      <c r="U555" s="357"/>
      <c r="V555" s="359"/>
      <c r="W555" s="361"/>
      <c r="X555" s="357"/>
      <c r="Y555" s="353"/>
      <c r="Z555" s="353"/>
      <c r="AA555" s="353"/>
      <c r="AB555" s="362"/>
      <c r="AC555" s="362"/>
      <c r="AD555" s="238" t="str">
        <f t="shared" si="668"/>
        <v>会员</v>
      </c>
      <c r="AE555" s="279">
        <f>VLOOKUP(AD555,分类参数表!$I$2:$J$10,2,FALSE)</f>
        <v>1</v>
      </c>
      <c r="AF555" s="280"/>
      <c r="AG555" s="266"/>
      <c r="AH555" s="266"/>
      <c r="AI555" s="266"/>
      <c r="AJ555" s="266"/>
      <c r="AK555" s="266"/>
      <c r="AL555" s="266"/>
      <c r="AM555" s="290"/>
      <c r="AN555" s="291" t="e">
        <f t="shared" si="617"/>
        <v>#DIV/0!</v>
      </c>
      <c r="AO555" s="297"/>
    </row>
    <row r="556" spans="1:41" s="349" customFormat="1" ht="15" thickTop="1" thickBot="1" x14ac:dyDescent="0.2">
      <c r="A556" s="347"/>
      <c r="B556" s="348"/>
      <c r="C556" s="348"/>
      <c r="D556" s="348"/>
      <c r="E556" s="348"/>
      <c r="F556" s="348"/>
      <c r="G556" s="348"/>
      <c r="H556" s="348"/>
      <c r="I556" s="348"/>
      <c r="J556" s="348"/>
      <c r="K556" s="348"/>
      <c r="L556" s="348"/>
      <c r="M556" s="348"/>
      <c r="N556" s="348"/>
      <c r="O556" s="348"/>
      <c r="P556" s="348"/>
      <c r="Q556" s="348"/>
      <c r="R556" s="348"/>
      <c r="S556" s="348"/>
      <c r="T556" s="348"/>
      <c r="U556" s="348"/>
      <c r="V556" s="348"/>
      <c r="W556" s="348"/>
      <c r="X556" s="348"/>
      <c r="Y556" s="348"/>
      <c r="Z556" s="348"/>
      <c r="AA556" s="348"/>
      <c r="AB556" s="348"/>
      <c r="AC556" s="348"/>
      <c r="AD556" s="348"/>
      <c r="AE556" s="348"/>
      <c r="AF556" s="348"/>
      <c r="AG556" s="348"/>
      <c r="AH556" s="348"/>
      <c r="AI556" s="348"/>
      <c r="AJ556" s="348"/>
      <c r="AK556" s="348"/>
      <c r="AL556" s="348"/>
      <c r="AM556" s="348"/>
      <c r="AN556" s="348"/>
      <c r="AO556" s="348"/>
    </row>
    <row r="557" spans="1:41" s="220" customFormat="1" ht="15" customHeight="1" thickTop="1" x14ac:dyDescent="0.15">
      <c r="A557" s="241" t="s">
        <v>3073</v>
      </c>
      <c r="B557" s="242">
        <v>42712</v>
      </c>
      <c r="C557" s="243" t="s">
        <v>3074</v>
      </c>
      <c r="D557" s="244">
        <v>1</v>
      </c>
      <c r="E557" s="245" t="s">
        <v>3075</v>
      </c>
      <c r="F557" s="245" t="s">
        <v>3076</v>
      </c>
      <c r="G557" s="244" t="s">
        <v>3077</v>
      </c>
      <c r="H557" s="328" t="s">
        <v>3078</v>
      </c>
      <c r="I557" s="246" t="s">
        <v>3079</v>
      </c>
      <c r="J557" s="244" t="s">
        <v>3080</v>
      </c>
      <c r="K557" s="245" t="s">
        <v>3081</v>
      </c>
      <c r="L557" s="244" t="s">
        <v>3082</v>
      </c>
      <c r="M557" s="244">
        <v>1</v>
      </c>
      <c r="N557" s="244">
        <v>480</v>
      </c>
      <c r="O557" s="257">
        <f t="shared" si="616"/>
        <v>480</v>
      </c>
      <c r="P557" s="363">
        <v>480</v>
      </c>
      <c r="Q557" s="269" t="s">
        <v>3083</v>
      </c>
      <c r="R557" s="371">
        <v>480</v>
      </c>
      <c r="S557" s="374">
        <v>1</v>
      </c>
      <c r="T557" s="363">
        <v>1</v>
      </c>
      <c r="U557" s="369"/>
      <c r="V557" s="365"/>
      <c r="W557" s="367"/>
      <c r="X557" s="369"/>
      <c r="Y557" s="371">
        <f>R557-(V557/10)-X557</f>
        <v>480</v>
      </c>
      <c r="Z557" s="371">
        <v>480</v>
      </c>
      <c r="AA557" s="371">
        <f>U557-V557+Z557</f>
        <v>480</v>
      </c>
      <c r="AB557" s="371"/>
      <c r="AC557" s="371"/>
      <c r="AD557" s="281" t="s">
        <v>2156</v>
      </c>
      <c r="AE557" s="282">
        <f>VLOOKUP(AD557,分类参数表!$I$2:$J$10,2,FALSE)</f>
        <v>1</v>
      </c>
      <c r="AF557" s="283"/>
      <c r="AG557" s="269" t="s">
        <v>3084</v>
      </c>
      <c r="AH557" s="269" t="s">
        <v>3085</v>
      </c>
      <c r="AI557" s="269"/>
      <c r="AJ557" s="269"/>
      <c r="AK557" s="269" t="s">
        <v>3086</v>
      </c>
      <c r="AL557" s="269" t="s">
        <v>3087</v>
      </c>
      <c r="AM557" s="292"/>
      <c r="AN557" s="293">
        <f t="shared" si="617"/>
        <v>1</v>
      </c>
      <c r="AO557" s="298"/>
    </row>
    <row r="558" spans="1:41" s="221" customFormat="1" ht="15" customHeight="1" x14ac:dyDescent="0.15">
      <c r="A558" s="247"/>
      <c r="B558" s="248">
        <f t="shared" ref="B558:C558" si="672">B557</f>
        <v>42712</v>
      </c>
      <c r="C558" s="249" t="str">
        <f t="shared" si="672"/>
        <v>BY2016120801</v>
      </c>
      <c r="D558" s="250">
        <f t="shared" ref="D558:D561" si="673">D557+1</f>
        <v>2</v>
      </c>
      <c r="E558" s="250"/>
      <c r="F558" s="251"/>
      <c r="G558" s="250"/>
      <c r="H558" s="329"/>
      <c r="I558" s="252"/>
      <c r="J558" s="250"/>
      <c r="K558" s="250"/>
      <c r="L558" s="250"/>
      <c r="M558" s="250"/>
      <c r="N558" s="250"/>
      <c r="O558" s="258">
        <f t="shared" si="616"/>
        <v>0</v>
      </c>
      <c r="P558" s="364"/>
      <c r="Q558" s="271"/>
      <c r="R558" s="372"/>
      <c r="S558" s="375"/>
      <c r="T558" s="364"/>
      <c r="U558" s="370"/>
      <c r="V558" s="366"/>
      <c r="W558" s="368"/>
      <c r="X558" s="370"/>
      <c r="Y558" s="372"/>
      <c r="Z558" s="372"/>
      <c r="AA558" s="372"/>
      <c r="AB558" s="372"/>
      <c r="AC558" s="372"/>
      <c r="AD558" s="250" t="str">
        <f t="shared" ref="AD558:AD561" si="674">AD557</f>
        <v>散客新晋</v>
      </c>
      <c r="AE558" s="284">
        <f>VLOOKUP(AD558,分类参数表!$I$2:$J$10,2,FALSE)</f>
        <v>1</v>
      </c>
      <c r="AF558" s="285"/>
      <c r="AG558" s="271"/>
      <c r="AH558" s="271"/>
      <c r="AI558" s="271"/>
      <c r="AJ558" s="271"/>
      <c r="AK558" s="271"/>
      <c r="AL558" s="271"/>
      <c r="AM558" s="294"/>
      <c r="AN558" s="295" t="e">
        <f t="shared" si="617"/>
        <v>#DIV/0!</v>
      </c>
      <c r="AO558" s="299"/>
    </row>
    <row r="559" spans="1:41" s="221" customFormat="1" ht="15" customHeight="1" x14ac:dyDescent="0.15">
      <c r="A559" s="247"/>
      <c r="B559" s="248">
        <f t="shared" ref="B559:C559" si="675">B558</f>
        <v>42712</v>
      </c>
      <c r="C559" s="249" t="str">
        <f t="shared" si="675"/>
        <v>BY2016120801</v>
      </c>
      <c r="D559" s="250">
        <f t="shared" si="673"/>
        <v>3</v>
      </c>
      <c r="E559" s="250"/>
      <c r="F559" s="251"/>
      <c r="G559" s="250"/>
      <c r="H559" s="329"/>
      <c r="I559" s="252"/>
      <c r="J559" s="250"/>
      <c r="K559" s="250"/>
      <c r="L559" s="250"/>
      <c r="M559" s="250"/>
      <c r="N559" s="250"/>
      <c r="O559" s="258">
        <f t="shared" si="616"/>
        <v>0</v>
      </c>
      <c r="P559" s="364"/>
      <c r="Q559" s="271"/>
      <c r="R559" s="372"/>
      <c r="S559" s="375"/>
      <c r="T559" s="364"/>
      <c r="U559" s="370"/>
      <c r="V559" s="366"/>
      <c r="W559" s="368"/>
      <c r="X559" s="370"/>
      <c r="Y559" s="372"/>
      <c r="Z559" s="372"/>
      <c r="AA559" s="372"/>
      <c r="AB559" s="372"/>
      <c r="AC559" s="372"/>
      <c r="AD559" s="250" t="str">
        <f t="shared" si="674"/>
        <v>散客新晋</v>
      </c>
      <c r="AE559" s="284">
        <f>VLOOKUP(AD559,分类参数表!$I$2:$J$10,2,FALSE)</f>
        <v>1</v>
      </c>
      <c r="AF559" s="285"/>
      <c r="AG559" s="271"/>
      <c r="AH559" s="271"/>
      <c r="AI559" s="271"/>
      <c r="AJ559" s="271"/>
      <c r="AK559" s="271"/>
      <c r="AL559" s="271"/>
      <c r="AM559" s="294"/>
      <c r="AN559" s="295" t="e">
        <f t="shared" si="617"/>
        <v>#DIV/0!</v>
      </c>
      <c r="AO559" s="299"/>
    </row>
    <row r="560" spans="1:41" s="221" customFormat="1" ht="15" customHeight="1" x14ac:dyDescent="0.15">
      <c r="A560" s="247"/>
      <c r="B560" s="248">
        <f t="shared" ref="B560:C560" si="676">B559</f>
        <v>42712</v>
      </c>
      <c r="C560" s="249" t="str">
        <f t="shared" si="676"/>
        <v>BY2016120801</v>
      </c>
      <c r="D560" s="250">
        <f t="shared" si="673"/>
        <v>4</v>
      </c>
      <c r="E560" s="250"/>
      <c r="F560" s="251"/>
      <c r="G560" s="250"/>
      <c r="H560" s="271"/>
      <c r="I560" s="250"/>
      <c r="J560" s="250"/>
      <c r="K560" s="250"/>
      <c r="L560" s="250"/>
      <c r="M560" s="250"/>
      <c r="N560" s="250"/>
      <c r="O560" s="258">
        <f t="shared" si="616"/>
        <v>0</v>
      </c>
      <c r="P560" s="364"/>
      <c r="Q560" s="271"/>
      <c r="R560" s="372"/>
      <c r="S560" s="375"/>
      <c r="T560" s="364"/>
      <c r="U560" s="370"/>
      <c r="V560" s="366"/>
      <c r="W560" s="368"/>
      <c r="X560" s="370"/>
      <c r="Y560" s="372"/>
      <c r="Z560" s="372"/>
      <c r="AA560" s="372"/>
      <c r="AB560" s="372"/>
      <c r="AC560" s="372"/>
      <c r="AD560" s="250" t="str">
        <f t="shared" si="674"/>
        <v>散客新晋</v>
      </c>
      <c r="AE560" s="284">
        <f>VLOOKUP(AD560,分类参数表!$I$2:$J$10,2,FALSE)</f>
        <v>1</v>
      </c>
      <c r="AF560" s="285"/>
      <c r="AG560" s="271"/>
      <c r="AH560" s="271"/>
      <c r="AI560" s="271"/>
      <c r="AJ560" s="271"/>
      <c r="AK560" s="271"/>
      <c r="AL560" s="271"/>
      <c r="AM560" s="294"/>
      <c r="AN560" s="295" t="e">
        <f t="shared" si="617"/>
        <v>#DIV/0!</v>
      </c>
      <c r="AO560" s="299"/>
    </row>
    <row r="561" spans="1:41" s="221" customFormat="1" ht="15" customHeight="1" thickBot="1" x14ac:dyDescent="0.2">
      <c r="A561" s="247"/>
      <c r="B561" s="248">
        <f t="shared" ref="B561:C561" si="677">B560</f>
        <v>42712</v>
      </c>
      <c r="C561" s="249" t="str">
        <f t="shared" si="677"/>
        <v>BY2016120801</v>
      </c>
      <c r="D561" s="250">
        <f t="shared" si="673"/>
        <v>5</v>
      </c>
      <c r="E561" s="250"/>
      <c r="F561" s="251"/>
      <c r="G561" s="250"/>
      <c r="H561" s="271"/>
      <c r="I561" s="250"/>
      <c r="J561" s="250"/>
      <c r="K561" s="250"/>
      <c r="L561" s="250"/>
      <c r="M561" s="250"/>
      <c r="N561" s="250"/>
      <c r="O561" s="258">
        <f t="shared" si="616"/>
        <v>0</v>
      </c>
      <c r="P561" s="364"/>
      <c r="Q561" s="271"/>
      <c r="R561" s="372"/>
      <c r="S561" s="375"/>
      <c r="T561" s="364"/>
      <c r="U561" s="370"/>
      <c r="V561" s="366"/>
      <c r="W561" s="368"/>
      <c r="X561" s="370"/>
      <c r="Y561" s="372"/>
      <c r="Z561" s="372"/>
      <c r="AA561" s="372"/>
      <c r="AB561" s="373"/>
      <c r="AC561" s="373"/>
      <c r="AD561" s="250" t="str">
        <f t="shared" si="674"/>
        <v>散客新晋</v>
      </c>
      <c r="AE561" s="284">
        <f>VLOOKUP(AD561,分类参数表!$I$2:$J$10,2,FALSE)</f>
        <v>1</v>
      </c>
      <c r="AF561" s="285"/>
      <c r="AG561" s="271"/>
      <c r="AH561" s="271"/>
      <c r="AI561" s="271"/>
      <c r="AJ561" s="271"/>
      <c r="AK561" s="271"/>
      <c r="AL561" s="271"/>
      <c r="AM561" s="294"/>
      <c r="AN561" s="295" t="e">
        <f t="shared" si="617"/>
        <v>#DIV/0!</v>
      </c>
      <c r="AO561" s="299"/>
    </row>
    <row r="562" spans="1:41" s="218" customFormat="1" ht="15" customHeight="1" thickTop="1" x14ac:dyDescent="0.15">
      <c r="A562" s="229" t="s">
        <v>3073</v>
      </c>
      <c r="B562" s="230">
        <v>42712</v>
      </c>
      <c r="C562" s="231" t="s">
        <v>3088</v>
      </c>
      <c r="D562" s="232">
        <v>1</v>
      </c>
      <c r="E562" s="233" t="s">
        <v>3089</v>
      </c>
      <c r="F562" s="233" t="s">
        <v>57</v>
      </c>
      <c r="G562" s="232"/>
      <c r="H562" s="326" t="s">
        <v>3090</v>
      </c>
      <c r="I562" s="234"/>
      <c r="J562" s="232" t="s">
        <v>3091</v>
      </c>
      <c r="K562" s="233" t="s">
        <v>3081</v>
      </c>
      <c r="L562" s="232" t="s">
        <v>3092</v>
      </c>
      <c r="M562" s="232">
        <v>1</v>
      </c>
      <c r="N562" s="232">
        <v>228</v>
      </c>
      <c r="O562" s="255">
        <f t="shared" si="616"/>
        <v>228</v>
      </c>
      <c r="P562" s="350">
        <v>258</v>
      </c>
      <c r="Q562" s="264" t="s">
        <v>3093</v>
      </c>
      <c r="R562" s="352">
        <v>258</v>
      </c>
      <c r="S562" s="354">
        <v>1</v>
      </c>
      <c r="T562" s="350">
        <v>1</v>
      </c>
      <c r="U562" s="356"/>
      <c r="V562" s="358"/>
      <c r="W562" s="360"/>
      <c r="X562" s="356"/>
      <c r="Y562" s="352">
        <f>R562-(V562/10)-X562</f>
        <v>258</v>
      </c>
      <c r="Z562" s="352">
        <v>258</v>
      </c>
      <c r="AA562" s="352">
        <f>U562-V562+Z562</f>
        <v>258</v>
      </c>
      <c r="AB562" s="352"/>
      <c r="AC562" s="352"/>
      <c r="AD562" s="276" t="s">
        <v>3094</v>
      </c>
      <c r="AE562" s="277">
        <f>VLOOKUP(AD562,分类参数表!$I$2:$J$10,2,FALSE)</f>
        <v>1</v>
      </c>
      <c r="AF562" s="278"/>
      <c r="AG562" s="264" t="s">
        <v>3095</v>
      </c>
      <c r="AH562" s="264" t="s">
        <v>3096</v>
      </c>
      <c r="AI562" s="264"/>
      <c r="AJ562" s="264"/>
      <c r="AK562" s="264" t="s">
        <v>3086</v>
      </c>
      <c r="AL562" s="264" t="s">
        <v>3087</v>
      </c>
      <c r="AM562" s="288"/>
      <c r="AN562" s="289">
        <f t="shared" si="617"/>
        <v>1</v>
      </c>
      <c r="AO562" s="296"/>
    </row>
    <row r="563" spans="1:41" s="219" customFormat="1" ht="15" customHeight="1" x14ac:dyDescent="0.15">
      <c r="A563" s="235" t="s">
        <v>3073</v>
      </c>
      <c r="B563" s="236">
        <f t="shared" ref="B563:C563" si="678">B562</f>
        <v>42712</v>
      </c>
      <c r="C563" s="237" t="str">
        <f t="shared" si="678"/>
        <v>BY2016120802</v>
      </c>
      <c r="D563" s="238">
        <f t="shared" ref="D563:D566" si="679">D562+1</f>
        <v>2</v>
      </c>
      <c r="E563" s="238" t="s">
        <v>3089</v>
      </c>
      <c r="F563" s="239" t="s">
        <v>3097</v>
      </c>
      <c r="G563" s="238"/>
      <c r="H563" s="327" t="s">
        <v>3098</v>
      </c>
      <c r="I563" s="240"/>
      <c r="J563" s="238" t="s">
        <v>3099</v>
      </c>
      <c r="K563" s="238" t="s">
        <v>3081</v>
      </c>
      <c r="L563" s="238" t="s">
        <v>3092</v>
      </c>
      <c r="M563" s="238">
        <v>1</v>
      </c>
      <c r="N563" s="238">
        <v>30</v>
      </c>
      <c r="O563" s="256">
        <f t="shared" si="616"/>
        <v>30</v>
      </c>
      <c r="P563" s="351"/>
      <c r="Q563" s="266" t="s">
        <v>3100</v>
      </c>
      <c r="R563" s="353"/>
      <c r="S563" s="355"/>
      <c r="T563" s="351"/>
      <c r="U563" s="357"/>
      <c r="V563" s="359"/>
      <c r="W563" s="361"/>
      <c r="X563" s="357"/>
      <c r="Y563" s="353"/>
      <c r="Z563" s="353"/>
      <c r="AA563" s="353"/>
      <c r="AB563" s="353"/>
      <c r="AC563" s="353"/>
      <c r="AD563" s="238" t="str">
        <f t="shared" ref="AD563:AD566" si="680">AD562</f>
        <v>会员</v>
      </c>
      <c r="AE563" s="279">
        <f>VLOOKUP(AD563,分类参数表!$I$2:$J$10,2,FALSE)</f>
        <v>1</v>
      </c>
      <c r="AF563" s="280"/>
      <c r="AG563" s="266" t="s">
        <v>3095</v>
      </c>
      <c r="AH563" s="266"/>
      <c r="AI563" s="266"/>
      <c r="AJ563" s="266"/>
      <c r="AK563" s="266" t="s">
        <v>3086</v>
      </c>
      <c r="AL563" s="266" t="s">
        <v>3087</v>
      </c>
      <c r="AM563" s="290"/>
      <c r="AN563" s="291">
        <f t="shared" si="617"/>
        <v>1</v>
      </c>
      <c r="AO563" s="297"/>
    </row>
    <row r="564" spans="1:41" s="219" customFormat="1" ht="15" customHeight="1" x14ac:dyDescent="0.15">
      <c r="A564" s="235"/>
      <c r="B564" s="236">
        <f t="shared" ref="B564:C564" si="681">B563</f>
        <v>42712</v>
      </c>
      <c r="C564" s="237" t="str">
        <f t="shared" si="681"/>
        <v>BY2016120802</v>
      </c>
      <c r="D564" s="238">
        <f t="shared" si="679"/>
        <v>3</v>
      </c>
      <c r="E564" s="238"/>
      <c r="F564" s="239"/>
      <c r="G564" s="238"/>
      <c r="H564" s="327"/>
      <c r="I564" s="240"/>
      <c r="J564" s="238"/>
      <c r="K564" s="238"/>
      <c r="L564" s="238"/>
      <c r="M564" s="238"/>
      <c r="N564" s="238"/>
      <c r="O564" s="256">
        <f t="shared" si="616"/>
        <v>0</v>
      </c>
      <c r="P564" s="351"/>
      <c r="Q564" s="266"/>
      <c r="R564" s="353"/>
      <c r="S564" s="355"/>
      <c r="T564" s="351"/>
      <c r="U564" s="357"/>
      <c r="V564" s="359"/>
      <c r="W564" s="361"/>
      <c r="X564" s="357"/>
      <c r="Y564" s="353"/>
      <c r="Z564" s="353"/>
      <c r="AA564" s="353"/>
      <c r="AB564" s="353"/>
      <c r="AC564" s="353"/>
      <c r="AD564" s="238" t="str">
        <f t="shared" si="680"/>
        <v>会员</v>
      </c>
      <c r="AE564" s="279">
        <f>VLOOKUP(AD564,分类参数表!$I$2:$J$10,2,FALSE)</f>
        <v>1</v>
      </c>
      <c r="AF564" s="280"/>
      <c r="AG564" s="266"/>
      <c r="AH564" s="266"/>
      <c r="AI564" s="266"/>
      <c r="AJ564" s="266"/>
      <c r="AK564" s="266"/>
      <c r="AL564" s="266"/>
      <c r="AM564" s="290"/>
      <c r="AN564" s="291" t="e">
        <f t="shared" si="617"/>
        <v>#DIV/0!</v>
      </c>
      <c r="AO564" s="297"/>
    </row>
    <row r="565" spans="1:41" s="219" customFormat="1" ht="15" customHeight="1" x14ac:dyDescent="0.15">
      <c r="A565" s="235"/>
      <c r="B565" s="236">
        <f t="shared" ref="B565:C565" si="682">B564</f>
        <v>42712</v>
      </c>
      <c r="C565" s="237" t="str">
        <f t="shared" si="682"/>
        <v>BY2016120802</v>
      </c>
      <c r="D565" s="238">
        <f t="shared" si="679"/>
        <v>4</v>
      </c>
      <c r="E565" s="238"/>
      <c r="F565" s="239"/>
      <c r="G565" s="238"/>
      <c r="H565" s="266"/>
      <c r="I565" s="238"/>
      <c r="J565" s="238"/>
      <c r="K565" s="238"/>
      <c r="L565" s="238"/>
      <c r="M565" s="238"/>
      <c r="N565" s="238"/>
      <c r="O565" s="256">
        <f t="shared" si="616"/>
        <v>0</v>
      </c>
      <c r="P565" s="351"/>
      <c r="Q565" s="266"/>
      <c r="R565" s="353"/>
      <c r="S565" s="355"/>
      <c r="T565" s="351"/>
      <c r="U565" s="357"/>
      <c r="V565" s="359"/>
      <c r="W565" s="361"/>
      <c r="X565" s="357"/>
      <c r="Y565" s="353"/>
      <c r="Z565" s="353"/>
      <c r="AA565" s="353"/>
      <c r="AB565" s="353"/>
      <c r="AC565" s="353"/>
      <c r="AD565" s="238" t="str">
        <f t="shared" si="680"/>
        <v>会员</v>
      </c>
      <c r="AE565" s="279">
        <f>VLOOKUP(AD565,分类参数表!$I$2:$J$10,2,FALSE)</f>
        <v>1</v>
      </c>
      <c r="AF565" s="280"/>
      <c r="AG565" s="266"/>
      <c r="AH565" s="266"/>
      <c r="AI565" s="266"/>
      <c r="AJ565" s="266"/>
      <c r="AK565" s="266"/>
      <c r="AL565" s="266"/>
      <c r="AM565" s="290"/>
      <c r="AN565" s="291" t="e">
        <f t="shared" si="617"/>
        <v>#DIV/0!</v>
      </c>
      <c r="AO565" s="297"/>
    </row>
    <row r="566" spans="1:41" s="219" customFormat="1" ht="15" customHeight="1" thickBot="1" x14ac:dyDescent="0.2">
      <c r="A566" s="235"/>
      <c r="B566" s="236">
        <f t="shared" ref="B566:C566" si="683">B565</f>
        <v>42712</v>
      </c>
      <c r="C566" s="237" t="str">
        <f t="shared" si="683"/>
        <v>BY2016120802</v>
      </c>
      <c r="D566" s="238">
        <f t="shared" si="679"/>
        <v>5</v>
      </c>
      <c r="E566" s="238"/>
      <c r="F566" s="239"/>
      <c r="G566" s="238"/>
      <c r="H566" s="266"/>
      <c r="I566" s="238"/>
      <c r="J566" s="238"/>
      <c r="K566" s="238"/>
      <c r="L566" s="238"/>
      <c r="M566" s="238"/>
      <c r="N566" s="238"/>
      <c r="O566" s="256">
        <f t="shared" si="616"/>
        <v>0</v>
      </c>
      <c r="P566" s="351"/>
      <c r="Q566" s="266"/>
      <c r="R566" s="353"/>
      <c r="S566" s="355"/>
      <c r="T566" s="351"/>
      <c r="U566" s="357"/>
      <c r="V566" s="359"/>
      <c r="W566" s="361"/>
      <c r="X566" s="357"/>
      <c r="Y566" s="353"/>
      <c r="Z566" s="353"/>
      <c r="AA566" s="353"/>
      <c r="AB566" s="362"/>
      <c r="AC566" s="362"/>
      <c r="AD566" s="238" t="str">
        <f t="shared" si="680"/>
        <v>会员</v>
      </c>
      <c r="AE566" s="279">
        <f>VLOOKUP(AD566,分类参数表!$I$2:$J$10,2,FALSE)</f>
        <v>1</v>
      </c>
      <c r="AF566" s="280"/>
      <c r="AG566" s="266"/>
      <c r="AH566" s="266"/>
      <c r="AI566" s="266"/>
      <c r="AJ566" s="266"/>
      <c r="AK566" s="266"/>
      <c r="AL566" s="266"/>
      <c r="AM566" s="290"/>
      <c r="AN566" s="291" t="e">
        <f t="shared" si="617"/>
        <v>#DIV/0!</v>
      </c>
      <c r="AO566" s="297"/>
    </row>
    <row r="567" spans="1:41" s="220" customFormat="1" ht="15" customHeight="1" thickTop="1" x14ac:dyDescent="0.15">
      <c r="A567" s="241" t="s">
        <v>3102</v>
      </c>
      <c r="B567" s="242">
        <v>42712</v>
      </c>
      <c r="C567" s="243" t="s">
        <v>3101</v>
      </c>
      <c r="D567" s="244">
        <v>1</v>
      </c>
      <c r="E567" s="245" t="s">
        <v>3082</v>
      </c>
      <c r="F567" s="245" t="s">
        <v>3105</v>
      </c>
      <c r="G567" s="244" t="s">
        <v>3106</v>
      </c>
      <c r="H567" s="328"/>
      <c r="I567" s="246" t="s">
        <v>3107</v>
      </c>
      <c r="J567" s="244" t="s">
        <v>3080</v>
      </c>
      <c r="K567" s="245" t="s">
        <v>3108</v>
      </c>
      <c r="L567" s="244" t="s">
        <v>3082</v>
      </c>
      <c r="M567" s="244">
        <v>1</v>
      </c>
      <c r="N567" s="244">
        <v>3100</v>
      </c>
      <c r="O567" s="257">
        <f t="shared" si="616"/>
        <v>3100</v>
      </c>
      <c r="P567" s="363">
        <v>7320</v>
      </c>
      <c r="Q567" s="269" t="s">
        <v>3109</v>
      </c>
      <c r="R567" s="371">
        <v>4691</v>
      </c>
      <c r="S567" s="374">
        <v>0.64</v>
      </c>
      <c r="T567" s="363">
        <v>0.4</v>
      </c>
      <c r="U567" s="369"/>
      <c r="V567" s="365"/>
      <c r="W567" s="367"/>
      <c r="X567" s="369"/>
      <c r="Y567" s="371">
        <f>R567-(V567/10)-X567</f>
        <v>4691</v>
      </c>
      <c r="Z567" s="371">
        <v>0</v>
      </c>
      <c r="AA567" s="371">
        <f>U567-V567+Z567</f>
        <v>0</v>
      </c>
      <c r="AB567" s="371"/>
      <c r="AC567" s="371"/>
      <c r="AD567" s="323" t="s">
        <v>2000</v>
      </c>
      <c r="AE567" s="282">
        <f>VLOOKUP(AD567,分类参数表!$I$2:$J$10,2,FALSE)</f>
        <v>1</v>
      </c>
      <c r="AF567" s="283"/>
      <c r="AG567" s="269" t="s">
        <v>3110</v>
      </c>
      <c r="AH567" s="269" t="s">
        <v>3111</v>
      </c>
      <c r="AI567" s="269"/>
      <c r="AJ567" s="269"/>
      <c r="AK567" s="269" t="s">
        <v>3112</v>
      </c>
      <c r="AL567" s="269" t="s">
        <v>3113</v>
      </c>
      <c r="AM567" s="292"/>
      <c r="AN567" s="293">
        <f t="shared" si="617"/>
        <v>0.54741935483870963</v>
      </c>
      <c r="AO567" s="298"/>
    </row>
    <row r="568" spans="1:41" s="221" customFormat="1" ht="15" customHeight="1" x14ac:dyDescent="0.15">
      <c r="A568" s="247" t="s">
        <v>3114</v>
      </c>
      <c r="B568" s="248">
        <f t="shared" ref="B568:C568" si="684">B567</f>
        <v>42712</v>
      </c>
      <c r="C568" s="249" t="str">
        <f t="shared" si="684"/>
        <v>BY2016120803</v>
      </c>
      <c r="D568" s="250">
        <f t="shared" ref="D568:D572" si="685">D567+1</f>
        <v>2</v>
      </c>
      <c r="E568" s="250" t="s">
        <v>3115</v>
      </c>
      <c r="F568" s="251" t="s">
        <v>3105</v>
      </c>
      <c r="G568" s="250" t="s">
        <v>3116</v>
      </c>
      <c r="H568" s="329"/>
      <c r="I568" s="252">
        <v>27.5</v>
      </c>
      <c r="J568" s="250" t="s">
        <v>3117</v>
      </c>
      <c r="K568" s="250" t="s">
        <v>3108</v>
      </c>
      <c r="L568" s="250" t="s">
        <v>3082</v>
      </c>
      <c r="M568" s="250">
        <v>1</v>
      </c>
      <c r="N568" s="250">
        <v>1980</v>
      </c>
      <c r="O568" s="258">
        <f t="shared" si="616"/>
        <v>1980</v>
      </c>
      <c r="P568" s="364"/>
      <c r="Q568" s="271" t="s">
        <v>3118</v>
      </c>
      <c r="R568" s="372"/>
      <c r="S568" s="375"/>
      <c r="T568" s="364"/>
      <c r="U568" s="370"/>
      <c r="V568" s="366"/>
      <c r="W568" s="368"/>
      <c r="X568" s="370"/>
      <c r="Y568" s="372"/>
      <c r="Z568" s="372"/>
      <c r="AA568" s="372"/>
      <c r="AB568" s="372"/>
      <c r="AC568" s="372"/>
      <c r="AD568" s="250" t="str">
        <f t="shared" ref="AD568:AD572" si="686">AD567</f>
        <v>会员</v>
      </c>
      <c r="AE568" s="284">
        <f>VLOOKUP(AD568,分类参数表!$I$2:$J$10,2,FALSE)</f>
        <v>1</v>
      </c>
      <c r="AF568" s="285"/>
      <c r="AG568" s="271" t="s">
        <v>3110</v>
      </c>
      <c r="AH568" s="271"/>
      <c r="AI568" s="271"/>
      <c r="AJ568" s="271"/>
      <c r="AK568" s="271" t="s">
        <v>3112</v>
      </c>
      <c r="AL568" s="271" t="s">
        <v>3113</v>
      </c>
      <c r="AM568" s="294"/>
      <c r="AN568" s="295">
        <f t="shared" si="617"/>
        <v>0.54747474747474745</v>
      </c>
      <c r="AO568" s="299"/>
    </row>
    <row r="569" spans="1:41" s="221" customFormat="1" ht="15" customHeight="1" x14ac:dyDescent="0.15">
      <c r="A569" s="247" t="s">
        <v>3114</v>
      </c>
      <c r="B569" s="248">
        <f t="shared" ref="B569:C570" si="687">B567</f>
        <v>42712</v>
      </c>
      <c r="C569" s="249" t="str">
        <f t="shared" si="687"/>
        <v>BY2016120803</v>
      </c>
      <c r="D569" s="250">
        <f>D567+1</f>
        <v>2</v>
      </c>
      <c r="E569" s="250" t="s">
        <v>3119</v>
      </c>
      <c r="F569" s="251" t="s">
        <v>474</v>
      </c>
      <c r="G569" s="250"/>
      <c r="H569" s="329" t="s">
        <v>3120</v>
      </c>
      <c r="I569" s="252" t="s">
        <v>3121</v>
      </c>
      <c r="J569" s="250" t="s">
        <v>3099</v>
      </c>
      <c r="K569" s="250" t="s">
        <v>3108</v>
      </c>
      <c r="L569" s="250" t="s">
        <v>3082</v>
      </c>
      <c r="M569" s="250">
        <v>1</v>
      </c>
      <c r="N569" s="250">
        <v>400</v>
      </c>
      <c r="O569" s="258">
        <f t="shared" ref="O569" si="688">N569*M569</f>
        <v>400</v>
      </c>
      <c r="P569" s="364"/>
      <c r="Q569" s="271" t="s">
        <v>3122</v>
      </c>
      <c r="R569" s="372"/>
      <c r="S569" s="375"/>
      <c r="T569" s="364"/>
      <c r="U569" s="370"/>
      <c r="V569" s="366"/>
      <c r="W569" s="368"/>
      <c r="X569" s="370"/>
      <c r="Y569" s="372"/>
      <c r="Z569" s="372"/>
      <c r="AA569" s="372"/>
      <c r="AB569" s="372"/>
      <c r="AC569" s="372"/>
      <c r="AD569" s="250" t="str">
        <f>AD567</f>
        <v>会员</v>
      </c>
      <c r="AE569" s="284">
        <f>VLOOKUP(AD569,分类参数表!$I$2:$J$10,2,FALSE)</f>
        <v>1</v>
      </c>
      <c r="AF569" s="285"/>
      <c r="AG569" s="271" t="s">
        <v>3110</v>
      </c>
      <c r="AH569" s="271"/>
      <c r="AI569" s="271"/>
      <c r="AJ569" s="271"/>
      <c r="AK569" s="271" t="s">
        <v>3112</v>
      </c>
      <c r="AL569" s="271" t="s">
        <v>3113</v>
      </c>
      <c r="AM569" s="294"/>
      <c r="AN569" s="295">
        <f t="shared" ref="AN569" si="689">(Q569-AM569)/M569/N569</f>
        <v>0.54500000000000004</v>
      </c>
      <c r="AO569" s="299"/>
    </row>
    <row r="570" spans="1:41" s="221" customFormat="1" ht="15" customHeight="1" x14ac:dyDescent="0.15">
      <c r="A570" s="247" t="s">
        <v>3114</v>
      </c>
      <c r="B570" s="248">
        <f t="shared" si="687"/>
        <v>42712</v>
      </c>
      <c r="C570" s="249" t="str">
        <f t="shared" si="687"/>
        <v>BY2016120803</v>
      </c>
      <c r="D570" s="250">
        <f>D568+1</f>
        <v>3</v>
      </c>
      <c r="E570" s="250" t="s">
        <v>3123</v>
      </c>
      <c r="F570" s="251" t="s">
        <v>151</v>
      </c>
      <c r="G570" s="250" t="s">
        <v>3124</v>
      </c>
      <c r="H570" s="329" t="s">
        <v>3125</v>
      </c>
      <c r="I570" s="252" t="s">
        <v>3126</v>
      </c>
      <c r="J570" s="250" t="s">
        <v>3117</v>
      </c>
      <c r="K570" s="250" t="s">
        <v>3108</v>
      </c>
      <c r="L570" s="250" t="s">
        <v>3082</v>
      </c>
      <c r="M570" s="250">
        <v>1</v>
      </c>
      <c r="N570" s="250">
        <v>980</v>
      </c>
      <c r="O570" s="258">
        <f t="shared" si="616"/>
        <v>980</v>
      </c>
      <c r="P570" s="364"/>
      <c r="Q570" s="271" t="s">
        <v>3127</v>
      </c>
      <c r="R570" s="372"/>
      <c r="S570" s="375"/>
      <c r="T570" s="364"/>
      <c r="U570" s="370"/>
      <c r="V570" s="366"/>
      <c r="W570" s="368"/>
      <c r="X570" s="370"/>
      <c r="Y570" s="372"/>
      <c r="Z570" s="372"/>
      <c r="AA570" s="372"/>
      <c r="AB570" s="372"/>
      <c r="AC570" s="372"/>
      <c r="AD570" s="250" t="str">
        <f>AD568</f>
        <v>会员</v>
      </c>
      <c r="AE570" s="284">
        <f>VLOOKUP(AD570,分类参数表!$I$2:$J$10,2,FALSE)</f>
        <v>1</v>
      </c>
      <c r="AF570" s="285"/>
      <c r="AG570" s="271" t="s">
        <v>3110</v>
      </c>
      <c r="AH570" s="271"/>
      <c r="AI570" s="271"/>
      <c r="AJ570" s="271"/>
      <c r="AK570" s="271" t="s">
        <v>3112</v>
      </c>
      <c r="AL570" s="271" t="s">
        <v>3113</v>
      </c>
      <c r="AM570" s="294"/>
      <c r="AN570" s="295">
        <f t="shared" si="617"/>
        <v>0.9</v>
      </c>
      <c r="AO570" s="299"/>
    </row>
    <row r="571" spans="1:41" s="221" customFormat="1" ht="15" customHeight="1" x14ac:dyDescent="0.15">
      <c r="A571" s="247" t="s">
        <v>3114</v>
      </c>
      <c r="B571" s="248">
        <f t="shared" ref="B571:C571" si="690">B570</f>
        <v>42712</v>
      </c>
      <c r="C571" s="249" t="str">
        <f t="shared" si="690"/>
        <v>BY2016120803</v>
      </c>
      <c r="D571" s="250">
        <f t="shared" si="685"/>
        <v>4</v>
      </c>
      <c r="E571" s="250" t="s">
        <v>3075</v>
      </c>
      <c r="F571" s="251" t="s">
        <v>213</v>
      </c>
      <c r="G571" s="250" t="s">
        <v>3128</v>
      </c>
      <c r="H571" s="271" t="s">
        <v>3129</v>
      </c>
      <c r="I571" s="250" t="s">
        <v>3130</v>
      </c>
      <c r="J571" s="250" t="s">
        <v>3117</v>
      </c>
      <c r="K571" s="250" t="s">
        <v>3108</v>
      </c>
      <c r="L571" s="250" t="s">
        <v>3082</v>
      </c>
      <c r="M571" s="250">
        <v>1</v>
      </c>
      <c r="N571" s="250">
        <v>380</v>
      </c>
      <c r="O571" s="258">
        <f t="shared" si="616"/>
        <v>380</v>
      </c>
      <c r="P571" s="364"/>
      <c r="Q571" s="271" t="s">
        <v>3131</v>
      </c>
      <c r="R571" s="372"/>
      <c r="S571" s="375"/>
      <c r="T571" s="364"/>
      <c r="U571" s="370"/>
      <c r="V571" s="366"/>
      <c r="W571" s="368"/>
      <c r="X571" s="370"/>
      <c r="Y571" s="372"/>
      <c r="Z571" s="372"/>
      <c r="AA571" s="372"/>
      <c r="AB571" s="372"/>
      <c r="AC571" s="372"/>
      <c r="AD571" s="250" t="str">
        <f t="shared" si="686"/>
        <v>会员</v>
      </c>
      <c r="AE571" s="284">
        <f>VLOOKUP(AD571,分类参数表!$I$2:$J$10,2,FALSE)</f>
        <v>1</v>
      </c>
      <c r="AF571" s="285"/>
      <c r="AG571" s="271" t="s">
        <v>3110</v>
      </c>
      <c r="AH571" s="271"/>
      <c r="AI571" s="271"/>
      <c r="AJ571" s="271"/>
      <c r="AK571" s="271" t="s">
        <v>3112</v>
      </c>
      <c r="AL571" s="271" t="s">
        <v>3113</v>
      </c>
      <c r="AM571" s="294"/>
      <c r="AN571" s="295">
        <f t="shared" si="617"/>
        <v>1</v>
      </c>
      <c r="AO571" s="299"/>
    </row>
    <row r="572" spans="1:41" s="221" customFormat="1" ht="15" customHeight="1" thickBot="1" x14ac:dyDescent="0.2">
      <c r="A572" s="247" t="s">
        <v>3114</v>
      </c>
      <c r="B572" s="248">
        <f t="shared" ref="B572:C572" si="691">B571</f>
        <v>42712</v>
      </c>
      <c r="C572" s="249" t="str">
        <f t="shared" si="691"/>
        <v>BY2016120803</v>
      </c>
      <c r="D572" s="250">
        <f t="shared" si="685"/>
        <v>5</v>
      </c>
      <c r="E572" s="250" t="s">
        <v>114</v>
      </c>
      <c r="F572" s="251" t="s">
        <v>3132</v>
      </c>
      <c r="G572" s="250"/>
      <c r="H572" s="271" t="s">
        <v>3133</v>
      </c>
      <c r="I572" s="250"/>
      <c r="J572" s="250" t="s">
        <v>3099</v>
      </c>
      <c r="K572" s="250" t="s">
        <v>3108</v>
      </c>
      <c r="L572" s="250" t="s">
        <v>3082</v>
      </c>
      <c r="M572" s="250">
        <v>1</v>
      </c>
      <c r="N572" s="250">
        <v>480</v>
      </c>
      <c r="O572" s="258">
        <f t="shared" si="616"/>
        <v>480</v>
      </c>
      <c r="P572" s="364"/>
      <c r="Q572" s="271" t="s">
        <v>3134</v>
      </c>
      <c r="R572" s="372"/>
      <c r="S572" s="375"/>
      <c r="T572" s="364"/>
      <c r="U572" s="370"/>
      <c r="V572" s="366"/>
      <c r="W572" s="368"/>
      <c r="X572" s="370"/>
      <c r="Y572" s="372"/>
      <c r="Z572" s="372"/>
      <c r="AA572" s="372"/>
      <c r="AB572" s="373"/>
      <c r="AC572" s="373"/>
      <c r="AD572" s="250" t="str">
        <f t="shared" si="686"/>
        <v>会员</v>
      </c>
      <c r="AE572" s="284">
        <f>VLOOKUP(AD572,分类参数表!$I$2:$J$10,2,FALSE)</f>
        <v>1</v>
      </c>
      <c r="AF572" s="285"/>
      <c r="AG572" s="271" t="s">
        <v>3110</v>
      </c>
      <c r="AH572" s="271"/>
      <c r="AI572" s="271"/>
      <c r="AJ572" s="271"/>
      <c r="AK572" s="271" t="s">
        <v>3112</v>
      </c>
      <c r="AL572" s="271" t="s">
        <v>3113</v>
      </c>
      <c r="AM572" s="294"/>
      <c r="AN572" s="295">
        <f t="shared" si="617"/>
        <v>0.89583333333333337</v>
      </c>
      <c r="AO572" s="299"/>
    </row>
    <row r="573" spans="1:41" s="218" customFormat="1" ht="15" customHeight="1" thickTop="1" x14ac:dyDescent="0.15">
      <c r="A573" s="229" t="s">
        <v>3073</v>
      </c>
      <c r="B573" s="230">
        <v>42712</v>
      </c>
      <c r="C573" s="231" t="s">
        <v>3135</v>
      </c>
      <c r="D573" s="232">
        <v>1</v>
      </c>
      <c r="E573" s="233" t="s">
        <v>3136</v>
      </c>
      <c r="F573" s="233" t="s">
        <v>3137</v>
      </c>
      <c r="G573" s="232" t="s">
        <v>3138</v>
      </c>
      <c r="H573" s="326" t="s">
        <v>3098</v>
      </c>
      <c r="I573" s="234" t="s">
        <v>3079</v>
      </c>
      <c r="J573" s="232" t="s">
        <v>3117</v>
      </c>
      <c r="K573" s="233" t="s">
        <v>3108</v>
      </c>
      <c r="L573" s="232" t="s">
        <v>3092</v>
      </c>
      <c r="M573" s="232">
        <v>1</v>
      </c>
      <c r="N573" s="232">
        <v>2880</v>
      </c>
      <c r="O573" s="255">
        <f t="shared" si="616"/>
        <v>2880</v>
      </c>
      <c r="P573" s="350">
        <v>2880</v>
      </c>
      <c r="Q573" s="264" t="s">
        <v>3139</v>
      </c>
      <c r="R573" s="352">
        <v>2880</v>
      </c>
      <c r="S573" s="354">
        <v>1</v>
      </c>
      <c r="T573" s="350">
        <v>1</v>
      </c>
      <c r="U573" s="356"/>
      <c r="V573" s="358"/>
      <c r="W573" s="360"/>
      <c r="X573" s="356"/>
      <c r="Y573" s="352">
        <f>R573-(V573/10)-X573</f>
        <v>2880</v>
      </c>
      <c r="Z573" s="352">
        <v>2880</v>
      </c>
      <c r="AA573" s="352">
        <f>U573-V573+Z573</f>
        <v>2880</v>
      </c>
      <c r="AB573" s="352"/>
      <c r="AC573" s="352"/>
      <c r="AD573" s="276" t="s">
        <v>3094</v>
      </c>
      <c r="AE573" s="277">
        <f>VLOOKUP(AD573,分类参数表!$I$2:$J$10,2,FALSE)</f>
        <v>1</v>
      </c>
      <c r="AF573" s="278"/>
      <c r="AG573" s="264" t="s">
        <v>3140</v>
      </c>
      <c r="AH573" s="264" t="s">
        <v>3141</v>
      </c>
      <c r="AI573" s="264"/>
      <c r="AJ573" s="264"/>
      <c r="AK573" s="264" t="s">
        <v>3112</v>
      </c>
      <c r="AL573" s="264" t="s">
        <v>3142</v>
      </c>
      <c r="AM573" s="288"/>
      <c r="AN573" s="289">
        <f t="shared" si="617"/>
        <v>1</v>
      </c>
      <c r="AO573" s="296"/>
    </row>
    <row r="574" spans="1:41" s="219" customFormat="1" ht="15" customHeight="1" x14ac:dyDescent="0.15">
      <c r="A574" s="235"/>
      <c r="B574" s="236">
        <f t="shared" ref="B574:C574" si="692">B573</f>
        <v>42712</v>
      </c>
      <c r="C574" s="237" t="str">
        <f t="shared" si="692"/>
        <v>BY2016120804</v>
      </c>
      <c r="D574" s="238">
        <f t="shared" ref="D574:D577" si="693">D573+1</f>
        <v>2</v>
      </c>
      <c r="E574" s="238"/>
      <c r="F574" s="239"/>
      <c r="G574" s="238"/>
      <c r="H574" s="327"/>
      <c r="I574" s="240"/>
      <c r="J574" s="238"/>
      <c r="K574" s="238"/>
      <c r="L574" s="238"/>
      <c r="M574" s="238"/>
      <c r="N574" s="238"/>
      <c r="O574" s="256">
        <f t="shared" si="616"/>
        <v>0</v>
      </c>
      <c r="P574" s="351"/>
      <c r="Q574" s="266"/>
      <c r="R574" s="353"/>
      <c r="S574" s="355"/>
      <c r="T574" s="351"/>
      <c r="U574" s="357"/>
      <c r="V574" s="359"/>
      <c r="W574" s="361"/>
      <c r="X574" s="357"/>
      <c r="Y574" s="353"/>
      <c r="Z574" s="353"/>
      <c r="AA574" s="353"/>
      <c r="AB574" s="353"/>
      <c r="AC574" s="353"/>
      <c r="AD574" s="238" t="str">
        <f t="shared" ref="AD574:AD577" si="694">AD573</f>
        <v>会员</v>
      </c>
      <c r="AE574" s="279">
        <f>VLOOKUP(AD574,分类参数表!$I$2:$J$10,2,FALSE)</f>
        <v>1</v>
      </c>
      <c r="AF574" s="280"/>
      <c r="AG574" s="266"/>
      <c r="AH574" s="266"/>
      <c r="AI574" s="266"/>
      <c r="AJ574" s="266"/>
      <c r="AK574" s="266"/>
      <c r="AL574" s="266"/>
      <c r="AM574" s="290"/>
      <c r="AN574" s="291" t="e">
        <f t="shared" si="617"/>
        <v>#DIV/0!</v>
      </c>
      <c r="AO574" s="297"/>
    </row>
    <row r="575" spans="1:41" s="219" customFormat="1" ht="15" customHeight="1" x14ac:dyDescent="0.15">
      <c r="A575" s="235"/>
      <c r="B575" s="236">
        <f t="shared" ref="B575:C575" si="695">B574</f>
        <v>42712</v>
      </c>
      <c r="C575" s="237" t="str">
        <f t="shared" si="695"/>
        <v>BY2016120804</v>
      </c>
      <c r="D575" s="238">
        <f t="shared" si="693"/>
        <v>3</v>
      </c>
      <c r="E575" s="238"/>
      <c r="F575" s="239"/>
      <c r="G575" s="238"/>
      <c r="H575" s="327"/>
      <c r="I575" s="240"/>
      <c r="J575" s="238"/>
      <c r="K575" s="238"/>
      <c r="L575" s="238"/>
      <c r="M575" s="238"/>
      <c r="N575" s="238"/>
      <c r="O575" s="256">
        <f t="shared" si="616"/>
        <v>0</v>
      </c>
      <c r="P575" s="351"/>
      <c r="Q575" s="266"/>
      <c r="R575" s="353"/>
      <c r="S575" s="355"/>
      <c r="T575" s="351"/>
      <c r="U575" s="357"/>
      <c r="V575" s="359"/>
      <c r="W575" s="361"/>
      <c r="X575" s="357"/>
      <c r="Y575" s="353"/>
      <c r="Z575" s="353"/>
      <c r="AA575" s="353"/>
      <c r="AB575" s="353"/>
      <c r="AC575" s="353"/>
      <c r="AD575" s="238" t="str">
        <f t="shared" si="694"/>
        <v>会员</v>
      </c>
      <c r="AE575" s="279">
        <f>VLOOKUP(AD575,分类参数表!$I$2:$J$10,2,FALSE)</f>
        <v>1</v>
      </c>
      <c r="AF575" s="280"/>
      <c r="AG575" s="266"/>
      <c r="AH575" s="266"/>
      <c r="AI575" s="266"/>
      <c r="AJ575" s="266"/>
      <c r="AK575" s="266"/>
      <c r="AL575" s="266"/>
      <c r="AM575" s="290"/>
      <c r="AN575" s="291" t="e">
        <f t="shared" si="617"/>
        <v>#DIV/0!</v>
      </c>
      <c r="AO575" s="297"/>
    </row>
    <row r="576" spans="1:41" s="219" customFormat="1" ht="15" customHeight="1" x14ac:dyDescent="0.15">
      <c r="A576" s="235"/>
      <c r="B576" s="236">
        <f t="shared" ref="B576:C576" si="696">B575</f>
        <v>42712</v>
      </c>
      <c r="C576" s="237" t="str">
        <f t="shared" si="696"/>
        <v>BY2016120804</v>
      </c>
      <c r="D576" s="238">
        <f t="shared" si="693"/>
        <v>4</v>
      </c>
      <c r="E576" s="238"/>
      <c r="F576" s="239"/>
      <c r="G576" s="238"/>
      <c r="H576" s="266"/>
      <c r="I576" s="238"/>
      <c r="J576" s="238"/>
      <c r="K576" s="238"/>
      <c r="L576" s="238"/>
      <c r="M576" s="238"/>
      <c r="N576" s="238"/>
      <c r="O576" s="256">
        <f t="shared" ref="O576:O642" si="697">N576*M576</f>
        <v>0</v>
      </c>
      <c r="P576" s="351"/>
      <c r="Q576" s="266"/>
      <c r="R576" s="353"/>
      <c r="S576" s="355"/>
      <c r="T576" s="351"/>
      <c r="U576" s="357"/>
      <c r="V576" s="359"/>
      <c r="W576" s="361"/>
      <c r="X576" s="357"/>
      <c r="Y576" s="353"/>
      <c r="Z576" s="353"/>
      <c r="AA576" s="353"/>
      <c r="AB576" s="353"/>
      <c r="AC576" s="353"/>
      <c r="AD576" s="238" t="str">
        <f t="shared" si="694"/>
        <v>会员</v>
      </c>
      <c r="AE576" s="279">
        <f>VLOOKUP(AD576,分类参数表!$I$2:$J$10,2,FALSE)</f>
        <v>1</v>
      </c>
      <c r="AF576" s="280"/>
      <c r="AG576" s="266"/>
      <c r="AH576" s="266"/>
      <c r="AI576" s="266"/>
      <c r="AJ576" s="266"/>
      <c r="AK576" s="266"/>
      <c r="AL576" s="266"/>
      <c r="AM576" s="290"/>
      <c r="AN576" s="291" t="e">
        <f t="shared" ref="AN576:AN642" si="698">(Q576-AM576)/M576/N576</f>
        <v>#DIV/0!</v>
      </c>
      <c r="AO576" s="297"/>
    </row>
    <row r="577" spans="1:41" s="219" customFormat="1" ht="15" customHeight="1" thickBot="1" x14ac:dyDescent="0.2">
      <c r="A577" s="235"/>
      <c r="B577" s="236">
        <f t="shared" ref="B577:C577" si="699">B576</f>
        <v>42712</v>
      </c>
      <c r="C577" s="237" t="str">
        <f t="shared" si="699"/>
        <v>BY2016120804</v>
      </c>
      <c r="D577" s="238">
        <f t="shared" si="693"/>
        <v>5</v>
      </c>
      <c r="E577" s="238"/>
      <c r="F577" s="239"/>
      <c r="G577" s="238"/>
      <c r="H577" s="266"/>
      <c r="I577" s="238"/>
      <c r="J577" s="238"/>
      <c r="K577" s="238"/>
      <c r="L577" s="238"/>
      <c r="M577" s="238"/>
      <c r="N577" s="238"/>
      <c r="O577" s="256">
        <f t="shared" si="697"/>
        <v>0</v>
      </c>
      <c r="P577" s="351"/>
      <c r="Q577" s="266"/>
      <c r="R577" s="353"/>
      <c r="S577" s="355"/>
      <c r="T577" s="351"/>
      <c r="U577" s="357"/>
      <c r="V577" s="359"/>
      <c r="W577" s="361"/>
      <c r="X577" s="357"/>
      <c r="Y577" s="353"/>
      <c r="Z577" s="353"/>
      <c r="AA577" s="353"/>
      <c r="AB577" s="362"/>
      <c r="AC577" s="362"/>
      <c r="AD577" s="238" t="str">
        <f t="shared" si="694"/>
        <v>会员</v>
      </c>
      <c r="AE577" s="279">
        <f>VLOOKUP(AD577,分类参数表!$I$2:$J$10,2,FALSE)</f>
        <v>1</v>
      </c>
      <c r="AF577" s="280"/>
      <c r="AG577" s="266"/>
      <c r="AH577" s="266"/>
      <c r="AI577" s="266"/>
      <c r="AJ577" s="266"/>
      <c r="AK577" s="266"/>
      <c r="AL577" s="266"/>
      <c r="AM577" s="290"/>
      <c r="AN577" s="291" t="e">
        <f t="shared" si="698"/>
        <v>#DIV/0!</v>
      </c>
      <c r="AO577" s="297"/>
    </row>
    <row r="578" spans="1:41" s="349" customFormat="1" ht="15" thickTop="1" thickBot="1" x14ac:dyDescent="0.2">
      <c r="A578" s="347"/>
      <c r="B578" s="348"/>
      <c r="C578" s="348"/>
      <c r="D578" s="348"/>
      <c r="E578" s="348"/>
      <c r="F578" s="348"/>
      <c r="G578" s="348"/>
      <c r="H578" s="348"/>
      <c r="I578" s="348"/>
      <c r="J578" s="348"/>
      <c r="K578" s="348"/>
      <c r="L578" s="348"/>
      <c r="M578" s="348"/>
      <c r="N578" s="348"/>
      <c r="O578" s="348"/>
      <c r="P578" s="348"/>
      <c r="Q578" s="348"/>
      <c r="R578" s="348"/>
      <c r="S578" s="348"/>
      <c r="T578" s="348"/>
      <c r="U578" s="348"/>
      <c r="V578" s="348"/>
      <c r="W578" s="348"/>
      <c r="X578" s="348"/>
      <c r="Y578" s="348"/>
      <c r="Z578" s="348"/>
      <c r="AA578" s="348"/>
      <c r="AB578" s="348"/>
      <c r="AC578" s="348"/>
      <c r="AD578" s="348"/>
      <c r="AE578" s="348"/>
      <c r="AF578" s="348"/>
      <c r="AG578" s="348"/>
      <c r="AH578" s="348"/>
      <c r="AI578" s="348"/>
      <c r="AJ578" s="348"/>
      <c r="AK578" s="348"/>
      <c r="AL578" s="348"/>
      <c r="AM578" s="348"/>
      <c r="AN578" s="348"/>
      <c r="AO578" s="348"/>
    </row>
    <row r="579" spans="1:41" s="220" customFormat="1" ht="15" customHeight="1" thickTop="1" x14ac:dyDescent="0.15">
      <c r="A579" s="241" t="s">
        <v>3143</v>
      </c>
      <c r="B579" s="242">
        <v>42713</v>
      </c>
      <c r="C579" s="243" t="s">
        <v>3144</v>
      </c>
      <c r="D579" s="244">
        <v>1</v>
      </c>
      <c r="E579" s="245" t="s">
        <v>3145</v>
      </c>
      <c r="F579" s="245" t="s">
        <v>3146</v>
      </c>
      <c r="G579" s="244" t="s">
        <v>3147</v>
      </c>
      <c r="H579" s="328" t="s">
        <v>3148</v>
      </c>
      <c r="I579" s="246" t="s">
        <v>3149</v>
      </c>
      <c r="J579" s="244" t="s">
        <v>3150</v>
      </c>
      <c r="K579" s="245" t="s">
        <v>3151</v>
      </c>
      <c r="L579" s="244" t="s">
        <v>3152</v>
      </c>
      <c r="M579" s="244">
        <v>1</v>
      </c>
      <c r="N579" s="244">
        <v>710</v>
      </c>
      <c r="O579" s="257">
        <f t="shared" si="697"/>
        <v>710</v>
      </c>
      <c r="P579" s="363">
        <v>710</v>
      </c>
      <c r="Q579" s="269" t="s">
        <v>3153</v>
      </c>
      <c r="R579" s="371">
        <v>639</v>
      </c>
      <c r="S579" s="374">
        <v>0.9</v>
      </c>
      <c r="T579" s="363">
        <v>0.85</v>
      </c>
      <c r="U579" s="369"/>
      <c r="V579" s="365"/>
      <c r="W579" s="367"/>
      <c r="X579" s="369"/>
      <c r="Y579" s="371">
        <f>R579-(V579/10)-X579</f>
        <v>639</v>
      </c>
      <c r="Z579" s="371">
        <v>543</v>
      </c>
      <c r="AA579" s="371">
        <f>U579-V579+Z579</f>
        <v>543</v>
      </c>
      <c r="AB579" s="371"/>
      <c r="AC579" s="371"/>
      <c r="AD579" s="281" t="s">
        <v>2156</v>
      </c>
      <c r="AE579" s="282">
        <f>VLOOKUP(AD579,分类参数表!$I$2:$J$10,2,FALSE)</f>
        <v>1</v>
      </c>
      <c r="AF579" s="283"/>
      <c r="AG579" s="269" t="s">
        <v>3154</v>
      </c>
      <c r="AH579" s="269" t="s">
        <v>3155</v>
      </c>
      <c r="AI579" s="269"/>
      <c r="AJ579" s="269"/>
      <c r="AK579" s="269" t="s">
        <v>3156</v>
      </c>
      <c r="AL579" s="269" t="s">
        <v>3157</v>
      </c>
      <c r="AM579" s="292"/>
      <c r="AN579" s="293">
        <f t="shared" si="698"/>
        <v>0.9</v>
      </c>
      <c r="AO579" s="298"/>
    </row>
    <row r="580" spans="1:41" s="221" customFormat="1" ht="15" customHeight="1" x14ac:dyDescent="0.15">
      <c r="A580" s="247"/>
      <c r="B580" s="248">
        <f t="shared" ref="B580:C580" si="700">B579</f>
        <v>42713</v>
      </c>
      <c r="C580" s="249" t="str">
        <f t="shared" si="700"/>
        <v>BY2016120901</v>
      </c>
      <c r="D580" s="250">
        <f t="shared" ref="D580:D583" si="701">D579+1</f>
        <v>2</v>
      </c>
      <c r="E580" s="250"/>
      <c r="F580" s="251"/>
      <c r="G580" s="250"/>
      <c r="H580" s="329"/>
      <c r="I580" s="252"/>
      <c r="J580" s="250"/>
      <c r="K580" s="250"/>
      <c r="L580" s="250"/>
      <c r="M580" s="250"/>
      <c r="N580" s="250"/>
      <c r="O580" s="258">
        <f t="shared" si="697"/>
        <v>0</v>
      </c>
      <c r="P580" s="364"/>
      <c r="Q580" s="271"/>
      <c r="R580" s="372"/>
      <c r="S580" s="375"/>
      <c r="T580" s="364"/>
      <c r="U580" s="370"/>
      <c r="V580" s="366"/>
      <c r="W580" s="368"/>
      <c r="X580" s="370"/>
      <c r="Y580" s="372"/>
      <c r="Z580" s="372"/>
      <c r="AA580" s="372"/>
      <c r="AB580" s="372"/>
      <c r="AC580" s="372"/>
      <c r="AD580" s="250" t="str">
        <f t="shared" ref="AD580:AD583" si="702">AD579</f>
        <v>散客新晋</v>
      </c>
      <c r="AE580" s="284">
        <f>VLOOKUP(AD580,分类参数表!$I$2:$J$10,2,FALSE)</f>
        <v>1</v>
      </c>
      <c r="AF580" s="285"/>
      <c r="AG580" s="271"/>
      <c r="AH580" s="271"/>
      <c r="AI580" s="271"/>
      <c r="AJ580" s="271"/>
      <c r="AK580" s="271"/>
      <c r="AL580" s="271"/>
      <c r="AM580" s="294"/>
      <c r="AN580" s="295" t="e">
        <f t="shared" si="698"/>
        <v>#DIV/0!</v>
      </c>
      <c r="AO580" s="299"/>
    </row>
    <row r="581" spans="1:41" s="221" customFormat="1" ht="15" customHeight="1" x14ac:dyDescent="0.15">
      <c r="A581" s="247"/>
      <c r="B581" s="248">
        <f t="shared" ref="B581:C581" si="703">B580</f>
        <v>42713</v>
      </c>
      <c r="C581" s="249" t="str">
        <f t="shared" si="703"/>
        <v>BY2016120901</v>
      </c>
      <c r="D581" s="250">
        <f t="shared" si="701"/>
        <v>3</v>
      </c>
      <c r="E581" s="250"/>
      <c r="F581" s="251"/>
      <c r="G581" s="250"/>
      <c r="H581" s="329"/>
      <c r="I581" s="252"/>
      <c r="J581" s="250"/>
      <c r="K581" s="250"/>
      <c r="L581" s="250"/>
      <c r="M581" s="250"/>
      <c r="N581" s="250"/>
      <c r="O581" s="258">
        <f t="shared" si="697"/>
        <v>0</v>
      </c>
      <c r="P581" s="364"/>
      <c r="Q581" s="271"/>
      <c r="R581" s="372"/>
      <c r="S581" s="375"/>
      <c r="T581" s="364"/>
      <c r="U581" s="370"/>
      <c r="V581" s="366"/>
      <c r="W581" s="368"/>
      <c r="X581" s="370"/>
      <c r="Y581" s="372"/>
      <c r="Z581" s="372"/>
      <c r="AA581" s="372"/>
      <c r="AB581" s="372"/>
      <c r="AC581" s="372"/>
      <c r="AD581" s="250" t="str">
        <f t="shared" si="702"/>
        <v>散客新晋</v>
      </c>
      <c r="AE581" s="284">
        <f>VLOOKUP(AD581,分类参数表!$I$2:$J$10,2,FALSE)</f>
        <v>1</v>
      </c>
      <c r="AF581" s="285"/>
      <c r="AG581" s="271"/>
      <c r="AH581" s="271"/>
      <c r="AI581" s="271"/>
      <c r="AJ581" s="271"/>
      <c r="AK581" s="271"/>
      <c r="AL581" s="271"/>
      <c r="AM581" s="294"/>
      <c r="AN581" s="295" t="e">
        <f t="shared" si="698"/>
        <v>#DIV/0!</v>
      </c>
      <c r="AO581" s="299"/>
    </row>
    <row r="582" spans="1:41" s="221" customFormat="1" ht="15" customHeight="1" x14ac:dyDescent="0.15">
      <c r="A582" s="247"/>
      <c r="B582" s="248">
        <f t="shared" ref="B582:C582" si="704">B581</f>
        <v>42713</v>
      </c>
      <c r="C582" s="249" t="str">
        <f t="shared" si="704"/>
        <v>BY2016120901</v>
      </c>
      <c r="D582" s="250">
        <f t="shared" si="701"/>
        <v>4</v>
      </c>
      <c r="E582" s="250"/>
      <c r="F582" s="251"/>
      <c r="G582" s="250"/>
      <c r="H582" s="271"/>
      <c r="I582" s="250"/>
      <c r="J582" s="250"/>
      <c r="K582" s="250"/>
      <c r="L582" s="250"/>
      <c r="M582" s="250"/>
      <c r="N582" s="250"/>
      <c r="O582" s="258">
        <f t="shared" si="697"/>
        <v>0</v>
      </c>
      <c r="P582" s="364"/>
      <c r="Q582" s="271"/>
      <c r="R582" s="372"/>
      <c r="S582" s="375"/>
      <c r="T582" s="364"/>
      <c r="U582" s="370"/>
      <c r="V582" s="366"/>
      <c r="W582" s="368"/>
      <c r="X582" s="370"/>
      <c r="Y582" s="372"/>
      <c r="Z582" s="372"/>
      <c r="AA582" s="372"/>
      <c r="AB582" s="372"/>
      <c r="AC582" s="372"/>
      <c r="AD582" s="250" t="str">
        <f t="shared" si="702"/>
        <v>散客新晋</v>
      </c>
      <c r="AE582" s="284">
        <f>VLOOKUP(AD582,分类参数表!$I$2:$J$10,2,FALSE)</f>
        <v>1</v>
      </c>
      <c r="AF582" s="285"/>
      <c r="AG582" s="271"/>
      <c r="AH582" s="271"/>
      <c r="AI582" s="271"/>
      <c r="AJ582" s="271"/>
      <c r="AK582" s="271"/>
      <c r="AL582" s="271"/>
      <c r="AM582" s="294"/>
      <c r="AN582" s="295" t="e">
        <f t="shared" si="698"/>
        <v>#DIV/0!</v>
      </c>
      <c r="AO582" s="299"/>
    </row>
    <row r="583" spans="1:41" s="221" customFormat="1" ht="15" customHeight="1" thickBot="1" x14ac:dyDescent="0.2">
      <c r="A583" s="247"/>
      <c r="B583" s="248">
        <f t="shared" ref="B583:C583" si="705">B582</f>
        <v>42713</v>
      </c>
      <c r="C583" s="249" t="str">
        <f t="shared" si="705"/>
        <v>BY2016120901</v>
      </c>
      <c r="D583" s="250">
        <f t="shared" si="701"/>
        <v>5</v>
      </c>
      <c r="E583" s="250"/>
      <c r="F583" s="251"/>
      <c r="G583" s="250"/>
      <c r="H583" s="271"/>
      <c r="I583" s="250"/>
      <c r="J583" s="250"/>
      <c r="K583" s="250"/>
      <c r="L583" s="250"/>
      <c r="M583" s="250"/>
      <c r="N583" s="250"/>
      <c r="O583" s="258">
        <f t="shared" si="697"/>
        <v>0</v>
      </c>
      <c r="P583" s="364"/>
      <c r="Q583" s="271"/>
      <c r="R583" s="372"/>
      <c r="S583" s="375"/>
      <c r="T583" s="364"/>
      <c r="U583" s="370"/>
      <c r="V583" s="366"/>
      <c r="W583" s="368"/>
      <c r="X583" s="370"/>
      <c r="Y583" s="372"/>
      <c r="Z583" s="372"/>
      <c r="AA583" s="372"/>
      <c r="AB583" s="373"/>
      <c r="AC583" s="373"/>
      <c r="AD583" s="250" t="str">
        <f t="shared" si="702"/>
        <v>散客新晋</v>
      </c>
      <c r="AE583" s="284">
        <f>VLOOKUP(AD583,分类参数表!$I$2:$J$10,2,FALSE)</f>
        <v>1</v>
      </c>
      <c r="AF583" s="285"/>
      <c r="AG583" s="271"/>
      <c r="AH583" s="271"/>
      <c r="AI583" s="271"/>
      <c r="AJ583" s="271"/>
      <c r="AK583" s="271"/>
      <c r="AL583" s="271"/>
      <c r="AM583" s="294"/>
      <c r="AN583" s="295" t="e">
        <f t="shared" si="698"/>
        <v>#DIV/0!</v>
      </c>
      <c r="AO583" s="299"/>
    </row>
    <row r="584" spans="1:41" s="218" customFormat="1" ht="15" customHeight="1" thickTop="1" x14ac:dyDescent="0.15">
      <c r="A584" s="229" t="s">
        <v>3143</v>
      </c>
      <c r="B584" s="230">
        <v>42713</v>
      </c>
      <c r="C584" s="231" t="s">
        <v>3158</v>
      </c>
      <c r="D584" s="232">
        <v>1</v>
      </c>
      <c r="E584" s="233" t="s">
        <v>3145</v>
      </c>
      <c r="F584" s="233" t="s">
        <v>3146</v>
      </c>
      <c r="G584" s="232" t="s">
        <v>3159</v>
      </c>
      <c r="H584" s="326" t="s">
        <v>3160</v>
      </c>
      <c r="I584" s="234" t="s">
        <v>3149</v>
      </c>
      <c r="J584" s="232" t="s">
        <v>3161</v>
      </c>
      <c r="K584" s="233" t="s">
        <v>3151</v>
      </c>
      <c r="L584" s="232" t="s">
        <v>3152</v>
      </c>
      <c r="M584" s="232">
        <v>1</v>
      </c>
      <c r="N584" s="232">
        <v>330</v>
      </c>
      <c r="O584" s="255">
        <f t="shared" si="697"/>
        <v>330</v>
      </c>
      <c r="P584" s="350">
        <v>330</v>
      </c>
      <c r="Q584" s="264" t="s">
        <v>3162</v>
      </c>
      <c r="R584" s="352">
        <v>313</v>
      </c>
      <c r="S584" s="354">
        <v>0.95</v>
      </c>
      <c r="T584" s="350">
        <v>0.85</v>
      </c>
      <c r="U584" s="356"/>
      <c r="V584" s="358"/>
      <c r="W584" s="360"/>
      <c r="X584" s="356"/>
      <c r="Y584" s="352">
        <f>R584-(V584/10)-X584</f>
        <v>313</v>
      </c>
      <c r="Z584" s="352">
        <v>266</v>
      </c>
      <c r="AA584" s="352">
        <f>U584-V584+Z584</f>
        <v>266</v>
      </c>
      <c r="AB584" s="352"/>
      <c r="AC584" s="352"/>
      <c r="AD584" s="276" t="s">
        <v>3163</v>
      </c>
      <c r="AE584" s="277">
        <f>VLOOKUP(AD584,分类参数表!$I$2:$J$10,2,FALSE)</f>
        <v>1</v>
      </c>
      <c r="AF584" s="278"/>
      <c r="AG584" s="264" t="s">
        <v>3164</v>
      </c>
      <c r="AH584" s="264" t="s">
        <v>3165</v>
      </c>
      <c r="AI584" s="264"/>
      <c r="AJ584" s="264"/>
      <c r="AK584" s="264" t="s">
        <v>3156</v>
      </c>
      <c r="AL584" s="264" t="s">
        <v>3157</v>
      </c>
      <c r="AM584" s="288"/>
      <c r="AN584" s="289">
        <f t="shared" si="698"/>
        <v>0.94848484848484849</v>
      </c>
      <c r="AO584" s="296"/>
    </row>
    <row r="585" spans="1:41" s="219" customFormat="1" ht="15" customHeight="1" x14ac:dyDescent="0.15">
      <c r="A585" s="235"/>
      <c r="B585" s="236">
        <f t="shared" ref="B585:C585" si="706">B584</f>
        <v>42713</v>
      </c>
      <c r="C585" s="237" t="str">
        <f t="shared" si="706"/>
        <v>BY2016120902</v>
      </c>
      <c r="D585" s="238">
        <f t="shared" ref="D585:D588" si="707">D584+1</f>
        <v>2</v>
      </c>
      <c r="E585" s="238"/>
      <c r="F585" s="239"/>
      <c r="G585" s="238"/>
      <c r="H585" s="327"/>
      <c r="I585" s="240"/>
      <c r="J585" s="238"/>
      <c r="K585" s="238"/>
      <c r="L585" s="238"/>
      <c r="M585" s="238"/>
      <c r="N585" s="238"/>
      <c r="O585" s="256">
        <f t="shared" si="697"/>
        <v>0</v>
      </c>
      <c r="P585" s="351"/>
      <c r="Q585" s="266"/>
      <c r="R585" s="353"/>
      <c r="S585" s="355"/>
      <c r="T585" s="351"/>
      <c r="U585" s="357"/>
      <c r="V585" s="359"/>
      <c r="W585" s="361"/>
      <c r="X585" s="357"/>
      <c r="Y585" s="353"/>
      <c r="Z585" s="353"/>
      <c r="AA585" s="353"/>
      <c r="AB585" s="353"/>
      <c r="AC585" s="353"/>
      <c r="AD585" s="238" t="str">
        <f t="shared" ref="AD585:AD588" si="708">AD584</f>
        <v>会员</v>
      </c>
      <c r="AE585" s="279">
        <f>VLOOKUP(AD585,分类参数表!$I$2:$J$10,2,FALSE)</f>
        <v>1</v>
      </c>
      <c r="AF585" s="280"/>
      <c r="AG585" s="266"/>
      <c r="AH585" s="266"/>
      <c r="AI585" s="266"/>
      <c r="AJ585" s="266"/>
      <c r="AK585" s="266"/>
      <c r="AL585" s="266"/>
      <c r="AM585" s="290"/>
      <c r="AN585" s="291" t="e">
        <f t="shared" si="698"/>
        <v>#DIV/0!</v>
      </c>
      <c r="AO585" s="297"/>
    </row>
    <row r="586" spans="1:41" s="219" customFormat="1" ht="15" customHeight="1" x14ac:dyDescent="0.15">
      <c r="A586" s="235"/>
      <c r="B586" s="236">
        <f t="shared" ref="B586:C586" si="709">B585</f>
        <v>42713</v>
      </c>
      <c r="C586" s="237" t="str">
        <f t="shared" si="709"/>
        <v>BY2016120902</v>
      </c>
      <c r="D586" s="238">
        <f t="shared" si="707"/>
        <v>3</v>
      </c>
      <c r="E586" s="238"/>
      <c r="F586" s="239"/>
      <c r="G586" s="238"/>
      <c r="H586" s="327"/>
      <c r="I586" s="240"/>
      <c r="J586" s="238"/>
      <c r="K586" s="238"/>
      <c r="L586" s="238"/>
      <c r="M586" s="238"/>
      <c r="N586" s="238"/>
      <c r="O586" s="256">
        <f t="shared" si="697"/>
        <v>0</v>
      </c>
      <c r="P586" s="351"/>
      <c r="Q586" s="266"/>
      <c r="R586" s="353"/>
      <c r="S586" s="355"/>
      <c r="T586" s="351"/>
      <c r="U586" s="357"/>
      <c r="V586" s="359"/>
      <c r="W586" s="361"/>
      <c r="X586" s="357"/>
      <c r="Y586" s="353"/>
      <c r="Z586" s="353"/>
      <c r="AA586" s="353"/>
      <c r="AB586" s="353"/>
      <c r="AC586" s="353"/>
      <c r="AD586" s="238" t="str">
        <f t="shared" si="708"/>
        <v>会员</v>
      </c>
      <c r="AE586" s="279">
        <f>VLOOKUP(AD586,分类参数表!$I$2:$J$10,2,FALSE)</f>
        <v>1</v>
      </c>
      <c r="AF586" s="280"/>
      <c r="AG586" s="266"/>
      <c r="AH586" s="266"/>
      <c r="AI586" s="266"/>
      <c r="AJ586" s="266"/>
      <c r="AK586" s="266"/>
      <c r="AL586" s="266"/>
      <c r="AM586" s="290"/>
      <c r="AN586" s="291" t="e">
        <f t="shared" si="698"/>
        <v>#DIV/0!</v>
      </c>
      <c r="AO586" s="297"/>
    </row>
    <row r="587" spans="1:41" s="219" customFormat="1" ht="15" customHeight="1" x14ac:dyDescent="0.15">
      <c r="A587" s="235"/>
      <c r="B587" s="236">
        <f t="shared" ref="B587:C587" si="710">B586</f>
        <v>42713</v>
      </c>
      <c r="C587" s="237" t="str">
        <f t="shared" si="710"/>
        <v>BY2016120902</v>
      </c>
      <c r="D587" s="238">
        <f t="shared" si="707"/>
        <v>4</v>
      </c>
      <c r="E587" s="238"/>
      <c r="F587" s="239"/>
      <c r="G587" s="238"/>
      <c r="H587" s="266"/>
      <c r="I587" s="238"/>
      <c r="J587" s="238"/>
      <c r="K587" s="238"/>
      <c r="L587" s="238"/>
      <c r="M587" s="238"/>
      <c r="N587" s="238"/>
      <c r="O587" s="256">
        <f t="shared" si="697"/>
        <v>0</v>
      </c>
      <c r="P587" s="351"/>
      <c r="Q587" s="266"/>
      <c r="R587" s="353"/>
      <c r="S587" s="355"/>
      <c r="T587" s="351"/>
      <c r="U587" s="357"/>
      <c r="V587" s="359"/>
      <c r="W587" s="361"/>
      <c r="X587" s="357"/>
      <c r="Y587" s="353"/>
      <c r="Z587" s="353"/>
      <c r="AA587" s="353"/>
      <c r="AB587" s="353"/>
      <c r="AC587" s="353"/>
      <c r="AD587" s="238" t="str">
        <f t="shared" si="708"/>
        <v>会员</v>
      </c>
      <c r="AE587" s="279">
        <f>VLOOKUP(AD587,分类参数表!$I$2:$J$10,2,FALSE)</f>
        <v>1</v>
      </c>
      <c r="AF587" s="280"/>
      <c r="AG587" s="266"/>
      <c r="AH587" s="266"/>
      <c r="AI587" s="266"/>
      <c r="AJ587" s="266"/>
      <c r="AK587" s="266"/>
      <c r="AL587" s="266"/>
      <c r="AM587" s="290"/>
      <c r="AN587" s="291" t="e">
        <f t="shared" si="698"/>
        <v>#DIV/0!</v>
      </c>
      <c r="AO587" s="297"/>
    </row>
    <row r="588" spans="1:41" s="219" customFormat="1" ht="15" customHeight="1" thickBot="1" x14ac:dyDescent="0.2">
      <c r="A588" s="235"/>
      <c r="B588" s="236">
        <f t="shared" ref="B588:C588" si="711">B587</f>
        <v>42713</v>
      </c>
      <c r="C588" s="237" t="str">
        <f t="shared" si="711"/>
        <v>BY2016120902</v>
      </c>
      <c r="D588" s="238">
        <f t="shared" si="707"/>
        <v>5</v>
      </c>
      <c r="E588" s="238"/>
      <c r="F588" s="239"/>
      <c r="G588" s="238"/>
      <c r="H588" s="266"/>
      <c r="I588" s="238"/>
      <c r="J588" s="238"/>
      <c r="K588" s="238"/>
      <c r="L588" s="238"/>
      <c r="M588" s="238"/>
      <c r="N588" s="238"/>
      <c r="O588" s="256">
        <f t="shared" si="697"/>
        <v>0</v>
      </c>
      <c r="P588" s="351"/>
      <c r="Q588" s="266"/>
      <c r="R588" s="353"/>
      <c r="S588" s="355"/>
      <c r="T588" s="351"/>
      <c r="U588" s="357"/>
      <c r="V588" s="359"/>
      <c r="W588" s="361"/>
      <c r="X588" s="357"/>
      <c r="Y588" s="353"/>
      <c r="Z588" s="353"/>
      <c r="AA588" s="353"/>
      <c r="AB588" s="362"/>
      <c r="AC588" s="362"/>
      <c r="AD588" s="238" t="str">
        <f t="shared" si="708"/>
        <v>会员</v>
      </c>
      <c r="AE588" s="279">
        <f>VLOOKUP(AD588,分类参数表!$I$2:$J$10,2,FALSE)</f>
        <v>1</v>
      </c>
      <c r="AF588" s="280"/>
      <c r="AG588" s="266"/>
      <c r="AH588" s="266"/>
      <c r="AI588" s="266"/>
      <c r="AJ588" s="266"/>
      <c r="AK588" s="266"/>
      <c r="AL588" s="266"/>
      <c r="AM588" s="290"/>
      <c r="AN588" s="291" t="e">
        <f t="shared" si="698"/>
        <v>#DIV/0!</v>
      </c>
      <c r="AO588" s="297"/>
    </row>
    <row r="589" spans="1:41" s="220" customFormat="1" ht="15" customHeight="1" thickTop="1" x14ac:dyDescent="0.15">
      <c r="A589" s="241" t="s">
        <v>3143</v>
      </c>
      <c r="B589" s="242">
        <v>42713</v>
      </c>
      <c r="C589" s="243" t="s">
        <v>3166</v>
      </c>
      <c r="D589" s="244">
        <v>1</v>
      </c>
      <c r="E589" s="245" t="s">
        <v>3145</v>
      </c>
      <c r="F589" s="245" t="s">
        <v>3167</v>
      </c>
      <c r="G589" s="321"/>
      <c r="H589" s="328" t="s">
        <v>3168</v>
      </c>
      <c r="I589" s="246"/>
      <c r="J589" s="244" t="s">
        <v>3169</v>
      </c>
      <c r="K589" s="245" t="s">
        <v>3170</v>
      </c>
      <c r="L589" s="244" t="s">
        <v>3152</v>
      </c>
      <c r="M589" s="244">
        <v>3</v>
      </c>
      <c r="N589" s="244">
        <v>50</v>
      </c>
      <c r="O589" s="257">
        <f t="shared" si="697"/>
        <v>150</v>
      </c>
      <c r="P589" s="363">
        <v>150</v>
      </c>
      <c r="Q589" s="269" t="s">
        <v>3171</v>
      </c>
      <c r="R589" s="371">
        <v>150</v>
      </c>
      <c r="S589" s="374">
        <v>1</v>
      </c>
      <c r="T589" s="363">
        <v>1</v>
      </c>
      <c r="U589" s="369"/>
      <c r="V589" s="365"/>
      <c r="W589" s="367"/>
      <c r="X589" s="369"/>
      <c r="Y589" s="371">
        <f>R589-(V589/10)-X589</f>
        <v>150</v>
      </c>
      <c r="Z589" s="371">
        <v>150</v>
      </c>
      <c r="AA589" s="371">
        <f>U589-V589+Z589</f>
        <v>150</v>
      </c>
      <c r="AB589" s="371"/>
      <c r="AC589" s="371"/>
      <c r="AD589" s="281" t="s">
        <v>2028</v>
      </c>
      <c r="AE589" s="282">
        <f>VLOOKUP(AD589,分类参数表!$I$2:$J$10,2,FALSE)</f>
        <v>1</v>
      </c>
      <c r="AF589" s="283"/>
      <c r="AG589" s="322"/>
      <c r="AH589" s="269"/>
      <c r="AI589" s="269"/>
      <c r="AJ589" s="269"/>
      <c r="AK589" s="269" t="s">
        <v>3172</v>
      </c>
      <c r="AL589" s="269" t="s">
        <v>3173</v>
      </c>
      <c r="AM589" s="292"/>
      <c r="AN589" s="293">
        <f t="shared" si="698"/>
        <v>1</v>
      </c>
      <c r="AO589" s="298"/>
    </row>
    <row r="590" spans="1:41" s="221" customFormat="1" ht="15" customHeight="1" x14ac:dyDescent="0.15">
      <c r="A590" s="247"/>
      <c r="B590" s="248">
        <f t="shared" ref="B590:C590" si="712">B589</f>
        <v>42713</v>
      </c>
      <c r="C590" s="249" t="str">
        <f t="shared" si="712"/>
        <v>BY2016120903</v>
      </c>
      <c r="D590" s="250">
        <f t="shared" ref="D590:D593" si="713">D589+1</f>
        <v>2</v>
      </c>
      <c r="E590" s="250"/>
      <c r="F590" s="251"/>
      <c r="G590" s="250"/>
      <c r="H590" s="329"/>
      <c r="I590" s="252"/>
      <c r="J590" s="250"/>
      <c r="K590" s="250"/>
      <c r="L590" s="250"/>
      <c r="M590" s="250"/>
      <c r="N590" s="250"/>
      <c r="O590" s="258">
        <f t="shared" si="697"/>
        <v>0</v>
      </c>
      <c r="P590" s="364"/>
      <c r="Q590" s="271"/>
      <c r="R590" s="372"/>
      <c r="S590" s="375"/>
      <c r="T590" s="364"/>
      <c r="U590" s="370"/>
      <c r="V590" s="366"/>
      <c r="W590" s="368"/>
      <c r="X590" s="370"/>
      <c r="Y590" s="372"/>
      <c r="Z590" s="372"/>
      <c r="AA590" s="372"/>
      <c r="AB590" s="372"/>
      <c r="AC590" s="372"/>
      <c r="AD590" s="250" t="str">
        <f t="shared" ref="AD590:AD593" si="714">AD589</f>
        <v>散客</v>
      </c>
      <c r="AE590" s="284">
        <f>VLOOKUP(AD590,分类参数表!$I$2:$J$10,2,FALSE)</f>
        <v>1</v>
      </c>
      <c r="AF590" s="285"/>
      <c r="AG590" s="271"/>
      <c r="AH590" s="271"/>
      <c r="AI590" s="271"/>
      <c r="AJ590" s="271"/>
      <c r="AK590" s="271"/>
      <c r="AL590" s="271"/>
      <c r="AM590" s="294"/>
      <c r="AN590" s="295" t="e">
        <f t="shared" si="698"/>
        <v>#DIV/0!</v>
      </c>
      <c r="AO590" s="299"/>
    </row>
    <row r="591" spans="1:41" s="221" customFormat="1" ht="15" customHeight="1" x14ac:dyDescent="0.15">
      <c r="A591" s="247"/>
      <c r="B591" s="248">
        <f t="shared" ref="B591:C591" si="715">B590</f>
        <v>42713</v>
      </c>
      <c r="C591" s="249" t="str">
        <f t="shared" si="715"/>
        <v>BY2016120903</v>
      </c>
      <c r="D591" s="250">
        <f t="shared" si="713"/>
        <v>3</v>
      </c>
      <c r="E591" s="250"/>
      <c r="F591" s="251"/>
      <c r="G591" s="250"/>
      <c r="H591" s="329"/>
      <c r="I591" s="252"/>
      <c r="J591" s="250"/>
      <c r="K591" s="250"/>
      <c r="L591" s="250"/>
      <c r="M591" s="250"/>
      <c r="N591" s="250"/>
      <c r="O591" s="258">
        <f t="shared" si="697"/>
        <v>0</v>
      </c>
      <c r="P591" s="364"/>
      <c r="Q591" s="271"/>
      <c r="R591" s="372"/>
      <c r="S591" s="375"/>
      <c r="T591" s="364"/>
      <c r="U591" s="370"/>
      <c r="V591" s="366"/>
      <c r="W591" s="368"/>
      <c r="X591" s="370"/>
      <c r="Y591" s="372"/>
      <c r="Z591" s="372"/>
      <c r="AA591" s="372"/>
      <c r="AB591" s="372"/>
      <c r="AC591" s="372"/>
      <c r="AD591" s="250" t="str">
        <f t="shared" si="714"/>
        <v>散客</v>
      </c>
      <c r="AE591" s="284">
        <f>VLOOKUP(AD591,分类参数表!$I$2:$J$10,2,FALSE)</f>
        <v>1</v>
      </c>
      <c r="AF591" s="285"/>
      <c r="AG591" s="271"/>
      <c r="AH591" s="271"/>
      <c r="AI591" s="271"/>
      <c r="AJ591" s="271"/>
      <c r="AK591" s="271"/>
      <c r="AL591" s="271"/>
      <c r="AM591" s="294"/>
      <c r="AN591" s="295" t="e">
        <f t="shared" si="698"/>
        <v>#DIV/0!</v>
      </c>
      <c r="AO591" s="299"/>
    </row>
    <row r="592" spans="1:41" s="221" customFormat="1" ht="15" customHeight="1" x14ac:dyDescent="0.15">
      <c r="A592" s="247"/>
      <c r="B592" s="248">
        <f t="shared" ref="B592:C592" si="716">B591</f>
        <v>42713</v>
      </c>
      <c r="C592" s="249" t="str">
        <f t="shared" si="716"/>
        <v>BY2016120903</v>
      </c>
      <c r="D592" s="250">
        <f t="shared" si="713"/>
        <v>4</v>
      </c>
      <c r="E592" s="250"/>
      <c r="F592" s="251"/>
      <c r="G592" s="250"/>
      <c r="H592" s="271"/>
      <c r="I592" s="250"/>
      <c r="J592" s="250"/>
      <c r="K592" s="250"/>
      <c r="L592" s="250"/>
      <c r="M592" s="250"/>
      <c r="N592" s="250"/>
      <c r="O592" s="258">
        <f t="shared" si="697"/>
        <v>0</v>
      </c>
      <c r="P592" s="364"/>
      <c r="Q592" s="271"/>
      <c r="R592" s="372"/>
      <c r="S592" s="375"/>
      <c r="T592" s="364"/>
      <c r="U592" s="370"/>
      <c r="V592" s="366"/>
      <c r="W592" s="368"/>
      <c r="X592" s="370"/>
      <c r="Y592" s="372"/>
      <c r="Z592" s="372"/>
      <c r="AA592" s="372"/>
      <c r="AB592" s="372"/>
      <c r="AC592" s="372"/>
      <c r="AD592" s="250" t="str">
        <f t="shared" si="714"/>
        <v>散客</v>
      </c>
      <c r="AE592" s="284">
        <f>VLOOKUP(AD592,分类参数表!$I$2:$J$10,2,FALSE)</f>
        <v>1</v>
      </c>
      <c r="AF592" s="285"/>
      <c r="AG592" s="271"/>
      <c r="AH592" s="271"/>
      <c r="AI592" s="271"/>
      <c r="AJ592" s="271"/>
      <c r="AK592" s="271"/>
      <c r="AL592" s="271"/>
      <c r="AM592" s="294"/>
      <c r="AN592" s="295" t="e">
        <f t="shared" si="698"/>
        <v>#DIV/0!</v>
      </c>
      <c r="AO592" s="299"/>
    </row>
    <row r="593" spans="1:41" s="221" customFormat="1" ht="15" customHeight="1" thickBot="1" x14ac:dyDescent="0.2">
      <c r="A593" s="247"/>
      <c r="B593" s="248">
        <f t="shared" ref="B593:C593" si="717">B592</f>
        <v>42713</v>
      </c>
      <c r="C593" s="249" t="str">
        <f t="shared" si="717"/>
        <v>BY2016120903</v>
      </c>
      <c r="D593" s="250">
        <f t="shared" si="713"/>
        <v>5</v>
      </c>
      <c r="E593" s="250"/>
      <c r="F593" s="251"/>
      <c r="G593" s="250"/>
      <c r="H593" s="271"/>
      <c r="I593" s="250"/>
      <c r="J593" s="250"/>
      <c r="K593" s="250"/>
      <c r="L593" s="250"/>
      <c r="M593" s="250"/>
      <c r="N593" s="250"/>
      <c r="O593" s="258">
        <f t="shared" si="697"/>
        <v>0</v>
      </c>
      <c r="P593" s="364"/>
      <c r="Q593" s="271"/>
      <c r="R593" s="372"/>
      <c r="S593" s="375"/>
      <c r="T593" s="364"/>
      <c r="U593" s="370"/>
      <c r="V593" s="366"/>
      <c r="W593" s="368"/>
      <c r="X593" s="370"/>
      <c r="Y593" s="372"/>
      <c r="Z593" s="372"/>
      <c r="AA593" s="372"/>
      <c r="AB593" s="373"/>
      <c r="AC593" s="373"/>
      <c r="AD593" s="250" t="str">
        <f t="shared" si="714"/>
        <v>散客</v>
      </c>
      <c r="AE593" s="284">
        <f>VLOOKUP(AD593,分类参数表!$I$2:$J$10,2,FALSE)</f>
        <v>1</v>
      </c>
      <c r="AF593" s="285"/>
      <c r="AG593" s="271"/>
      <c r="AH593" s="271"/>
      <c r="AI593" s="271"/>
      <c r="AJ593" s="271"/>
      <c r="AK593" s="271"/>
      <c r="AL593" s="271"/>
      <c r="AM593" s="294"/>
      <c r="AN593" s="295" t="e">
        <f t="shared" si="698"/>
        <v>#DIV/0!</v>
      </c>
      <c r="AO593" s="299"/>
    </row>
    <row r="594" spans="1:41" s="218" customFormat="1" ht="15" customHeight="1" thickTop="1" x14ac:dyDescent="0.15">
      <c r="A594" s="229" t="s">
        <v>3143</v>
      </c>
      <c r="B594" s="230">
        <v>42713</v>
      </c>
      <c r="C594" s="231" t="s">
        <v>3174</v>
      </c>
      <c r="D594" s="232">
        <v>1</v>
      </c>
      <c r="E594" s="233" t="s">
        <v>3175</v>
      </c>
      <c r="F594" s="233" t="s">
        <v>3176</v>
      </c>
      <c r="G594" s="232" t="s">
        <v>3177</v>
      </c>
      <c r="H594" s="326" t="s">
        <v>3178</v>
      </c>
      <c r="I594" s="234" t="s">
        <v>3179</v>
      </c>
      <c r="J594" s="232" t="s">
        <v>3161</v>
      </c>
      <c r="K594" s="233" t="s">
        <v>3151</v>
      </c>
      <c r="L594" s="232" t="s">
        <v>3180</v>
      </c>
      <c r="M594" s="232">
        <v>1</v>
      </c>
      <c r="N594" s="232">
        <v>1280</v>
      </c>
      <c r="O594" s="255">
        <f t="shared" si="697"/>
        <v>1280</v>
      </c>
      <c r="P594" s="350">
        <v>1408</v>
      </c>
      <c r="Q594" s="264" t="s">
        <v>3181</v>
      </c>
      <c r="R594" s="352">
        <v>1390</v>
      </c>
      <c r="S594" s="354">
        <v>0.99</v>
      </c>
      <c r="T594" s="350">
        <v>0.92</v>
      </c>
      <c r="U594" s="356"/>
      <c r="V594" s="358"/>
      <c r="W594" s="360"/>
      <c r="X594" s="356"/>
      <c r="Y594" s="352">
        <f>R594-(V594/10)-X594</f>
        <v>1390</v>
      </c>
      <c r="Z594" s="352">
        <v>1285</v>
      </c>
      <c r="AA594" s="352">
        <f>U594-V594+Z594</f>
        <v>1285</v>
      </c>
      <c r="AB594" s="352"/>
      <c r="AC594" s="352"/>
      <c r="AD594" s="276" t="s">
        <v>3163</v>
      </c>
      <c r="AE594" s="277">
        <f>VLOOKUP(AD594,分类参数表!$I$2:$J$10,2,FALSE)</f>
        <v>1</v>
      </c>
      <c r="AF594" s="278"/>
      <c r="AG594" s="264" t="s">
        <v>3182</v>
      </c>
      <c r="AH594" s="264" t="s">
        <v>3200</v>
      </c>
      <c r="AI594" s="264"/>
      <c r="AJ594" s="264"/>
      <c r="AK594" s="264" t="s">
        <v>3156</v>
      </c>
      <c r="AL594" s="264" t="s">
        <v>3183</v>
      </c>
      <c r="AM594" s="288"/>
      <c r="AN594" s="289">
        <f t="shared" si="698"/>
        <v>1</v>
      </c>
      <c r="AO594" s="296"/>
    </row>
    <row r="595" spans="1:41" s="219" customFormat="1" ht="15" customHeight="1" x14ac:dyDescent="0.15">
      <c r="A595" s="235" t="s">
        <v>3143</v>
      </c>
      <c r="B595" s="236">
        <f t="shared" ref="B595:C595" si="718">B594</f>
        <v>42713</v>
      </c>
      <c r="C595" s="237" t="str">
        <f t="shared" si="718"/>
        <v>BY2016120904</v>
      </c>
      <c r="D595" s="238">
        <f t="shared" ref="D595:D598" si="719">D594+1</f>
        <v>2</v>
      </c>
      <c r="E595" s="238" t="s">
        <v>3184</v>
      </c>
      <c r="F595" s="239" t="s">
        <v>267</v>
      </c>
      <c r="G595" s="238"/>
      <c r="H595" s="327" t="s">
        <v>3185</v>
      </c>
      <c r="I595" s="240"/>
      <c r="J595" s="238" t="s">
        <v>3186</v>
      </c>
      <c r="K595" s="238" t="s">
        <v>3151</v>
      </c>
      <c r="L595" s="238" t="s">
        <v>3180</v>
      </c>
      <c r="M595" s="238">
        <v>1</v>
      </c>
      <c r="N595" s="238">
        <v>128</v>
      </c>
      <c r="O595" s="256">
        <f t="shared" si="697"/>
        <v>128</v>
      </c>
      <c r="P595" s="351"/>
      <c r="Q595" s="266" t="s">
        <v>3187</v>
      </c>
      <c r="R595" s="353"/>
      <c r="S595" s="355"/>
      <c r="T595" s="351"/>
      <c r="U595" s="357"/>
      <c r="V595" s="359"/>
      <c r="W595" s="361"/>
      <c r="X595" s="357"/>
      <c r="Y595" s="353"/>
      <c r="Z595" s="353"/>
      <c r="AA595" s="353"/>
      <c r="AB595" s="353"/>
      <c r="AC595" s="353"/>
      <c r="AD595" s="238" t="str">
        <f t="shared" ref="AD595:AD598" si="720">AD594</f>
        <v>会员</v>
      </c>
      <c r="AE595" s="279">
        <f>VLOOKUP(AD595,分类参数表!$I$2:$J$10,2,FALSE)</f>
        <v>1</v>
      </c>
      <c r="AF595" s="280"/>
      <c r="AG595" s="266" t="s">
        <v>3182</v>
      </c>
      <c r="AH595" s="266"/>
      <c r="AI595" s="266"/>
      <c r="AJ595" s="266"/>
      <c r="AK595" s="266" t="s">
        <v>3156</v>
      </c>
      <c r="AL595" s="266" t="s">
        <v>3183</v>
      </c>
      <c r="AM595" s="290"/>
      <c r="AN595" s="291">
        <f t="shared" si="698"/>
        <v>0.859375</v>
      </c>
      <c r="AO595" s="297"/>
    </row>
    <row r="596" spans="1:41" s="219" customFormat="1" ht="15" customHeight="1" x14ac:dyDescent="0.15">
      <c r="A596" s="235"/>
      <c r="B596" s="236">
        <f t="shared" ref="B596:C596" si="721">B595</f>
        <v>42713</v>
      </c>
      <c r="C596" s="237" t="str">
        <f t="shared" si="721"/>
        <v>BY2016120904</v>
      </c>
      <c r="D596" s="238">
        <f t="shared" si="719"/>
        <v>3</v>
      </c>
      <c r="E596" s="238"/>
      <c r="F596" s="239"/>
      <c r="G596" s="238"/>
      <c r="H596" s="327"/>
      <c r="I596" s="240"/>
      <c r="J596" s="238"/>
      <c r="K596" s="238"/>
      <c r="L596" s="238"/>
      <c r="M596" s="238"/>
      <c r="N596" s="238"/>
      <c r="O596" s="256">
        <f t="shared" si="697"/>
        <v>0</v>
      </c>
      <c r="P596" s="351"/>
      <c r="Q596" s="266"/>
      <c r="R596" s="353"/>
      <c r="S596" s="355"/>
      <c r="T596" s="351"/>
      <c r="U596" s="357"/>
      <c r="V596" s="359"/>
      <c r="W596" s="361"/>
      <c r="X596" s="357"/>
      <c r="Y596" s="353"/>
      <c r="Z596" s="353"/>
      <c r="AA596" s="353"/>
      <c r="AB596" s="353"/>
      <c r="AC596" s="353"/>
      <c r="AD596" s="238" t="str">
        <f t="shared" si="720"/>
        <v>会员</v>
      </c>
      <c r="AE596" s="279">
        <f>VLOOKUP(AD596,分类参数表!$I$2:$J$10,2,FALSE)</f>
        <v>1</v>
      </c>
      <c r="AF596" s="280"/>
      <c r="AG596" s="266"/>
      <c r="AH596" s="266"/>
      <c r="AI596" s="266"/>
      <c r="AJ596" s="266"/>
      <c r="AK596" s="266"/>
      <c r="AL596" s="266"/>
      <c r="AM596" s="290"/>
      <c r="AN596" s="291" t="e">
        <f t="shared" si="698"/>
        <v>#DIV/0!</v>
      </c>
      <c r="AO596" s="297"/>
    </row>
    <row r="597" spans="1:41" s="219" customFormat="1" ht="15" customHeight="1" x14ac:dyDescent="0.15">
      <c r="A597" s="235"/>
      <c r="B597" s="236">
        <f t="shared" ref="B597:C597" si="722">B596</f>
        <v>42713</v>
      </c>
      <c r="C597" s="237" t="str">
        <f t="shared" si="722"/>
        <v>BY2016120904</v>
      </c>
      <c r="D597" s="238">
        <f t="shared" si="719"/>
        <v>4</v>
      </c>
      <c r="E597" s="238"/>
      <c r="F597" s="239"/>
      <c r="G597" s="238"/>
      <c r="H597" s="266"/>
      <c r="I597" s="238"/>
      <c r="J597" s="238"/>
      <c r="K597" s="238"/>
      <c r="L597" s="238"/>
      <c r="M597" s="238"/>
      <c r="N597" s="238"/>
      <c r="O597" s="256">
        <f t="shared" si="697"/>
        <v>0</v>
      </c>
      <c r="P597" s="351"/>
      <c r="Q597" s="266"/>
      <c r="R597" s="353"/>
      <c r="S597" s="355"/>
      <c r="T597" s="351"/>
      <c r="U597" s="357"/>
      <c r="V597" s="359"/>
      <c r="W597" s="361"/>
      <c r="X597" s="357"/>
      <c r="Y597" s="353"/>
      <c r="Z597" s="353"/>
      <c r="AA597" s="353"/>
      <c r="AB597" s="353"/>
      <c r="AC597" s="353"/>
      <c r="AD597" s="238" t="str">
        <f t="shared" si="720"/>
        <v>会员</v>
      </c>
      <c r="AE597" s="279">
        <f>VLOOKUP(AD597,分类参数表!$I$2:$J$10,2,FALSE)</f>
        <v>1</v>
      </c>
      <c r="AF597" s="280"/>
      <c r="AG597" s="266"/>
      <c r="AH597" s="266"/>
      <c r="AI597" s="266"/>
      <c r="AJ597" s="266"/>
      <c r="AK597" s="266"/>
      <c r="AL597" s="266"/>
      <c r="AM597" s="290"/>
      <c r="AN597" s="291" t="e">
        <f t="shared" si="698"/>
        <v>#DIV/0!</v>
      </c>
      <c r="AO597" s="297"/>
    </row>
    <row r="598" spans="1:41" s="219" customFormat="1" ht="15" customHeight="1" thickBot="1" x14ac:dyDescent="0.2">
      <c r="A598" s="235"/>
      <c r="B598" s="236">
        <f t="shared" ref="B598:C598" si="723">B597</f>
        <v>42713</v>
      </c>
      <c r="C598" s="237" t="str">
        <f t="shared" si="723"/>
        <v>BY2016120904</v>
      </c>
      <c r="D598" s="238">
        <f t="shared" si="719"/>
        <v>5</v>
      </c>
      <c r="E598" s="238"/>
      <c r="F598" s="239"/>
      <c r="G598" s="238"/>
      <c r="H598" s="266"/>
      <c r="I598" s="238"/>
      <c r="J598" s="238"/>
      <c r="K598" s="238"/>
      <c r="L598" s="238"/>
      <c r="M598" s="238"/>
      <c r="N598" s="238"/>
      <c r="O598" s="256">
        <f t="shared" si="697"/>
        <v>0</v>
      </c>
      <c r="P598" s="351"/>
      <c r="Q598" s="266"/>
      <c r="R598" s="353"/>
      <c r="S598" s="355"/>
      <c r="T598" s="351"/>
      <c r="U598" s="357"/>
      <c r="V598" s="359"/>
      <c r="W598" s="361"/>
      <c r="X598" s="357"/>
      <c r="Y598" s="353"/>
      <c r="Z598" s="353"/>
      <c r="AA598" s="353"/>
      <c r="AB598" s="362"/>
      <c r="AC598" s="362"/>
      <c r="AD598" s="238" t="str">
        <f t="shared" si="720"/>
        <v>会员</v>
      </c>
      <c r="AE598" s="279">
        <f>VLOOKUP(AD598,分类参数表!$I$2:$J$10,2,FALSE)</f>
        <v>1</v>
      </c>
      <c r="AF598" s="280"/>
      <c r="AG598" s="266"/>
      <c r="AH598" s="266"/>
      <c r="AI598" s="266"/>
      <c r="AJ598" s="266"/>
      <c r="AK598" s="266"/>
      <c r="AL598" s="266"/>
      <c r="AM598" s="290"/>
      <c r="AN598" s="291" t="e">
        <f t="shared" si="698"/>
        <v>#DIV/0!</v>
      </c>
      <c r="AO598" s="297"/>
    </row>
    <row r="599" spans="1:41" s="220" customFormat="1" ht="15" customHeight="1" thickTop="1" x14ac:dyDescent="0.15">
      <c r="A599" s="319" t="s">
        <v>3188</v>
      </c>
      <c r="B599" s="242">
        <v>42713</v>
      </c>
      <c r="C599" s="243" t="s">
        <v>3190</v>
      </c>
      <c r="D599" s="244">
        <v>1</v>
      </c>
      <c r="E599" s="320" t="s">
        <v>3191</v>
      </c>
      <c r="F599" s="245" t="s">
        <v>182</v>
      </c>
      <c r="G599" s="321"/>
      <c r="H599" s="328" t="s">
        <v>3168</v>
      </c>
      <c r="I599" s="246" t="s">
        <v>3192</v>
      </c>
      <c r="J599" s="244" t="s">
        <v>3150</v>
      </c>
      <c r="K599" s="245" t="s">
        <v>3193</v>
      </c>
      <c r="L599" s="244" t="s">
        <v>3152</v>
      </c>
      <c r="M599" s="244">
        <v>1</v>
      </c>
      <c r="N599" s="244">
        <v>500</v>
      </c>
      <c r="O599" s="257">
        <f t="shared" si="697"/>
        <v>500</v>
      </c>
      <c r="P599" s="363">
        <v>500</v>
      </c>
      <c r="Q599" s="269" t="s">
        <v>3194</v>
      </c>
      <c r="R599" s="371">
        <v>500</v>
      </c>
      <c r="S599" s="374">
        <v>1</v>
      </c>
      <c r="T599" s="363">
        <v>1</v>
      </c>
      <c r="U599" s="369"/>
      <c r="V599" s="365"/>
      <c r="W599" s="367"/>
      <c r="X599" s="369"/>
      <c r="Y599" s="371">
        <f>R599-(V599/10)-X599</f>
        <v>500</v>
      </c>
      <c r="Z599" s="371">
        <v>500</v>
      </c>
      <c r="AA599" s="371">
        <f>U599-V599+Z599</f>
        <v>500</v>
      </c>
      <c r="AB599" s="371"/>
      <c r="AC599" s="371"/>
      <c r="AD599" s="281" t="s">
        <v>2217</v>
      </c>
      <c r="AE599" s="282">
        <f>VLOOKUP(AD599,分类参数表!$I$2:$J$10,2,FALSE)</f>
        <v>2</v>
      </c>
      <c r="AF599" s="283"/>
      <c r="AG599" s="269" t="s">
        <v>3195</v>
      </c>
      <c r="AH599" s="269" t="s">
        <v>3196</v>
      </c>
      <c r="AI599" s="269"/>
      <c r="AJ599" s="269" t="s">
        <v>3199</v>
      </c>
      <c r="AK599" s="269" t="s">
        <v>3197</v>
      </c>
      <c r="AL599" s="269" t="s">
        <v>3157</v>
      </c>
      <c r="AM599" s="292"/>
      <c r="AN599" s="293">
        <f t="shared" si="698"/>
        <v>1</v>
      </c>
      <c r="AO599" s="298"/>
    </row>
    <row r="600" spans="1:41" s="221" customFormat="1" ht="15" customHeight="1" x14ac:dyDescent="0.15">
      <c r="A600" s="247" t="s">
        <v>225</v>
      </c>
      <c r="B600" s="248">
        <f t="shared" ref="B600:C600" si="724">B599</f>
        <v>42713</v>
      </c>
      <c r="C600" s="249" t="str">
        <f t="shared" si="724"/>
        <v>BY2016120905</v>
      </c>
      <c r="D600" s="250">
        <f t="shared" ref="D600:D603" si="725">D599+1</f>
        <v>2</v>
      </c>
      <c r="E600" s="250" t="s">
        <v>226</v>
      </c>
      <c r="F600" s="251"/>
      <c r="G600" s="250"/>
      <c r="H600" s="329"/>
      <c r="I600" s="252"/>
      <c r="J600" s="250" t="s">
        <v>3161</v>
      </c>
      <c r="K600" s="250" t="s">
        <v>3193</v>
      </c>
      <c r="L600" s="250" t="s">
        <v>3152</v>
      </c>
      <c r="M600" s="250">
        <v>1</v>
      </c>
      <c r="N600" s="250">
        <v>2160</v>
      </c>
      <c r="O600" s="258">
        <f t="shared" si="697"/>
        <v>2160</v>
      </c>
      <c r="P600" s="364"/>
      <c r="Q600" s="271" t="s">
        <v>3198</v>
      </c>
      <c r="R600" s="372"/>
      <c r="S600" s="375"/>
      <c r="T600" s="364"/>
      <c r="U600" s="370"/>
      <c r="V600" s="366"/>
      <c r="W600" s="368"/>
      <c r="X600" s="370"/>
      <c r="Y600" s="372"/>
      <c r="Z600" s="372"/>
      <c r="AA600" s="372"/>
      <c r="AB600" s="372"/>
      <c r="AC600" s="372"/>
      <c r="AD600" s="250" t="str">
        <f t="shared" ref="AD600:AD603" si="726">AD599</f>
        <v>推荐新晋</v>
      </c>
      <c r="AE600" s="284">
        <f>VLOOKUP(AD600,分类参数表!$I$2:$J$10,2,FALSE)</f>
        <v>2</v>
      </c>
      <c r="AF600" s="285"/>
      <c r="AG600" s="271" t="s">
        <v>3195</v>
      </c>
      <c r="AH600" s="271"/>
      <c r="AI600" s="271"/>
      <c r="AJ600" s="271"/>
      <c r="AK600" s="271" t="s">
        <v>3197</v>
      </c>
      <c r="AL600" s="271" t="s">
        <v>3157</v>
      </c>
      <c r="AM600" s="294"/>
      <c r="AN600" s="295">
        <f t="shared" si="698"/>
        <v>1</v>
      </c>
      <c r="AO600" s="299"/>
    </row>
    <row r="601" spans="1:41" s="221" customFormat="1" ht="15" customHeight="1" x14ac:dyDescent="0.15">
      <c r="A601" s="247"/>
      <c r="B601" s="248">
        <f t="shared" ref="B601:C601" si="727">B600</f>
        <v>42713</v>
      </c>
      <c r="C601" s="249" t="str">
        <f t="shared" si="727"/>
        <v>BY2016120905</v>
      </c>
      <c r="D601" s="250">
        <f t="shared" si="725"/>
        <v>3</v>
      </c>
      <c r="E601" s="250"/>
      <c r="F601" s="251"/>
      <c r="G601" s="250"/>
      <c r="H601" s="329"/>
      <c r="I601" s="252"/>
      <c r="J601" s="250"/>
      <c r="K601" s="250"/>
      <c r="L601" s="250"/>
      <c r="M601" s="250"/>
      <c r="N601" s="250"/>
      <c r="O601" s="258">
        <f t="shared" si="697"/>
        <v>0</v>
      </c>
      <c r="P601" s="364"/>
      <c r="Q601" s="271"/>
      <c r="R601" s="372"/>
      <c r="S601" s="375"/>
      <c r="T601" s="364"/>
      <c r="U601" s="370"/>
      <c r="V601" s="366"/>
      <c r="W601" s="368"/>
      <c r="X601" s="370"/>
      <c r="Y601" s="372"/>
      <c r="Z601" s="372"/>
      <c r="AA601" s="372"/>
      <c r="AB601" s="372"/>
      <c r="AC601" s="372"/>
      <c r="AD601" s="250" t="str">
        <f t="shared" si="726"/>
        <v>推荐新晋</v>
      </c>
      <c r="AE601" s="284">
        <f>VLOOKUP(AD601,分类参数表!$I$2:$J$10,2,FALSE)</f>
        <v>2</v>
      </c>
      <c r="AF601" s="285"/>
      <c r="AG601" s="271"/>
      <c r="AH601" s="271"/>
      <c r="AI601" s="271"/>
      <c r="AJ601" s="271"/>
      <c r="AK601" s="271"/>
      <c r="AL601" s="271"/>
      <c r="AM601" s="294"/>
      <c r="AN601" s="295" t="e">
        <f t="shared" si="698"/>
        <v>#DIV/0!</v>
      </c>
      <c r="AO601" s="299"/>
    </row>
    <row r="602" spans="1:41" s="221" customFormat="1" ht="15" customHeight="1" x14ac:dyDescent="0.15">
      <c r="A602" s="247"/>
      <c r="B602" s="248">
        <f t="shared" ref="B602:C602" si="728">B601</f>
        <v>42713</v>
      </c>
      <c r="C602" s="249" t="str">
        <f t="shared" si="728"/>
        <v>BY2016120905</v>
      </c>
      <c r="D602" s="250">
        <f t="shared" si="725"/>
        <v>4</v>
      </c>
      <c r="E602" s="250"/>
      <c r="F602" s="251"/>
      <c r="G602" s="250"/>
      <c r="H602" s="271"/>
      <c r="I602" s="250"/>
      <c r="J602" s="250"/>
      <c r="K602" s="250"/>
      <c r="L602" s="250"/>
      <c r="M602" s="250"/>
      <c r="N602" s="250"/>
      <c r="O602" s="258">
        <f t="shared" si="697"/>
        <v>0</v>
      </c>
      <c r="P602" s="364"/>
      <c r="Q602" s="271"/>
      <c r="R602" s="372"/>
      <c r="S602" s="375"/>
      <c r="T602" s="364"/>
      <c r="U602" s="370"/>
      <c r="V602" s="366"/>
      <c r="W602" s="368"/>
      <c r="X602" s="370"/>
      <c r="Y602" s="372"/>
      <c r="Z602" s="372"/>
      <c r="AA602" s="372"/>
      <c r="AB602" s="372"/>
      <c r="AC602" s="372"/>
      <c r="AD602" s="250" t="str">
        <f t="shared" si="726"/>
        <v>推荐新晋</v>
      </c>
      <c r="AE602" s="284">
        <f>VLOOKUP(AD602,分类参数表!$I$2:$J$10,2,FALSE)</f>
        <v>2</v>
      </c>
      <c r="AF602" s="285"/>
      <c r="AG602" s="271"/>
      <c r="AH602" s="271"/>
      <c r="AI602" s="271"/>
      <c r="AJ602" s="271"/>
      <c r="AK602" s="271"/>
      <c r="AL602" s="271"/>
      <c r="AM602" s="294"/>
      <c r="AN602" s="295" t="e">
        <f t="shared" si="698"/>
        <v>#DIV/0!</v>
      </c>
      <c r="AO602" s="299"/>
    </row>
    <row r="603" spans="1:41" s="221" customFormat="1" ht="15" customHeight="1" thickBot="1" x14ac:dyDescent="0.2">
      <c r="A603" s="247"/>
      <c r="B603" s="248">
        <f t="shared" ref="B603:C603" si="729">B602</f>
        <v>42713</v>
      </c>
      <c r="C603" s="249" t="str">
        <f t="shared" si="729"/>
        <v>BY2016120905</v>
      </c>
      <c r="D603" s="250">
        <f t="shared" si="725"/>
        <v>5</v>
      </c>
      <c r="E603" s="250"/>
      <c r="F603" s="251"/>
      <c r="G603" s="250"/>
      <c r="H603" s="271"/>
      <c r="I603" s="250"/>
      <c r="J603" s="250"/>
      <c r="K603" s="250"/>
      <c r="L603" s="250"/>
      <c r="M603" s="250"/>
      <c r="N603" s="250"/>
      <c r="O603" s="258">
        <f t="shared" si="697"/>
        <v>0</v>
      </c>
      <c r="P603" s="364"/>
      <c r="Q603" s="271"/>
      <c r="R603" s="372"/>
      <c r="S603" s="375"/>
      <c r="T603" s="364"/>
      <c r="U603" s="370"/>
      <c r="V603" s="366"/>
      <c r="W603" s="368"/>
      <c r="X603" s="370"/>
      <c r="Y603" s="372"/>
      <c r="Z603" s="372"/>
      <c r="AA603" s="372"/>
      <c r="AB603" s="373"/>
      <c r="AC603" s="373"/>
      <c r="AD603" s="250" t="str">
        <f t="shared" si="726"/>
        <v>推荐新晋</v>
      </c>
      <c r="AE603" s="284">
        <f>VLOOKUP(AD603,分类参数表!$I$2:$J$10,2,FALSE)</f>
        <v>2</v>
      </c>
      <c r="AF603" s="285"/>
      <c r="AG603" s="271"/>
      <c r="AH603" s="271"/>
      <c r="AI603" s="271"/>
      <c r="AJ603" s="271"/>
      <c r="AK603" s="271"/>
      <c r="AL603" s="271"/>
      <c r="AM603" s="294"/>
      <c r="AN603" s="295" t="e">
        <f t="shared" si="698"/>
        <v>#DIV/0!</v>
      </c>
      <c r="AO603" s="299"/>
    </row>
    <row r="604" spans="1:41" s="218" customFormat="1" ht="15" customHeight="1" thickTop="1" x14ac:dyDescent="0.15">
      <c r="A604" s="229" t="s">
        <v>3143</v>
      </c>
      <c r="B604" s="230">
        <v>42713</v>
      </c>
      <c r="C604" s="231" t="s">
        <v>3201</v>
      </c>
      <c r="D604" s="232">
        <v>1</v>
      </c>
      <c r="E604" s="233" t="s">
        <v>3202</v>
      </c>
      <c r="F604" s="233" t="s">
        <v>3203</v>
      </c>
      <c r="G604" s="232"/>
      <c r="H604" s="326" t="s">
        <v>3204</v>
      </c>
      <c r="I604" s="234" t="s">
        <v>3179</v>
      </c>
      <c r="J604" s="232" t="s">
        <v>3161</v>
      </c>
      <c r="K604" s="233" t="s">
        <v>3193</v>
      </c>
      <c r="L604" s="232" t="s">
        <v>3180</v>
      </c>
      <c r="M604" s="232">
        <v>1</v>
      </c>
      <c r="N604" s="232">
        <v>1280</v>
      </c>
      <c r="O604" s="255">
        <f t="shared" si="697"/>
        <v>1280</v>
      </c>
      <c r="P604" s="350">
        <v>2180</v>
      </c>
      <c r="Q604" s="264" t="s">
        <v>3205</v>
      </c>
      <c r="R604" s="352">
        <v>800</v>
      </c>
      <c r="S604" s="354">
        <v>0.37</v>
      </c>
      <c r="T604" s="350">
        <v>0</v>
      </c>
      <c r="U604" s="356"/>
      <c r="V604" s="358"/>
      <c r="W604" s="360"/>
      <c r="X604" s="356"/>
      <c r="Y604" s="352">
        <f>R604-(V604/10)-X604</f>
        <v>800</v>
      </c>
      <c r="Z604" s="352">
        <v>0</v>
      </c>
      <c r="AA604" s="352">
        <f>U604-V604+Z604</f>
        <v>0</v>
      </c>
      <c r="AB604" s="352"/>
      <c r="AC604" s="352"/>
      <c r="AD604" s="276" t="s">
        <v>3206</v>
      </c>
      <c r="AE604" s="277">
        <f>VLOOKUP(AD604,分类参数表!$I$2:$J$10,2,FALSE)</f>
        <v>1</v>
      </c>
      <c r="AF604" s="278"/>
      <c r="AG604" s="264" t="s">
        <v>3207</v>
      </c>
      <c r="AH604" s="264" t="s">
        <v>3208</v>
      </c>
      <c r="AI604" s="264"/>
      <c r="AJ604" s="264"/>
      <c r="AK604" s="264" t="s">
        <v>3156</v>
      </c>
      <c r="AL604" s="264" t="s">
        <v>3157</v>
      </c>
      <c r="AM604" s="288"/>
      <c r="AN604" s="289">
        <f t="shared" si="698"/>
        <v>0.390625</v>
      </c>
      <c r="AO604" s="296"/>
    </row>
    <row r="605" spans="1:41" s="219" customFormat="1" ht="15" customHeight="1" x14ac:dyDescent="0.15">
      <c r="A605" s="235" t="s">
        <v>3143</v>
      </c>
      <c r="B605" s="236">
        <f t="shared" ref="B605:C605" si="730">B604</f>
        <v>42713</v>
      </c>
      <c r="C605" s="237" t="str">
        <f t="shared" si="730"/>
        <v>BY2016120906</v>
      </c>
      <c r="D605" s="238">
        <f t="shared" ref="D605:D608" si="731">D604+1</f>
        <v>2</v>
      </c>
      <c r="E605" s="238" t="s">
        <v>3209</v>
      </c>
      <c r="F605" s="239" t="s">
        <v>3210</v>
      </c>
      <c r="G605" s="238"/>
      <c r="H605" s="327" t="s">
        <v>3211</v>
      </c>
      <c r="I605" s="240" t="s">
        <v>3212</v>
      </c>
      <c r="J605" s="238" t="s">
        <v>3161</v>
      </c>
      <c r="K605" s="238" t="s">
        <v>3193</v>
      </c>
      <c r="L605" s="238" t="s">
        <v>3180</v>
      </c>
      <c r="M605" s="238">
        <v>1</v>
      </c>
      <c r="N605" s="238">
        <v>900</v>
      </c>
      <c r="O605" s="256">
        <f t="shared" si="697"/>
        <v>900</v>
      </c>
      <c r="P605" s="351"/>
      <c r="Q605" s="266" t="s">
        <v>3213</v>
      </c>
      <c r="R605" s="353"/>
      <c r="S605" s="355"/>
      <c r="T605" s="351"/>
      <c r="U605" s="357"/>
      <c r="V605" s="359"/>
      <c r="W605" s="361"/>
      <c r="X605" s="357"/>
      <c r="Y605" s="353"/>
      <c r="Z605" s="353"/>
      <c r="AA605" s="353"/>
      <c r="AB605" s="353"/>
      <c r="AC605" s="353"/>
      <c r="AD605" s="238" t="str">
        <f t="shared" ref="AD605:AD608" si="732">AD604</f>
        <v>散客新晋</v>
      </c>
      <c r="AE605" s="279">
        <f>VLOOKUP(AD605,分类参数表!$I$2:$J$10,2,FALSE)</f>
        <v>1</v>
      </c>
      <c r="AF605" s="280"/>
      <c r="AG605" s="266" t="s">
        <v>3207</v>
      </c>
      <c r="AH605" s="266"/>
      <c r="AI605" s="266"/>
      <c r="AJ605" s="266"/>
      <c r="AK605" s="266" t="s">
        <v>3156</v>
      </c>
      <c r="AL605" s="266" t="s">
        <v>3157</v>
      </c>
      <c r="AM605" s="290"/>
      <c r="AN605" s="291">
        <f t="shared" si="698"/>
        <v>0.33333333333333331</v>
      </c>
      <c r="AO605" s="297"/>
    </row>
    <row r="606" spans="1:41" s="219" customFormat="1" ht="15" customHeight="1" x14ac:dyDescent="0.15">
      <c r="A606" s="235"/>
      <c r="B606" s="236">
        <f t="shared" ref="B606:C606" si="733">B605</f>
        <v>42713</v>
      </c>
      <c r="C606" s="237" t="str">
        <f t="shared" si="733"/>
        <v>BY2016120906</v>
      </c>
      <c r="D606" s="238">
        <f t="shared" si="731"/>
        <v>3</v>
      </c>
      <c r="E606" s="238"/>
      <c r="F606" s="239"/>
      <c r="G606" s="238"/>
      <c r="H606" s="327"/>
      <c r="I606" s="240"/>
      <c r="J606" s="238"/>
      <c r="K606" s="238"/>
      <c r="L606" s="238"/>
      <c r="M606" s="238"/>
      <c r="N606" s="238"/>
      <c r="O606" s="256">
        <f t="shared" si="697"/>
        <v>0</v>
      </c>
      <c r="P606" s="351"/>
      <c r="Q606" s="266"/>
      <c r="R606" s="353"/>
      <c r="S606" s="355"/>
      <c r="T606" s="351"/>
      <c r="U606" s="357"/>
      <c r="V606" s="359"/>
      <c r="W606" s="361"/>
      <c r="X606" s="357"/>
      <c r="Y606" s="353"/>
      <c r="Z606" s="353"/>
      <c r="AA606" s="353"/>
      <c r="AB606" s="353"/>
      <c r="AC606" s="353"/>
      <c r="AD606" s="238" t="str">
        <f t="shared" si="732"/>
        <v>散客新晋</v>
      </c>
      <c r="AE606" s="279">
        <f>VLOOKUP(AD606,分类参数表!$I$2:$J$10,2,FALSE)</f>
        <v>1</v>
      </c>
      <c r="AF606" s="280"/>
      <c r="AG606" s="266"/>
      <c r="AH606" s="266"/>
      <c r="AI606" s="266"/>
      <c r="AJ606" s="266"/>
      <c r="AK606" s="266"/>
      <c r="AL606" s="266"/>
      <c r="AM606" s="290"/>
      <c r="AN606" s="291" t="e">
        <f t="shared" si="698"/>
        <v>#DIV/0!</v>
      </c>
      <c r="AO606" s="297"/>
    </row>
    <row r="607" spans="1:41" s="219" customFormat="1" ht="15" customHeight="1" x14ac:dyDescent="0.15">
      <c r="A607" s="235"/>
      <c r="B607" s="236">
        <f t="shared" ref="B607:C607" si="734">B606</f>
        <v>42713</v>
      </c>
      <c r="C607" s="237" t="str">
        <f t="shared" si="734"/>
        <v>BY2016120906</v>
      </c>
      <c r="D607" s="238">
        <f t="shared" si="731"/>
        <v>4</v>
      </c>
      <c r="E607" s="238"/>
      <c r="F607" s="239"/>
      <c r="G607" s="238"/>
      <c r="H607" s="266"/>
      <c r="I607" s="238"/>
      <c r="J607" s="238"/>
      <c r="K607" s="238"/>
      <c r="L607" s="238"/>
      <c r="M607" s="238"/>
      <c r="N607" s="238"/>
      <c r="O607" s="256">
        <f t="shared" si="697"/>
        <v>0</v>
      </c>
      <c r="P607" s="351"/>
      <c r="Q607" s="266"/>
      <c r="R607" s="353"/>
      <c r="S607" s="355"/>
      <c r="T607" s="351"/>
      <c r="U607" s="357"/>
      <c r="V607" s="359"/>
      <c r="W607" s="361"/>
      <c r="X607" s="357"/>
      <c r="Y607" s="353"/>
      <c r="Z607" s="353"/>
      <c r="AA607" s="353"/>
      <c r="AB607" s="353"/>
      <c r="AC607" s="353"/>
      <c r="AD607" s="238" t="str">
        <f t="shared" si="732"/>
        <v>散客新晋</v>
      </c>
      <c r="AE607" s="279">
        <f>VLOOKUP(AD607,分类参数表!$I$2:$J$10,2,FALSE)</f>
        <v>1</v>
      </c>
      <c r="AF607" s="280"/>
      <c r="AG607" s="266"/>
      <c r="AH607" s="266"/>
      <c r="AI607" s="266"/>
      <c r="AJ607" s="266"/>
      <c r="AK607" s="266"/>
      <c r="AL607" s="266"/>
      <c r="AM607" s="290"/>
      <c r="AN607" s="291" t="e">
        <f t="shared" si="698"/>
        <v>#DIV/0!</v>
      </c>
      <c r="AO607" s="297"/>
    </row>
    <row r="608" spans="1:41" s="219" customFormat="1" ht="15" customHeight="1" thickBot="1" x14ac:dyDescent="0.2">
      <c r="A608" s="235"/>
      <c r="B608" s="236">
        <f t="shared" ref="B608:C608" si="735">B607</f>
        <v>42713</v>
      </c>
      <c r="C608" s="237" t="str">
        <f t="shared" si="735"/>
        <v>BY2016120906</v>
      </c>
      <c r="D608" s="238">
        <f t="shared" si="731"/>
        <v>5</v>
      </c>
      <c r="E608" s="238"/>
      <c r="F608" s="239"/>
      <c r="G608" s="238"/>
      <c r="H608" s="327"/>
      <c r="I608" s="240"/>
      <c r="J608" s="238"/>
      <c r="K608" s="238"/>
      <c r="L608" s="238"/>
      <c r="M608" s="238"/>
      <c r="N608" s="238"/>
      <c r="O608" s="256">
        <f t="shared" ref="O608" si="736">N608*M608</f>
        <v>0</v>
      </c>
      <c r="P608" s="351"/>
      <c r="Q608" s="266"/>
      <c r="R608" s="353"/>
      <c r="S608" s="355"/>
      <c r="T608" s="351"/>
      <c r="U608" s="357"/>
      <c r="V608" s="359"/>
      <c r="W608" s="361"/>
      <c r="X608" s="357"/>
      <c r="Y608" s="353"/>
      <c r="Z608" s="353"/>
      <c r="AA608" s="353"/>
      <c r="AB608" s="353"/>
      <c r="AC608" s="353"/>
      <c r="AD608" s="238" t="str">
        <f t="shared" si="732"/>
        <v>散客新晋</v>
      </c>
      <c r="AE608" s="279">
        <f>VLOOKUP(AD608,分类参数表!$I$2:$J$10,2,FALSE)</f>
        <v>1</v>
      </c>
      <c r="AF608" s="280"/>
      <c r="AG608" s="266"/>
      <c r="AH608" s="266"/>
      <c r="AI608" s="266"/>
      <c r="AJ608" s="266"/>
      <c r="AK608" s="266"/>
      <c r="AL608" s="266"/>
      <c r="AM608" s="290"/>
      <c r="AN608" s="291" t="e">
        <f t="shared" ref="AN608" si="737">(Q608-AM608)/M608/N608</f>
        <v>#DIV/0!</v>
      </c>
      <c r="AO608" s="297"/>
    </row>
    <row r="609" spans="1:41" s="220" customFormat="1" ht="15" customHeight="1" thickTop="1" x14ac:dyDescent="0.15">
      <c r="A609" s="241" t="s">
        <v>3143</v>
      </c>
      <c r="B609" s="242">
        <v>42713</v>
      </c>
      <c r="C609" s="243" t="s">
        <v>3214</v>
      </c>
      <c r="D609" s="244">
        <v>1</v>
      </c>
      <c r="E609" s="245" t="s">
        <v>3180</v>
      </c>
      <c r="F609" s="245" t="s">
        <v>3215</v>
      </c>
      <c r="G609" s="244" t="s">
        <v>3216</v>
      </c>
      <c r="H609" s="328" t="s">
        <v>3168</v>
      </c>
      <c r="I609" s="246" t="s">
        <v>3217</v>
      </c>
      <c r="J609" s="244" t="s">
        <v>3150</v>
      </c>
      <c r="K609" s="245" t="s">
        <v>3193</v>
      </c>
      <c r="L609" s="244" t="s">
        <v>3180</v>
      </c>
      <c r="M609" s="244">
        <v>1</v>
      </c>
      <c r="N609" s="244">
        <v>3100</v>
      </c>
      <c r="O609" s="257">
        <f t="shared" si="697"/>
        <v>3100</v>
      </c>
      <c r="P609" s="363">
        <v>7560</v>
      </c>
      <c r="Q609" s="269" t="s">
        <v>3218</v>
      </c>
      <c r="R609" s="371">
        <v>4979</v>
      </c>
      <c r="S609" s="374">
        <v>0.66</v>
      </c>
      <c r="T609" s="363">
        <v>0.48</v>
      </c>
      <c r="U609" s="369"/>
      <c r="V609" s="365"/>
      <c r="W609" s="367"/>
      <c r="X609" s="369">
        <v>100</v>
      </c>
      <c r="Y609" s="371">
        <f>R609-(V609/10)-X609</f>
        <v>4879</v>
      </c>
      <c r="Z609" s="371">
        <v>2317</v>
      </c>
      <c r="AA609" s="371">
        <f>U609-V609+Z609</f>
        <v>2317</v>
      </c>
      <c r="AB609" s="371"/>
      <c r="AC609" s="371"/>
      <c r="AD609" s="281" t="s">
        <v>2156</v>
      </c>
      <c r="AE609" s="282">
        <f>VLOOKUP(AD609,分类参数表!$I$2:$J$10,2,FALSE)</f>
        <v>1</v>
      </c>
      <c r="AF609" s="283"/>
      <c r="AG609" s="269" t="s">
        <v>3207</v>
      </c>
      <c r="AH609" s="269" t="s">
        <v>3208</v>
      </c>
      <c r="AI609" s="269"/>
      <c r="AJ609" s="269"/>
      <c r="AK609" s="269" t="s">
        <v>3156</v>
      </c>
      <c r="AL609" s="269" t="s">
        <v>3183</v>
      </c>
      <c r="AM609" s="292"/>
      <c r="AN609" s="293">
        <f t="shared" si="698"/>
        <v>0.54741935483870963</v>
      </c>
      <c r="AO609" s="298"/>
    </row>
    <row r="610" spans="1:41" s="221" customFormat="1" ht="15" customHeight="1" x14ac:dyDescent="0.15">
      <c r="A610" s="247" t="s">
        <v>3143</v>
      </c>
      <c r="B610" s="248">
        <f t="shared" ref="B610:C611" si="738">B609</f>
        <v>42713</v>
      </c>
      <c r="C610" s="249" t="str">
        <f t="shared" si="738"/>
        <v>BY2016120907</v>
      </c>
      <c r="D610" s="250">
        <f t="shared" ref="D610:D614" si="739">D609+1</f>
        <v>2</v>
      </c>
      <c r="E610" s="250" t="s">
        <v>3219</v>
      </c>
      <c r="F610" s="251" t="s">
        <v>3215</v>
      </c>
      <c r="G610" s="250" t="s">
        <v>3220</v>
      </c>
      <c r="H610" s="329" t="s">
        <v>3168</v>
      </c>
      <c r="I610" s="252">
        <v>25.5</v>
      </c>
      <c r="J610" s="250" t="s">
        <v>3161</v>
      </c>
      <c r="K610" s="250" t="s">
        <v>3193</v>
      </c>
      <c r="L610" s="250" t="s">
        <v>3180</v>
      </c>
      <c r="M610" s="250">
        <v>1</v>
      </c>
      <c r="N610" s="250">
        <v>1980</v>
      </c>
      <c r="O610" s="258">
        <f t="shared" si="697"/>
        <v>1980</v>
      </c>
      <c r="P610" s="364"/>
      <c r="Q610" s="271" t="s">
        <v>3221</v>
      </c>
      <c r="R610" s="372"/>
      <c r="S610" s="375"/>
      <c r="T610" s="364"/>
      <c r="U610" s="370"/>
      <c r="V610" s="366"/>
      <c r="W610" s="368"/>
      <c r="X610" s="370"/>
      <c r="Y610" s="372"/>
      <c r="Z610" s="372"/>
      <c r="AA610" s="372"/>
      <c r="AB610" s="372"/>
      <c r="AC610" s="372"/>
      <c r="AD610" s="250" t="str">
        <f t="shared" ref="AD610:AD614" si="740">AD609</f>
        <v>散客新晋</v>
      </c>
      <c r="AE610" s="284">
        <f>VLOOKUP(AD610,分类参数表!$I$2:$J$10,2,FALSE)</f>
        <v>1</v>
      </c>
      <c r="AF610" s="285"/>
      <c r="AG610" s="271" t="s">
        <v>3207</v>
      </c>
      <c r="AH610" s="271"/>
      <c r="AI610" s="271"/>
      <c r="AJ610" s="271"/>
      <c r="AK610" s="271" t="s">
        <v>3156</v>
      </c>
      <c r="AL610" s="271" t="s">
        <v>3183</v>
      </c>
      <c r="AM610" s="294"/>
      <c r="AN610" s="295">
        <f t="shared" si="698"/>
        <v>0.54747474747474745</v>
      </c>
      <c r="AO610" s="299"/>
    </row>
    <row r="611" spans="1:41" s="221" customFormat="1" ht="15" customHeight="1" x14ac:dyDescent="0.15">
      <c r="A611" s="247" t="s">
        <v>3143</v>
      </c>
      <c r="B611" s="248">
        <f t="shared" si="738"/>
        <v>42713</v>
      </c>
      <c r="C611" s="249" t="str">
        <f t="shared" si="738"/>
        <v>BY2016120907</v>
      </c>
      <c r="D611" s="250">
        <f t="shared" si="739"/>
        <v>3</v>
      </c>
      <c r="E611" s="250" t="s">
        <v>3222</v>
      </c>
      <c r="F611" s="251" t="s">
        <v>3223</v>
      </c>
      <c r="G611" s="250" t="s">
        <v>3224</v>
      </c>
      <c r="H611" s="329" t="s">
        <v>3168</v>
      </c>
      <c r="I611" s="252" t="s">
        <v>3192</v>
      </c>
      <c r="J611" s="250" t="s">
        <v>3161</v>
      </c>
      <c r="K611" s="250" t="s">
        <v>3193</v>
      </c>
      <c r="L611" s="250" t="s">
        <v>3180</v>
      </c>
      <c r="M611" s="250">
        <v>1</v>
      </c>
      <c r="N611" s="250">
        <v>400</v>
      </c>
      <c r="O611" s="258">
        <f t="shared" ref="O611" si="741">N611*M611</f>
        <v>400</v>
      </c>
      <c r="P611" s="364"/>
      <c r="Q611" s="271" t="s">
        <v>3225</v>
      </c>
      <c r="R611" s="372"/>
      <c r="S611" s="375"/>
      <c r="T611" s="364"/>
      <c r="U611" s="370"/>
      <c r="V611" s="366"/>
      <c r="W611" s="368"/>
      <c r="X611" s="370"/>
      <c r="Y611" s="372"/>
      <c r="Z611" s="372"/>
      <c r="AA611" s="372"/>
      <c r="AB611" s="372"/>
      <c r="AC611" s="372"/>
      <c r="AD611" s="250" t="str">
        <f t="shared" si="740"/>
        <v>散客新晋</v>
      </c>
      <c r="AE611" s="284">
        <f>VLOOKUP(AD611,分类参数表!$I$2:$J$10,2,FALSE)</f>
        <v>1</v>
      </c>
      <c r="AF611" s="285"/>
      <c r="AG611" s="271" t="s">
        <v>3207</v>
      </c>
      <c r="AH611" s="271"/>
      <c r="AI611" s="271"/>
      <c r="AJ611" s="271"/>
      <c r="AK611" s="271" t="s">
        <v>3156</v>
      </c>
      <c r="AL611" s="271" t="s">
        <v>3183</v>
      </c>
      <c r="AM611" s="294"/>
      <c r="AN611" s="295">
        <f t="shared" ref="AN611" si="742">(Q611-AM611)/M611/N611</f>
        <v>0.54500000000000004</v>
      </c>
      <c r="AO611" s="299"/>
    </row>
    <row r="612" spans="1:41" s="221" customFormat="1" ht="15" customHeight="1" x14ac:dyDescent="0.15">
      <c r="A612" s="247" t="s">
        <v>3143</v>
      </c>
      <c r="B612" s="248">
        <f t="shared" ref="B612:C612" si="743">B610</f>
        <v>42713</v>
      </c>
      <c r="C612" s="249" t="str">
        <f t="shared" si="743"/>
        <v>BY2016120907</v>
      </c>
      <c r="D612" s="250">
        <f>D610+1</f>
        <v>3</v>
      </c>
      <c r="E612" s="250" t="s">
        <v>3226</v>
      </c>
      <c r="F612" s="251" t="s">
        <v>3167</v>
      </c>
      <c r="G612" s="250"/>
      <c r="H612" s="329" t="s">
        <v>3227</v>
      </c>
      <c r="I612" s="252" t="s">
        <v>3228</v>
      </c>
      <c r="J612" s="250" t="s">
        <v>3230</v>
      </c>
      <c r="K612" s="250" t="s">
        <v>3193</v>
      </c>
      <c r="L612" s="250" t="s">
        <v>3180</v>
      </c>
      <c r="M612" s="250">
        <v>1</v>
      </c>
      <c r="N612" s="250">
        <v>320</v>
      </c>
      <c r="O612" s="258">
        <f t="shared" si="697"/>
        <v>320</v>
      </c>
      <c r="P612" s="364"/>
      <c r="Q612" s="271" t="s">
        <v>3229</v>
      </c>
      <c r="R612" s="372"/>
      <c r="S612" s="375"/>
      <c r="T612" s="364"/>
      <c r="U612" s="370"/>
      <c r="V612" s="366"/>
      <c r="W612" s="368"/>
      <c r="X612" s="370"/>
      <c r="Y612" s="372"/>
      <c r="Z612" s="372"/>
      <c r="AA612" s="372"/>
      <c r="AB612" s="372"/>
      <c r="AC612" s="372"/>
      <c r="AD612" s="250" t="str">
        <f>AD610</f>
        <v>散客新晋</v>
      </c>
      <c r="AE612" s="284">
        <f>VLOOKUP(AD612,分类参数表!$I$2:$J$10,2,FALSE)</f>
        <v>1</v>
      </c>
      <c r="AF612" s="285"/>
      <c r="AG612" s="271" t="s">
        <v>3207</v>
      </c>
      <c r="AH612" s="271"/>
      <c r="AI612" s="271"/>
      <c r="AJ612" s="271"/>
      <c r="AK612" s="271" t="s">
        <v>3156</v>
      </c>
      <c r="AL612" s="271" t="s">
        <v>3183</v>
      </c>
      <c r="AM612" s="294"/>
      <c r="AN612" s="295">
        <f t="shared" si="698"/>
        <v>0.84375</v>
      </c>
      <c r="AO612" s="299"/>
    </row>
    <row r="613" spans="1:41" s="221" customFormat="1" ht="15" customHeight="1" x14ac:dyDescent="0.15">
      <c r="A613" s="247" t="s">
        <v>3143</v>
      </c>
      <c r="B613" s="248">
        <f t="shared" ref="B613:C613" si="744">B612</f>
        <v>42713</v>
      </c>
      <c r="C613" s="249" t="str">
        <f t="shared" si="744"/>
        <v>BY2016120907</v>
      </c>
      <c r="D613" s="250">
        <f t="shared" si="739"/>
        <v>4</v>
      </c>
      <c r="E613" s="250" t="s">
        <v>114</v>
      </c>
      <c r="F613" s="251" t="s">
        <v>3167</v>
      </c>
      <c r="G613" s="250"/>
      <c r="H613" s="271" t="s">
        <v>3227</v>
      </c>
      <c r="I613" s="250"/>
      <c r="J613" s="250" t="s">
        <v>3230</v>
      </c>
      <c r="K613" s="250" t="s">
        <v>3193</v>
      </c>
      <c r="L613" s="250" t="s">
        <v>3180</v>
      </c>
      <c r="M613" s="250">
        <v>1</v>
      </c>
      <c r="N613" s="250">
        <v>480</v>
      </c>
      <c r="O613" s="258">
        <f t="shared" si="697"/>
        <v>480</v>
      </c>
      <c r="P613" s="364"/>
      <c r="Q613" s="271" t="s">
        <v>3231</v>
      </c>
      <c r="R613" s="372"/>
      <c r="S613" s="375"/>
      <c r="T613" s="364"/>
      <c r="U613" s="370"/>
      <c r="V613" s="366"/>
      <c r="W613" s="368"/>
      <c r="X613" s="370"/>
      <c r="Y613" s="372"/>
      <c r="Z613" s="372"/>
      <c r="AA613" s="372"/>
      <c r="AB613" s="372"/>
      <c r="AC613" s="372"/>
      <c r="AD613" s="250" t="str">
        <f t="shared" si="740"/>
        <v>散客新晋</v>
      </c>
      <c r="AE613" s="284">
        <f>VLOOKUP(AD613,分类参数表!$I$2:$J$10,2,FALSE)</f>
        <v>1</v>
      </c>
      <c r="AF613" s="285"/>
      <c r="AG613" s="271" t="s">
        <v>3207</v>
      </c>
      <c r="AH613" s="271"/>
      <c r="AI613" s="271"/>
      <c r="AJ613" s="271"/>
      <c r="AK613" s="271" t="s">
        <v>3156</v>
      </c>
      <c r="AL613" s="271" t="s">
        <v>3183</v>
      </c>
      <c r="AM613" s="294"/>
      <c r="AN613" s="295">
        <f t="shared" si="698"/>
        <v>0.89583333333333337</v>
      </c>
      <c r="AO613" s="299"/>
    </row>
    <row r="614" spans="1:41" s="221" customFormat="1" ht="15" customHeight="1" thickBot="1" x14ac:dyDescent="0.2">
      <c r="A614" s="247" t="s">
        <v>3143</v>
      </c>
      <c r="B614" s="248">
        <f t="shared" ref="B614:C614" si="745">B613</f>
        <v>42713</v>
      </c>
      <c r="C614" s="249" t="str">
        <f t="shared" si="745"/>
        <v>BY2016120907</v>
      </c>
      <c r="D614" s="250">
        <f t="shared" si="739"/>
        <v>5</v>
      </c>
      <c r="E614" s="250" t="s">
        <v>3175</v>
      </c>
      <c r="F614" s="251" t="s">
        <v>3176</v>
      </c>
      <c r="G614" s="250" t="s">
        <v>3177</v>
      </c>
      <c r="H614" s="271" t="s">
        <v>3232</v>
      </c>
      <c r="I614" s="250" t="s">
        <v>3179</v>
      </c>
      <c r="J614" s="250" t="s">
        <v>3161</v>
      </c>
      <c r="K614" s="250" t="s">
        <v>3193</v>
      </c>
      <c r="L614" s="250" t="s">
        <v>3180</v>
      </c>
      <c r="M614" s="250">
        <v>1</v>
      </c>
      <c r="N614" s="250">
        <v>1280</v>
      </c>
      <c r="O614" s="258">
        <f t="shared" si="697"/>
        <v>1280</v>
      </c>
      <c r="P614" s="364"/>
      <c r="Q614" s="271" t="s">
        <v>3181</v>
      </c>
      <c r="R614" s="372"/>
      <c r="S614" s="375"/>
      <c r="T614" s="364"/>
      <c r="U614" s="370"/>
      <c r="V614" s="366"/>
      <c r="W614" s="368"/>
      <c r="X614" s="370"/>
      <c r="Y614" s="372"/>
      <c r="Z614" s="372"/>
      <c r="AA614" s="372"/>
      <c r="AB614" s="373"/>
      <c r="AC614" s="373"/>
      <c r="AD614" s="250" t="str">
        <f t="shared" si="740"/>
        <v>散客新晋</v>
      </c>
      <c r="AE614" s="284">
        <f>VLOOKUP(AD614,分类参数表!$I$2:$J$10,2,FALSE)</f>
        <v>1</v>
      </c>
      <c r="AF614" s="285"/>
      <c r="AG614" s="271" t="s">
        <v>3207</v>
      </c>
      <c r="AH614" s="271"/>
      <c r="AI614" s="271"/>
      <c r="AJ614" s="271"/>
      <c r="AK614" s="271" t="s">
        <v>3156</v>
      </c>
      <c r="AL614" s="271" t="s">
        <v>3183</v>
      </c>
      <c r="AM614" s="294"/>
      <c r="AN614" s="295">
        <f t="shared" si="698"/>
        <v>1</v>
      </c>
      <c r="AO614" s="299"/>
    </row>
    <row r="615" spans="1:41" s="218" customFormat="1" ht="15" customHeight="1" thickTop="1" x14ac:dyDescent="0.15">
      <c r="A615" s="229" t="s">
        <v>3143</v>
      </c>
      <c r="B615" s="230">
        <v>42713</v>
      </c>
      <c r="C615" s="231" t="s">
        <v>3233</v>
      </c>
      <c r="D615" s="232">
        <v>1</v>
      </c>
      <c r="E615" s="233" t="s">
        <v>3180</v>
      </c>
      <c r="F615" s="233" t="s">
        <v>3215</v>
      </c>
      <c r="G615" s="232" t="s">
        <v>3234</v>
      </c>
      <c r="H615" s="326" t="s">
        <v>3168</v>
      </c>
      <c r="I615" s="234" t="s">
        <v>3235</v>
      </c>
      <c r="J615" s="232" t="s">
        <v>3161</v>
      </c>
      <c r="K615" s="233" t="s">
        <v>3151</v>
      </c>
      <c r="L615" s="232" t="s">
        <v>3180</v>
      </c>
      <c r="M615" s="232">
        <v>1</v>
      </c>
      <c r="N615" s="232">
        <v>3100</v>
      </c>
      <c r="O615" s="255">
        <f t="shared" si="697"/>
        <v>3100</v>
      </c>
      <c r="P615" s="350">
        <v>5960</v>
      </c>
      <c r="Q615" s="264" t="s">
        <v>3236</v>
      </c>
      <c r="R615" s="352">
        <v>3429</v>
      </c>
      <c r="S615" s="354">
        <v>0.57999999999999996</v>
      </c>
      <c r="T615" s="350">
        <v>0.32</v>
      </c>
      <c r="U615" s="356"/>
      <c r="V615" s="358"/>
      <c r="W615" s="360"/>
      <c r="X615" s="356"/>
      <c r="Y615" s="352">
        <f>R615-(V615/10)-X615</f>
        <v>3429</v>
      </c>
      <c r="Z615" s="352">
        <v>1114</v>
      </c>
      <c r="AA615" s="352">
        <f>U615-V615+Z615</f>
        <v>1114</v>
      </c>
      <c r="AB615" s="352"/>
      <c r="AC615" s="352"/>
      <c r="AD615" s="276" t="s">
        <v>3206</v>
      </c>
      <c r="AE615" s="277">
        <f>VLOOKUP(AD615,分类参数表!$I$2:$J$10,2,FALSE)</f>
        <v>1</v>
      </c>
      <c r="AF615" s="278"/>
      <c r="AG615" s="264" t="s">
        <v>3237</v>
      </c>
      <c r="AH615" s="264" t="s">
        <v>3238</v>
      </c>
      <c r="AI615" s="264"/>
      <c r="AJ615" s="264"/>
      <c r="AK615" s="264" t="s">
        <v>3172</v>
      </c>
      <c r="AL615" s="264" t="s">
        <v>3183</v>
      </c>
      <c r="AM615" s="288"/>
      <c r="AN615" s="289">
        <f t="shared" si="698"/>
        <v>0.54741935483870963</v>
      </c>
      <c r="AO615" s="296"/>
    </row>
    <row r="616" spans="1:41" s="219" customFormat="1" ht="15" customHeight="1" x14ac:dyDescent="0.15">
      <c r="A616" s="235" t="s">
        <v>3143</v>
      </c>
      <c r="B616" s="236">
        <f t="shared" ref="B616:C616" si="746">B615</f>
        <v>42713</v>
      </c>
      <c r="C616" s="237" t="str">
        <f t="shared" si="746"/>
        <v>BY2016120908</v>
      </c>
      <c r="D616" s="238">
        <f t="shared" ref="D616:D619" si="747">D615+1</f>
        <v>2</v>
      </c>
      <c r="E616" s="238" t="s">
        <v>3219</v>
      </c>
      <c r="F616" s="239" t="s">
        <v>3215</v>
      </c>
      <c r="G616" s="238" t="s">
        <v>3220</v>
      </c>
      <c r="H616" s="327" t="s">
        <v>3168</v>
      </c>
      <c r="I616" s="240">
        <v>23.5</v>
      </c>
      <c r="J616" s="238" t="s">
        <v>3161</v>
      </c>
      <c r="K616" s="238" t="s">
        <v>3151</v>
      </c>
      <c r="L616" s="238" t="s">
        <v>3180</v>
      </c>
      <c r="M616" s="238">
        <v>1</v>
      </c>
      <c r="N616" s="238">
        <v>1980</v>
      </c>
      <c r="O616" s="256">
        <f t="shared" si="697"/>
        <v>1980</v>
      </c>
      <c r="P616" s="351"/>
      <c r="Q616" s="266" t="s">
        <v>3221</v>
      </c>
      <c r="R616" s="353"/>
      <c r="S616" s="355"/>
      <c r="T616" s="351"/>
      <c r="U616" s="357"/>
      <c r="V616" s="359"/>
      <c r="W616" s="361"/>
      <c r="X616" s="357"/>
      <c r="Y616" s="353"/>
      <c r="Z616" s="353"/>
      <c r="AA616" s="353"/>
      <c r="AB616" s="353"/>
      <c r="AC616" s="353"/>
      <c r="AD616" s="238" t="str">
        <f t="shared" ref="AD616:AD619" si="748">AD615</f>
        <v>散客新晋</v>
      </c>
      <c r="AE616" s="279">
        <f>VLOOKUP(AD616,分类参数表!$I$2:$J$10,2,FALSE)</f>
        <v>1</v>
      </c>
      <c r="AF616" s="280"/>
      <c r="AG616" s="266" t="s">
        <v>3237</v>
      </c>
      <c r="AH616" s="266"/>
      <c r="AI616" s="266"/>
      <c r="AJ616" s="266"/>
      <c r="AK616" s="266" t="s">
        <v>3172</v>
      </c>
      <c r="AL616" s="266" t="s">
        <v>3183</v>
      </c>
      <c r="AM616" s="290"/>
      <c r="AN616" s="291">
        <f t="shared" si="698"/>
        <v>0.54747474747474745</v>
      </c>
      <c r="AO616" s="297"/>
    </row>
    <row r="617" spans="1:41" s="219" customFormat="1" ht="15" customHeight="1" x14ac:dyDescent="0.15">
      <c r="A617" s="235" t="s">
        <v>3143</v>
      </c>
      <c r="B617" s="236">
        <f t="shared" ref="B617:C617" si="749">B616</f>
        <v>42713</v>
      </c>
      <c r="C617" s="237" t="str">
        <f t="shared" si="749"/>
        <v>BY2016120908</v>
      </c>
      <c r="D617" s="238">
        <f t="shared" si="747"/>
        <v>3</v>
      </c>
      <c r="E617" s="238" t="s">
        <v>3222</v>
      </c>
      <c r="F617" s="239" t="s">
        <v>3223</v>
      </c>
      <c r="G617" s="238" t="s">
        <v>3239</v>
      </c>
      <c r="H617" s="327" t="s">
        <v>3204</v>
      </c>
      <c r="I617" s="240" t="s">
        <v>3192</v>
      </c>
      <c r="J617" s="238" t="s">
        <v>3161</v>
      </c>
      <c r="K617" s="238" t="s">
        <v>3151</v>
      </c>
      <c r="L617" s="238" t="s">
        <v>3180</v>
      </c>
      <c r="M617" s="238">
        <v>1</v>
      </c>
      <c r="N617" s="238">
        <v>400</v>
      </c>
      <c r="O617" s="256">
        <f t="shared" si="697"/>
        <v>400</v>
      </c>
      <c r="P617" s="351"/>
      <c r="Q617" s="266" t="s">
        <v>3225</v>
      </c>
      <c r="R617" s="353"/>
      <c r="S617" s="355"/>
      <c r="T617" s="351"/>
      <c r="U617" s="357"/>
      <c r="V617" s="359"/>
      <c r="W617" s="361"/>
      <c r="X617" s="357"/>
      <c r="Y617" s="353"/>
      <c r="Z617" s="353"/>
      <c r="AA617" s="353"/>
      <c r="AB617" s="353"/>
      <c r="AC617" s="353"/>
      <c r="AD617" s="238" t="str">
        <f t="shared" si="748"/>
        <v>散客新晋</v>
      </c>
      <c r="AE617" s="279">
        <f>VLOOKUP(AD617,分类参数表!$I$2:$J$10,2,FALSE)</f>
        <v>1</v>
      </c>
      <c r="AF617" s="280"/>
      <c r="AG617" s="266" t="s">
        <v>3237</v>
      </c>
      <c r="AH617" s="266"/>
      <c r="AI617" s="266"/>
      <c r="AJ617" s="266"/>
      <c r="AK617" s="266" t="s">
        <v>3172</v>
      </c>
      <c r="AL617" s="266" t="s">
        <v>3183</v>
      </c>
      <c r="AM617" s="290"/>
      <c r="AN617" s="291">
        <f t="shared" si="698"/>
        <v>0.54500000000000004</v>
      </c>
      <c r="AO617" s="297"/>
    </row>
    <row r="618" spans="1:41" s="219" customFormat="1" ht="15" customHeight="1" x14ac:dyDescent="0.15">
      <c r="A618" s="235" t="s">
        <v>3143</v>
      </c>
      <c r="B618" s="236">
        <f t="shared" ref="B618:C618" si="750">B617</f>
        <v>42713</v>
      </c>
      <c r="C618" s="237" t="str">
        <f t="shared" si="750"/>
        <v>BY2016120908</v>
      </c>
      <c r="D618" s="238">
        <f t="shared" si="747"/>
        <v>4</v>
      </c>
      <c r="E618" s="238" t="s">
        <v>114</v>
      </c>
      <c r="F618" s="239" t="s">
        <v>3167</v>
      </c>
      <c r="G618" s="238"/>
      <c r="H618" s="266" t="s">
        <v>3227</v>
      </c>
      <c r="I618" s="238"/>
      <c r="J618" s="238" t="s">
        <v>3230</v>
      </c>
      <c r="K618" s="238" t="s">
        <v>3151</v>
      </c>
      <c r="L618" s="238" t="s">
        <v>3180</v>
      </c>
      <c r="M618" s="238">
        <v>1</v>
      </c>
      <c r="N618" s="238">
        <v>480</v>
      </c>
      <c r="O618" s="256">
        <f t="shared" si="697"/>
        <v>480</v>
      </c>
      <c r="P618" s="351"/>
      <c r="Q618" s="266" t="s">
        <v>3231</v>
      </c>
      <c r="R618" s="353"/>
      <c r="S618" s="355"/>
      <c r="T618" s="351"/>
      <c r="U618" s="357"/>
      <c r="V618" s="359"/>
      <c r="W618" s="361"/>
      <c r="X618" s="357"/>
      <c r="Y618" s="353"/>
      <c r="Z618" s="353"/>
      <c r="AA618" s="353"/>
      <c r="AB618" s="353"/>
      <c r="AC618" s="353"/>
      <c r="AD618" s="238" t="str">
        <f t="shared" si="748"/>
        <v>散客新晋</v>
      </c>
      <c r="AE618" s="279">
        <f>VLOOKUP(AD618,分类参数表!$I$2:$J$10,2,FALSE)</f>
        <v>1</v>
      </c>
      <c r="AF618" s="280"/>
      <c r="AG618" s="266" t="s">
        <v>3237</v>
      </c>
      <c r="AH618" s="266"/>
      <c r="AI618" s="266"/>
      <c r="AJ618" s="266"/>
      <c r="AK618" s="266" t="s">
        <v>3172</v>
      </c>
      <c r="AL618" s="266" t="s">
        <v>3183</v>
      </c>
      <c r="AM618" s="290"/>
      <c r="AN618" s="291">
        <f t="shared" si="698"/>
        <v>0.89583333333333337</v>
      </c>
      <c r="AO618" s="297"/>
    </row>
    <row r="619" spans="1:41" s="219" customFormat="1" ht="15" customHeight="1" thickBot="1" x14ac:dyDescent="0.2">
      <c r="A619" s="235"/>
      <c r="B619" s="236">
        <f t="shared" ref="B619:C619" si="751">B618</f>
        <v>42713</v>
      </c>
      <c r="C619" s="237" t="str">
        <f t="shared" si="751"/>
        <v>BY2016120908</v>
      </c>
      <c r="D619" s="238">
        <f t="shared" si="747"/>
        <v>5</v>
      </c>
      <c r="E619" s="238"/>
      <c r="F619" s="239"/>
      <c r="G619" s="238"/>
      <c r="H619" s="266"/>
      <c r="I619" s="238"/>
      <c r="J619" s="238"/>
      <c r="K619" s="238"/>
      <c r="L619" s="238"/>
      <c r="M619" s="238"/>
      <c r="N619" s="238"/>
      <c r="O619" s="256">
        <f t="shared" si="697"/>
        <v>0</v>
      </c>
      <c r="P619" s="351"/>
      <c r="Q619" s="266"/>
      <c r="R619" s="353"/>
      <c r="S619" s="355"/>
      <c r="T619" s="351"/>
      <c r="U619" s="357"/>
      <c r="V619" s="359"/>
      <c r="W619" s="361"/>
      <c r="X619" s="357"/>
      <c r="Y619" s="353"/>
      <c r="Z619" s="353"/>
      <c r="AA619" s="353"/>
      <c r="AB619" s="362"/>
      <c r="AC619" s="362"/>
      <c r="AD619" s="238" t="str">
        <f t="shared" si="748"/>
        <v>散客新晋</v>
      </c>
      <c r="AE619" s="279">
        <f>VLOOKUP(AD619,分类参数表!$I$2:$J$10,2,FALSE)</f>
        <v>1</v>
      </c>
      <c r="AF619" s="280"/>
      <c r="AG619" s="266"/>
      <c r="AH619" s="266"/>
      <c r="AI619" s="266"/>
      <c r="AJ619" s="266"/>
      <c r="AK619" s="266"/>
      <c r="AL619" s="266"/>
      <c r="AM619" s="290"/>
      <c r="AN619" s="291" t="e">
        <f t="shared" si="698"/>
        <v>#DIV/0!</v>
      </c>
      <c r="AO619" s="297"/>
    </row>
    <row r="620" spans="1:41" s="220" customFormat="1" ht="15" customHeight="1" thickTop="1" x14ac:dyDescent="0.15">
      <c r="A620" s="241" t="s">
        <v>3249</v>
      </c>
      <c r="B620" s="242">
        <v>42713</v>
      </c>
      <c r="C620" s="243" t="s">
        <v>3240</v>
      </c>
      <c r="D620" s="244">
        <v>1</v>
      </c>
      <c r="E620" s="245" t="s">
        <v>3241</v>
      </c>
      <c r="F620" s="245" t="s">
        <v>126</v>
      </c>
      <c r="G620" s="244" t="s">
        <v>3242</v>
      </c>
      <c r="H620" s="328" t="s">
        <v>3243</v>
      </c>
      <c r="I620" s="246" t="s">
        <v>3244</v>
      </c>
      <c r="J620" s="244" t="s">
        <v>3150</v>
      </c>
      <c r="K620" s="245" t="s">
        <v>3170</v>
      </c>
      <c r="L620" s="244" t="s">
        <v>3180</v>
      </c>
      <c r="M620" s="244">
        <v>1</v>
      </c>
      <c r="N620" s="244">
        <v>360</v>
      </c>
      <c r="O620" s="257">
        <f t="shared" si="697"/>
        <v>360</v>
      </c>
      <c r="P620" s="363">
        <v>360</v>
      </c>
      <c r="Q620" s="269" t="s">
        <v>3245</v>
      </c>
      <c r="R620" s="371">
        <v>360</v>
      </c>
      <c r="S620" s="374">
        <v>1</v>
      </c>
      <c r="T620" s="363">
        <v>1</v>
      </c>
      <c r="U620" s="369"/>
      <c r="V620" s="365"/>
      <c r="W620" s="367"/>
      <c r="X620" s="369"/>
      <c r="Y620" s="371">
        <f>R620-(V620/10)-X620</f>
        <v>360</v>
      </c>
      <c r="Z620" s="371">
        <v>0</v>
      </c>
      <c r="AA620" s="371">
        <f>U620-V620+Z620</f>
        <v>0</v>
      </c>
      <c r="AB620" s="371"/>
      <c r="AC620" s="371"/>
      <c r="AD620" s="323" t="s">
        <v>2000</v>
      </c>
      <c r="AE620" s="282">
        <f>VLOOKUP(AD620,分类参数表!$I$2:$J$10,2,FALSE)</f>
        <v>1</v>
      </c>
      <c r="AF620" s="283"/>
      <c r="AG620" s="269" t="s">
        <v>3246</v>
      </c>
      <c r="AH620" s="269" t="s">
        <v>3247</v>
      </c>
      <c r="AI620" s="269"/>
      <c r="AJ620" s="269"/>
      <c r="AK620" s="269" t="s">
        <v>3172</v>
      </c>
      <c r="AL620" s="269" t="s">
        <v>3248</v>
      </c>
      <c r="AM620" s="292"/>
      <c r="AN620" s="293">
        <f t="shared" si="698"/>
        <v>1</v>
      </c>
      <c r="AO620" s="298"/>
    </row>
    <row r="621" spans="1:41" s="221" customFormat="1" ht="15" customHeight="1" x14ac:dyDescent="0.15">
      <c r="A621" s="247"/>
      <c r="B621" s="248">
        <f t="shared" ref="B621:C621" si="752">B620</f>
        <v>42713</v>
      </c>
      <c r="C621" s="249" t="str">
        <f t="shared" si="752"/>
        <v>BY2016120909</v>
      </c>
      <c r="D621" s="250">
        <f t="shared" ref="D621:D624" si="753">D620+1</f>
        <v>2</v>
      </c>
      <c r="E621" s="250"/>
      <c r="F621" s="251"/>
      <c r="G621" s="250"/>
      <c r="H621" s="329"/>
      <c r="I621" s="252"/>
      <c r="J621" s="250"/>
      <c r="K621" s="250"/>
      <c r="L621" s="250"/>
      <c r="M621" s="250"/>
      <c r="N621" s="250"/>
      <c r="O621" s="258">
        <f t="shared" si="697"/>
        <v>0</v>
      </c>
      <c r="P621" s="364"/>
      <c r="Q621" s="271"/>
      <c r="R621" s="372"/>
      <c r="S621" s="375"/>
      <c r="T621" s="364"/>
      <c r="U621" s="370"/>
      <c r="V621" s="366"/>
      <c r="W621" s="368"/>
      <c r="X621" s="370"/>
      <c r="Y621" s="372"/>
      <c r="Z621" s="372"/>
      <c r="AA621" s="372"/>
      <c r="AB621" s="372"/>
      <c r="AC621" s="372"/>
      <c r="AD621" s="250" t="str">
        <f t="shared" ref="AD621:AD624" si="754">AD620</f>
        <v>会员</v>
      </c>
      <c r="AE621" s="284">
        <f>VLOOKUP(AD621,分类参数表!$I$2:$J$10,2,FALSE)</f>
        <v>1</v>
      </c>
      <c r="AF621" s="285"/>
      <c r="AG621" s="271"/>
      <c r="AH621" s="271"/>
      <c r="AI621" s="271"/>
      <c r="AJ621" s="271"/>
      <c r="AK621" s="271"/>
      <c r="AL621" s="271"/>
      <c r="AM621" s="294"/>
      <c r="AN621" s="295" t="e">
        <f t="shared" si="698"/>
        <v>#DIV/0!</v>
      </c>
      <c r="AO621" s="299"/>
    </row>
    <row r="622" spans="1:41" s="221" customFormat="1" ht="15" customHeight="1" x14ac:dyDescent="0.15">
      <c r="A622" s="247"/>
      <c r="B622" s="248">
        <f t="shared" ref="B622:C622" si="755">B621</f>
        <v>42713</v>
      </c>
      <c r="C622" s="249" t="str">
        <f t="shared" si="755"/>
        <v>BY2016120909</v>
      </c>
      <c r="D622" s="250">
        <f t="shared" si="753"/>
        <v>3</v>
      </c>
      <c r="E622" s="250"/>
      <c r="F622" s="251"/>
      <c r="G622" s="250"/>
      <c r="H622" s="329"/>
      <c r="I622" s="252"/>
      <c r="J622" s="250"/>
      <c r="K622" s="250"/>
      <c r="L622" s="250"/>
      <c r="M622" s="250"/>
      <c r="N622" s="250"/>
      <c r="O622" s="258">
        <f t="shared" si="697"/>
        <v>0</v>
      </c>
      <c r="P622" s="364"/>
      <c r="Q622" s="271"/>
      <c r="R622" s="372"/>
      <c r="S622" s="375"/>
      <c r="T622" s="364"/>
      <c r="U622" s="370"/>
      <c r="V622" s="366"/>
      <c r="W622" s="368"/>
      <c r="X622" s="370"/>
      <c r="Y622" s="372"/>
      <c r="Z622" s="372"/>
      <c r="AA622" s="372"/>
      <c r="AB622" s="372"/>
      <c r="AC622" s="372"/>
      <c r="AD622" s="250" t="str">
        <f t="shared" si="754"/>
        <v>会员</v>
      </c>
      <c r="AE622" s="284">
        <f>VLOOKUP(AD622,分类参数表!$I$2:$J$10,2,FALSE)</f>
        <v>1</v>
      </c>
      <c r="AF622" s="285"/>
      <c r="AG622" s="271"/>
      <c r="AH622" s="271"/>
      <c r="AI622" s="271"/>
      <c r="AJ622" s="271"/>
      <c r="AK622" s="271"/>
      <c r="AL622" s="271"/>
      <c r="AM622" s="294"/>
      <c r="AN622" s="295" t="e">
        <f t="shared" si="698"/>
        <v>#DIV/0!</v>
      </c>
      <c r="AO622" s="299"/>
    </row>
    <row r="623" spans="1:41" s="221" customFormat="1" ht="15" customHeight="1" x14ac:dyDescent="0.15">
      <c r="A623" s="247"/>
      <c r="B623" s="248">
        <f t="shared" ref="B623:C623" si="756">B622</f>
        <v>42713</v>
      </c>
      <c r="C623" s="249" t="str">
        <f t="shared" si="756"/>
        <v>BY2016120909</v>
      </c>
      <c r="D623" s="250">
        <f t="shared" si="753"/>
        <v>4</v>
      </c>
      <c r="E623" s="250"/>
      <c r="F623" s="251"/>
      <c r="G623" s="250"/>
      <c r="H623" s="271"/>
      <c r="I623" s="250"/>
      <c r="J623" s="250"/>
      <c r="K623" s="250"/>
      <c r="L623" s="250"/>
      <c r="M623" s="250"/>
      <c r="N623" s="250"/>
      <c r="O623" s="258">
        <f t="shared" si="697"/>
        <v>0</v>
      </c>
      <c r="P623" s="364"/>
      <c r="Q623" s="271"/>
      <c r="R623" s="372"/>
      <c r="S623" s="375"/>
      <c r="T623" s="364"/>
      <c r="U623" s="370"/>
      <c r="V623" s="366"/>
      <c r="W623" s="368"/>
      <c r="X623" s="370"/>
      <c r="Y623" s="372"/>
      <c r="Z623" s="372"/>
      <c r="AA623" s="372"/>
      <c r="AB623" s="372"/>
      <c r="AC623" s="372"/>
      <c r="AD623" s="250" t="str">
        <f t="shared" si="754"/>
        <v>会员</v>
      </c>
      <c r="AE623" s="284">
        <f>VLOOKUP(AD623,分类参数表!$I$2:$J$10,2,FALSE)</f>
        <v>1</v>
      </c>
      <c r="AF623" s="285"/>
      <c r="AG623" s="271"/>
      <c r="AH623" s="271"/>
      <c r="AI623" s="271"/>
      <c r="AJ623" s="271"/>
      <c r="AK623" s="271"/>
      <c r="AL623" s="271"/>
      <c r="AM623" s="294"/>
      <c r="AN623" s="295" t="e">
        <f t="shared" si="698"/>
        <v>#DIV/0!</v>
      </c>
      <c r="AO623" s="299"/>
    </row>
    <row r="624" spans="1:41" s="221" customFormat="1" ht="15" customHeight="1" thickBot="1" x14ac:dyDescent="0.2">
      <c r="A624" s="247"/>
      <c r="B624" s="248">
        <f t="shared" ref="B624:C624" si="757">B623</f>
        <v>42713</v>
      </c>
      <c r="C624" s="249" t="str">
        <f t="shared" si="757"/>
        <v>BY2016120909</v>
      </c>
      <c r="D624" s="250">
        <f t="shared" si="753"/>
        <v>5</v>
      </c>
      <c r="E624" s="250"/>
      <c r="F624" s="251"/>
      <c r="G624" s="250"/>
      <c r="H624" s="271"/>
      <c r="I624" s="250"/>
      <c r="J624" s="250"/>
      <c r="K624" s="250"/>
      <c r="L624" s="250"/>
      <c r="M624" s="250"/>
      <c r="N624" s="250"/>
      <c r="O624" s="258">
        <f t="shared" si="697"/>
        <v>0</v>
      </c>
      <c r="P624" s="364"/>
      <c r="Q624" s="271"/>
      <c r="R624" s="372"/>
      <c r="S624" s="375"/>
      <c r="T624" s="364"/>
      <c r="U624" s="370"/>
      <c r="V624" s="366"/>
      <c r="W624" s="368"/>
      <c r="X624" s="370"/>
      <c r="Y624" s="372"/>
      <c r="Z624" s="372"/>
      <c r="AA624" s="372"/>
      <c r="AB624" s="373"/>
      <c r="AC624" s="373"/>
      <c r="AD624" s="250" t="str">
        <f t="shared" si="754"/>
        <v>会员</v>
      </c>
      <c r="AE624" s="284">
        <f>VLOOKUP(AD624,分类参数表!$I$2:$J$10,2,FALSE)</f>
        <v>1</v>
      </c>
      <c r="AF624" s="285"/>
      <c r="AG624" s="271"/>
      <c r="AH624" s="271"/>
      <c r="AI624" s="271"/>
      <c r="AJ624" s="271"/>
      <c r="AK624" s="271"/>
      <c r="AL624" s="271"/>
      <c r="AM624" s="294"/>
      <c r="AN624" s="295" t="e">
        <f t="shared" si="698"/>
        <v>#DIV/0!</v>
      </c>
      <c r="AO624" s="299"/>
    </row>
    <row r="625" spans="1:41" s="218" customFormat="1" ht="15" customHeight="1" thickTop="1" x14ac:dyDescent="0.15">
      <c r="A625" s="229" t="s">
        <v>223</v>
      </c>
      <c r="B625" s="230">
        <v>42713</v>
      </c>
      <c r="C625" s="231" t="s">
        <v>3250</v>
      </c>
      <c r="D625" s="232">
        <v>1</v>
      </c>
      <c r="E625" s="233" t="s">
        <v>3251</v>
      </c>
      <c r="F625" s="233" t="s">
        <v>120</v>
      </c>
      <c r="G625" s="232" t="s">
        <v>3252</v>
      </c>
      <c r="H625" s="326" t="s">
        <v>3168</v>
      </c>
      <c r="I625" s="234" t="s">
        <v>3253</v>
      </c>
      <c r="J625" s="232" t="s">
        <v>3161</v>
      </c>
      <c r="K625" s="233" t="s">
        <v>3151</v>
      </c>
      <c r="L625" s="232" t="s">
        <v>3180</v>
      </c>
      <c r="M625" s="232">
        <v>1</v>
      </c>
      <c r="N625" s="232">
        <v>500</v>
      </c>
      <c r="O625" s="255">
        <f t="shared" si="697"/>
        <v>500</v>
      </c>
      <c r="P625" s="350">
        <v>500</v>
      </c>
      <c r="Q625" s="264" t="s">
        <v>3205</v>
      </c>
      <c r="R625" s="352">
        <v>500</v>
      </c>
      <c r="S625" s="354">
        <v>1</v>
      </c>
      <c r="T625" s="350">
        <v>1</v>
      </c>
      <c r="U625" s="356"/>
      <c r="V625" s="358"/>
      <c r="W625" s="360"/>
      <c r="X625" s="356"/>
      <c r="Y625" s="352">
        <f>R625-(V625/10)-X625</f>
        <v>500</v>
      </c>
      <c r="Z625" s="352">
        <v>500</v>
      </c>
      <c r="AA625" s="352">
        <f>U625-V625+Z625</f>
        <v>500</v>
      </c>
      <c r="AB625" s="352"/>
      <c r="AC625" s="352"/>
      <c r="AD625" s="276" t="s">
        <v>3163</v>
      </c>
      <c r="AE625" s="277">
        <f>VLOOKUP(AD625,分类参数表!$I$2:$J$10,2,FALSE)</f>
        <v>1</v>
      </c>
      <c r="AF625" s="278"/>
      <c r="AG625" s="264" t="s">
        <v>3254</v>
      </c>
      <c r="AH625" s="264" t="s">
        <v>3255</v>
      </c>
      <c r="AI625" s="264"/>
      <c r="AJ625" s="264"/>
      <c r="AK625" s="264" t="s">
        <v>3197</v>
      </c>
      <c r="AL625" s="264" t="s">
        <v>3183</v>
      </c>
      <c r="AM625" s="288"/>
      <c r="AN625" s="289">
        <f t="shared" si="698"/>
        <v>1</v>
      </c>
      <c r="AO625" s="296"/>
    </row>
    <row r="626" spans="1:41" s="219" customFormat="1" ht="15" customHeight="1" x14ac:dyDescent="0.15">
      <c r="A626" s="235" t="s">
        <v>3256</v>
      </c>
      <c r="B626" s="236">
        <f t="shared" ref="B626:C626" si="758">B625</f>
        <v>42713</v>
      </c>
      <c r="C626" s="237" t="str">
        <f t="shared" si="758"/>
        <v>BY2016120910</v>
      </c>
      <c r="D626" s="238">
        <f t="shared" ref="D626:D629" si="759">D625+1</f>
        <v>2</v>
      </c>
      <c r="E626" s="238" t="s">
        <v>3257</v>
      </c>
      <c r="F626" s="239"/>
      <c r="G626" s="238"/>
      <c r="H626" s="327"/>
      <c r="I626" s="240"/>
      <c r="J626" s="238" t="s">
        <v>3161</v>
      </c>
      <c r="K626" s="238" t="s">
        <v>3151</v>
      </c>
      <c r="L626" s="238" t="s">
        <v>3180</v>
      </c>
      <c r="M626" s="238">
        <v>1</v>
      </c>
      <c r="N626" s="238">
        <v>3280</v>
      </c>
      <c r="O626" s="256">
        <f t="shared" si="697"/>
        <v>3280</v>
      </c>
      <c r="P626" s="351"/>
      <c r="Q626" s="266" t="s">
        <v>3258</v>
      </c>
      <c r="R626" s="353"/>
      <c r="S626" s="355"/>
      <c r="T626" s="351"/>
      <c r="U626" s="357"/>
      <c r="V626" s="359"/>
      <c r="W626" s="361"/>
      <c r="X626" s="357"/>
      <c r="Y626" s="353"/>
      <c r="Z626" s="353"/>
      <c r="AA626" s="353"/>
      <c r="AB626" s="353"/>
      <c r="AC626" s="353"/>
      <c r="AD626" s="238" t="str">
        <f t="shared" ref="AD626:AD629" si="760">AD625</f>
        <v>会员</v>
      </c>
      <c r="AE626" s="279">
        <f>VLOOKUP(AD626,分类参数表!$I$2:$J$10,2,FALSE)</f>
        <v>1</v>
      </c>
      <c r="AF626" s="280"/>
      <c r="AG626" s="266" t="s">
        <v>3254</v>
      </c>
      <c r="AH626" s="266"/>
      <c r="AI626" s="266"/>
      <c r="AJ626" s="266"/>
      <c r="AK626" s="266" t="s">
        <v>3197</v>
      </c>
      <c r="AL626" s="266" t="s">
        <v>3183</v>
      </c>
      <c r="AM626" s="290"/>
      <c r="AN626" s="291">
        <f t="shared" si="698"/>
        <v>1</v>
      </c>
      <c r="AO626" s="297"/>
    </row>
    <row r="627" spans="1:41" s="219" customFormat="1" ht="15" customHeight="1" x14ac:dyDescent="0.15">
      <c r="A627" s="235"/>
      <c r="B627" s="236">
        <f t="shared" ref="B627:C627" si="761">B626</f>
        <v>42713</v>
      </c>
      <c r="C627" s="237" t="str">
        <f t="shared" si="761"/>
        <v>BY2016120910</v>
      </c>
      <c r="D627" s="238">
        <f t="shared" si="759"/>
        <v>3</v>
      </c>
      <c r="E627" s="238"/>
      <c r="F627" s="239"/>
      <c r="G627" s="238"/>
      <c r="H627" s="327"/>
      <c r="I627" s="240"/>
      <c r="J627" s="238"/>
      <c r="K627" s="238"/>
      <c r="L627" s="238"/>
      <c r="M627" s="238"/>
      <c r="N627" s="238"/>
      <c r="O627" s="256">
        <f t="shared" si="697"/>
        <v>0</v>
      </c>
      <c r="P627" s="351"/>
      <c r="Q627" s="266"/>
      <c r="R627" s="353"/>
      <c r="S627" s="355"/>
      <c r="T627" s="351"/>
      <c r="U627" s="357"/>
      <c r="V627" s="359"/>
      <c r="W627" s="361"/>
      <c r="X627" s="357"/>
      <c r="Y627" s="353"/>
      <c r="Z627" s="353"/>
      <c r="AA627" s="353"/>
      <c r="AB627" s="353"/>
      <c r="AC627" s="353"/>
      <c r="AD627" s="238" t="str">
        <f t="shared" si="760"/>
        <v>会员</v>
      </c>
      <c r="AE627" s="279">
        <f>VLOOKUP(AD627,分类参数表!$I$2:$J$10,2,FALSE)</f>
        <v>1</v>
      </c>
      <c r="AF627" s="280"/>
      <c r="AG627" s="266"/>
      <c r="AH627" s="266"/>
      <c r="AI627" s="266"/>
      <c r="AJ627" s="266"/>
      <c r="AK627" s="266"/>
      <c r="AL627" s="266"/>
      <c r="AM627" s="290"/>
      <c r="AN627" s="291" t="e">
        <f t="shared" si="698"/>
        <v>#DIV/0!</v>
      </c>
      <c r="AO627" s="297"/>
    </row>
    <row r="628" spans="1:41" s="219" customFormat="1" ht="15" customHeight="1" x14ac:dyDescent="0.15">
      <c r="A628" s="235"/>
      <c r="B628" s="236">
        <f t="shared" ref="B628:C628" si="762">B627</f>
        <v>42713</v>
      </c>
      <c r="C628" s="237" t="str">
        <f t="shared" si="762"/>
        <v>BY2016120910</v>
      </c>
      <c r="D628" s="238">
        <f t="shared" si="759"/>
        <v>4</v>
      </c>
      <c r="E628" s="238"/>
      <c r="F628" s="239"/>
      <c r="G628" s="238"/>
      <c r="H628" s="266"/>
      <c r="I628" s="238"/>
      <c r="J628" s="238"/>
      <c r="K628" s="238"/>
      <c r="L628" s="238"/>
      <c r="M628" s="238"/>
      <c r="N628" s="238"/>
      <c r="O628" s="256">
        <f t="shared" si="697"/>
        <v>0</v>
      </c>
      <c r="P628" s="351"/>
      <c r="Q628" s="266"/>
      <c r="R628" s="353"/>
      <c r="S628" s="355"/>
      <c r="T628" s="351"/>
      <c r="U628" s="357"/>
      <c r="V628" s="359"/>
      <c r="W628" s="361"/>
      <c r="X628" s="357"/>
      <c r="Y628" s="353"/>
      <c r="Z628" s="353"/>
      <c r="AA628" s="353"/>
      <c r="AB628" s="353"/>
      <c r="AC628" s="353"/>
      <c r="AD628" s="238" t="str">
        <f t="shared" si="760"/>
        <v>会员</v>
      </c>
      <c r="AE628" s="279">
        <f>VLOOKUP(AD628,分类参数表!$I$2:$J$10,2,FALSE)</f>
        <v>1</v>
      </c>
      <c r="AF628" s="280"/>
      <c r="AG628" s="266"/>
      <c r="AH628" s="266"/>
      <c r="AI628" s="266"/>
      <c r="AJ628" s="266"/>
      <c r="AK628" s="266"/>
      <c r="AL628" s="266"/>
      <c r="AM628" s="290"/>
      <c r="AN628" s="291" t="e">
        <f t="shared" si="698"/>
        <v>#DIV/0!</v>
      </c>
      <c r="AO628" s="297"/>
    </row>
    <row r="629" spans="1:41" s="219" customFormat="1" ht="15" customHeight="1" thickBot="1" x14ac:dyDescent="0.2">
      <c r="A629" s="235"/>
      <c r="B629" s="236">
        <f t="shared" ref="B629:C629" si="763">B628</f>
        <v>42713</v>
      </c>
      <c r="C629" s="237" t="str">
        <f t="shared" si="763"/>
        <v>BY2016120910</v>
      </c>
      <c r="D629" s="238">
        <f t="shared" si="759"/>
        <v>5</v>
      </c>
      <c r="E629" s="238"/>
      <c r="F629" s="239"/>
      <c r="G629" s="238"/>
      <c r="H629" s="266"/>
      <c r="I629" s="238"/>
      <c r="J629" s="238"/>
      <c r="K629" s="238"/>
      <c r="L629" s="238"/>
      <c r="M629" s="238"/>
      <c r="N629" s="238"/>
      <c r="O629" s="256">
        <f t="shared" si="697"/>
        <v>0</v>
      </c>
      <c r="P629" s="351"/>
      <c r="Q629" s="266"/>
      <c r="R629" s="353"/>
      <c r="S629" s="355"/>
      <c r="T629" s="351"/>
      <c r="U629" s="357"/>
      <c r="V629" s="359"/>
      <c r="W629" s="361"/>
      <c r="X629" s="357"/>
      <c r="Y629" s="353"/>
      <c r="Z629" s="353"/>
      <c r="AA629" s="353"/>
      <c r="AB629" s="362"/>
      <c r="AC629" s="362"/>
      <c r="AD629" s="238" t="str">
        <f t="shared" si="760"/>
        <v>会员</v>
      </c>
      <c r="AE629" s="279">
        <f>VLOOKUP(AD629,分类参数表!$I$2:$J$10,2,FALSE)</f>
        <v>1</v>
      </c>
      <c r="AF629" s="280"/>
      <c r="AG629" s="266"/>
      <c r="AH629" s="266"/>
      <c r="AI629" s="266"/>
      <c r="AJ629" s="266"/>
      <c r="AK629" s="266"/>
      <c r="AL629" s="266"/>
      <c r="AM629" s="290"/>
      <c r="AN629" s="291" t="e">
        <f t="shared" si="698"/>
        <v>#DIV/0!</v>
      </c>
      <c r="AO629" s="297"/>
    </row>
    <row r="630" spans="1:41" s="220" customFormat="1" ht="15" customHeight="1" thickTop="1" x14ac:dyDescent="0.15">
      <c r="A630" s="241" t="s">
        <v>3249</v>
      </c>
      <c r="B630" s="242">
        <v>42713</v>
      </c>
      <c r="C630" s="243" t="s">
        <v>3259</v>
      </c>
      <c r="D630" s="244">
        <v>1</v>
      </c>
      <c r="E630" s="245" t="s">
        <v>3260</v>
      </c>
      <c r="F630" s="245" t="s">
        <v>116</v>
      </c>
      <c r="G630" s="244" t="s">
        <v>3261</v>
      </c>
      <c r="H630" s="328" t="s">
        <v>3262</v>
      </c>
      <c r="I630" s="246"/>
      <c r="J630" s="244" t="s">
        <v>3150</v>
      </c>
      <c r="K630" s="245" t="s">
        <v>3170</v>
      </c>
      <c r="L630" s="244" t="s">
        <v>3180</v>
      </c>
      <c r="M630" s="244">
        <v>1</v>
      </c>
      <c r="N630" s="244">
        <v>1858</v>
      </c>
      <c r="O630" s="257">
        <f t="shared" si="697"/>
        <v>1858</v>
      </c>
      <c r="P630" s="363">
        <v>9965</v>
      </c>
      <c r="Q630" s="269" t="s">
        <v>3263</v>
      </c>
      <c r="R630" s="371">
        <v>9096</v>
      </c>
      <c r="S630" s="374">
        <v>0.91</v>
      </c>
      <c r="T630" s="363">
        <v>0.85</v>
      </c>
      <c r="U630" s="369"/>
      <c r="V630" s="365"/>
      <c r="W630" s="367"/>
      <c r="X630" s="369"/>
      <c r="Y630" s="371">
        <f>R630-(V630/10)-X630</f>
        <v>9096</v>
      </c>
      <c r="Z630" s="371">
        <v>0</v>
      </c>
      <c r="AA630" s="371">
        <f>U630-V630+Z630</f>
        <v>0</v>
      </c>
      <c r="AB630" s="371"/>
      <c r="AC630" s="371"/>
      <c r="AD630" s="323" t="s">
        <v>2000</v>
      </c>
      <c r="AE630" s="282">
        <f>VLOOKUP(AD630,分类参数表!$I$2:$J$10,2,FALSE)</f>
        <v>1</v>
      </c>
      <c r="AF630" s="283"/>
      <c r="AG630" s="269" t="s">
        <v>3264</v>
      </c>
      <c r="AH630" s="269" t="s">
        <v>3265</v>
      </c>
      <c r="AI630" s="269"/>
      <c r="AJ630" s="269"/>
      <c r="AK630" s="269" t="s">
        <v>3197</v>
      </c>
      <c r="AL630" s="269" t="s">
        <v>3248</v>
      </c>
      <c r="AM630" s="292"/>
      <c r="AN630" s="293">
        <f t="shared" si="698"/>
        <v>0.89989235737351991</v>
      </c>
      <c r="AO630" s="298"/>
    </row>
    <row r="631" spans="1:41" s="221" customFormat="1" ht="15" customHeight="1" x14ac:dyDescent="0.15">
      <c r="A631" s="247" t="s">
        <v>3249</v>
      </c>
      <c r="B631" s="248">
        <f t="shared" ref="B631:C631" si="764">B630</f>
        <v>42713</v>
      </c>
      <c r="C631" s="249" t="str">
        <f t="shared" si="764"/>
        <v>BY2016120911</v>
      </c>
      <c r="D631" s="250">
        <f t="shared" ref="D631:D634" si="765">D630+1</f>
        <v>2</v>
      </c>
      <c r="E631" s="250" t="s">
        <v>3175</v>
      </c>
      <c r="F631" s="251" t="s">
        <v>3176</v>
      </c>
      <c r="G631" s="250" t="s">
        <v>3177</v>
      </c>
      <c r="H631" s="329" t="s">
        <v>3232</v>
      </c>
      <c r="I631" s="252" t="s">
        <v>3179</v>
      </c>
      <c r="J631" s="250" t="s">
        <v>3161</v>
      </c>
      <c r="K631" s="250" t="s">
        <v>3170</v>
      </c>
      <c r="L631" s="250" t="s">
        <v>3180</v>
      </c>
      <c r="M631" s="250">
        <v>1</v>
      </c>
      <c r="N631" s="250">
        <v>1280</v>
      </c>
      <c r="O631" s="258">
        <f t="shared" si="697"/>
        <v>1280</v>
      </c>
      <c r="P631" s="364"/>
      <c r="Q631" s="271" t="s">
        <v>3181</v>
      </c>
      <c r="R631" s="372"/>
      <c r="S631" s="375"/>
      <c r="T631" s="364"/>
      <c r="U631" s="370"/>
      <c r="V631" s="366"/>
      <c r="W631" s="368"/>
      <c r="X631" s="370"/>
      <c r="Y631" s="372"/>
      <c r="Z631" s="372"/>
      <c r="AA631" s="372"/>
      <c r="AB631" s="372"/>
      <c r="AC631" s="372"/>
      <c r="AD631" s="250" t="str">
        <f t="shared" ref="AD631:AD634" si="766">AD630</f>
        <v>会员</v>
      </c>
      <c r="AE631" s="284">
        <f>VLOOKUP(AD631,分类参数表!$I$2:$J$10,2,FALSE)</f>
        <v>1</v>
      </c>
      <c r="AF631" s="285"/>
      <c r="AG631" s="271" t="s">
        <v>3264</v>
      </c>
      <c r="AH631" s="271"/>
      <c r="AI631" s="271"/>
      <c r="AJ631" s="271"/>
      <c r="AK631" s="271" t="s">
        <v>3197</v>
      </c>
      <c r="AL631" s="271" t="s">
        <v>3248</v>
      </c>
      <c r="AM631" s="294"/>
      <c r="AN631" s="295">
        <f t="shared" si="698"/>
        <v>1</v>
      </c>
      <c r="AO631" s="299"/>
    </row>
    <row r="632" spans="1:41" s="221" customFormat="1" ht="15" customHeight="1" x14ac:dyDescent="0.15">
      <c r="A632" s="247" t="s">
        <v>3249</v>
      </c>
      <c r="B632" s="248">
        <f t="shared" ref="B632:C632" si="767">B631</f>
        <v>42713</v>
      </c>
      <c r="C632" s="249" t="str">
        <f t="shared" si="767"/>
        <v>BY2016120911</v>
      </c>
      <c r="D632" s="250">
        <f t="shared" si="765"/>
        <v>3</v>
      </c>
      <c r="E632" s="250" t="s">
        <v>3266</v>
      </c>
      <c r="F632" s="251" t="s">
        <v>3267</v>
      </c>
      <c r="G632" s="250" t="s">
        <v>3268</v>
      </c>
      <c r="H632" s="329" t="s">
        <v>3168</v>
      </c>
      <c r="I632" s="252" t="s">
        <v>3149</v>
      </c>
      <c r="J632" s="250" t="s">
        <v>3161</v>
      </c>
      <c r="K632" s="250" t="s">
        <v>3170</v>
      </c>
      <c r="L632" s="250" t="s">
        <v>3180</v>
      </c>
      <c r="M632" s="250">
        <v>1</v>
      </c>
      <c r="N632" s="250">
        <v>2880</v>
      </c>
      <c r="O632" s="258">
        <f t="shared" si="697"/>
        <v>2880</v>
      </c>
      <c r="P632" s="364"/>
      <c r="Q632" s="271" t="s">
        <v>3269</v>
      </c>
      <c r="R632" s="372"/>
      <c r="S632" s="375"/>
      <c r="T632" s="364"/>
      <c r="U632" s="370"/>
      <c r="V632" s="366"/>
      <c r="W632" s="368"/>
      <c r="X632" s="370"/>
      <c r="Y632" s="372"/>
      <c r="Z632" s="372"/>
      <c r="AA632" s="372"/>
      <c r="AB632" s="372"/>
      <c r="AC632" s="372"/>
      <c r="AD632" s="250" t="str">
        <f t="shared" si="766"/>
        <v>会员</v>
      </c>
      <c r="AE632" s="284">
        <f>VLOOKUP(AD632,分类参数表!$I$2:$J$10,2,FALSE)</f>
        <v>1</v>
      </c>
      <c r="AF632" s="285"/>
      <c r="AG632" s="271" t="s">
        <v>3264</v>
      </c>
      <c r="AH632" s="271"/>
      <c r="AI632" s="271"/>
      <c r="AJ632" s="271"/>
      <c r="AK632" s="271" t="s">
        <v>3197</v>
      </c>
      <c r="AL632" s="271" t="s">
        <v>3248</v>
      </c>
      <c r="AM632" s="294"/>
      <c r="AN632" s="295">
        <f t="shared" si="698"/>
        <v>0.9</v>
      </c>
      <c r="AO632" s="299"/>
    </row>
    <row r="633" spans="1:41" s="221" customFormat="1" ht="15" customHeight="1" x14ac:dyDescent="0.15">
      <c r="A633" s="247" t="s">
        <v>3249</v>
      </c>
      <c r="B633" s="248">
        <f t="shared" ref="B633:C633" si="768">B632</f>
        <v>42713</v>
      </c>
      <c r="C633" s="249" t="str">
        <f t="shared" si="768"/>
        <v>BY2016120911</v>
      </c>
      <c r="D633" s="250">
        <f t="shared" si="765"/>
        <v>4</v>
      </c>
      <c r="E633" s="250" t="s">
        <v>3202</v>
      </c>
      <c r="F633" s="251" t="s">
        <v>2062</v>
      </c>
      <c r="G633" s="250" t="s">
        <v>3270</v>
      </c>
      <c r="H633" s="271" t="s">
        <v>3271</v>
      </c>
      <c r="I633" s="250">
        <v>50</v>
      </c>
      <c r="J633" s="250" t="s">
        <v>3161</v>
      </c>
      <c r="K633" s="250" t="s">
        <v>3170</v>
      </c>
      <c r="L633" s="250" t="s">
        <v>3180</v>
      </c>
      <c r="M633" s="250">
        <v>1</v>
      </c>
      <c r="N633" s="250">
        <v>2465</v>
      </c>
      <c r="O633" s="258">
        <f t="shared" si="697"/>
        <v>2465</v>
      </c>
      <c r="P633" s="364"/>
      <c r="Q633" s="271" t="s">
        <v>3272</v>
      </c>
      <c r="R633" s="372"/>
      <c r="S633" s="375"/>
      <c r="T633" s="364"/>
      <c r="U633" s="370"/>
      <c r="V633" s="366"/>
      <c r="W633" s="368"/>
      <c r="X633" s="370"/>
      <c r="Y633" s="372"/>
      <c r="Z633" s="372"/>
      <c r="AA633" s="372"/>
      <c r="AB633" s="372"/>
      <c r="AC633" s="372"/>
      <c r="AD633" s="250" t="str">
        <f t="shared" si="766"/>
        <v>会员</v>
      </c>
      <c r="AE633" s="284">
        <f>VLOOKUP(AD633,分类参数表!$I$2:$J$10,2,FALSE)</f>
        <v>1</v>
      </c>
      <c r="AF633" s="285"/>
      <c r="AG633" s="271" t="s">
        <v>3264</v>
      </c>
      <c r="AH633" s="271"/>
      <c r="AI633" s="271"/>
      <c r="AJ633" s="271"/>
      <c r="AK633" s="271" t="s">
        <v>3197</v>
      </c>
      <c r="AL633" s="271" t="s">
        <v>3248</v>
      </c>
      <c r="AM633" s="294"/>
      <c r="AN633" s="295">
        <f t="shared" si="698"/>
        <v>0.89979716024340772</v>
      </c>
      <c r="AO633" s="299"/>
    </row>
    <row r="634" spans="1:41" s="221" customFormat="1" ht="15" customHeight="1" thickBot="1" x14ac:dyDescent="0.2">
      <c r="A634" s="247" t="s">
        <v>3249</v>
      </c>
      <c r="B634" s="248">
        <f t="shared" ref="B634:C634" si="769">B633</f>
        <v>42713</v>
      </c>
      <c r="C634" s="249" t="str">
        <f t="shared" si="769"/>
        <v>BY2016120911</v>
      </c>
      <c r="D634" s="250">
        <f t="shared" si="765"/>
        <v>5</v>
      </c>
      <c r="E634" s="250" t="s">
        <v>3209</v>
      </c>
      <c r="F634" s="251" t="s">
        <v>2062</v>
      </c>
      <c r="G634" s="250" t="s">
        <v>3270</v>
      </c>
      <c r="H634" s="271" t="s">
        <v>3271</v>
      </c>
      <c r="I634" s="250">
        <v>50</v>
      </c>
      <c r="J634" s="250" t="s">
        <v>3161</v>
      </c>
      <c r="K634" s="250" t="s">
        <v>3170</v>
      </c>
      <c r="L634" s="250" t="s">
        <v>3180</v>
      </c>
      <c r="M634" s="250">
        <v>1</v>
      </c>
      <c r="N634" s="250">
        <v>1482</v>
      </c>
      <c r="O634" s="258">
        <f t="shared" si="697"/>
        <v>1482</v>
      </c>
      <c r="P634" s="364"/>
      <c r="Q634" s="271" t="s">
        <v>3273</v>
      </c>
      <c r="R634" s="372"/>
      <c r="S634" s="375"/>
      <c r="T634" s="364"/>
      <c r="U634" s="370"/>
      <c r="V634" s="366"/>
      <c r="W634" s="368"/>
      <c r="X634" s="370"/>
      <c r="Y634" s="372"/>
      <c r="Z634" s="372"/>
      <c r="AA634" s="372"/>
      <c r="AB634" s="373"/>
      <c r="AC634" s="373"/>
      <c r="AD634" s="250" t="str">
        <f t="shared" si="766"/>
        <v>会员</v>
      </c>
      <c r="AE634" s="284">
        <f>VLOOKUP(AD634,分类参数表!$I$2:$J$10,2,FALSE)</f>
        <v>1</v>
      </c>
      <c r="AF634" s="285"/>
      <c r="AG634" s="271" t="s">
        <v>3264</v>
      </c>
      <c r="AH634" s="271"/>
      <c r="AI634" s="271"/>
      <c r="AJ634" s="271"/>
      <c r="AK634" s="271" t="s">
        <v>3197</v>
      </c>
      <c r="AL634" s="271" t="s">
        <v>3248</v>
      </c>
      <c r="AM634" s="294"/>
      <c r="AN634" s="295">
        <f t="shared" si="698"/>
        <v>0.90013495276653166</v>
      </c>
      <c r="AO634" s="299"/>
    </row>
    <row r="635" spans="1:41" s="349" customFormat="1" ht="15" thickTop="1" thickBot="1" x14ac:dyDescent="0.2">
      <c r="A635" s="347"/>
      <c r="B635" s="348"/>
      <c r="C635" s="348"/>
      <c r="D635" s="348"/>
      <c r="E635" s="348"/>
      <c r="F635" s="348"/>
      <c r="G635" s="348"/>
      <c r="H635" s="348"/>
      <c r="I635" s="348"/>
      <c r="J635" s="348"/>
      <c r="K635" s="348"/>
      <c r="L635" s="348"/>
      <c r="M635" s="348"/>
      <c r="N635" s="348"/>
      <c r="O635" s="348"/>
      <c r="P635" s="348"/>
      <c r="Q635" s="348"/>
      <c r="R635" s="348"/>
      <c r="S635" s="348"/>
      <c r="T635" s="348"/>
      <c r="U635" s="348"/>
      <c r="V635" s="348"/>
      <c r="W635" s="348"/>
      <c r="X635" s="348"/>
      <c r="Y635" s="348"/>
      <c r="Z635" s="348"/>
      <c r="AA635" s="348"/>
      <c r="AB635" s="348"/>
      <c r="AC635" s="348"/>
      <c r="AD635" s="348"/>
      <c r="AE635" s="348"/>
      <c r="AF635" s="348"/>
      <c r="AG635" s="348"/>
      <c r="AH635" s="348"/>
      <c r="AI635" s="348"/>
      <c r="AJ635" s="348"/>
      <c r="AK635" s="348"/>
      <c r="AL635" s="348"/>
      <c r="AM635" s="348"/>
      <c r="AN635" s="348"/>
      <c r="AO635" s="348"/>
    </row>
    <row r="636" spans="1:41" s="218" customFormat="1" ht="15" customHeight="1" thickTop="1" x14ac:dyDescent="0.15">
      <c r="A636" s="229" t="s">
        <v>223</v>
      </c>
      <c r="B636" s="230">
        <v>42714</v>
      </c>
      <c r="C636" s="231" t="s">
        <v>3274</v>
      </c>
      <c r="D636" s="232">
        <v>1</v>
      </c>
      <c r="E636" s="233" t="s">
        <v>3275</v>
      </c>
      <c r="F636" s="233" t="s">
        <v>2208</v>
      </c>
      <c r="G636" s="232"/>
      <c r="H636" s="326" t="s">
        <v>3276</v>
      </c>
      <c r="I636" s="234" t="s">
        <v>3277</v>
      </c>
      <c r="J636" s="232" t="s">
        <v>3278</v>
      </c>
      <c r="K636" s="233" t="s">
        <v>3279</v>
      </c>
      <c r="L636" s="232" t="s">
        <v>3280</v>
      </c>
      <c r="M636" s="232">
        <v>1</v>
      </c>
      <c r="N636" s="232">
        <v>500</v>
      </c>
      <c r="O636" s="255">
        <f t="shared" si="697"/>
        <v>500</v>
      </c>
      <c r="P636" s="350">
        <v>500</v>
      </c>
      <c r="Q636" s="264" t="s">
        <v>3281</v>
      </c>
      <c r="R636" s="352">
        <v>500</v>
      </c>
      <c r="S636" s="354">
        <v>1</v>
      </c>
      <c r="T636" s="350">
        <v>1</v>
      </c>
      <c r="U636" s="356"/>
      <c r="V636" s="358"/>
      <c r="W636" s="360"/>
      <c r="X636" s="356"/>
      <c r="Y636" s="352">
        <f>R636-(V636/10)-X636</f>
        <v>500</v>
      </c>
      <c r="Z636" s="352">
        <v>500</v>
      </c>
      <c r="AA636" s="352">
        <f>U636-V636+Z636</f>
        <v>500</v>
      </c>
      <c r="AB636" s="352"/>
      <c r="AC636" s="352"/>
      <c r="AD636" s="276" t="s">
        <v>3285</v>
      </c>
      <c r="AE636" s="277">
        <f>VLOOKUP(AD636,分类参数表!$I$2:$J$10,2,FALSE)</f>
        <v>1</v>
      </c>
      <c r="AF636" s="278"/>
      <c r="AG636" s="264" t="s">
        <v>3283</v>
      </c>
      <c r="AH636" s="264" t="s">
        <v>3284</v>
      </c>
      <c r="AI636" s="264"/>
      <c r="AJ636" s="264"/>
      <c r="AK636" s="264" t="s">
        <v>3286</v>
      </c>
      <c r="AL636" s="264" t="s">
        <v>3287</v>
      </c>
      <c r="AM636" s="288"/>
      <c r="AN636" s="289">
        <f t="shared" si="698"/>
        <v>1</v>
      </c>
      <c r="AO636" s="296"/>
    </row>
    <row r="637" spans="1:41" s="219" customFormat="1" ht="15" customHeight="1" x14ac:dyDescent="0.15">
      <c r="A637" s="235" t="s">
        <v>3288</v>
      </c>
      <c r="B637" s="236">
        <f t="shared" ref="B637:C637" si="770">B636</f>
        <v>42714</v>
      </c>
      <c r="C637" s="237" t="str">
        <f t="shared" si="770"/>
        <v>BY2016121001</v>
      </c>
      <c r="D637" s="238">
        <f t="shared" ref="D637:D640" si="771">D636+1</f>
        <v>2</v>
      </c>
      <c r="E637" s="238" t="s">
        <v>3289</v>
      </c>
      <c r="F637" s="239"/>
      <c r="G637" s="238"/>
      <c r="H637" s="327"/>
      <c r="I637" s="240"/>
      <c r="J637" s="238" t="s">
        <v>3278</v>
      </c>
      <c r="K637" s="238" t="s">
        <v>3279</v>
      </c>
      <c r="L637" s="238" t="s">
        <v>3280</v>
      </c>
      <c r="M637" s="238">
        <v>1</v>
      </c>
      <c r="N637" s="238">
        <v>3280</v>
      </c>
      <c r="O637" s="256">
        <f t="shared" si="697"/>
        <v>3280</v>
      </c>
      <c r="P637" s="351"/>
      <c r="Q637" s="266" t="s">
        <v>3290</v>
      </c>
      <c r="R637" s="353"/>
      <c r="S637" s="355"/>
      <c r="T637" s="351"/>
      <c r="U637" s="357"/>
      <c r="V637" s="359"/>
      <c r="W637" s="361"/>
      <c r="X637" s="357"/>
      <c r="Y637" s="353"/>
      <c r="Z637" s="353"/>
      <c r="AA637" s="353"/>
      <c r="AB637" s="353"/>
      <c r="AC637" s="353"/>
      <c r="AD637" s="238" t="str">
        <f t="shared" ref="AD637:AD640" si="772">AD636</f>
        <v>散客新晋</v>
      </c>
      <c r="AE637" s="279">
        <f>VLOOKUP(AD637,分类参数表!$I$2:$J$10,2,FALSE)</f>
        <v>1</v>
      </c>
      <c r="AF637" s="280"/>
      <c r="AG637" s="266" t="s">
        <v>3283</v>
      </c>
      <c r="AH637" s="266"/>
      <c r="AI637" s="266"/>
      <c r="AJ637" s="266"/>
      <c r="AK637" s="266" t="s">
        <v>3286</v>
      </c>
      <c r="AL637" s="266" t="s">
        <v>3287</v>
      </c>
      <c r="AM637" s="290"/>
      <c r="AN637" s="291">
        <f t="shared" si="698"/>
        <v>1</v>
      </c>
      <c r="AO637" s="297"/>
    </row>
    <row r="638" spans="1:41" s="219" customFormat="1" ht="15" customHeight="1" x14ac:dyDescent="0.15">
      <c r="A638" s="235"/>
      <c r="B638" s="236">
        <f t="shared" ref="B638:C638" si="773">B637</f>
        <v>42714</v>
      </c>
      <c r="C638" s="237" t="str">
        <f t="shared" si="773"/>
        <v>BY2016121001</v>
      </c>
      <c r="D638" s="238">
        <f t="shared" si="771"/>
        <v>3</v>
      </c>
      <c r="E638" s="238"/>
      <c r="F638" s="239"/>
      <c r="G638" s="238"/>
      <c r="H638" s="327"/>
      <c r="I638" s="240"/>
      <c r="J638" s="238"/>
      <c r="K638" s="238"/>
      <c r="L638" s="238"/>
      <c r="M638" s="238"/>
      <c r="N638" s="238"/>
      <c r="O638" s="256">
        <f t="shared" si="697"/>
        <v>0</v>
      </c>
      <c r="P638" s="351"/>
      <c r="Q638" s="266"/>
      <c r="R638" s="353"/>
      <c r="S638" s="355"/>
      <c r="T638" s="351"/>
      <c r="U638" s="357"/>
      <c r="V638" s="359"/>
      <c r="W638" s="361"/>
      <c r="X638" s="357"/>
      <c r="Y638" s="353"/>
      <c r="Z638" s="353"/>
      <c r="AA638" s="353"/>
      <c r="AB638" s="353"/>
      <c r="AC638" s="353"/>
      <c r="AD638" s="238" t="str">
        <f t="shared" si="772"/>
        <v>散客新晋</v>
      </c>
      <c r="AE638" s="279">
        <f>VLOOKUP(AD638,分类参数表!$I$2:$J$10,2,FALSE)</f>
        <v>1</v>
      </c>
      <c r="AF638" s="280"/>
      <c r="AG638" s="266"/>
      <c r="AH638" s="266"/>
      <c r="AI638" s="266"/>
      <c r="AJ638" s="266"/>
      <c r="AK638" s="266"/>
      <c r="AL638" s="266"/>
      <c r="AM638" s="290"/>
      <c r="AN638" s="291" t="e">
        <f t="shared" si="698"/>
        <v>#DIV/0!</v>
      </c>
      <c r="AO638" s="297"/>
    </row>
    <row r="639" spans="1:41" s="219" customFormat="1" ht="15" customHeight="1" x14ac:dyDescent="0.15">
      <c r="A639" s="235"/>
      <c r="B639" s="236">
        <f t="shared" ref="B639:C639" si="774">B638</f>
        <v>42714</v>
      </c>
      <c r="C639" s="237" t="str">
        <f t="shared" si="774"/>
        <v>BY2016121001</v>
      </c>
      <c r="D639" s="238">
        <f t="shared" si="771"/>
        <v>4</v>
      </c>
      <c r="E639" s="238"/>
      <c r="F639" s="239"/>
      <c r="G639" s="238"/>
      <c r="H639" s="266"/>
      <c r="I639" s="238"/>
      <c r="J639" s="238"/>
      <c r="K639" s="238"/>
      <c r="L639" s="238"/>
      <c r="M639" s="238"/>
      <c r="N639" s="238"/>
      <c r="O639" s="256">
        <f t="shared" si="697"/>
        <v>0</v>
      </c>
      <c r="P639" s="351"/>
      <c r="Q639" s="266"/>
      <c r="R639" s="353"/>
      <c r="S639" s="355"/>
      <c r="T639" s="351"/>
      <c r="U639" s="357"/>
      <c r="V639" s="359"/>
      <c r="W639" s="361"/>
      <c r="X639" s="357"/>
      <c r="Y639" s="353"/>
      <c r="Z639" s="353"/>
      <c r="AA639" s="353"/>
      <c r="AB639" s="353"/>
      <c r="AC639" s="353"/>
      <c r="AD639" s="238" t="str">
        <f t="shared" si="772"/>
        <v>散客新晋</v>
      </c>
      <c r="AE639" s="279">
        <f>VLOOKUP(AD639,分类参数表!$I$2:$J$10,2,FALSE)</f>
        <v>1</v>
      </c>
      <c r="AF639" s="280"/>
      <c r="AG639" s="266"/>
      <c r="AH639" s="266"/>
      <c r="AI639" s="266"/>
      <c r="AJ639" s="266"/>
      <c r="AK639" s="266"/>
      <c r="AL639" s="266"/>
      <c r="AM639" s="290"/>
      <c r="AN639" s="291" t="e">
        <f t="shared" si="698"/>
        <v>#DIV/0!</v>
      </c>
      <c r="AO639" s="297"/>
    </row>
    <row r="640" spans="1:41" s="219" customFormat="1" ht="15" customHeight="1" thickBot="1" x14ac:dyDescent="0.2">
      <c r="A640" s="235"/>
      <c r="B640" s="236">
        <f t="shared" ref="B640:C640" si="775">B639</f>
        <v>42714</v>
      </c>
      <c r="C640" s="237" t="str">
        <f t="shared" si="775"/>
        <v>BY2016121001</v>
      </c>
      <c r="D640" s="238">
        <f t="shared" si="771"/>
        <v>5</v>
      </c>
      <c r="E640" s="238"/>
      <c r="F640" s="239"/>
      <c r="G640" s="238"/>
      <c r="H640" s="266"/>
      <c r="I640" s="238"/>
      <c r="J640" s="238"/>
      <c r="K640" s="238"/>
      <c r="L640" s="238"/>
      <c r="M640" s="238"/>
      <c r="N640" s="238"/>
      <c r="O640" s="256">
        <f t="shared" si="697"/>
        <v>0</v>
      </c>
      <c r="P640" s="351"/>
      <c r="Q640" s="266"/>
      <c r="R640" s="353"/>
      <c r="S640" s="355"/>
      <c r="T640" s="351"/>
      <c r="U640" s="357"/>
      <c r="V640" s="359"/>
      <c r="W640" s="361"/>
      <c r="X640" s="357"/>
      <c r="Y640" s="353"/>
      <c r="Z640" s="353"/>
      <c r="AA640" s="353"/>
      <c r="AB640" s="362"/>
      <c r="AC640" s="362"/>
      <c r="AD640" s="238" t="str">
        <f t="shared" si="772"/>
        <v>散客新晋</v>
      </c>
      <c r="AE640" s="279">
        <f>VLOOKUP(AD640,分类参数表!$I$2:$J$10,2,FALSE)</f>
        <v>1</v>
      </c>
      <c r="AF640" s="280"/>
      <c r="AG640" s="266"/>
      <c r="AH640" s="266"/>
      <c r="AI640" s="266"/>
      <c r="AJ640" s="266"/>
      <c r="AK640" s="266"/>
      <c r="AL640" s="266"/>
      <c r="AM640" s="290"/>
      <c r="AN640" s="291" t="e">
        <f t="shared" si="698"/>
        <v>#DIV/0!</v>
      </c>
      <c r="AO640" s="297"/>
    </row>
    <row r="641" spans="1:41" s="220" customFormat="1" ht="15" customHeight="1" thickTop="1" x14ac:dyDescent="0.15">
      <c r="A641" s="241" t="s">
        <v>3291</v>
      </c>
      <c r="B641" s="242">
        <v>42714</v>
      </c>
      <c r="C641" s="243" t="s">
        <v>3292</v>
      </c>
      <c r="D641" s="244">
        <v>1</v>
      </c>
      <c r="E641" s="245" t="s">
        <v>3275</v>
      </c>
      <c r="F641" s="245" t="s">
        <v>120</v>
      </c>
      <c r="G641" s="244" t="s">
        <v>3293</v>
      </c>
      <c r="H641" s="328" t="s">
        <v>3294</v>
      </c>
      <c r="I641" s="246" t="s">
        <v>3277</v>
      </c>
      <c r="J641" s="244" t="s">
        <v>3295</v>
      </c>
      <c r="K641" s="245" t="s">
        <v>3279</v>
      </c>
      <c r="L641" s="244" t="s">
        <v>3280</v>
      </c>
      <c r="M641" s="244">
        <v>1</v>
      </c>
      <c r="N641" s="244">
        <v>500</v>
      </c>
      <c r="O641" s="257">
        <f t="shared" si="697"/>
        <v>500</v>
      </c>
      <c r="P641" s="363">
        <v>1930</v>
      </c>
      <c r="Q641" s="269" t="s">
        <v>3296</v>
      </c>
      <c r="R641" s="371">
        <v>1787</v>
      </c>
      <c r="S641" s="374">
        <v>0.93</v>
      </c>
      <c r="T641" s="363">
        <v>0.85</v>
      </c>
      <c r="U641" s="369"/>
      <c r="V641" s="365"/>
      <c r="W641" s="367"/>
      <c r="X641" s="369">
        <v>100</v>
      </c>
      <c r="Y641" s="371">
        <f>R641-(V641/10)-X641</f>
        <v>1687</v>
      </c>
      <c r="Z641" s="371">
        <v>1433</v>
      </c>
      <c r="AA641" s="371">
        <f>U641-V641+Z641</f>
        <v>1433</v>
      </c>
      <c r="AB641" s="371"/>
      <c r="AC641" s="371"/>
      <c r="AD641" s="281" t="s">
        <v>2156</v>
      </c>
      <c r="AE641" s="282">
        <f>VLOOKUP(AD641,分类参数表!$I$2:$J$10,2,FALSE)</f>
        <v>1</v>
      </c>
      <c r="AF641" s="283"/>
      <c r="AG641" s="269" t="s">
        <v>3297</v>
      </c>
      <c r="AH641" s="269" t="s">
        <v>3298</v>
      </c>
      <c r="AI641" s="269"/>
      <c r="AJ641" s="269"/>
      <c r="AK641" s="269" t="s">
        <v>3286</v>
      </c>
      <c r="AL641" s="269" t="s">
        <v>3287</v>
      </c>
      <c r="AM641" s="292"/>
      <c r="AN641" s="293">
        <f t="shared" si="698"/>
        <v>1</v>
      </c>
      <c r="AO641" s="298"/>
    </row>
    <row r="642" spans="1:41" s="221" customFormat="1" ht="15" customHeight="1" x14ac:dyDescent="0.15">
      <c r="A642" s="247" t="s">
        <v>3288</v>
      </c>
      <c r="B642" s="248">
        <f t="shared" ref="B642:C642" si="776">B641</f>
        <v>42714</v>
      </c>
      <c r="C642" s="249" t="str">
        <f t="shared" si="776"/>
        <v>BY2016121002</v>
      </c>
      <c r="D642" s="250">
        <f t="shared" ref="D642:D645" si="777">D641+1</f>
        <v>2</v>
      </c>
      <c r="E642" s="250"/>
      <c r="F642" s="251"/>
      <c r="G642" s="250"/>
      <c r="H642" s="329"/>
      <c r="I642" s="252"/>
      <c r="J642" s="250" t="s">
        <v>3278</v>
      </c>
      <c r="K642" s="250" t="s">
        <v>3279</v>
      </c>
      <c r="L642" s="250" t="s">
        <v>3280</v>
      </c>
      <c r="M642" s="250">
        <v>1</v>
      </c>
      <c r="N642" s="250">
        <v>3280</v>
      </c>
      <c r="O642" s="258">
        <f t="shared" si="697"/>
        <v>3280</v>
      </c>
      <c r="P642" s="364"/>
      <c r="Q642" s="271" t="s">
        <v>3290</v>
      </c>
      <c r="R642" s="372"/>
      <c r="S642" s="375"/>
      <c r="T642" s="364"/>
      <c r="U642" s="370"/>
      <c r="V642" s="366"/>
      <c r="W642" s="368"/>
      <c r="X642" s="370"/>
      <c r="Y642" s="372"/>
      <c r="Z642" s="372"/>
      <c r="AA642" s="372"/>
      <c r="AB642" s="372"/>
      <c r="AC642" s="372"/>
      <c r="AD642" s="250" t="str">
        <f t="shared" ref="AD642:AD645" si="778">AD641</f>
        <v>散客新晋</v>
      </c>
      <c r="AE642" s="284">
        <f>VLOOKUP(AD642,分类参数表!$I$2:$J$10,2,FALSE)</f>
        <v>1</v>
      </c>
      <c r="AF642" s="285"/>
      <c r="AG642" s="271" t="s">
        <v>3297</v>
      </c>
      <c r="AH642" s="271"/>
      <c r="AI642" s="271"/>
      <c r="AJ642" s="271"/>
      <c r="AK642" s="271" t="s">
        <v>3286</v>
      </c>
      <c r="AL642" s="271" t="s">
        <v>3287</v>
      </c>
      <c r="AM642" s="294"/>
      <c r="AN642" s="295">
        <f t="shared" si="698"/>
        <v>1</v>
      </c>
      <c r="AO642" s="299"/>
    </row>
    <row r="643" spans="1:41" s="221" customFormat="1" ht="15" customHeight="1" x14ac:dyDescent="0.15">
      <c r="A643" s="247" t="s">
        <v>3299</v>
      </c>
      <c r="B643" s="248">
        <f t="shared" ref="B643:C643" si="779">B642</f>
        <v>42714</v>
      </c>
      <c r="C643" s="249" t="str">
        <f t="shared" si="779"/>
        <v>BY2016121002</v>
      </c>
      <c r="D643" s="250">
        <f t="shared" si="777"/>
        <v>3</v>
      </c>
      <c r="E643" s="250" t="s">
        <v>3300</v>
      </c>
      <c r="F643" s="251" t="s">
        <v>3301</v>
      </c>
      <c r="G643" s="250" t="s">
        <v>3302</v>
      </c>
      <c r="H643" s="329" t="s">
        <v>3276</v>
      </c>
      <c r="I643" s="252" t="s">
        <v>3303</v>
      </c>
      <c r="J643" s="250" t="s">
        <v>3278</v>
      </c>
      <c r="K643" s="250" t="s">
        <v>3279</v>
      </c>
      <c r="L643" s="250" t="s">
        <v>3280</v>
      </c>
      <c r="M643" s="250">
        <v>1</v>
      </c>
      <c r="N643" s="250">
        <v>1430</v>
      </c>
      <c r="O643" s="258">
        <f t="shared" ref="O643:O707" si="780">N643*M643</f>
        <v>1430</v>
      </c>
      <c r="P643" s="364"/>
      <c r="Q643" s="271" t="s">
        <v>3304</v>
      </c>
      <c r="R643" s="372"/>
      <c r="S643" s="375"/>
      <c r="T643" s="364"/>
      <c r="U643" s="370"/>
      <c r="V643" s="366"/>
      <c r="W643" s="368"/>
      <c r="X643" s="370"/>
      <c r="Y643" s="372"/>
      <c r="Z643" s="372"/>
      <c r="AA643" s="372"/>
      <c r="AB643" s="372"/>
      <c r="AC643" s="372"/>
      <c r="AD643" s="250" t="str">
        <f t="shared" si="778"/>
        <v>散客新晋</v>
      </c>
      <c r="AE643" s="284">
        <f>VLOOKUP(AD643,分类参数表!$I$2:$J$10,2,FALSE)</f>
        <v>1</v>
      </c>
      <c r="AF643" s="285"/>
      <c r="AG643" s="271" t="s">
        <v>3297</v>
      </c>
      <c r="AH643" s="271"/>
      <c r="AI643" s="271"/>
      <c r="AJ643" s="271"/>
      <c r="AK643" s="271" t="s">
        <v>3286</v>
      </c>
      <c r="AL643" s="271" t="s">
        <v>3287</v>
      </c>
      <c r="AM643" s="294"/>
      <c r="AN643" s="295">
        <f t="shared" ref="AN643:AN707" si="781">(Q643-AM643)/M643/N643</f>
        <v>0.9</v>
      </c>
      <c r="AO643" s="299"/>
    </row>
    <row r="644" spans="1:41" s="221" customFormat="1" ht="15" customHeight="1" x14ac:dyDescent="0.15">
      <c r="A644" s="247"/>
      <c r="B644" s="248">
        <f t="shared" ref="B644:C644" si="782">B643</f>
        <v>42714</v>
      </c>
      <c r="C644" s="249" t="str">
        <f t="shared" si="782"/>
        <v>BY2016121002</v>
      </c>
      <c r="D644" s="250">
        <f t="shared" si="777"/>
        <v>4</v>
      </c>
      <c r="E644" s="250"/>
      <c r="F644" s="251"/>
      <c r="G644" s="250"/>
      <c r="H644" s="271"/>
      <c r="I644" s="250"/>
      <c r="J644" s="250"/>
      <c r="K644" s="250"/>
      <c r="L644" s="250"/>
      <c r="M644" s="250"/>
      <c r="N644" s="250"/>
      <c r="O644" s="258">
        <f t="shared" si="780"/>
        <v>0</v>
      </c>
      <c r="P644" s="364"/>
      <c r="Q644" s="271"/>
      <c r="R644" s="372"/>
      <c r="S644" s="375"/>
      <c r="T644" s="364"/>
      <c r="U644" s="370"/>
      <c r="V644" s="366"/>
      <c r="W644" s="368"/>
      <c r="X644" s="370"/>
      <c r="Y644" s="372"/>
      <c r="Z644" s="372"/>
      <c r="AA644" s="372"/>
      <c r="AB644" s="372"/>
      <c r="AC644" s="372"/>
      <c r="AD644" s="250" t="str">
        <f t="shared" si="778"/>
        <v>散客新晋</v>
      </c>
      <c r="AE644" s="284">
        <f>VLOOKUP(AD644,分类参数表!$I$2:$J$10,2,FALSE)</f>
        <v>1</v>
      </c>
      <c r="AF644" s="285"/>
      <c r="AG644" s="271"/>
      <c r="AH644" s="271"/>
      <c r="AI644" s="271"/>
      <c r="AJ644" s="271"/>
      <c r="AK644" s="271"/>
      <c r="AL644" s="271"/>
      <c r="AM644" s="294"/>
      <c r="AN644" s="295" t="e">
        <f t="shared" si="781"/>
        <v>#DIV/0!</v>
      </c>
      <c r="AO644" s="299"/>
    </row>
    <row r="645" spans="1:41" s="221" customFormat="1" ht="15" customHeight="1" thickBot="1" x14ac:dyDescent="0.2">
      <c r="A645" s="247"/>
      <c r="B645" s="248">
        <f t="shared" ref="B645:C645" si="783">B644</f>
        <v>42714</v>
      </c>
      <c r="C645" s="249" t="str">
        <f t="shared" si="783"/>
        <v>BY2016121002</v>
      </c>
      <c r="D645" s="250">
        <f t="shared" si="777"/>
        <v>5</v>
      </c>
      <c r="E645" s="250"/>
      <c r="F645" s="251"/>
      <c r="G645" s="250"/>
      <c r="H645" s="271"/>
      <c r="I645" s="250"/>
      <c r="J645" s="250"/>
      <c r="K645" s="250"/>
      <c r="L645" s="250"/>
      <c r="M645" s="250"/>
      <c r="N645" s="250"/>
      <c r="O645" s="258">
        <f t="shared" si="780"/>
        <v>0</v>
      </c>
      <c r="P645" s="364"/>
      <c r="Q645" s="271"/>
      <c r="R645" s="372"/>
      <c r="S645" s="375"/>
      <c r="T645" s="364"/>
      <c r="U645" s="370"/>
      <c r="V645" s="366"/>
      <c r="W645" s="368"/>
      <c r="X645" s="370"/>
      <c r="Y645" s="372"/>
      <c r="Z645" s="372"/>
      <c r="AA645" s="372"/>
      <c r="AB645" s="373"/>
      <c r="AC645" s="373"/>
      <c r="AD645" s="250" t="str">
        <f t="shared" si="778"/>
        <v>散客新晋</v>
      </c>
      <c r="AE645" s="284">
        <f>VLOOKUP(AD645,分类参数表!$I$2:$J$10,2,FALSE)</f>
        <v>1</v>
      </c>
      <c r="AF645" s="285"/>
      <c r="AG645" s="271"/>
      <c r="AH645" s="271"/>
      <c r="AI645" s="271"/>
      <c r="AJ645" s="271"/>
      <c r="AK645" s="271"/>
      <c r="AL645" s="271"/>
      <c r="AM645" s="294"/>
      <c r="AN645" s="295" t="e">
        <f t="shared" si="781"/>
        <v>#DIV/0!</v>
      </c>
      <c r="AO645" s="299"/>
    </row>
    <row r="646" spans="1:41" s="218" customFormat="1" ht="15" customHeight="1" thickTop="1" x14ac:dyDescent="0.15">
      <c r="A646" s="229" t="s">
        <v>3291</v>
      </c>
      <c r="B646" s="230">
        <v>42714</v>
      </c>
      <c r="C646" s="231" t="s">
        <v>3305</v>
      </c>
      <c r="D646" s="232">
        <v>1</v>
      </c>
      <c r="E646" s="233" t="s">
        <v>3275</v>
      </c>
      <c r="F646" s="233" t="s">
        <v>3306</v>
      </c>
      <c r="G646" s="232" t="s">
        <v>3307</v>
      </c>
      <c r="H646" s="326" t="s">
        <v>3294</v>
      </c>
      <c r="I646" s="234" t="s">
        <v>3277</v>
      </c>
      <c r="J646" s="232" t="s">
        <v>3308</v>
      </c>
      <c r="K646" s="233" t="s">
        <v>3279</v>
      </c>
      <c r="L646" s="232" t="s">
        <v>3280</v>
      </c>
      <c r="M646" s="232">
        <v>1</v>
      </c>
      <c r="N646" s="232">
        <v>500</v>
      </c>
      <c r="O646" s="255">
        <f t="shared" si="780"/>
        <v>500</v>
      </c>
      <c r="P646" s="350">
        <v>3450</v>
      </c>
      <c r="Q646" s="264" t="s">
        <v>3281</v>
      </c>
      <c r="R646" s="352">
        <v>3155</v>
      </c>
      <c r="S646" s="354">
        <v>0.91</v>
      </c>
      <c r="T646" s="350">
        <v>0.85</v>
      </c>
      <c r="U646" s="356"/>
      <c r="V646" s="358"/>
      <c r="W646" s="360"/>
      <c r="X646" s="356">
        <v>200</v>
      </c>
      <c r="Y646" s="352">
        <f>R646-(V646/10)-X646</f>
        <v>2955</v>
      </c>
      <c r="Z646" s="352">
        <v>2511</v>
      </c>
      <c r="AA646" s="352">
        <f>U646-V646+Z646</f>
        <v>2511</v>
      </c>
      <c r="AB646" s="352"/>
      <c r="AC646" s="352"/>
      <c r="AD646" s="276" t="s">
        <v>3285</v>
      </c>
      <c r="AE646" s="277">
        <f>VLOOKUP(AD646,分类参数表!$I$2:$J$10,2,FALSE)</f>
        <v>1</v>
      </c>
      <c r="AF646" s="278"/>
      <c r="AG646" s="264" t="s">
        <v>3309</v>
      </c>
      <c r="AH646" s="264" t="s">
        <v>3310</v>
      </c>
      <c r="AI646" s="264"/>
      <c r="AJ646" s="264"/>
      <c r="AK646" s="264" t="s">
        <v>3286</v>
      </c>
      <c r="AL646" s="264" t="s">
        <v>3287</v>
      </c>
      <c r="AM646" s="288"/>
      <c r="AN646" s="289">
        <f t="shared" si="781"/>
        <v>1</v>
      </c>
      <c r="AO646" s="296"/>
    </row>
    <row r="647" spans="1:41" s="219" customFormat="1" ht="15" customHeight="1" x14ac:dyDescent="0.15">
      <c r="A647" s="235" t="s">
        <v>3288</v>
      </c>
      <c r="B647" s="236">
        <f t="shared" ref="B647:C647" si="784">B646</f>
        <v>42714</v>
      </c>
      <c r="C647" s="237" t="str">
        <f t="shared" si="784"/>
        <v>BY2016121003</v>
      </c>
      <c r="D647" s="238">
        <f t="shared" ref="D647:D650" si="785">D646+1</f>
        <v>2</v>
      </c>
      <c r="E647" s="238"/>
      <c r="F647" s="239"/>
      <c r="G647" s="238"/>
      <c r="H647" s="327"/>
      <c r="I647" s="240"/>
      <c r="J647" s="238" t="s">
        <v>3278</v>
      </c>
      <c r="K647" s="238" t="s">
        <v>3279</v>
      </c>
      <c r="L647" s="238" t="s">
        <v>3280</v>
      </c>
      <c r="M647" s="238">
        <v>1</v>
      </c>
      <c r="N647" s="238">
        <v>3280</v>
      </c>
      <c r="O647" s="256">
        <f t="shared" si="780"/>
        <v>3280</v>
      </c>
      <c r="P647" s="351"/>
      <c r="Q647" s="266" t="s">
        <v>3290</v>
      </c>
      <c r="R647" s="353"/>
      <c r="S647" s="355"/>
      <c r="T647" s="351"/>
      <c r="U647" s="357"/>
      <c r="V647" s="359"/>
      <c r="W647" s="361"/>
      <c r="X647" s="357"/>
      <c r="Y647" s="353"/>
      <c r="Z647" s="353"/>
      <c r="AA647" s="353"/>
      <c r="AB647" s="353"/>
      <c r="AC647" s="353"/>
      <c r="AD647" s="238" t="str">
        <f t="shared" ref="AD647:AD650" si="786">AD646</f>
        <v>散客新晋</v>
      </c>
      <c r="AE647" s="279">
        <f>VLOOKUP(AD647,分类参数表!$I$2:$J$10,2,FALSE)</f>
        <v>1</v>
      </c>
      <c r="AF647" s="280"/>
      <c r="AG647" s="266" t="s">
        <v>3309</v>
      </c>
      <c r="AH647" s="266"/>
      <c r="AI647" s="266"/>
      <c r="AJ647" s="266"/>
      <c r="AK647" s="266" t="s">
        <v>3286</v>
      </c>
      <c r="AL647" s="266" t="s">
        <v>3287</v>
      </c>
      <c r="AM647" s="290"/>
      <c r="AN647" s="291">
        <f t="shared" si="781"/>
        <v>1</v>
      </c>
      <c r="AO647" s="297"/>
    </row>
    <row r="648" spans="1:41" s="219" customFormat="1" ht="15" customHeight="1" x14ac:dyDescent="0.15">
      <c r="A648" s="235" t="s">
        <v>3299</v>
      </c>
      <c r="B648" s="236">
        <f t="shared" ref="B648:C648" si="787">B647</f>
        <v>42714</v>
      </c>
      <c r="C648" s="237" t="str">
        <f t="shared" si="787"/>
        <v>BY2016121003</v>
      </c>
      <c r="D648" s="238">
        <f t="shared" si="785"/>
        <v>3</v>
      </c>
      <c r="E648" s="238" t="s">
        <v>3311</v>
      </c>
      <c r="F648" s="239" t="s">
        <v>3312</v>
      </c>
      <c r="G648" s="238" t="s">
        <v>3313</v>
      </c>
      <c r="H648" s="327" t="s">
        <v>3314</v>
      </c>
      <c r="I648" s="240" t="s">
        <v>3315</v>
      </c>
      <c r="J648" s="238" t="s">
        <v>3308</v>
      </c>
      <c r="K648" s="238" t="s">
        <v>3279</v>
      </c>
      <c r="L648" s="238" t="s">
        <v>3280</v>
      </c>
      <c r="M648" s="238">
        <v>1</v>
      </c>
      <c r="N648" s="238">
        <v>1520</v>
      </c>
      <c r="O648" s="256">
        <f t="shared" si="780"/>
        <v>1520</v>
      </c>
      <c r="P648" s="351"/>
      <c r="Q648" s="266" t="s">
        <v>3316</v>
      </c>
      <c r="R648" s="353"/>
      <c r="S648" s="355"/>
      <c r="T648" s="351"/>
      <c r="U648" s="357"/>
      <c r="V648" s="359"/>
      <c r="W648" s="361"/>
      <c r="X648" s="357"/>
      <c r="Y648" s="353"/>
      <c r="Z648" s="353"/>
      <c r="AA648" s="353"/>
      <c r="AB648" s="353"/>
      <c r="AC648" s="353"/>
      <c r="AD648" s="238" t="str">
        <f t="shared" si="786"/>
        <v>散客新晋</v>
      </c>
      <c r="AE648" s="279">
        <f>VLOOKUP(AD648,分类参数表!$I$2:$J$10,2,FALSE)</f>
        <v>1</v>
      </c>
      <c r="AF648" s="280"/>
      <c r="AG648" s="266" t="s">
        <v>3309</v>
      </c>
      <c r="AH648" s="266"/>
      <c r="AI648" s="266"/>
      <c r="AJ648" s="266"/>
      <c r="AK648" s="266" t="s">
        <v>3286</v>
      </c>
      <c r="AL648" s="266" t="s">
        <v>3287</v>
      </c>
      <c r="AM648" s="290"/>
      <c r="AN648" s="291">
        <f t="shared" si="781"/>
        <v>0.9</v>
      </c>
      <c r="AO648" s="297"/>
    </row>
    <row r="649" spans="1:41" s="219" customFormat="1" ht="15" customHeight="1" x14ac:dyDescent="0.15">
      <c r="A649" s="235" t="s">
        <v>3299</v>
      </c>
      <c r="B649" s="236">
        <f t="shared" ref="B649:C649" si="788">B648</f>
        <v>42714</v>
      </c>
      <c r="C649" s="237" t="str">
        <f t="shared" si="788"/>
        <v>BY2016121003</v>
      </c>
      <c r="D649" s="238">
        <f t="shared" si="785"/>
        <v>4</v>
      </c>
      <c r="E649" s="238" t="s">
        <v>3300</v>
      </c>
      <c r="F649" s="239" t="s">
        <v>3301</v>
      </c>
      <c r="G649" s="238" t="s">
        <v>3302</v>
      </c>
      <c r="H649" s="266" t="s">
        <v>3276</v>
      </c>
      <c r="I649" s="238" t="s">
        <v>3303</v>
      </c>
      <c r="J649" s="238" t="s">
        <v>3278</v>
      </c>
      <c r="K649" s="238" t="s">
        <v>3279</v>
      </c>
      <c r="L649" s="238" t="s">
        <v>3280</v>
      </c>
      <c r="M649" s="238">
        <v>1</v>
      </c>
      <c r="N649" s="238">
        <v>1430</v>
      </c>
      <c r="O649" s="256">
        <f t="shared" si="780"/>
        <v>1430</v>
      </c>
      <c r="P649" s="351"/>
      <c r="Q649" s="266" t="s">
        <v>3304</v>
      </c>
      <c r="R649" s="353"/>
      <c r="S649" s="355"/>
      <c r="T649" s="351"/>
      <c r="U649" s="357"/>
      <c r="V649" s="359"/>
      <c r="W649" s="361"/>
      <c r="X649" s="357"/>
      <c r="Y649" s="353"/>
      <c r="Z649" s="353"/>
      <c r="AA649" s="353"/>
      <c r="AB649" s="353"/>
      <c r="AC649" s="353"/>
      <c r="AD649" s="238" t="str">
        <f t="shared" si="786"/>
        <v>散客新晋</v>
      </c>
      <c r="AE649" s="279">
        <f>VLOOKUP(AD649,分类参数表!$I$2:$J$10,2,FALSE)</f>
        <v>1</v>
      </c>
      <c r="AF649" s="280"/>
      <c r="AG649" s="266" t="s">
        <v>3309</v>
      </c>
      <c r="AH649" s="266"/>
      <c r="AI649" s="266"/>
      <c r="AJ649" s="266"/>
      <c r="AK649" s="266" t="s">
        <v>3286</v>
      </c>
      <c r="AL649" s="266" t="s">
        <v>3287</v>
      </c>
      <c r="AM649" s="290"/>
      <c r="AN649" s="291">
        <f t="shared" si="781"/>
        <v>0.9</v>
      </c>
      <c r="AO649" s="297"/>
    </row>
    <row r="650" spans="1:41" s="219" customFormat="1" ht="15" customHeight="1" thickBot="1" x14ac:dyDescent="0.2">
      <c r="A650" s="235"/>
      <c r="B650" s="236">
        <f t="shared" ref="B650:C650" si="789">B649</f>
        <v>42714</v>
      </c>
      <c r="C650" s="237" t="str">
        <f t="shared" si="789"/>
        <v>BY2016121003</v>
      </c>
      <c r="D650" s="238">
        <f t="shared" si="785"/>
        <v>5</v>
      </c>
      <c r="E650" s="238"/>
      <c r="F650" s="239"/>
      <c r="G650" s="238"/>
      <c r="H650" s="266"/>
      <c r="I650" s="238"/>
      <c r="J650" s="238"/>
      <c r="K650" s="238"/>
      <c r="L650" s="238"/>
      <c r="M650" s="238"/>
      <c r="N650" s="238"/>
      <c r="O650" s="256">
        <f t="shared" si="780"/>
        <v>0</v>
      </c>
      <c r="P650" s="351"/>
      <c r="Q650" s="266"/>
      <c r="R650" s="353"/>
      <c r="S650" s="355"/>
      <c r="T650" s="351"/>
      <c r="U650" s="357"/>
      <c r="V650" s="359"/>
      <c r="W650" s="361"/>
      <c r="X650" s="357"/>
      <c r="Y650" s="353"/>
      <c r="Z650" s="353"/>
      <c r="AA650" s="353"/>
      <c r="AB650" s="362"/>
      <c r="AC650" s="362"/>
      <c r="AD650" s="238" t="str">
        <f t="shared" si="786"/>
        <v>散客新晋</v>
      </c>
      <c r="AE650" s="279">
        <f>VLOOKUP(AD650,分类参数表!$I$2:$J$10,2,FALSE)</f>
        <v>1</v>
      </c>
      <c r="AF650" s="280"/>
      <c r="AG650" s="266"/>
      <c r="AH650" s="266"/>
      <c r="AI650" s="266"/>
      <c r="AJ650" s="266"/>
      <c r="AK650" s="266"/>
      <c r="AL650" s="266"/>
      <c r="AM650" s="290"/>
      <c r="AN650" s="291" t="e">
        <f t="shared" si="781"/>
        <v>#DIV/0!</v>
      </c>
      <c r="AO650" s="297"/>
    </row>
    <row r="651" spans="1:41" s="218" customFormat="1" ht="15" customHeight="1" thickTop="1" thickBot="1" x14ac:dyDescent="0.2">
      <c r="A651" s="229" t="s">
        <v>3317</v>
      </c>
      <c r="B651" s="230">
        <v>42714</v>
      </c>
      <c r="C651" s="231" t="s">
        <v>3318</v>
      </c>
      <c r="D651" s="232">
        <v>1</v>
      </c>
      <c r="E651" s="233" t="s">
        <v>3319</v>
      </c>
      <c r="F651" s="233" t="s">
        <v>182</v>
      </c>
      <c r="G651" s="232"/>
      <c r="H651" s="326" t="s">
        <v>3276</v>
      </c>
      <c r="I651" s="234" t="s">
        <v>3320</v>
      </c>
      <c r="J651" s="232" t="s">
        <v>3278</v>
      </c>
      <c r="K651" s="233" t="s">
        <v>3279</v>
      </c>
      <c r="L651" s="232" t="s">
        <v>3321</v>
      </c>
      <c r="M651" s="232">
        <v>1</v>
      </c>
      <c r="N651" s="232">
        <v>500</v>
      </c>
      <c r="O651" s="255">
        <f t="shared" si="780"/>
        <v>500</v>
      </c>
      <c r="P651" s="350">
        <v>1730</v>
      </c>
      <c r="Q651" s="264" t="s">
        <v>3281</v>
      </c>
      <c r="R651" s="352">
        <v>1607</v>
      </c>
      <c r="S651" s="354">
        <v>0.93</v>
      </c>
      <c r="T651" s="350">
        <v>0.85</v>
      </c>
      <c r="U651" s="356"/>
      <c r="V651" s="358"/>
      <c r="W651" s="360"/>
      <c r="X651" s="356">
        <v>100</v>
      </c>
      <c r="Y651" s="352">
        <f>R651-(V651/10)-X651</f>
        <v>1507</v>
      </c>
      <c r="Z651" s="352">
        <v>1280</v>
      </c>
      <c r="AA651" s="352">
        <f>U651-V651+Z651</f>
        <v>1280</v>
      </c>
      <c r="AB651" s="352"/>
      <c r="AC651" s="352"/>
      <c r="AD651" s="276" t="s">
        <v>3322</v>
      </c>
      <c r="AE651" s="277">
        <f>VLOOKUP(AD651,分类参数表!$I$2:$J$10,2,FALSE)</f>
        <v>1</v>
      </c>
      <c r="AF651" s="278"/>
      <c r="AG651" s="264" t="s">
        <v>3323</v>
      </c>
      <c r="AH651" s="264" t="s">
        <v>3324</v>
      </c>
      <c r="AI651" s="264"/>
      <c r="AJ651" s="264"/>
      <c r="AK651" s="264" t="s">
        <v>3340</v>
      </c>
      <c r="AL651" s="264" t="s">
        <v>3287</v>
      </c>
      <c r="AM651" s="288"/>
      <c r="AN651" s="289">
        <f t="shared" si="781"/>
        <v>1</v>
      </c>
      <c r="AO651" s="296"/>
    </row>
    <row r="652" spans="1:41" s="219" customFormat="1" ht="15" customHeight="1" thickTop="1" thickBot="1" x14ac:dyDescent="0.2">
      <c r="A652" s="235" t="s">
        <v>3288</v>
      </c>
      <c r="B652" s="236">
        <f t="shared" ref="B652:C652" si="790">B651</f>
        <v>42714</v>
      </c>
      <c r="C652" s="237" t="str">
        <f t="shared" si="790"/>
        <v>BY2016121004</v>
      </c>
      <c r="D652" s="238">
        <f t="shared" ref="D652:D655" si="791">D651+1</f>
        <v>2</v>
      </c>
      <c r="E652" s="238" t="s">
        <v>3289</v>
      </c>
      <c r="F652" s="239"/>
      <c r="G652" s="238"/>
      <c r="H652" s="327"/>
      <c r="I652" s="240"/>
      <c r="J652" s="238" t="s">
        <v>3278</v>
      </c>
      <c r="K652" s="238" t="s">
        <v>3279</v>
      </c>
      <c r="L652" s="238" t="s">
        <v>3321</v>
      </c>
      <c r="M652" s="238">
        <v>1</v>
      </c>
      <c r="N652" s="238">
        <v>2160</v>
      </c>
      <c r="O652" s="256">
        <f t="shared" si="780"/>
        <v>2160</v>
      </c>
      <c r="P652" s="351"/>
      <c r="Q652" s="266" t="s">
        <v>3325</v>
      </c>
      <c r="R652" s="353"/>
      <c r="S652" s="355"/>
      <c r="T652" s="351"/>
      <c r="U652" s="357"/>
      <c r="V652" s="359"/>
      <c r="W652" s="361"/>
      <c r="X652" s="357"/>
      <c r="Y652" s="353"/>
      <c r="Z652" s="353"/>
      <c r="AA652" s="353"/>
      <c r="AB652" s="353"/>
      <c r="AC652" s="353"/>
      <c r="AD652" s="238" t="str">
        <f t="shared" ref="AD652:AD655" si="792">AD651</f>
        <v>会员</v>
      </c>
      <c r="AE652" s="279">
        <f>VLOOKUP(AD652,分类参数表!$I$2:$J$10,2,FALSE)</f>
        <v>1</v>
      </c>
      <c r="AF652" s="280"/>
      <c r="AG652" s="266" t="s">
        <v>3323</v>
      </c>
      <c r="AH652" s="266"/>
      <c r="AI652" s="266"/>
      <c r="AJ652" s="266"/>
      <c r="AK652" s="264" t="s">
        <v>3340</v>
      </c>
      <c r="AL652" s="266" t="s">
        <v>3287</v>
      </c>
      <c r="AM652" s="290"/>
      <c r="AN652" s="291">
        <f t="shared" si="781"/>
        <v>1</v>
      </c>
      <c r="AO652" s="297"/>
    </row>
    <row r="653" spans="1:41" s="219" customFormat="1" ht="15" customHeight="1" thickTop="1" thickBot="1" x14ac:dyDescent="0.2">
      <c r="A653" s="235" t="s">
        <v>3299</v>
      </c>
      <c r="B653" s="236">
        <f t="shared" ref="B653:C653" si="793">B652</f>
        <v>42714</v>
      </c>
      <c r="C653" s="237" t="str">
        <f t="shared" si="793"/>
        <v>BY2016121004</v>
      </c>
      <c r="D653" s="238">
        <f t="shared" si="791"/>
        <v>3</v>
      </c>
      <c r="E653" s="238" t="s">
        <v>3326</v>
      </c>
      <c r="F653" s="239" t="s">
        <v>182</v>
      </c>
      <c r="G653" s="238"/>
      <c r="H653" s="327" t="s">
        <v>3276</v>
      </c>
      <c r="I653" s="240">
        <v>31</v>
      </c>
      <c r="J653" s="238" t="s">
        <v>3278</v>
      </c>
      <c r="K653" s="238" t="s">
        <v>3279</v>
      </c>
      <c r="L653" s="238" t="s">
        <v>3321</v>
      </c>
      <c r="M653" s="238">
        <v>1</v>
      </c>
      <c r="N653" s="238">
        <v>960</v>
      </c>
      <c r="O653" s="256">
        <f t="shared" si="780"/>
        <v>960</v>
      </c>
      <c r="P653" s="351"/>
      <c r="Q653" s="266" t="s">
        <v>3328</v>
      </c>
      <c r="R653" s="353"/>
      <c r="S653" s="355"/>
      <c r="T653" s="351"/>
      <c r="U653" s="357"/>
      <c r="V653" s="359"/>
      <c r="W653" s="361"/>
      <c r="X653" s="357"/>
      <c r="Y653" s="353"/>
      <c r="Z653" s="353"/>
      <c r="AA653" s="353"/>
      <c r="AB653" s="353"/>
      <c r="AC653" s="353"/>
      <c r="AD653" s="238" t="str">
        <f t="shared" si="792"/>
        <v>会员</v>
      </c>
      <c r="AE653" s="279">
        <f>VLOOKUP(AD653,分类参数表!$I$2:$J$10,2,FALSE)</f>
        <v>1</v>
      </c>
      <c r="AF653" s="280"/>
      <c r="AG653" s="266" t="s">
        <v>3323</v>
      </c>
      <c r="AH653" s="266"/>
      <c r="AI653" s="266"/>
      <c r="AJ653" s="266"/>
      <c r="AK653" s="264" t="s">
        <v>3340</v>
      </c>
      <c r="AL653" s="266" t="s">
        <v>3287</v>
      </c>
      <c r="AM653" s="290"/>
      <c r="AN653" s="291">
        <f t="shared" si="781"/>
        <v>0.9</v>
      </c>
      <c r="AO653" s="297"/>
    </row>
    <row r="654" spans="1:41" s="219" customFormat="1" ht="15" customHeight="1" thickTop="1" x14ac:dyDescent="0.15">
      <c r="A654" s="235" t="s">
        <v>3299</v>
      </c>
      <c r="B654" s="236">
        <f t="shared" ref="B654:C654" si="794">B653</f>
        <v>42714</v>
      </c>
      <c r="C654" s="237" t="str">
        <f t="shared" si="794"/>
        <v>BY2016121004</v>
      </c>
      <c r="D654" s="238">
        <f t="shared" si="791"/>
        <v>4</v>
      </c>
      <c r="E654" s="238" t="s">
        <v>3329</v>
      </c>
      <c r="F654" s="239" t="s">
        <v>41</v>
      </c>
      <c r="G654" s="238" t="s">
        <v>3330</v>
      </c>
      <c r="H654" s="266" t="s">
        <v>3276</v>
      </c>
      <c r="I654" s="238" t="s">
        <v>3331</v>
      </c>
      <c r="J654" s="238" t="s">
        <v>3308</v>
      </c>
      <c r="K654" s="238" t="s">
        <v>3279</v>
      </c>
      <c r="L654" s="238" t="s">
        <v>3321</v>
      </c>
      <c r="M654" s="238">
        <v>1</v>
      </c>
      <c r="N654" s="238">
        <v>270</v>
      </c>
      <c r="O654" s="256">
        <f t="shared" si="780"/>
        <v>270</v>
      </c>
      <c r="P654" s="351"/>
      <c r="Q654" s="266" t="s">
        <v>3332</v>
      </c>
      <c r="R654" s="353"/>
      <c r="S654" s="355"/>
      <c r="T654" s="351"/>
      <c r="U654" s="357"/>
      <c r="V654" s="359"/>
      <c r="W654" s="361"/>
      <c r="X654" s="357"/>
      <c r="Y654" s="353"/>
      <c r="Z654" s="353"/>
      <c r="AA654" s="353"/>
      <c r="AB654" s="353"/>
      <c r="AC654" s="353"/>
      <c r="AD654" s="238" t="str">
        <f t="shared" si="792"/>
        <v>会员</v>
      </c>
      <c r="AE654" s="279">
        <f>VLOOKUP(AD654,分类参数表!$I$2:$J$10,2,FALSE)</f>
        <v>1</v>
      </c>
      <c r="AF654" s="280"/>
      <c r="AG654" s="266" t="s">
        <v>3323</v>
      </c>
      <c r="AH654" s="266"/>
      <c r="AI654" s="266"/>
      <c r="AJ654" s="266"/>
      <c r="AK654" s="264" t="s">
        <v>3340</v>
      </c>
      <c r="AL654" s="266" t="s">
        <v>3287</v>
      </c>
      <c r="AM654" s="290"/>
      <c r="AN654" s="291">
        <f t="shared" si="781"/>
        <v>0.9</v>
      </c>
      <c r="AO654" s="297"/>
    </row>
    <row r="655" spans="1:41" s="219" customFormat="1" ht="15" customHeight="1" thickBot="1" x14ac:dyDescent="0.2">
      <c r="A655" s="235"/>
      <c r="B655" s="236">
        <f t="shared" ref="B655:C655" si="795">B654</f>
        <v>42714</v>
      </c>
      <c r="C655" s="237" t="str">
        <f t="shared" si="795"/>
        <v>BY2016121004</v>
      </c>
      <c r="D655" s="238">
        <f t="shared" si="791"/>
        <v>5</v>
      </c>
      <c r="E655" s="238"/>
      <c r="F655" s="239"/>
      <c r="G655" s="238"/>
      <c r="H655" s="266"/>
      <c r="I655" s="238"/>
      <c r="J655" s="238"/>
      <c r="K655" s="238"/>
      <c r="L655" s="238"/>
      <c r="M655" s="238"/>
      <c r="N655" s="238"/>
      <c r="O655" s="256">
        <f t="shared" si="780"/>
        <v>0</v>
      </c>
      <c r="P655" s="351"/>
      <c r="Q655" s="266"/>
      <c r="R655" s="353"/>
      <c r="S655" s="355"/>
      <c r="T655" s="351"/>
      <c r="U655" s="357"/>
      <c r="V655" s="359"/>
      <c r="W655" s="361"/>
      <c r="X655" s="357"/>
      <c r="Y655" s="353"/>
      <c r="Z655" s="353"/>
      <c r="AA655" s="353"/>
      <c r="AB655" s="362"/>
      <c r="AC655" s="362"/>
      <c r="AD655" s="238" t="str">
        <f t="shared" si="792"/>
        <v>会员</v>
      </c>
      <c r="AE655" s="279">
        <f>VLOOKUP(AD655,分类参数表!$I$2:$J$10,2,FALSE)</f>
        <v>1</v>
      </c>
      <c r="AF655" s="280"/>
      <c r="AG655" s="266"/>
      <c r="AH655" s="266"/>
      <c r="AI655" s="266"/>
      <c r="AJ655" s="266"/>
      <c r="AK655" s="266"/>
      <c r="AL655" s="266"/>
      <c r="AM655" s="290"/>
      <c r="AN655" s="291" t="e">
        <f t="shared" si="781"/>
        <v>#DIV/0!</v>
      </c>
      <c r="AO655" s="297"/>
    </row>
    <row r="656" spans="1:41" s="220" customFormat="1" ht="15" customHeight="1" thickTop="1" x14ac:dyDescent="0.15">
      <c r="A656" s="241" t="s">
        <v>3299</v>
      </c>
      <c r="B656" s="242">
        <v>42714</v>
      </c>
      <c r="C656" s="243" t="s">
        <v>3333</v>
      </c>
      <c r="D656" s="244">
        <v>1</v>
      </c>
      <c r="E656" s="245" t="s">
        <v>3334</v>
      </c>
      <c r="F656" s="245" t="s">
        <v>267</v>
      </c>
      <c r="G656" s="244" t="s">
        <v>3335</v>
      </c>
      <c r="H656" s="328" t="s">
        <v>3336</v>
      </c>
      <c r="I656" s="246" t="s">
        <v>3303</v>
      </c>
      <c r="J656" s="244" t="s">
        <v>3337</v>
      </c>
      <c r="K656" s="245" t="s">
        <v>3279</v>
      </c>
      <c r="L656" s="244" t="s">
        <v>3280</v>
      </c>
      <c r="M656" s="244">
        <v>1</v>
      </c>
      <c r="N656" s="244">
        <v>168</v>
      </c>
      <c r="O656" s="257">
        <f t="shared" si="780"/>
        <v>168</v>
      </c>
      <c r="P656" s="363">
        <v>168</v>
      </c>
      <c r="Q656" s="269" t="s">
        <v>3338</v>
      </c>
      <c r="R656" s="371">
        <v>160</v>
      </c>
      <c r="S656" s="374">
        <v>0.95</v>
      </c>
      <c r="T656" s="363">
        <v>0.92</v>
      </c>
      <c r="U656" s="369"/>
      <c r="V656" s="365"/>
      <c r="W656" s="367"/>
      <c r="X656" s="369"/>
      <c r="Y656" s="371">
        <f>R656-(V656/10)-X656</f>
        <v>160</v>
      </c>
      <c r="Z656" s="371">
        <v>148</v>
      </c>
      <c r="AA656" s="371">
        <f>U656-V656+Z656</f>
        <v>148</v>
      </c>
      <c r="AB656" s="371"/>
      <c r="AC656" s="371"/>
      <c r="AD656" s="323" t="s">
        <v>2000</v>
      </c>
      <c r="AE656" s="282">
        <f>VLOOKUP(AD656,分类参数表!$I$2:$J$10,2,FALSE)</f>
        <v>1</v>
      </c>
      <c r="AF656" s="283"/>
      <c r="AG656" s="269" t="s">
        <v>3297</v>
      </c>
      <c r="AH656" s="269" t="s">
        <v>3298</v>
      </c>
      <c r="AI656" s="269"/>
      <c r="AJ656" s="269"/>
      <c r="AK656" s="269" t="s">
        <v>3286</v>
      </c>
      <c r="AL656" s="269" t="s">
        <v>3339</v>
      </c>
      <c r="AM656" s="292"/>
      <c r="AN656" s="293">
        <f t="shared" si="781"/>
        <v>0.95238095238095233</v>
      </c>
      <c r="AO656" s="298"/>
    </row>
    <row r="657" spans="1:41" s="221" customFormat="1" ht="15" customHeight="1" x14ac:dyDescent="0.15">
      <c r="A657" s="247"/>
      <c r="B657" s="248">
        <f t="shared" ref="B657:C657" si="796">B656</f>
        <v>42714</v>
      </c>
      <c r="C657" s="249" t="str">
        <f t="shared" si="796"/>
        <v>BY2016121005</v>
      </c>
      <c r="D657" s="250">
        <f t="shared" ref="D657:D660" si="797">D656+1</f>
        <v>2</v>
      </c>
      <c r="E657" s="250"/>
      <c r="F657" s="251"/>
      <c r="G657" s="250"/>
      <c r="H657" s="329"/>
      <c r="I657" s="252"/>
      <c r="J657" s="250"/>
      <c r="K657" s="250"/>
      <c r="L657" s="250"/>
      <c r="M657" s="250"/>
      <c r="N657" s="250"/>
      <c r="O657" s="258">
        <f t="shared" si="780"/>
        <v>0</v>
      </c>
      <c r="P657" s="364"/>
      <c r="Q657" s="271"/>
      <c r="R657" s="372"/>
      <c r="S657" s="375"/>
      <c r="T657" s="364"/>
      <c r="U657" s="370"/>
      <c r="V657" s="366"/>
      <c r="W657" s="368"/>
      <c r="X657" s="370"/>
      <c r="Y657" s="372"/>
      <c r="Z657" s="372"/>
      <c r="AA657" s="372"/>
      <c r="AB657" s="372"/>
      <c r="AC657" s="372"/>
      <c r="AD657" s="250" t="str">
        <f t="shared" ref="AD657:AD660" si="798">AD656</f>
        <v>会员</v>
      </c>
      <c r="AE657" s="284">
        <f>VLOOKUP(AD657,分类参数表!$I$2:$J$10,2,FALSE)</f>
        <v>1</v>
      </c>
      <c r="AF657" s="285"/>
      <c r="AG657" s="271"/>
      <c r="AH657" s="271"/>
      <c r="AI657" s="271"/>
      <c r="AJ657" s="271"/>
      <c r="AK657" s="271"/>
      <c r="AL657" s="271"/>
      <c r="AM657" s="294"/>
      <c r="AN657" s="295" t="e">
        <f t="shared" si="781"/>
        <v>#DIV/0!</v>
      </c>
      <c r="AO657" s="299"/>
    </row>
    <row r="658" spans="1:41" s="221" customFormat="1" ht="15" customHeight="1" x14ac:dyDescent="0.15">
      <c r="A658" s="247"/>
      <c r="B658" s="248">
        <f t="shared" ref="B658:C658" si="799">B657</f>
        <v>42714</v>
      </c>
      <c r="C658" s="249" t="str">
        <f t="shared" si="799"/>
        <v>BY2016121005</v>
      </c>
      <c r="D658" s="250">
        <f t="shared" si="797"/>
        <v>3</v>
      </c>
      <c r="E658" s="250"/>
      <c r="F658" s="251"/>
      <c r="G658" s="250"/>
      <c r="H658" s="329"/>
      <c r="I658" s="252"/>
      <c r="J658" s="250"/>
      <c r="K658" s="250"/>
      <c r="L658" s="250"/>
      <c r="M658" s="250"/>
      <c r="N658" s="250"/>
      <c r="O658" s="258">
        <f t="shared" si="780"/>
        <v>0</v>
      </c>
      <c r="P658" s="364"/>
      <c r="Q658" s="271"/>
      <c r="R658" s="372"/>
      <c r="S658" s="375"/>
      <c r="T658" s="364"/>
      <c r="U658" s="370"/>
      <c r="V658" s="366"/>
      <c r="W658" s="368"/>
      <c r="X658" s="370"/>
      <c r="Y658" s="372"/>
      <c r="Z658" s="372"/>
      <c r="AA658" s="372"/>
      <c r="AB658" s="372"/>
      <c r="AC658" s="372"/>
      <c r="AD658" s="250" t="str">
        <f t="shared" si="798"/>
        <v>会员</v>
      </c>
      <c r="AE658" s="284">
        <f>VLOOKUP(AD658,分类参数表!$I$2:$J$10,2,FALSE)</f>
        <v>1</v>
      </c>
      <c r="AF658" s="285"/>
      <c r="AG658" s="271"/>
      <c r="AH658" s="271"/>
      <c r="AI658" s="271"/>
      <c r="AJ658" s="271"/>
      <c r="AK658" s="271"/>
      <c r="AL658" s="271"/>
      <c r="AM658" s="294"/>
      <c r="AN658" s="295" t="e">
        <f t="shared" si="781"/>
        <v>#DIV/0!</v>
      </c>
      <c r="AO658" s="299"/>
    </row>
    <row r="659" spans="1:41" s="221" customFormat="1" ht="15" customHeight="1" x14ac:dyDescent="0.15">
      <c r="A659" s="247"/>
      <c r="B659" s="248">
        <f t="shared" ref="B659:C659" si="800">B658</f>
        <v>42714</v>
      </c>
      <c r="C659" s="249" t="str">
        <f t="shared" si="800"/>
        <v>BY2016121005</v>
      </c>
      <c r="D659" s="250">
        <f t="shared" si="797"/>
        <v>4</v>
      </c>
      <c r="E659" s="250"/>
      <c r="F659" s="251"/>
      <c r="G659" s="250"/>
      <c r="H659" s="271"/>
      <c r="I659" s="250"/>
      <c r="J659" s="250"/>
      <c r="K659" s="250"/>
      <c r="L659" s="250"/>
      <c r="M659" s="250"/>
      <c r="N659" s="250"/>
      <c r="O659" s="258">
        <f t="shared" si="780"/>
        <v>0</v>
      </c>
      <c r="P659" s="364"/>
      <c r="Q659" s="271"/>
      <c r="R659" s="372"/>
      <c r="S659" s="375"/>
      <c r="T659" s="364"/>
      <c r="U659" s="370"/>
      <c r="V659" s="366"/>
      <c r="W659" s="368"/>
      <c r="X659" s="370"/>
      <c r="Y659" s="372"/>
      <c r="Z659" s="372"/>
      <c r="AA659" s="372"/>
      <c r="AB659" s="372"/>
      <c r="AC659" s="372"/>
      <c r="AD659" s="250" t="str">
        <f t="shared" si="798"/>
        <v>会员</v>
      </c>
      <c r="AE659" s="284">
        <f>VLOOKUP(AD659,分类参数表!$I$2:$J$10,2,FALSE)</f>
        <v>1</v>
      </c>
      <c r="AF659" s="285"/>
      <c r="AG659" s="271"/>
      <c r="AH659" s="271"/>
      <c r="AI659" s="271"/>
      <c r="AJ659" s="271"/>
      <c r="AK659" s="271"/>
      <c r="AL659" s="271"/>
      <c r="AM659" s="294"/>
      <c r="AN659" s="295" t="e">
        <f t="shared" si="781"/>
        <v>#DIV/0!</v>
      </c>
      <c r="AO659" s="299"/>
    </row>
    <row r="660" spans="1:41" s="221" customFormat="1" ht="15" customHeight="1" thickBot="1" x14ac:dyDescent="0.2">
      <c r="A660" s="247"/>
      <c r="B660" s="248">
        <f t="shared" ref="B660:C660" si="801">B659</f>
        <v>42714</v>
      </c>
      <c r="C660" s="249" t="str">
        <f t="shared" si="801"/>
        <v>BY2016121005</v>
      </c>
      <c r="D660" s="250">
        <f t="shared" si="797"/>
        <v>5</v>
      </c>
      <c r="E660" s="250"/>
      <c r="F660" s="251"/>
      <c r="G660" s="250"/>
      <c r="H660" s="271"/>
      <c r="I660" s="250"/>
      <c r="J660" s="250"/>
      <c r="K660" s="250"/>
      <c r="L660" s="250"/>
      <c r="M660" s="250"/>
      <c r="N660" s="250"/>
      <c r="O660" s="258">
        <f t="shared" si="780"/>
        <v>0</v>
      </c>
      <c r="P660" s="364"/>
      <c r="Q660" s="271"/>
      <c r="R660" s="372"/>
      <c r="S660" s="375"/>
      <c r="T660" s="364"/>
      <c r="U660" s="370"/>
      <c r="V660" s="366"/>
      <c r="W660" s="368"/>
      <c r="X660" s="370"/>
      <c r="Y660" s="372"/>
      <c r="Z660" s="372"/>
      <c r="AA660" s="372"/>
      <c r="AB660" s="373"/>
      <c r="AC660" s="373"/>
      <c r="AD660" s="250" t="str">
        <f t="shared" si="798"/>
        <v>会员</v>
      </c>
      <c r="AE660" s="284">
        <f>VLOOKUP(AD660,分类参数表!$I$2:$J$10,2,FALSE)</f>
        <v>1</v>
      </c>
      <c r="AF660" s="285"/>
      <c r="AG660" s="271"/>
      <c r="AH660" s="271"/>
      <c r="AI660" s="271"/>
      <c r="AJ660" s="271"/>
      <c r="AK660" s="271"/>
      <c r="AL660" s="271"/>
      <c r="AM660" s="294"/>
      <c r="AN660" s="295" t="e">
        <f t="shared" si="781"/>
        <v>#DIV/0!</v>
      </c>
      <c r="AO660" s="299"/>
    </row>
    <row r="661" spans="1:41" s="218" customFormat="1" ht="15" customHeight="1" thickTop="1" x14ac:dyDescent="0.15">
      <c r="A661" s="229" t="s">
        <v>3299</v>
      </c>
      <c r="B661" s="230">
        <v>42714</v>
      </c>
      <c r="C661" s="231" t="s">
        <v>3341</v>
      </c>
      <c r="D661" s="232">
        <v>1</v>
      </c>
      <c r="E661" s="233" t="s">
        <v>3334</v>
      </c>
      <c r="F661" s="233" t="s">
        <v>126</v>
      </c>
      <c r="G661" s="232" t="s">
        <v>3342</v>
      </c>
      <c r="H661" s="326" t="s">
        <v>3343</v>
      </c>
      <c r="I661" s="234" t="s">
        <v>3344</v>
      </c>
      <c r="J661" s="232" t="s">
        <v>3278</v>
      </c>
      <c r="K661" s="233" t="s">
        <v>3345</v>
      </c>
      <c r="L661" s="232" t="s">
        <v>3280</v>
      </c>
      <c r="M661" s="232">
        <v>1</v>
      </c>
      <c r="N661" s="232">
        <v>245</v>
      </c>
      <c r="O661" s="255">
        <f t="shared" si="780"/>
        <v>245</v>
      </c>
      <c r="P661" s="350">
        <v>1585</v>
      </c>
      <c r="Q661" s="264" t="s">
        <v>3346</v>
      </c>
      <c r="R661" s="352">
        <v>1585</v>
      </c>
      <c r="S661" s="354">
        <v>1</v>
      </c>
      <c r="T661" s="350">
        <v>1</v>
      </c>
      <c r="U661" s="356"/>
      <c r="V661" s="358"/>
      <c r="W661" s="360"/>
      <c r="X661" s="356"/>
      <c r="Y661" s="352">
        <f>R661-(V661/10)-X661</f>
        <v>1585</v>
      </c>
      <c r="Z661" s="352">
        <v>1585</v>
      </c>
      <c r="AA661" s="352">
        <f>U661-V661+Z661</f>
        <v>1585</v>
      </c>
      <c r="AB661" s="352"/>
      <c r="AC661" s="352"/>
      <c r="AD661" s="276" t="s">
        <v>3285</v>
      </c>
      <c r="AE661" s="277">
        <f>VLOOKUP(AD661,分类参数表!$I$2:$J$10,2,FALSE)</f>
        <v>1</v>
      </c>
      <c r="AF661" s="278"/>
      <c r="AG661" s="264" t="s">
        <v>3347</v>
      </c>
      <c r="AH661" s="264" t="s">
        <v>3348</v>
      </c>
      <c r="AI661" s="264"/>
      <c r="AJ661" s="264"/>
      <c r="AK661" s="264" t="s">
        <v>3286</v>
      </c>
      <c r="AL661" s="264" t="s">
        <v>3349</v>
      </c>
      <c r="AM661" s="288"/>
      <c r="AN661" s="289">
        <f t="shared" si="781"/>
        <v>1</v>
      </c>
      <c r="AO661" s="296"/>
    </row>
    <row r="662" spans="1:41" s="219" customFormat="1" ht="15" customHeight="1" x14ac:dyDescent="0.15">
      <c r="A662" s="235" t="s">
        <v>3299</v>
      </c>
      <c r="B662" s="236">
        <f t="shared" ref="B662:C662" si="802">B661</f>
        <v>42714</v>
      </c>
      <c r="C662" s="237" t="str">
        <f t="shared" si="802"/>
        <v>BY2016121006</v>
      </c>
      <c r="D662" s="238">
        <f t="shared" ref="D662:D665" si="803">D661+1</f>
        <v>2</v>
      </c>
      <c r="E662" s="238" t="s">
        <v>3334</v>
      </c>
      <c r="F662" s="239" t="s">
        <v>126</v>
      </c>
      <c r="G662" s="238" t="s">
        <v>3350</v>
      </c>
      <c r="H662" s="327" t="s">
        <v>3351</v>
      </c>
      <c r="I662" s="240" t="s">
        <v>3352</v>
      </c>
      <c r="J662" s="238" t="s">
        <v>3278</v>
      </c>
      <c r="K662" s="238" t="s">
        <v>3353</v>
      </c>
      <c r="L662" s="238" t="s">
        <v>3280</v>
      </c>
      <c r="M662" s="238">
        <v>1</v>
      </c>
      <c r="N662" s="238">
        <v>360</v>
      </c>
      <c r="O662" s="256">
        <f t="shared" si="780"/>
        <v>360</v>
      </c>
      <c r="P662" s="351"/>
      <c r="Q662" s="266" t="s">
        <v>3354</v>
      </c>
      <c r="R662" s="353"/>
      <c r="S662" s="355"/>
      <c r="T662" s="351"/>
      <c r="U662" s="357"/>
      <c r="V662" s="359"/>
      <c r="W662" s="361"/>
      <c r="X662" s="357"/>
      <c r="Y662" s="353"/>
      <c r="Z662" s="353"/>
      <c r="AA662" s="353"/>
      <c r="AB662" s="353"/>
      <c r="AC662" s="353"/>
      <c r="AD662" s="238" t="str">
        <f t="shared" ref="AD662:AD665" si="804">AD661</f>
        <v>散客新晋</v>
      </c>
      <c r="AE662" s="279">
        <f>VLOOKUP(AD662,分类参数表!$I$2:$J$10,2,FALSE)</f>
        <v>1</v>
      </c>
      <c r="AF662" s="280"/>
      <c r="AG662" s="266" t="s">
        <v>3347</v>
      </c>
      <c r="AH662" s="266"/>
      <c r="AI662" s="266"/>
      <c r="AJ662" s="266"/>
      <c r="AK662" s="266" t="s">
        <v>3286</v>
      </c>
      <c r="AL662" s="266" t="s">
        <v>3349</v>
      </c>
      <c r="AM662" s="290"/>
      <c r="AN662" s="291">
        <f t="shared" si="781"/>
        <v>1</v>
      </c>
      <c r="AO662" s="297"/>
    </row>
    <row r="663" spans="1:41" s="219" customFormat="1" ht="15" customHeight="1" x14ac:dyDescent="0.15">
      <c r="A663" s="235" t="s">
        <v>3299</v>
      </c>
      <c r="B663" s="236">
        <f t="shared" ref="B663:C663" si="805">B662</f>
        <v>42714</v>
      </c>
      <c r="C663" s="237" t="str">
        <f t="shared" si="805"/>
        <v>BY2016121006</v>
      </c>
      <c r="D663" s="238">
        <f t="shared" si="803"/>
        <v>3</v>
      </c>
      <c r="E663" s="238" t="s">
        <v>3355</v>
      </c>
      <c r="F663" s="239" t="s">
        <v>3356</v>
      </c>
      <c r="G663" s="238" t="s">
        <v>3357</v>
      </c>
      <c r="H663" s="327" t="s">
        <v>3358</v>
      </c>
      <c r="I663" s="240" t="s">
        <v>3359</v>
      </c>
      <c r="J663" s="238" t="s">
        <v>3278</v>
      </c>
      <c r="K663" s="238" t="s">
        <v>3353</v>
      </c>
      <c r="L663" s="238" t="s">
        <v>3280</v>
      </c>
      <c r="M663" s="238">
        <v>1</v>
      </c>
      <c r="N663" s="238">
        <v>500</v>
      </c>
      <c r="O663" s="256">
        <f t="shared" si="780"/>
        <v>500</v>
      </c>
      <c r="P663" s="351"/>
      <c r="Q663" s="266" t="s">
        <v>3281</v>
      </c>
      <c r="R663" s="353"/>
      <c r="S663" s="355"/>
      <c r="T663" s="351"/>
      <c r="U663" s="357"/>
      <c r="V663" s="359"/>
      <c r="W663" s="361"/>
      <c r="X663" s="357"/>
      <c r="Y663" s="353"/>
      <c r="Z663" s="353"/>
      <c r="AA663" s="353"/>
      <c r="AB663" s="353"/>
      <c r="AC663" s="353"/>
      <c r="AD663" s="238" t="str">
        <f t="shared" si="804"/>
        <v>散客新晋</v>
      </c>
      <c r="AE663" s="279">
        <f>VLOOKUP(AD663,分类参数表!$I$2:$J$10,2,FALSE)</f>
        <v>1</v>
      </c>
      <c r="AF663" s="280"/>
      <c r="AG663" s="266" t="s">
        <v>3347</v>
      </c>
      <c r="AH663" s="266"/>
      <c r="AI663" s="266"/>
      <c r="AJ663" s="266"/>
      <c r="AK663" s="266" t="s">
        <v>3286</v>
      </c>
      <c r="AL663" s="266" t="s">
        <v>3349</v>
      </c>
      <c r="AM663" s="290"/>
      <c r="AN663" s="291">
        <f t="shared" si="781"/>
        <v>1</v>
      </c>
      <c r="AO663" s="297"/>
    </row>
    <row r="664" spans="1:41" s="219" customFormat="1" ht="15" customHeight="1" x14ac:dyDescent="0.15">
      <c r="A664" s="235" t="s">
        <v>3299</v>
      </c>
      <c r="B664" s="236">
        <f t="shared" ref="B664:C664" si="806">B663</f>
        <v>42714</v>
      </c>
      <c r="C664" s="237" t="str">
        <f t="shared" si="806"/>
        <v>BY2016121006</v>
      </c>
      <c r="D664" s="238">
        <f t="shared" si="803"/>
        <v>4</v>
      </c>
      <c r="E664" s="238" t="s">
        <v>3355</v>
      </c>
      <c r="F664" s="239" t="s">
        <v>3356</v>
      </c>
      <c r="G664" s="238" t="s">
        <v>3360</v>
      </c>
      <c r="H664" s="266" t="s">
        <v>3361</v>
      </c>
      <c r="I664" s="238" t="s">
        <v>3331</v>
      </c>
      <c r="J664" s="238" t="s">
        <v>3278</v>
      </c>
      <c r="K664" s="238" t="s">
        <v>3345</v>
      </c>
      <c r="L664" s="238" t="s">
        <v>3280</v>
      </c>
      <c r="M664" s="238">
        <v>1</v>
      </c>
      <c r="N664" s="238">
        <v>480</v>
      </c>
      <c r="O664" s="256">
        <f t="shared" si="780"/>
        <v>480</v>
      </c>
      <c r="P664" s="351"/>
      <c r="Q664" s="266" t="s">
        <v>3362</v>
      </c>
      <c r="R664" s="353"/>
      <c r="S664" s="355"/>
      <c r="T664" s="351"/>
      <c r="U664" s="357"/>
      <c r="V664" s="359"/>
      <c r="W664" s="361"/>
      <c r="X664" s="357"/>
      <c r="Y664" s="353"/>
      <c r="Z664" s="353"/>
      <c r="AA664" s="353"/>
      <c r="AB664" s="353"/>
      <c r="AC664" s="353"/>
      <c r="AD664" s="238" t="str">
        <f t="shared" si="804"/>
        <v>散客新晋</v>
      </c>
      <c r="AE664" s="279">
        <f>VLOOKUP(AD664,分类参数表!$I$2:$J$10,2,FALSE)</f>
        <v>1</v>
      </c>
      <c r="AF664" s="280"/>
      <c r="AG664" s="266" t="s">
        <v>3347</v>
      </c>
      <c r="AH664" s="266"/>
      <c r="AI664" s="266"/>
      <c r="AJ664" s="266"/>
      <c r="AK664" s="266" t="s">
        <v>3286</v>
      </c>
      <c r="AL664" s="266" t="s">
        <v>3349</v>
      </c>
      <c r="AM664" s="290"/>
      <c r="AN664" s="291">
        <f t="shared" si="781"/>
        <v>1</v>
      </c>
      <c r="AO664" s="297"/>
    </row>
    <row r="665" spans="1:41" s="219" customFormat="1" ht="15" customHeight="1" thickBot="1" x14ac:dyDescent="0.2">
      <c r="A665" s="235"/>
      <c r="B665" s="236">
        <f t="shared" ref="B665:C665" si="807">B664</f>
        <v>42714</v>
      </c>
      <c r="C665" s="237" t="str">
        <f t="shared" si="807"/>
        <v>BY2016121006</v>
      </c>
      <c r="D665" s="238">
        <f t="shared" si="803"/>
        <v>5</v>
      </c>
      <c r="E665" s="238"/>
      <c r="F665" s="239"/>
      <c r="G665" s="238"/>
      <c r="H665" s="266"/>
      <c r="I665" s="238"/>
      <c r="J665" s="238"/>
      <c r="K665" s="238"/>
      <c r="L665" s="238"/>
      <c r="M665" s="238"/>
      <c r="N665" s="238"/>
      <c r="O665" s="256">
        <f t="shared" si="780"/>
        <v>0</v>
      </c>
      <c r="P665" s="351"/>
      <c r="Q665" s="266"/>
      <c r="R665" s="353"/>
      <c r="S665" s="355"/>
      <c r="T665" s="351"/>
      <c r="U665" s="357"/>
      <c r="V665" s="359"/>
      <c r="W665" s="361"/>
      <c r="X665" s="357"/>
      <c r="Y665" s="353"/>
      <c r="Z665" s="353"/>
      <c r="AA665" s="353"/>
      <c r="AB665" s="362"/>
      <c r="AC665" s="362"/>
      <c r="AD665" s="238" t="str">
        <f t="shared" si="804"/>
        <v>散客新晋</v>
      </c>
      <c r="AE665" s="279">
        <f>VLOOKUP(AD665,分类参数表!$I$2:$J$10,2,FALSE)</f>
        <v>1</v>
      </c>
      <c r="AF665" s="280"/>
      <c r="AG665" s="266"/>
      <c r="AH665" s="266"/>
      <c r="AI665" s="266"/>
      <c r="AJ665" s="266"/>
      <c r="AK665" s="266"/>
      <c r="AL665" s="266"/>
      <c r="AM665" s="290"/>
      <c r="AN665" s="291" t="e">
        <f t="shared" si="781"/>
        <v>#DIV/0!</v>
      </c>
      <c r="AO665" s="297"/>
    </row>
    <row r="666" spans="1:41" s="220" customFormat="1" ht="15" customHeight="1" thickTop="1" x14ac:dyDescent="0.15">
      <c r="A666" s="241" t="s">
        <v>3299</v>
      </c>
      <c r="B666" s="242">
        <v>42714</v>
      </c>
      <c r="C666" s="243" t="s">
        <v>3363</v>
      </c>
      <c r="D666" s="244">
        <v>1</v>
      </c>
      <c r="E666" s="245" t="s">
        <v>3364</v>
      </c>
      <c r="F666" s="245" t="s">
        <v>3365</v>
      </c>
      <c r="G666" s="244" t="s">
        <v>3366</v>
      </c>
      <c r="H666" s="328" t="s">
        <v>3314</v>
      </c>
      <c r="I666" s="246" t="s">
        <v>3331</v>
      </c>
      <c r="J666" s="244" t="s">
        <v>3295</v>
      </c>
      <c r="K666" s="245" t="s">
        <v>3279</v>
      </c>
      <c r="L666" s="244" t="s">
        <v>3280</v>
      </c>
      <c r="M666" s="244">
        <v>1</v>
      </c>
      <c r="N666" s="244">
        <v>1180</v>
      </c>
      <c r="O666" s="257">
        <f t="shared" si="780"/>
        <v>1180</v>
      </c>
      <c r="P666" s="363">
        <v>1180</v>
      </c>
      <c r="Q666" s="269" t="s">
        <v>3367</v>
      </c>
      <c r="R666" s="371">
        <v>1180</v>
      </c>
      <c r="S666" s="374">
        <v>1</v>
      </c>
      <c r="T666" s="363">
        <v>1</v>
      </c>
      <c r="U666" s="369"/>
      <c r="V666" s="365"/>
      <c r="W666" s="367"/>
      <c r="X666" s="369"/>
      <c r="Y666" s="371">
        <f>R666-(V666/10)-X666</f>
        <v>1180</v>
      </c>
      <c r="Z666" s="371">
        <v>1180</v>
      </c>
      <c r="AA666" s="371">
        <f>U666-V666+Z666</f>
        <v>1180</v>
      </c>
      <c r="AB666" s="371"/>
      <c r="AC666" s="371"/>
      <c r="AD666" s="281" t="s">
        <v>2156</v>
      </c>
      <c r="AE666" s="282">
        <f>VLOOKUP(AD666,分类参数表!$I$2:$J$10,2,FALSE)</f>
        <v>1</v>
      </c>
      <c r="AF666" s="283"/>
      <c r="AG666" s="269" t="s">
        <v>3368</v>
      </c>
      <c r="AH666" s="269" t="s">
        <v>3369</v>
      </c>
      <c r="AI666" s="269"/>
      <c r="AJ666" s="269"/>
      <c r="AK666" s="269" t="s">
        <v>3340</v>
      </c>
      <c r="AL666" s="269" t="s">
        <v>3349</v>
      </c>
      <c r="AM666" s="292"/>
      <c r="AN666" s="293">
        <f t="shared" si="781"/>
        <v>1</v>
      </c>
      <c r="AO666" s="298"/>
    </row>
    <row r="667" spans="1:41" s="221" customFormat="1" ht="15" customHeight="1" x14ac:dyDescent="0.15">
      <c r="A667" s="247"/>
      <c r="B667" s="248">
        <f t="shared" ref="B667:C667" si="808">B666</f>
        <v>42714</v>
      </c>
      <c r="C667" s="249" t="str">
        <f t="shared" si="808"/>
        <v>BY2016121007</v>
      </c>
      <c r="D667" s="250">
        <f t="shared" ref="D667:D670" si="809">D666+1</f>
        <v>2</v>
      </c>
      <c r="E667" s="250"/>
      <c r="F667" s="251"/>
      <c r="G667" s="250"/>
      <c r="H667" s="329"/>
      <c r="I667" s="252"/>
      <c r="J667" s="250"/>
      <c r="K667" s="250"/>
      <c r="L667" s="250"/>
      <c r="M667" s="250"/>
      <c r="N667" s="250"/>
      <c r="O667" s="258">
        <f t="shared" si="780"/>
        <v>0</v>
      </c>
      <c r="P667" s="364"/>
      <c r="Q667" s="271"/>
      <c r="R667" s="372"/>
      <c r="S667" s="375"/>
      <c r="T667" s="364"/>
      <c r="U667" s="370"/>
      <c r="V667" s="366"/>
      <c r="W667" s="368"/>
      <c r="X667" s="370"/>
      <c r="Y667" s="372"/>
      <c r="Z667" s="372"/>
      <c r="AA667" s="372"/>
      <c r="AB667" s="372"/>
      <c r="AC667" s="372"/>
      <c r="AD667" s="250" t="str">
        <f t="shared" ref="AD667:AD670" si="810">AD666</f>
        <v>散客新晋</v>
      </c>
      <c r="AE667" s="284">
        <f>VLOOKUP(AD667,分类参数表!$I$2:$J$10,2,FALSE)</f>
        <v>1</v>
      </c>
      <c r="AF667" s="285"/>
      <c r="AG667" s="271"/>
      <c r="AH667" s="271"/>
      <c r="AI667" s="271"/>
      <c r="AJ667" s="271"/>
      <c r="AK667" s="271"/>
      <c r="AL667" s="271"/>
      <c r="AM667" s="294"/>
      <c r="AN667" s="295" t="e">
        <f t="shared" si="781"/>
        <v>#DIV/0!</v>
      </c>
      <c r="AO667" s="299"/>
    </row>
    <row r="668" spans="1:41" s="221" customFormat="1" ht="15" customHeight="1" x14ac:dyDescent="0.15">
      <c r="A668" s="247"/>
      <c r="B668" s="248">
        <f t="shared" ref="B668:C668" si="811">B667</f>
        <v>42714</v>
      </c>
      <c r="C668" s="249" t="str">
        <f t="shared" si="811"/>
        <v>BY2016121007</v>
      </c>
      <c r="D668" s="250">
        <f t="shared" si="809"/>
        <v>3</v>
      </c>
      <c r="E668" s="250"/>
      <c r="F668" s="251"/>
      <c r="G668" s="250"/>
      <c r="H668" s="329"/>
      <c r="I668" s="252"/>
      <c r="J668" s="250"/>
      <c r="K668" s="250"/>
      <c r="L668" s="250"/>
      <c r="M668" s="250"/>
      <c r="N668" s="250"/>
      <c r="O668" s="258">
        <f t="shared" si="780"/>
        <v>0</v>
      </c>
      <c r="P668" s="364"/>
      <c r="Q668" s="271"/>
      <c r="R668" s="372"/>
      <c r="S668" s="375"/>
      <c r="T668" s="364"/>
      <c r="U668" s="370"/>
      <c r="V668" s="366"/>
      <c r="W668" s="368"/>
      <c r="X668" s="370"/>
      <c r="Y668" s="372"/>
      <c r="Z668" s="372"/>
      <c r="AA668" s="372"/>
      <c r="AB668" s="372"/>
      <c r="AC668" s="372"/>
      <c r="AD668" s="250" t="str">
        <f t="shared" si="810"/>
        <v>散客新晋</v>
      </c>
      <c r="AE668" s="284">
        <f>VLOOKUP(AD668,分类参数表!$I$2:$J$10,2,FALSE)</f>
        <v>1</v>
      </c>
      <c r="AF668" s="285"/>
      <c r="AG668" s="271"/>
      <c r="AH668" s="271"/>
      <c r="AI668" s="271"/>
      <c r="AJ668" s="271"/>
      <c r="AK668" s="271"/>
      <c r="AL668" s="271"/>
      <c r="AM668" s="294"/>
      <c r="AN668" s="295" t="e">
        <f t="shared" si="781"/>
        <v>#DIV/0!</v>
      </c>
      <c r="AO668" s="299"/>
    </row>
    <row r="669" spans="1:41" s="221" customFormat="1" ht="15" customHeight="1" x14ac:dyDescent="0.15">
      <c r="A669" s="247"/>
      <c r="B669" s="248">
        <f t="shared" ref="B669:C669" si="812">B668</f>
        <v>42714</v>
      </c>
      <c r="C669" s="249" t="str">
        <f t="shared" si="812"/>
        <v>BY2016121007</v>
      </c>
      <c r="D669" s="250">
        <f t="shared" si="809"/>
        <v>4</v>
      </c>
      <c r="E669" s="250"/>
      <c r="F669" s="251"/>
      <c r="G669" s="250"/>
      <c r="H669" s="271"/>
      <c r="I669" s="250"/>
      <c r="J669" s="250"/>
      <c r="K669" s="250"/>
      <c r="L669" s="250"/>
      <c r="M669" s="250"/>
      <c r="N669" s="250"/>
      <c r="O669" s="258">
        <f t="shared" si="780"/>
        <v>0</v>
      </c>
      <c r="P669" s="364"/>
      <c r="Q669" s="271"/>
      <c r="R669" s="372"/>
      <c r="S669" s="375"/>
      <c r="T669" s="364"/>
      <c r="U669" s="370"/>
      <c r="V669" s="366"/>
      <c r="W669" s="368"/>
      <c r="X669" s="370"/>
      <c r="Y669" s="372"/>
      <c r="Z669" s="372"/>
      <c r="AA669" s="372"/>
      <c r="AB669" s="372"/>
      <c r="AC669" s="372"/>
      <c r="AD669" s="250" t="str">
        <f t="shared" si="810"/>
        <v>散客新晋</v>
      </c>
      <c r="AE669" s="284">
        <f>VLOOKUP(AD669,分类参数表!$I$2:$J$10,2,FALSE)</f>
        <v>1</v>
      </c>
      <c r="AF669" s="285"/>
      <c r="AG669" s="271"/>
      <c r="AH669" s="271"/>
      <c r="AI669" s="271"/>
      <c r="AJ669" s="271"/>
      <c r="AK669" s="271"/>
      <c r="AL669" s="271"/>
      <c r="AM669" s="294"/>
      <c r="AN669" s="295" t="e">
        <f t="shared" si="781"/>
        <v>#DIV/0!</v>
      </c>
      <c r="AO669" s="299"/>
    </row>
    <row r="670" spans="1:41" s="221" customFormat="1" ht="15" customHeight="1" thickBot="1" x14ac:dyDescent="0.2">
      <c r="A670" s="247"/>
      <c r="B670" s="248">
        <f t="shared" ref="B670:C670" si="813">B669</f>
        <v>42714</v>
      </c>
      <c r="C670" s="249" t="str">
        <f t="shared" si="813"/>
        <v>BY2016121007</v>
      </c>
      <c r="D670" s="250">
        <f t="shared" si="809"/>
        <v>5</v>
      </c>
      <c r="E670" s="250"/>
      <c r="F670" s="251"/>
      <c r="G670" s="250"/>
      <c r="H670" s="271"/>
      <c r="I670" s="250"/>
      <c r="J670" s="250"/>
      <c r="K670" s="250"/>
      <c r="L670" s="250"/>
      <c r="M670" s="250"/>
      <c r="N670" s="250"/>
      <c r="O670" s="258">
        <f t="shared" si="780"/>
        <v>0</v>
      </c>
      <c r="P670" s="364"/>
      <c r="Q670" s="271"/>
      <c r="R670" s="372"/>
      <c r="S670" s="375"/>
      <c r="T670" s="364"/>
      <c r="U670" s="370"/>
      <c r="V670" s="366"/>
      <c r="W670" s="368"/>
      <c r="X670" s="370"/>
      <c r="Y670" s="372"/>
      <c r="Z670" s="372"/>
      <c r="AA670" s="372"/>
      <c r="AB670" s="373"/>
      <c r="AC670" s="373"/>
      <c r="AD670" s="250" t="str">
        <f t="shared" si="810"/>
        <v>散客新晋</v>
      </c>
      <c r="AE670" s="284">
        <f>VLOOKUP(AD670,分类参数表!$I$2:$J$10,2,FALSE)</f>
        <v>1</v>
      </c>
      <c r="AF670" s="285"/>
      <c r="AG670" s="271"/>
      <c r="AH670" s="271"/>
      <c r="AI670" s="271"/>
      <c r="AJ670" s="271"/>
      <c r="AK670" s="271"/>
      <c r="AL670" s="271"/>
      <c r="AM670" s="294"/>
      <c r="AN670" s="295" t="e">
        <f t="shared" si="781"/>
        <v>#DIV/0!</v>
      </c>
      <c r="AO670" s="299"/>
    </row>
    <row r="671" spans="1:41" s="218" customFormat="1" ht="15" customHeight="1" thickTop="1" x14ac:dyDescent="0.15">
      <c r="A671" s="229" t="s">
        <v>3291</v>
      </c>
      <c r="B671" s="230">
        <v>42714</v>
      </c>
      <c r="C671" s="231" t="s">
        <v>3370</v>
      </c>
      <c r="D671" s="232">
        <v>1</v>
      </c>
      <c r="E671" s="233" t="s">
        <v>3275</v>
      </c>
      <c r="F671" s="233" t="s">
        <v>2208</v>
      </c>
      <c r="G671" s="232"/>
      <c r="H671" s="326" t="s">
        <v>3276</v>
      </c>
      <c r="I671" s="234" t="s">
        <v>3371</v>
      </c>
      <c r="J671" s="232" t="s">
        <v>3278</v>
      </c>
      <c r="K671" s="233" t="s">
        <v>3279</v>
      </c>
      <c r="L671" s="232" t="s">
        <v>3280</v>
      </c>
      <c r="M671" s="232">
        <v>1</v>
      </c>
      <c r="N671" s="232">
        <v>500</v>
      </c>
      <c r="O671" s="255">
        <f t="shared" si="780"/>
        <v>500</v>
      </c>
      <c r="P671" s="350">
        <v>2020</v>
      </c>
      <c r="Q671" s="264" t="s">
        <v>3281</v>
      </c>
      <c r="R671" s="352">
        <v>1868</v>
      </c>
      <c r="S671" s="354">
        <v>0.92</v>
      </c>
      <c r="T671" s="350">
        <v>0.85</v>
      </c>
      <c r="U671" s="356"/>
      <c r="V671" s="358"/>
      <c r="W671" s="360"/>
      <c r="X671" s="356">
        <v>100</v>
      </c>
      <c r="Y671" s="352">
        <f>R671-(V671/10)-X671</f>
        <v>1768</v>
      </c>
      <c r="Z671" s="352">
        <v>1502</v>
      </c>
      <c r="AA671" s="352">
        <f>U671-V671+Z671</f>
        <v>1502</v>
      </c>
      <c r="AB671" s="352"/>
      <c r="AC671" s="352"/>
      <c r="AD671" s="276" t="s">
        <v>3282</v>
      </c>
      <c r="AE671" s="277">
        <f>VLOOKUP(AD671,分类参数表!$I$2:$J$10,2,FALSE)</f>
        <v>2</v>
      </c>
      <c r="AF671" s="278"/>
      <c r="AG671" s="264" t="s">
        <v>3372</v>
      </c>
      <c r="AH671" s="264" t="s">
        <v>3373</v>
      </c>
      <c r="AI671" s="264"/>
      <c r="AJ671" s="264" t="s">
        <v>3374</v>
      </c>
      <c r="AK671" s="264" t="s">
        <v>3286</v>
      </c>
      <c r="AL671" s="264" t="s">
        <v>3349</v>
      </c>
      <c r="AM671" s="288"/>
      <c r="AN671" s="289">
        <f t="shared" si="781"/>
        <v>1</v>
      </c>
      <c r="AO671" s="296"/>
    </row>
    <row r="672" spans="1:41" s="219" customFormat="1" ht="15" customHeight="1" x14ac:dyDescent="0.15">
      <c r="A672" s="235" t="s">
        <v>3288</v>
      </c>
      <c r="B672" s="236">
        <f t="shared" ref="B672:C672" si="814">B671</f>
        <v>42714</v>
      </c>
      <c r="C672" s="237" t="str">
        <f t="shared" si="814"/>
        <v>BY2016121008</v>
      </c>
      <c r="D672" s="238">
        <f t="shared" ref="D672:D675" si="815">D671+1</f>
        <v>2</v>
      </c>
      <c r="E672" s="238"/>
      <c r="F672" s="239"/>
      <c r="G672" s="238"/>
      <c r="H672" s="327"/>
      <c r="I672" s="240"/>
      <c r="J672" s="238" t="s">
        <v>3278</v>
      </c>
      <c r="K672" s="238" t="s">
        <v>3279</v>
      </c>
      <c r="L672" s="238" t="s">
        <v>3280</v>
      </c>
      <c r="M672" s="238">
        <v>1</v>
      </c>
      <c r="N672" s="238">
        <v>3280</v>
      </c>
      <c r="O672" s="256">
        <f t="shared" si="780"/>
        <v>3280</v>
      </c>
      <c r="P672" s="351"/>
      <c r="Q672" s="266" t="s">
        <v>3290</v>
      </c>
      <c r="R672" s="353"/>
      <c r="S672" s="355"/>
      <c r="T672" s="351"/>
      <c r="U672" s="357"/>
      <c r="V672" s="359"/>
      <c r="W672" s="361"/>
      <c r="X672" s="357"/>
      <c r="Y672" s="353"/>
      <c r="Z672" s="353"/>
      <c r="AA672" s="353"/>
      <c r="AB672" s="353"/>
      <c r="AC672" s="353"/>
      <c r="AD672" s="238" t="str">
        <f t="shared" ref="AD672:AD675" si="816">AD671</f>
        <v>推荐新晋</v>
      </c>
      <c r="AE672" s="279">
        <f>VLOOKUP(AD672,分类参数表!$I$2:$J$10,2,FALSE)</f>
        <v>2</v>
      </c>
      <c r="AF672" s="280"/>
      <c r="AG672" s="266" t="s">
        <v>3372</v>
      </c>
      <c r="AH672" s="266"/>
      <c r="AI672" s="266"/>
      <c r="AJ672" s="266" t="s">
        <v>3374</v>
      </c>
      <c r="AK672" s="266" t="s">
        <v>3286</v>
      </c>
      <c r="AL672" s="266" t="s">
        <v>3349</v>
      </c>
      <c r="AM672" s="290"/>
      <c r="AN672" s="291">
        <f t="shared" si="781"/>
        <v>1</v>
      </c>
      <c r="AO672" s="297"/>
    </row>
    <row r="673" spans="1:41" s="219" customFormat="1" ht="15" customHeight="1" x14ac:dyDescent="0.15">
      <c r="A673" s="235" t="s">
        <v>3299</v>
      </c>
      <c r="B673" s="236">
        <f t="shared" ref="B673:C673" si="817">B672</f>
        <v>42714</v>
      </c>
      <c r="C673" s="237" t="str">
        <f t="shared" si="817"/>
        <v>BY2016121008</v>
      </c>
      <c r="D673" s="238">
        <f t="shared" si="815"/>
        <v>3</v>
      </c>
      <c r="E673" s="238" t="s">
        <v>3311</v>
      </c>
      <c r="F673" s="239" t="s">
        <v>3312</v>
      </c>
      <c r="G673" s="238" t="s">
        <v>3313</v>
      </c>
      <c r="H673" s="327" t="s">
        <v>3375</v>
      </c>
      <c r="I673" s="240" t="s">
        <v>3376</v>
      </c>
      <c r="J673" s="238" t="s">
        <v>3308</v>
      </c>
      <c r="K673" s="238" t="s">
        <v>3279</v>
      </c>
      <c r="L673" s="238" t="s">
        <v>3280</v>
      </c>
      <c r="M673" s="238">
        <v>1</v>
      </c>
      <c r="N673" s="238">
        <v>1520</v>
      </c>
      <c r="O673" s="256">
        <f t="shared" si="780"/>
        <v>1520</v>
      </c>
      <c r="P673" s="351"/>
      <c r="Q673" s="266" t="s">
        <v>3316</v>
      </c>
      <c r="R673" s="353"/>
      <c r="S673" s="355"/>
      <c r="T673" s="351"/>
      <c r="U673" s="357"/>
      <c r="V673" s="359"/>
      <c r="W673" s="361"/>
      <c r="X673" s="357"/>
      <c r="Y673" s="353"/>
      <c r="Z673" s="353"/>
      <c r="AA673" s="353"/>
      <c r="AB673" s="353"/>
      <c r="AC673" s="353"/>
      <c r="AD673" s="238" t="str">
        <f t="shared" si="816"/>
        <v>推荐新晋</v>
      </c>
      <c r="AE673" s="279">
        <f>VLOOKUP(AD673,分类参数表!$I$2:$J$10,2,FALSE)</f>
        <v>2</v>
      </c>
      <c r="AF673" s="280"/>
      <c r="AG673" s="266" t="s">
        <v>3372</v>
      </c>
      <c r="AH673" s="266"/>
      <c r="AI673" s="266"/>
      <c r="AJ673" s="266" t="s">
        <v>3374</v>
      </c>
      <c r="AK673" s="266" t="s">
        <v>3286</v>
      </c>
      <c r="AL673" s="266"/>
      <c r="AM673" s="290"/>
      <c r="AN673" s="291">
        <f t="shared" si="781"/>
        <v>0.9</v>
      </c>
      <c r="AO673" s="297"/>
    </row>
    <row r="674" spans="1:41" s="219" customFormat="1" ht="15" customHeight="1" x14ac:dyDescent="0.15">
      <c r="A674" s="235"/>
      <c r="B674" s="236">
        <f t="shared" ref="B674:C674" si="818">B673</f>
        <v>42714</v>
      </c>
      <c r="C674" s="237" t="str">
        <f t="shared" si="818"/>
        <v>BY2016121008</v>
      </c>
      <c r="D674" s="238">
        <f t="shared" si="815"/>
        <v>4</v>
      </c>
      <c r="E674" s="238"/>
      <c r="F674" s="239"/>
      <c r="G674" s="238"/>
      <c r="H674" s="266"/>
      <c r="I674" s="238"/>
      <c r="J674" s="238"/>
      <c r="K674" s="238"/>
      <c r="L674" s="238"/>
      <c r="M674" s="238"/>
      <c r="N674" s="238"/>
      <c r="O674" s="256">
        <f t="shared" si="780"/>
        <v>0</v>
      </c>
      <c r="P674" s="351"/>
      <c r="Q674" s="266"/>
      <c r="R674" s="353"/>
      <c r="S674" s="355"/>
      <c r="T674" s="351"/>
      <c r="U674" s="357"/>
      <c r="V674" s="359"/>
      <c r="W674" s="361"/>
      <c r="X674" s="357"/>
      <c r="Y674" s="353"/>
      <c r="Z674" s="353"/>
      <c r="AA674" s="353"/>
      <c r="AB674" s="353"/>
      <c r="AC674" s="353"/>
      <c r="AD674" s="238" t="str">
        <f t="shared" si="816"/>
        <v>推荐新晋</v>
      </c>
      <c r="AE674" s="279">
        <f>VLOOKUP(AD674,分类参数表!$I$2:$J$10,2,FALSE)</f>
        <v>2</v>
      </c>
      <c r="AF674" s="280"/>
      <c r="AG674" s="266"/>
      <c r="AH674" s="266"/>
      <c r="AI674" s="266"/>
      <c r="AJ674" s="266"/>
      <c r="AK674" s="266"/>
      <c r="AL674" s="266"/>
      <c r="AM674" s="290"/>
      <c r="AN674" s="291" t="e">
        <f t="shared" si="781"/>
        <v>#DIV/0!</v>
      </c>
      <c r="AO674" s="297"/>
    </row>
    <row r="675" spans="1:41" s="219" customFormat="1" ht="15" customHeight="1" thickBot="1" x14ac:dyDescent="0.2">
      <c r="A675" s="235"/>
      <c r="B675" s="236">
        <f t="shared" ref="B675:C675" si="819">B674</f>
        <v>42714</v>
      </c>
      <c r="C675" s="237" t="str">
        <f t="shared" si="819"/>
        <v>BY2016121008</v>
      </c>
      <c r="D675" s="238">
        <f t="shared" si="815"/>
        <v>5</v>
      </c>
      <c r="E675" s="238"/>
      <c r="F675" s="239"/>
      <c r="G675" s="238"/>
      <c r="H675" s="266"/>
      <c r="I675" s="238"/>
      <c r="J675" s="238"/>
      <c r="K675" s="238"/>
      <c r="L675" s="238"/>
      <c r="M675" s="238"/>
      <c r="N675" s="238"/>
      <c r="O675" s="256">
        <f t="shared" si="780"/>
        <v>0</v>
      </c>
      <c r="P675" s="351"/>
      <c r="Q675" s="266"/>
      <c r="R675" s="353"/>
      <c r="S675" s="355"/>
      <c r="T675" s="351"/>
      <c r="U675" s="357"/>
      <c r="V675" s="359"/>
      <c r="W675" s="361"/>
      <c r="X675" s="357"/>
      <c r="Y675" s="353"/>
      <c r="Z675" s="353"/>
      <c r="AA675" s="353"/>
      <c r="AB675" s="362"/>
      <c r="AC675" s="362"/>
      <c r="AD675" s="238" t="str">
        <f t="shared" si="816"/>
        <v>推荐新晋</v>
      </c>
      <c r="AE675" s="279">
        <f>VLOOKUP(AD675,分类参数表!$I$2:$J$10,2,FALSE)</f>
        <v>2</v>
      </c>
      <c r="AF675" s="280"/>
      <c r="AG675" s="266"/>
      <c r="AH675" s="266"/>
      <c r="AI675" s="266"/>
      <c r="AJ675" s="266"/>
      <c r="AK675" s="266"/>
      <c r="AL675" s="266"/>
      <c r="AM675" s="290"/>
      <c r="AN675" s="291" t="e">
        <f t="shared" si="781"/>
        <v>#DIV/0!</v>
      </c>
      <c r="AO675" s="297"/>
    </row>
    <row r="676" spans="1:41" s="220" customFormat="1" ht="15" customHeight="1" thickTop="1" x14ac:dyDescent="0.15">
      <c r="A676" s="241" t="s">
        <v>3291</v>
      </c>
      <c r="B676" s="242">
        <v>42714</v>
      </c>
      <c r="C676" s="243" t="s">
        <v>3377</v>
      </c>
      <c r="D676" s="244">
        <v>1</v>
      </c>
      <c r="E676" s="245" t="s">
        <v>3275</v>
      </c>
      <c r="F676" s="245" t="s">
        <v>2208</v>
      </c>
      <c r="G676" s="321"/>
      <c r="H676" s="328" t="s">
        <v>3378</v>
      </c>
      <c r="I676" s="246" t="s">
        <v>3371</v>
      </c>
      <c r="J676" s="244" t="s">
        <v>3295</v>
      </c>
      <c r="K676" s="245" t="s">
        <v>3279</v>
      </c>
      <c r="L676" s="244" t="s">
        <v>3280</v>
      </c>
      <c r="M676" s="244">
        <v>1</v>
      </c>
      <c r="N676" s="244">
        <v>500</v>
      </c>
      <c r="O676" s="257">
        <f t="shared" si="780"/>
        <v>500</v>
      </c>
      <c r="P676" s="363">
        <v>2835</v>
      </c>
      <c r="Q676" s="269" t="s">
        <v>3296</v>
      </c>
      <c r="R676" s="371">
        <v>2625</v>
      </c>
      <c r="S676" s="374">
        <v>0.93</v>
      </c>
      <c r="T676" s="363">
        <v>0.85</v>
      </c>
      <c r="U676" s="369"/>
      <c r="V676" s="365"/>
      <c r="W676" s="367"/>
      <c r="X676" s="369">
        <v>100</v>
      </c>
      <c r="Y676" s="371">
        <f>R676-(V676/10)-X676</f>
        <v>2525</v>
      </c>
      <c r="Z676" s="371">
        <v>2146</v>
      </c>
      <c r="AA676" s="371">
        <f>U676-V676+Z676</f>
        <v>2146</v>
      </c>
      <c r="AB676" s="371"/>
      <c r="AC676" s="371"/>
      <c r="AD676" s="323" t="s">
        <v>2000</v>
      </c>
      <c r="AE676" s="282">
        <f>VLOOKUP(AD676,分类参数表!$I$2:$J$10,2,FALSE)</f>
        <v>1</v>
      </c>
      <c r="AF676" s="283"/>
      <c r="AG676" s="269" t="s">
        <v>3379</v>
      </c>
      <c r="AH676" s="269" t="s">
        <v>3380</v>
      </c>
      <c r="AI676" s="269"/>
      <c r="AJ676" s="269"/>
      <c r="AK676" s="269" t="s">
        <v>3286</v>
      </c>
      <c r="AL676" s="269" t="s">
        <v>3381</v>
      </c>
      <c r="AM676" s="292"/>
      <c r="AN676" s="293">
        <f t="shared" si="781"/>
        <v>1</v>
      </c>
      <c r="AO676" s="298"/>
    </row>
    <row r="677" spans="1:41" s="221" customFormat="1" ht="15" customHeight="1" x14ac:dyDescent="0.15">
      <c r="A677" s="247" t="s">
        <v>3288</v>
      </c>
      <c r="B677" s="248">
        <f t="shared" ref="B677:C677" si="820">B676</f>
        <v>42714</v>
      </c>
      <c r="C677" s="249" t="str">
        <f t="shared" si="820"/>
        <v>BY2016121009</v>
      </c>
      <c r="D677" s="250">
        <f t="shared" ref="D677:D680" si="821">D676+1</f>
        <v>2</v>
      </c>
      <c r="E677" s="250"/>
      <c r="F677" s="251"/>
      <c r="G677" s="250"/>
      <c r="H677" s="329"/>
      <c r="I677" s="252"/>
      <c r="J677" s="250" t="s">
        <v>3278</v>
      </c>
      <c r="K677" s="250" t="s">
        <v>3279</v>
      </c>
      <c r="L677" s="250" t="s">
        <v>3280</v>
      </c>
      <c r="M677" s="250">
        <v>1</v>
      </c>
      <c r="N677" s="250">
        <v>3280</v>
      </c>
      <c r="O677" s="258">
        <f t="shared" si="780"/>
        <v>3280</v>
      </c>
      <c r="P677" s="364"/>
      <c r="Q677" s="271" t="s">
        <v>3290</v>
      </c>
      <c r="R677" s="372"/>
      <c r="S677" s="375"/>
      <c r="T677" s="364"/>
      <c r="U677" s="370"/>
      <c r="V677" s="366"/>
      <c r="W677" s="368"/>
      <c r="X677" s="370"/>
      <c r="Y677" s="372"/>
      <c r="Z677" s="372"/>
      <c r="AA677" s="372"/>
      <c r="AB677" s="372"/>
      <c r="AC677" s="372"/>
      <c r="AD677" s="250" t="str">
        <f t="shared" ref="AD677:AD680" si="822">AD676</f>
        <v>会员</v>
      </c>
      <c r="AE677" s="284">
        <f>VLOOKUP(AD677,分类参数表!$I$2:$J$10,2,FALSE)</f>
        <v>1</v>
      </c>
      <c r="AF677" s="285"/>
      <c r="AG677" s="271" t="s">
        <v>3379</v>
      </c>
      <c r="AH677" s="271"/>
      <c r="AI677" s="271"/>
      <c r="AJ677" s="271"/>
      <c r="AK677" s="271" t="s">
        <v>3286</v>
      </c>
      <c r="AL677" s="271" t="s">
        <v>3381</v>
      </c>
      <c r="AM677" s="294"/>
      <c r="AN677" s="295">
        <f t="shared" si="781"/>
        <v>1</v>
      </c>
      <c r="AO677" s="299"/>
    </row>
    <row r="678" spans="1:41" s="221" customFormat="1" ht="15" customHeight="1" x14ac:dyDescent="0.15">
      <c r="A678" s="247" t="s">
        <v>3299</v>
      </c>
      <c r="B678" s="248">
        <f t="shared" ref="B678:C678" si="823">B677</f>
        <v>42714</v>
      </c>
      <c r="C678" s="249" t="str">
        <f t="shared" si="823"/>
        <v>BY2016121009</v>
      </c>
      <c r="D678" s="250">
        <f t="shared" si="821"/>
        <v>3</v>
      </c>
      <c r="E678" s="250" t="s">
        <v>3311</v>
      </c>
      <c r="F678" s="251" t="s">
        <v>3312</v>
      </c>
      <c r="G678" s="250" t="s">
        <v>3313</v>
      </c>
      <c r="H678" s="329" t="s">
        <v>3314</v>
      </c>
      <c r="I678" s="252" t="s">
        <v>3315</v>
      </c>
      <c r="J678" s="250" t="s">
        <v>3308</v>
      </c>
      <c r="K678" s="250" t="s">
        <v>3279</v>
      </c>
      <c r="L678" s="250" t="s">
        <v>3280</v>
      </c>
      <c r="M678" s="250">
        <v>1</v>
      </c>
      <c r="N678" s="250">
        <v>1520</v>
      </c>
      <c r="O678" s="258">
        <f t="shared" si="780"/>
        <v>1520</v>
      </c>
      <c r="P678" s="364"/>
      <c r="Q678" s="271" t="s">
        <v>3316</v>
      </c>
      <c r="R678" s="372"/>
      <c r="S678" s="375"/>
      <c r="T678" s="364"/>
      <c r="U678" s="370"/>
      <c r="V678" s="366"/>
      <c r="W678" s="368"/>
      <c r="X678" s="370"/>
      <c r="Y678" s="372"/>
      <c r="Z678" s="372"/>
      <c r="AA678" s="372"/>
      <c r="AB678" s="372"/>
      <c r="AC678" s="372"/>
      <c r="AD678" s="250" t="str">
        <f t="shared" si="822"/>
        <v>会员</v>
      </c>
      <c r="AE678" s="284">
        <f>VLOOKUP(AD678,分类参数表!$I$2:$J$10,2,FALSE)</f>
        <v>1</v>
      </c>
      <c r="AF678" s="285"/>
      <c r="AG678" s="271" t="s">
        <v>3379</v>
      </c>
      <c r="AH678" s="271"/>
      <c r="AI678" s="271"/>
      <c r="AJ678" s="271"/>
      <c r="AK678" s="271" t="s">
        <v>3286</v>
      </c>
      <c r="AL678" s="271" t="s">
        <v>3381</v>
      </c>
      <c r="AM678" s="294"/>
      <c r="AN678" s="295">
        <f t="shared" si="781"/>
        <v>0.9</v>
      </c>
      <c r="AO678" s="299"/>
    </row>
    <row r="679" spans="1:41" s="221" customFormat="1" ht="15" customHeight="1" x14ac:dyDescent="0.15">
      <c r="A679" s="247" t="s">
        <v>3299</v>
      </c>
      <c r="B679" s="248">
        <f t="shared" ref="B679:C679" si="824">B678</f>
        <v>42714</v>
      </c>
      <c r="C679" s="249" t="str">
        <f t="shared" si="824"/>
        <v>BY2016121009</v>
      </c>
      <c r="D679" s="250">
        <f t="shared" si="821"/>
        <v>4</v>
      </c>
      <c r="E679" s="250" t="s">
        <v>3382</v>
      </c>
      <c r="F679" s="251" t="s">
        <v>3383</v>
      </c>
      <c r="G679" s="250" t="s">
        <v>3385</v>
      </c>
      <c r="H679" s="271" t="s">
        <v>3276</v>
      </c>
      <c r="I679" s="250" t="s">
        <v>3386</v>
      </c>
      <c r="J679" s="250" t="s">
        <v>3278</v>
      </c>
      <c r="K679" s="250" t="s">
        <v>3353</v>
      </c>
      <c r="L679" s="250" t="s">
        <v>3280</v>
      </c>
      <c r="M679" s="250">
        <v>1</v>
      </c>
      <c r="N679" s="250">
        <v>580</v>
      </c>
      <c r="O679" s="258">
        <f t="shared" si="780"/>
        <v>580</v>
      </c>
      <c r="P679" s="364"/>
      <c r="Q679" s="271" t="s">
        <v>3387</v>
      </c>
      <c r="R679" s="372"/>
      <c r="S679" s="375"/>
      <c r="T679" s="364"/>
      <c r="U679" s="370"/>
      <c r="V679" s="366"/>
      <c r="W679" s="368"/>
      <c r="X679" s="370"/>
      <c r="Y679" s="372"/>
      <c r="Z679" s="372"/>
      <c r="AA679" s="372"/>
      <c r="AB679" s="372"/>
      <c r="AC679" s="372"/>
      <c r="AD679" s="250" t="str">
        <f t="shared" si="822"/>
        <v>会员</v>
      </c>
      <c r="AE679" s="284">
        <f>VLOOKUP(AD679,分类参数表!$I$2:$J$10,2,FALSE)</f>
        <v>1</v>
      </c>
      <c r="AF679" s="285"/>
      <c r="AG679" s="271" t="s">
        <v>3379</v>
      </c>
      <c r="AH679" s="271"/>
      <c r="AI679" s="271"/>
      <c r="AJ679" s="271"/>
      <c r="AK679" s="271" t="s">
        <v>3286</v>
      </c>
      <c r="AL679" s="271" t="s">
        <v>3381</v>
      </c>
      <c r="AM679" s="294"/>
      <c r="AN679" s="295">
        <f t="shared" si="781"/>
        <v>0.9</v>
      </c>
      <c r="AO679" s="299"/>
    </row>
    <row r="680" spans="1:41" s="221" customFormat="1" ht="15" customHeight="1" thickBot="1" x14ac:dyDescent="0.2">
      <c r="A680" s="247" t="s">
        <v>3299</v>
      </c>
      <c r="B680" s="248">
        <f t="shared" ref="B680:C680" si="825">B679</f>
        <v>42714</v>
      </c>
      <c r="C680" s="249" t="str">
        <f t="shared" si="825"/>
        <v>BY2016121009</v>
      </c>
      <c r="D680" s="250">
        <f t="shared" si="821"/>
        <v>5</v>
      </c>
      <c r="E680" s="250" t="s">
        <v>3355</v>
      </c>
      <c r="F680" s="251" t="s">
        <v>3388</v>
      </c>
      <c r="G680" s="250" t="s">
        <v>3389</v>
      </c>
      <c r="H680" s="271" t="s">
        <v>3390</v>
      </c>
      <c r="I680" s="250" t="s">
        <v>3331</v>
      </c>
      <c r="J680" s="250" t="s">
        <v>3278</v>
      </c>
      <c r="K680" s="250" t="s">
        <v>3353</v>
      </c>
      <c r="L680" s="250" t="s">
        <v>3280</v>
      </c>
      <c r="M680" s="250">
        <v>1</v>
      </c>
      <c r="N680" s="250">
        <v>235</v>
      </c>
      <c r="O680" s="258">
        <f t="shared" si="780"/>
        <v>235</v>
      </c>
      <c r="P680" s="364"/>
      <c r="Q680" s="271" t="s">
        <v>3391</v>
      </c>
      <c r="R680" s="372"/>
      <c r="S680" s="375"/>
      <c r="T680" s="364"/>
      <c r="U680" s="370"/>
      <c r="V680" s="366"/>
      <c r="W680" s="368"/>
      <c r="X680" s="370"/>
      <c r="Y680" s="372"/>
      <c r="Z680" s="372"/>
      <c r="AA680" s="372"/>
      <c r="AB680" s="373"/>
      <c r="AC680" s="373"/>
      <c r="AD680" s="250" t="str">
        <f t="shared" si="822"/>
        <v>会员</v>
      </c>
      <c r="AE680" s="284">
        <f>VLOOKUP(AD680,分类参数表!$I$2:$J$10,2,FALSE)</f>
        <v>1</v>
      </c>
      <c r="AF680" s="285"/>
      <c r="AG680" s="271" t="s">
        <v>3379</v>
      </c>
      <c r="AH680" s="271"/>
      <c r="AI680" s="271"/>
      <c r="AJ680" s="271"/>
      <c r="AK680" s="271" t="s">
        <v>3286</v>
      </c>
      <c r="AL680" s="271" t="s">
        <v>3381</v>
      </c>
      <c r="AM680" s="294"/>
      <c r="AN680" s="295">
        <f t="shared" si="781"/>
        <v>1</v>
      </c>
      <c r="AO680" s="299"/>
    </row>
    <row r="681" spans="1:41" s="218" customFormat="1" ht="15" customHeight="1" thickTop="1" x14ac:dyDescent="0.15">
      <c r="A681" s="229" t="s">
        <v>3291</v>
      </c>
      <c r="B681" s="230">
        <v>42714</v>
      </c>
      <c r="C681" s="231" t="s">
        <v>3392</v>
      </c>
      <c r="D681" s="232">
        <v>1</v>
      </c>
      <c r="E681" s="233" t="s">
        <v>3393</v>
      </c>
      <c r="F681" s="233" t="s">
        <v>3306</v>
      </c>
      <c r="G681" s="232" t="s">
        <v>3394</v>
      </c>
      <c r="H681" s="326" t="s">
        <v>3276</v>
      </c>
      <c r="I681" s="234" t="s">
        <v>3395</v>
      </c>
      <c r="J681" s="232" t="s">
        <v>3308</v>
      </c>
      <c r="K681" s="233" t="s">
        <v>3353</v>
      </c>
      <c r="L681" s="232" t="s">
        <v>3280</v>
      </c>
      <c r="M681" s="232">
        <v>1</v>
      </c>
      <c r="N681" s="232">
        <v>400</v>
      </c>
      <c r="O681" s="255">
        <f t="shared" si="780"/>
        <v>400</v>
      </c>
      <c r="P681" s="350">
        <v>400</v>
      </c>
      <c r="Q681" s="264" t="s">
        <v>3396</v>
      </c>
      <c r="R681" s="352">
        <v>400</v>
      </c>
      <c r="S681" s="354">
        <v>1</v>
      </c>
      <c r="T681" s="350">
        <v>1</v>
      </c>
      <c r="U681" s="356"/>
      <c r="V681" s="358"/>
      <c r="W681" s="360"/>
      <c r="X681" s="356"/>
      <c r="Y681" s="352">
        <f>R681-(V681/10)-X681</f>
        <v>400</v>
      </c>
      <c r="Z681" s="352">
        <v>400</v>
      </c>
      <c r="AA681" s="352">
        <f>U681-V681+Z681</f>
        <v>400</v>
      </c>
      <c r="AB681" s="352"/>
      <c r="AC681" s="352"/>
      <c r="AD681" s="276" t="s">
        <v>3322</v>
      </c>
      <c r="AE681" s="277">
        <f>VLOOKUP(AD681,分类参数表!$I$2:$J$10,2,FALSE)</f>
        <v>1</v>
      </c>
      <c r="AF681" s="278"/>
      <c r="AG681" s="264" t="s">
        <v>3397</v>
      </c>
      <c r="AH681" s="264" t="s">
        <v>3398</v>
      </c>
      <c r="AI681" s="264"/>
      <c r="AJ681" s="264"/>
      <c r="AK681" s="264" t="s">
        <v>3286</v>
      </c>
      <c r="AL681" s="264" t="s">
        <v>3349</v>
      </c>
      <c r="AM681" s="288"/>
      <c r="AN681" s="289">
        <f t="shared" si="781"/>
        <v>1</v>
      </c>
      <c r="AO681" s="296"/>
    </row>
    <row r="682" spans="1:41" s="219" customFormat="1" ht="15" customHeight="1" x14ac:dyDescent="0.15">
      <c r="A682" s="235"/>
      <c r="B682" s="236">
        <f t="shared" ref="B682:C682" si="826">B681</f>
        <v>42714</v>
      </c>
      <c r="C682" s="237" t="str">
        <f t="shared" si="826"/>
        <v>BY2016121010</v>
      </c>
      <c r="D682" s="238">
        <f t="shared" ref="D682:D685" si="827">D681+1</f>
        <v>2</v>
      </c>
      <c r="E682" s="238"/>
      <c r="F682" s="239"/>
      <c r="G682" s="238"/>
      <c r="H682" s="327"/>
      <c r="I682" s="240"/>
      <c r="J682" s="238"/>
      <c r="K682" s="238"/>
      <c r="L682" s="238"/>
      <c r="M682" s="238"/>
      <c r="N682" s="238"/>
      <c r="O682" s="256">
        <f t="shared" si="780"/>
        <v>0</v>
      </c>
      <c r="P682" s="351"/>
      <c r="Q682" s="266"/>
      <c r="R682" s="353"/>
      <c r="S682" s="355"/>
      <c r="T682" s="351"/>
      <c r="U682" s="357"/>
      <c r="V682" s="359"/>
      <c r="W682" s="361"/>
      <c r="X682" s="357"/>
      <c r="Y682" s="353"/>
      <c r="Z682" s="353"/>
      <c r="AA682" s="353"/>
      <c r="AB682" s="353"/>
      <c r="AC682" s="353"/>
      <c r="AD682" s="238" t="str">
        <f t="shared" ref="AD682:AD685" si="828">AD681</f>
        <v>会员</v>
      </c>
      <c r="AE682" s="279">
        <f>VLOOKUP(AD682,分类参数表!$I$2:$J$10,2,FALSE)</f>
        <v>1</v>
      </c>
      <c r="AF682" s="280"/>
      <c r="AG682" s="266"/>
      <c r="AH682" s="266"/>
      <c r="AI682" s="266"/>
      <c r="AJ682" s="266"/>
      <c r="AK682" s="266"/>
      <c r="AL682" s="266"/>
      <c r="AM682" s="290"/>
      <c r="AN682" s="291" t="e">
        <f t="shared" si="781"/>
        <v>#DIV/0!</v>
      </c>
      <c r="AO682" s="297"/>
    </row>
    <row r="683" spans="1:41" s="219" customFormat="1" ht="15" customHeight="1" x14ac:dyDescent="0.15">
      <c r="A683" s="235"/>
      <c r="B683" s="236">
        <f t="shared" ref="B683:C683" si="829">B682</f>
        <v>42714</v>
      </c>
      <c r="C683" s="237" t="str">
        <f t="shared" si="829"/>
        <v>BY2016121010</v>
      </c>
      <c r="D683" s="238">
        <f t="shared" si="827"/>
        <v>3</v>
      </c>
      <c r="E683" s="238"/>
      <c r="F683" s="239"/>
      <c r="G683" s="238"/>
      <c r="H683" s="327"/>
      <c r="I683" s="240"/>
      <c r="J683" s="238"/>
      <c r="K683" s="238"/>
      <c r="L683" s="238"/>
      <c r="M683" s="238"/>
      <c r="N683" s="238"/>
      <c r="O683" s="256">
        <f t="shared" si="780"/>
        <v>0</v>
      </c>
      <c r="P683" s="351"/>
      <c r="Q683" s="266"/>
      <c r="R683" s="353"/>
      <c r="S683" s="355"/>
      <c r="T683" s="351"/>
      <c r="U683" s="357"/>
      <c r="V683" s="359"/>
      <c r="W683" s="361"/>
      <c r="X683" s="357"/>
      <c r="Y683" s="353"/>
      <c r="Z683" s="353"/>
      <c r="AA683" s="353"/>
      <c r="AB683" s="353"/>
      <c r="AC683" s="353"/>
      <c r="AD683" s="238" t="str">
        <f t="shared" si="828"/>
        <v>会员</v>
      </c>
      <c r="AE683" s="279">
        <f>VLOOKUP(AD683,分类参数表!$I$2:$J$10,2,FALSE)</f>
        <v>1</v>
      </c>
      <c r="AF683" s="280"/>
      <c r="AG683" s="266"/>
      <c r="AH683" s="266"/>
      <c r="AI683" s="266"/>
      <c r="AJ683" s="266"/>
      <c r="AK683" s="266"/>
      <c r="AL683" s="266"/>
      <c r="AM683" s="290"/>
      <c r="AN683" s="291" t="e">
        <f t="shared" si="781"/>
        <v>#DIV/0!</v>
      </c>
      <c r="AO683" s="297"/>
    </row>
    <row r="684" spans="1:41" s="219" customFormat="1" ht="15" customHeight="1" x14ac:dyDescent="0.15">
      <c r="A684" s="235"/>
      <c r="B684" s="236">
        <f t="shared" ref="B684:C684" si="830">B683</f>
        <v>42714</v>
      </c>
      <c r="C684" s="237" t="str">
        <f t="shared" si="830"/>
        <v>BY2016121010</v>
      </c>
      <c r="D684" s="238">
        <f t="shared" si="827"/>
        <v>4</v>
      </c>
      <c r="E684" s="238"/>
      <c r="F684" s="239"/>
      <c r="G684" s="238"/>
      <c r="H684" s="266"/>
      <c r="I684" s="238"/>
      <c r="J684" s="238"/>
      <c r="K684" s="238"/>
      <c r="L684" s="238"/>
      <c r="M684" s="238"/>
      <c r="N684" s="238"/>
      <c r="O684" s="256">
        <f t="shared" si="780"/>
        <v>0</v>
      </c>
      <c r="P684" s="351"/>
      <c r="Q684" s="266"/>
      <c r="R684" s="353"/>
      <c r="S684" s="355"/>
      <c r="T684" s="351"/>
      <c r="U684" s="357"/>
      <c r="V684" s="359"/>
      <c r="W684" s="361"/>
      <c r="X684" s="357"/>
      <c r="Y684" s="353"/>
      <c r="Z684" s="353"/>
      <c r="AA684" s="353"/>
      <c r="AB684" s="353"/>
      <c r="AC684" s="353"/>
      <c r="AD684" s="238" t="str">
        <f t="shared" si="828"/>
        <v>会员</v>
      </c>
      <c r="AE684" s="279">
        <f>VLOOKUP(AD684,分类参数表!$I$2:$J$10,2,FALSE)</f>
        <v>1</v>
      </c>
      <c r="AF684" s="280"/>
      <c r="AG684" s="266"/>
      <c r="AH684" s="266"/>
      <c r="AI684" s="266"/>
      <c r="AJ684" s="266"/>
      <c r="AK684" s="266"/>
      <c r="AL684" s="266"/>
      <c r="AM684" s="290"/>
      <c r="AN684" s="291" t="e">
        <f t="shared" si="781"/>
        <v>#DIV/0!</v>
      </c>
      <c r="AO684" s="297"/>
    </row>
    <row r="685" spans="1:41" s="219" customFormat="1" ht="15" customHeight="1" thickBot="1" x14ac:dyDescent="0.2">
      <c r="A685" s="235"/>
      <c r="B685" s="236">
        <f t="shared" ref="B685:C685" si="831">B684</f>
        <v>42714</v>
      </c>
      <c r="C685" s="237" t="str">
        <f t="shared" si="831"/>
        <v>BY2016121010</v>
      </c>
      <c r="D685" s="238">
        <f t="shared" si="827"/>
        <v>5</v>
      </c>
      <c r="E685" s="238"/>
      <c r="F685" s="239"/>
      <c r="G685" s="238"/>
      <c r="H685" s="266"/>
      <c r="I685" s="238"/>
      <c r="J685" s="238"/>
      <c r="K685" s="238"/>
      <c r="L685" s="238"/>
      <c r="M685" s="238"/>
      <c r="N685" s="238"/>
      <c r="O685" s="256">
        <f t="shared" si="780"/>
        <v>0</v>
      </c>
      <c r="P685" s="351"/>
      <c r="Q685" s="266"/>
      <c r="R685" s="353"/>
      <c r="S685" s="355"/>
      <c r="T685" s="351"/>
      <c r="U685" s="357"/>
      <c r="V685" s="359"/>
      <c r="W685" s="361"/>
      <c r="X685" s="357"/>
      <c r="Y685" s="353"/>
      <c r="Z685" s="353"/>
      <c r="AA685" s="353"/>
      <c r="AB685" s="362"/>
      <c r="AC685" s="362"/>
      <c r="AD685" s="238" t="str">
        <f t="shared" si="828"/>
        <v>会员</v>
      </c>
      <c r="AE685" s="279">
        <f>VLOOKUP(AD685,分类参数表!$I$2:$J$10,2,FALSE)</f>
        <v>1</v>
      </c>
      <c r="AF685" s="280"/>
      <c r="AG685" s="266"/>
      <c r="AH685" s="266"/>
      <c r="AI685" s="266"/>
      <c r="AJ685" s="266"/>
      <c r="AK685" s="266"/>
      <c r="AL685" s="266"/>
      <c r="AM685" s="290"/>
      <c r="AN685" s="291" t="e">
        <f t="shared" si="781"/>
        <v>#DIV/0!</v>
      </c>
      <c r="AO685" s="297"/>
    </row>
    <row r="686" spans="1:41" s="220" customFormat="1" ht="15" customHeight="1" thickTop="1" x14ac:dyDescent="0.15">
      <c r="A686" s="241" t="s">
        <v>3406</v>
      </c>
      <c r="B686" s="242">
        <v>42714</v>
      </c>
      <c r="C686" s="243" t="s">
        <v>3399</v>
      </c>
      <c r="D686" s="244">
        <v>1</v>
      </c>
      <c r="E686" s="245" t="s">
        <v>3355</v>
      </c>
      <c r="F686" s="245" t="s">
        <v>3356</v>
      </c>
      <c r="G686" s="244" t="s">
        <v>3357</v>
      </c>
      <c r="H686" s="328" t="s">
        <v>3400</v>
      </c>
      <c r="I686" s="246" t="s">
        <v>3401</v>
      </c>
      <c r="J686" s="244" t="s">
        <v>3337</v>
      </c>
      <c r="K686" s="245" t="s">
        <v>3353</v>
      </c>
      <c r="L686" s="244" t="s">
        <v>3280</v>
      </c>
      <c r="M686" s="244">
        <v>1</v>
      </c>
      <c r="N686" s="244">
        <v>380</v>
      </c>
      <c r="O686" s="257">
        <f t="shared" si="780"/>
        <v>380</v>
      </c>
      <c r="P686" s="363">
        <v>380</v>
      </c>
      <c r="Q686" s="269" t="s">
        <v>3402</v>
      </c>
      <c r="R686" s="371">
        <v>380</v>
      </c>
      <c r="S686" s="374">
        <v>1</v>
      </c>
      <c r="T686" s="363">
        <v>1</v>
      </c>
      <c r="U686" s="369"/>
      <c r="V686" s="365"/>
      <c r="W686" s="367"/>
      <c r="X686" s="369"/>
      <c r="Y686" s="371">
        <f>R686-(V686/10)-X686</f>
        <v>380</v>
      </c>
      <c r="Z686" s="371">
        <v>0</v>
      </c>
      <c r="AA686" s="371">
        <f>U686-V686+Z686</f>
        <v>0</v>
      </c>
      <c r="AB686" s="371"/>
      <c r="AC686" s="371"/>
      <c r="AD686" s="323" t="s">
        <v>2000</v>
      </c>
      <c r="AE686" s="282">
        <f>VLOOKUP(AD686,分类参数表!$I$2:$J$10,2,FALSE)</f>
        <v>1</v>
      </c>
      <c r="AF686" s="283"/>
      <c r="AG686" s="269" t="s">
        <v>3403</v>
      </c>
      <c r="AH686" s="269" t="s">
        <v>3404</v>
      </c>
      <c r="AI686" s="269"/>
      <c r="AJ686" s="269"/>
      <c r="AK686" s="269" t="s">
        <v>3286</v>
      </c>
      <c r="AL686" s="269" t="s">
        <v>3405</v>
      </c>
      <c r="AM686" s="292"/>
      <c r="AN686" s="293">
        <f t="shared" si="781"/>
        <v>1</v>
      </c>
      <c r="AO686" s="298"/>
    </row>
    <row r="687" spans="1:41" s="221" customFormat="1" ht="15" customHeight="1" x14ac:dyDescent="0.15">
      <c r="A687" s="247"/>
      <c r="B687" s="248">
        <f t="shared" ref="B687:C687" si="832">B686</f>
        <v>42714</v>
      </c>
      <c r="C687" s="249" t="str">
        <f t="shared" si="832"/>
        <v>BY2016121011</v>
      </c>
      <c r="D687" s="250">
        <f t="shared" ref="D687:D690" si="833">D686+1</f>
        <v>2</v>
      </c>
      <c r="E687" s="250"/>
      <c r="F687" s="251"/>
      <c r="G687" s="250"/>
      <c r="H687" s="329"/>
      <c r="I687" s="252"/>
      <c r="J687" s="250"/>
      <c r="K687" s="250"/>
      <c r="L687" s="250"/>
      <c r="M687" s="250"/>
      <c r="N687" s="250"/>
      <c r="O687" s="258">
        <f t="shared" si="780"/>
        <v>0</v>
      </c>
      <c r="P687" s="364"/>
      <c r="Q687" s="271"/>
      <c r="R687" s="372"/>
      <c r="S687" s="375"/>
      <c r="T687" s="364"/>
      <c r="U687" s="370"/>
      <c r="V687" s="366"/>
      <c r="W687" s="368"/>
      <c r="X687" s="370"/>
      <c r="Y687" s="372"/>
      <c r="Z687" s="372"/>
      <c r="AA687" s="372"/>
      <c r="AB687" s="372"/>
      <c r="AC687" s="372"/>
      <c r="AD687" s="250" t="str">
        <f t="shared" ref="AD687:AD690" si="834">AD686</f>
        <v>会员</v>
      </c>
      <c r="AE687" s="284">
        <f>VLOOKUP(AD687,分类参数表!$I$2:$J$10,2,FALSE)</f>
        <v>1</v>
      </c>
      <c r="AF687" s="285"/>
      <c r="AG687" s="271"/>
      <c r="AH687" s="271"/>
      <c r="AI687" s="271"/>
      <c r="AJ687" s="271"/>
      <c r="AK687" s="271"/>
      <c r="AL687" s="271"/>
      <c r="AM687" s="294"/>
      <c r="AN687" s="295" t="e">
        <f t="shared" si="781"/>
        <v>#DIV/0!</v>
      </c>
      <c r="AO687" s="299"/>
    </row>
    <row r="688" spans="1:41" s="221" customFormat="1" ht="15" customHeight="1" x14ac:dyDescent="0.15">
      <c r="A688" s="247"/>
      <c r="B688" s="248">
        <f t="shared" ref="B688:C688" si="835">B687</f>
        <v>42714</v>
      </c>
      <c r="C688" s="249" t="str">
        <f t="shared" si="835"/>
        <v>BY2016121011</v>
      </c>
      <c r="D688" s="250">
        <f t="shared" si="833"/>
        <v>3</v>
      </c>
      <c r="E688" s="250"/>
      <c r="F688" s="251"/>
      <c r="G688" s="250"/>
      <c r="H688" s="329"/>
      <c r="I688" s="252"/>
      <c r="J688" s="250"/>
      <c r="K688" s="250"/>
      <c r="L688" s="250"/>
      <c r="M688" s="250"/>
      <c r="N688" s="250"/>
      <c r="O688" s="258">
        <f t="shared" si="780"/>
        <v>0</v>
      </c>
      <c r="P688" s="364"/>
      <c r="Q688" s="271"/>
      <c r="R688" s="372"/>
      <c r="S688" s="375"/>
      <c r="T688" s="364"/>
      <c r="U688" s="370"/>
      <c r="V688" s="366"/>
      <c r="W688" s="368"/>
      <c r="X688" s="370"/>
      <c r="Y688" s="372"/>
      <c r="Z688" s="372"/>
      <c r="AA688" s="372"/>
      <c r="AB688" s="372"/>
      <c r="AC688" s="372"/>
      <c r="AD688" s="250" t="str">
        <f t="shared" si="834"/>
        <v>会员</v>
      </c>
      <c r="AE688" s="284">
        <f>VLOOKUP(AD688,分类参数表!$I$2:$J$10,2,FALSE)</f>
        <v>1</v>
      </c>
      <c r="AF688" s="285"/>
      <c r="AG688" s="271"/>
      <c r="AH688" s="271"/>
      <c r="AI688" s="271"/>
      <c r="AJ688" s="271"/>
      <c r="AK688" s="271"/>
      <c r="AL688" s="271"/>
      <c r="AM688" s="294"/>
      <c r="AN688" s="295" t="e">
        <f t="shared" si="781"/>
        <v>#DIV/0!</v>
      </c>
      <c r="AO688" s="299"/>
    </row>
    <row r="689" spans="1:41" s="221" customFormat="1" ht="15" customHeight="1" x14ac:dyDescent="0.15">
      <c r="A689" s="247"/>
      <c r="B689" s="248">
        <f t="shared" ref="B689:C689" si="836">B688</f>
        <v>42714</v>
      </c>
      <c r="C689" s="249" t="str">
        <f t="shared" si="836"/>
        <v>BY2016121011</v>
      </c>
      <c r="D689" s="250">
        <f t="shared" si="833"/>
        <v>4</v>
      </c>
      <c r="E689" s="250"/>
      <c r="F689" s="251"/>
      <c r="G689" s="250"/>
      <c r="H689" s="271"/>
      <c r="I689" s="250"/>
      <c r="J689" s="250"/>
      <c r="K689" s="250"/>
      <c r="L689" s="250"/>
      <c r="M689" s="250"/>
      <c r="N689" s="250"/>
      <c r="O689" s="258">
        <f t="shared" si="780"/>
        <v>0</v>
      </c>
      <c r="P689" s="364"/>
      <c r="Q689" s="271"/>
      <c r="R689" s="372"/>
      <c r="S689" s="375"/>
      <c r="T689" s="364"/>
      <c r="U689" s="370"/>
      <c r="V689" s="366"/>
      <c r="W689" s="368"/>
      <c r="X689" s="370"/>
      <c r="Y689" s="372"/>
      <c r="Z689" s="372"/>
      <c r="AA689" s="372"/>
      <c r="AB689" s="372"/>
      <c r="AC689" s="372"/>
      <c r="AD689" s="250" t="str">
        <f t="shared" si="834"/>
        <v>会员</v>
      </c>
      <c r="AE689" s="284">
        <f>VLOOKUP(AD689,分类参数表!$I$2:$J$10,2,FALSE)</f>
        <v>1</v>
      </c>
      <c r="AF689" s="285"/>
      <c r="AG689" s="271"/>
      <c r="AH689" s="271"/>
      <c r="AI689" s="271"/>
      <c r="AJ689" s="271"/>
      <c r="AK689" s="271"/>
      <c r="AL689" s="271"/>
      <c r="AM689" s="294"/>
      <c r="AN689" s="295" t="e">
        <f t="shared" si="781"/>
        <v>#DIV/0!</v>
      </c>
      <c r="AO689" s="299"/>
    </row>
    <row r="690" spans="1:41" s="221" customFormat="1" ht="15" customHeight="1" thickBot="1" x14ac:dyDescent="0.2">
      <c r="A690" s="247"/>
      <c r="B690" s="248">
        <f t="shared" ref="B690:C690" si="837">B689</f>
        <v>42714</v>
      </c>
      <c r="C690" s="249" t="str">
        <f t="shared" si="837"/>
        <v>BY2016121011</v>
      </c>
      <c r="D690" s="250">
        <f t="shared" si="833"/>
        <v>5</v>
      </c>
      <c r="E690" s="250"/>
      <c r="F690" s="251"/>
      <c r="G690" s="250"/>
      <c r="H690" s="271"/>
      <c r="I690" s="250"/>
      <c r="J690" s="250"/>
      <c r="K690" s="250"/>
      <c r="L690" s="250"/>
      <c r="M690" s="250"/>
      <c r="N690" s="250"/>
      <c r="O690" s="258">
        <f t="shared" si="780"/>
        <v>0</v>
      </c>
      <c r="P690" s="364"/>
      <c r="Q690" s="271"/>
      <c r="R690" s="372"/>
      <c r="S690" s="375"/>
      <c r="T690" s="364"/>
      <c r="U690" s="370"/>
      <c r="V690" s="366"/>
      <c r="W690" s="368"/>
      <c r="X690" s="370"/>
      <c r="Y690" s="372"/>
      <c r="Z690" s="372"/>
      <c r="AA690" s="372"/>
      <c r="AB690" s="373"/>
      <c r="AC690" s="373"/>
      <c r="AD690" s="250" t="str">
        <f t="shared" si="834"/>
        <v>会员</v>
      </c>
      <c r="AE690" s="284">
        <f>VLOOKUP(AD690,分类参数表!$I$2:$J$10,2,FALSE)</f>
        <v>1</v>
      </c>
      <c r="AF690" s="285"/>
      <c r="AG690" s="271"/>
      <c r="AH690" s="271"/>
      <c r="AI690" s="271"/>
      <c r="AJ690" s="271"/>
      <c r="AK690" s="271"/>
      <c r="AL690" s="271"/>
      <c r="AM690" s="294"/>
      <c r="AN690" s="295" t="e">
        <f t="shared" si="781"/>
        <v>#DIV/0!</v>
      </c>
      <c r="AO690" s="299"/>
    </row>
    <row r="691" spans="1:41" s="218" customFormat="1" ht="15" customHeight="1" thickTop="1" x14ac:dyDescent="0.15">
      <c r="A691" s="229" t="s">
        <v>3299</v>
      </c>
      <c r="B691" s="230">
        <v>42714</v>
      </c>
      <c r="C691" s="231" t="s">
        <v>3407</v>
      </c>
      <c r="D691" s="232">
        <v>1</v>
      </c>
      <c r="E691" s="233" t="s">
        <v>3408</v>
      </c>
      <c r="F691" s="233" t="s">
        <v>3409</v>
      </c>
      <c r="G691" s="232"/>
      <c r="H691" s="326" t="s">
        <v>3410</v>
      </c>
      <c r="I691" s="234" t="s">
        <v>3303</v>
      </c>
      <c r="J691" s="232" t="s">
        <v>3308</v>
      </c>
      <c r="K691" s="233" t="s">
        <v>3279</v>
      </c>
      <c r="L691" s="232" t="s">
        <v>3280</v>
      </c>
      <c r="M691" s="232">
        <v>1</v>
      </c>
      <c r="N691" s="232">
        <v>58</v>
      </c>
      <c r="O691" s="255">
        <f t="shared" si="780"/>
        <v>58</v>
      </c>
      <c r="P691" s="350">
        <v>58</v>
      </c>
      <c r="Q691" s="264" t="s">
        <v>3411</v>
      </c>
      <c r="R691" s="352">
        <v>30</v>
      </c>
      <c r="S691" s="354">
        <v>0.52</v>
      </c>
      <c r="T691" s="350">
        <v>0.25</v>
      </c>
      <c r="U691" s="356"/>
      <c r="V691" s="358"/>
      <c r="W691" s="360"/>
      <c r="X691" s="356"/>
      <c r="Y691" s="352">
        <f>R691-(V691/10)-X691</f>
        <v>30</v>
      </c>
      <c r="Z691" s="352">
        <v>7</v>
      </c>
      <c r="AA691" s="352">
        <f>U691-V691+Z691</f>
        <v>7</v>
      </c>
      <c r="AB691" s="352"/>
      <c r="AC691" s="352"/>
      <c r="AD691" s="276" t="s">
        <v>3412</v>
      </c>
      <c r="AE691" s="277">
        <f>VLOOKUP(AD691,分类参数表!$I$2:$J$10,2,FALSE)</f>
        <v>1</v>
      </c>
      <c r="AF691" s="278"/>
      <c r="AG691" s="264"/>
      <c r="AH691" s="264"/>
      <c r="AI691" s="264"/>
      <c r="AJ691" s="264"/>
      <c r="AK691" s="264" t="s">
        <v>3286</v>
      </c>
      <c r="AL691" s="264" t="s">
        <v>3339</v>
      </c>
      <c r="AM691" s="288"/>
      <c r="AN691" s="289">
        <f t="shared" si="781"/>
        <v>0.51724137931034486</v>
      </c>
      <c r="AO691" s="296"/>
    </row>
    <row r="692" spans="1:41" s="219" customFormat="1" ht="15" customHeight="1" x14ac:dyDescent="0.15">
      <c r="A692" s="235"/>
      <c r="B692" s="236">
        <f t="shared" ref="B692:C692" si="838">B691</f>
        <v>42714</v>
      </c>
      <c r="C692" s="237" t="str">
        <f t="shared" si="838"/>
        <v>BY2016121012</v>
      </c>
      <c r="D692" s="238">
        <f t="shared" ref="D692:D695" si="839">D691+1</f>
        <v>2</v>
      </c>
      <c r="E692" s="238"/>
      <c r="F692" s="239"/>
      <c r="G692" s="238"/>
      <c r="H692" s="327"/>
      <c r="I692" s="240"/>
      <c r="J692" s="238"/>
      <c r="K692" s="238"/>
      <c r="L692" s="238"/>
      <c r="M692" s="238"/>
      <c r="N692" s="238"/>
      <c r="O692" s="256">
        <f t="shared" si="780"/>
        <v>0</v>
      </c>
      <c r="P692" s="351"/>
      <c r="Q692" s="266"/>
      <c r="R692" s="353"/>
      <c r="S692" s="355"/>
      <c r="T692" s="351"/>
      <c r="U692" s="357"/>
      <c r="V692" s="359"/>
      <c r="W692" s="361"/>
      <c r="X692" s="357"/>
      <c r="Y692" s="353"/>
      <c r="Z692" s="353"/>
      <c r="AA692" s="353"/>
      <c r="AB692" s="353"/>
      <c r="AC692" s="353"/>
      <c r="AD692" s="238" t="str">
        <f t="shared" ref="AD692:AD695" si="840">AD691</f>
        <v>散客</v>
      </c>
      <c r="AE692" s="279">
        <f>VLOOKUP(AD692,分类参数表!$I$2:$J$10,2,FALSE)</f>
        <v>1</v>
      </c>
      <c r="AF692" s="280"/>
      <c r="AG692" s="266"/>
      <c r="AH692" s="266"/>
      <c r="AI692" s="266"/>
      <c r="AJ692" s="266"/>
      <c r="AK692" s="266"/>
      <c r="AL692" s="266"/>
      <c r="AM692" s="290"/>
      <c r="AN692" s="291" t="e">
        <f t="shared" si="781"/>
        <v>#DIV/0!</v>
      </c>
      <c r="AO692" s="297"/>
    </row>
    <row r="693" spans="1:41" s="219" customFormat="1" ht="15" customHeight="1" x14ac:dyDescent="0.15">
      <c r="A693" s="235"/>
      <c r="B693" s="236">
        <f t="shared" ref="B693:C693" si="841">B692</f>
        <v>42714</v>
      </c>
      <c r="C693" s="237" t="str">
        <f t="shared" si="841"/>
        <v>BY2016121012</v>
      </c>
      <c r="D693" s="238">
        <f t="shared" si="839"/>
        <v>3</v>
      </c>
      <c r="E693" s="238"/>
      <c r="F693" s="239"/>
      <c r="G693" s="238"/>
      <c r="H693" s="327"/>
      <c r="I693" s="240"/>
      <c r="J693" s="238"/>
      <c r="K693" s="238"/>
      <c r="L693" s="238"/>
      <c r="M693" s="238"/>
      <c r="N693" s="238"/>
      <c r="O693" s="256">
        <f t="shared" si="780"/>
        <v>0</v>
      </c>
      <c r="P693" s="351"/>
      <c r="Q693" s="266"/>
      <c r="R693" s="353"/>
      <c r="S693" s="355"/>
      <c r="T693" s="351"/>
      <c r="U693" s="357"/>
      <c r="V693" s="359"/>
      <c r="W693" s="361"/>
      <c r="X693" s="357"/>
      <c r="Y693" s="353"/>
      <c r="Z693" s="353"/>
      <c r="AA693" s="353"/>
      <c r="AB693" s="353"/>
      <c r="AC693" s="353"/>
      <c r="AD693" s="238" t="str">
        <f t="shared" si="840"/>
        <v>散客</v>
      </c>
      <c r="AE693" s="279">
        <f>VLOOKUP(AD693,分类参数表!$I$2:$J$10,2,FALSE)</f>
        <v>1</v>
      </c>
      <c r="AF693" s="280"/>
      <c r="AG693" s="266"/>
      <c r="AH693" s="266"/>
      <c r="AI693" s="266"/>
      <c r="AJ693" s="266"/>
      <c r="AK693" s="266"/>
      <c r="AL693" s="266"/>
      <c r="AM693" s="290"/>
      <c r="AN693" s="291" t="e">
        <f t="shared" si="781"/>
        <v>#DIV/0!</v>
      </c>
      <c r="AO693" s="297"/>
    </row>
    <row r="694" spans="1:41" s="219" customFormat="1" ht="15" customHeight="1" x14ac:dyDescent="0.15">
      <c r="A694" s="235"/>
      <c r="B694" s="236">
        <f t="shared" ref="B694:C694" si="842">B693</f>
        <v>42714</v>
      </c>
      <c r="C694" s="237" t="str">
        <f t="shared" si="842"/>
        <v>BY2016121012</v>
      </c>
      <c r="D694" s="238">
        <f t="shared" si="839"/>
        <v>4</v>
      </c>
      <c r="E694" s="238"/>
      <c r="F694" s="239"/>
      <c r="G694" s="238"/>
      <c r="H694" s="266"/>
      <c r="I694" s="238"/>
      <c r="J694" s="238"/>
      <c r="K694" s="238"/>
      <c r="L694" s="238"/>
      <c r="M694" s="238"/>
      <c r="N694" s="238"/>
      <c r="O694" s="256">
        <f t="shared" si="780"/>
        <v>0</v>
      </c>
      <c r="P694" s="351"/>
      <c r="Q694" s="266"/>
      <c r="R694" s="353"/>
      <c r="S694" s="355"/>
      <c r="T694" s="351"/>
      <c r="U694" s="357"/>
      <c r="V694" s="359"/>
      <c r="W694" s="361"/>
      <c r="X694" s="357"/>
      <c r="Y694" s="353"/>
      <c r="Z694" s="353"/>
      <c r="AA694" s="353"/>
      <c r="AB694" s="353"/>
      <c r="AC694" s="353"/>
      <c r="AD694" s="238" t="str">
        <f t="shared" si="840"/>
        <v>散客</v>
      </c>
      <c r="AE694" s="279">
        <f>VLOOKUP(AD694,分类参数表!$I$2:$J$10,2,FALSE)</f>
        <v>1</v>
      </c>
      <c r="AF694" s="280"/>
      <c r="AG694" s="266"/>
      <c r="AH694" s="266"/>
      <c r="AI694" s="266"/>
      <c r="AJ694" s="266"/>
      <c r="AK694" s="266"/>
      <c r="AL694" s="266"/>
      <c r="AM694" s="290"/>
      <c r="AN694" s="291" t="e">
        <f t="shared" si="781"/>
        <v>#DIV/0!</v>
      </c>
      <c r="AO694" s="297"/>
    </row>
    <row r="695" spans="1:41" s="219" customFormat="1" ht="15" customHeight="1" thickBot="1" x14ac:dyDescent="0.2">
      <c r="A695" s="235"/>
      <c r="B695" s="236">
        <f t="shared" ref="B695:C695" si="843">B694</f>
        <v>42714</v>
      </c>
      <c r="C695" s="237" t="str">
        <f t="shared" si="843"/>
        <v>BY2016121012</v>
      </c>
      <c r="D695" s="238">
        <f t="shared" si="839"/>
        <v>5</v>
      </c>
      <c r="E695" s="238"/>
      <c r="F695" s="239"/>
      <c r="G695" s="238"/>
      <c r="H695" s="266"/>
      <c r="I695" s="238"/>
      <c r="J695" s="238"/>
      <c r="K695" s="238"/>
      <c r="L695" s="238"/>
      <c r="M695" s="238"/>
      <c r="N695" s="238"/>
      <c r="O695" s="256">
        <f t="shared" si="780"/>
        <v>0</v>
      </c>
      <c r="P695" s="351"/>
      <c r="Q695" s="266"/>
      <c r="R695" s="353"/>
      <c r="S695" s="355"/>
      <c r="T695" s="351"/>
      <c r="U695" s="357"/>
      <c r="V695" s="359"/>
      <c r="W695" s="361"/>
      <c r="X695" s="357"/>
      <c r="Y695" s="353"/>
      <c r="Z695" s="353"/>
      <c r="AA695" s="353"/>
      <c r="AB695" s="362"/>
      <c r="AC695" s="362"/>
      <c r="AD695" s="238" t="str">
        <f t="shared" si="840"/>
        <v>散客</v>
      </c>
      <c r="AE695" s="279">
        <f>VLOOKUP(AD695,分类参数表!$I$2:$J$10,2,FALSE)</f>
        <v>1</v>
      </c>
      <c r="AF695" s="280"/>
      <c r="AG695" s="266"/>
      <c r="AH695" s="266"/>
      <c r="AI695" s="266"/>
      <c r="AJ695" s="266"/>
      <c r="AK695" s="266"/>
      <c r="AL695" s="266"/>
      <c r="AM695" s="290"/>
      <c r="AN695" s="291" t="e">
        <f t="shared" si="781"/>
        <v>#DIV/0!</v>
      </c>
      <c r="AO695" s="297"/>
    </row>
    <row r="696" spans="1:41" s="349" customFormat="1" ht="15" thickTop="1" thickBot="1" x14ac:dyDescent="0.2">
      <c r="A696" s="347"/>
      <c r="B696" s="348"/>
      <c r="C696" s="348"/>
      <c r="D696" s="348"/>
      <c r="E696" s="348"/>
      <c r="F696" s="348"/>
      <c r="G696" s="348"/>
      <c r="H696" s="348"/>
      <c r="I696" s="348"/>
      <c r="J696" s="348"/>
      <c r="K696" s="348"/>
      <c r="L696" s="348"/>
      <c r="M696" s="348"/>
      <c r="N696" s="348"/>
      <c r="O696" s="348"/>
      <c r="P696" s="348"/>
      <c r="Q696" s="348"/>
      <c r="R696" s="348"/>
      <c r="S696" s="348"/>
      <c r="T696" s="348"/>
      <c r="U696" s="348"/>
      <c r="V696" s="348"/>
      <c r="W696" s="348"/>
      <c r="X696" s="348"/>
      <c r="Y696" s="348"/>
      <c r="Z696" s="348"/>
      <c r="AA696" s="348"/>
      <c r="AB696" s="348"/>
      <c r="AC696" s="348"/>
      <c r="AD696" s="348"/>
      <c r="AE696" s="348"/>
      <c r="AF696" s="348"/>
      <c r="AG696" s="348"/>
      <c r="AH696" s="348"/>
      <c r="AI696" s="348"/>
      <c r="AJ696" s="348"/>
      <c r="AK696" s="348"/>
      <c r="AL696" s="348"/>
      <c r="AM696" s="348"/>
      <c r="AN696" s="348"/>
      <c r="AO696" s="348"/>
    </row>
    <row r="697" spans="1:41" s="220" customFormat="1" ht="15" customHeight="1" thickTop="1" x14ac:dyDescent="0.15">
      <c r="A697" s="241" t="s">
        <v>3413</v>
      </c>
      <c r="B697" s="242">
        <v>42715</v>
      </c>
      <c r="C697" s="243" t="s">
        <v>3414</v>
      </c>
      <c r="D697" s="244">
        <v>1</v>
      </c>
      <c r="E697" s="245" t="s">
        <v>3415</v>
      </c>
      <c r="F697" s="245" t="s">
        <v>3416</v>
      </c>
      <c r="G697" s="321"/>
      <c r="H697" s="328"/>
      <c r="I697" s="246" t="s">
        <v>3417</v>
      </c>
      <c r="J697" s="244" t="s">
        <v>3418</v>
      </c>
      <c r="K697" s="245" t="s">
        <v>3419</v>
      </c>
      <c r="L697" s="244" t="s">
        <v>3420</v>
      </c>
      <c r="M697" s="244">
        <v>1</v>
      </c>
      <c r="N697" s="244">
        <v>138</v>
      </c>
      <c r="O697" s="257">
        <f t="shared" si="780"/>
        <v>138</v>
      </c>
      <c r="P697" s="363">
        <v>138</v>
      </c>
      <c r="Q697" s="269" t="s">
        <v>3421</v>
      </c>
      <c r="R697" s="371">
        <v>138</v>
      </c>
      <c r="S697" s="374">
        <v>1</v>
      </c>
      <c r="T697" s="363">
        <v>1</v>
      </c>
      <c r="U697" s="369"/>
      <c r="V697" s="365"/>
      <c r="W697" s="367"/>
      <c r="X697" s="369"/>
      <c r="Y697" s="371">
        <f>R697-(V697/10)-X697</f>
        <v>138</v>
      </c>
      <c r="Z697" s="371">
        <v>138</v>
      </c>
      <c r="AA697" s="371">
        <f>U697-V697+Z697</f>
        <v>138</v>
      </c>
      <c r="AB697" s="371"/>
      <c r="AC697" s="371"/>
      <c r="AD697" s="281" t="s">
        <v>2028</v>
      </c>
      <c r="AE697" s="282">
        <f>VLOOKUP(AD697,分类参数表!$I$2:$J$10,2,FALSE)</f>
        <v>1</v>
      </c>
      <c r="AF697" s="283"/>
      <c r="AG697" s="322"/>
      <c r="AH697" s="269"/>
      <c r="AI697" s="269"/>
      <c r="AJ697" s="269"/>
      <c r="AK697" s="269" t="s">
        <v>3422</v>
      </c>
      <c r="AL697" s="269" t="s">
        <v>3423</v>
      </c>
      <c r="AM697" s="292"/>
      <c r="AN697" s="293">
        <f t="shared" si="781"/>
        <v>1</v>
      </c>
      <c r="AO697" s="298"/>
    </row>
    <row r="698" spans="1:41" s="221" customFormat="1" ht="15" customHeight="1" x14ac:dyDescent="0.15">
      <c r="A698" s="247"/>
      <c r="B698" s="248">
        <f t="shared" ref="B698:C698" si="844">B697</f>
        <v>42715</v>
      </c>
      <c r="C698" s="249" t="str">
        <f t="shared" si="844"/>
        <v>BY2016121101</v>
      </c>
      <c r="D698" s="250">
        <f t="shared" ref="D698:D701" si="845">D697+1</f>
        <v>2</v>
      </c>
      <c r="E698" s="250"/>
      <c r="F698" s="251"/>
      <c r="G698" s="250"/>
      <c r="H698" s="329"/>
      <c r="I698" s="252"/>
      <c r="J698" s="250"/>
      <c r="K698" s="250"/>
      <c r="L698" s="250"/>
      <c r="M698" s="250"/>
      <c r="N698" s="250"/>
      <c r="O698" s="258">
        <f t="shared" si="780"/>
        <v>0</v>
      </c>
      <c r="P698" s="364"/>
      <c r="Q698" s="271"/>
      <c r="R698" s="372"/>
      <c r="S698" s="375"/>
      <c r="T698" s="364"/>
      <c r="U698" s="370"/>
      <c r="V698" s="366"/>
      <c r="W698" s="368"/>
      <c r="X698" s="370"/>
      <c r="Y698" s="372"/>
      <c r="Z698" s="372"/>
      <c r="AA698" s="372"/>
      <c r="AB698" s="372"/>
      <c r="AC698" s="372"/>
      <c r="AD698" s="250" t="str">
        <f t="shared" ref="AD698:AD701" si="846">AD697</f>
        <v>散客</v>
      </c>
      <c r="AE698" s="284">
        <f>VLOOKUP(AD698,分类参数表!$I$2:$J$10,2,FALSE)</f>
        <v>1</v>
      </c>
      <c r="AF698" s="285"/>
      <c r="AG698" s="271"/>
      <c r="AH698" s="271"/>
      <c r="AI698" s="271"/>
      <c r="AJ698" s="271"/>
      <c r="AK698" s="271"/>
      <c r="AL698" s="271"/>
      <c r="AM698" s="294"/>
      <c r="AN698" s="295" t="e">
        <f t="shared" si="781"/>
        <v>#DIV/0!</v>
      </c>
      <c r="AO698" s="299"/>
    </row>
    <row r="699" spans="1:41" s="221" customFormat="1" ht="15" customHeight="1" x14ac:dyDescent="0.15">
      <c r="A699" s="247"/>
      <c r="B699" s="248">
        <f t="shared" ref="B699:C699" si="847">B698</f>
        <v>42715</v>
      </c>
      <c r="C699" s="249" t="str">
        <f t="shared" si="847"/>
        <v>BY2016121101</v>
      </c>
      <c r="D699" s="250">
        <f t="shared" si="845"/>
        <v>3</v>
      </c>
      <c r="E699" s="250"/>
      <c r="F699" s="251"/>
      <c r="G699" s="250"/>
      <c r="H699" s="329"/>
      <c r="I699" s="252"/>
      <c r="J699" s="250"/>
      <c r="K699" s="250"/>
      <c r="L699" s="250"/>
      <c r="M699" s="250"/>
      <c r="N699" s="250"/>
      <c r="O699" s="258">
        <f t="shared" si="780"/>
        <v>0</v>
      </c>
      <c r="P699" s="364"/>
      <c r="Q699" s="271"/>
      <c r="R699" s="372"/>
      <c r="S699" s="375"/>
      <c r="T699" s="364"/>
      <c r="U699" s="370"/>
      <c r="V699" s="366"/>
      <c r="W699" s="368"/>
      <c r="X699" s="370"/>
      <c r="Y699" s="372"/>
      <c r="Z699" s="372"/>
      <c r="AA699" s="372"/>
      <c r="AB699" s="372"/>
      <c r="AC699" s="372"/>
      <c r="AD699" s="250" t="str">
        <f t="shared" si="846"/>
        <v>散客</v>
      </c>
      <c r="AE699" s="284">
        <f>VLOOKUP(AD699,分类参数表!$I$2:$J$10,2,FALSE)</f>
        <v>1</v>
      </c>
      <c r="AF699" s="285"/>
      <c r="AG699" s="271"/>
      <c r="AH699" s="271"/>
      <c r="AI699" s="271"/>
      <c r="AJ699" s="271"/>
      <c r="AK699" s="271"/>
      <c r="AL699" s="271"/>
      <c r="AM699" s="294"/>
      <c r="AN699" s="295" t="e">
        <f t="shared" si="781"/>
        <v>#DIV/0!</v>
      </c>
      <c r="AO699" s="299"/>
    </row>
    <row r="700" spans="1:41" s="221" customFormat="1" ht="15" customHeight="1" x14ac:dyDescent="0.15">
      <c r="A700" s="247"/>
      <c r="B700" s="248">
        <f t="shared" ref="B700:C700" si="848">B699</f>
        <v>42715</v>
      </c>
      <c r="C700" s="249" t="str">
        <f t="shared" si="848"/>
        <v>BY2016121101</v>
      </c>
      <c r="D700" s="250">
        <f t="shared" si="845"/>
        <v>4</v>
      </c>
      <c r="E700" s="250"/>
      <c r="F700" s="251"/>
      <c r="G700" s="250"/>
      <c r="H700" s="271"/>
      <c r="I700" s="250"/>
      <c r="J700" s="250"/>
      <c r="K700" s="250"/>
      <c r="L700" s="250"/>
      <c r="M700" s="250"/>
      <c r="N700" s="250"/>
      <c r="O700" s="258">
        <f t="shared" si="780"/>
        <v>0</v>
      </c>
      <c r="P700" s="364"/>
      <c r="Q700" s="271"/>
      <c r="R700" s="372"/>
      <c r="S700" s="375"/>
      <c r="T700" s="364"/>
      <c r="U700" s="370"/>
      <c r="V700" s="366"/>
      <c r="W700" s="368"/>
      <c r="X700" s="370"/>
      <c r="Y700" s="372"/>
      <c r="Z700" s="372"/>
      <c r="AA700" s="372"/>
      <c r="AB700" s="372"/>
      <c r="AC700" s="372"/>
      <c r="AD700" s="250" t="str">
        <f t="shared" si="846"/>
        <v>散客</v>
      </c>
      <c r="AE700" s="284">
        <f>VLOOKUP(AD700,分类参数表!$I$2:$J$10,2,FALSE)</f>
        <v>1</v>
      </c>
      <c r="AF700" s="285"/>
      <c r="AG700" s="271"/>
      <c r="AH700" s="271"/>
      <c r="AI700" s="271"/>
      <c r="AJ700" s="271"/>
      <c r="AK700" s="271"/>
      <c r="AL700" s="271"/>
      <c r="AM700" s="294"/>
      <c r="AN700" s="295" t="e">
        <f t="shared" si="781"/>
        <v>#DIV/0!</v>
      </c>
      <c r="AO700" s="299"/>
    </row>
    <row r="701" spans="1:41" s="221" customFormat="1" ht="15" customHeight="1" thickBot="1" x14ac:dyDescent="0.2">
      <c r="A701" s="247"/>
      <c r="B701" s="248">
        <f t="shared" ref="B701:C701" si="849">B700</f>
        <v>42715</v>
      </c>
      <c r="C701" s="249" t="str">
        <f t="shared" si="849"/>
        <v>BY2016121101</v>
      </c>
      <c r="D701" s="250">
        <f t="shared" si="845"/>
        <v>5</v>
      </c>
      <c r="E701" s="250"/>
      <c r="F701" s="251"/>
      <c r="G701" s="250"/>
      <c r="H701" s="271"/>
      <c r="I701" s="250"/>
      <c r="J701" s="250"/>
      <c r="K701" s="250"/>
      <c r="L701" s="250"/>
      <c r="M701" s="250"/>
      <c r="N701" s="250"/>
      <c r="O701" s="258">
        <f t="shared" si="780"/>
        <v>0</v>
      </c>
      <c r="P701" s="364"/>
      <c r="Q701" s="271"/>
      <c r="R701" s="372"/>
      <c r="S701" s="375"/>
      <c r="T701" s="364"/>
      <c r="U701" s="370"/>
      <c r="V701" s="366"/>
      <c r="W701" s="368"/>
      <c r="X701" s="370"/>
      <c r="Y701" s="372"/>
      <c r="Z701" s="372"/>
      <c r="AA701" s="372"/>
      <c r="AB701" s="373"/>
      <c r="AC701" s="373"/>
      <c r="AD701" s="250" t="str">
        <f t="shared" si="846"/>
        <v>散客</v>
      </c>
      <c r="AE701" s="284">
        <f>VLOOKUP(AD701,分类参数表!$I$2:$J$10,2,FALSE)</f>
        <v>1</v>
      </c>
      <c r="AF701" s="285"/>
      <c r="AG701" s="271"/>
      <c r="AH701" s="271"/>
      <c r="AI701" s="271"/>
      <c r="AJ701" s="271"/>
      <c r="AK701" s="271"/>
      <c r="AL701" s="271"/>
      <c r="AM701" s="294"/>
      <c r="AN701" s="295" t="e">
        <f t="shared" si="781"/>
        <v>#DIV/0!</v>
      </c>
      <c r="AO701" s="299"/>
    </row>
    <row r="702" spans="1:41" s="218" customFormat="1" ht="15" customHeight="1" thickTop="1" x14ac:dyDescent="0.15">
      <c r="A702" s="229" t="s">
        <v>3413</v>
      </c>
      <c r="B702" s="230">
        <v>42715</v>
      </c>
      <c r="C702" s="231" t="s">
        <v>3424</v>
      </c>
      <c r="D702" s="232">
        <v>1</v>
      </c>
      <c r="E702" s="233" t="s">
        <v>3425</v>
      </c>
      <c r="F702" s="233" t="s">
        <v>3426</v>
      </c>
      <c r="G702" s="232" t="s">
        <v>3427</v>
      </c>
      <c r="H702" s="326" t="s">
        <v>3428</v>
      </c>
      <c r="I702" s="234" t="s">
        <v>3429</v>
      </c>
      <c r="J702" s="232" t="s">
        <v>3430</v>
      </c>
      <c r="K702" s="233" t="s">
        <v>3419</v>
      </c>
      <c r="L702" s="232" t="s">
        <v>3420</v>
      </c>
      <c r="M702" s="232">
        <v>1</v>
      </c>
      <c r="N702" s="232">
        <v>235</v>
      </c>
      <c r="O702" s="255">
        <f t="shared" si="780"/>
        <v>235</v>
      </c>
      <c r="P702" s="350">
        <v>235</v>
      </c>
      <c r="Q702" s="264" t="s">
        <v>3431</v>
      </c>
      <c r="R702" s="352">
        <v>235</v>
      </c>
      <c r="S702" s="354">
        <v>1</v>
      </c>
      <c r="T702" s="350">
        <v>1</v>
      </c>
      <c r="U702" s="356"/>
      <c r="V702" s="358"/>
      <c r="W702" s="360"/>
      <c r="X702" s="356"/>
      <c r="Y702" s="352">
        <f>R702-(V702/10)-X702</f>
        <v>235</v>
      </c>
      <c r="Z702" s="352">
        <v>235</v>
      </c>
      <c r="AA702" s="352">
        <f>U702-V702+Z702</f>
        <v>235</v>
      </c>
      <c r="AB702" s="352"/>
      <c r="AC702" s="352"/>
      <c r="AD702" s="276" t="s">
        <v>3432</v>
      </c>
      <c r="AE702" s="277">
        <f>VLOOKUP(AD702,分类参数表!$I$2:$J$10,2,FALSE)</f>
        <v>1</v>
      </c>
      <c r="AF702" s="278"/>
      <c r="AG702" s="264"/>
      <c r="AH702" s="264"/>
      <c r="AI702" s="264"/>
      <c r="AJ702" s="264"/>
      <c r="AK702" s="264" t="s">
        <v>3422</v>
      </c>
      <c r="AL702" s="264" t="s">
        <v>3423</v>
      </c>
      <c r="AM702" s="288"/>
      <c r="AN702" s="289">
        <f t="shared" si="781"/>
        <v>1</v>
      </c>
      <c r="AO702" s="296"/>
    </row>
    <row r="703" spans="1:41" s="219" customFormat="1" ht="15" customHeight="1" x14ac:dyDescent="0.15">
      <c r="A703" s="235"/>
      <c r="B703" s="236">
        <f t="shared" ref="B703:C703" si="850">B702</f>
        <v>42715</v>
      </c>
      <c r="C703" s="237" t="str">
        <f t="shared" si="850"/>
        <v>BY2016121102</v>
      </c>
      <c r="D703" s="238">
        <f t="shared" ref="D703:D706" si="851">D702+1</f>
        <v>2</v>
      </c>
      <c r="E703" s="238"/>
      <c r="F703" s="239"/>
      <c r="G703" s="238"/>
      <c r="H703" s="327"/>
      <c r="I703" s="240"/>
      <c r="J703" s="238"/>
      <c r="K703" s="238"/>
      <c r="L703" s="238"/>
      <c r="M703" s="238"/>
      <c r="N703" s="238"/>
      <c r="O703" s="256">
        <f t="shared" si="780"/>
        <v>0</v>
      </c>
      <c r="P703" s="351"/>
      <c r="Q703" s="266"/>
      <c r="R703" s="353"/>
      <c r="S703" s="355"/>
      <c r="T703" s="351"/>
      <c r="U703" s="357"/>
      <c r="V703" s="359"/>
      <c r="W703" s="361"/>
      <c r="X703" s="357"/>
      <c r="Y703" s="353"/>
      <c r="Z703" s="353"/>
      <c r="AA703" s="353"/>
      <c r="AB703" s="353"/>
      <c r="AC703" s="353"/>
      <c r="AD703" s="238" t="str">
        <f t="shared" ref="AD703:AD706" si="852">AD702</f>
        <v>散客</v>
      </c>
      <c r="AE703" s="279">
        <f>VLOOKUP(AD703,分类参数表!$I$2:$J$10,2,FALSE)</f>
        <v>1</v>
      </c>
      <c r="AF703" s="280"/>
      <c r="AG703" s="266"/>
      <c r="AH703" s="266"/>
      <c r="AI703" s="266"/>
      <c r="AJ703" s="266"/>
      <c r="AK703" s="266"/>
      <c r="AL703" s="266"/>
      <c r="AM703" s="290"/>
      <c r="AN703" s="291" t="e">
        <f t="shared" si="781"/>
        <v>#DIV/0!</v>
      </c>
      <c r="AO703" s="297"/>
    </row>
    <row r="704" spans="1:41" s="219" customFormat="1" ht="15" customHeight="1" x14ac:dyDescent="0.15">
      <c r="A704" s="235"/>
      <c r="B704" s="236">
        <f t="shared" ref="B704:C704" si="853">B703</f>
        <v>42715</v>
      </c>
      <c r="C704" s="237" t="str">
        <f t="shared" si="853"/>
        <v>BY2016121102</v>
      </c>
      <c r="D704" s="238">
        <f t="shared" si="851"/>
        <v>3</v>
      </c>
      <c r="E704" s="238"/>
      <c r="F704" s="239"/>
      <c r="G704" s="238"/>
      <c r="H704" s="327"/>
      <c r="I704" s="240"/>
      <c r="J704" s="238"/>
      <c r="K704" s="238"/>
      <c r="L704" s="238"/>
      <c r="M704" s="238"/>
      <c r="N704" s="238"/>
      <c r="O704" s="256">
        <f t="shared" si="780"/>
        <v>0</v>
      </c>
      <c r="P704" s="351"/>
      <c r="Q704" s="266"/>
      <c r="R704" s="353"/>
      <c r="S704" s="355"/>
      <c r="T704" s="351"/>
      <c r="U704" s="357"/>
      <c r="V704" s="359"/>
      <c r="W704" s="361"/>
      <c r="X704" s="357"/>
      <c r="Y704" s="353"/>
      <c r="Z704" s="353"/>
      <c r="AA704" s="353"/>
      <c r="AB704" s="353"/>
      <c r="AC704" s="353"/>
      <c r="AD704" s="238" t="str">
        <f t="shared" si="852"/>
        <v>散客</v>
      </c>
      <c r="AE704" s="279">
        <f>VLOOKUP(AD704,分类参数表!$I$2:$J$10,2,FALSE)</f>
        <v>1</v>
      </c>
      <c r="AF704" s="280"/>
      <c r="AG704" s="266"/>
      <c r="AH704" s="266"/>
      <c r="AI704" s="266"/>
      <c r="AJ704" s="266"/>
      <c r="AK704" s="266"/>
      <c r="AL704" s="266"/>
      <c r="AM704" s="290"/>
      <c r="AN704" s="291" t="e">
        <f t="shared" si="781"/>
        <v>#DIV/0!</v>
      </c>
      <c r="AO704" s="297"/>
    </row>
    <row r="705" spans="1:41" s="219" customFormat="1" ht="15" customHeight="1" x14ac:dyDescent="0.15">
      <c r="A705" s="235"/>
      <c r="B705" s="236">
        <f t="shared" ref="B705:C705" si="854">B704</f>
        <v>42715</v>
      </c>
      <c r="C705" s="237" t="str">
        <f t="shared" si="854"/>
        <v>BY2016121102</v>
      </c>
      <c r="D705" s="238">
        <f t="shared" si="851"/>
        <v>4</v>
      </c>
      <c r="E705" s="238"/>
      <c r="F705" s="239"/>
      <c r="G705" s="238"/>
      <c r="H705" s="266"/>
      <c r="I705" s="238"/>
      <c r="J705" s="238"/>
      <c r="K705" s="238"/>
      <c r="L705" s="238"/>
      <c r="M705" s="238"/>
      <c r="N705" s="238"/>
      <c r="O705" s="256">
        <f t="shared" si="780"/>
        <v>0</v>
      </c>
      <c r="P705" s="351"/>
      <c r="Q705" s="266"/>
      <c r="R705" s="353"/>
      <c r="S705" s="355"/>
      <c r="T705" s="351"/>
      <c r="U705" s="357"/>
      <c r="V705" s="359"/>
      <c r="W705" s="361"/>
      <c r="X705" s="357"/>
      <c r="Y705" s="353"/>
      <c r="Z705" s="353"/>
      <c r="AA705" s="353"/>
      <c r="AB705" s="353"/>
      <c r="AC705" s="353"/>
      <c r="AD705" s="238" t="str">
        <f t="shared" si="852"/>
        <v>散客</v>
      </c>
      <c r="AE705" s="279">
        <f>VLOOKUP(AD705,分类参数表!$I$2:$J$10,2,FALSE)</f>
        <v>1</v>
      </c>
      <c r="AF705" s="280"/>
      <c r="AG705" s="266"/>
      <c r="AH705" s="266"/>
      <c r="AI705" s="266"/>
      <c r="AJ705" s="266"/>
      <c r="AK705" s="266"/>
      <c r="AL705" s="266"/>
      <c r="AM705" s="290"/>
      <c r="AN705" s="291" t="e">
        <f t="shared" si="781"/>
        <v>#DIV/0!</v>
      </c>
      <c r="AO705" s="297"/>
    </row>
    <row r="706" spans="1:41" s="219" customFormat="1" ht="15" customHeight="1" thickBot="1" x14ac:dyDescent="0.2">
      <c r="A706" s="235"/>
      <c r="B706" s="236">
        <f t="shared" ref="B706:C706" si="855">B705</f>
        <v>42715</v>
      </c>
      <c r="C706" s="237" t="str">
        <f t="shared" si="855"/>
        <v>BY2016121102</v>
      </c>
      <c r="D706" s="238">
        <f t="shared" si="851"/>
        <v>5</v>
      </c>
      <c r="E706" s="238"/>
      <c r="F706" s="239"/>
      <c r="G706" s="238"/>
      <c r="H706" s="266"/>
      <c r="I706" s="238"/>
      <c r="J706" s="238"/>
      <c r="K706" s="238"/>
      <c r="L706" s="238"/>
      <c r="M706" s="238"/>
      <c r="N706" s="238"/>
      <c r="O706" s="256">
        <f t="shared" si="780"/>
        <v>0</v>
      </c>
      <c r="P706" s="351"/>
      <c r="Q706" s="266"/>
      <c r="R706" s="353"/>
      <c r="S706" s="355"/>
      <c r="T706" s="351"/>
      <c r="U706" s="357"/>
      <c r="V706" s="359"/>
      <c r="W706" s="361"/>
      <c r="X706" s="357"/>
      <c r="Y706" s="353"/>
      <c r="Z706" s="353"/>
      <c r="AA706" s="353"/>
      <c r="AB706" s="362"/>
      <c r="AC706" s="362"/>
      <c r="AD706" s="238" t="str">
        <f t="shared" si="852"/>
        <v>散客</v>
      </c>
      <c r="AE706" s="279">
        <f>VLOOKUP(AD706,分类参数表!$I$2:$J$10,2,FALSE)</f>
        <v>1</v>
      </c>
      <c r="AF706" s="280"/>
      <c r="AG706" s="266"/>
      <c r="AH706" s="266"/>
      <c r="AI706" s="266"/>
      <c r="AJ706" s="266"/>
      <c r="AK706" s="266"/>
      <c r="AL706" s="266"/>
      <c r="AM706" s="290"/>
      <c r="AN706" s="291" t="e">
        <f t="shared" si="781"/>
        <v>#DIV/0!</v>
      </c>
      <c r="AO706" s="297"/>
    </row>
    <row r="707" spans="1:41" s="220" customFormat="1" ht="15" customHeight="1" thickTop="1" x14ac:dyDescent="0.15">
      <c r="A707" s="241" t="s">
        <v>3413</v>
      </c>
      <c r="B707" s="242">
        <v>42715</v>
      </c>
      <c r="C707" s="243" t="s">
        <v>3433</v>
      </c>
      <c r="D707" s="244">
        <v>1</v>
      </c>
      <c r="E707" s="245" t="s">
        <v>3434</v>
      </c>
      <c r="F707" s="245" t="s">
        <v>208</v>
      </c>
      <c r="G707" s="244" t="s">
        <v>3435</v>
      </c>
      <c r="H707" s="328" t="s">
        <v>3436</v>
      </c>
      <c r="I707" s="246"/>
      <c r="J707" s="244" t="s">
        <v>3437</v>
      </c>
      <c r="K707" s="245" t="s">
        <v>3438</v>
      </c>
      <c r="L707" s="244" t="s">
        <v>3439</v>
      </c>
      <c r="M707" s="244">
        <v>1</v>
      </c>
      <c r="N707" s="244">
        <v>1280</v>
      </c>
      <c r="O707" s="257">
        <f t="shared" si="780"/>
        <v>1280</v>
      </c>
      <c r="P707" s="363">
        <v>1280</v>
      </c>
      <c r="Q707" s="269" t="s">
        <v>3440</v>
      </c>
      <c r="R707" s="371">
        <v>1152</v>
      </c>
      <c r="S707" s="374">
        <v>0.9</v>
      </c>
      <c r="T707" s="363">
        <v>0.85</v>
      </c>
      <c r="U707" s="369">
        <v>3524</v>
      </c>
      <c r="V707" s="365">
        <v>3000</v>
      </c>
      <c r="W707" s="367"/>
      <c r="X707" s="369"/>
      <c r="Y707" s="371">
        <f>R707-(V707/10)-X707</f>
        <v>852</v>
      </c>
      <c r="Z707" s="371">
        <v>724</v>
      </c>
      <c r="AA707" s="371">
        <f>U707-V707+Z707</f>
        <v>1248</v>
      </c>
      <c r="AB707" s="371"/>
      <c r="AC707" s="371"/>
      <c r="AD707" s="323" t="s">
        <v>2000</v>
      </c>
      <c r="AE707" s="282">
        <f>VLOOKUP(AD707,分类参数表!$I$2:$J$10,2,FALSE)</f>
        <v>1</v>
      </c>
      <c r="AF707" s="283"/>
      <c r="AG707" s="269" t="s">
        <v>3441</v>
      </c>
      <c r="AH707" s="269" t="s">
        <v>3442</v>
      </c>
      <c r="AI707" s="269"/>
      <c r="AJ707" s="269"/>
      <c r="AK707" s="269" t="s">
        <v>3443</v>
      </c>
      <c r="AL707" s="269" t="s">
        <v>3444</v>
      </c>
      <c r="AM707" s="292"/>
      <c r="AN707" s="293">
        <f t="shared" si="781"/>
        <v>0.9</v>
      </c>
      <c r="AO707" s="298"/>
    </row>
    <row r="708" spans="1:41" s="221" customFormat="1" ht="15" customHeight="1" x14ac:dyDescent="0.15">
      <c r="A708" s="247"/>
      <c r="B708" s="248">
        <f t="shared" ref="B708:C708" si="856">B707</f>
        <v>42715</v>
      </c>
      <c r="C708" s="249" t="str">
        <f t="shared" si="856"/>
        <v>BY2016121103</v>
      </c>
      <c r="D708" s="250">
        <f t="shared" ref="D708:D711" si="857">D707+1</f>
        <v>2</v>
      </c>
      <c r="E708" s="250"/>
      <c r="F708" s="251"/>
      <c r="G708" s="250"/>
      <c r="H708" s="329"/>
      <c r="I708" s="252"/>
      <c r="J708" s="250"/>
      <c r="K708" s="250"/>
      <c r="L708" s="250"/>
      <c r="M708" s="250"/>
      <c r="N708" s="250"/>
      <c r="O708" s="258">
        <f t="shared" ref="O708:O772" si="858">N708*M708</f>
        <v>0</v>
      </c>
      <c r="P708" s="364"/>
      <c r="Q708" s="271"/>
      <c r="R708" s="372"/>
      <c r="S708" s="375"/>
      <c r="T708" s="364"/>
      <c r="U708" s="370"/>
      <c r="V708" s="366"/>
      <c r="W708" s="368"/>
      <c r="X708" s="370"/>
      <c r="Y708" s="372"/>
      <c r="Z708" s="372"/>
      <c r="AA708" s="372"/>
      <c r="AB708" s="372"/>
      <c r="AC708" s="372"/>
      <c r="AD708" s="250" t="str">
        <f t="shared" ref="AD708:AD711" si="859">AD707</f>
        <v>会员</v>
      </c>
      <c r="AE708" s="284">
        <f>VLOOKUP(AD708,分类参数表!$I$2:$J$10,2,FALSE)</f>
        <v>1</v>
      </c>
      <c r="AF708" s="285"/>
      <c r="AG708" s="271"/>
      <c r="AH708" s="271"/>
      <c r="AI708" s="271"/>
      <c r="AJ708" s="271"/>
      <c r="AK708" s="271"/>
      <c r="AL708" s="271"/>
      <c r="AM708" s="294"/>
      <c r="AN708" s="295" t="e">
        <f t="shared" ref="AN708:AN772" si="860">(Q708-AM708)/M708/N708</f>
        <v>#DIV/0!</v>
      </c>
      <c r="AO708" s="299"/>
    </row>
    <row r="709" spans="1:41" s="221" customFormat="1" ht="15" customHeight="1" x14ac:dyDescent="0.15">
      <c r="A709" s="247"/>
      <c r="B709" s="248">
        <f t="shared" ref="B709:C709" si="861">B708</f>
        <v>42715</v>
      </c>
      <c r="C709" s="249" t="str">
        <f t="shared" si="861"/>
        <v>BY2016121103</v>
      </c>
      <c r="D709" s="250">
        <f t="shared" si="857"/>
        <v>3</v>
      </c>
      <c r="E709" s="250"/>
      <c r="F709" s="251"/>
      <c r="G709" s="250"/>
      <c r="H709" s="329"/>
      <c r="I709" s="252"/>
      <c r="J709" s="250"/>
      <c r="K709" s="250"/>
      <c r="L709" s="250"/>
      <c r="M709" s="250"/>
      <c r="N709" s="250"/>
      <c r="O709" s="258">
        <f t="shared" si="858"/>
        <v>0</v>
      </c>
      <c r="P709" s="364"/>
      <c r="Q709" s="271"/>
      <c r="R709" s="372"/>
      <c r="S709" s="375"/>
      <c r="T709" s="364"/>
      <c r="U709" s="370"/>
      <c r="V709" s="366"/>
      <c r="W709" s="368"/>
      <c r="X709" s="370"/>
      <c r="Y709" s="372"/>
      <c r="Z709" s="372"/>
      <c r="AA709" s="372"/>
      <c r="AB709" s="372"/>
      <c r="AC709" s="372"/>
      <c r="AD709" s="250" t="str">
        <f t="shared" si="859"/>
        <v>会员</v>
      </c>
      <c r="AE709" s="284">
        <f>VLOOKUP(AD709,分类参数表!$I$2:$J$10,2,FALSE)</f>
        <v>1</v>
      </c>
      <c r="AF709" s="285"/>
      <c r="AG709" s="271"/>
      <c r="AH709" s="271"/>
      <c r="AI709" s="271"/>
      <c r="AJ709" s="271"/>
      <c r="AK709" s="271"/>
      <c r="AL709" s="271"/>
      <c r="AM709" s="294"/>
      <c r="AN709" s="295" t="e">
        <f t="shared" si="860"/>
        <v>#DIV/0!</v>
      </c>
      <c r="AO709" s="299"/>
    </row>
    <row r="710" spans="1:41" s="221" customFormat="1" ht="15" customHeight="1" x14ac:dyDescent="0.15">
      <c r="A710" s="247"/>
      <c r="B710" s="248">
        <f t="shared" ref="B710:C710" si="862">B709</f>
        <v>42715</v>
      </c>
      <c r="C710" s="249" t="str">
        <f t="shared" si="862"/>
        <v>BY2016121103</v>
      </c>
      <c r="D710" s="250">
        <f t="shared" si="857"/>
        <v>4</v>
      </c>
      <c r="E710" s="250"/>
      <c r="F710" s="251"/>
      <c r="G710" s="250"/>
      <c r="H710" s="271"/>
      <c r="I710" s="250"/>
      <c r="J710" s="250"/>
      <c r="K710" s="250"/>
      <c r="L710" s="250"/>
      <c r="M710" s="250"/>
      <c r="N710" s="250"/>
      <c r="O710" s="258">
        <f t="shared" si="858"/>
        <v>0</v>
      </c>
      <c r="P710" s="364"/>
      <c r="Q710" s="271"/>
      <c r="R710" s="372"/>
      <c r="S710" s="375"/>
      <c r="T710" s="364"/>
      <c r="U710" s="370"/>
      <c r="V710" s="366"/>
      <c r="W710" s="368"/>
      <c r="X710" s="370"/>
      <c r="Y710" s="372"/>
      <c r="Z710" s="372"/>
      <c r="AA710" s="372"/>
      <c r="AB710" s="372"/>
      <c r="AC710" s="372"/>
      <c r="AD710" s="250" t="str">
        <f t="shared" si="859"/>
        <v>会员</v>
      </c>
      <c r="AE710" s="284">
        <f>VLOOKUP(AD710,分类参数表!$I$2:$J$10,2,FALSE)</f>
        <v>1</v>
      </c>
      <c r="AF710" s="285"/>
      <c r="AG710" s="271"/>
      <c r="AH710" s="271"/>
      <c r="AI710" s="271"/>
      <c r="AJ710" s="271"/>
      <c r="AK710" s="271"/>
      <c r="AL710" s="271"/>
      <c r="AM710" s="294"/>
      <c r="AN710" s="295" t="e">
        <f t="shared" si="860"/>
        <v>#DIV/0!</v>
      </c>
      <c r="AO710" s="299"/>
    </row>
    <row r="711" spans="1:41" s="221" customFormat="1" ht="15" customHeight="1" thickBot="1" x14ac:dyDescent="0.2">
      <c r="A711" s="247"/>
      <c r="B711" s="248">
        <f t="shared" ref="B711:C711" si="863">B710</f>
        <v>42715</v>
      </c>
      <c r="C711" s="249" t="str">
        <f t="shared" si="863"/>
        <v>BY2016121103</v>
      </c>
      <c r="D711" s="250">
        <f t="shared" si="857"/>
        <v>5</v>
      </c>
      <c r="E711" s="250"/>
      <c r="F711" s="251"/>
      <c r="G711" s="250"/>
      <c r="H711" s="271"/>
      <c r="I711" s="250"/>
      <c r="J711" s="250"/>
      <c r="K711" s="250"/>
      <c r="L711" s="250"/>
      <c r="M711" s="250"/>
      <c r="N711" s="250"/>
      <c r="O711" s="258">
        <f t="shared" si="858"/>
        <v>0</v>
      </c>
      <c r="P711" s="364"/>
      <c r="Q711" s="271"/>
      <c r="R711" s="372"/>
      <c r="S711" s="375"/>
      <c r="T711" s="364"/>
      <c r="U711" s="370"/>
      <c r="V711" s="366"/>
      <c r="W711" s="368"/>
      <c r="X711" s="370"/>
      <c r="Y711" s="372"/>
      <c r="Z711" s="372"/>
      <c r="AA711" s="372"/>
      <c r="AB711" s="373"/>
      <c r="AC711" s="373"/>
      <c r="AD711" s="250" t="str">
        <f t="shared" si="859"/>
        <v>会员</v>
      </c>
      <c r="AE711" s="284">
        <f>VLOOKUP(AD711,分类参数表!$I$2:$J$10,2,FALSE)</f>
        <v>1</v>
      </c>
      <c r="AF711" s="285"/>
      <c r="AG711" s="271"/>
      <c r="AH711" s="271"/>
      <c r="AI711" s="271"/>
      <c r="AJ711" s="271"/>
      <c r="AK711" s="271"/>
      <c r="AL711" s="271"/>
      <c r="AM711" s="294"/>
      <c r="AN711" s="295" t="e">
        <f t="shared" si="860"/>
        <v>#DIV/0!</v>
      </c>
      <c r="AO711" s="299"/>
    </row>
    <row r="712" spans="1:41" s="218" customFormat="1" ht="15" customHeight="1" thickTop="1" x14ac:dyDescent="0.15">
      <c r="A712" s="229" t="s">
        <v>223</v>
      </c>
      <c r="B712" s="230">
        <v>42715</v>
      </c>
      <c r="C712" s="231" t="s">
        <v>3445</v>
      </c>
      <c r="D712" s="232">
        <v>1</v>
      </c>
      <c r="E712" s="233" t="s">
        <v>3446</v>
      </c>
      <c r="F712" s="233" t="s">
        <v>2208</v>
      </c>
      <c r="G712" s="232"/>
      <c r="H712" s="326" t="s">
        <v>3447</v>
      </c>
      <c r="I712" s="234" t="s">
        <v>3448</v>
      </c>
      <c r="J712" s="232" t="s">
        <v>3430</v>
      </c>
      <c r="K712" s="233" t="s">
        <v>3438</v>
      </c>
      <c r="L712" s="232" t="s">
        <v>3439</v>
      </c>
      <c r="M712" s="232">
        <v>1</v>
      </c>
      <c r="N712" s="232">
        <v>500</v>
      </c>
      <c r="O712" s="255">
        <f t="shared" si="858"/>
        <v>500</v>
      </c>
      <c r="P712" s="350">
        <v>500</v>
      </c>
      <c r="Q712" s="264" t="s">
        <v>3449</v>
      </c>
      <c r="R712" s="352">
        <v>500</v>
      </c>
      <c r="S712" s="354">
        <v>1</v>
      </c>
      <c r="T712" s="350">
        <v>1</v>
      </c>
      <c r="U712" s="356"/>
      <c r="V712" s="358"/>
      <c r="W712" s="360"/>
      <c r="X712" s="356"/>
      <c r="Y712" s="352">
        <f>R712-(V712/10)-X712</f>
        <v>500</v>
      </c>
      <c r="Z712" s="352">
        <v>500</v>
      </c>
      <c r="AA712" s="352">
        <f>U712-V712+Z712</f>
        <v>500</v>
      </c>
      <c r="AB712" s="352"/>
      <c r="AC712" s="352"/>
      <c r="AD712" s="276" t="s">
        <v>3450</v>
      </c>
      <c r="AE712" s="277">
        <f>VLOOKUP(AD712,分类参数表!$I$2:$J$10,2,FALSE)</f>
        <v>2</v>
      </c>
      <c r="AF712" s="278"/>
      <c r="AG712" s="264" t="s">
        <v>3451</v>
      </c>
      <c r="AH712" s="264" t="s">
        <v>3452</v>
      </c>
      <c r="AI712" s="264"/>
      <c r="AJ712" s="264"/>
      <c r="AK712" s="264" t="s">
        <v>3443</v>
      </c>
      <c r="AL712" s="264" t="s">
        <v>3453</v>
      </c>
      <c r="AM712" s="288"/>
      <c r="AN712" s="289">
        <f t="shared" si="860"/>
        <v>1</v>
      </c>
      <c r="AO712" s="296"/>
    </row>
    <row r="713" spans="1:41" s="219" customFormat="1" ht="15" customHeight="1" x14ac:dyDescent="0.15">
      <c r="A713" s="235" t="s">
        <v>3454</v>
      </c>
      <c r="B713" s="236">
        <f t="shared" ref="B713:C713" si="864">B712</f>
        <v>42715</v>
      </c>
      <c r="C713" s="237" t="str">
        <f t="shared" si="864"/>
        <v>BY2016121104</v>
      </c>
      <c r="D713" s="238">
        <f t="shared" ref="D713:D716" si="865">D712+1</f>
        <v>2</v>
      </c>
      <c r="E713" s="238" t="s">
        <v>3455</v>
      </c>
      <c r="F713" s="239"/>
      <c r="G713" s="238"/>
      <c r="H713" s="327"/>
      <c r="I713" s="240"/>
      <c r="J713" s="238" t="s">
        <v>3430</v>
      </c>
      <c r="K713" s="238" t="s">
        <v>3438</v>
      </c>
      <c r="L713" s="238" t="s">
        <v>3439</v>
      </c>
      <c r="M713" s="238">
        <v>1</v>
      </c>
      <c r="N713" s="238">
        <v>3280</v>
      </c>
      <c r="O713" s="256">
        <f t="shared" si="858"/>
        <v>3280</v>
      </c>
      <c r="P713" s="351"/>
      <c r="Q713" s="266" t="s">
        <v>3456</v>
      </c>
      <c r="R713" s="353"/>
      <c r="S713" s="355"/>
      <c r="T713" s="351"/>
      <c r="U713" s="357"/>
      <c r="V713" s="359"/>
      <c r="W713" s="361"/>
      <c r="X713" s="357"/>
      <c r="Y713" s="353"/>
      <c r="Z713" s="353"/>
      <c r="AA713" s="353"/>
      <c r="AB713" s="353"/>
      <c r="AC713" s="353"/>
      <c r="AD713" s="238" t="str">
        <f t="shared" ref="AD713:AD716" si="866">AD712</f>
        <v>推荐新晋</v>
      </c>
      <c r="AE713" s="279">
        <f>VLOOKUP(AD713,分类参数表!$I$2:$J$10,2,FALSE)</f>
        <v>2</v>
      </c>
      <c r="AF713" s="280"/>
      <c r="AG713" s="266" t="s">
        <v>3451</v>
      </c>
      <c r="AH713" s="266"/>
      <c r="AI713" s="266"/>
      <c r="AJ713" s="266"/>
      <c r="AK713" s="266" t="s">
        <v>3443</v>
      </c>
      <c r="AL713" s="266" t="s">
        <v>3453</v>
      </c>
      <c r="AM713" s="290"/>
      <c r="AN713" s="291">
        <f t="shared" si="860"/>
        <v>1</v>
      </c>
      <c r="AO713" s="297"/>
    </row>
    <row r="714" spans="1:41" s="219" customFormat="1" ht="15" customHeight="1" x14ac:dyDescent="0.15">
      <c r="A714" s="235"/>
      <c r="B714" s="236">
        <f t="shared" ref="B714:C714" si="867">B713</f>
        <v>42715</v>
      </c>
      <c r="C714" s="237" t="str">
        <f t="shared" si="867"/>
        <v>BY2016121104</v>
      </c>
      <c r="D714" s="238">
        <f t="shared" si="865"/>
        <v>3</v>
      </c>
      <c r="E714" s="238"/>
      <c r="F714" s="239"/>
      <c r="G714" s="238"/>
      <c r="H714" s="327"/>
      <c r="I714" s="240"/>
      <c r="J714" s="238"/>
      <c r="K714" s="238"/>
      <c r="L714" s="238"/>
      <c r="M714" s="238"/>
      <c r="N714" s="238"/>
      <c r="O714" s="256">
        <f t="shared" si="858"/>
        <v>0</v>
      </c>
      <c r="P714" s="351"/>
      <c r="Q714" s="266"/>
      <c r="R714" s="353"/>
      <c r="S714" s="355"/>
      <c r="T714" s="351"/>
      <c r="U714" s="357"/>
      <c r="V714" s="359"/>
      <c r="W714" s="361"/>
      <c r="X714" s="357"/>
      <c r="Y714" s="353"/>
      <c r="Z714" s="353"/>
      <c r="AA714" s="353"/>
      <c r="AB714" s="353"/>
      <c r="AC714" s="353"/>
      <c r="AD714" s="238" t="str">
        <f t="shared" si="866"/>
        <v>推荐新晋</v>
      </c>
      <c r="AE714" s="279">
        <f>VLOOKUP(AD714,分类参数表!$I$2:$J$10,2,FALSE)</f>
        <v>2</v>
      </c>
      <c r="AF714" s="280"/>
      <c r="AG714" s="266"/>
      <c r="AH714" s="266"/>
      <c r="AI714" s="266"/>
      <c r="AJ714" s="266"/>
      <c r="AK714" s="266"/>
      <c r="AL714" s="266"/>
      <c r="AM714" s="290"/>
      <c r="AN714" s="291" t="e">
        <f t="shared" si="860"/>
        <v>#DIV/0!</v>
      </c>
      <c r="AO714" s="297"/>
    </row>
    <row r="715" spans="1:41" s="219" customFormat="1" ht="15" customHeight="1" x14ac:dyDescent="0.15">
      <c r="A715" s="235"/>
      <c r="B715" s="236">
        <f t="shared" ref="B715:C715" si="868">B714</f>
        <v>42715</v>
      </c>
      <c r="C715" s="237" t="str">
        <f t="shared" si="868"/>
        <v>BY2016121104</v>
      </c>
      <c r="D715" s="238">
        <f t="shared" si="865"/>
        <v>4</v>
      </c>
      <c r="E715" s="238"/>
      <c r="F715" s="239"/>
      <c r="G715" s="238"/>
      <c r="H715" s="266"/>
      <c r="I715" s="238"/>
      <c r="J715" s="238"/>
      <c r="K715" s="238"/>
      <c r="L715" s="238"/>
      <c r="M715" s="238"/>
      <c r="N715" s="238"/>
      <c r="O715" s="256">
        <f t="shared" si="858"/>
        <v>0</v>
      </c>
      <c r="P715" s="351"/>
      <c r="Q715" s="266"/>
      <c r="R715" s="353"/>
      <c r="S715" s="355"/>
      <c r="T715" s="351"/>
      <c r="U715" s="357"/>
      <c r="V715" s="359"/>
      <c r="W715" s="361"/>
      <c r="X715" s="357"/>
      <c r="Y715" s="353"/>
      <c r="Z715" s="353"/>
      <c r="AA715" s="353"/>
      <c r="AB715" s="353"/>
      <c r="AC715" s="353"/>
      <c r="AD715" s="238" t="str">
        <f t="shared" si="866"/>
        <v>推荐新晋</v>
      </c>
      <c r="AE715" s="279">
        <f>VLOOKUP(AD715,分类参数表!$I$2:$J$10,2,FALSE)</f>
        <v>2</v>
      </c>
      <c r="AF715" s="280"/>
      <c r="AG715" s="266"/>
      <c r="AH715" s="266"/>
      <c r="AI715" s="266"/>
      <c r="AJ715" s="266"/>
      <c r="AK715" s="266"/>
      <c r="AL715" s="266"/>
      <c r="AM715" s="290"/>
      <c r="AN715" s="291" t="e">
        <f t="shared" si="860"/>
        <v>#DIV/0!</v>
      </c>
      <c r="AO715" s="297"/>
    </row>
    <row r="716" spans="1:41" s="219" customFormat="1" ht="15" customHeight="1" thickBot="1" x14ac:dyDescent="0.2">
      <c r="A716" s="235"/>
      <c r="B716" s="236">
        <f t="shared" ref="B716:C716" si="869">B715</f>
        <v>42715</v>
      </c>
      <c r="C716" s="237" t="str">
        <f t="shared" si="869"/>
        <v>BY2016121104</v>
      </c>
      <c r="D716" s="238">
        <f t="shared" si="865"/>
        <v>5</v>
      </c>
      <c r="E716" s="238"/>
      <c r="F716" s="239"/>
      <c r="G716" s="238"/>
      <c r="H716" s="266"/>
      <c r="I716" s="238"/>
      <c r="J716" s="238"/>
      <c r="K716" s="238"/>
      <c r="L716" s="238"/>
      <c r="M716" s="238"/>
      <c r="N716" s="238"/>
      <c r="O716" s="256">
        <f t="shared" si="858"/>
        <v>0</v>
      </c>
      <c r="P716" s="351"/>
      <c r="Q716" s="266"/>
      <c r="R716" s="353"/>
      <c r="S716" s="355"/>
      <c r="T716" s="351"/>
      <c r="U716" s="357"/>
      <c r="V716" s="359"/>
      <c r="W716" s="361"/>
      <c r="X716" s="357"/>
      <c r="Y716" s="353"/>
      <c r="Z716" s="353"/>
      <c r="AA716" s="353"/>
      <c r="AB716" s="362"/>
      <c r="AC716" s="362"/>
      <c r="AD716" s="238" t="str">
        <f t="shared" si="866"/>
        <v>推荐新晋</v>
      </c>
      <c r="AE716" s="279">
        <f>VLOOKUP(AD716,分类参数表!$I$2:$J$10,2,FALSE)</f>
        <v>2</v>
      </c>
      <c r="AF716" s="280"/>
      <c r="AG716" s="266"/>
      <c r="AH716" s="266"/>
      <c r="AI716" s="266"/>
      <c r="AJ716" s="266"/>
      <c r="AK716" s="266"/>
      <c r="AL716" s="266"/>
      <c r="AM716" s="290"/>
      <c r="AN716" s="291" t="e">
        <f t="shared" si="860"/>
        <v>#DIV/0!</v>
      </c>
      <c r="AO716" s="297"/>
    </row>
    <row r="717" spans="1:41" s="220" customFormat="1" ht="15" customHeight="1" thickTop="1" x14ac:dyDescent="0.15">
      <c r="A717" s="241" t="s">
        <v>3413</v>
      </c>
      <c r="B717" s="242">
        <v>42715</v>
      </c>
      <c r="C717" s="243" t="s">
        <v>3457</v>
      </c>
      <c r="D717" s="244">
        <v>1</v>
      </c>
      <c r="E717" s="245" t="s">
        <v>3425</v>
      </c>
      <c r="F717" s="245" t="s">
        <v>213</v>
      </c>
      <c r="G717" s="244" t="s">
        <v>3458</v>
      </c>
      <c r="H717" s="328" t="s">
        <v>3459</v>
      </c>
      <c r="I717" s="246" t="s">
        <v>3417</v>
      </c>
      <c r="J717" s="244" t="s">
        <v>3437</v>
      </c>
      <c r="K717" s="245" t="s">
        <v>3438</v>
      </c>
      <c r="L717" s="244" t="s">
        <v>3439</v>
      </c>
      <c r="M717" s="244">
        <v>1</v>
      </c>
      <c r="N717" s="244">
        <v>235</v>
      </c>
      <c r="O717" s="257">
        <f t="shared" si="858"/>
        <v>235</v>
      </c>
      <c r="P717" s="363">
        <v>235</v>
      </c>
      <c r="Q717" s="269" t="s">
        <v>3460</v>
      </c>
      <c r="R717" s="371">
        <v>235</v>
      </c>
      <c r="S717" s="374">
        <v>1</v>
      </c>
      <c r="T717" s="363">
        <v>1</v>
      </c>
      <c r="U717" s="369"/>
      <c r="V717" s="365"/>
      <c r="W717" s="367"/>
      <c r="X717" s="369"/>
      <c r="Y717" s="371">
        <f>R717-(V717/10)-X717</f>
        <v>235</v>
      </c>
      <c r="Z717" s="371">
        <v>235</v>
      </c>
      <c r="AA717" s="371">
        <f>U717-V717+Z717</f>
        <v>235</v>
      </c>
      <c r="AB717" s="371"/>
      <c r="AC717" s="371"/>
      <c r="AD717" s="323" t="s">
        <v>2000</v>
      </c>
      <c r="AE717" s="282">
        <f>VLOOKUP(AD717,分类参数表!$I$2:$J$10,2,FALSE)</f>
        <v>1</v>
      </c>
      <c r="AF717" s="283"/>
      <c r="AG717" s="269" t="s">
        <v>3461</v>
      </c>
      <c r="AH717" s="269" t="s">
        <v>3462</v>
      </c>
      <c r="AI717" s="269"/>
      <c r="AJ717" s="269"/>
      <c r="AK717" s="269" t="s">
        <v>3422</v>
      </c>
      <c r="AL717" s="269" t="s">
        <v>3444</v>
      </c>
      <c r="AM717" s="292"/>
      <c r="AN717" s="293">
        <f t="shared" si="860"/>
        <v>1</v>
      </c>
      <c r="AO717" s="298"/>
    </row>
    <row r="718" spans="1:41" s="221" customFormat="1" ht="15" customHeight="1" x14ac:dyDescent="0.15">
      <c r="A718" s="247"/>
      <c r="B718" s="248">
        <f t="shared" ref="B718:C718" si="870">B717</f>
        <v>42715</v>
      </c>
      <c r="C718" s="249" t="str">
        <f t="shared" si="870"/>
        <v>BY2016121105</v>
      </c>
      <c r="D718" s="250">
        <f t="shared" ref="D718:D721" si="871">D717+1</f>
        <v>2</v>
      </c>
      <c r="E718" s="250"/>
      <c r="F718" s="251"/>
      <c r="G718" s="250"/>
      <c r="H718" s="329"/>
      <c r="I718" s="252"/>
      <c r="J718" s="250"/>
      <c r="K718" s="250"/>
      <c r="L718" s="250"/>
      <c r="M718" s="250"/>
      <c r="N718" s="250"/>
      <c r="O718" s="258">
        <f t="shared" si="858"/>
        <v>0</v>
      </c>
      <c r="P718" s="364"/>
      <c r="Q718" s="271"/>
      <c r="R718" s="372"/>
      <c r="S718" s="375"/>
      <c r="T718" s="364"/>
      <c r="U718" s="370"/>
      <c r="V718" s="366"/>
      <c r="W718" s="368"/>
      <c r="X718" s="370"/>
      <c r="Y718" s="372"/>
      <c r="Z718" s="372"/>
      <c r="AA718" s="372"/>
      <c r="AB718" s="372"/>
      <c r="AC718" s="372"/>
      <c r="AD718" s="250" t="str">
        <f t="shared" ref="AD718:AD721" si="872">AD717</f>
        <v>会员</v>
      </c>
      <c r="AE718" s="284">
        <f>VLOOKUP(AD718,分类参数表!$I$2:$J$10,2,FALSE)</f>
        <v>1</v>
      </c>
      <c r="AF718" s="285"/>
      <c r="AG718" s="271"/>
      <c r="AH718" s="271"/>
      <c r="AI718" s="271"/>
      <c r="AJ718" s="271"/>
      <c r="AK718" s="271"/>
      <c r="AL718" s="271"/>
      <c r="AM718" s="294"/>
      <c r="AN718" s="295" t="e">
        <f t="shared" si="860"/>
        <v>#DIV/0!</v>
      </c>
      <c r="AO718" s="299"/>
    </row>
    <row r="719" spans="1:41" s="221" customFormat="1" ht="15" customHeight="1" x14ac:dyDescent="0.15">
      <c r="A719" s="247"/>
      <c r="B719" s="248">
        <f t="shared" ref="B719:C719" si="873">B718</f>
        <v>42715</v>
      </c>
      <c r="C719" s="249" t="str">
        <f t="shared" si="873"/>
        <v>BY2016121105</v>
      </c>
      <c r="D719" s="250">
        <f t="shared" si="871"/>
        <v>3</v>
      </c>
      <c r="E719" s="250"/>
      <c r="F719" s="251"/>
      <c r="G719" s="250"/>
      <c r="H719" s="329"/>
      <c r="I719" s="252"/>
      <c r="J719" s="250"/>
      <c r="K719" s="250"/>
      <c r="L719" s="250"/>
      <c r="M719" s="250"/>
      <c r="N719" s="250"/>
      <c r="O719" s="258">
        <f t="shared" si="858"/>
        <v>0</v>
      </c>
      <c r="P719" s="364"/>
      <c r="Q719" s="271"/>
      <c r="R719" s="372"/>
      <c r="S719" s="375"/>
      <c r="T719" s="364"/>
      <c r="U719" s="370"/>
      <c r="V719" s="366"/>
      <c r="W719" s="368"/>
      <c r="X719" s="370"/>
      <c r="Y719" s="372"/>
      <c r="Z719" s="372"/>
      <c r="AA719" s="372"/>
      <c r="AB719" s="372"/>
      <c r="AC719" s="372"/>
      <c r="AD719" s="250" t="str">
        <f t="shared" si="872"/>
        <v>会员</v>
      </c>
      <c r="AE719" s="284">
        <f>VLOOKUP(AD719,分类参数表!$I$2:$J$10,2,FALSE)</f>
        <v>1</v>
      </c>
      <c r="AF719" s="285"/>
      <c r="AG719" s="271"/>
      <c r="AH719" s="271"/>
      <c r="AI719" s="271"/>
      <c r="AJ719" s="271"/>
      <c r="AK719" s="271"/>
      <c r="AL719" s="271"/>
      <c r="AM719" s="294"/>
      <c r="AN719" s="295" t="e">
        <f t="shared" si="860"/>
        <v>#DIV/0!</v>
      </c>
      <c r="AO719" s="299"/>
    </row>
    <row r="720" spans="1:41" s="221" customFormat="1" ht="15" customHeight="1" x14ac:dyDescent="0.15">
      <c r="A720" s="247"/>
      <c r="B720" s="248">
        <f t="shared" ref="B720:C720" si="874">B719</f>
        <v>42715</v>
      </c>
      <c r="C720" s="249" t="str">
        <f t="shared" si="874"/>
        <v>BY2016121105</v>
      </c>
      <c r="D720" s="250">
        <f t="shared" si="871"/>
        <v>4</v>
      </c>
      <c r="E720" s="250"/>
      <c r="F720" s="251"/>
      <c r="G720" s="250"/>
      <c r="H720" s="271"/>
      <c r="I720" s="250"/>
      <c r="J720" s="250"/>
      <c r="K720" s="250"/>
      <c r="L720" s="250"/>
      <c r="M720" s="250"/>
      <c r="N720" s="250"/>
      <c r="O720" s="258">
        <f t="shared" si="858"/>
        <v>0</v>
      </c>
      <c r="P720" s="364"/>
      <c r="Q720" s="271"/>
      <c r="R720" s="372"/>
      <c r="S720" s="375"/>
      <c r="T720" s="364"/>
      <c r="U720" s="370"/>
      <c r="V720" s="366"/>
      <c r="W720" s="368"/>
      <c r="X720" s="370"/>
      <c r="Y720" s="372"/>
      <c r="Z720" s="372"/>
      <c r="AA720" s="372"/>
      <c r="AB720" s="372"/>
      <c r="AC720" s="372"/>
      <c r="AD720" s="250" t="str">
        <f t="shared" si="872"/>
        <v>会员</v>
      </c>
      <c r="AE720" s="284">
        <f>VLOOKUP(AD720,分类参数表!$I$2:$J$10,2,FALSE)</f>
        <v>1</v>
      </c>
      <c r="AF720" s="285"/>
      <c r="AG720" s="271"/>
      <c r="AH720" s="271"/>
      <c r="AI720" s="271"/>
      <c r="AJ720" s="271"/>
      <c r="AK720" s="271"/>
      <c r="AL720" s="271"/>
      <c r="AM720" s="294"/>
      <c r="AN720" s="295" t="e">
        <f t="shared" si="860"/>
        <v>#DIV/0!</v>
      </c>
      <c r="AO720" s="299"/>
    </row>
    <row r="721" spans="1:41" s="221" customFormat="1" ht="15" customHeight="1" thickBot="1" x14ac:dyDescent="0.2">
      <c r="A721" s="247"/>
      <c r="B721" s="248">
        <f t="shared" ref="B721:C721" si="875">B720</f>
        <v>42715</v>
      </c>
      <c r="C721" s="249" t="str">
        <f t="shared" si="875"/>
        <v>BY2016121105</v>
      </c>
      <c r="D721" s="250">
        <f t="shared" si="871"/>
        <v>5</v>
      </c>
      <c r="E721" s="250"/>
      <c r="F721" s="251"/>
      <c r="G721" s="250"/>
      <c r="H721" s="271"/>
      <c r="I721" s="250"/>
      <c r="J721" s="250"/>
      <c r="K721" s="250"/>
      <c r="L721" s="250"/>
      <c r="M721" s="250"/>
      <c r="N721" s="250"/>
      <c r="O721" s="258">
        <f t="shared" si="858"/>
        <v>0</v>
      </c>
      <c r="P721" s="364"/>
      <c r="Q721" s="271"/>
      <c r="R721" s="372"/>
      <c r="S721" s="375"/>
      <c r="T721" s="364"/>
      <c r="U721" s="370"/>
      <c r="V721" s="366"/>
      <c r="W721" s="368"/>
      <c r="X721" s="370"/>
      <c r="Y721" s="372"/>
      <c r="Z721" s="372"/>
      <c r="AA721" s="372"/>
      <c r="AB721" s="373"/>
      <c r="AC721" s="373"/>
      <c r="AD721" s="250" t="str">
        <f t="shared" si="872"/>
        <v>会员</v>
      </c>
      <c r="AE721" s="284">
        <f>VLOOKUP(AD721,分类参数表!$I$2:$J$10,2,FALSE)</f>
        <v>1</v>
      </c>
      <c r="AF721" s="285"/>
      <c r="AG721" s="271"/>
      <c r="AH721" s="271"/>
      <c r="AI721" s="271"/>
      <c r="AJ721" s="271"/>
      <c r="AK721" s="271"/>
      <c r="AL721" s="271"/>
      <c r="AM721" s="294"/>
      <c r="AN721" s="295" t="e">
        <f t="shared" si="860"/>
        <v>#DIV/0!</v>
      </c>
      <c r="AO721" s="299"/>
    </row>
    <row r="722" spans="1:41" s="218" customFormat="1" ht="15" customHeight="1" thickTop="1" x14ac:dyDescent="0.15">
      <c r="A722" s="229" t="s">
        <v>3413</v>
      </c>
      <c r="B722" s="230">
        <v>42715</v>
      </c>
      <c r="C722" s="231" t="s">
        <v>3463</v>
      </c>
      <c r="D722" s="232">
        <v>1</v>
      </c>
      <c r="E722" s="233" t="s">
        <v>3464</v>
      </c>
      <c r="F722" s="233" t="s">
        <v>481</v>
      </c>
      <c r="G722" s="232"/>
      <c r="H722" s="326" t="s">
        <v>3465</v>
      </c>
      <c r="I722" s="234" t="s">
        <v>3417</v>
      </c>
      <c r="J722" s="232" t="s">
        <v>3466</v>
      </c>
      <c r="K722" s="233" t="s">
        <v>3467</v>
      </c>
      <c r="L722" s="232" t="s">
        <v>3439</v>
      </c>
      <c r="M722" s="232">
        <v>1</v>
      </c>
      <c r="N722" s="232">
        <v>980</v>
      </c>
      <c r="O722" s="255">
        <f t="shared" si="858"/>
        <v>980</v>
      </c>
      <c r="P722" s="350">
        <v>980</v>
      </c>
      <c r="Q722" s="264" t="s">
        <v>3468</v>
      </c>
      <c r="R722" s="352">
        <v>100</v>
      </c>
      <c r="S722" s="354">
        <v>0.1</v>
      </c>
      <c r="T722" s="350">
        <v>0</v>
      </c>
      <c r="U722" s="356"/>
      <c r="V722" s="358"/>
      <c r="W722" s="360"/>
      <c r="X722" s="356"/>
      <c r="Y722" s="352">
        <f>R722-(V722/10)-X722</f>
        <v>100</v>
      </c>
      <c r="Z722" s="352">
        <v>0</v>
      </c>
      <c r="AA722" s="352">
        <f>U722-V722+Z722</f>
        <v>0</v>
      </c>
      <c r="AB722" s="352"/>
      <c r="AC722" s="352"/>
      <c r="AD722" s="276" t="s">
        <v>3469</v>
      </c>
      <c r="AE722" s="277">
        <f>VLOOKUP(AD722,分类参数表!$I$2:$J$10,2,FALSE)</f>
        <v>1</v>
      </c>
      <c r="AF722" s="278"/>
      <c r="AG722" s="264" t="s">
        <v>3470</v>
      </c>
      <c r="AH722" s="264" t="s">
        <v>3471</v>
      </c>
      <c r="AI722" s="264"/>
      <c r="AJ722" s="264"/>
      <c r="AK722" s="264" t="s">
        <v>3422</v>
      </c>
      <c r="AL722" s="264" t="s">
        <v>3423</v>
      </c>
      <c r="AM722" s="288"/>
      <c r="AN722" s="289">
        <f t="shared" si="860"/>
        <v>0.10204081632653061</v>
      </c>
      <c r="AO722" s="296"/>
    </row>
    <row r="723" spans="1:41" s="219" customFormat="1" ht="15" customHeight="1" x14ac:dyDescent="0.15">
      <c r="A723" s="235"/>
      <c r="B723" s="236">
        <f t="shared" ref="B723:C723" si="876">B722</f>
        <v>42715</v>
      </c>
      <c r="C723" s="237" t="str">
        <f t="shared" si="876"/>
        <v>BY2016121106</v>
      </c>
      <c r="D723" s="238">
        <f t="shared" ref="D723:D726" si="877">D722+1</f>
        <v>2</v>
      </c>
      <c r="E723" s="238"/>
      <c r="F723" s="239"/>
      <c r="G723" s="238"/>
      <c r="H723" s="327"/>
      <c r="I723" s="240"/>
      <c r="J723" s="238"/>
      <c r="K723" s="238"/>
      <c r="L723" s="238"/>
      <c r="M723" s="238"/>
      <c r="N723" s="238"/>
      <c r="O723" s="256">
        <f t="shared" si="858"/>
        <v>0</v>
      </c>
      <c r="P723" s="351"/>
      <c r="Q723" s="266"/>
      <c r="R723" s="353"/>
      <c r="S723" s="355"/>
      <c r="T723" s="351"/>
      <c r="U723" s="357"/>
      <c r="V723" s="359"/>
      <c r="W723" s="361"/>
      <c r="X723" s="357"/>
      <c r="Y723" s="353"/>
      <c r="Z723" s="353"/>
      <c r="AA723" s="353"/>
      <c r="AB723" s="353"/>
      <c r="AC723" s="353"/>
      <c r="AD723" s="238" t="str">
        <f t="shared" ref="AD723:AD726" si="878">AD722</f>
        <v>散客新晋</v>
      </c>
      <c r="AE723" s="279">
        <f>VLOOKUP(AD723,分类参数表!$I$2:$J$10,2,FALSE)</f>
        <v>1</v>
      </c>
      <c r="AF723" s="280"/>
      <c r="AG723" s="266"/>
      <c r="AH723" s="266"/>
      <c r="AI723" s="266"/>
      <c r="AJ723" s="266"/>
      <c r="AK723" s="266"/>
      <c r="AL723" s="266"/>
      <c r="AM723" s="290"/>
      <c r="AN723" s="291" t="e">
        <f t="shared" si="860"/>
        <v>#DIV/0!</v>
      </c>
      <c r="AO723" s="297"/>
    </row>
    <row r="724" spans="1:41" s="219" customFormat="1" ht="15" customHeight="1" x14ac:dyDescent="0.15">
      <c r="A724" s="235"/>
      <c r="B724" s="236">
        <f t="shared" ref="B724:C724" si="879">B723</f>
        <v>42715</v>
      </c>
      <c r="C724" s="237" t="str">
        <f t="shared" si="879"/>
        <v>BY2016121106</v>
      </c>
      <c r="D724" s="238">
        <f t="shared" si="877"/>
        <v>3</v>
      </c>
      <c r="E724" s="238"/>
      <c r="F724" s="239"/>
      <c r="G724" s="238"/>
      <c r="H724" s="327"/>
      <c r="I724" s="240"/>
      <c r="J724" s="238"/>
      <c r="K724" s="238"/>
      <c r="L724" s="238"/>
      <c r="M724" s="238"/>
      <c r="N724" s="238"/>
      <c r="O724" s="256">
        <f t="shared" si="858"/>
        <v>0</v>
      </c>
      <c r="P724" s="351"/>
      <c r="Q724" s="266"/>
      <c r="R724" s="353"/>
      <c r="S724" s="355"/>
      <c r="T724" s="351"/>
      <c r="U724" s="357"/>
      <c r="V724" s="359"/>
      <c r="W724" s="361"/>
      <c r="X724" s="357"/>
      <c r="Y724" s="353"/>
      <c r="Z724" s="353"/>
      <c r="AA724" s="353"/>
      <c r="AB724" s="353"/>
      <c r="AC724" s="353"/>
      <c r="AD724" s="238" t="str">
        <f t="shared" si="878"/>
        <v>散客新晋</v>
      </c>
      <c r="AE724" s="279">
        <f>VLOOKUP(AD724,分类参数表!$I$2:$J$10,2,FALSE)</f>
        <v>1</v>
      </c>
      <c r="AF724" s="280"/>
      <c r="AG724" s="266"/>
      <c r="AH724" s="266"/>
      <c r="AI724" s="266"/>
      <c r="AJ724" s="266"/>
      <c r="AK724" s="266"/>
      <c r="AL724" s="266"/>
      <c r="AM724" s="290"/>
      <c r="AN724" s="291" t="e">
        <f t="shared" si="860"/>
        <v>#DIV/0!</v>
      </c>
      <c r="AO724" s="297"/>
    </row>
    <row r="725" spans="1:41" s="219" customFormat="1" ht="15" customHeight="1" x14ac:dyDescent="0.15">
      <c r="A725" s="235"/>
      <c r="B725" s="236">
        <f t="shared" ref="B725:C725" si="880">B724</f>
        <v>42715</v>
      </c>
      <c r="C725" s="237" t="str">
        <f t="shared" si="880"/>
        <v>BY2016121106</v>
      </c>
      <c r="D725" s="238">
        <f t="shared" si="877"/>
        <v>4</v>
      </c>
      <c r="E725" s="238"/>
      <c r="F725" s="239"/>
      <c r="G725" s="238"/>
      <c r="H725" s="266"/>
      <c r="I725" s="238"/>
      <c r="J725" s="238"/>
      <c r="K725" s="238"/>
      <c r="L725" s="238"/>
      <c r="M725" s="238"/>
      <c r="N725" s="238"/>
      <c r="O725" s="256">
        <f t="shared" si="858"/>
        <v>0</v>
      </c>
      <c r="P725" s="351"/>
      <c r="Q725" s="266"/>
      <c r="R725" s="353"/>
      <c r="S725" s="355"/>
      <c r="T725" s="351"/>
      <c r="U725" s="357"/>
      <c r="V725" s="359"/>
      <c r="W725" s="361"/>
      <c r="X725" s="357"/>
      <c r="Y725" s="353"/>
      <c r="Z725" s="353"/>
      <c r="AA725" s="353"/>
      <c r="AB725" s="353"/>
      <c r="AC725" s="353"/>
      <c r="AD725" s="238" t="str">
        <f t="shared" si="878"/>
        <v>散客新晋</v>
      </c>
      <c r="AE725" s="279">
        <f>VLOOKUP(AD725,分类参数表!$I$2:$J$10,2,FALSE)</f>
        <v>1</v>
      </c>
      <c r="AF725" s="280"/>
      <c r="AG725" s="266"/>
      <c r="AH725" s="266"/>
      <c r="AI725" s="266"/>
      <c r="AJ725" s="266"/>
      <c r="AK725" s="266"/>
      <c r="AL725" s="266"/>
      <c r="AM725" s="290"/>
      <c r="AN725" s="291" t="e">
        <f t="shared" si="860"/>
        <v>#DIV/0!</v>
      </c>
      <c r="AO725" s="297"/>
    </row>
    <row r="726" spans="1:41" s="219" customFormat="1" ht="15" customHeight="1" thickBot="1" x14ac:dyDescent="0.2">
      <c r="A726" s="235"/>
      <c r="B726" s="236">
        <f t="shared" ref="B726:C726" si="881">B725</f>
        <v>42715</v>
      </c>
      <c r="C726" s="237" t="str">
        <f t="shared" si="881"/>
        <v>BY2016121106</v>
      </c>
      <c r="D726" s="238">
        <f t="shared" si="877"/>
        <v>5</v>
      </c>
      <c r="E726" s="238"/>
      <c r="F726" s="239"/>
      <c r="G726" s="238"/>
      <c r="H726" s="266"/>
      <c r="I726" s="238"/>
      <c r="J726" s="238"/>
      <c r="K726" s="238"/>
      <c r="L726" s="238"/>
      <c r="M726" s="238"/>
      <c r="N726" s="238"/>
      <c r="O726" s="256">
        <f t="shared" si="858"/>
        <v>0</v>
      </c>
      <c r="P726" s="351"/>
      <c r="Q726" s="266"/>
      <c r="R726" s="353"/>
      <c r="S726" s="355"/>
      <c r="T726" s="351"/>
      <c r="U726" s="357"/>
      <c r="V726" s="359"/>
      <c r="W726" s="361"/>
      <c r="X726" s="357"/>
      <c r="Y726" s="353"/>
      <c r="Z726" s="353"/>
      <c r="AA726" s="353"/>
      <c r="AB726" s="362"/>
      <c r="AC726" s="362"/>
      <c r="AD726" s="238" t="str">
        <f t="shared" si="878"/>
        <v>散客新晋</v>
      </c>
      <c r="AE726" s="279">
        <f>VLOOKUP(AD726,分类参数表!$I$2:$J$10,2,FALSE)</f>
        <v>1</v>
      </c>
      <c r="AF726" s="280"/>
      <c r="AG726" s="266"/>
      <c r="AH726" s="266"/>
      <c r="AI726" s="266"/>
      <c r="AJ726" s="266"/>
      <c r="AK726" s="266"/>
      <c r="AL726" s="266"/>
      <c r="AM726" s="290"/>
      <c r="AN726" s="291" t="e">
        <f t="shared" si="860"/>
        <v>#DIV/0!</v>
      </c>
      <c r="AO726" s="297"/>
    </row>
    <row r="727" spans="1:41" s="220" customFormat="1" ht="15" customHeight="1" thickTop="1" x14ac:dyDescent="0.15">
      <c r="A727" s="241" t="s">
        <v>2021</v>
      </c>
      <c r="B727" s="242">
        <v>42715</v>
      </c>
      <c r="C727" s="243" t="s">
        <v>3472</v>
      </c>
      <c r="D727" s="244">
        <v>1</v>
      </c>
      <c r="E727" s="245" t="s">
        <v>3473</v>
      </c>
      <c r="F727" s="245" t="s">
        <v>1999</v>
      </c>
      <c r="G727" s="244" t="s">
        <v>3427</v>
      </c>
      <c r="H727" s="328" t="s">
        <v>3474</v>
      </c>
      <c r="I727" s="246" t="s">
        <v>3475</v>
      </c>
      <c r="J727" s="244" t="s">
        <v>3476</v>
      </c>
      <c r="K727" s="245" t="s">
        <v>3477</v>
      </c>
      <c r="L727" s="244" t="s">
        <v>3478</v>
      </c>
      <c r="M727" s="244">
        <v>1</v>
      </c>
      <c r="N727" s="244">
        <v>235</v>
      </c>
      <c r="O727" s="257">
        <f t="shared" si="858"/>
        <v>235</v>
      </c>
      <c r="P727" s="363">
        <v>235</v>
      </c>
      <c r="Q727" s="269" t="s">
        <v>3479</v>
      </c>
      <c r="R727" s="371">
        <v>235</v>
      </c>
      <c r="S727" s="374">
        <v>1</v>
      </c>
      <c r="T727" s="363">
        <v>1</v>
      </c>
      <c r="U727" s="369"/>
      <c r="V727" s="365"/>
      <c r="W727" s="367"/>
      <c r="X727" s="369"/>
      <c r="Y727" s="371">
        <f>R727-(V727/10)-X727</f>
        <v>235</v>
      </c>
      <c r="Z727" s="371">
        <v>235</v>
      </c>
      <c r="AA727" s="371">
        <f>U727-V727+Z727</f>
        <v>235</v>
      </c>
      <c r="AB727" s="371"/>
      <c r="AC727" s="371"/>
      <c r="AD727" s="281" t="s">
        <v>2156</v>
      </c>
      <c r="AE727" s="282">
        <f>VLOOKUP(AD727,分类参数表!$I$2:$J$10,2,FALSE)</f>
        <v>1</v>
      </c>
      <c r="AF727" s="283"/>
      <c r="AG727" s="269" t="s">
        <v>3480</v>
      </c>
      <c r="AH727" s="269" t="s">
        <v>3481</v>
      </c>
      <c r="AI727" s="269"/>
      <c r="AJ727" s="269"/>
      <c r="AK727" s="269" t="s">
        <v>3482</v>
      </c>
      <c r="AL727" s="269" t="s">
        <v>3483</v>
      </c>
      <c r="AM727" s="292"/>
      <c r="AN727" s="293">
        <f t="shared" si="860"/>
        <v>1</v>
      </c>
      <c r="AO727" s="298"/>
    </row>
    <row r="728" spans="1:41" s="221" customFormat="1" ht="15" customHeight="1" x14ac:dyDescent="0.15">
      <c r="A728" s="247"/>
      <c r="B728" s="248">
        <f t="shared" ref="B728:C728" si="882">B727</f>
        <v>42715</v>
      </c>
      <c r="C728" s="249" t="str">
        <f t="shared" si="882"/>
        <v>BY2016121107</v>
      </c>
      <c r="D728" s="250">
        <f t="shared" ref="D728:D731" si="883">D727+1</f>
        <v>2</v>
      </c>
      <c r="E728" s="250"/>
      <c r="F728" s="251"/>
      <c r="G728" s="250"/>
      <c r="H728" s="329"/>
      <c r="I728" s="252"/>
      <c r="J728" s="250"/>
      <c r="K728" s="250"/>
      <c r="L728" s="250"/>
      <c r="M728" s="250"/>
      <c r="N728" s="250"/>
      <c r="O728" s="258">
        <f t="shared" si="858"/>
        <v>0</v>
      </c>
      <c r="P728" s="364"/>
      <c r="Q728" s="271"/>
      <c r="R728" s="372"/>
      <c r="S728" s="375"/>
      <c r="T728" s="364"/>
      <c r="U728" s="370"/>
      <c r="V728" s="366"/>
      <c r="W728" s="368"/>
      <c r="X728" s="370"/>
      <c r="Y728" s="372"/>
      <c r="Z728" s="372"/>
      <c r="AA728" s="372"/>
      <c r="AB728" s="372"/>
      <c r="AC728" s="372"/>
      <c r="AD728" s="250" t="str">
        <f t="shared" ref="AD728:AD731" si="884">AD727</f>
        <v>散客新晋</v>
      </c>
      <c r="AE728" s="284">
        <f>VLOOKUP(AD728,分类参数表!$I$2:$J$10,2,FALSE)</f>
        <v>1</v>
      </c>
      <c r="AF728" s="285"/>
      <c r="AG728" s="271"/>
      <c r="AH728" s="271"/>
      <c r="AI728" s="271"/>
      <c r="AJ728" s="271"/>
      <c r="AK728" s="271"/>
      <c r="AL728" s="271"/>
      <c r="AM728" s="294"/>
      <c r="AN728" s="295" t="e">
        <f t="shared" si="860"/>
        <v>#DIV/0!</v>
      </c>
      <c r="AO728" s="299"/>
    </row>
    <row r="729" spans="1:41" s="221" customFormat="1" ht="15" customHeight="1" x14ac:dyDescent="0.15">
      <c r="A729" s="247"/>
      <c r="B729" s="248">
        <f t="shared" ref="B729:C729" si="885">B728</f>
        <v>42715</v>
      </c>
      <c r="C729" s="249" t="str">
        <f t="shared" si="885"/>
        <v>BY2016121107</v>
      </c>
      <c r="D729" s="250">
        <f t="shared" si="883"/>
        <v>3</v>
      </c>
      <c r="E729" s="250"/>
      <c r="F729" s="251"/>
      <c r="G729" s="250"/>
      <c r="H729" s="329"/>
      <c r="I729" s="252"/>
      <c r="J729" s="250"/>
      <c r="K729" s="250"/>
      <c r="L729" s="250"/>
      <c r="M729" s="250"/>
      <c r="N729" s="250"/>
      <c r="O729" s="258">
        <f t="shared" si="858"/>
        <v>0</v>
      </c>
      <c r="P729" s="364"/>
      <c r="Q729" s="271"/>
      <c r="R729" s="372"/>
      <c r="S729" s="375"/>
      <c r="T729" s="364"/>
      <c r="U729" s="370"/>
      <c r="V729" s="366"/>
      <c r="W729" s="368"/>
      <c r="X729" s="370"/>
      <c r="Y729" s="372"/>
      <c r="Z729" s="372"/>
      <c r="AA729" s="372"/>
      <c r="AB729" s="372"/>
      <c r="AC729" s="372"/>
      <c r="AD729" s="250" t="str">
        <f t="shared" si="884"/>
        <v>散客新晋</v>
      </c>
      <c r="AE729" s="284">
        <f>VLOOKUP(AD729,分类参数表!$I$2:$J$10,2,FALSE)</f>
        <v>1</v>
      </c>
      <c r="AF729" s="285"/>
      <c r="AG729" s="271"/>
      <c r="AH729" s="271"/>
      <c r="AI729" s="271"/>
      <c r="AJ729" s="271"/>
      <c r="AK729" s="271"/>
      <c r="AL729" s="271"/>
      <c r="AM729" s="294"/>
      <c r="AN729" s="295" t="e">
        <f t="shared" si="860"/>
        <v>#DIV/0!</v>
      </c>
      <c r="AO729" s="299"/>
    </row>
    <row r="730" spans="1:41" s="221" customFormat="1" ht="15" customHeight="1" x14ac:dyDescent="0.15">
      <c r="A730" s="247"/>
      <c r="B730" s="248">
        <f t="shared" ref="B730:C730" si="886">B729</f>
        <v>42715</v>
      </c>
      <c r="C730" s="249" t="str">
        <f t="shared" si="886"/>
        <v>BY2016121107</v>
      </c>
      <c r="D730" s="250">
        <f t="shared" si="883"/>
        <v>4</v>
      </c>
      <c r="E730" s="250"/>
      <c r="F730" s="251"/>
      <c r="G730" s="250"/>
      <c r="H730" s="271"/>
      <c r="I730" s="250"/>
      <c r="J730" s="250"/>
      <c r="K730" s="250"/>
      <c r="L730" s="250"/>
      <c r="M730" s="250"/>
      <c r="N730" s="250"/>
      <c r="O730" s="258">
        <f t="shared" si="858"/>
        <v>0</v>
      </c>
      <c r="P730" s="364"/>
      <c r="Q730" s="271"/>
      <c r="R730" s="372"/>
      <c r="S730" s="375"/>
      <c r="T730" s="364"/>
      <c r="U730" s="370"/>
      <c r="V730" s="366"/>
      <c r="W730" s="368"/>
      <c r="X730" s="370"/>
      <c r="Y730" s="372"/>
      <c r="Z730" s="372"/>
      <c r="AA730" s="372"/>
      <c r="AB730" s="372"/>
      <c r="AC730" s="372"/>
      <c r="AD730" s="250" t="str">
        <f t="shared" si="884"/>
        <v>散客新晋</v>
      </c>
      <c r="AE730" s="284">
        <f>VLOOKUP(AD730,分类参数表!$I$2:$J$10,2,FALSE)</f>
        <v>1</v>
      </c>
      <c r="AF730" s="285"/>
      <c r="AG730" s="271"/>
      <c r="AH730" s="271"/>
      <c r="AI730" s="271"/>
      <c r="AJ730" s="271"/>
      <c r="AK730" s="271"/>
      <c r="AL730" s="271"/>
      <c r="AM730" s="294"/>
      <c r="AN730" s="295" t="e">
        <f t="shared" si="860"/>
        <v>#DIV/0!</v>
      </c>
      <c r="AO730" s="299"/>
    </row>
    <row r="731" spans="1:41" s="221" customFormat="1" ht="15" customHeight="1" thickBot="1" x14ac:dyDescent="0.2">
      <c r="A731" s="247"/>
      <c r="B731" s="248">
        <f t="shared" ref="B731:C731" si="887">B730</f>
        <v>42715</v>
      </c>
      <c r="C731" s="249" t="str">
        <f t="shared" si="887"/>
        <v>BY2016121107</v>
      </c>
      <c r="D731" s="250">
        <f t="shared" si="883"/>
        <v>5</v>
      </c>
      <c r="E731" s="250"/>
      <c r="F731" s="251"/>
      <c r="G731" s="250"/>
      <c r="H731" s="271"/>
      <c r="I731" s="250"/>
      <c r="J731" s="250"/>
      <c r="K731" s="250"/>
      <c r="L731" s="250"/>
      <c r="M731" s="250"/>
      <c r="N731" s="250"/>
      <c r="O731" s="258">
        <f t="shared" si="858"/>
        <v>0</v>
      </c>
      <c r="P731" s="364"/>
      <c r="Q731" s="271"/>
      <c r="R731" s="372"/>
      <c r="S731" s="375"/>
      <c r="T731" s="364"/>
      <c r="U731" s="370"/>
      <c r="V731" s="366"/>
      <c r="W731" s="368"/>
      <c r="X731" s="370"/>
      <c r="Y731" s="372"/>
      <c r="Z731" s="372"/>
      <c r="AA731" s="372"/>
      <c r="AB731" s="373"/>
      <c r="AC731" s="373"/>
      <c r="AD731" s="250" t="str">
        <f t="shared" si="884"/>
        <v>散客新晋</v>
      </c>
      <c r="AE731" s="284">
        <f>VLOOKUP(AD731,分类参数表!$I$2:$J$10,2,FALSE)</f>
        <v>1</v>
      </c>
      <c r="AF731" s="285"/>
      <c r="AG731" s="271"/>
      <c r="AH731" s="271"/>
      <c r="AI731" s="271"/>
      <c r="AJ731" s="271"/>
      <c r="AK731" s="271"/>
      <c r="AL731" s="271"/>
      <c r="AM731" s="294"/>
      <c r="AN731" s="295" t="e">
        <f t="shared" si="860"/>
        <v>#DIV/0!</v>
      </c>
      <c r="AO731" s="299"/>
    </row>
    <row r="732" spans="1:41" s="218" customFormat="1" ht="15" customHeight="1" thickTop="1" x14ac:dyDescent="0.15">
      <c r="A732" s="229" t="s">
        <v>2021</v>
      </c>
      <c r="B732" s="230">
        <v>42715</v>
      </c>
      <c r="C732" s="231" t="s">
        <v>3484</v>
      </c>
      <c r="D732" s="232">
        <v>1</v>
      </c>
      <c r="E732" s="233" t="s">
        <v>3485</v>
      </c>
      <c r="F732" s="233" t="s">
        <v>2062</v>
      </c>
      <c r="G732" s="232" t="s">
        <v>3486</v>
      </c>
      <c r="H732" s="326" t="s">
        <v>3487</v>
      </c>
      <c r="I732" s="234">
        <v>48</v>
      </c>
      <c r="J732" s="232" t="s">
        <v>3488</v>
      </c>
      <c r="K732" s="233" t="s">
        <v>3477</v>
      </c>
      <c r="L732" s="232" t="s">
        <v>3478</v>
      </c>
      <c r="M732" s="232">
        <v>1</v>
      </c>
      <c r="N732" s="232">
        <v>1991</v>
      </c>
      <c r="O732" s="255">
        <f t="shared" si="858"/>
        <v>1991</v>
      </c>
      <c r="P732" s="350">
        <v>3218</v>
      </c>
      <c r="Q732" s="264" t="s">
        <v>3494</v>
      </c>
      <c r="R732" s="352">
        <v>2900</v>
      </c>
      <c r="S732" s="354">
        <v>0.9</v>
      </c>
      <c r="T732" s="350">
        <v>0.85</v>
      </c>
      <c r="U732" s="356"/>
      <c r="V732" s="358"/>
      <c r="W732" s="360"/>
      <c r="X732" s="356"/>
      <c r="Y732" s="352">
        <f>R732-(V732/10)-X732</f>
        <v>2900</v>
      </c>
      <c r="Z732" s="352">
        <v>2465</v>
      </c>
      <c r="AA732" s="352">
        <f>U732-V732+Z732</f>
        <v>2465</v>
      </c>
      <c r="AB732" s="352"/>
      <c r="AC732" s="352"/>
      <c r="AD732" s="276" t="s">
        <v>3489</v>
      </c>
      <c r="AE732" s="277">
        <f>VLOOKUP(AD732,分类参数表!$I$2:$J$10,2,FALSE)</f>
        <v>1</v>
      </c>
      <c r="AF732" s="278"/>
      <c r="AG732" s="264" t="s">
        <v>3490</v>
      </c>
      <c r="AH732" s="264" t="s">
        <v>3481</v>
      </c>
      <c r="AI732" s="264"/>
      <c r="AJ732" s="264"/>
      <c r="AK732" s="264" t="s">
        <v>3482</v>
      </c>
      <c r="AL732" s="264" t="s">
        <v>3491</v>
      </c>
      <c r="AM732" s="288"/>
      <c r="AN732" s="289">
        <f t="shared" si="860"/>
        <v>0.8890005022601708</v>
      </c>
      <c r="AO732" s="296"/>
    </row>
    <row r="733" spans="1:41" s="219" customFormat="1" ht="15" customHeight="1" x14ac:dyDescent="0.15">
      <c r="A733" s="235" t="s">
        <v>2021</v>
      </c>
      <c r="B733" s="236">
        <f t="shared" ref="B733:C733" si="888">B732</f>
        <v>42715</v>
      </c>
      <c r="C733" s="237" t="str">
        <f t="shared" si="888"/>
        <v>BY2016121108</v>
      </c>
      <c r="D733" s="238">
        <f t="shared" ref="D733:D736" si="889">D732+1</f>
        <v>2</v>
      </c>
      <c r="E733" s="238" t="s">
        <v>3492</v>
      </c>
      <c r="F733" s="239" t="s">
        <v>2062</v>
      </c>
      <c r="G733" s="238" t="s">
        <v>3486</v>
      </c>
      <c r="H733" s="327" t="s">
        <v>3487</v>
      </c>
      <c r="I733" s="240">
        <v>14</v>
      </c>
      <c r="J733" s="238" t="s">
        <v>3488</v>
      </c>
      <c r="K733" s="238" t="s">
        <v>3477</v>
      </c>
      <c r="L733" s="238" t="s">
        <v>3478</v>
      </c>
      <c r="M733" s="238">
        <v>1</v>
      </c>
      <c r="N733" s="238">
        <v>877</v>
      </c>
      <c r="O733" s="256">
        <f t="shared" si="858"/>
        <v>877</v>
      </c>
      <c r="P733" s="351"/>
      <c r="Q733" s="266" t="s">
        <v>3493</v>
      </c>
      <c r="R733" s="353"/>
      <c r="S733" s="355"/>
      <c r="T733" s="351"/>
      <c r="U733" s="357"/>
      <c r="V733" s="359"/>
      <c r="W733" s="361"/>
      <c r="X733" s="357"/>
      <c r="Y733" s="353"/>
      <c r="Z733" s="353"/>
      <c r="AA733" s="353"/>
      <c r="AB733" s="353"/>
      <c r="AC733" s="353"/>
      <c r="AD733" s="238" t="str">
        <f t="shared" ref="AD733:AD736" si="890">AD732</f>
        <v>散客新晋</v>
      </c>
      <c r="AE733" s="279">
        <f>VLOOKUP(AD733,分类参数表!$I$2:$J$10,2,FALSE)</f>
        <v>1</v>
      </c>
      <c r="AF733" s="280"/>
      <c r="AG733" s="266" t="s">
        <v>3490</v>
      </c>
      <c r="AH733" s="266"/>
      <c r="AI733" s="266"/>
      <c r="AJ733" s="266"/>
      <c r="AK733" s="266" t="s">
        <v>3482</v>
      </c>
      <c r="AL733" s="266" t="s">
        <v>3491</v>
      </c>
      <c r="AM733" s="290"/>
      <c r="AN733" s="291">
        <f t="shared" si="860"/>
        <v>0.88939566704675033</v>
      </c>
      <c r="AO733" s="297"/>
    </row>
    <row r="734" spans="1:41" s="219" customFormat="1" ht="15" customHeight="1" x14ac:dyDescent="0.15">
      <c r="A734" s="235" t="s">
        <v>2021</v>
      </c>
      <c r="B734" s="236">
        <f t="shared" ref="B734:C734" si="891">B733</f>
        <v>42715</v>
      </c>
      <c r="C734" s="237" t="str">
        <f t="shared" si="891"/>
        <v>BY2016121108</v>
      </c>
      <c r="D734" s="238">
        <f t="shared" si="889"/>
        <v>3</v>
      </c>
      <c r="E734" s="238" t="s">
        <v>3495</v>
      </c>
      <c r="F734" s="239" t="s">
        <v>3497</v>
      </c>
      <c r="G734" s="238" t="s">
        <v>3498</v>
      </c>
      <c r="H734" s="327" t="s">
        <v>3499</v>
      </c>
      <c r="I734" s="240" t="s">
        <v>3500</v>
      </c>
      <c r="J734" s="238" t="s">
        <v>3488</v>
      </c>
      <c r="K734" s="238" t="s">
        <v>3477</v>
      </c>
      <c r="L734" s="238" t="s">
        <v>3478</v>
      </c>
      <c r="M734" s="238">
        <v>1</v>
      </c>
      <c r="N734" s="238">
        <v>350</v>
      </c>
      <c r="O734" s="256">
        <f t="shared" si="858"/>
        <v>350</v>
      </c>
      <c r="P734" s="351"/>
      <c r="Q734" s="266" t="s">
        <v>3501</v>
      </c>
      <c r="R734" s="353"/>
      <c r="S734" s="355"/>
      <c r="T734" s="351"/>
      <c r="U734" s="357"/>
      <c r="V734" s="359"/>
      <c r="W734" s="361"/>
      <c r="X734" s="357"/>
      <c r="Y734" s="353"/>
      <c r="Z734" s="353"/>
      <c r="AA734" s="353"/>
      <c r="AB734" s="353"/>
      <c r="AC734" s="353"/>
      <c r="AD734" s="238" t="str">
        <f t="shared" si="890"/>
        <v>散客新晋</v>
      </c>
      <c r="AE734" s="279">
        <f>VLOOKUP(AD734,分类参数表!$I$2:$J$10,2,FALSE)</f>
        <v>1</v>
      </c>
      <c r="AF734" s="280"/>
      <c r="AG734" s="266" t="s">
        <v>3490</v>
      </c>
      <c r="AH734" s="266"/>
      <c r="AI734" s="266"/>
      <c r="AJ734" s="266"/>
      <c r="AK734" s="266" t="s">
        <v>3482</v>
      </c>
      <c r="AL734" s="266" t="s">
        <v>3491</v>
      </c>
      <c r="AM734" s="290"/>
      <c r="AN734" s="291">
        <f t="shared" si="860"/>
        <v>1</v>
      </c>
      <c r="AO734" s="297"/>
    </row>
    <row r="735" spans="1:41" s="219" customFormat="1" ht="15" customHeight="1" x14ac:dyDescent="0.15">
      <c r="A735" s="235"/>
      <c r="B735" s="236">
        <f t="shared" ref="B735:C735" si="892">B734</f>
        <v>42715</v>
      </c>
      <c r="C735" s="237" t="str">
        <f t="shared" si="892"/>
        <v>BY2016121108</v>
      </c>
      <c r="D735" s="238">
        <f t="shared" si="889"/>
        <v>4</v>
      </c>
      <c r="E735" s="238"/>
      <c r="F735" s="239"/>
      <c r="G735" s="238"/>
      <c r="H735" s="266"/>
      <c r="I735" s="238"/>
      <c r="J735" s="238"/>
      <c r="K735" s="238"/>
      <c r="L735" s="238"/>
      <c r="M735" s="238"/>
      <c r="N735" s="238"/>
      <c r="O735" s="256">
        <f t="shared" si="858"/>
        <v>0</v>
      </c>
      <c r="P735" s="351"/>
      <c r="Q735" s="266"/>
      <c r="R735" s="353"/>
      <c r="S735" s="355"/>
      <c r="T735" s="351"/>
      <c r="U735" s="357"/>
      <c r="V735" s="359"/>
      <c r="W735" s="361"/>
      <c r="X735" s="357"/>
      <c r="Y735" s="353"/>
      <c r="Z735" s="353"/>
      <c r="AA735" s="353"/>
      <c r="AB735" s="353"/>
      <c r="AC735" s="353"/>
      <c r="AD735" s="238" t="str">
        <f t="shared" si="890"/>
        <v>散客新晋</v>
      </c>
      <c r="AE735" s="279">
        <f>VLOOKUP(AD735,分类参数表!$I$2:$J$10,2,FALSE)</f>
        <v>1</v>
      </c>
      <c r="AF735" s="280"/>
      <c r="AG735" s="266"/>
      <c r="AH735" s="266"/>
      <c r="AI735" s="266"/>
      <c r="AJ735" s="266"/>
      <c r="AK735" s="266"/>
      <c r="AL735" s="266"/>
      <c r="AM735" s="290"/>
      <c r="AN735" s="291" t="e">
        <f t="shared" si="860"/>
        <v>#DIV/0!</v>
      </c>
      <c r="AO735" s="297"/>
    </row>
    <row r="736" spans="1:41" s="219" customFormat="1" ht="15" customHeight="1" thickBot="1" x14ac:dyDescent="0.2">
      <c r="A736" s="235"/>
      <c r="B736" s="236">
        <f t="shared" ref="B736:C736" si="893">B735</f>
        <v>42715</v>
      </c>
      <c r="C736" s="237" t="str">
        <f t="shared" si="893"/>
        <v>BY2016121108</v>
      </c>
      <c r="D736" s="238">
        <f t="shared" si="889"/>
        <v>5</v>
      </c>
      <c r="E736" s="238"/>
      <c r="F736" s="239"/>
      <c r="G736" s="238"/>
      <c r="H736" s="266"/>
      <c r="I736" s="238"/>
      <c r="J736" s="238"/>
      <c r="K736" s="238"/>
      <c r="L736" s="238"/>
      <c r="M736" s="238"/>
      <c r="N736" s="238"/>
      <c r="O736" s="256">
        <f t="shared" si="858"/>
        <v>0</v>
      </c>
      <c r="P736" s="351"/>
      <c r="Q736" s="266"/>
      <c r="R736" s="353"/>
      <c r="S736" s="355"/>
      <c r="T736" s="351"/>
      <c r="U736" s="357"/>
      <c r="V736" s="359"/>
      <c r="W736" s="361"/>
      <c r="X736" s="357"/>
      <c r="Y736" s="353"/>
      <c r="Z736" s="353"/>
      <c r="AA736" s="353"/>
      <c r="AB736" s="362"/>
      <c r="AC736" s="362"/>
      <c r="AD736" s="238" t="str">
        <f t="shared" si="890"/>
        <v>散客新晋</v>
      </c>
      <c r="AE736" s="279">
        <f>VLOOKUP(AD736,分类参数表!$I$2:$J$10,2,FALSE)</f>
        <v>1</v>
      </c>
      <c r="AF736" s="280"/>
      <c r="AG736" s="266"/>
      <c r="AH736" s="266"/>
      <c r="AI736" s="266"/>
      <c r="AJ736" s="266"/>
      <c r="AK736" s="266"/>
      <c r="AL736" s="266"/>
      <c r="AM736" s="290"/>
      <c r="AN736" s="291" t="e">
        <f t="shared" si="860"/>
        <v>#DIV/0!</v>
      </c>
      <c r="AO736" s="297"/>
    </row>
    <row r="737" spans="1:41" s="220" customFormat="1" ht="15" customHeight="1" thickTop="1" x14ac:dyDescent="0.15">
      <c r="A737" s="241" t="s">
        <v>2021</v>
      </c>
      <c r="B737" s="242">
        <v>42715</v>
      </c>
      <c r="C737" s="243" t="s">
        <v>3502</v>
      </c>
      <c r="D737" s="244">
        <v>1</v>
      </c>
      <c r="E737" s="245" t="s">
        <v>3503</v>
      </c>
      <c r="F737" s="245" t="s">
        <v>3504</v>
      </c>
      <c r="G737" s="244" t="s">
        <v>3505</v>
      </c>
      <c r="H737" s="328" t="s">
        <v>3506</v>
      </c>
      <c r="I737" s="246" t="s">
        <v>3507</v>
      </c>
      <c r="J737" s="244" t="s">
        <v>3508</v>
      </c>
      <c r="K737" s="245" t="s">
        <v>3477</v>
      </c>
      <c r="L737" s="244" t="s">
        <v>3509</v>
      </c>
      <c r="M737" s="244">
        <v>1</v>
      </c>
      <c r="N737" s="244">
        <v>255</v>
      </c>
      <c r="O737" s="257">
        <f t="shared" si="858"/>
        <v>255</v>
      </c>
      <c r="P737" s="363">
        <v>255</v>
      </c>
      <c r="Q737" s="269" t="s">
        <v>3510</v>
      </c>
      <c r="R737" s="371">
        <v>255</v>
      </c>
      <c r="S737" s="374">
        <v>1</v>
      </c>
      <c r="T737" s="363">
        <v>1</v>
      </c>
      <c r="U737" s="369"/>
      <c r="V737" s="365"/>
      <c r="W737" s="367"/>
      <c r="X737" s="369"/>
      <c r="Y737" s="371">
        <f>R737-(V737/10)-X737</f>
        <v>255</v>
      </c>
      <c r="Z737" s="371">
        <v>255</v>
      </c>
      <c r="AA737" s="371">
        <f>U737-V737+Z737</f>
        <v>255</v>
      </c>
      <c r="AB737" s="371"/>
      <c r="AC737" s="371"/>
      <c r="AD737" s="281" t="s">
        <v>2156</v>
      </c>
      <c r="AE737" s="282">
        <f>VLOOKUP(AD737,分类参数表!$I$2:$J$10,2,FALSE)</f>
        <v>1</v>
      </c>
      <c r="AF737" s="283"/>
      <c r="AG737" s="269" t="s">
        <v>3511</v>
      </c>
      <c r="AH737" s="269" t="s">
        <v>3512</v>
      </c>
      <c r="AI737" s="269"/>
      <c r="AJ737" s="269"/>
      <c r="AK737" s="269" t="s">
        <v>3513</v>
      </c>
      <c r="AL737" s="269" t="s">
        <v>3514</v>
      </c>
      <c r="AM737" s="292"/>
      <c r="AN737" s="293">
        <f t="shared" si="860"/>
        <v>1</v>
      </c>
      <c r="AO737" s="298"/>
    </row>
    <row r="738" spans="1:41" s="221" customFormat="1" ht="15" customHeight="1" x14ac:dyDescent="0.15">
      <c r="A738" s="247"/>
      <c r="B738" s="248">
        <f t="shared" ref="B738:C738" si="894">B737</f>
        <v>42715</v>
      </c>
      <c r="C738" s="249" t="str">
        <f t="shared" si="894"/>
        <v>BY2016121109</v>
      </c>
      <c r="D738" s="250">
        <f t="shared" ref="D738:D741" si="895">D737+1</f>
        <v>2</v>
      </c>
      <c r="E738" s="250"/>
      <c r="F738" s="251"/>
      <c r="G738" s="250"/>
      <c r="H738" s="329"/>
      <c r="I738" s="252"/>
      <c r="J738" s="250"/>
      <c r="K738" s="250"/>
      <c r="L738" s="250"/>
      <c r="M738" s="250"/>
      <c r="N738" s="250"/>
      <c r="O738" s="258">
        <f t="shared" si="858"/>
        <v>0</v>
      </c>
      <c r="P738" s="364"/>
      <c r="Q738" s="271"/>
      <c r="R738" s="372"/>
      <c r="S738" s="375"/>
      <c r="T738" s="364"/>
      <c r="U738" s="370"/>
      <c r="V738" s="366"/>
      <c r="W738" s="368"/>
      <c r="X738" s="370"/>
      <c r="Y738" s="372"/>
      <c r="Z738" s="372"/>
      <c r="AA738" s="372"/>
      <c r="AB738" s="372"/>
      <c r="AC738" s="372"/>
      <c r="AD738" s="250" t="str">
        <f t="shared" ref="AD738:AD741" si="896">AD737</f>
        <v>散客新晋</v>
      </c>
      <c r="AE738" s="284">
        <f>VLOOKUP(AD738,分类参数表!$I$2:$J$10,2,FALSE)</f>
        <v>1</v>
      </c>
      <c r="AF738" s="285"/>
      <c r="AG738" s="271"/>
      <c r="AH738" s="271"/>
      <c r="AI738" s="271"/>
      <c r="AJ738" s="271"/>
      <c r="AK738" s="271"/>
      <c r="AL738" s="271"/>
      <c r="AM738" s="294"/>
      <c r="AN738" s="295" t="e">
        <f t="shared" si="860"/>
        <v>#DIV/0!</v>
      </c>
      <c r="AO738" s="299"/>
    </row>
    <row r="739" spans="1:41" s="221" customFormat="1" ht="15" customHeight="1" x14ac:dyDescent="0.15">
      <c r="A739" s="247"/>
      <c r="B739" s="248">
        <f t="shared" ref="B739:C739" si="897">B738</f>
        <v>42715</v>
      </c>
      <c r="C739" s="249" t="str">
        <f t="shared" si="897"/>
        <v>BY2016121109</v>
      </c>
      <c r="D739" s="250">
        <f t="shared" si="895"/>
        <v>3</v>
      </c>
      <c r="E739" s="250"/>
      <c r="F739" s="251"/>
      <c r="G739" s="250"/>
      <c r="H739" s="329"/>
      <c r="I739" s="252"/>
      <c r="J739" s="250"/>
      <c r="K739" s="250"/>
      <c r="L739" s="250"/>
      <c r="M739" s="250"/>
      <c r="N739" s="250"/>
      <c r="O739" s="258">
        <f t="shared" si="858"/>
        <v>0</v>
      </c>
      <c r="P739" s="364"/>
      <c r="Q739" s="271"/>
      <c r="R739" s="372"/>
      <c r="S739" s="375"/>
      <c r="T739" s="364"/>
      <c r="U739" s="370"/>
      <c r="V739" s="366"/>
      <c r="W739" s="368"/>
      <c r="X739" s="370"/>
      <c r="Y739" s="372"/>
      <c r="Z739" s="372"/>
      <c r="AA739" s="372"/>
      <c r="AB739" s="372"/>
      <c r="AC739" s="372"/>
      <c r="AD739" s="250" t="str">
        <f t="shared" si="896"/>
        <v>散客新晋</v>
      </c>
      <c r="AE739" s="284">
        <f>VLOOKUP(AD739,分类参数表!$I$2:$J$10,2,FALSE)</f>
        <v>1</v>
      </c>
      <c r="AF739" s="285"/>
      <c r="AG739" s="271"/>
      <c r="AH739" s="271"/>
      <c r="AI739" s="271"/>
      <c r="AJ739" s="271"/>
      <c r="AK739" s="271"/>
      <c r="AL739" s="271"/>
      <c r="AM739" s="294"/>
      <c r="AN739" s="295" t="e">
        <f t="shared" si="860"/>
        <v>#DIV/0!</v>
      </c>
      <c r="AO739" s="299"/>
    </row>
    <row r="740" spans="1:41" s="221" customFormat="1" ht="15" customHeight="1" x14ac:dyDescent="0.15">
      <c r="A740" s="247"/>
      <c r="B740" s="248">
        <f t="shared" ref="B740:C740" si="898">B739</f>
        <v>42715</v>
      </c>
      <c r="C740" s="249" t="str">
        <f t="shared" si="898"/>
        <v>BY2016121109</v>
      </c>
      <c r="D740" s="250">
        <f t="shared" si="895"/>
        <v>4</v>
      </c>
      <c r="E740" s="250"/>
      <c r="F740" s="251"/>
      <c r="G740" s="250"/>
      <c r="H740" s="271"/>
      <c r="I740" s="250"/>
      <c r="J740" s="250"/>
      <c r="K740" s="250"/>
      <c r="L740" s="250"/>
      <c r="M740" s="250"/>
      <c r="N740" s="250"/>
      <c r="O740" s="258">
        <f t="shared" si="858"/>
        <v>0</v>
      </c>
      <c r="P740" s="364"/>
      <c r="Q740" s="271"/>
      <c r="R740" s="372"/>
      <c r="S740" s="375"/>
      <c r="T740" s="364"/>
      <c r="U740" s="370"/>
      <c r="V740" s="366"/>
      <c r="W740" s="368"/>
      <c r="X740" s="370"/>
      <c r="Y740" s="372"/>
      <c r="Z740" s="372"/>
      <c r="AA740" s="372"/>
      <c r="AB740" s="372"/>
      <c r="AC740" s="372"/>
      <c r="AD740" s="250" t="str">
        <f t="shared" si="896"/>
        <v>散客新晋</v>
      </c>
      <c r="AE740" s="284">
        <f>VLOOKUP(AD740,分类参数表!$I$2:$J$10,2,FALSE)</f>
        <v>1</v>
      </c>
      <c r="AF740" s="285"/>
      <c r="AG740" s="271"/>
      <c r="AH740" s="271"/>
      <c r="AI740" s="271"/>
      <c r="AJ740" s="271"/>
      <c r="AK740" s="271"/>
      <c r="AL740" s="271"/>
      <c r="AM740" s="294"/>
      <c r="AN740" s="295" t="e">
        <f t="shared" si="860"/>
        <v>#DIV/0!</v>
      </c>
      <c r="AO740" s="299"/>
    </row>
    <row r="741" spans="1:41" s="221" customFormat="1" ht="15" customHeight="1" thickBot="1" x14ac:dyDescent="0.2">
      <c r="A741" s="247"/>
      <c r="B741" s="248">
        <f t="shared" ref="B741:C741" si="899">B740</f>
        <v>42715</v>
      </c>
      <c r="C741" s="249" t="str">
        <f t="shared" si="899"/>
        <v>BY2016121109</v>
      </c>
      <c r="D741" s="250">
        <f t="shared" si="895"/>
        <v>5</v>
      </c>
      <c r="E741" s="250"/>
      <c r="F741" s="251"/>
      <c r="G741" s="250"/>
      <c r="H741" s="271"/>
      <c r="I741" s="250"/>
      <c r="J741" s="250"/>
      <c r="K741" s="250"/>
      <c r="L741" s="250"/>
      <c r="M741" s="250"/>
      <c r="N741" s="250"/>
      <c r="O741" s="258">
        <f t="shared" si="858"/>
        <v>0</v>
      </c>
      <c r="P741" s="364"/>
      <c r="Q741" s="271"/>
      <c r="R741" s="372"/>
      <c r="S741" s="375"/>
      <c r="T741" s="364"/>
      <c r="U741" s="370"/>
      <c r="V741" s="366"/>
      <c r="W741" s="368"/>
      <c r="X741" s="370"/>
      <c r="Y741" s="372"/>
      <c r="Z741" s="372"/>
      <c r="AA741" s="372"/>
      <c r="AB741" s="373"/>
      <c r="AC741" s="373"/>
      <c r="AD741" s="250" t="str">
        <f t="shared" si="896"/>
        <v>散客新晋</v>
      </c>
      <c r="AE741" s="284">
        <f>VLOOKUP(AD741,分类参数表!$I$2:$J$10,2,FALSE)</f>
        <v>1</v>
      </c>
      <c r="AF741" s="285"/>
      <c r="AG741" s="271"/>
      <c r="AH741" s="271"/>
      <c r="AI741" s="271"/>
      <c r="AJ741" s="271"/>
      <c r="AK741" s="271"/>
      <c r="AL741" s="271"/>
      <c r="AM741" s="294"/>
      <c r="AN741" s="295" t="e">
        <f t="shared" si="860"/>
        <v>#DIV/0!</v>
      </c>
      <c r="AO741" s="299"/>
    </row>
    <row r="742" spans="1:41" s="218" customFormat="1" ht="15" customHeight="1" thickTop="1" x14ac:dyDescent="0.15">
      <c r="A742" s="229" t="s">
        <v>2021</v>
      </c>
      <c r="B742" s="230">
        <v>42715</v>
      </c>
      <c r="C742" s="231" t="s">
        <v>3515</v>
      </c>
      <c r="D742" s="232">
        <v>1</v>
      </c>
      <c r="E742" s="233" t="s">
        <v>3473</v>
      </c>
      <c r="F742" s="233" t="s">
        <v>3516</v>
      </c>
      <c r="G742" s="232"/>
      <c r="H742" s="326" t="s">
        <v>3506</v>
      </c>
      <c r="I742" s="234"/>
      <c r="J742" s="232" t="s">
        <v>3517</v>
      </c>
      <c r="K742" s="233" t="s">
        <v>3518</v>
      </c>
      <c r="L742" s="232" t="s">
        <v>3519</v>
      </c>
      <c r="M742" s="232">
        <v>1</v>
      </c>
      <c r="N742" s="232">
        <v>50</v>
      </c>
      <c r="O742" s="255">
        <f t="shared" si="858"/>
        <v>50</v>
      </c>
      <c r="P742" s="350">
        <v>50</v>
      </c>
      <c r="Q742" s="264" t="s">
        <v>3520</v>
      </c>
      <c r="R742" s="352">
        <v>50</v>
      </c>
      <c r="S742" s="354">
        <v>1</v>
      </c>
      <c r="T742" s="350">
        <v>1</v>
      </c>
      <c r="U742" s="356"/>
      <c r="V742" s="358"/>
      <c r="W742" s="360"/>
      <c r="X742" s="356"/>
      <c r="Y742" s="352">
        <f>R742-(V742/10)-X742</f>
        <v>50</v>
      </c>
      <c r="Z742" s="352">
        <v>50</v>
      </c>
      <c r="AA742" s="352">
        <f>U742-V742+Z742</f>
        <v>50</v>
      </c>
      <c r="AB742" s="352"/>
      <c r="AC742" s="352"/>
      <c r="AD742" s="276" t="s">
        <v>3521</v>
      </c>
      <c r="AE742" s="277">
        <f>VLOOKUP(AD742,分类参数表!$I$2:$J$10,2,FALSE)</f>
        <v>1</v>
      </c>
      <c r="AF742" s="278"/>
      <c r="AG742" s="264"/>
      <c r="AH742" s="264"/>
      <c r="AI742" s="264"/>
      <c r="AJ742" s="264"/>
      <c r="AK742" s="264" t="s">
        <v>3522</v>
      </c>
      <c r="AL742" s="264" t="s">
        <v>3483</v>
      </c>
      <c r="AM742" s="288"/>
      <c r="AN742" s="289">
        <f t="shared" si="860"/>
        <v>1</v>
      </c>
      <c r="AO742" s="296"/>
    </row>
    <row r="743" spans="1:41" s="219" customFormat="1" ht="15" customHeight="1" x14ac:dyDescent="0.15">
      <c r="A743" s="235"/>
      <c r="B743" s="236">
        <f t="shared" ref="B743:C743" si="900">B742</f>
        <v>42715</v>
      </c>
      <c r="C743" s="237" t="str">
        <f t="shared" si="900"/>
        <v>BY2016121110</v>
      </c>
      <c r="D743" s="238">
        <f t="shared" ref="D743:D746" si="901">D742+1</f>
        <v>2</v>
      </c>
      <c r="E743" s="238"/>
      <c r="F743" s="239"/>
      <c r="G743" s="238"/>
      <c r="H743" s="327"/>
      <c r="I743" s="240"/>
      <c r="J743" s="238"/>
      <c r="K743" s="238"/>
      <c r="L743" s="238"/>
      <c r="M743" s="238"/>
      <c r="N743" s="238"/>
      <c r="O743" s="256">
        <f t="shared" si="858"/>
        <v>0</v>
      </c>
      <c r="P743" s="351"/>
      <c r="Q743" s="266"/>
      <c r="R743" s="353"/>
      <c r="S743" s="355"/>
      <c r="T743" s="351"/>
      <c r="U743" s="357"/>
      <c r="V743" s="359"/>
      <c r="W743" s="361"/>
      <c r="X743" s="357"/>
      <c r="Y743" s="353"/>
      <c r="Z743" s="353"/>
      <c r="AA743" s="353"/>
      <c r="AB743" s="353"/>
      <c r="AC743" s="353"/>
      <c r="AD743" s="238" t="str">
        <f t="shared" ref="AD743:AD746" si="902">AD742</f>
        <v>散客</v>
      </c>
      <c r="AE743" s="279">
        <f>VLOOKUP(AD743,分类参数表!$I$2:$J$10,2,FALSE)</f>
        <v>1</v>
      </c>
      <c r="AF743" s="280"/>
      <c r="AG743" s="266"/>
      <c r="AH743" s="266"/>
      <c r="AI743" s="266"/>
      <c r="AJ743" s="266"/>
      <c r="AK743" s="266"/>
      <c r="AL743" s="266"/>
      <c r="AM743" s="290"/>
      <c r="AN743" s="291" t="e">
        <f t="shared" si="860"/>
        <v>#DIV/0!</v>
      </c>
      <c r="AO743" s="297"/>
    </row>
    <row r="744" spans="1:41" s="219" customFormat="1" ht="15" customHeight="1" x14ac:dyDescent="0.15">
      <c r="A744" s="235"/>
      <c r="B744" s="236">
        <f t="shared" ref="B744:C744" si="903">B743</f>
        <v>42715</v>
      </c>
      <c r="C744" s="237" t="str">
        <f t="shared" si="903"/>
        <v>BY2016121110</v>
      </c>
      <c r="D744" s="238">
        <f t="shared" si="901"/>
        <v>3</v>
      </c>
      <c r="E744" s="238"/>
      <c r="F744" s="239"/>
      <c r="G744" s="238"/>
      <c r="H744" s="327"/>
      <c r="I744" s="240"/>
      <c r="J744" s="238"/>
      <c r="K744" s="238"/>
      <c r="L744" s="238"/>
      <c r="M744" s="238"/>
      <c r="N744" s="238"/>
      <c r="O744" s="256">
        <f t="shared" si="858"/>
        <v>0</v>
      </c>
      <c r="P744" s="351"/>
      <c r="Q744" s="266"/>
      <c r="R744" s="353"/>
      <c r="S744" s="355"/>
      <c r="T744" s="351"/>
      <c r="U744" s="357"/>
      <c r="V744" s="359"/>
      <c r="W744" s="361"/>
      <c r="X744" s="357"/>
      <c r="Y744" s="353"/>
      <c r="Z744" s="353"/>
      <c r="AA744" s="353"/>
      <c r="AB744" s="353"/>
      <c r="AC744" s="353"/>
      <c r="AD744" s="238" t="str">
        <f t="shared" si="902"/>
        <v>散客</v>
      </c>
      <c r="AE744" s="279">
        <f>VLOOKUP(AD744,分类参数表!$I$2:$J$10,2,FALSE)</f>
        <v>1</v>
      </c>
      <c r="AF744" s="280"/>
      <c r="AG744" s="266"/>
      <c r="AH744" s="266"/>
      <c r="AI744" s="266"/>
      <c r="AJ744" s="266"/>
      <c r="AK744" s="266"/>
      <c r="AL744" s="266"/>
      <c r="AM744" s="290"/>
      <c r="AN744" s="291" t="e">
        <f t="shared" si="860"/>
        <v>#DIV/0!</v>
      </c>
      <c r="AO744" s="297"/>
    </row>
    <row r="745" spans="1:41" s="219" customFormat="1" ht="15" customHeight="1" x14ac:dyDescent="0.15">
      <c r="A745" s="235"/>
      <c r="B745" s="236">
        <f t="shared" ref="B745:C745" si="904">B744</f>
        <v>42715</v>
      </c>
      <c r="C745" s="237" t="str">
        <f t="shared" si="904"/>
        <v>BY2016121110</v>
      </c>
      <c r="D745" s="238">
        <f t="shared" si="901"/>
        <v>4</v>
      </c>
      <c r="E745" s="238"/>
      <c r="F745" s="239"/>
      <c r="G745" s="238"/>
      <c r="H745" s="266"/>
      <c r="I745" s="238"/>
      <c r="J745" s="238"/>
      <c r="K745" s="238"/>
      <c r="L745" s="238"/>
      <c r="M745" s="238"/>
      <c r="N745" s="238"/>
      <c r="O745" s="256">
        <f t="shared" si="858"/>
        <v>0</v>
      </c>
      <c r="P745" s="351"/>
      <c r="Q745" s="266"/>
      <c r="R745" s="353"/>
      <c r="S745" s="355"/>
      <c r="T745" s="351"/>
      <c r="U745" s="357"/>
      <c r="V745" s="359"/>
      <c r="W745" s="361"/>
      <c r="X745" s="357"/>
      <c r="Y745" s="353"/>
      <c r="Z745" s="353"/>
      <c r="AA745" s="353"/>
      <c r="AB745" s="353"/>
      <c r="AC745" s="353"/>
      <c r="AD745" s="238" t="str">
        <f t="shared" si="902"/>
        <v>散客</v>
      </c>
      <c r="AE745" s="279">
        <f>VLOOKUP(AD745,分类参数表!$I$2:$J$10,2,FALSE)</f>
        <v>1</v>
      </c>
      <c r="AF745" s="280"/>
      <c r="AG745" s="266"/>
      <c r="AH745" s="266"/>
      <c r="AI745" s="266"/>
      <c r="AJ745" s="266"/>
      <c r="AK745" s="266"/>
      <c r="AL745" s="266"/>
      <c r="AM745" s="290"/>
      <c r="AN745" s="291" t="e">
        <f t="shared" si="860"/>
        <v>#DIV/0!</v>
      </c>
      <c r="AO745" s="297"/>
    </row>
    <row r="746" spans="1:41" s="219" customFormat="1" ht="15" customHeight="1" thickBot="1" x14ac:dyDescent="0.2">
      <c r="A746" s="235"/>
      <c r="B746" s="236">
        <f t="shared" ref="B746:C746" si="905">B745</f>
        <v>42715</v>
      </c>
      <c r="C746" s="237" t="str">
        <f t="shared" si="905"/>
        <v>BY2016121110</v>
      </c>
      <c r="D746" s="238">
        <f t="shared" si="901"/>
        <v>5</v>
      </c>
      <c r="E746" s="238"/>
      <c r="F746" s="239"/>
      <c r="G746" s="238"/>
      <c r="H746" s="266"/>
      <c r="I746" s="238"/>
      <c r="J746" s="238"/>
      <c r="K746" s="238"/>
      <c r="L746" s="238"/>
      <c r="M746" s="238"/>
      <c r="N746" s="238"/>
      <c r="O746" s="256">
        <f t="shared" si="858"/>
        <v>0</v>
      </c>
      <c r="P746" s="351"/>
      <c r="Q746" s="266"/>
      <c r="R746" s="353"/>
      <c r="S746" s="355"/>
      <c r="T746" s="351"/>
      <c r="U746" s="357"/>
      <c r="V746" s="359"/>
      <c r="W746" s="361"/>
      <c r="X746" s="357"/>
      <c r="Y746" s="353"/>
      <c r="Z746" s="353"/>
      <c r="AA746" s="353"/>
      <c r="AB746" s="362"/>
      <c r="AC746" s="362"/>
      <c r="AD746" s="238" t="str">
        <f t="shared" si="902"/>
        <v>散客</v>
      </c>
      <c r="AE746" s="279">
        <f>VLOOKUP(AD746,分类参数表!$I$2:$J$10,2,FALSE)</f>
        <v>1</v>
      </c>
      <c r="AF746" s="280"/>
      <c r="AG746" s="266"/>
      <c r="AH746" s="266"/>
      <c r="AI746" s="266"/>
      <c r="AJ746" s="266"/>
      <c r="AK746" s="266"/>
      <c r="AL746" s="266"/>
      <c r="AM746" s="290"/>
      <c r="AN746" s="291" t="e">
        <f t="shared" si="860"/>
        <v>#DIV/0!</v>
      </c>
      <c r="AO746" s="297"/>
    </row>
    <row r="747" spans="1:41" s="220" customFormat="1" ht="15" customHeight="1" thickTop="1" x14ac:dyDescent="0.15">
      <c r="A747" s="241" t="s">
        <v>2021</v>
      </c>
      <c r="B747" s="242">
        <v>42715</v>
      </c>
      <c r="C747" s="243" t="s">
        <v>3523</v>
      </c>
      <c r="D747" s="244">
        <v>1</v>
      </c>
      <c r="E747" s="245" t="s">
        <v>3524</v>
      </c>
      <c r="F747" s="245" t="s">
        <v>267</v>
      </c>
      <c r="G747" s="244" t="s">
        <v>3525</v>
      </c>
      <c r="H747" s="328" t="s">
        <v>3526</v>
      </c>
      <c r="I747" s="246" t="s">
        <v>3527</v>
      </c>
      <c r="J747" s="244" t="s">
        <v>3476</v>
      </c>
      <c r="K747" s="245" t="s">
        <v>3518</v>
      </c>
      <c r="L747" s="244" t="s">
        <v>3509</v>
      </c>
      <c r="M747" s="244">
        <v>1</v>
      </c>
      <c r="N747" s="244">
        <v>228</v>
      </c>
      <c r="O747" s="257">
        <f t="shared" si="858"/>
        <v>228</v>
      </c>
      <c r="P747" s="363">
        <v>228</v>
      </c>
      <c r="Q747" s="269" t="s">
        <v>3528</v>
      </c>
      <c r="R747" s="371">
        <v>228</v>
      </c>
      <c r="S747" s="374">
        <v>1</v>
      </c>
      <c r="T747" s="363">
        <v>1</v>
      </c>
      <c r="U747" s="369"/>
      <c r="V747" s="365"/>
      <c r="W747" s="367"/>
      <c r="X747" s="369"/>
      <c r="Y747" s="371">
        <f>R747-(V747/10)-X747</f>
        <v>228</v>
      </c>
      <c r="Z747" s="371">
        <v>228</v>
      </c>
      <c r="AA747" s="371">
        <f>U747-V747+Z747</f>
        <v>228</v>
      </c>
      <c r="AB747" s="371"/>
      <c r="AC747" s="371"/>
      <c r="AD747" s="281" t="s">
        <v>2156</v>
      </c>
      <c r="AE747" s="282">
        <f>VLOOKUP(AD747,分类参数表!$I$2:$J$10,2,FALSE)</f>
        <v>1</v>
      </c>
      <c r="AF747" s="283"/>
      <c r="AG747" s="269" t="s">
        <v>3529</v>
      </c>
      <c r="AH747" s="269" t="s">
        <v>3530</v>
      </c>
      <c r="AI747" s="269"/>
      <c r="AJ747" s="269"/>
      <c r="AK747" s="269" t="s">
        <v>3531</v>
      </c>
      <c r="AL747" s="269" t="s">
        <v>3532</v>
      </c>
      <c r="AM747" s="292"/>
      <c r="AN747" s="293">
        <f t="shared" si="860"/>
        <v>1</v>
      </c>
      <c r="AO747" s="298"/>
    </row>
    <row r="748" spans="1:41" s="221" customFormat="1" ht="15" customHeight="1" x14ac:dyDescent="0.15">
      <c r="A748" s="247"/>
      <c r="B748" s="248">
        <f t="shared" ref="B748:C748" si="906">B747</f>
        <v>42715</v>
      </c>
      <c r="C748" s="249" t="str">
        <f t="shared" si="906"/>
        <v>BY2016121111</v>
      </c>
      <c r="D748" s="250">
        <f t="shared" ref="D748:D751" si="907">D747+1</f>
        <v>2</v>
      </c>
      <c r="E748" s="250"/>
      <c r="F748" s="251"/>
      <c r="G748" s="250"/>
      <c r="H748" s="329"/>
      <c r="I748" s="252"/>
      <c r="J748" s="250"/>
      <c r="K748" s="250"/>
      <c r="L748" s="250"/>
      <c r="M748" s="250"/>
      <c r="N748" s="250"/>
      <c r="O748" s="258">
        <f t="shared" si="858"/>
        <v>0</v>
      </c>
      <c r="P748" s="364"/>
      <c r="Q748" s="271"/>
      <c r="R748" s="372"/>
      <c r="S748" s="375"/>
      <c r="T748" s="364"/>
      <c r="U748" s="370"/>
      <c r="V748" s="366"/>
      <c r="W748" s="368"/>
      <c r="X748" s="370"/>
      <c r="Y748" s="372"/>
      <c r="Z748" s="372"/>
      <c r="AA748" s="372"/>
      <c r="AB748" s="372"/>
      <c r="AC748" s="372"/>
      <c r="AD748" s="250" t="str">
        <f t="shared" ref="AD748:AD751" si="908">AD747</f>
        <v>散客新晋</v>
      </c>
      <c r="AE748" s="284">
        <f>VLOOKUP(AD748,分类参数表!$I$2:$J$10,2,FALSE)</f>
        <v>1</v>
      </c>
      <c r="AF748" s="285"/>
      <c r="AG748" s="271"/>
      <c r="AH748" s="271"/>
      <c r="AI748" s="271"/>
      <c r="AJ748" s="271"/>
      <c r="AK748" s="271"/>
      <c r="AL748" s="271"/>
      <c r="AM748" s="294"/>
      <c r="AN748" s="295" t="e">
        <f t="shared" si="860"/>
        <v>#DIV/0!</v>
      </c>
      <c r="AO748" s="299"/>
    </row>
    <row r="749" spans="1:41" s="221" customFormat="1" ht="15" customHeight="1" x14ac:dyDescent="0.15">
      <c r="A749" s="247"/>
      <c r="B749" s="248">
        <f t="shared" ref="B749:C749" si="909">B748</f>
        <v>42715</v>
      </c>
      <c r="C749" s="249" t="str">
        <f t="shared" si="909"/>
        <v>BY2016121111</v>
      </c>
      <c r="D749" s="250">
        <f t="shared" si="907"/>
        <v>3</v>
      </c>
      <c r="E749" s="250"/>
      <c r="F749" s="251"/>
      <c r="G749" s="250"/>
      <c r="H749" s="329"/>
      <c r="I749" s="252"/>
      <c r="J749" s="250"/>
      <c r="K749" s="250"/>
      <c r="L749" s="250"/>
      <c r="M749" s="250"/>
      <c r="N749" s="250"/>
      <c r="O749" s="258">
        <f t="shared" si="858"/>
        <v>0</v>
      </c>
      <c r="P749" s="364"/>
      <c r="Q749" s="271"/>
      <c r="R749" s="372"/>
      <c r="S749" s="375"/>
      <c r="T749" s="364"/>
      <c r="U749" s="370"/>
      <c r="V749" s="366"/>
      <c r="W749" s="368"/>
      <c r="X749" s="370"/>
      <c r="Y749" s="372"/>
      <c r="Z749" s="372"/>
      <c r="AA749" s="372"/>
      <c r="AB749" s="372"/>
      <c r="AC749" s="372"/>
      <c r="AD749" s="250" t="str">
        <f t="shared" si="908"/>
        <v>散客新晋</v>
      </c>
      <c r="AE749" s="284">
        <f>VLOOKUP(AD749,分类参数表!$I$2:$J$10,2,FALSE)</f>
        <v>1</v>
      </c>
      <c r="AF749" s="285"/>
      <c r="AG749" s="271"/>
      <c r="AH749" s="271"/>
      <c r="AI749" s="271"/>
      <c r="AJ749" s="271"/>
      <c r="AK749" s="271"/>
      <c r="AL749" s="271"/>
      <c r="AM749" s="294"/>
      <c r="AN749" s="295" t="e">
        <f t="shared" si="860"/>
        <v>#DIV/0!</v>
      </c>
      <c r="AO749" s="299"/>
    </row>
    <row r="750" spans="1:41" s="221" customFormat="1" ht="15" customHeight="1" x14ac:dyDescent="0.15">
      <c r="A750" s="247"/>
      <c r="B750" s="248">
        <f t="shared" ref="B750:C750" si="910">B749</f>
        <v>42715</v>
      </c>
      <c r="C750" s="249" t="str">
        <f t="shared" si="910"/>
        <v>BY2016121111</v>
      </c>
      <c r="D750" s="250">
        <f t="shared" si="907"/>
        <v>4</v>
      </c>
      <c r="E750" s="250"/>
      <c r="F750" s="251"/>
      <c r="G750" s="250"/>
      <c r="H750" s="271"/>
      <c r="I750" s="250"/>
      <c r="J750" s="250"/>
      <c r="K750" s="250"/>
      <c r="L750" s="250"/>
      <c r="M750" s="250"/>
      <c r="N750" s="250"/>
      <c r="O750" s="258">
        <f t="shared" si="858"/>
        <v>0</v>
      </c>
      <c r="P750" s="364"/>
      <c r="Q750" s="271"/>
      <c r="R750" s="372"/>
      <c r="S750" s="375"/>
      <c r="T750" s="364"/>
      <c r="U750" s="370"/>
      <c r="V750" s="366"/>
      <c r="W750" s="368"/>
      <c r="X750" s="370"/>
      <c r="Y750" s="372"/>
      <c r="Z750" s="372"/>
      <c r="AA750" s="372"/>
      <c r="AB750" s="372"/>
      <c r="AC750" s="372"/>
      <c r="AD750" s="250" t="str">
        <f t="shared" si="908"/>
        <v>散客新晋</v>
      </c>
      <c r="AE750" s="284">
        <f>VLOOKUP(AD750,分类参数表!$I$2:$J$10,2,FALSE)</f>
        <v>1</v>
      </c>
      <c r="AF750" s="285"/>
      <c r="AG750" s="271"/>
      <c r="AH750" s="271"/>
      <c r="AI750" s="271"/>
      <c r="AJ750" s="271"/>
      <c r="AK750" s="271"/>
      <c r="AL750" s="271"/>
      <c r="AM750" s="294"/>
      <c r="AN750" s="295" t="e">
        <f t="shared" si="860"/>
        <v>#DIV/0!</v>
      </c>
      <c r="AO750" s="299"/>
    </row>
    <row r="751" spans="1:41" s="221" customFormat="1" ht="15" customHeight="1" thickBot="1" x14ac:dyDescent="0.2">
      <c r="A751" s="247"/>
      <c r="B751" s="248">
        <f t="shared" ref="B751:C751" si="911">B750</f>
        <v>42715</v>
      </c>
      <c r="C751" s="249" t="str">
        <f t="shared" si="911"/>
        <v>BY2016121111</v>
      </c>
      <c r="D751" s="250">
        <f t="shared" si="907"/>
        <v>5</v>
      </c>
      <c r="E751" s="250"/>
      <c r="F751" s="251"/>
      <c r="G751" s="250"/>
      <c r="H751" s="271"/>
      <c r="I751" s="250"/>
      <c r="J751" s="250"/>
      <c r="K751" s="250"/>
      <c r="L751" s="250"/>
      <c r="M751" s="250"/>
      <c r="N751" s="250"/>
      <c r="O751" s="258">
        <f t="shared" si="858"/>
        <v>0</v>
      </c>
      <c r="P751" s="364"/>
      <c r="Q751" s="271"/>
      <c r="R751" s="372"/>
      <c r="S751" s="375"/>
      <c r="T751" s="364"/>
      <c r="U751" s="370"/>
      <c r="V751" s="366"/>
      <c r="W751" s="368"/>
      <c r="X751" s="370"/>
      <c r="Y751" s="372"/>
      <c r="Z751" s="372"/>
      <c r="AA751" s="372"/>
      <c r="AB751" s="373"/>
      <c r="AC751" s="373"/>
      <c r="AD751" s="250" t="str">
        <f t="shared" si="908"/>
        <v>散客新晋</v>
      </c>
      <c r="AE751" s="284">
        <f>VLOOKUP(AD751,分类参数表!$I$2:$J$10,2,FALSE)</f>
        <v>1</v>
      </c>
      <c r="AF751" s="285"/>
      <c r="AG751" s="271"/>
      <c r="AH751" s="271"/>
      <c r="AI751" s="271"/>
      <c r="AJ751" s="271"/>
      <c r="AK751" s="271"/>
      <c r="AL751" s="271"/>
      <c r="AM751" s="294"/>
      <c r="AN751" s="295" t="e">
        <f t="shared" si="860"/>
        <v>#DIV/0!</v>
      </c>
      <c r="AO751" s="299"/>
    </row>
    <row r="752" spans="1:41" s="218" customFormat="1" ht="15" customHeight="1" thickTop="1" x14ac:dyDescent="0.15">
      <c r="A752" s="229" t="s">
        <v>2021</v>
      </c>
      <c r="B752" s="230">
        <v>42715</v>
      </c>
      <c r="C752" s="231" t="s">
        <v>3533</v>
      </c>
      <c r="D752" s="232">
        <v>1</v>
      </c>
      <c r="E752" s="233" t="s">
        <v>3534</v>
      </c>
      <c r="F752" s="233" t="s">
        <v>3535</v>
      </c>
      <c r="G752" s="232" t="s">
        <v>3536</v>
      </c>
      <c r="H752" s="326" t="s">
        <v>3537</v>
      </c>
      <c r="I752" s="234" t="s">
        <v>3538</v>
      </c>
      <c r="J752" s="232" t="s">
        <v>3488</v>
      </c>
      <c r="K752" s="233" t="s">
        <v>3518</v>
      </c>
      <c r="L752" s="232" t="s">
        <v>3509</v>
      </c>
      <c r="M752" s="232">
        <v>1</v>
      </c>
      <c r="N752" s="232">
        <v>1280</v>
      </c>
      <c r="O752" s="255">
        <f t="shared" si="858"/>
        <v>1280</v>
      </c>
      <c r="P752" s="350">
        <v>1479</v>
      </c>
      <c r="Q752" s="264" t="s">
        <v>3539</v>
      </c>
      <c r="R752" s="352">
        <v>1479</v>
      </c>
      <c r="S752" s="354">
        <v>1</v>
      </c>
      <c r="T752" s="350">
        <v>1</v>
      </c>
      <c r="U752" s="356"/>
      <c r="V752" s="358"/>
      <c r="W752" s="360"/>
      <c r="X752" s="356"/>
      <c r="Y752" s="352">
        <f>R752-(V752/10)-X752</f>
        <v>1479</v>
      </c>
      <c r="Z752" s="352">
        <v>1479</v>
      </c>
      <c r="AA752" s="352">
        <f>U752-V752+Z752</f>
        <v>1479</v>
      </c>
      <c r="AB752" s="352"/>
      <c r="AC752" s="352"/>
      <c r="AD752" s="276" t="s">
        <v>3489</v>
      </c>
      <c r="AE752" s="277">
        <f>VLOOKUP(AD752,分类参数表!$I$2:$J$10,2,FALSE)</f>
        <v>1</v>
      </c>
      <c r="AF752" s="278"/>
      <c r="AG752" s="264" t="s">
        <v>3540</v>
      </c>
      <c r="AH752" s="264" t="s">
        <v>3541</v>
      </c>
      <c r="AI752" s="264"/>
      <c r="AJ752" s="264"/>
      <c r="AK752" s="264" t="s">
        <v>3513</v>
      </c>
      <c r="AL752" s="264" t="s">
        <v>3491</v>
      </c>
      <c r="AM752" s="288"/>
      <c r="AN752" s="289">
        <f t="shared" si="860"/>
        <v>1</v>
      </c>
      <c r="AO752" s="296"/>
    </row>
    <row r="753" spans="1:41" s="219" customFormat="1" ht="15" customHeight="1" x14ac:dyDescent="0.15">
      <c r="A753" s="235" t="s">
        <v>2021</v>
      </c>
      <c r="B753" s="236">
        <f t="shared" ref="B753:C753" si="912">B752</f>
        <v>42715</v>
      </c>
      <c r="C753" s="237" t="str">
        <f t="shared" si="912"/>
        <v>BY2016121112</v>
      </c>
      <c r="D753" s="238">
        <f t="shared" ref="D753:D756" si="913">D752+1</f>
        <v>2</v>
      </c>
      <c r="E753" s="238" t="s">
        <v>40</v>
      </c>
      <c r="F753" s="239" t="s">
        <v>3504</v>
      </c>
      <c r="G753" s="238" t="s">
        <v>3542</v>
      </c>
      <c r="H753" s="327" t="s">
        <v>3506</v>
      </c>
      <c r="I753" s="240" t="s">
        <v>3507</v>
      </c>
      <c r="J753" s="238" t="s">
        <v>3488</v>
      </c>
      <c r="K753" s="238" t="s">
        <v>3518</v>
      </c>
      <c r="L753" s="238" t="s">
        <v>3509</v>
      </c>
      <c r="M753" s="238">
        <v>1</v>
      </c>
      <c r="N753" s="238">
        <v>199</v>
      </c>
      <c r="O753" s="256">
        <f t="shared" si="858"/>
        <v>199</v>
      </c>
      <c r="P753" s="351"/>
      <c r="Q753" s="266" t="s">
        <v>3543</v>
      </c>
      <c r="R753" s="353"/>
      <c r="S753" s="355"/>
      <c r="T753" s="351"/>
      <c r="U753" s="357"/>
      <c r="V753" s="359"/>
      <c r="W753" s="361"/>
      <c r="X753" s="357"/>
      <c r="Y753" s="353"/>
      <c r="Z753" s="353"/>
      <c r="AA753" s="353"/>
      <c r="AB753" s="353"/>
      <c r="AC753" s="353"/>
      <c r="AD753" s="238" t="str">
        <f t="shared" ref="AD753:AD756" si="914">AD752</f>
        <v>散客新晋</v>
      </c>
      <c r="AE753" s="279">
        <f>VLOOKUP(AD753,分类参数表!$I$2:$J$10,2,FALSE)</f>
        <v>1</v>
      </c>
      <c r="AF753" s="280"/>
      <c r="AG753" s="266" t="s">
        <v>3540</v>
      </c>
      <c r="AH753" s="266"/>
      <c r="AI753" s="266"/>
      <c r="AJ753" s="266"/>
      <c r="AK753" s="266" t="s">
        <v>3513</v>
      </c>
      <c r="AL753" s="266" t="s">
        <v>3491</v>
      </c>
      <c r="AM753" s="290"/>
      <c r="AN753" s="291">
        <f t="shared" si="860"/>
        <v>1</v>
      </c>
      <c r="AO753" s="297"/>
    </row>
    <row r="754" spans="1:41" s="219" customFormat="1" ht="15" customHeight="1" x14ac:dyDescent="0.15">
      <c r="A754" s="235"/>
      <c r="B754" s="236">
        <f t="shared" ref="B754:C754" si="915">B753</f>
        <v>42715</v>
      </c>
      <c r="C754" s="237" t="str">
        <f t="shared" si="915"/>
        <v>BY2016121112</v>
      </c>
      <c r="D754" s="238">
        <f t="shared" si="913"/>
        <v>3</v>
      </c>
      <c r="E754" s="238"/>
      <c r="F754" s="239"/>
      <c r="G754" s="238"/>
      <c r="H754" s="327"/>
      <c r="I754" s="240"/>
      <c r="J754" s="238"/>
      <c r="K754" s="238"/>
      <c r="L754" s="238"/>
      <c r="M754" s="238"/>
      <c r="N754" s="238"/>
      <c r="O754" s="256">
        <f t="shared" si="858"/>
        <v>0</v>
      </c>
      <c r="P754" s="351"/>
      <c r="Q754" s="266"/>
      <c r="R754" s="353"/>
      <c r="S754" s="355"/>
      <c r="T754" s="351"/>
      <c r="U754" s="357"/>
      <c r="V754" s="359"/>
      <c r="W754" s="361"/>
      <c r="X754" s="357"/>
      <c r="Y754" s="353"/>
      <c r="Z754" s="353"/>
      <c r="AA754" s="353"/>
      <c r="AB754" s="353"/>
      <c r="AC754" s="353"/>
      <c r="AD754" s="238" t="str">
        <f t="shared" si="914"/>
        <v>散客新晋</v>
      </c>
      <c r="AE754" s="279">
        <f>VLOOKUP(AD754,分类参数表!$I$2:$J$10,2,FALSE)</f>
        <v>1</v>
      </c>
      <c r="AF754" s="280"/>
      <c r="AG754" s="266"/>
      <c r="AH754" s="266"/>
      <c r="AI754" s="266"/>
      <c r="AJ754" s="266"/>
      <c r="AK754" s="266"/>
      <c r="AL754" s="266"/>
      <c r="AM754" s="290"/>
      <c r="AN754" s="291" t="e">
        <f t="shared" si="860"/>
        <v>#DIV/0!</v>
      </c>
      <c r="AO754" s="297"/>
    </row>
    <row r="755" spans="1:41" s="219" customFormat="1" ht="15" customHeight="1" x14ac:dyDescent="0.15">
      <c r="A755" s="235"/>
      <c r="B755" s="236">
        <f t="shared" ref="B755:C755" si="916">B754</f>
        <v>42715</v>
      </c>
      <c r="C755" s="237" t="str">
        <f t="shared" si="916"/>
        <v>BY2016121112</v>
      </c>
      <c r="D755" s="238">
        <f t="shared" si="913"/>
        <v>4</v>
      </c>
      <c r="E755" s="238"/>
      <c r="F755" s="239"/>
      <c r="G755" s="238"/>
      <c r="H755" s="266"/>
      <c r="I755" s="238"/>
      <c r="J755" s="238"/>
      <c r="K755" s="238"/>
      <c r="L755" s="238"/>
      <c r="M755" s="238"/>
      <c r="N755" s="238"/>
      <c r="O755" s="256">
        <f t="shared" si="858"/>
        <v>0</v>
      </c>
      <c r="P755" s="351"/>
      <c r="Q755" s="266"/>
      <c r="R755" s="353"/>
      <c r="S755" s="355"/>
      <c r="T755" s="351"/>
      <c r="U755" s="357"/>
      <c r="V755" s="359"/>
      <c r="W755" s="361"/>
      <c r="X755" s="357"/>
      <c r="Y755" s="353"/>
      <c r="Z755" s="353"/>
      <c r="AA755" s="353"/>
      <c r="AB755" s="353"/>
      <c r="AC755" s="353"/>
      <c r="AD755" s="238" t="str">
        <f t="shared" si="914"/>
        <v>散客新晋</v>
      </c>
      <c r="AE755" s="279">
        <f>VLOOKUP(AD755,分类参数表!$I$2:$J$10,2,FALSE)</f>
        <v>1</v>
      </c>
      <c r="AF755" s="280"/>
      <c r="AG755" s="266"/>
      <c r="AH755" s="266"/>
      <c r="AI755" s="266"/>
      <c r="AJ755" s="266"/>
      <c r="AK755" s="266"/>
      <c r="AL755" s="266"/>
      <c r="AM755" s="290"/>
      <c r="AN755" s="291" t="e">
        <f t="shared" si="860"/>
        <v>#DIV/0!</v>
      </c>
      <c r="AO755" s="297"/>
    </row>
    <row r="756" spans="1:41" s="219" customFormat="1" ht="15" customHeight="1" thickBot="1" x14ac:dyDescent="0.2">
      <c r="A756" s="235"/>
      <c r="B756" s="236">
        <f t="shared" ref="B756:C756" si="917">B755</f>
        <v>42715</v>
      </c>
      <c r="C756" s="237" t="str">
        <f t="shared" si="917"/>
        <v>BY2016121112</v>
      </c>
      <c r="D756" s="238">
        <f t="shared" si="913"/>
        <v>5</v>
      </c>
      <c r="E756" s="238"/>
      <c r="F756" s="239"/>
      <c r="G756" s="238"/>
      <c r="H756" s="266"/>
      <c r="I756" s="238"/>
      <c r="J756" s="238"/>
      <c r="K756" s="238"/>
      <c r="L756" s="238"/>
      <c r="M756" s="238"/>
      <c r="N756" s="238"/>
      <c r="O756" s="256">
        <f t="shared" si="858"/>
        <v>0</v>
      </c>
      <c r="P756" s="351"/>
      <c r="Q756" s="266"/>
      <c r="R756" s="353"/>
      <c r="S756" s="355"/>
      <c r="T756" s="351"/>
      <c r="U756" s="357"/>
      <c r="V756" s="359"/>
      <c r="W756" s="361"/>
      <c r="X756" s="357"/>
      <c r="Y756" s="353"/>
      <c r="Z756" s="353"/>
      <c r="AA756" s="353"/>
      <c r="AB756" s="362"/>
      <c r="AC756" s="362"/>
      <c r="AD756" s="238" t="str">
        <f t="shared" si="914"/>
        <v>散客新晋</v>
      </c>
      <c r="AE756" s="279">
        <f>VLOOKUP(AD756,分类参数表!$I$2:$J$10,2,FALSE)</f>
        <v>1</v>
      </c>
      <c r="AF756" s="280"/>
      <c r="AG756" s="266"/>
      <c r="AH756" s="266"/>
      <c r="AI756" s="266"/>
      <c r="AJ756" s="266"/>
      <c r="AK756" s="266"/>
      <c r="AL756" s="266"/>
      <c r="AM756" s="290"/>
      <c r="AN756" s="291" t="e">
        <f t="shared" si="860"/>
        <v>#DIV/0!</v>
      </c>
      <c r="AO756" s="297"/>
    </row>
    <row r="757" spans="1:41" s="220" customFormat="1" ht="15" customHeight="1" thickTop="1" x14ac:dyDescent="0.15">
      <c r="A757" s="241" t="s">
        <v>2021</v>
      </c>
      <c r="B757" s="242">
        <v>42715</v>
      </c>
      <c r="C757" s="243" t="s">
        <v>3544</v>
      </c>
      <c r="D757" s="244">
        <v>1</v>
      </c>
      <c r="E757" s="245" t="s">
        <v>3545</v>
      </c>
      <c r="F757" s="245" t="s">
        <v>267</v>
      </c>
      <c r="G757" s="244" t="s">
        <v>3546</v>
      </c>
      <c r="H757" s="328" t="s">
        <v>3547</v>
      </c>
      <c r="I757" s="246"/>
      <c r="J757" s="244" t="s">
        <v>3548</v>
      </c>
      <c r="K757" s="245" t="s">
        <v>3518</v>
      </c>
      <c r="L757" s="244" t="s">
        <v>3478</v>
      </c>
      <c r="M757" s="244">
        <v>1</v>
      </c>
      <c r="N757" s="244">
        <v>128</v>
      </c>
      <c r="O757" s="257">
        <f t="shared" si="858"/>
        <v>128</v>
      </c>
      <c r="P757" s="363">
        <v>128</v>
      </c>
      <c r="Q757" s="269" t="s">
        <v>3549</v>
      </c>
      <c r="R757" s="371">
        <v>90</v>
      </c>
      <c r="S757" s="374">
        <v>0.7</v>
      </c>
      <c r="T757" s="363">
        <v>0.55000000000000004</v>
      </c>
      <c r="U757" s="369"/>
      <c r="V757" s="365"/>
      <c r="W757" s="367"/>
      <c r="X757" s="369"/>
      <c r="Y757" s="371">
        <f>R757-(V757/10)-X757</f>
        <v>90</v>
      </c>
      <c r="Z757" s="371">
        <v>49</v>
      </c>
      <c r="AA757" s="371">
        <f>U757-V757+Z757</f>
        <v>49</v>
      </c>
      <c r="AB757" s="371"/>
      <c r="AC757" s="371"/>
      <c r="AD757" s="323" t="s">
        <v>2000</v>
      </c>
      <c r="AE757" s="282">
        <f>VLOOKUP(AD757,分类参数表!$I$2:$J$10,2,FALSE)</f>
        <v>1</v>
      </c>
      <c r="AF757" s="283"/>
      <c r="AG757" s="269" t="s">
        <v>3550</v>
      </c>
      <c r="AH757" s="269" t="s">
        <v>3551</v>
      </c>
      <c r="AI757" s="269"/>
      <c r="AJ757" s="269"/>
      <c r="AK757" s="269" t="s">
        <v>3513</v>
      </c>
      <c r="AL757" s="269" t="s">
        <v>3483</v>
      </c>
      <c r="AM757" s="292"/>
      <c r="AN757" s="293">
        <f t="shared" si="860"/>
        <v>0.703125</v>
      </c>
      <c r="AO757" s="298"/>
    </row>
    <row r="758" spans="1:41" s="221" customFormat="1" ht="15" customHeight="1" x14ac:dyDescent="0.15">
      <c r="A758" s="247"/>
      <c r="B758" s="248">
        <f t="shared" ref="B758:C758" si="918">B757</f>
        <v>42715</v>
      </c>
      <c r="C758" s="249" t="str">
        <f t="shared" si="918"/>
        <v>BY2016121113</v>
      </c>
      <c r="D758" s="250">
        <f t="shared" ref="D758:D761" si="919">D757+1</f>
        <v>2</v>
      </c>
      <c r="E758" s="250"/>
      <c r="F758" s="251"/>
      <c r="G758" s="250"/>
      <c r="H758" s="329"/>
      <c r="I758" s="252"/>
      <c r="J758" s="250"/>
      <c r="K758" s="250"/>
      <c r="L758" s="250"/>
      <c r="M758" s="250"/>
      <c r="N758" s="250"/>
      <c r="O758" s="258">
        <f t="shared" si="858"/>
        <v>0</v>
      </c>
      <c r="P758" s="364"/>
      <c r="Q758" s="271"/>
      <c r="R758" s="372"/>
      <c r="S758" s="375"/>
      <c r="T758" s="364"/>
      <c r="U758" s="370"/>
      <c r="V758" s="366"/>
      <c r="W758" s="368"/>
      <c r="X758" s="370"/>
      <c r="Y758" s="372"/>
      <c r="Z758" s="372"/>
      <c r="AA758" s="372"/>
      <c r="AB758" s="372"/>
      <c r="AC758" s="372"/>
      <c r="AD758" s="250" t="str">
        <f t="shared" ref="AD758:AD761" si="920">AD757</f>
        <v>会员</v>
      </c>
      <c r="AE758" s="284">
        <f>VLOOKUP(AD758,分类参数表!$I$2:$J$10,2,FALSE)</f>
        <v>1</v>
      </c>
      <c r="AF758" s="285"/>
      <c r="AG758" s="271"/>
      <c r="AH758" s="271"/>
      <c r="AI758" s="271"/>
      <c r="AJ758" s="271"/>
      <c r="AK758" s="271"/>
      <c r="AL758" s="271"/>
      <c r="AM758" s="294"/>
      <c r="AN758" s="295" t="e">
        <f t="shared" si="860"/>
        <v>#DIV/0!</v>
      </c>
      <c r="AO758" s="299"/>
    </row>
    <row r="759" spans="1:41" s="221" customFormat="1" ht="15" customHeight="1" x14ac:dyDescent="0.15">
      <c r="A759" s="247"/>
      <c r="B759" s="248">
        <f t="shared" ref="B759:C759" si="921">B758</f>
        <v>42715</v>
      </c>
      <c r="C759" s="249" t="str">
        <f t="shared" si="921"/>
        <v>BY2016121113</v>
      </c>
      <c r="D759" s="250">
        <f t="shared" si="919"/>
        <v>3</v>
      </c>
      <c r="E759" s="250"/>
      <c r="F759" s="251"/>
      <c r="G759" s="250"/>
      <c r="H759" s="329"/>
      <c r="I759" s="252"/>
      <c r="J759" s="250"/>
      <c r="K759" s="250"/>
      <c r="L759" s="250"/>
      <c r="M759" s="250"/>
      <c r="N759" s="250"/>
      <c r="O759" s="258">
        <f t="shared" si="858"/>
        <v>0</v>
      </c>
      <c r="P759" s="364"/>
      <c r="Q759" s="271"/>
      <c r="R759" s="372"/>
      <c r="S759" s="375"/>
      <c r="T759" s="364"/>
      <c r="U759" s="370"/>
      <c r="V759" s="366"/>
      <c r="W759" s="368"/>
      <c r="X759" s="370"/>
      <c r="Y759" s="372"/>
      <c r="Z759" s="372"/>
      <c r="AA759" s="372"/>
      <c r="AB759" s="372"/>
      <c r="AC759" s="372"/>
      <c r="AD759" s="250" t="str">
        <f t="shared" si="920"/>
        <v>会员</v>
      </c>
      <c r="AE759" s="284">
        <f>VLOOKUP(AD759,分类参数表!$I$2:$J$10,2,FALSE)</f>
        <v>1</v>
      </c>
      <c r="AF759" s="285"/>
      <c r="AG759" s="271"/>
      <c r="AH759" s="271"/>
      <c r="AI759" s="271"/>
      <c r="AJ759" s="271"/>
      <c r="AK759" s="271"/>
      <c r="AL759" s="271"/>
      <c r="AM759" s="294"/>
      <c r="AN759" s="295" t="e">
        <f t="shared" si="860"/>
        <v>#DIV/0!</v>
      </c>
      <c r="AO759" s="299"/>
    </row>
    <row r="760" spans="1:41" s="221" customFormat="1" ht="15" customHeight="1" x14ac:dyDescent="0.15">
      <c r="A760" s="247"/>
      <c r="B760" s="248">
        <f t="shared" ref="B760:C760" si="922">B759</f>
        <v>42715</v>
      </c>
      <c r="C760" s="249" t="str">
        <f t="shared" si="922"/>
        <v>BY2016121113</v>
      </c>
      <c r="D760" s="250">
        <f t="shared" si="919"/>
        <v>4</v>
      </c>
      <c r="E760" s="250"/>
      <c r="F760" s="251"/>
      <c r="G760" s="250"/>
      <c r="H760" s="271"/>
      <c r="I760" s="250"/>
      <c r="J760" s="250"/>
      <c r="K760" s="250"/>
      <c r="L760" s="250"/>
      <c r="M760" s="250"/>
      <c r="N760" s="250"/>
      <c r="O760" s="258">
        <f t="shared" si="858"/>
        <v>0</v>
      </c>
      <c r="P760" s="364"/>
      <c r="Q760" s="271"/>
      <c r="R760" s="372"/>
      <c r="S760" s="375"/>
      <c r="T760" s="364"/>
      <c r="U760" s="370"/>
      <c r="V760" s="366"/>
      <c r="W760" s="368"/>
      <c r="X760" s="370"/>
      <c r="Y760" s="372"/>
      <c r="Z760" s="372"/>
      <c r="AA760" s="372"/>
      <c r="AB760" s="372"/>
      <c r="AC760" s="372"/>
      <c r="AD760" s="250" t="str">
        <f t="shared" si="920"/>
        <v>会员</v>
      </c>
      <c r="AE760" s="284">
        <f>VLOOKUP(AD760,分类参数表!$I$2:$J$10,2,FALSE)</f>
        <v>1</v>
      </c>
      <c r="AF760" s="285"/>
      <c r="AG760" s="271"/>
      <c r="AH760" s="271"/>
      <c r="AI760" s="271"/>
      <c r="AJ760" s="271"/>
      <c r="AK760" s="271"/>
      <c r="AL760" s="271"/>
      <c r="AM760" s="294"/>
      <c r="AN760" s="295" t="e">
        <f t="shared" si="860"/>
        <v>#DIV/0!</v>
      </c>
      <c r="AO760" s="299"/>
    </row>
    <row r="761" spans="1:41" s="221" customFormat="1" ht="15" customHeight="1" thickBot="1" x14ac:dyDescent="0.2">
      <c r="A761" s="247"/>
      <c r="B761" s="248">
        <f t="shared" ref="B761:C761" si="923">B760</f>
        <v>42715</v>
      </c>
      <c r="C761" s="249" t="str">
        <f t="shared" si="923"/>
        <v>BY2016121113</v>
      </c>
      <c r="D761" s="250">
        <f t="shared" si="919"/>
        <v>5</v>
      </c>
      <c r="E761" s="250"/>
      <c r="F761" s="251"/>
      <c r="G761" s="250"/>
      <c r="H761" s="271"/>
      <c r="I761" s="250"/>
      <c r="J761" s="250"/>
      <c r="K761" s="250"/>
      <c r="L761" s="250"/>
      <c r="M761" s="250"/>
      <c r="N761" s="250"/>
      <c r="O761" s="258">
        <f t="shared" si="858"/>
        <v>0</v>
      </c>
      <c r="P761" s="364"/>
      <c r="Q761" s="271"/>
      <c r="R761" s="372"/>
      <c r="S761" s="375"/>
      <c r="T761" s="364"/>
      <c r="U761" s="370"/>
      <c r="V761" s="366"/>
      <c r="W761" s="368"/>
      <c r="X761" s="370"/>
      <c r="Y761" s="372"/>
      <c r="Z761" s="372"/>
      <c r="AA761" s="372"/>
      <c r="AB761" s="373"/>
      <c r="AC761" s="373"/>
      <c r="AD761" s="250" t="str">
        <f t="shared" si="920"/>
        <v>会员</v>
      </c>
      <c r="AE761" s="284">
        <f>VLOOKUP(AD761,分类参数表!$I$2:$J$10,2,FALSE)</f>
        <v>1</v>
      </c>
      <c r="AF761" s="285"/>
      <c r="AG761" s="271"/>
      <c r="AH761" s="271"/>
      <c r="AI761" s="271"/>
      <c r="AJ761" s="271"/>
      <c r="AK761" s="271"/>
      <c r="AL761" s="271"/>
      <c r="AM761" s="294"/>
      <c r="AN761" s="295" t="e">
        <f t="shared" si="860"/>
        <v>#DIV/0!</v>
      </c>
      <c r="AO761" s="299"/>
    </row>
    <row r="762" spans="1:41" s="218" customFormat="1" ht="15" customHeight="1" thickTop="1" x14ac:dyDescent="0.15">
      <c r="A762" s="229" t="s">
        <v>2021</v>
      </c>
      <c r="B762" s="230">
        <v>42715</v>
      </c>
      <c r="C762" s="231" t="s">
        <v>3552</v>
      </c>
      <c r="D762" s="232">
        <v>1</v>
      </c>
      <c r="E762" s="233" t="s">
        <v>3553</v>
      </c>
      <c r="F762" s="233" t="s">
        <v>116</v>
      </c>
      <c r="G762" s="232" t="s">
        <v>3554</v>
      </c>
      <c r="H762" s="326" t="s">
        <v>3555</v>
      </c>
      <c r="I762" s="234"/>
      <c r="J762" s="232" t="s">
        <v>3488</v>
      </c>
      <c r="K762" s="233" t="s">
        <v>3556</v>
      </c>
      <c r="L762" s="232" t="s">
        <v>3478</v>
      </c>
      <c r="M762" s="232">
        <v>1</v>
      </c>
      <c r="N762" s="232">
        <v>1858</v>
      </c>
      <c r="O762" s="255">
        <f t="shared" si="858"/>
        <v>1858</v>
      </c>
      <c r="P762" s="350">
        <v>1858</v>
      </c>
      <c r="Q762" s="264" t="s">
        <v>3557</v>
      </c>
      <c r="R762" s="352">
        <v>1672</v>
      </c>
      <c r="S762" s="354">
        <v>0.9</v>
      </c>
      <c r="T762" s="350">
        <v>0.78</v>
      </c>
      <c r="U762" s="356"/>
      <c r="V762" s="358"/>
      <c r="W762" s="360"/>
      <c r="X762" s="356">
        <v>100</v>
      </c>
      <c r="Y762" s="352">
        <f>R762-(V762/10)-X762</f>
        <v>1572</v>
      </c>
      <c r="Z762" s="352">
        <v>1218</v>
      </c>
      <c r="AA762" s="352">
        <f>U762-V762+Z762</f>
        <v>1218</v>
      </c>
      <c r="AB762" s="352"/>
      <c r="AC762" s="352"/>
      <c r="AD762" s="276" t="s">
        <v>3558</v>
      </c>
      <c r="AE762" s="277">
        <f>VLOOKUP(AD762,分类参数表!$I$2:$J$10,2,FALSE)</f>
        <v>1</v>
      </c>
      <c r="AF762" s="278"/>
      <c r="AG762" s="264" t="s">
        <v>3559</v>
      </c>
      <c r="AH762" s="264" t="s">
        <v>3560</v>
      </c>
      <c r="AI762" s="264"/>
      <c r="AJ762" s="264"/>
      <c r="AK762" s="264" t="s">
        <v>3513</v>
      </c>
      <c r="AL762" s="264" t="s">
        <v>3514</v>
      </c>
      <c r="AM762" s="288"/>
      <c r="AN762" s="289">
        <f t="shared" si="860"/>
        <v>0.89989235737351991</v>
      </c>
      <c r="AO762" s="296"/>
    </row>
    <row r="763" spans="1:41" s="219" customFormat="1" ht="15" customHeight="1" x14ac:dyDescent="0.15">
      <c r="A763" s="235"/>
      <c r="B763" s="236">
        <f t="shared" ref="B763:C763" si="924">B762</f>
        <v>42715</v>
      </c>
      <c r="C763" s="237" t="str">
        <f t="shared" si="924"/>
        <v>BY2016121114</v>
      </c>
      <c r="D763" s="238">
        <f t="shared" ref="D763:D766" si="925">D762+1</f>
        <v>2</v>
      </c>
      <c r="E763" s="238"/>
      <c r="F763" s="239"/>
      <c r="G763" s="238"/>
      <c r="H763" s="327"/>
      <c r="I763" s="240"/>
      <c r="J763" s="238"/>
      <c r="K763" s="238"/>
      <c r="L763" s="238"/>
      <c r="M763" s="238"/>
      <c r="N763" s="238"/>
      <c r="O763" s="256">
        <f t="shared" si="858"/>
        <v>0</v>
      </c>
      <c r="P763" s="351"/>
      <c r="Q763" s="266"/>
      <c r="R763" s="353"/>
      <c r="S763" s="355"/>
      <c r="T763" s="351"/>
      <c r="U763" s="357"/>
      <c r="V763" s="359"/>
      <c r="W763" s="361"/>
      <c r="X763" s="357"/>
      <c r="Y763" s="353"/>
      <c r="Z763" s="353"/>
      <c r="AA763" s="353"/>
      <c r="AB763" s="353"/>
      <c r="AC763" s="353"/>
      <c r="AD763" s="238" t="str">
        <f t="shared" ref="AD763:AD766" si="926">AD762</f>
        <v>会员</v>
      </c>
      <c r="AE763" s="279">
        <f>VLOOKUP(AD763,分类参数表!$I$2:$J$10,2,FALSE)</f>
        <v>1</v>
      </c>
      <c r="AF763" s="280"/>
      <c r="AG763" s="266"/>
      <c r="AH763" s="266"/>
      <c r="AI763" s="266"/>
      <c r="AJ763" s="266"/>
      <c r="AK763" s="266"/>
      <c r="AL763" s="266"/>
      <c r="AM763" s="290"/>
      <c r="AN763" s="291" t="e">
        <f t="shared" si="860"/>
        <v>#DIV/0!</v>
      </c>
      <c r="AO763" s="297"/>
    </row>
    <row r="764" spans="1:41" s="219" customFormat="1" ht="15" customHeight="1" x14ac:dyDescent="0.15">
      <c r="A764" s="235"/>
      <c r="B764" s="236">
        <f t="shared" ref="B764:C764" si="927">B763</f>
        <v>42715</v>
      </c>
      <c r="C764" s="237" t="str">
        <f t="shared" si="927"/>
        <v>BY2016121114</v>
      </c>
      <c r="D764" s="238">
        <f t="shared" si="925"/>
        <v>3</v>
      </c>
      <c r="E764" s="238"/>
      <c r="F764" s="239"/>
      <c r="G764" s="238"/>
      <c r="H764" s="327"/>
      <c r="I764" s="240"/>
      <c r="J764" s="238"/>
      <c r="K764" s="238"/>
      <c r="L764" s="238"/>
      <c r="M764" s="238"/>
      <c r="N764" s="238"/>
      <c r="O764" s="256">
        <f t="shared" si="858"/>
        <v>0</v>
      </c>
      <c r="P764" s="351"/>
      <c r="Q764" s="266"/>
      <c r="R764" s="353"/>
      <c r="S764" s="355"/>
      <c r="T764" s="351"/>
      <c r="U764" s="357"/>
      <c r="V764" s="359"/>
      <c r="W764" s="361"/>
      <c r="X764" s="357"/>
      <c r="Y764" s="353"/>
      <c r="Z764" s="353"/>
      <c r="AA764" s="353"/>
      <c r="AB764" s="353"/>
      <c r="AC764" s="353"/>
      <c r="AD764" s="238" t="str">
        <f t="shared" si="926"/>
        <v>会员</v>
      </c>
      <c r="AE764" s="279">
        <f>VLOOKUP(AD764,分类参数表!$I$2:$J$10,2,FALSE)</f>
        <v>1</v>
      </c>
      <c r="AF764" s="280"/>
      <c r="AG764" s="266"/>
      <c r="AH764" s="266"/>
      <c r="AI764" s="266"/>
      <c r="AJ764" s="266"/>
      <c r="AK764" s="266"/>
      <c r="AL764" s="266"/>
      <c r="AM764" s="290"/>
      <c r="AN764" s="291" t="e">
        <f t="shared" si="860"/>
        <v>#DIV/0!</v>
      </c>
      <c r="AO764" s="297"/>
    </row>
    <row r="765" spans="1:41" s="219" customFormat="1" ht="15" customHeight="1" x14ac:dyDescent="0.15">
      <c r="A765" s="235"/>
      <c r="B765" s="236">
        <f t="shared" ref="B765:C765" si="928">B764</f>
        <v>42715</v>
      </c>
      <c r="C765" s="237" t="str">
        <f t="shared" si="928"/>
        <v>BY2016121114</v>
      </c>
      <c r="D765" s="238">
        <f t="shared" si="925"/>
        <v>4</v>
      </c>
      <c r="E765" s="238"/>
      <c r="F765" s="239"/>
      <c r="G765" s="238"/>
      <c r="H765" s="266"/>
      <c r="I765" s="238"/>
      <c r="J765" s="238"/>
      <c r="K765" s="238"/>
      <c r="L765" s="238"/>
      <c r="M765" s="238"/>
      <c r="N765" s="238"/>
      <c r="O765" s="256">
        <f t="shared" si="858"/>
        <v>0</v>
      </c>
      <c r="P765" s="351"/>
      <c r="Q765" s="266"/>
      <c r="R765" s="353"/>
      <c r="S765" s="355"/>
      <c r="T765" s="351"/>
      <c r="U765" s="357"/>
      <c r="V765" s="359"/>
      <c r="W765" s="361"/>
      <c r="X765" s="357"/>
      <c r="Y765" s="353"/>
      <c r="Z765" s="353"/>
      <c r="AA765" s="353"/>
      <c r="AB765" s="353"/>
      <c r="AC765" s="353"/>
      <c r="AD765" s="238" t="str">
        <f t="shared" si="926"/>
        <v>会员</v>
      </c>
      <c r="AE765" s="279">
        <f>VLOOKUP(AD765,分类参数表!$I$2:$J$10,2,FALSE)</f>
        <v>1</v>
      </c>
      <c r="AF765" s="280"/>
      <c r="AG765" s="266"/>
      <c r="AH765" s="266"/>
      <c r="AI765" s="266"/>
      <c r="AJ765" s="266"/>
      <c r="AK765" s="266"/>
      <c r="AL765" s="266"/>
      <c r="AM765" s="290"/>
      <c r="AN765" s="291" t="e">
        <f t="shared" si="860"/>
        <v>#DIV/0!</v>
      </c>
      <c r="AO765" s="297"/>
    </row>
    <row r="766" spans="1:41" s="219" customFormat="1" ht="15" customHeight="1" thickBot="1" x14ac:dyDescent="0.2">
      <c r="A766" s="235"/>
      <c r="B766" s="236">
        <f t="shared" ref="B766:C766" si="929">B765</f>
        <v>42715</v>
      </c>
      <c r="C766" s="237" t="str">
        <f t="shared" si="929"/>
        <v>BY2016121114</v>
      </c>
      <c r="D766" s="238">
        <f t="shared" si="925"/>
        <v>5</v>
      </c>
      <c r="E766" s="238"/>
      <c r="F766" s="239"/>
      <c r="G766" s="238"/>
      <c r="H766" s="266"/>
      <c r="I766" s="238"/>
      <c r="J766" s="238"/>
      <c r="K766" s="238"/>
      <c r="L766" s="238"/>
      <c r="M766" s="238"/>
      <c r="N766" s="238"/>
      <c r="O766" s="256">
        <f t="shared" si="858"/>
        <v>0</v>
      </c>
      <c r="P766" s="351"/>
      <c r="Q766" s="266"/>
      <c r="R766" s="353"/>
      <c r="S766" s="355"/>
      <c r="T766" s="351"/>
      <c r="U766" s="357"/>
      <c r="V766" s="359"/>
      <c r="W766" s="361"/>
      <c r="X766" s="357"/>
      <c r="Y766" s="353"/>
      <c r="Z766" s="353"/>
      <c r="AA766" s="353"/>
      <c r="AB766" s="362"/>
      <c r="AC766" s="362"/>
      <c r="AD766" s="238" t="str">
        <f t="shared" si="926"/>
        <v>会员</v>
      </c>
      <c r="AE766" s="279">
        <f>VLOOKUP(AD766,分类参数表!$I$2:$J$10,2,FALSE)</f>
        <v>1</v>
      </c>
      <c r="AF766" s="280"/>
      <c r="AG766" s="266"/>
      <c r="AH766" s="266"/>
      <c r="AI766" s="266"/>
      <c r="AJ766" s="266"/>
      <c r="AK766" s="266"/>
      <c r="AL766" s="266"/>
      <c r="AM766" s="290"/>
      <c r="AN766" s="291" t="e">
        <f t="shared" si="860"/>
        <v>#DIV/0!</v>
      </c>
      <c r="AO766" s="297"/>
    </row>
    <row r="767" spans="1:41" s="349" customFormat="1" ht="15" thickTop="1" thickBot="1" x14ac:dyDescent="0.2">
      <c r="A767" s="347"/>
      <c r="B767" s="348"/>
      <c r="C767" s="348"/>
      <c r="D767" s="348"/>
      <c r="E767" s="348"/>
      <c r="F767" s="348"/>
      <c r="G767" s="348"/>
      <c r="H767" s="348"/>
      <c r="I767" s="348"/>
      <c r="J767" s="348"/>
      <c r="K767" s="348"/>
      <c r="L767" s="348"/>
      <c r="M767" s="348"/>
      <c r="N767" s="348"/>
      <c r="O767" s="348"/>
      <c r="P767" s="348"/>
      <c r="Q767" s="348"/>
      <c r="R767" s="348"/>
      <c r="S767" s="348"/>
      <c r="T767" s="348"/>
      <c r="U767" s="348"/>
      <c r="V767" s="348"/>
      <c r="W767" s="348"/>
      <c r="X767" s="348"/>
      <c r="Y767" s="348"/>
      <c r="Z767" s="348"/>
      <c r="AA767" s="348"/>
      <c r="AB767" s="348"/>
      <c r="AC767" s="348"/>
      <c r="AD767" s="348"/>
      <c r="AE767" s="348"/>
      <c r="AF767" s="348"/>
      <c r="AG767" s="348"/>
      <c r="AH767" s="348"/>
      <c r="AI767" s="348"/>
      <c r="AJ767" s="348"/>
      <c r="AK767" s="348"/>
      <c r="AL767" s="348"/>
      <c r="AM767" s="348"/>
      <c r="AN767" s="348"/>
      <c r="AO767" s="348"/>
    </row>
    <row r="768" spans="1:41" s="220" customFormat="1" ht="15" customHeight="1" thickTop="1" x14ac:dyDescent="0.15">
      <c r="A768" s="241" t="s">
        <v>3561</v>
      </c>
      <c r="B768" s="242">
        <v>42716</v>
      </c>
      <c r="C768" s="243" t="s">
        <v>3562</v>
      </c>
      <c r="D768" s="244">
        <v>1</v>
      </c>
      <c r="E768" s="245" t="s">
        <v>3563</v>
      </c>
      <c r="F768" s="245" t="s">
        <v>91</v>
      </c>
      <c r="G768" s="244" t="s">
        <v>3564</v>
      </c>
      <c r="H768" s="328" t="s">
        <v>3565</v>
      </c>
      <c r="I768" s="246" t="s">
        <v>3566</v>
      </c>
      <c r="J768" s="244" t="s">
        <v>3567</v>
      </c>
      <c r="K768" s="245" t="s">
        <v>3568</v>
      </c>
      <c r="L768" s="244" t="s">
        <v>3569</v>
      </c>
      <c r="M768" s="244">
        <v>1</v>
      </c>
      <c r="N768" s="244">
        <v>1550</v>
      </c>
      <c r="O768" s="257">
        <f t="shared" si="858"/>
        <v>1550</v>
      </c>
      <c r="P768" s="363">
        <v>1570</v>
      </c>
      <c r="Q768" s="269" t="s">
        <v>3570</v>
      </c>
      <c r="R768" s="371">
        <v>1415</v>
      </c>
      <c r="S768" s="374">
        <v>0.9</v>
      </c>
      <c r="T768" s="363">
        <v>0.85</v>
      </c>
      <c r="U768" s="369"/>
      <c r="V768" s="365"/>
      <c r="W768" s="367"/>
      <c r="X768" s="369"/>
      <c r="Y768" s="371">
        <f>R768-(V768/10)-X768</f>
        <v>1415</v>
      </c>
      <c r="Z768" s="371">
        <v>1202</v>
      </c>
      <c r="AA768" s="371">
        <f>U768-V768+Z768</f>
        <v>1202</v>
      </c>
      <c r="AB768" s="371"/>
      <c r="AC768" s="371"/>
      <c r="AD768" s="281" t="s">
        <v>2156</v>
      </c>
      <c r="AE768" s="282">
        <f>VLOOKUP(AD768,分类参数表!$I$2:$J$10,2,FALSE)</f>
        <v>1</v>
      </c>
      <c r="AF768" s="283"/>
      <c r="AG768" s="269" t="s">
        <v>3571</v>
      </c>
      <c r="AH768" s="269" t="s">
        <v>3572</v>
      </c>
      <c r="AI768" s="269"/>
      <c r="AJ768" s="269"/>
      <c r="AK768" s="269" t="s">
        <v>3573</v>
      </c>
      <c r="AL768" s="269" t="s">
        <v>3574</v>
      </c>
      <c r="AM768" s="292"/>
      <c r="AN768" s="293">
        <f t="shared" si="860"/>
        <v>0.9</v>
      </c>
      <c r="AO768" s="298"/>
    </row>
    <row r="769" spans="1:41" s="221" customFormat="1" ht="15" customHeight="1" x14ac:dyDescent="0.15">
      <c r="A769" s="247" t="s">
        <v>3561</v>
      </c>
      <c r="B769" s="248">
        <f t="shared" ref="B769:C769" si="930">B768</f>
        <v>42716</v>
      </c>
      <c r="C769" s="249" t="str">
        <f t="shared" si="930"/>
        <v>BY2016121201</v>
      </c>
      <c r="D769" s="250">
        <f t="shared" ref="D769:D772" si="931">D768+1</f>
        <v>2</v>
      </c>
      <c r="E769" s="250" t="s">
        <v>3575</v>
      </c>
      <c r="F769" s="251" t="s">
        <v>3576</v>
      </c>
      <c r="G769" s="250"/>
      <c r="H769" s="329" t="s">
        <v>3577</v>
      </c>
      <c r="I769" s="252"/>
      <c r="J769" s="250" t="s">
        <v>3578</v>
      </c>
      <c r="K769" s="250" t="s">
        <v>3568</v>
      </c>
      <c r="L769" s="250" t="s">
        <v>3569</v>
      </c>
      <c r="M769" s="250">
        <v>1</v>
      </c>
      <c r="N769" s="250">
        <v>20</v>
      </c>
      <c r="O769" s="258">
        <f t="shared" si="858"/>
        <v>20</v>
      </c>
      <c r="P769" s="364"/>
      <c r="Q769" s="271" t="s">
        <v>3579</v>
      </c>
      <c r="R769" s="372"/>
      <c r="S769" s="375"/>
      <c r="T769" s="364"/>
      <c r="U769" s="370"/>
      <c r="V769" s="366"/>
      <c r="W769" s="368"/>
      <c r="X769" s="370"/>
      <c r="Y769" s="372"/>
      <c r="Z769" s="372"/>
      <c r="AA769" s="372"/>
      <c r="AB769" s="372"/>
      <c r="AC769" s="372"/>
      <c r="AD769" s="250" t="str">
        <f t="shared" ref="AD769:AD772" si="932">AD768</f>
        <v>散客新晋</v>
      </c>
      <c r="AE769" s="284">
        <f>VLOOKUP(AD769,分类参数表!$I$2:$J$10,2,FALSE)</f>
        <v>1</v>
      </c>
      <c r="AF769" s="285"/>
      <c r="AG769" s="271" t="s">
        <v>3571</v>
      </c>
      <c r="AH769" s="271"/>
      <c r="AI769" s="271"/>
      <c r="AJ769" s="271"/>
      <c r="AK769" s="271" t="s">
        <v>3573</v>
      </c>
      <c r="AL769" s="271" t="s">
        <v>3574</v>
      </c>
      <c r="AM769" s="294"/>
      <c r="AN769" s="295">
        <f t="shared" si="860"/>
        <v>1</v>
      </c>
      <c r="AO769" s="299"/>
    </row>
    <row r="770" spans="1:41" s="221" customFormat="1" ht="15" customHeight="1" x14ac:dyDescent="0.15">
      <c r="A770" s="247"/>
      <c r="B770" s="248">
        <f t="shared" ref="B770:C770" si="933">B769</f>
        <v>42716</v>
      </c>
      <c r="C770" s="249" t="str">
        <f t="shared" si="933"/>
        <v>BY2016121201</v>
      </c>
      <c r="D770" s="250">
        <f t="shared" si="931"/>
        <v>3</v>
      </c>
      <c r="E770" s="250"/>
      <c r="F770" s="251"/>
      <c r="G770" s="250"/>
      <c r="H770" s="329"/>
      <c r="I770" s="252"/>
      <c r="J770" s="250"/>
      <c r="K770" s="250"/>
      <c r="L770" s="250"/>
      <c r="M770" s="250"/>
      <c r="N770" s="250"/>
      <c r="O770" s="258">
        <f t="shared" si="858"/>
        <v>0</v>
      </c>
      <c r="P770" s="364"/>
      <c r="Q770" s="271"/>
      <c r="R770" s="372"/>
      <c r="S770" s="375"/>
      <c r="T770" s="364"/>
      <c r="U770" s="370"/>
      <c r="V770" s="366"/>
      <c r="W770" s="368"/>
      <c r="X770" s="370"/>
      <c r="Y770" s="372"/>
      <c r="Z770" s="372"/>
      <c r="AA770" s="372"/>
      <c r="AB770" s="372"/>
      <c r="AC770" s="372"/>
      <c r="AD770" s="250" t="str">
        <f t="shared" si="932"/>
        <v>散客新晋</v>
      </c>
      <c r="AE770" s="284">
        <f>VLOOKUP(AD770,分类参数表!$I$2:$J$10,2,FALSE)</f>
        <v>1</v>
      </c>
      <c r="AF770" s="285"/>
      <c r="AG770" s="271"/>
      <c r="AH770" s="271"/>
      <c r="AI770" s="271"/>
      <c r="AJ770" s="271"/>
      <c r="AK770" s="271"/>
      <c r="AL770" s="271"/>
      <c r="AM770" s="294"/>
      <c r="AN770" s="295" t="e">
        <f t="shared" si="860"/>
        <v>#DIV/0!</v>
      </c>
      <c r="AO770" s="299"/>
    </row>
    <row r="771" spans="1:41" s="221" customFormat="1" ht="15" customHeight="1" x14ac:dyDescent="0.15">
      <c r="A771" s="247"/>
      <c r="B771" s="248">
        <f t="shared" ref="B771:C771" si="934">B770</f>
        <v>42716</v>
      </c>
      <c r="C771" s="249" t="str">
        <f t="shared" si="934"/>
        <v>BY2016121201</v>
      </c>
      <c r="D771" s="250">
        <f t="shared" si="931"/>
        <v>4</v>
      </c>
      <c r="E771" s="250"/>
      <c r="F771" s="251"/>
      <c r="G771" s="250"/>
      <c r="H771" s="271"/>
      <c r="I771" s="250"/>
      <c r="J771" s="250"/>
      <c r="K771" s="250"/>
      <c r="L771" s="250"/>
      <c r="M771" s="250"/>
      <c r="N771" s="250"/>
      <c r="O771" s="258">
        <f t="shared" si="858"/>
        <v>0</v>
      </c>
      <c r="P771" s="364"/>
      <c r="Q771" s="271"/>
      <c r="R771" s="372"/>
      <c r="S771" s="375"/>
      <c r="T771" s="364"/>
      <c r="U771" s="370"/>
      <c r="V771" s="366"/>
      <c r="W771" s="368"/>
      <c r="X771" s="370"/>
      <c r="Y771" s="372"/>
      <c r="Z771" s="372"/>
      <c r="AA771" s="372"/>
      <c r="AB771" s="372"/>
      <c r="AC771" s="372"/>
      <c r="AD771" s="250" t="str">
        <f t="shared" si="932"/>
        <v>散客新晋</v>
      </c>
      <c r="AE771" s="284">
        <f>VLOOKUP(AD771,分类参数表!$I$2:$J$10,2,FALSE)</f>
        <v>1</v>
      </c>
      <c r="AF771" s="285"/>
      <c r="AG771" s="271"/>
      <c r="AH771" s="271"/>
      <c r="AI771" s="271"/>
      <c r="AJ771" s="271"/>
      <c r="AK771" s="271"/>
      <c r="AL771" s="271"/>
      <c r="AM771" s="294"/>
      <c r="AN771" s="295" t="e">
        <f t="shared" si="860"/>
        <v>#DIV/0!</v>
      </c>
      <c r="AO771" s="299"/>
    </row>
    <row r="772" spans="1:41" s="221" customFormat="1" ht="15" customHeight="1" thickBot="1" x14ac:dyDescent="0.2">
      <c r="A772" s="247"/>
      <c r="B772" s="248">
        <f t="shared" ref="B772:C772" si="935">B771</f>
        <v>42716</v>
      </c>
      <c r="C772" s="249" t="str">
        <f t="shared" si="935"/>
        <v>BY2016121201</v>
      </c>
      <c r="D772" s="250">
        <f t="shared" si="931"/>
        <v>5</v>
      </c>
      <c r="E772" s="250"/>
      <c r="F772" s="251"/>
      <c r="G772" s="250"/>
      <c r="H772" s="271"/>
      <c r="I772" s="250"/>
      <c r="J772" s="250"/>
      <c r="K772" s="250"/>
      <c r="L772" s="250"/>
      <c r="M772" s="250"/>
      <c r="N772" s="250"/>
      <c r="O772" s="258">
        <f t="shared" si="858"/>
        <v>0</v>
      </c>
      <c r="P772" s="364"/>
      <c r="Q772" s="271"/>
      <c r="R772" s="372"/>
      <c r="S772" s="375"/>
      <c r="T772" s="364"/>
      <c r="U772" s="370"/>
      <c r="V772" s="366"/>
      <c r="W772" s="368"/>
      <c r="X772" s="370"/>
      <c r="Y772" s="372"/>
      <c r="Z772" s="372"/>
      <c r="AA772" s="372"/>
      <c r="AB772" s="373"/>
      <c r="AC772" s="373"/>
      <c r="AD772" s="250" t="str">
        <f t="shared" si="932"/>
        <v>散客新晋</v>
      </c>
      <c r="AE772" s="284">
        <f>VLOOKUP(AD772,分类参数表!$I$2:$J$10,2,FALSE)</f>
        <v>1</v>
      </c>
      <c r="AF772" s="285"/>
      <c r="AG772" s="271"/>
      <c r="AH772" s="271"/>
      <c r="AI772" s="271"/>
      <c r="AJ772" s="271"/>
      <c r="AK772" s="271"/>
      <c r="AL772" s="271"/>
      <c r="AM772" s="294"/>
      <c r="AN772" s="295" t="e">
        <f t="shared" si="860"/>
        <v>#DIV/0!</v>
      </c>
      <c r="AO772" s="299"/>
    </row>
    <row r="773" spans="1:41" s="218" customFormat="1" ht="15" customHeight="1" thickTop="1" x14ac:dyDescent="0.15">
      <c r="A773" s="229" t="s">
        <v>3561</v>
      </c>
      <c r="B773" s="230">
        <v>42716</v>
      </c>
      <c r="C773" s="231" t="s">
        <v>3580</v>
      </c>
      <c r="D773" s="232">
        <v>1</v>
      </c>
      <c r="E773" s="233" t="s">
        <v>3581</v>
      </c>
      <c r="F773" s="233" t="s">
        <v>3583</v>
      </c>
      <c r="G773" s="232" t="s">
        <v>3584</v>
      </c>
      <c r="H773" s="326" t="s">
        <v>3585</v>
      </c>
      <c r="I773" s="234">
        <v>43</v>
      </c>
      <c r="J773" s="232" t="s">
        <v>3586</v>
      </c>
      <c r="K773" s="233" t="s">
        <v>3568</v>
      </c>
      <c r="L773" s="232" t="s">
        <v>3569</v>
      </c>
      <c r="M773" s="232">
        <v>1</v>
      </c>
      <c r="N773" s="232">
        <v>2200</v>
      </c>
      <c r="O773" s="255">
        <f t="shared" ref="O773:O837" si="936">N773*M773</f>
        <v>2200</v>
      </c>
      <c r="P773" s="350">
        <v>3698</v>
      </c>
      <c r="Q773" s="264" t="s">
        <v>3587</v>
      </c>
      <c r="R773" s="352">
        <v>3342</v>
      </c>
      <c r="S773" s="354">
        <v>0.9</v>
      </c>
      <c r="T773" s="350">
        <v>0.85</v>
      </c>
      <c r="U773" s="356"/>
      <c r="V773" s="358"/>
      <c r="W773" s="360"/>
      <c r="X773" s="356">
        <v>50</v>
      </c>
      <c r="Y773" s="352">
        <f>R773-(V773/10)-X773</f>
        <v>3292</v>
      </c>
      <c r="Z773" s="352">
        <v>2798</v>
      </c>
      <c r="AA773" s="352">
        <f>U773-V773+Z773</f>
        <v>2798</v>
      </c>
      <c r="AB773" s="352"/>
      <c r="AC773" s="352"/>
      <c r="AD773" s="276" t="s">
        <v>3588</v>
      </c>
      <c r="AE773" s="277">
        <f>VLOOKUP(AD773,分类参数表!$I$2:$J$10,2,FALSE)</f>
        <v>1</v>
      </c>
      <c r="AF773" s="278"/>
      <c r="AG773" s="264" t="s">
        <v>3589</v>
      </c>
      <c r="AH773" s="264" t="s">
        <v>3590</v>
      </c>
      <c r="AI773" s="264"/>
      <c r="AJ773" s="264"/>
      <c r="AK773" s="264" t="s">
        <v>3573</v>
      </c>
      <c r="AL773" s="264" t="s">
        <v>3574</v>
      </c>
      <c r="AM773" s="288"/>
      <c r="AN773" s="289">
        <f t="shared" ref="AN773:AN837" si="937">(Q773-AM773)/M773/N773</f>
        <v>0.9</v>
      </c>
      <c r="AO773" s="296"/>
    </row>
    <row r="774" spans="1:41" s="219" customFormat="1" ht="15" customHeight="1" x14ac:dyDescent="0.15">
      <c r="A774" s="235" t="s">
        <v>3561</v>
      </c>
      <c r="B774" s="236">
        <f t="shared" ref="B774:C774" si="938">B773</f>
        <v>42716</v>
      </c>
      <c r="C774" s="237" t="str">
        <f t="shared" si="938"/>
        <v>BY2016121202</v>
      </c>
      <c r="D774" s="238">
        <f t="shared" ref="D774:D777" si="939">D773+1</f>
        <v>2</v>
      </c>
      <c r="E774" s="238" t="s">
        <v>3591</v>
      </c>
      <c r="F774" s="239" t="s">
        <v>91</v>
      </c>
      <c r="G774" s="238" t="s">
        <v>3592</v>
      </c>
      <c r="H774" s="327" t="s">
        <v>3585</v>
      </c>
      <c r="I774" s="240" t="s">
        <v>3566</v>
      </c>
      <c r="J774" s="238" t="s">
        <v>3586</v>
      </c>
      <c r="K774" s="238" t="s">
        <v>3568</v>
      </c>
      <c r="L774" s="238" t="s">
        <v>3569</v>
      </c>
      <c r="M774" s="238">
        <v>1</v>
      </c>
      <c r="N774" s="238">
        <v>1360</v>
      </c>
      <c r="O774" s="256">
        <f t="shared" si="936"/>
        <v>1360</v>
      </c>
      <c r="P774" s="351"/>
      <c r="Q774" s="266" t="s">
        <v>3593</v>
      </c>
      <c r="R774" s="353"/>
      <c r="S774" s="355"/>
      <c r="T774" s="351"/>
      <c r="U774" s="357"/>
      <c r="V774" s="359"/>
      <c r="W774" s="361"/>
      <c r="X774" s="357"/>
      <c r="Y774" s="353"/>
      <c r="Z774" s="353"/>
      <c r="AA774" s="353"/>
      <c r="AB774" s="353"/>
      <c r="AC774" s="353"/>
      <c r="AD774" s="238" t="str">
        <f t="shared" ref="AD774:AD777" si="940">AD773</f>
        <v>散客新晋</v>
      </c>
      <c r="AE774" s="279">
        <f>VLOOKUP(AD774,分类参数表!$I$2:$J$10,2,FALSE)</f>
        <v>1</v>
      </c>
      <c r="AF774" s="280"/>
      <c r="AG774" s="266" t="s">
        <v>3589</v>
      </c>
      <c r="AH774" s="266"/>
      <c r="AI774" s="266"/>
      <c r="AJ774" s="266"/>
      <c r="AK774" s="266" t="s">
        <v>3573</v>
      </c>
      <c r="AL774" s="266" t="s">
        <v>3574</v>
      </c>
      <c r="AM774" s="290"/>
      <c r="AN774" s="291">
        <f t="shared" si="937"/>
        <v>0.9</v>
      </c>
      <c r="AO774" s="297"/>
    </row>
    <row r="775" spans="1:41" s="219" customFormat="1" ht="15" customHeight="1" x14ac:dyDescent="0.15">
      <c r="A775" s="235" t="s">
        <v>3561</v>
      </c>
      <c r="B775" s="236">
        <f t="shared" ref="B775:C775" si="941">B774</f>
        <v>42716</v>
      </c>
      <c r="C775" s="237" t="str">
        <f t="shared" si="941"/>
        <v>BY2016121202</v>
      </c>
      <c r="D775" s="238">
        <f t="shared" si="939"/>
        <v>3</v>
      </c>
      <c r="E775" s="238" t="s">
        <v>3594</v>
      </c>
      <c r="F775" s="239" t="s">
        <v>162</v>
      </c>
      <c r="G775" s="238"/>
      <c r="H775" s="327" t="s">
        <v>3595</v>
      </c>
      <c r="I775" s="240" t="s">
        <v>3596</v>
      </c>
      <c r="J775" s="238" t="s">
        <v>3597</v>
      </c>
      <c r="K775" s="238" t="s">
        <v>3568</v>
      </c>
      <c r="L775" s="238" t="s">
        <v>3569</v>
      </c>
      <c r="M775" s="238">
        <v>1</v>
      </c>
      <c r="N775" s="238">
        <v>138</v>
      </c>
      <c r="O775" s="256">
        <f t="shared" si="936"/>
        <v>138</v>
      </c>
      <c r="P775" s="351"/>
      <c r="Q775" s="266" t="s">
        <v>3598</v>
      </c>
      <c r="R775" s="353"/>
      <c r="S775" s="355"/>
      <c r="T775" s="351"/>
      <c r="U775" s="357"/>
      <c r="V775" s="359"/>
      <c r="W775" s="361"/>
      <c r="X775" s="357"/>
      <c r="Y775" s="353"/>
      <c r="Z775" s="353"/>
      <c r="AA775" s="353"/>
      <c r="AB775" s="353"/>
      <c r="AC775" s="353"/>
      <c r="AD775" s="238" t="str">
        <f t="shared" si="940"/>
        <v>散客新晋</v>
      </c>
      <c r="AE775" s="279">
        <f>VLOOKUP(AD775,分类参数表!$I$2:$J$10,2,FALSE)</f>
        <v>1</v>
      </c>
      <c r="AF775" s="280"/>
      <c r="AG775" s="266" t="s">
        <v>3589</v>
      </c>
      <c r="AH775" s="266"/>
      <c r="AI775" s="266"/>
      <c r="AJ775" s="266"/>
      <c r="AK775" s="266" t="s">
        <v>3573</v>
      </c>
      <c r="AL775" s="266" t="s">
        <v>3574</v>
      </c>
      <c r="AM775" s="290"/>
      <c r="AN775" s="291">
        <f t="shared" si="937"/>
        <v>1</v>
      </c>
      <c r="AO775" s="297"/>
    </row>
    <row r="776" spans="1:41" s="219" customFormat="1" ht="15" customHeight="1" x14ac:dyDescent="0.15">
      <c r="A776" s="235"/>
      <c r="B776" s="236">
        <f t="shared" ref="B776:C776" si="942">B775</f>
        <v>42716</v>
      </c>
      <c r="C776" s="237" t="str">
        <f t="shared" si="942"/>
        <v>BY2016121202</v>
      </c>
      <c r="D776" s="238">
        <f t="shared" si="939"/>
        <v>4</v>
      </c>
      <c r="E776" s="238"/>
      <c r="F776" s="239"/>
      <c r="G776" s="238"/>
      <c r="H776" s="266"/>
      <c r="I776" s="238"/>
      <c r="J776" s="238"/>
      <c r="K776" s="238"/>
      <c r="L776" s="238"/>
      <c r="M776" s="238"/>
      <c r="N776" s="238"/>
      <c r="O776" s="256">
        <f t="shared" si="936"/>
        <v>0</v>
      </c>
      <c r="P776" s="351"/>
      <c r="Q776" s="266"/>
      <c r="R776" s="353"/>
      <c r="S776" s="355"/>
      <c r="T776" s="351"/>
      <c r="U776" s="357"/>
      <c r="V776" s="359"/>
      <c r="W776" s="361"/>
      <c r="X776" s="357"/>
      <c r="Y776" s="353"/>
      <c r="Z776" s="353"/>
      <c r="AA776" s="353"/>
      <c r="AB776" s="353"/>
      <c r="AC776" s="353"/>
      <c r="AD776" s="238" t="str">
        <f t="shared" si="940"/>
        <v>散客新晋</v>
      </c>
      <c r="AE776" s="279">
        <f>VLOOKUP(AD776,分类参数表!$I$2:$J$10,2,FALSE)</f>
        <v>1</v>
      </c>
      <c r="AF776" s="280"/>
      <c r="AG776" s="266"/>
      <c r="AH776" s="266"/>
      <c r="AI776" s="266"/>
      <c r="AJ776" s="266"/>
      <c r="AK776" s="266"/>
      <c r="AL776" s="266"/>
      <c r="AM776" s="290"/>
      <c r="AN776" s="291" t="e">
        <f t="shared" si="937"/>
        <v>#DIV/0!</v>
      </c>
      <c r="AO776" s="297"/>
    </row>
    <row r="777" spans="1:41" s="219" customFormat="1" ht="15" customHeight="1" thickBot="1" x14ac:dyDescent="0.2">
      <c r="A777" s="235"/>
      <c r="B777" s="236">
        <f t="shared" ref="B777:C777" si="943">B776</f>
        <v>42716</v>
      </c>
      <c r="C777" s="237" t="str">
        <f t="shared" si="943"/>
        <v>BY2016121202</v>
      </c>
      <c r="D777" s="238">
        <f t="shared" si="939"/>
        <v>5</v>
      </c>
      <c r="E777" s="238"/>
      <c r="F777" s="239"/>
      <c r="G777" s="238"/>
      <c r="H777" s="266"/>
      <c r="I777" s="238"/>
      <c r="J777" s="238"/>
      <c r="K777" s="238"/>
      <c r="L777" s="238"/>
      <c r="M777" s="238"/>
      <c r="N777" s="238"/>
      <c r="O777" s="256">
        <f t="shared" si="936"/>
        <v>0</v>
      </c>
      <c r="P777" s="351"/>
      <c r="Q777" s="266"/>
      <c r="R777" s="353"/>
      <c r="S777" s="355"/>
      <c r="T777" s="351"/>
      <c r="U777" s="357"/>
      <c r="V777" s="359"/>
      <c r="W777" s="361"/>
      <c r="X777" s="357"/>
      <c r="Y777" s="353"/>
      <c r="Z777" s="353"/>
      <c r="AA777" s="353"/>
      <c r="AB777" s="362"/>
      <c r="AC777" s="362"/>
      <c r="AD777" s="238" t="str">
        <f t="shared" si="940"/>
        <v>散客新晋</v>
      </c>
      <c r="AE777" s="279">
        <f>VLOOKUP(AD777,分类参数表!$I$2:$J$10,2,FALSE)</f>
        <v>1</v>
      </c>
      <c r="AF777" s="280"/>
      <c r="AG777" s="266"/>
      <c r="AH777" s="266"/>
      <c r="AI777" s="266"/>
      <c r="AJ777" s="266"/>
      <c r="AK777" s="266"/>
      <c r="AL777" s="266"/>
      <c r="AM777" s="290"/>
      <c r="AN777" s="291" t="e">
        <f t="shared" si="937"/>
        <v>#DIV/0!</v>
      </c>
      <c r="AO777" s="297"/>
    </row>
    <row r="778" spans="1:41" s="218" customFormat="1" ht="15" customHeight="1" thickTop="1" x14ac:dyDescent="0.15">
      <c r="A778" s="229" t="s">
        <v>3561</v>
      </c>
      <c r="B778" s="230">
        <v>42716</v>
      </c>
      <c r="C778" s="231" t="s">
        <v>3599</v>
      </c>
      <c r="D778" s="232">
        <v>1</v>
      </c>
      <c r="E778" s="233" t="s">
        <v>3591</v>
      </c>
      <c r="F778" s="233" t="s">
        <v>3576</v>
      </c>
      <c r="G778" s="232"/>
      <c r="H778" s="326" t="s">
        <v>3600</v>
      </c>
      <c r="I778" s="234" t="s">
        <v>3566</v>
      </c>
      <c r="J778" s="232" t="s">
        <v>3586</v>
      </c>
      <c r="K778" s="233" t="s">
        <v>3601</v>
      </c>
      <c r="L778" s="232" t="s">
        <v>3569</v>
      </c>
      <c r="M778" s="232">
        <v>1</v>
      </c>
      <c r="N778" s="232">
        <v>980</v>
      </c>
      <c r="O778" s="255">
        <f t="shared" si="936"/>
        <v>980</v>
      </c>
      <c r="P778" s="350">
        <v>980</v>
      </c>
      <c r="Q778" s="264" t="s">
        <v>3602</v>
      </c>
      <c r="R778" s="352">
        <v>300</v>
      </c>
      <c r="S778" s="354">
        <v>0.31</v>
      </c>
      <c r="T778" s="350">
        <v>0</v>
      </c>
      <c r="U778" s="356"/>
      <c r="V778" s="358"/>
      <c r="W778" s="360"/>
      <c r="X778" s="356"/>
      <c r="Y778" s="352">
        <f>R778-(V778/10)-X778</f>
        <v>300</v>
      </c>
      <c r="Z778" s="352">
        <v>0</v>
      </c>
      <c r="AA778" s="352">
        <f>U778-V778+Z778</f>
        <v>0</v>
      </c>
      <c r="AB778" s="352"/>
      <c r="AC778" s="352"/>
      <c r="AD778" s="276" t="s">
        <v>3603</v>
      </c>
      <c r="AE778" s="277">
        <f>VLOOKUP(AD778,分类参数表!$I$2:$J$10,2,FALSE)</f>
        <v>1</v>
      </c>
      <c r="AF778" s="278"/>
      <c r="AG778" s="264" t="s">
        <v>3604</v>
      </c>
      <c r="AH778" s="264" t="s">
        <v>3605</v>
      </c>
      <c r="AI778" s="264"/>
      <c r="AJ778" s="264"/>
      <c r="AK778" s="264" t="s">
        <v>3606</v>
      </c>
      <c r="AL778" s="264" t="s">
        <v>3607</v>
      </c>
      <c r="AM778" s="288"/>
      <c r="AN778" s="289">
        <f t="shared" si="937"/>
        <v>0.30612244897959184</v>
      </c>
      <c r="AO778" s="296"/>
    </row>
    <row r="779" spans="1:41" s="219" customFormat="1" ht="15" customHeight="1" x14ac:dyDescent="0.15">
      <c r="A779" s="235"/>
      <c r="B779" s="236">
        <f t="shared" ref="B779:C779" si="944">B778</f>
        <v>42716</v>
      </c>
      <c r="C779" s="237" t="str">
        <f t="shared" si="944"/>
        <v>BY2016121203</v>
      </c>
      <c r="D779" s="238">
        <f t="shared" ref="D779:D782" si="945">D778+1</f>
        <v>2</v>
      </c>
      <c r="E779" s="238"/>
      <c r="F779" s="239"/>
      <c r="G779" s="238"/>
      <c r="H779" s="327"/>
      <c r="I779" s="240"/>
      <c r="J779" s="238"/>
      <c r="K779" s="238"/>
      <c r="L779" s="238"/>
      <c r="M779" s="238"/>
      <c r="N779" s="238"/>
      <c r="O779" s="256">
        <f t="shared" si="936"/>
        <v>0</v>
      </c>
      <c r="P779" s="351"/>
      <c r="Q779" s="266"/>
      <c r="R779" s="353"/>
      <c r="S779" s="355"/>
      <c r="T779" s="351"/>
      <c r="U779" s="357"/>
      <c r="V779" s="359"/>
      <c r="W779" s="361"/>
      <c r="X779" s="357"/>
      <c r="Y779" s="353"/>
      <c r="Z779" s="353"/>
      <c r="AA779" s="353"/>
      <c r="AB779" s="353"/>
      <c r="AC779" s="353"/>
      <c r="AD779" s="238" t="str">
        <f t="shared" ref="AD779:AD782" si="946">AD778</f>
        <v>散客新晋</v>
      </c>
      <c r="AE779" s="279">
        <f>VLOOKUP(AD779,分类参数表!$I$2:$J$10,2,FALSE)</f>
        <v>1</v>
      </c>
      <c r="AF779" s="280"/>
      <c r="AG779" s="266"/>
      <c r="AH779" s="266"/>
      <c r="AI779" s="266"/>
      <c r="AJ779" s="266"/>
      <c r="AK779" s="266"/>
      <c r="AL779" s="266"/>
      <c r="AM779" s="290"/>
      <c r="AN779" s="291" t="e">
        <f t="shared" si="937"/>
        <v>#DIV/0!</v>
      </c>
      <c r="AO779" s="297"/>
    </row>
    <row r="780" spans="1:41" s="219" customFormat="1" ht="15" customHeight="1" x14ac:dyDescent="0.15">
      <c r="A780" s="235"/>
      <c r="B780" s="236">
        <f t="shared" ref="B780:C780" si="947">B779</f>
        <v>42716</v>
      </c>
      <c r="C780" s="237" t="str">
        <f t="shared" si="947"/>
        <v>BY2016121203</v>
      </c>
      <c r="D780" s="238">
        <f t="shared" si="945"/>
        <v>3</v>
      </c>
      <c r="E780" s="238"/>
      <c r="F780" s="239"/>
      <c r="G780" s="238"/>
      <c r="H780" s="327"/>
      <c r="I780" s="240"/>
      <c r="J780" s="238"/>
      <c r="K780" s="238"/>
      <c r="L780" s="238"/>
      <c r="M780" s="238"/>
      <c r="N780" s="238"/>
      <c r="O780" s="256">
        <f t="shared" si="936"/>
        <v>0</v>
      </c>
      <c r="P780" s="351"/>
      <c r="Q780" s="266"/>
      <c r="R780" s="353"/>
      <c r="S780" s="355"/>
      <c r="T780" s="351"/>
      <c r="U780" s="357"/>
      <c r="V780" s="359"/>
      <c r="W780" s="361"/>
      <c r="X780" s="357"/>
      <c r="Y780" s="353"/>
      <c r="Z780" s="353"/>
      <c r="AA780" s="353"/>
      <c r="AB780" s="353"/>
      <c r="AC780" s="353"/>
      <c r="AD780" s="238" t="str">
        <f t="shared" si="946"/>
        <v>散客新晋</v>
      </c>
      <c r="AE780" s="279">
        <f>VLOOKUP(AD780,分类参数表!$I$2:$J$10,2,FALSE)</f>
        <v>1</v>
      </c>
      <c r="AF780" s="280"/>
      <c r="AG780" s="266"/>
      <c r="AH780" s="266"/>
      <c r="AI780" s="266"/>
      <c r="AJ780" s="266"/>
      <c r="AK780" s="266"/>
      <c r="AL780" s="266"/>
      <c r="AM780" s="290"/>
      <c r="AN780" s="291" t="e">
        <f t="shared" si="937"/>
        <v>#DIV/0!</v>
      </c>
      <c r="AO780" s="297"/>
    </row>
    <row r="781" spans="1:41" s="219" customFormat="1" ht="15" customHeight="1" x14ac:dyDescent="0.15">
      <c r="A781" s="235"/>
      <c r="B781" s="236">
        <f t="shared" ref="B781:C781" si="948">B780</f>
        <v>42716</v>
      </c>
      <c r="C781" s="237" t="str">
        <f t="shared" si="948"/>
        <v>BY2016121203</v>
      </c>
      <c r="D781" s="238">
        <f t="shared" si="945"/>
        <v>4</v>
      </c>
      <c r="E781" s="238"/>
      <c r="F781" s="239"/>
      <c r="G781" s="238"/>
      <c r="H781" s="266"/>
      <c r="I781" s="238"/>
      <c r="J781" s="238"/>
      <c r="K781" s="238"/>
      <c r="L781" s="238"/>
      <c r="M781" s="238"/>
      <c r="N781" s="238"/>
      <c r="O781" s="256">
        <f t="shared" si="936"/>
        <v>0</v>
      </c>
      <c r="P781" s="351"/>
      <c r="Q781" s="266"/>
      <c r="R781" s="353"/>
      <c r="S781" s="355"/>
      <c r="T781" s="351"/>
      <c r="U781" s="357"/>
      <c r="V781" s="359"/>
      <c r="W781" s="361"/>
      <c r="X781" s="357"/>
      <c r="Y781" s="353"/>
      <c r="Z781" s="353"/>
      <c r="AA781" s="353"/>
      <c r="AB781" s="353"/>
      <c r="AC781" s="353"/>
      <c r="AD781" s="238" t="str">
        <f t="shared" si="946"/>
        <v>散客新晋</v>
      </c>
      <c r="AE781" s="279">
        <f>VLOOKUP(AD781,分类参数表!$I$2:$J$10,2,FALSE)</f>
        <v>1</v>
      </c>
      <c r="AF781" s="280"/>
      <c r="AG781" s="266"/>
      <c r="AH781" s="266"/>
      <c r="AI781" s="266"/>
      <c r="AJ781" s="266"/>
      <c r="AK781" s="266"/>
      <c r="AL781" s="266"/>
      <c r="AM781" s="290"/>
      <c r="AN781" s="291" t="e">
        <f t="shared" si="937"/>
        <v>#DIV/0!</v>
      </c>
      <c r="AO781" s="297"/>
    </row>
    <row r="782" spans="1:41" s="219" customFormat="1" ht="15" customHeight="1" thickBot="1" x14ac:dyDescent="0.2">
      <c r="A782" s="235"/>
      <c r="B782" s="236">
        <f t="shared" ref="B782:C782" si="949">B781</f>
        <v>42716</v>
      </c>
      <c r="C782" s="237" t="str">
        <f t="shared" si="949"/>
        <v>BY2016121203</v>
      </c>
      <c r="D782" s="238">
        <f t="shared" si="945"/>
        <v>5</v>
      </c>
      <c r="E782" s="238"/>
      <c r="F782" s="239"/>
      <c r="G782" s="238"/>
      <c r="H782" s="266"/>
      <c r="I782" s="238"/>
      <c r="J782" s="238"/>
      <c r="K782" s="238"/>
      <c r="L782" s="238"/>
      <c r="M782" s="238"/>
      <c r="N782" s="238"/>
      <c r="O782" s="256">
        <f t="shared" si="936"/>
        <v>0</v>
      </c>
      <c r="P782" s="351"/>
      <c r="Q782" s="266"/>
      <c r="R782" s="353"/>
      <c r="S782" s="355"/>
      <c r="T782" s="351"/>
      <c r="U782" s="357"/>
      <c r="V782" s="359"/>
      <c r="W782" s="361"/>
      <c r="X782" s="357"/>
      <c r="Y782" s="353"/>
      <c r="Z782" s="353"/>
      <c r="AA782" s="353"/>
      <c r="AB782" s="362"/>
      <c r="AC782" s="362"/>
      <c r="AD782" s="238" t="str">
        <f t="shared" si="946"/>
        <v>散客新晋</v>
      </c>
      <c r="AE782" s="279">
        <f>VLOOKUP(AD782,分类参数表!$I$2:$J$10,2,FALSE)</f>
        <v>1</v>
      </c>
      <c r="AF782" s="280"/>
      <c r="AG782" s="266"/>
      <c r="AH782" s="266"/>
      <c r="AI782" s="266"/>
      <c r="AJ782" s="266"/>
      <c r="AK782" s="266"/>
      <c r="AL782" s="266"/>
      <c r="AM782" s="290"/>
      <c r="AN782" s="291" t="e">
        <f t="shared" si="937"/>
        <v>#DIV/0!</v>
      </c>
      <c r="AO782" s="297"/>
    </row>
    <row r="783" spans="1:41" s="220" customFormat="1" ht="15" customHeight="1" thickTop="1" x14ac:dyDescent="0.15">
      <c r="A783" s="241" t="s">
        <v>3561</v>
      </c>
      <c r="B783" s="242">
        <v>42716</v>
      </c>
      <c r="C783" s="243" t="s">
        <v>3608</v>
      </c>
      <c r="D783" s="244">
        <v>1</v>
      </c>
      <c r="E783" s="245" t="s">
        <v>3609</v>
      </c>
      <c r="F783" s="245" t="s">
        <v>130</v>
      </c>
      <c r="G783" s="244" t="s">
        <v>3610</v>
      </c>
      <c r="H783" s="328" t="s">
        <v>3611</v>
      </c>
      <c r="I783" s="246" t="s">
        <v>3566</v>
      </c>
      <c r="J783" s="244" t="s">
        <v>3567</v>
      </c>
      <c r="K783" s="245" t="s">
        <v>3568</v>
      </c>
      <c r="L783" s="244" t="s">
        <v>3569</v>
      </c>
      <c r="M783" s="244">
        <v>1</v>
      </c>
      <c r="N783" s="244">
        <v>1790</v>
      </c>
      <c r="O783" s="257">
        <f t="shared" si="936"/>
        <v>1790</v>
      </c>
      <c r="P783" s="363">
        <v>1790</v>
      </c>
      <c r="Q783" s="269" t="s">
        <v>3612</v>
      </c>
      <c r="R783" s="371">
        <v>1611</v>
      </c>
      <c r="S783" s="374">
        <v>0.9</v>
      </c>
      <c r="T783" s="363">
        <v>0.85</v>
      </c>
      <c r="U783" s="369"/>
      <c r="V783" s="365"/>
      <c r="W783" s="367"/>
      <c r="X783" s="369"/>
      <c r="Y783" s="371">
        <f>R783-(V783/10)-X783</f>
        <v>1611</v>
      </c>
      <c r="Z783" s="371">
        <v>1369</v>
      </c>
      <c r="AA783" s="371">
        <f>U783-V783+Z783</f>
        <v>1369</v>
      </c>
      <c r="AB783" s="371"/>
      <c r="AC783" s="371"/>
      <c r="AD783" s="281" t="s">
        <v>2156</v>
      </c>
      <c r="AE783" s="282">
        <f>VLOOKUP(AD783,分类参数表!$I$2:$J$10,2,FALSE)</f>
        <v>1</v>
      </c>
      <c r="AF783" s="283"/>
      <c r="AG783" s="269" t="s">
        <v>3613</v>
      </c>
      <c r="AH783" s="269" t="s">
        <v>3614</v>
      </c>
      <c r="AI783" s="269"/>
      <c r="AJ783" s="269"/>
      <c r="AK783" s="269" t="s">
        <v>3615</v>
      </c>
      <c r="AL783" s="269" t="s">
        <v>3574</v>
      </c>
      <c r="AM783" s="292"/>
      <c r="AN783" s="293">
        <f t="shared" si="937"/>
        <v>0.9</v>
      </c>
      <c r="AO783" s="298"/>
    </row>
    <row r="784" spans="1:41" s="221" customFormat="1" ht="15" customHeight="1" x14ac:dyDescent="0.15">
      <c r="A784" s="247"/>
      <c r="B784" s="248">
        <f t="shared" ref="B784:C784" si="950">B783</f>
        <v>42716</v>
      </c>
      <c r="C784" s="249" t="str">
        <f t="shared" si="950"/>
        <v>BY2016121204</v>
      </c>
      <c r="D784" s="250">
        <f t="shared" ref="D784:D787" si="951">D783+1</f>
        <v>2</v>
      </c>
      <c r="E784" s="250"/>
      <c r="F784" s="251"/>
      <c r="G784" s="250"/>
      <c r="H784" s="329"/>
      <c r="I784" s="252"/>
      <c r="J784" s="250"/>
      <c r="K784" s="250"/>
      <c r="L784" s="250"/>
      <c r="M784" s="250"/>
      <c r="N784" s="250"/>
      <c r="O784" s="258">
        <f t="shared" si="936"/>
        <v>0</v>
      </c>
      <c r="P784" s="364"/>
      <c r="Q784" s="271"/>
      <c r="R784" s="372"/>
      <c r="S784" s="375"/>
      <c r="T784" s="364"/>
      <c r="U784" s="370"/>
      <c r="V784" s="366"/>
      <c r="W784" s="368"/>
      <c r="X784" s="370"/>
      <c r="Y784" s="372"/>
      <c r="Z784" s="372"/>
      <c r="AA784" s="372"/>
      <c r="AB784" s="372"/>
      <c r="AC784" s="372"/>
      <c r="AD784" s="250" t="str">
        <f t="shared" ref="AD784:AD787" si="952">AD783</f>
        <v>散客新晋</v>
      </c>
      <c r="AE784" s="284">
        <f>VLOOKUP(AD784,分类参数表!$I$2:$J$10,2,FALSE)</f>
        <v>1</v>
      </c>
      <c r="AF784" s="285"/>
      <c r="AG784" s="271"/>
      <c r="AH784" s="271"/>
      <c r="AI784" s="271"/>
      <c r="AJ784" s="271"/>
      <c r="AK784" s="271"/>
      <c r="AL784" s="271"/>
      <c r="AM784" s="294"/>
      <c r="AN784" s="295" t="e">
        <f t="shared" si="937"/>
        <v>#DIV/0!</v>
      </c>
      <c r="AO784" s="299"/>
    </row>
    <row r="785" spans="1:41" s="221" customFormat="1" ht="15" customHeight="1" x14ac:dyDescent="0.15">
      <c r="A785" s="247"/>
      <c r="B785" s="248">
        <f t="shared" ref="B785:C785" si="953">B784</f>
        <v>42716</v>
      </c>
      <c r="C785" s="249" t="str">
        <f t="shared" si="953"/>
        <v>BY2016121204</v>
      </c>
      <c r="D785" s="250">
        <f t="shared" si="951"/>
        <v>3</v>
      </c>
      <c r="E785" s="250"/>
      <c r="F785" s="251"/>
      <c r="G785" s="250"/>
      <c r="H785" s="329"/>
      <c r="I785" s="252"/>
      <c r="J785" s="250"/>
      <c r="K785" s="250"/>
      <c r="L785" s="250"/>
      <c r="M785" s="250"/>
      <c r="N785" s="250"/>
      <c r="O785" s="258">
        <f t="shared" si="936"/>
        <v>0</v>
      </c>
      <c r="P785" s="364"/>
      <c r="Q785" s="271"/>
      <c r="R785" s="372"/>
      <c r="S785" s="375"/>
      <c r="T785" s="364"/>
      <c r="U785" s="370"/>
      <c r="V785" s="366"/>
      <c r="W785" s="368"/>
      <c r="X785" s="370"/>
      <c r="Y785" s="372"/>
      <c r="Z785" s="372"/>
      <c r="AA785" s="372"/>
      <c r="AB785" s="372"/>
      <c r="AC785" s="372"/>
      <c r="AD785" s="250" t="str">
        <f t="shared" si="952"/>
        <v>散客新晋</v>
      </c>
      <c r="AE785" s="284">
        <f>VLOOKUP(AD785,分类参数表!$I$2:$J$10,2,FALSE)</f>
        <v>1</v>
      </c>
      <c r="AF785" s="285"/>
      <c r="AG785" s="271"/>
      <c r="AH785" s="271"/>
      <c r="AI785" s="271"/>
      <c r="AJ785" s="271"/>
      <c r="AK785" s="271"/>
      <c r="AL785" s="271"/>
      <c r="AM785" s="294"/>
      <c r="AN785" s="295" t="e">
        <f t="shared" si="937"/>
        <v>#DIV/0!</v>
      </c>
      <c r="AO785" s="299"/>
    </row>
    <row r="786" spans="1:41" s="221" customFormat="1" ht="15" customHeight="1" x14ac:dyDescent="0.15">
      <c r="A786" s="247"/>
      <c r="B786" s="248">
        <f t="shared" ref="B786:C786" si="954">B785</f>
        <v>42716</v>
      </c>
      <c r="C786" s="249" t="str">
        <f t="shared" si="954"/>
        <v>BY2016121204</v>
      </c>
      <c r="D786" s="250">
        <f t="shared" si="951"/>
        <v>4</v>
      </c>
      <c r="E786" s="250"/>
      <c r="F786" s="251"/>
      <c r="G786" s="250"/>
      <c r="H786" s="271"/>
      <c r="I786" s="250"/>
      <c r="J786" s="250"/>
      <c r="K786" s="250"/>
      <c r="L786" s="250"/>
      <c r="M786" s="250"/>
      <c r="N786" s="250"/>
      <c r="O786" s="258">
        <f t="shared" si="936"/>
        <v>0</v>
      </c>
      <c r="P786" s="364"/>
      <c r="Q786" s="271"/>
      <c r="R786" s="372"/>
      <c r="S786" s="375"/>
      <c r="T786" s="364"/>
      <c r="U786" s="370"/>
      <c r="V786" s="366"/>
      <c r="W786" s="368"/>
      <c r="X786" s="370"/>
      <c r="Y786" s="372"/>
      <c r="Z786" s="372"/>
      <c r="AA786" s="372"/>
      <c r="AB786" s="372"/>
      <c r="AC786" s="372"/>
      <c r="AD786" s="250" t="str">
        <f t="shared" si="952"/>
        <v>散客新晋</v>
      </c>
      <c r="AE786" s="284">
        <f>VLOOKUP(AD786,分类参数表!$I$2:$J$10,2,FALSE)</f>
        <v>1</v>
      </c>
      <c r="AF786" s="285"/>
      <c r="AG786" s="271"/>
      <c r="AH786" s="271"/>
      <c r="AI786" s="271"/>
      <c r="AJ786" s="271"/>
      <c r="AK786" s="271"/>
      <c r="AL786" s="271"/>
      <c r="AM786" s="294"/>
      <c r="AN786" s="295" t="e">
        <f t="shared" si="937"/>
        <v>#DIV/0!</v>
      </c>
      <c r="AO786" s="299"/>
    </row>
    <row r="787" spans="1:41" s="221" customFormat="1" ht="15" customHeight="1" thickBot="1" x14ac:dyDescent="0.2">
      <c r="A787" s="247"/>
      <c r="B787" s="248">
        <f t="shared" ref="B787:C787" si="955">B786</f>
        <v>42716</v>
      </c>
      <c r="C787" s="249" t="str">
        <f t="shared" si="955"/>
        <v>BY2016121204</v>
      </c>
      <c r="D787" s="250">
        <f t="shared" si="951"/>
        <v>5</v>
      </c>
      <c r="E787" s="250"/>
      <c r="F787" s="251"/>
      <c r="G787" s="250"/>
      <c r="H787" s="271"/>
      <c r="I787" s="250"/>
      <c r="J787" s="250"/>
      <c r="K787" s="250"/>
      <c r="L787" s="250"/>
      <c r="M787" s="250"/>
      <c r="N787" s="250"/>
      <c r="O787" s="258">
        <f t="shared" si="936"/>
        <v>0</v>
      </c>
      <c r="P787" s="364"/>
      <c r="Q787" s="271"/>
      <c r="R787" s="372"/>
      <c r="S787" s="375"/>
      <c r="T787" s="364"/>
      <c r="U787" s="370"/>
      <c r="V787" s="366"/>
      <c r="W787" s="368"/>
      <c r="X787" s="370"/>
      <c r="Y787" s="372"/>
      <c r="Z787" s="372"/>
      <c r="AA787" s="372"/>
      <c r="AB787" s="373"/>
      <c r="AC787" s="373"/>
      <c r="AD787" s="250" t="str">
        <f t="shared" si="952"/>
        <v>散客新晋</v>
      </c>
      <c r="AE787" s="284">
        <f>VLOOKUP(AD787,分类参数表!$I$2:$J$10,2,FALSE)</f>
        <v>1</v>
      </c>
      <c r="AF787" s="285"/>
      <c r="AG787" s="271"/>
      <c r="AH787" s="271"/>
      <c r="AI787" s="271"/>
      <c r="AJ787" s="271"/>
      <c r="AK787" s="271"/>
      <c r="AL787" s="271"/>
      <c r="AM787" s="294"/>
      <c r="AN787" s="295" t="e">
        <f t="shared" si="937"/>
        <v>#DIV/0!</v>
      </c>
      <c r="AO787" s="299"/>
    </row>
    <row r="788" spans="1:41" s="349" customFormat="1" ht="15" thickTop="1" thickBot="1" x14ac:dyDescent="0.2">
      <c r="A788" s="347"/>
      <c r="B788" s="348"/>
      <c r="C788" s="348"/>
      <c r="D788" s="348"/>
      <c r="E788" s="348"/>
      <c r="F788" s="348"/>
      <c r="G788" s="348"/>
      <c r="H788" s="348"/>
      <c r="I788" s="348"/>
      <c r="J788" s="348"/>
      <c r="K788" s="348"/>
      <c r="L788" s="348"/>
      <c r="M788" s="348"/>
      <c r="N788" s="348"/>
      <c r="O788" s="348"/>
      <c r="P788" s="348"/>
      <c r="Q788" s="348"/>
      <c r="R788" s="348"/>
      <c r="S788" s="348"/>
      <c r="T788" s="348"/>
      <c r="U788" s="348"/>
      <c r="V788" s="348"/>
      <c r="W788" s="348"/>
      <c r="X788" s="348"/>
      <c r="Y788" s="348"/>
      <c r="Z788" s="348"/>
      <c r="AA788" s="348"/>
      <c r="AB788" s="348"/>
      <c r="AC788" s="348"/>
      <c r="AD788" s="348"/>
      <c r="AE788" s="348"/>
      <c r="AF788" s="348"/>
      <c r="AG788" s="348"/>
      <c r="AH788" s="348"/>
      <c r="AI788" s="348"/>
      <c r="AJ788" s="348"/>
      <c r="AK788" s="348"/>
      <c r="AL788" s="348"/>
      <c r="AM788" s="348"/>
      <c r="AN788" s="348"/>
      <c r="AO788" s="348"/>
    </row>
    <row r="789" spans="1:41" s="218" customFormat="1" ht="15" customHeight="1" thickTop="1" x14ac:dyDescent="0.15">
      <c r="A789" s="229"/>
      <c r="B789" s="230"/>
      <c r="C789" s="231"/>
      <c r="D789" s="232">
        <v>1</v>
      </c>
      <c r="E789" s="233"/>
      <c r="F789" s="233"/>
      <c r="G789" s="232"/>
      <c r="H789" s="326"/>
      <c r="I789" s="234"/>
      <c r="J789" s="232"/>
      <c r="K789" s="233"/>
      <c r="L789" s="232"/>
      <c r="M789" s="232"/>
      <c r="N789" s="232"/>
      <c r="O789" s="255">
        <f t="shared" si="936"/>
        <v>0</v>
      </c>
      <c r="P789" s="350">
        <f>SUM(O789:O793)</f>
        <v>0</v>
      </c>
      <c r="Q789" s="264"/>
      <c r="R789" s="352">
        <f>SUMPRODUCT(Q789:Q793+0)</f>
        <v>0</v>
      </c>
      <c r="S789" s="354" t="e">
        <f>R789/P789</f>
        <v>#DIV/0!</v>
      </c>
      <c r="T789" s="350" t="e">
        <f>LOOKUP(S789,{0.4,0.45,0.5,0.55,0.6,0.65,0.7,0.75,0.8,0.85,0.9,0.95,1},{0.1,0.175,0.25,0.325,0.4,0.475,0.55,0.625,0.7,0.775,0.85,0.925,1})</f>
        <v>#DIV/0!</v>
      </c>
      <c r="U789" s="356"/>
      <c r="V789" s="358"/>
      <c r="W789" s="360"/>
      <c r="X789" s="356"/>
      <c r="Y789" s="352">
        <f>R789-(V789/10)-X789</f>
        <v>0</v>
      </c>
      <c r="Z789" s="352" t="e">
        <f>Y789*T789*AE789</f>
        <v>#DIV/0!</v>
      </c>
      <c r="AA789" s="352" t="e">
        <f>U789-V789+Z789</f>
        <v>#DIV/0!</v>
      </c>
      <c r="AB789" s="352"/>
      <c r="AC789" s="352"/>
      <c r="AD789" s="276"/>
      <c r="AE789" s="277" t="e">
        <f>VLOOKUP(AD789,分类参数表!$I$2:$J$10,2,FALSE)</f>
        <v>#N/A</v>
      </c>
      <c r="AF789" s="278"/>
      <c r="AG789" s="264"/>
      <c r="AH789" s="264"/>
      <c r="AI789" s="264"/>
      <c r="AJ789" s="264"/>
      <c r="AK789" s="264"/>
      <c r="AL789" s="264"/>
      <c r="AM789" s="288"/>
      <c r="AN789" s="289" t="e">
        <f t="shared" si="937"/>
        <v>#DIV/0!</v>
      </c>
      <c r="AO789" s="296"/>
    </row>
    <row r="790" spans="1:41" s="219" customFormat="1" ht="15" customHeight="1" x14ac:dyDescent="0.15">
      <c r="A790" s="235"/>
      <c r="B790" s="236">
        <f t="shared" ref="B790:C790" si="956">B789</f>
        <v>0</v>
      </c>
      <c r="C790" s="237">
        <f t="shared" si="956"/>
        <v>0</v>
      </c>
      <c r="D790" s="238">
        <f t="shared" ref="D790:D793" si="957">D789+1</f>
        <v>2</v>
      </c>
      <c r="E790" s="238"/>
      <c r="F790" s="239"/>
      <c r="G790" s="238"/>
      <c r="H790" s="327"/>
      <c r="I790" s="240"/>
      <c r="J790" s="238"/>
      <c r="K790" s="238"/>
      <c r="L790" s="238"/>
      <c r="M790" s="238"/>
      <c r="N790" s="238"/>
      <c r="O790" s="256">
        <f t="shared" si="936"/>
        <v>0</v>
      </c>
      <c r="P790" s="351"/>
      <c r="Q790" s="266"/>
      <c r="R790" s="353"/>
      <c r="S790" s="355"/>
      <c r="T790" s="351"/>
      <c r="U790" s="357"/>
      <c r="V790" s="359"/>
      <c r="W790" s="361"/>
      <c r="X790" s="357"/>
      <c r="Y790" s="353"/>
      <c r="Z790" s="353"/>
      <c r="AA790" s="353"/>
      <c r="AB790" s="353"/>
      <c r="AC790" s="353"/>
      <c r="AD790" s="238">
        <f t="shared" ref="AD790:AD793" si="958">AD789</f>
        <v>0</v>
      </c>
      <c r="AE790" s="279" t="e">
        <f>VLOOKUP(AD790,分类参数表!$I$2:$J$10,2,FALSE)</f>
        <v>#N/A</v>
      </c>
      <c r="AF790" s="280"/>
      <c r="AG790" s="266"/>
      <c r="AH790" s="266"/>
      <c r="AI790" s="266"/>
      <c r="AJ790" s="266"/>
      <c r="AK790" s="266"/>
      <c r="AL790" s="266"/>
      <c r="AM790" s="290"/>
      <c r="AN790" s="291" t="e">
        <f t="shared" si="937"/>
        <v>#DIV/0!</v>
      </c>
      <c r="AO790" s="297"/>
    </row>
    <row r="791" spans="1:41" s="219" customFormat="1" ht="15" customHeight="1" x14ac:dyDescent="0.15">
      <c r="A791" s="235"/>
      <c r="B791" s="236">
        <f t="shared" ref="B791:C791" si="959">B790</f>
        <v>0</v>
      </c>
      <c r="C791" s="237">
        <f t="shared" si="959"/>
        <v>0</v>
      </c>
      <c r="D791" s="238">
        <f t="shared" si="957"/>
        <v>3</v>
      </c>
      <c r="E791" s="238"/>
      <c r="F791" s="239"/>
      <c r="G791" s="238"/>
      <c r="H791" s="327"/>
      <c r="I791" s="240"/>
      <c r="J791" s="238"/>
      <c r="K791" s="238"/>
      <c r="L791" s="238"/>
      <c r="M791" s="238"/>
      <c r="N791" s="238"/>
      <c r="O791" s="256">
        <f t="shared" si="936"/>
        <v>0</v>
      </c>
      <c r="P791" s="351"/>
      <c r="Q791" s="266"/>
      <c r="R791" s="353"/>
      <c r="S791" s="355"/>
      <c r="T791" s="351"/>
      <c r="U791" s="357"/>
      <c r="V791" s="359"/>
      <c r="W791" s="361"/>
      <c r="X791" s="357"/>
      <c r="Y791" s="353"/>
      <c r="Z791" s="353"/>
      <c r="AA791" s="353"/>
      <c r="AB791" s="353"/>
      <c r="AC791" s="353"/>
      <c r="AD791" s="238">
        <f t="shared" si="958"/>
        <v>0</v>
      </c>
      <c r="AE791" s="279" t="e">
        <f>VLOOKUP(AD791,分类参数表!$I$2:$J$10,2,FALSE)</f>
        <v>#N/A</v>
      </c>
      <c r="AF791" s="280"/>
      <c r="AG791" s="266"/>
      <c r="AH791" s="266"/>
      <c r="AI791" s="266"/>
      <c r="AJ791" s="266"/>
      <c r="AK791" s="266"/>
      <c r="AL791" s="266"/>
      <c r="AM791" s="290"/>
      <c r="AN791" s="291" t="e">
        <f t="shared" si="937"/>
        <v>#DIV/0!</v>
      </c>
      <c r="AO791" s="297"/>
    </row>
    <row r="792" spans="1:41" s="219" customFormat="1" ht="15" customHeight="1" x14ac:dyDescent="0.15">
      <c r="A792" s="235"/>
      <c r="B792" s="236">
        <f t="shared" ref="B792:C792" si="960">B791</f>
        <v>0</v>
      </c>
      <c r="C792" s="237">
        <f t="shared" si="960"/>
        <v>0</v>
      </c>
      <c r="D792" s="238">
        <f t="shared" si="957"/>
        <v>4</v>
      </c>
      <c r="E792" s="238"/>
      <c r="F792" s="239"/>
      <c r="G792" s="238"/>
      <c r="H792" s="266"/>
      <c r="I792" s="238"/>
      <c r="J792" s="238"/>
      <c r="K792" s="238"/>
      <c r="L792" s="238"/>
      <c r="M792" s="238"/>
      <c r="N792" s="238"/>
      <c r="O792" s="256">
        <f t="shared" si="936"/>
        <v>0</v>
      </c>
      <c r="P792" s="351"/>
      <c r="Q792" s="266"/>
      <c r="R792" s="353"/>
      <c r="S792" s="355"/>
      <c r="T792" s="351"/>
      <c r="U792" s="357"/>
      <c r="V792" s="359"/>
      <c r="W792" s="361"/>
      <c r="X792" s="357"/>
      <c r="Y792" s="353"/>
      <c r="Z792" s="353"/>
      <c r="AA792" s="353"/>
      <c r="AB792" s="353"/>
      <c r="AC792" s="353"/>
      <c r="AD792" s="238">
        <f t="shared" si="958"/>
        <v>0</v>
      </c>
      <c r="AE792" s="279" t="e">
        <f>VLOOKUP(AD792,分类参数表!$I$2:$J$10,2,FALSE)</f>
        <v>#N/A</v>
      </c>
      <c r="AF792" s="280"/>
      <c r="AG792" s="266"/>
      <c r="AH792" s="266"/>
      <c r="AI792" s="266"/>
      <c r="AJ792" s="266"/>
      <c r="AK792" s="266"/>
      <c r="AL792" s="266"/>
      <c r="AM792" s="290"/>
      <c r="AN792" s="291" t="e">
        <f t="shared" si="937"/>
        <v>#DIV/0!</v>
      </c>
      <c r="AO792" s="297"/>
    </row>
    <row r="793" spans="1:41" s="219" customFormat="1" ht="15" customHeight="1" thickBot="1" x14ac:dyDescent="0.2">
      <c r="A793" s="235"/>
      <c r="B793" s="236">
        <f t="shared" ref="B793:C793" si="961">B792</f>
        <v>0</v>
      </c>
      <c r="C793" s="237">
        <f t="shared" si="961"/>
        <v>0</v>
      </c>
      <c r="D793" s="238">
        <f t="shared" si="957"/>
        <v>5</v>
      </c>
      <c r="E793" s="238"/>
      <c r="F793" s="239"/>
      <c r="G793" s="238"/>
      <c r="H793" s="266"/>
      <c r="I793" s="238"/>
      <c r="J793" s="238"/>
      <c r="K793" s="238"/>
      <c r="L793" s="238"/>
      <c r="M793" s="238"/>
      <c r="N793" s="238"/>
      <c r="O793" s="256">
        <f t="shared" si="936"/>
        <v>0</v>
      </c>
      <c r="P793" s="351"/>
      <c r="Q793" s="266"/>
      <c r="R793" s="353"/>
      <c r="S793" s="355"/>
      <c r="T793" s="351"/>
      <c r="U793" s="357"/>
      <c r="V793" s="359"/>
      <c r="W793" s="361"/>
      <c r="X793" s="357"/>
      <c r="Y793" s="353"/>
      <c r="Z793" s="353"/>
      <c r="AA793" s="353"/>
      <c r="AB793" s="362"/>
      <c r="AC793" s="362"/>
      <c r="AD793" s="238">
        <f t="shared" si="958"/>
        <v>0</v>
      </c>
      <c r="AE793" s="279" t="e">
        <f>VLOOKUP(AD793,分类参数表!$I$2:$J$10,2,FALSE)</f>
        <v>#N/A</v>
      </c>
      <c r="AF793" s="280"/>
      <c r="AG793" s="266"/>
      <c r="AH793" s="266"/>
      <c r="AI793" s="266"/>
      <c r="AJ793" s="266"/>
      <c r="AK793" s="266"/>
      <c r="AL793" s="266"/>
      <c r="AM793" s="290"/>
      <c r="AN793" s="291" t="e">
        <f t="shared" si="937"/>
        <v>#DIV/0!</v>
      </c>
      <c r="AO793" s="297"/>
    </row>
    <row r="794" spans="1:41" s="220" customFormat="1" ht="15" customHeight="1" thickTop="1" x14ac:dyDescent="0.15">
      <c r="A794" s="319"/>
      <c r="B794" s="242"/>
      <c r="C794" s="243"/>
      <c r="D794" s="244">
        <v>1</v>
      </c>
      <c r="E794" s="320"/>
      <c r="F794" s="245"/>
      <c r="G794" s="321"/>
      <c r="H794" s="328"/>
      <c r="I794" s="246"/>
      <c r="J794" s="321"/>
      <c r="K794" s="320"/>
      <c r="L794" s="321"/>
      <c r="M794" s="244"/>
      <c r="N794" s="244"/>
      <c r="O794" s="257">
        <f t="shared" si="936"/>
        <v>0</v>
      </c>
      <c r="P794" s="363">
        <f>SUM(O794:O798)</f>
        <v>0</v>
      </c>
      <c r="Q794" s="322"/>
      <c r="R794" s="371">
        <f>SUMPRODUCT(Q794:Q798+0)</f>
        <v>0</v>
      </c>
      <c r="S794" s="374" t="e">
        <f>R794/P794</f>
        <v>#DIV/0!</v>
      </c>
      <c r="T794" s="363" t="e">
        <f>LOOKUP(S794,{0.4,0.45,0.5,0.55,0.6,0.65,0.7,0.75,0.8,0.85,0.9,0.95,1},{0.1,0.175,0.25,0.325,0.4,0.475,0.55,0.625,0.7,0.775,0.85,0.925,1})</f>
        <v>#DIV/0!</v>
      </c>
      <c r="U794" s="369"/>
      <c r="V794" s="365"/>
      <c r="W794" s="367"/>
      <c r="X794" s="369"/>
      <c r="Y794" s="371">
        <f>R794-(V794/10)-X794</f>
        <v>0</v>
      </c>
      <c r="Z794" s="371" t="e">
        <f>Y794*T794*AE794</f>
        <v>#DIV/0!</v>
      </c>
      <c r="AA794" s="371" t="e">
        <f>U794-V794+Z794</f>
        <v>#DIV/0!</v>
      </c>
      <c r="AB794" s="371"/>
      <c r="AC794" s="371"/>
      <c r="AD794" s="323" t="s">
        <v>2000</v>
      </c>
      <c r="AE794" s="282">
        <f>VLOOKUP(AD794,分类参数表!$I$2:$J$10,2,FALSE)</f>
        <v>1</v>
      </c>
      <c r="AF794" s="283"/>
      <c r="AG794" s="322"/>
      <c r="AH794" s="269"/>
      <c r="AI794" s="269"/>
      <c r="AJ794" s="269"/>
      <c r="AK794" s="322"/>
      <c r="AL794" s="322"/>
      <c r="AM794" s="292"/>
      <c r="AN794" s="293" t="e">
        <f t="shared" si="937"/>
        <v>#DIV/0!</v>
      </c>
      <c r="AO794" s="298"/>
    </row>
    <row r="795" spans="1:41" s="221" customFormat="1" ht="15" customHeight="1" x14ac:dyDescent="0.15">
      <c r="A795" s="247"/>
      <c r="B795" s="248">
        <f t="shared" ref="B795:C795" si="962">B794</f>
        <v>0</v>
      </c>
      <c r="C795" s="249">
        <f t="shared" si="962"/>
        <v>0</v>
      </c>
      <c r="D795" s="250">
        <f t="shared" ref="D795:D798" si="963">D794+1</f>
        <v>2</v>
      </c>
      <c r="E795" s="250"/>
      <c r="F795" s="251"/>
      <c r="G795" s="250"/>
      <c r="H795" s="329"/>
      <c r="I795" s="252"/>
      <c r="J795" s="250"/>
      <c r="K795" s="250"/>
      <c r="L795" s="250"/>
      <c r="M795" s="250"/>
      <c r="N795" s="250"/>
      <c r="O795" s="258">
        <f t="shared" si="936"/>
        <v>0</v>
      </c>
      <c r="P795" s="364"/>
      <c r="Q795" s="271"/>
      <c r="R795" s="372"/>
      <c r="S795" s="375"/>
      <c r="T795" s="364"/>
      <c r="U795" s="370"/>
      <c r="V795" s="366"/>
      <c r="W795" s="368"/>
      <c r="X795" s="370"/>
      <c r="Y795" s="372"/>
      <c r="Z795" s="372"/>
      <c r="AA795" s="372"/>
      <c r="AB795" s="372"/>
      <c r="AC795" s="372"/>
      <c r="AD795" s="250" t="str">
        <f t="shared" ref="AD795:AD798" si="964">AD794</f>
        <v>会员</v>
      </c>
      <c r="AE795" s="284">
        <f>VLOOKUP(AD795,分类参数表!$I$2:$J$10,2,FALSE)</f>
        <v>1</v>
      </c>
      <c r="AF795" s="285"/>
      <c r="AG795" s="271"/>
      <c r="AH795" s="271"/>
      <c r="AI795" s="271"/>
      <c r="AJ795" s="271"/>
      <c r="AK795" s="271"/>
      <c r="AL795" s="271"/>
      <c r="AM795" s="294"/>
      <c r="AN795" s="295" t="e">
        <f t="shared" si="937"/>
        <v>#DIV/0!</v>
      </c>
      <c r="AO795" s="299"/>
    </row>
    <row r="796" spans="1:41" s="221" customFormat="1" ht="15" customHeight="1" x14ac:dyDescent="0.15">
      <c r="A796" s="247"/>
      <c r="B796" s="248">
        <f t="shared" ref="B796:C796" si="965">B795</f>
        <v>0</v>
      </c>
      <c r="C796" s="249">
        <f t="shared" si="965"/>
        <v>0</v>
      </c>
      <c r="D796" s="250">
        <f t="shared" si="963"/>
        <v>3</v>
      </c>
      <c r="E796" s="250"/>
      <c r="F796" s="251"/>
      <c r="G796" s="250"/>
      <c r="H796" s="329"/>
      <c r="I796" s="252"/>
      <c r="J796" s="250"/>
      <c r="K796" s="250"/>
      <c r="L796" s="250"/>
      <c r="M796" s="250"/>
      <c r="N796" s="250"/>
      <c r="O796" s="258">
        <f t="shared" si="936"/>
        <v>0</v>
      </c>
      <c r="P796" s="364"/>
      <c r="Q796" s="271"/>
      <c r="R796" s="372"/>
      <c r="S796" s="375"/>
      <c r="T796" s="364"/>
      <c r="U796" s="370"/>
      <c r="V796" s="366"/>
      <c r="W796" s="368"/>
      <c r="X796" s="370"/>
      <c r="Y796" s="372"/>
      <c r="Z796" s="372"/>
      <c r="AA796" s="372"/>
      <c r="AB796" s="372"/>
      <c r="AC796" s="372"/>
      <c r="AD796" s="250" t="str">
        <f t="shared" si="964"/>
        <v>会员</v>
      </c>
      <c r="AE796" s="284">
        <f>VLOOKUP(AD796,分类参数表!$I$2:$J$10,2,FALSE)</f>
        <v>1</v>
      </c>
      <c r="AF796" s="285"/>
      <c r="AG796" s="271"/>
      <c r="AH796" s="271"/>
      <c r="AI796" s="271"/>
      <c r="AJ796" s="271"/>
      <c r="AK796" s="271"/>
      <c r="AL796" s="271"/>
      <c r="AM796" s="294"/>
      <c r="AN796" s="295" t="e">
        <f t="shared" si="937"/>
        <v>#DIV/0!</v>
      </c>
      <c r="AO796" s="299"/>
    </row>
    <row r="797" spans="1:41" s="221" customFormat="1" ht="15" customHeight="1" x14ac:dyDescent="0.15">
      <c r="A797" s="247"/>
      <c r="B797" s="248">
        <f t="shared" ref="B797:C797" si="966">B796</f>
        <v>0</v>
      </c>
      <c r="C797" s="249">
        <f t="shared" si="966"/>
        <v>0</v>
      </c>
      <c r="D797" s="250">
        <f t="shared" si="963"/>
        <v>4</v>
      </c>
      <c r="E797" s="250"/>
      <c r="F797" s="251"/>
      <c r="G797" s="250"/>
      <c r="H797" s="271"/>
      <c r="I797" s="250"/>
      <c r="J797" s="250"/>
      <c r="K797" s="250"/>
      <c r="L797" s="250"/>
      <c r="M797" s="250"/>
      <c r="N797" s="250"/>
      <c r="O797" s="258">
        <f t="shared" si="936"/>
        <v>0</v>
      </c>
      <c r="P797" s="364"/>
      <c r="Q797" s="271"/>
      <c r="R797" s="372"/>
      <c r="S797" s="375"/>
      <c r="T797" s="364"/>
      <c r="U797" s="370"/>
      <c r="V797" s="366"/>
      <c r="W797" s="368"/>
      <c r="X797" s="370"/>
      <c r="Y797" s="372"/>
      <c r="Z797" s="372"/>
      <c r="AA797" s="372"/>
      <c r="AB797" s="372"/>
      <c r="AC797" s="372"/>
      <c r="AD797" s="250" t="str">
        <f t="shared" si="964"/>
        <v>会员</v>
      </c>
      <c r="AE797" s="284">
        <f>VLOOKUP(AD797,分类参数表!$I$2:$J$10,2,FALSE)</f>
        <v>1</v>
      </c>
      <c r="AF797" s="285"/>
      <c r="AG797" s="271"/>
      <c r="AH797" s="271"/>
      <c r="AI797" s="271"/>
      <c r="AJ797" s="271"/>
      <c r="AK797" s="271"/>
      <c r="AL797" s="271"/>
      <c r="AM797" s="294"/>
      <c r="AN797" s="295" t="e">
        <f t="shared" si="937"/>
        <v>#DIV/0!</v>
      </c>
      <c r="AO797" s="299"/>
    </row>
    <row r="798" spans="1:41" s="221" customFormat="1" ht="15" customHeight="1" thickBot="1" x14ac:dyDescent="0.2">
      <c r="A798" s="247"/>
      <c r="B798" s="248">
        <f t="shared" ref="B798:C798" si="967">B797</f>
        <v>0</v>
      </c>
      <c r="C798" s="249">
        <f t="shared" si="967"/>
        <v>0</v>
      </c>
      <c r="D798" s="250">
        <f t="shared" si="963"/>
        <v>5</v>
      </c>
      <c r="E798" s="250"/>
      <c r="F798" s="251"/>
      <c r="G798" s="250"/>
      <c r="H798" s="271"/>
      <c r="I798" s="250"/>
      <c r="J798" s="250"/>
      <c r="K798" s="250"/>
      <c r="L798" s="250"/>
      <c r="M798" s="250"/>
      <c r="N798" s="250"/>
      <c r="O798" s="258">
        <f t="shared" si="936"/>
        <v>0</v>
      </c>
      <c r="P798" s="364"/>
      <c r="Q798" s="271"/>
      <c r="R798" s="372"/>
      <c r="S798" s="375"/>
      <c r="T798" s="364"/>
      <c r="U798" s="370"/>
      <c r="V798" s="366"/>
      <c r="W798" s="368"/>
      <c r="X798" s="370"/>
      <c r="Y798" s="372"/>
      <c r="Z798" s="372"/>
      <c r="AA798" s="372"/>
      <c r="AB798" s="373"/>
      <c r="AC798" s="373"/>
      <c r="AD798" s="250" t="str">
        <f t="shared" si="964"/>
        <v>会员</v>
      </c>
      <c r="AE798" s="284">
        <f>VLOOKUP(AD798,分类参数表!$I$2:$J$10,2,FALSE)</f>
        <v>1</v>
      </c>
      <c r="AF798" s="285"/>
      <c r="AG798" s="271"/>
      <c r="AH798" s="271"/>
      <c r="AI798" s="271"/>
      <c r="AJ798" s="271"/>
      <c r="AK798" s="271"/>
      <c r="AL798" s="271"/>
      <c r="AM798" s="294"/>
      <c r="AN798" s="295" t="e">
        <f t="shared" si="937"/>
        <v>#DIV/0!</v>
      </c>
      <c r="AO798" s="299"/>
    </row>
    <row r="799" spans="1:41" s="218" customFormat="1" ht="15" customHeight="1" thickTop="1" x14ac:dyDescent="0.15">
      <c r="A799" s="229"/>
      <c r="B799" s="230"/>
      <c r="C799" s="231"/>
      <c r="D799" s="232">
        <v>1</v>
      </c>
      <c r="E799" s="233"/>
      <c r="F799" s="233"/>
      <c r="G799" s="232"/>
      <c r="H799" s="326"/>
      <c r="I799" s="234"/>
      <c r="J799" s="232"/>
      <c r="K799" s="233"/>
      <c r="L799" s="232"/>
      <c r="M799" s="232"/>
      <c r="N799" s="232"/>
      <c r="O799" s="255">
        <f t="shared" si="936"/>
        <v>0</v>
      </c>
      <c r="P799" s="350">
        <f>SUM(O799:O803)</f>
        <v>0</v>
      </c>
      <c r="Q799" s="264"/>
      <c r="R799" s="352">
        <f>SUMPRODUCT(Q799:Q803+0)</f>
        <v>0</v>
      </c>
      <c r="S799" s="354" t="e">
        <f>R799/P799</f>
        <v>#DIV/0!</v>
      </c>
      <c r="T799" s="350" t="e">
        <f>LOOKUP(S799,{0.4,0.45,0.5,0.55,0.6,0.65,0.7,0.75,0.8,0.85,0.9,0.95,1},{0.1,0.175,0.25,0.325,0.4,0.475,0.55,0.625,0.7,0.775,0.85,0.925,1})</f>
        <v>#DIV/0!</v>
      </c>
      <c r="U799" s="356"/>
      <c r="V799" s="358"/>
      <c r="W799" s="360"/>
      <c r="X799" s="356"/>
      <c r="Y799" s="352">
        <f>R799-(V799/10)-X799</f>
        <v>0</v>
      </c>
      <c r="Z799" s="352" t="e">
        <f>Y799*T799*AE799</f>
        <v>#DIV/0!</v>
      </c>
      <c r="AA799" s="352" t="e">
        <f>U799-V799+Z799</f>
        <v>#DIV/0!</v>
      </c>
      <c r="AB799" s="352"/>
      <c r="AC799" s="352"/>
      <c r="AD799" s="276"/>
      <c r="AE799" s="277" t="e">
        <f>VLOOKUP(AD799,分类参数表!$I$2:$J$10,2,FALSE)</f>
        <v>#N/A</v>
      </c>
      <c r="AF799" s="278"/>
      <c r="AG799" s="264"/>
      <c r="AH799" s="264"/>
      <c r="AI799" s="264"/>
      <c r="AJ799" s="264"/>
      <c r="AK799" s="264"/>
      <c r="AL799" s="264"/>
      <c r="AM799" s="288"/>
      <c r="AN799" s="289" t="e">
        <f t="shared" si="937"/>
        <v>#DIV/0!</v>
      </c>
      <c r="AO799" s="296"/>
    </row>
    <row r="800" spans="1:41" s="219" customFormat="1" ht="15" customHeight="1" x14ac:dyDescent="0.15">
      <c r="A800" s="235"/>
      <c r="B800" s="236">
        <f t="shared" ref="B800:C800" si="968">B799</f>
        <v>0</v>
      </c>
      <c r="C800" s="237">
        <f t="shared" si="968"/>
        <v>0</v>
      </c>
      <c r="D800" s="238">
        <f t="shared" ref="D800:D803" si="969">D799+1</f>
        <v>2</v>
      </c>
      <c r="E800" s="238"/>
      <c r="F800" s="239"/>
      <c r="G800" s="238"/>
      <c r="H800" s="327"/>
      <c r="I800" s="240"/>
      <c r="J800" s="238"/>
      <c r="K800" s="238"/>
      <c r="L800" s="238"/>
      <c r="M800" s="238"/>
      <c r="N800" s="238"/>
      <c r="O800" s="256">
        <f t="shared" si="936"/>
        <v>0</v>
      </c>
      <c r="P800" s="351"/>
      <c r="Q800" s="266"/>
      <c r="R800" s="353"/>
      <c r="S800" s="355"/>
      <c r="T800" s="351"/>
      <c r="U800" s="357"/>
      <c r="V800" s="359"/>
      <c r="W800" s="361"/>
      <c r="X800" s="357"/>
      <c r="Y800" s="353"/>
      <c r="Z800" s="353"/>
      <c r="AA800" s="353"/>
      <c r="AB800" s="353"/>
      <c r="AC800" s="353"/>
      <c r="AD800" s="238">
        <f t="shared" ref="AD800:AD803" si="970">AD799</f>
        <v>0</v>
      </c>
      <c r="AE800" s="279" t="e">
        <f>VLOOKUP(AD800,分类参数表!$I$2:$J$10,2,FALSE)</f>
        <v>#N/A</v>
      </c>
      <c r="AF800" s="280"/>
      <c r="AG800" s="266"/>
      <c r="AH800" s="266"/>
      <c r="AI800" s="266"/>
      <c r="AJ800" s="266"/>
      <c r="AK800" s="266"/>
      <c r="AL800" s="266"/>
      <c r="AM800" s="290"/>
      <c r="AN800" s="291" t="e">
        <f t="shared" si="937"/>
        <v>#DIV/0!</v>
      </c>
      <c r="AO800" s="297"/>
    </row>
    <row r="801" spans="1:41" s="219" customFormat="1" ht="15" customHeight="1" x14ac:dyDescent="0.15">
      <c r="A801" s="235"/>
      <c r="B801" s="236">
        <f t="shared" ref="B801:C801" si="971">B800</f>
        <v>0</v>
      </c>
      <c r="C801" s="237">
        <f t="shared" si="971"/>
        <v>0</v>
      </c>
      <c r="D801" s="238">
        <f t="shared" si="969"/>
        <v>3</v>
      </c>
      <c r="E801" s="238"/>
      <c r="F801" s="239"/>
      <c r="G801" s="238"/>
      <c r="H801" s="327"/>
      <c r="I801" s="240"/>
      <c r="J801" s="238"/>
      <c r="K801" s="238"/>
      <c r="L801" s="238"/>
      <c r="M801" s="238"/>
      <c r="N801" s="238"/>
      <c r="O801" s="256">
        <f t="shared" si="936"/>
        <v>0</v>
      </c>
      <c r="P801" s="351"/>
      <c r="Q801" s="266"/>
      <c r="R801" s="353"/>
      <c r="S801" s="355"/>
      <c r="T801" s="351"/>
      <c r="U801" s="357"/>
      <c r="V801" s="359"/>
      <c r="W801" s="361"/>
      <c r="X801" s="357"/>
      <c r="Y801" s="353"/>
      <c r="Z801" s="353"/>
      <c r="AA801" s="353"/>
      <c r="AB801" s="353"/>
      <c r="AC801" s="353"/>
      <c r="AD801" s="238">
        <f t="shared" si="970"/>
        <v>0</v>
      </c>
      <c r="AE801" s="279" t="e">
        <f>VLOOKUP(AD801,分类参数表!$I$2:$J$10,2,FALSE)</f>
        <v>#N/A</v>
      </c>
      <c r="AF801" s="280"/>
      <c r="AG801" s="266"/>
      <c r="AH801" s="266"/>
      <c r="AI801" s="266"/>
      <c r="AJ801" s="266"/>
      <c r="AK801" s="266"/>
      <c r="AL801" s="266"/>
      <c r="AM801" s="290"/>
      <c r="AN801" s="291" t="e">
        <f t="shared" si="937"/>
        <v>#DIV/0!</v>
      </c>
      <c r="AO801" s="297"/>
    </row>
    <row r="802" spans="1:41" s="219" customFormat="1" ht="15" customHeight="1" x14ac:dyDescent="0.15">
      <c r="A802" s="235"/>
      <c r="B802" s="236">
        <f t="shared" ref="B802:C802" si="972">B801</f>
        <v>0</v>
      </c>
      <c r="C802" s="237">
        <f t="shared" si="972"/>
        <v>0</v>
      </c>
      <c r="D802" s="238">
        <f t="shared" si="969"/>
        <v>4</v>
      </c>
      <c r="E802" s="238"/>
      <c r="F802" s="239"/>
      <c r="G802" s="238"/>
      <c r="H802" s="266"/>
      <c r="I802" s="238"/>
      <c r="J802" s="238"/>
      <c r="K802" s="238"/>
      <c r="L802" s="238"/>
      <c r="M802" s="238"/>
      <c r="N802" s="238"/>
      <c r="O802" s="256">
        <f t="shared" si="936"/>
        <v>0</v>
      </c>
      <c r="P802" s="351"/>
      <c r="Q802" s="266"/>
      <c r="R802" s="353"/>
      <c r="S802" s="355"/>
      <c r="T802" s="351"/>
      <c r="U802" s="357"/>
      <c r="V802" s="359"/>
      <c r="W802" s="361"/>
      <c r="X802" s="357"/>
      <c r="Y802" s="353"/>
      <c r="Z802" s="353"/>
      <c r="AA802" s="353"/>
      <c r="AB802" s="353"/>
      <c r="AC802" s="353"/>
      <c r="AD802" s="238">
        <f t="shared" si="970"/>
        <v>0</v>
      </c>
      <c r="AE802" s="279" t="e">
        <f>VLOOKUP(AD802,分类参数表!$I$2:$J$10,2,FALSE)</f>
        <v>#N/A</v>
      </c>
      <c r="AF802" s="280"/>
      <c r="AG802" s="266"/>
      <c r="AH802" s="266"/>
      <c r="AI802" s="266"/>
      <c r="AJ802" s="266"/>
      <c r="AK802" s="266"/>
      <c r="AL802" s="266"/>
      <c r="AM802" s="290"/>
      <c r="AN802" s="291" t="e">
        <f t="shared" si="937"/>
        <v>#DIV/0!</v>
      </c>
      <c r="AO802" s="297"/>
    </row>
    <row r="803" spans="1:41" s="219" customFormat="1" ht="15" customHeight="1" thickBot="1" x14ac:dyDescent="0.2">
      <c r="A803" s="235"/>
      <c r="B803" s="236">
        <f t="shared" ref="B803:C803" si="973">B802</f>
        <v>0</v>
      </c>
      <c r="C803" s="237">
        <f t="shared" si="973"/>
        <v>0</v>
      </c>
      <c r="D803" s="238">
        <f t="shared" si="969"/>
        <v>5</v>
      </c>
      <c r="E803" s="238"/>
      <c r="F803" s="239"/>
      <c r="G803" s="238"/>
      <c r="H803" s="266"/>
      <c r="I803" s="238"/>
      <c r="J803" s="238"/>
      <c r="K803" s="238"/>
      <c r="L803" s="238"/>
      <c r="M803" s="238"/>
      <c r="N803" s="238"/>
      <c r="O803" s="256">
        <f t="shared" si="936"/>
        <v>0</v>
      </c>
      <c r="P803" s="351"/>
      <c r="Q803" s="266"/>
      <c r="R803" s="353"/>
      <c r="S803" s="355"/>
      <c r="T803" s="351"/>
      <c r="U803" s="357"/>
      <c r="V803" s="359"/>
      <c r="W803" s="361"/>
      <c r="X803" s="357"/>
      <c r="Y803" s="353"/>
      <c r="Z803" s="353"/>
      <c r="AA803" s="353"/>
      <c r="AB803" s="362"/>
      <c r="AC803" s="362"/>
      <c r="AD803" s="238">
        <f t="shared" si="970"/>
        <v>0</v>
      </c>
      <c r="AE803" s="279" t="e">
        <f>VLOOKUP(AD803,分类参数表!$I$2:$J$10,2,FALSE)</f>
        <v>#N/A</v>
      </c>
      <c r="AF803" s="280"/>
      <c r="AG803" s="266"/>
      <c r="AH803" s="266"/>
      <c r="AI803" s="266"/>
      <c r="AJ803" s="266"/>
      <c r="AK803" s="266"/>
      <c r="AL803" s="266"/>
      <c r="AM803" s="290"/>
      <c r="AN803" s="291" t="e">
        <f t="shared" si="937"/>
        <v>#DIV/0!</v>
      </c>
      <c r="AO803" s="297"/>
    </row>
    <row r="804" spans="1:41" s="220" customFormat="1" ht="15" customHeight="1" thickTop="1" x14ac:dyDescent="0.15">
      <c r="A804" s="319"/>
      <c r="B804" s="242"/>
      <c r="C804" s="243"/>
      <c r="D804" s="244">
        <v>1</v>
      </c>
      <c r="E804" s="320"/>
      <c r="F804" s="245"/>
      <c r="G804" s="321"/>
      <c r="H804" s="328"/>
      <c r="I804" s="246"/>
      <c r="J804" s="321"/>
      <c r="K804" s="320"/>
      <c r="L804" s="321"/>
      <c r="M804" s="244"/>
      <c r="N804" s="244"/>
      <c r="O804" s="257">
        <f t="shared" si="936"/>
        <v>0</v>
      </c>
      <c r="P804" s="363">
        <f>SUM(O804:O808)</f>
        <v>0</v>
      </c>
      <c r="Q804" s="322"/>
      <c r="R804" s="371">
        <f>SUMPRODUCT(Q804:Q808+0)</f>
        <v>0</v>
      </c>
      <c r="S804" s="374" t="e">
        <f>R804/P804</f>
        <v>#DIV/0!</v>
      </c>
      <c r="T804" s="363" t="e">
        <f>LOOKUP(S804,{0.4,0.45,0.5,0.55,0.6,0.65,0.7,0.75,0.8,0.85,0.9,0.95,1},{0.1,0.175,0.25,0.325,0.4,0.475,0.55,0.625,0.7,0.775,0.85,0.925,1})</f>
        <v>#DIV/0!</v>
      </c>
      <c r="U804" s="369"/>
      <c r="V804" s="365"/>
      <c r="W804" s="367"/>
      <c r="X804" s="369"/>
      <c r="Y804" s="371">
        <f>R804-(V804/10)-X804</f>
        <v>0</v>
      </c>
      <c r="Z804" s="371" t="e">
        <f>Y804*T804*AE804</f>
        <v>#DIV/0!</v>
      </c>
      <c r="AA804" s="371" t="e">
        <f>U804-V804+Z804</f>
        <v>#DIV/0!</v>
      </c>
      <c r="AB804" s="371"/>
      <c r="AC804" s="371"/>
      <c r="AD804" s="323" t="s">
        <v>2000</v>
      </c>
      <c r="AE804" s="282">
        <f>VLOOKUP(AD804,分类参数表!$I$2:$J$10,2,FALSE)</f>
        <v>1</v>
      </c>
      <c r="AF804" s="283"/>
      <c r="AG804" s="322"/>
      <c r="AH804" s="269"/>
      <c r="AI804" s="269"/>
      <c r="AJ804" s="269"/>
      <c r="AK804" s="322"/>
      <c r="AL804" s="322"/>
      <c r="AM804" s="292"/>
      <c r="AN804" s="293" t="e">
        <f t="shared" si="937"/>
        <v>#DIV/0!</v>
      </c>
      <c r="AO804" s="298"/>
    </row>
    <row r="805" spans="1:41" s="221" customFormat="1" ht="15" customHeight="1" x14ac:dyDescent="0.15">
      <c r="A805" s="247"/>
      <c r="B805" s="248">
        <f t="shared" ref="B805:C805" si="974">B804</f>
        <v>0</v>
      </c>
      <c r="C805" s="249">
        <f t="shared" si="974"/>
        <v>0</v>
      </c>
      <c r="D805" s="250">
        <f t="shared" ref="D805:D808" si="975">D804+1</f>
        <v>2</v>
      </c>
      <c r="E805" s="250"/>
      <c r="F805" s="251"/>
      <c r="G805" s="250"/>
      <c r="H805" s="329"/>
      <c r="I805" s="252"/>
      <c r="J805" s="250"/>
      <c r="K805" s="250"/>
      <c r="L805" s="250"/>
      <c r="M805" s="250"/>
      <c r="N805" s="250"/>
      <c r="O805" s="258">
        <f t="shared" si="936"/>
        <v>0</v>
      </c>
      <c r="P805" s="364"/>
      <c r="Q805" s="271"/>
      <c r="R805" s="372"/>
      <c r="S805" s="375"/>
      <c r="T805" s="364"/>
      <c r="U805" s="370"/>
      <c r="V805" s="366"/>
      <c r="W805" s="368"/>
      <c r="X805" s="370"/>
      <c r="Y805" s="372"/>
      <c r="Z805" s="372"/>
      <c r="AA805" s="372"/>
      <c r="AB805" s="372"/>
      <c r="AC805" s="372"/>
      <c r="AD805" s="250" t="str">
        <f t="shared" ref="AD805:AD808" si="976">AD804</f>
        <v>会员</v>
      </c>
      <c r="AE805" s="284">
        <f>VLOOKUP(AD805,分类参数表!$I$2:$J$10,2,FALSE)</f>
        <v>1</v>
      </c>
      <c r="AF805" s="285"/>
      <c r="AG805" s="271"/>
      <c r="AH805" s="271"/>
      <c r="AI805" s="271"/>
      <c r="AJ805" s="271"/>
      <c r="AK805" s="271"/>
      <c r="AL805" s="271"/>
      <c r="AM805" s="294"/>
      <c r="AN805" s="295" t="e">
        <f t="shared" si="937"/>
        <v>#DIV/0!</v>
      </c>
      <c r="AO805" s="299"/>
    </row>
    <row r="806" spans="1:41" s="221" customFormat="1" ht="15" customHeight="1" x14ac:dyDescent="0.15">
      <c r="A806" s="247"/>
      <c r="B806" s="248">
        <f t="shared" ref="B806:C806" si="977">B805</f>
        <v>0</v>
      </c>
      <c r="C806" s="249">
        <f t="shared" si="977"/>
        <v>0</v>
      </c>
      <c r="D806" s="250">
        <f t="shared" si="975"/>
        <v>3</v>
      </c>
      <c r="E806" s="250"/>
      <c r="F806" s="251"/>
      <c r="G806" s="250"/>
      <c r="H806" s="329"/>
      <c r="I806" s="252"/>
      <c r="J806" s="250"/>
      <c r="K806" s="250"/>
      <c r="L806" s="250"/>
      <c r="M806" s="250"/>
      <c r="N806" s="250"/>
      <c r="O806" s="258">
        <f t="shared" si="936"/>
        <v>0</v>
      </c>
      <c r="P806" s="364"/>
      <c r="Q806" s="271"/>
      <c r="R806" s="372"/>
      <c r="S806" s="375"/>
      <c r="T806" s="364"/>
      <c r="U806" s="370"/>
      <c r="V806" s="366"/>
      <c r="W806" s="368"/>
      <c r="X806" s="370"/>
      <c r="Y806" s="372"/>
      <c r="Z806" s="372"/>
      <c r="AA806" s="372"/>
      <c r="AB806" s="372"/>
      <c r="AC806" s="372"/>
      <c r="AD806" s="250" t="str">
        <f t="shared" si="976"/>
        <v>会员</v>
      </c>
      <c r="AE806" s="284">
        <f>VLOOKUP(AD806,分类参数表!$I$2:$J$10,2,FALSE)</f>
        <v>1</v>
      </c>
      <c r="AF806" s="285"/>
      <c r="AG806" s="271"/>
      <c r="AH806" s="271"/>
      <c r="AI806" s="271"/>
      <c r="AJ806" s="271"/>
      <c r="AK806" s="271"/>
      <c r="AL806" s="271"/>
      <c r="AM806" s="294"/>
      <c r="AN806" s="295" t="e">
        <f t="shared" si="937"/>
        <v>#DIV/0!</v>
      </c>
      <c r="AO806" s="299"/>
    </row>
    <row r="807" spans="1:41" s="221" customFormat="1" ht="15" customHeight="1" x14ac:dyDescent="0.15">
      <c r="A807" s="247"/>
      <c r="B807" s="248">
        <f t="shared" ref="B807:C807" si="978">B806</f>
        <v>0</v>
      </c>
      <c r="C807" s="249">
        <f t="shared" si="978"/>
        <v>0</v>
      </c>
      <c r="D807" s="250">
        <f t="shared" si="975"/>
        <v>4</v>
      </c>
      <c r="E807" s="250"/>
      <c r="F807" s="251"/>
      <c r="G807" s="250"/>
      <c r="H807" s="271"/>
      <c r="I807" s="250"/>
      <c r="J807" s="250"/>
      <c r="K807" s="250"/>
      <c r="L807" s="250"/>
      <c r="M807" s="250"/>
      <c r="N807" s="250"/>
      <c r="O807" s="258">
        <f t="shared" si="936"/>
        <v>0</v>
      </c>
      <c r="P807" s="364"/>
      <c r="Q807" s="271"/>
      <c r="R807" s="372"/>
      <c r="S807" s="375"/>
      <c r="T807" s="364"/>
      <c r="U807" s="370"/>
      <c r="V807" s="366"/>
      <c r="W807" s="368"/>
      <c r="X807" s="370"/>
      <c r="Y807" s="372"/>
      <c r="Z807" s="372"/>
      <c r="AA807" s="372"/>
      <c r="AB807" s="372"/>
      <c r="AC807" s="372"/>
      <c r="AD807" s="250" t="str">
        <f t="shared" si="976"/>
        <v>会员</v>
      </c>
      <c r="AE807" s="284">
        <f>VLOOKUP(AD807,分类参数表!$I$2:$J$10,2,FALSE)</f>
        <v>1</v>
      </c>
      <c r="AF807" s="285"/>
      <c r="AG807" s="271"/>
      <c r="AH807" s="271"/>
      <c r="AI807" s="271"/>
      <c r="AJ807" s="271"/>
      <c r="AK807" s="271"/>
      <c r="AL807" s="271"/>
      <c r="AM807" s="294"/>
      <c r="AN807" s="295" t="e">
        <f t="shared" si="937"/>
        <v>#DIV/0!</v>
      </c>
      <c r="AO807" s="299"/>
    </row>
    <row r="808" spans="1:41" s="221" customFormat="1" ht="15" customHeight="1" thickBot="1" x14ac:dyDescent="0.2">
      <c r="A808" s="247"/>
      <c r="B808" s="248">
        <f t="shared" ref="B808:C808" si="979">B807</f>
        <v>0</v>
      </c>
      <c r="C808" s="249">
        <f t="shared" si="979"/>
        <v>0</v>
      </c>
      <c r="D808" s="250">
        <f t="shared" si="975"/>
        <v>5</v>
      </c>
      <c r="E808" s="250"/>
      <c r="F808" s="251"/>
      <c r="G808" s="250"/>
      <c r="H808" s="271"/>
      <c r="I808" s="250"/>
      <c r="J808" s="250"/>
      <c r="K808" s="250"/>
      <c r="L808" s="250"/>
      <c r="M808" s="250"/>
      <c r="N808" s="250"/>
      <c r="O808" s="258">
        <f t="shared" si="936"/>
        <v>0</v>
      </c>
      <c r="P808" s="364"/>
      <c r="Q808" s="271"/>
      <c r="R808" s="372"/>
      <c r="S808" s="375"/>
      <c r="T808" s="364"/>
      <c r="U808" s="370"/>
      <c r="V808" s="366"/>
      <c r="W808" s="368"/>
      <c r="X808" s="370"/>
      <c r="Y808" s="372"/>
      <c r="Z808" s="372"/>
      <c r="AA808" s="372"/>
      <c r="AB808" s="373"/>
      <c r="AC808" s="373"/>
      <c r="AD808" s="250" t="str">
        <f t="shared" si="976"/>
        <v>会员</v>
      </c>
      <c r="AE808" s="284">
        <f>VLOOKUP(AD808,分类参数表!$I$2:$J$10,2,FALSE)</f>
        <v>1</v>
      </c>
      <c r="AF808" s="285"/>
      <c r="AG808" s="271"/>
      <c r="AH808" s="271"/>
      <c r="AI808" s="271"/>
      <c r="AJ808" s="271"/>
      <c r="AK808" s="271"/>
      <c r="AL808" s="271"/>
      <c r="AM808" s="294"/>
      <c r="AN808" s="295" t="e">
        <f t="shared" si="937"/>
        <v>#DIV/0!</v>
      </c>
      <c r="AO808" s="299"/>
    </row>
    <row r="809" spans="1:41" s="218" customFormat="1" ht="15" customHeight="1" thickTop="1" x14ac:dyDescent="0.15">
      <c r="A809" s="229"/>
      <c r="B809" s="230"/>
      <c r="C809" s="231"/>
      <c r="D809" s="232">
        <v>1</v>
      </c>
      <c r="E809" s="233"/>
      <c r="F809" s="233"/>
      <c r="G809" s="232"/>
      <c r="H809" s="326"/>
      <c r="I809" s="234"/>
      <c r="J809" s="232"/>
      <c r="K809" s="233"/>
      <c r="L809" s="232"/>
      <c r="M809" s="232"/>
      <c r="N809" s="232"/>
      <c r="O809" s="255">
        <f t="shared" si="936"/>
        <v>0</v>
      </c>
      <c r="P809" s="350">
        <f>SUM(O809:O813)</f>
        <v>0</v>
      </c>
      <c r="Q809" s="264"/>
      <c r="R809" s="352">
        <f>SUMPRODUCT(Q809:Q813+0)</f>
        <v>0</v>
      </c>
      <c r="S809" s="354" t="e">
        <f>R809/P809</f>
        <v>#DIV/0!</v>
      </c>
      <c r="T809" s="350" t="e">
        <f>LOOKUP(S809,{0.4,0.45,0.5,0.55,0.6,0.65,0.7,0.75,0.8,0.85,0.9,0.95,1},{0.1,0.175,0.25,0.325,0.4,0.475,0.55,0.625,0.7,0.775,0.85,0.925,1})</f>
        <v>#DIV/0!</v>
      </c>
      <c r="U809" s="356"/>
      <c r="V809" s="358"/>
      <c r="W809" s="360"/>
      <c r="X809" s="356"/>
      <c r="Y809" s="352">
        <f>R809-(V809/10)-X809</f>
        <v>0</v>
      </c>
      <c r="Z809" s="352" t="e">
        <f>Y809*T809*AE809</f>
        <v>#DIV/0!</v>
      </c>
      <c r="AA809" s="352" t="e">
        <f>U809-V809+Z809</f>
        <v>#DIV/0!</v>
      </c>
      <c r="AB809" s="352"/>
      <c r="AC809" s="352"/>
      <c r="AD809" s="276"/>
      <c r="AE809" s="277" t="e">
        <f>VLOOKUP(AD809,分类参数表!$I$2:$J$10,2,FALSE)</f>
        <v>#N/A</v>
      </c>
      <c r="AF809" s="278"/>
      <c r="AG809" s="264"/>
      <c r="AH809" s="264"/>
      <c r="AI809" s="264"/>
      <c r="AJ809" s="264"/>
      <c r="AK809" s="264"/>
      <c r="AL809" s="264"/>
      <c r="AM809" s="288"/>
      <c r="AN809" s="289" t="e">
        <f t="shared" si="937"/>
        <v>#DIV/0!</v>
      </c>
      <c r="AO809" s="296"/>
    </row>
    <row r="810" spans="1:41" s="219" customFormat="1" ht="15" customHeight="1" x14ac:dyDescent="0.15">
      <c r="A810" s="235"/>
      <c r="B810" s="236">
        <f t="shared" ref="B810:C810" si="980">B809</f>
        <v>0</v>
      </c>
      <c r="C810" s="237">
        <f t="shared" si="980"/>
        <v>0</v>
      </c>
      <c r="D810" s="238">
        <f t="shared" ref="D810:D813" si="981">D809+1</f>
        <v>2</v>
      </c>
      <c r="E810" s="238"/>
      <c r="F810" s="239"/>
      <c r="G810" s="238"/>
      <c r="H810" s="327"/>
      <c r="I810" s="240"/>
      <c r="J810" s="238"/>
      <c r="K810" s="238"/>
      <c r="L810" s="238"/>
      <c r="M810" s="238"/>
      <c r="N810" s="238"/>
      <c r="O810" s="256">
        <f t="shared" si="936"/>
        <v>0</v>
      </c>
      <c r="P810" s="351"/>
      <c r="Q810" s="266"/>
      <c r="R810" s="353"/>
      <c r="S810" s="355"/>
      <c r="T810" s="351"/>
      <c r="U810" s="357"/>
      <c r="V810" s="359"/>
      <c r="W810" s="361"/>
      <c r="X810" s="357"/>
      <c r="Y810" s="353"/>
      <c r="Z810" s="353"/>
      <c r="AA810" s="353"/>
      <c r="AB810" s="353"/>
      <c r="AC810" s="353"/>
      <c r="AD810" s="238">
        <f t="shared" ref="AD810:AD813" si="982">AD809</f>
        <v>0</v>
      </c>
      <c r="AE810" s="279" t="e">
        <f>VLOOKUP(AD810,分类参数表!$I$2:$J$10,2,FALSE)</f>
        <v>#N/A</v>
      </c>
      <c r="AF810" s="280"/>
      <c r="AG810" s="266"/>
      <c r="AH810" s="266"/>
      <c r="AI810" s="266"/>
      <c r="AJ810" s="266"/>
      <c r="AK810" s="266"/>
      <c r="AL810" s="266"/>
      <c r="AM810" s="290"/>
      <c r="AN810" s="291" t="e">
        <f t="shared" si="937"/>
        <v>#DIV/0!</v>
      </c>
      <c r="AO810" s="297"/>
    </row>
    <row r="811" spans="1:41" s="219" customFormat="1" ht="15" customHeight="1" x14ac:dyDescent="0.15">
      <c r="A811" s="235"/>
      <c r="B811" s="236">
        <f t="shared" ref="B811:C811" si="983">B810</f>
        <v>0</v>
      </c>
      <c r="C811" s="237">
        <f t="shared" si="983"/>
        <v>0</v>
      </c>
      <c r="D811" s="238">
        <f t="shared" si="981"/>
        <v>3</v>
      </c>
      <c r="E811" s="238"/>
      <c r="F811" s="239"/>
      <c r="G811" s="238"/>
      <c r="H811" s="327"/>
      <c r="I811" s="240"/>
      <c r="J811" s="238"/>
      <c r="K811" s="238"/>
      <c r="L811" s="238"/>
      <c r="M811" s="238"/>
      <c r="N811" s="238"/>
      <c r="O811" s="256">
        <f t="shared" si="936"/>
        <v>0</v>
      </c>
      <c r="P811" s="351"/>
      <c r="Q811" s="266"/>
      <c r="R811" s="353"/>
      <c r="S811" s="355"/>
      <c r="T811" s="351"/>
      <c r="U811" s="357"/>
      <c r="V811" s="359"/>
      <c r="W811" s="361"/>
      <c r="X811" s="357"/>
      <c r="Y811" s="353"/>
      <c r="Z811" s="353"/>
      <c r="AA811" s="353"/>
      <c r="AB811" s="353"/>
      <c r="AC811" s="353"/>
      <c r="AD811" s="238">
        <f t="shared" si="982"/>
        <v>0</v>
      </c>
      <c r="AE811" s="279" t="e">
        <f>VLOOKUP(AD811,分类参数表!$I$2:$J$10,2,FALSE)</f>
        <v>#N/A</v>
      </c>
      <c r="AF811" s="280"/>
      <c r="AG811" s="266"/>
      <c r="AH811" s="266"/>
      <c r="AI811" s="266"/>
      <c r="AJ811" s="266"/>
      <c r="AK811" s="266"/>
      <c r="AL811" s="266"/>
      <c r="AM811" s="290"/>
      <c r="AN811" s="291" t="e">
        <f t="shared" si="937"/>
        <v>#DIV/0!</v>
      </c>
      <c r="AO811" s="297"/>
    </row>
    <row r="812" spans="1:41" s="219" customFormat="1" ht="15" customHeight="1" x14ac:dyDescent="0.15">
      <c r="A812" s="235"/>
      <c r="B812" s="236">
        <f t="shared" ref="B812:C812" si="984">B811</f>
        <v>0</v>
      </c>
      <c r="C812" s="237">
        <f t="shared" si="984"/>
        <v>0</v>
      </c>
      <c r="D812" s="238">
        <f t="shared" si="981"/>
        <v>4</v>
      </c>
      <c r="E812" s="238"/>
      <c r="F812" s="239"/>
      <c r="G812" s="238"/>
      <c r="H812" s="266"/>
      <c r="I812" s="238"/>
      <c r="J812" s="238"/>
      <c r="K812" s="238"/>
      <c r="L812" s="238"/>
      <c r="M812" s="238"/>
      <c r="N812" s="238"/>
      <c r="O812" s="256">
        <f t="shared" si="936"/>
        <v>0</v>
      </c>
      <c r="P812" s="351"/>
      <c r="Q812" s="266"/>
      <c r="R812" s="353"/>
      <c r="S812" s="355"/>
      <c r="T812" s="351"/>
      <c r="U812" s="357"/>
      <c r="V812" s="359"/>
      <c r="W812" s="361"/>
      <c r="X812" s="357"/>
      <c r="Y812" s="353"/>
      <c r="Z812" s="353"/>
      <c r="AA812" s="353"/>
      <c r="AB812" s="353"/>
      <c r="AC812" s="353"/>
      <c r="AD812" s="238">
        <f t="shared" si="982"/>
        <v>0</v>
      </c>
      <c r="AE812" s="279" t="e">
        <f>VLOOKUP(AD812,分类参数表!$I$2:$J$10,2,FALSE)</f>
        <v>#N/A</v>
      </c>
      <c r="AF812" s="280"/>
      <c r="AG812" s="266"/>
      <c r="AH812" s="266"/>
      <c r="AI812" s="266"/>
      <c r="AJ812" s="266"/>
      <c r="AK812" s="266"/>
      <c r="AL812" s="266"/>
      <c r="AM812" s="290"/>
      <c r="AN812" s="291" t="e">
        <f t="shared" si="937"/>
        <v>#DIV/0!</v>
      </c>
      <c r="AO812" s="297"/>
    </row>
    <row r="813" spans="1:41" s="219" customFormat="1" ht="15" customHeight="1" thickBot="1" x14ac:dyDescent="0.2">
      <c r="A813" s="235"/>
      <c r="B813" s="236">
        <f t="shared" ref="B813:C813" si="985">B812</f>
        <v>0</v>
      </c>
      <c r="C813" s="237">
        <f t="shared" si="985"/>
        <v>0</v>
      </c>
      <c r="D813" s="238">
        <f t="shared" si="981"/>
        <v>5</v>
      </c>
      <c r="E813" s="238"/>
      <c r="F813" s="239"/>
      <c r="G813" s="238"/>
      <c r="H813" s="266"/>
      <c r="I813" s="238"/>
      <c r="J813" s="238"/>
      <c r="K813" s="238"/>
      <c r="L813" s="238"/>
      <c r="M813" s="238"/>
      <c r="N813" s="238"/>
      <c r="O813" s="256">
        <f t="shared" si="936"/>
        <v>0</v>
      </c>
      <c r="P813" s="351"/>
      <c r="Q813" s="266"/>
      <c r="R813" s="353"/>
      <c r="S813" s="355"/>
      <c r="T813" s="351"/>
      <c r="U813" s="357"/>
      <c r="V813" s="359"/>
      <c r="W813" s="361"/>
      <c r="X813" s="357"/>
      <c r="Y813" s="353"/>
      <c r="Z813" s="353"/>
      <c r="AA813" s="353"/>
      <c r="AB813" s="362"/>
      <c r="AC813" s="362"/>
      <c r="AD813" s="238">
        <f t="shared" si="982"/>
        <v>0</v>
      </c>
      <c r="AE813" s="279" t="e">
        <f>VLOOKUP(AD813,分类参数表!$I$2:$J$10,2,FALSE)</f>
        <v>#N/A</v>
      </c>
      <c r="AF813" s="280"/>
      <c r="AG813" s="266"/>
      <c r="AH813" s="266"/>
      <c r="AI813" s="266"/>
      <c r="AJ813" s="266"/>
      <c r="AK813" s="266"/>
      <c r="AL813" s="266"/>
      <c r="AM813" s="290"/>
      <c r="AN813" s="291" t="e">
        <f t="shared" si="937"/>
        <v>#DIV/0!</v>
      </c>
      <c r="AO813" s="297"/>
    </row>
    <row r="814" spans="1:41" s="220" customFormat="1" ht="15" customHeight="1" thickTop="1" x14ac:dyDescent="0.15">
      <c r="A814" s="319"/>
      <c r="B814" s="242"/>
      <c r="C814" s="243"/>
      <c r="D814" s="244">
        <v>1</v>
      </c>
      <c r="E814" s="320"/>
      <c r="F814" s="245"/>
      <c r="G814" s="321"/>
      <c r="H814" s="328"/>
      <c r="I814" s="246"/>
      <c r="J814" s="321"/>
      <c r="K814" s="320"/>
      <c r="L814" s="321"/>
      <c r="M814" s="244"/>
      <c r="N814" s="244"/>
      <c r="O814" s="257">
        <f t="shared" si="936"/>
        <v>0</v>
      </c>
      <c r="P814" s="363">
        <f>SUM(O814:O818)</f>
        <v>0</v>
      </c>
      <c r="Q814" s="322"/>
      <c r="R814" s="371">
        <f>SUMPRODUCT(Q814:Q818+0)</f>
        <v>0</v>
      </c>
      <c r="S814" s="374" t="e">
        <f>R814/P814</f>
        <v>#DIV/0!</v>
      </c>
      <c r="T814" s="363" t="e">
        <f>LOOKUP(S814,{0.4,0.45,0.5,0.55,0.6,0.65,0.7,0.75,0.8,0.85,0.9,0.95,1},{0.1,0.175,0.25,0.325,0.4,0.475,0.55,0.625,0.7,0.775,0.85,0.925,1})</f>
        <v>#DIV/0!</v>
      </c>
      <c r="U814" s="369"/>
      <c r="V814" s="365"/>
      <c r="W814" s="367"/>
      <c r="X814" s="369"/>
      <c r="Y814" s="371">
        <f>R814-(V814/10)-X814</f>
        <v>0</v>
      </c>
      <c r="Z814" s="371" t="e">
        <f>Y814*T814*AE814</f>
        <v>#DIV/0!</v>
      </c>
      <c r="AA814" s="371" t="e">
        <f>U814-V814+Z814</f>
        <v>#DIV/0!</v>
      </c>
      <c r="AB814" s="371"/>
      <c r="AC814" s="371"/>
      <c r="AD814" s="323" t="s">
        <v>2000</v>
      </c>
      <c r="AE814" s="282">
        <f>VLOOKUP(AD814,分类参数表!$I$2:$J$10,2,FALSE)</f>
        <v>1</v>
      </c>
      <c r="AF814" s="283"/>
      <c r="AG814" s="322"/>
      <c r="AH814" s="269"/>
      <c r="AI814" s="269"/>
      <c r="AJ814" s="269"/>
      <c r="AK814" s="322"/>
      <c r="AL814" s="322"/>
      <c r="AM814" s="292"/>
      <c r="AN814" s="293" t="e">
        <f t="shared" si="937"/>
        <v>#DIV/0!</v>
      </c>
      <c r="AO814" s="298"/>
    </row>
    <row r="815" spans="1:41" s="221" customFormat="1" ht="15" customHeight="1" x14ac:dyDescent="0.15">
      <c r="A815" s="247"/>
      <c r="B815" s="248">
        <f t="shared" ref="B815:C815" si="986">B814</f>
        <v>0</v>
      </c>
      <c r="C815" s="249">
        <f t="shared" si="986"/>
        <v>0</v>
      </c>
      <c r="D815" s="250">
        <f t="shared" ref="D815:D818" si="987">D814+1</f>
        <v>2</v>
      </c>
      <c r="E815" s="250"/>
      <c r="F815" s="251"/>
      <c r="G815" s="250"/>
      <c r="H815" s="329"/>
      <c r="I815" s="252"/>
      <c r="J815" s="250"/>
      <c r="K815" s="250"/>
      <c r="L815" s="250"/>
      <c r="M815" s="250"/>
      <c r="N815" s="250"/>
      <c r="O815" s="258">
        <f t="shared" si="936"/>
        <v>0</v>
      </c>
      <c r="P815" s="364"/>
      <c r="Q815" s="271"/>
      <c r="R815" s="372"/>
      <c r="S815" s="375"/>
      <c r="T815" s="364"/>
      <c r="U815" s="370"/>
      <c r="V815" s="366"/>
      <c r="W815" s="368"/>
      <c r="X815" s="370"/>
      <c r="Y815" s="372"/>
      <c r="Z815" s="372"/>
      <c r="AA815" s="372"/>
      <c r="AB815" s="372"/>
      <c r="AC815" s="372"/>
      <c r="AD815" s="250" t="str">
        <f t="shared" ref="AD815:AD818" si="988">AD814</f>
        <v>会员</v>
      </c>
      <c r="AE815" s="284">
        <f>VLOOKUP(AD815,分类参数表!$I$2:$J$10,2,FALSE)</f>
        <v>1</v>
      </c>
      <c r="AF815" s="285"/>
      <c r="AG815" s="271"/>
      <c r="AH815" s="271"/>
      <c r="AI815" s="271"/>
      <c r="AJ815" s="271"/>
      <c r="AK815" s="271"/>
      <c r="AL815" s="271"/>
      <c r="AM815" s="294"/>
      <c r="AN815" s="295" t="e">
        <f t="shared" si="937"/>
        <v>#DIV/0!</v>
      </c>
      <c r="AO815" s="299"/>
    </row>
    <row r="816" spans="1:41" s="221" customFormat="1" ht="15" customHeight="1" x14ac:dyDescent="0.15">
      <c r="A816" s="247"/>
      <c r="B816" s="248">
        <f t="shared" ref="B816:C816" si="989">B815</f>
        <v>0</v>
      </c>
      <c r="C816" s="249">
        <f t="shared" si="989"/>
        <v>0</v>
      </c>
      <c r="D816" s="250">
        <f t="shared" si="987"/>
        <v>3</v>
      </c>
      <c r="E816" s="250"/>
      <c r="F816" s="251"/>
      <c r="G816" s="250"/>
      <c r="H816" s="329"/>
      <c r="I816" s="252"/>
      <c r="J816" s="250"/>
      <c r="K816" s="250"/>
      <c r="L816" s="250"/>
      <c r="M816" s="250"/>
      <c r="N816" s="250"/>
      <c r="O816" s="258">
        <f t="shared" si="936"/>
        <v>0</v>
      </c>
      <c r="P816" s="364"/>
      <c r="Q816" s="271"/>
      <c r="R816" s="372"/>
      <c r="S816" s="375"/>
      <c r="T816" s="364"/>
      <c r="U816" s="370"/>
      <c r="V816" s="366"/>
      <c r="W816" s="368"/>
      <c r="X816" s="370"/>
      <c r="Y816" s="372"/>
      <c r="Z816" s="372"/>
      <c r="AA816" s="372"/>
      <c r="AB816" s="372"/>
      <c r="AC816" s="372"/>
      <c r="AD816" s="250" t="str">
        <f t="shared" si="988"/>
        <v>会员</v>
      </c>
      <c r="AE816" s="284">
        <f>VLOOKUP(AD816,分类参数表!$I$2:$J$10,2,FALSE)</f>
        <v>1</v>
      </c>
      <c r="AF816" s="285"/>
      <c r="AG816" s="271"/>
      <c r="AH816" s="271"/>
      <c r="AI816" s="271"/>
      <c r="AJ816" s="271"/>
      <c r="AK816" s="271"/>
      <c r="AL816" s="271"/>
      <c r="AM816" s="294"/>
      <c r="AN816" s="295" t="e">
        <f t="shared" si="937"/>
        <v>#DIV/0!</v>
      </c>
      <c r="AO816" s="299"/>
    </row>
    <row r="817" spans="1:41" s="221" customFormat="1" ht="15" customHeight="1" x14ac:dyDescent="0.15">
      <c r="A817" s="247"/>
      <c r="B817" s="248">
        <f t="shared" ref="B817:C817" si="990">B816</f>
        <v>0</v>
      </c>
      <c r="C817" s="249">
        <f t="shared" si="990"/>
        <v>0</v>
      </c>
      <c r="D817" s="250">
        <f t="shared" si="987"/>
        <v>4</v>
      </c>
      <c r="E817" s="250"/>
      <c r="F817" s="251"/>
      <c r="G817" s="250"/>
      <c r="H817" s="271"/>
      <c r="I817" s="250"/>
      <c r="J817" s="250"/>
      <c r="K817" s="250"/>
      <c r="L817" s="250"/>
      <c r="M817" s="250"/>
      <c r="N817" s="250"/>
      <c r="O817" s="258">
        <f t="shared" si="936"/>
        <v>0</v>
      </c>
      <c r="P817" s="364"/>
      <c r="Q817" s="271"/>
      <c r="R817" s="372"/>
      <c r="S817" s="375"/>
      <c r="T817" s="364"/>
      <c r="U817" s="370"/>
      <c r="V817" s="366"/>
      <c r="W817" s="368"/>
      <c r="X817" s="370"/>
      <c r="Y817" s="372"/>
      <c r="Z817" s="372"/>
      <c r="AA817" s="372"/>
      <c r="AB817" s="372"/>
      <c r="AC817" s="372"/>
      <c r="AD817" s="250" t="str">
        <f t="shared" si="988"/>
        <v>会员</v>
      </c>
      <c r="AE817" s="284">
        <f>VLOOKUP(AD817,分类参数表!$I$2:$J$10,2,FALSE)</f>
        <v>1</v>
      </c>
      <c r="AF817" s="285"/>
      <c r="AG817" s="271"/>
      <c r="AH817" s="271"/>
      <c r="AI817" s="271"/>
      <c r="AJ817" s="271"/>
      <c r="AK817" s="271"/>
      <c r="AL817" s="271"/>
      <c r="AM817" s="294"/>
      <c r="AN817" s="295" t="e">
        <f t="shared" si="937"/>
        <v>#DIV/0!</v>
      </c>
      <c r="AO817" s="299"/>
    </row>
    <row r="818" spans="1:41" s="221" customFormat="1" ht="15" customHeight="1" thickBot="1" x14ac:dyDescent="0.2">
      <c r="A818" s="247"/>
      <c r="B818" s="248">
        <f t="shared" ref="B818:C818" si="991">B817</f>
        <v>0</v>
      </c>
      <c r="C818" s="249">
        <f t="shared" si="991"/>
        <v>0</v>
      </c>
      <c r="D818" s="250">
        <f t="shared" si="987"/>
        <v>5</v>
      </c>
      <c r="E818" s="250"/>
      <c r="F818" s="251"/>
      <c r="G818" s="250"/>
      <c r="H818" s="271"/>
      <c r="I818" s="250"/>
      <c r="J818" s="250"/>
      <c r="K818" s="250"/>
      <c r="L818" s="250"/>
      <c r="M818" s="250"/>
      <c r="N818" s="250"/>
      <c r="O818" s="258">
        <f t="shared" si="936"/>
        <v>0</v>
      </c>
      <c r="P818" s="364"/>
      <c r="Q818" s="271"/>
      <c r="R818" s="372"/>
      <c r="S818" s="375"/>
      <c r="T818" s="364"/>
      <c r="U818" s="370"/>
      <c r="V818" s="366"/>
      <c r="W818" s="368"/>
      <c r="X818" s="370"/>
      <c r="Y818" s="372"/>
      <c r="Z818" s="372"/>
      <c r="AA818" s="372"/>
      <c r="AB818" s="373"/>
      <c r="AC818" s="373"/>
      <c r="AD818" s="250" t="str">
        <f t="shared" si="988"/>
        <v>会员</v>
      </c>
      <c r="AE818" s="284">
        <f>VLOOKUP(AD818,分类参数表!$I$2:$J$10,2,FALSE)</f>
        <v>1</v>
      </c>
      <c r="AF818" s="285"/>
      <c r="AG818" s="271"/>
      <c r="AH818" s="271"/>
      <c r="AI818" s="271"/>
      <c r="AJ818" s="271"/>
      <c r="AK818" s="271"/>
      <c r="AL818" s="271"/>
      <c r="AM818" s="294"/>
      <c r="AN818" s="295" t="e">
        <f t="shared" si="937"/>
        <v>#DIV/0!</v>
      </c>
      <c r="AO818" s="299"/>
    </row>
    <row r="819" spans="1:41" s="218" customFormat="1" ht="15" customHeight="1" thickTop="1" x14ac:dyDescent="0.15">
      <c r="A819" s="229"/>
      <c r="B819" s="230"/>
      <c r="C819" s="231"/>
      <c r="D819" s="232">
        <v>1</v>
      </c>
      <c r="E819" s="233"/>
      <c r="F819" s="233"/>
      <c r="G819" s="232"/>
      <c r="H819" s="326"/>
      <c r="I819" s="234"/>
      <c r="J819" s="232"/>
      <c r="K819" s="233"/>
      <c r="L819" s="232"/>
      <c r="M819" s="232"/>
      <c r="N819" s="232"/>
      <c r="O819" s="255">
        <f t="shared" si="936"/>
        <v>0</v>
      </c>
      <c r="P819" s="350">
        <f>SUM(O819:O823)</f>
        <v>0</v>
      </c>
      <c r="Q819" s="264"/>
      <c r="R819" s="352">
        <f>SUMPRODUCT(Q819:Q823+0)</f>
        <v>0</v>
      </c>
      <c r="S819" s="354" t="e">
        <f>R819/P819</f>
        <v>#DIV/0!</v>
      </c>
      <c r="T819" s="350" t="e">
        <f>LOOKUP(S819,{0.4,0.45,0.5,0.55,0.6,0.65,0.7,0.75,0.8,0.85,0.9,0.95,1},{0.1,0.175,0.25,0.325,0.4,0.475,0.55,0.625,0.7,0.775,0.85,0.925,1})</f>
        <v>#DIV/0!</v>
      </c>
      <c r="U819" s="356"/>
      <c r="V819" s="358"/>
      <c r="W819" s="360"/>
      <c r="X819" s="356"/>
      <c r="Y819" s="352">
        <f>R819-(V819/10)-X819</f>
        <v>0</v>
      </c>
      <c r="Z819" s="352" t="e">
        <f>Y819*T819*AE819</f>
        <v>#DIV/0!</v>
      </c>
      <c r="AA819" s="352" t="e">
        <f>U819-V819+Z819</f>
        <v>#DIV/0!</v>
      </c>
      <c r="AB819" s="352"/>
      <c r="AC819" s="352"/>
      <c r="AD819" s="276"/>
      <c r="AE819" s="277" t="e">
        <f>VLOOKUP(AD819,分类参数表!$I$2:$J$10,2,FALSE)</f>
        <v>#N/A</v>
      </c>
      <c r="AF819" s="278"/>
      <c r="AG819" s="264"/>
      <c r="AH819" s="264"/>
      <c r="AI819" s="264"/>
      <c r="AJ819" s="264"/>
      <c r="AK819" s="264"/>
      <c r="AL819" s="264"/>
      <c r="AM819" s="288"/>
      <c r="AN819" s="289" t="e">
        <f t="shared" si="937"/>
        <v>#DIV/0!</v>
      </c>
      <c r="AO819" s="296"/>
    </row>
    <row r="820" spans="1:41" s="219" customFormat="1" ht="15" customHeight="1" x14ac:dyDescent="0.15">
      <c r="A820" s="235"/>
      <c r="B820" s="236">
        <f t="shared" ref="B820:C820" si="992">B819</f>
        <v>0</v>
      </c>
      <c r="C820" s="237">
        <f t="shared" si="992"/>
        <v>0</v>
      </c>
      <c r="D820" s="238">
        <f t="shared" ref="D820:D823" si="993">D819+1</f>
        <v>2</v>
      </c>
      <c r="E820" s="238"/>
      <c r="F820" s="239"/>
      <c r="G820" s="238"/>
      <c r="H820" s="327"/>
      <c r="I820" s="240"/>
      <c r="J820" s="238"/>
      <c r="K820" s="238"/>
      <c r="L820" s="238"/>
      <c r="M820" s="238"/>
      <c r="N820" s="238"/>
      <c r="O820" s="256">
        <f t="shared" si="936"/>
        <v>0</v>
      </c>
      <c r="P820" s="351"/>
      <c r="Q820" s="266"/>
      <c r="R820" s="353"/>
      <c r="S820" s="355"/>
      <c r="T820" s="351"/>
      <c r="U820" s="357"/>
      <c r="V820" s="359"/>
      <c r="W820" s="361"/>
      <c r="X820" s="357"/>
      <c r="Y820" s="353"/>
      <c r="Z820" s="353"/>
      <c r="AA820" s="353"/>
      <c r="AB820" s="353"/>
      <c r="AC820" s="353"/>
      <c r="AD820" s="238">
        <f t="shared" ref="AD820:AD823" si="994">AD819</f>
        <v>0</v>
      </c>
      <c r="AE820" s="279" t="e">
        <f>VLOOKUP(AD820,分类参数表!$I$2:$J$10,2,FALSE)</f>
        <v>#N/A</v>
      </c>
      <c r="AF820" s="280"/>
      <c r="AG820" s="266"/>
      <c r="AH820" s="266"/>
      <c r="AI820" s="266"/>
      <c r="AJ820" s="266"/>
      <c r="AK820" s="266"/>
      <c r="AL820" s="266"/>
      <c r="AM820" s="290"/>
      <c r="AN820" s="291" t="e">
        <f t="shared" si="937"/>
        <v>#DIV/0!</v>
      </c>
      <c r="AO820" s="297"/>
    </row>
    <row r="821" spans="1:41" s="219" customFormat="1" ht="15" customHeight="1" x14ac:dyDescent="0.15">
      <c r="A821" s="235"/>
      <c r="B821" s="236">
        <f t="shared" ref="B821:C821" si="995">B820</f>
        <v>0</v>
      </c>
      <c r="C821" s="237">
        <f t="shared" si="995"/>
        <v>0</v>
      </c>
      <c r="D821" s="238">
        <f t="shared" si="993"/>
        <v>3</v>
      </c>
      <c r="E821" s="238"/>
      <c r="F821" s="239"/>
      <c r="G821" s="238"/>
      <c r="H821" s="327"/>
      <c r="I821" s="240"/>
      <c r="J821" s="238"/>
      <c r="K821" s="238"/>
      <c r="L821" s="238"/>
      <c r="M821" s="238"/>
      <c r="N821" s="238"/>
      <c r="O821" s="256">
        <f t="shared" si="936"/>
        <v>0</v>
      </c>
      <c r="P821" s="351"/>
      <c r="Q821" s="266"/>
      <c r="R821" s="353"/>
      <c r="S821" s="355"/>
      <c r="T821" s="351"/>
      <c r="U821" s="357"/>
      <c r="V821" s="359"/>
      <c r="W821" s="361"/>
      <c r="X821" s="357"/>
      <c r="Y821" s="353"/>
      <c r="Z821" s="353"/>
      <c r="AA821" s="353"/>
      <c r="AB821" s="353"/>
      <c r="AC821" s="353"/>
      <c r="AD821" s="238">
        <f t="shared" si="994"/>
        <v>0</v>
      </c>
      <c r="AE821" s="279" t="e">
        <f>VLOOKUP(AD821,分类参数表!$I$2:$J$10,2,FALSE)</f>
        <v>#N/A</v>
      </c>
      <c r="AF821" s="280"/>
      <c r="AG821" s="266"/>
      <c r="AH821" s="266"/>
      <c r="AI821" s="266"/>
      <c r="AJ821" s="266"/>
      <c r="AK821" s="266"/>
      <c r="AL821" s="266"/>
      <c r="AM821" s="290"/>
      <c r="AN821" s="291" t="e">
        <f t="shared" si="937"/>
        <v>#DIV/0!</v>
      </c>
      <c r="AO821" s="297"/>
    </row>
    <row r="822" spans="1:41" s="219" customFormat="1" ht="15" customHeight="1" x14ac:dyDescent="0.15">
      <c r="A822" s="235"/>
      <c r="B822" s="236">
        <f t="shared" ref="B822:C822" si="996">B821</f>
        <v>0</v>
      </c>
      <c r="C822" s="237">
        <f t="shared" si="996"/>
        <v>0</v>
      </c>
      <c r="D822" s="238">
        <f t="shared" si="993"/>
        <v>4</v>
      </c>
      <c r="E822" s="238"/>
      <c r="F822" s="239"/>
      <c r="G822" s="238"/>
      <c r="H822" s="266"/>
      <c r="I822" s="238"/>
      <c r="J822" s="238"/>
      <c r="K822" s="238"/>
      <c r="L822" s="238"/>
      <c r="M822" s="238"/>
      <c r="N822" s="238"/>
      <c r="O822" s="256">
        <f t="shared" si="936"/>
        <v>0</v>
      </c>
      <c r="P822" s="351"/>
      <c r="Q822" s="266"/>
      <c r="R822" s="353"/>
      <c r="S822" s="355"/>
      <c r="T822" s="351"/>
      <c r="U822" s="357"/>
      <c r="V822" s="359"/>
      <c r="W822" s="361"/>
      <c r="X822" s="357"/>
      <c r="Y822" s="353"/>
      <c r="Z822" s="353"/>
      <c r="AA822" s="353"/>
      <c r="AB822" s="353"/>
      <c r="AC822" s="353"/>
      <c r="AD822" s="238">
        <f t="shared" si="994"/>
        <v>0</v>
      </c>
      <c r="AE822" s="279" t="e">
        <f>VLOOKUP(AD822,分类参数表!$I$2:$J$10,2,FALSE)</f>
        <v>#N/A</v>
      </c>
      <c r="AF822" s="280"/>
      <c r="AG822" s="266"/>
      <c r="AH822" s="266"/>
      <c r="AI822" s="266"/>
      <c r="AJ822" s="266"/>
      <c r="AK822" s="266"/>
      <c r="AL822" s="266"/>
      <c r="AM822" s="290"/>
      <c r="AN822" s="291" t="e">
        <f t="shared" si="937"/>
        <v>#DIV/0!</v>
      </c>
      <c r="AO822" s="297"/>
    </row>
    <row r="823" spans="1:41" s="219" customFormat="1" ht="15" customHeight="1" thickBot="1" x14ac:dyDescent="0.2">
      <c r="A823" s="235"/>
      <c r="B823" s="236">
        <f t="shared" ref="B823:C823" si="997">B822</f>
        <v>0</v>
      </c>
      <c r="C823" s="237">
        <f t="shared" si="997"/>
        <v>0</v>
      </c>
      <c r="D823" s="238">
        <f t="shared" si="993"/>
        <v>5</v>
      </c>
      <c r="E823" s="238"/>
      <c r="F823" s="239"/>
      <c r="G823" s="238"/>
      <c r="H823" s="266"/>
      <c r="I823" s="238"/>
      <c r="J823" s="238"/>
      <c r="K823" s="238"/>
      <c r="L823" s="238"/>
      <c r="M823" s="238"/>
      <c r="N823" s="238"/>
      <c r="O823" s="256">
        <f t="shared" si="936"/>
        <v>0</v>
      </c>
      <c r="P823" s="351"/>
      <c r="Q823" s="266"/>
      <c r="R823" s="353"/>
      <c r="S823" s="355"/>
      <c r="T823" s="351"/>
      <c r="U823" s="357"/>
      <c r="V823" s="359"/>
      <c r="W823" s="361"/>
      <c r="X823" s="357"/>
      <c r="Y823" s="353"/>
      <c r="Z823" s="353"/>
      <c r="AA823" s="353"/>
      <c r="AB823" s="362"/>
      <c r="AC823" s="362"/>
      <c r="AD823" s="238">
        <f t="shared" si="994"/>
        <v>0</v>
      </c>
      <c r="AE823" s="279" t="e">
        <f>VLOOKUP(AD823,分类参数表!$I$2:$J$10,2,FALSE)</f>
        <v>#N/A</v>
      </c>
      <c r="AF823" s="280"/>
      <c r="AG823" s="266"/>
      <c r="AH823" s="266"/>
      <c r="AI823" s="266"/>
      <c r="AJ823" s="266"/>
      <c r="AK823" s="266"/>
      <c r="AL823" s="266"/>
      <c r="AM823" s="290"/>
      <c r="AN823" s="291" t="e">
        <f t="shared" si="937"/>
        <v>#DIV/0!</v>
      </c>
      <c r="AO823" s="297"/>
    </row>
    <row r="824" spans="1:41" s="220" customFormat="1" ht="15" customHeight="1" thickTop="1" x14ac:dyDescent="0.15">
      <c r="A824" s="319"/>
      <c r="B824" s="242"/>
      <c r="C824" s="243"/>
      <c r="D824" s="244">
        <v>1</v>
      </c>
      <c r="E824" s="320"/>
      <c r="F824" s="245"/>
      <c r="G824" s="321"/>
      <c r="H824" s="328"/>
      <c r="I824" s="246"/>
      <c r="J824" s="321"/>
      <c r="K824" s="320"/>
      <c r="L824" s="321"/>
      <c r="M824" s="244"/>
      <c r="N824" s="244"/>
      <c r="O824" s="257">
        <f t="shared" si="936"/>
        <v>0</v>
      </c>
      <c r="P824" s="363">
        <f>SUM(O824:O828)</f>
        <v>0</v>
      </c>
      <c r="Q824" s="322"/>
      <c r="R824" s="371">
        <f>SUMPRODUCT(Q824:Q828+0)</f>
        <v>0</v>
      </c>
      <c r="S824" s="374" t="e">
        <f>R824/P824</f>
        <v>#DIV/0!</v>
      </c>
      <c r="T824" s="363" t="e">
        <f>LOOKUP(S824,{0.4,0.45,0.5,0.55,0.6,0.65,0.7,0.75,0.8,0.85,0.9,0.95,1},{0.1,0.175,0.25,0.325,0.4,0.475,0.55,0.625,0.7,0.775,0.85,0.925,1})</f>
        <v>#DIV/0!</v>
      </c>
      <c r="U824" s="369"/>
      <c r="V824" s="365"/>
      <c r="W824" s="367"/>
      <c r="X824" s="369"/>
      <c r="Y824" s="371">
        <f>R824-(V824/10)-X824</f>
        <v>0</v>
      </c>
      <c r="Z824" s="371" t="e">
        <f>Y824*T824*AE824</f>
        <v>#DIV/0!</v>
      </c>
      <c r="AA824" s="371" t="e">
        <f>U824-V824+Z824</f>
        <v>#DIV/0!</v>
      </c>
      <c r="AB824" s="371"/>
      <c r="AC824" s="371"/>
      <c r="AD824" s="323" t="s">
        <v>2000</v>
      </c>
      <c r="AE824" s="282">
        <f>VLOOKUP(AD824,分类参数表!$I$2:$J$10,2,FALSE)</f>
        <v>1</v>
      </c>
      <c r="AF824" s="283"/>
      <c r="AG824" s="322"/>
      <c r="AH824" s="269"/>
      <c r="AI824" s="269"/>
      <c r="AJ824" s="269"/>
      <c r="AK824" s="322"/>
      <c r="AL824" s="322"/>
      <c r="AM824" s="292"/>
      <c r="AN824" s="293" t="e">
        <f t="shared" si="937"/>
        <v>#DIV/0!</v>
      </c>
      <c r="AO824" s="298"/>
    </row>
    <row r="825" spans="1:41" s="221" customFormat="1" ht="15" customHeight="1" x14ac:dyDescent="0.15">
      <c r="A825" s="247"/>
      <c r="B825" s="248">
        <f t="shared" ref="B825:C825" si="998">B824</f>
        <v>0</v>
      </c>
      <c r="C825" s="249">
        <f t="shared" si="998"/>
        <v>0</v>
      </c>
      <c r="D825" s="250">
        <f t="shared" ref="D825:D828" si="999">D824+1</f>
        <v>2</v>
      </c>
      <c r="E825" s="250"/>
      <c r="F825" s="251"/>
      <c r="G825" s="250"/>
      <c r="H825" s="329"/>
      <c r="I825" s="252"/>
      <c r="J825" s="250"/>
      <c r="K825" s="250"/>
      <c r="L825" s="250"/>
      <c r="M825" s="250"/>
      <c r="N825" s="250"/>
      <c r="O825" s="258">
        <f t="shared" si="936"/>
        <v>0</v>
      </c>
      <c r="P825" s="364"/>
      <c r="Q825" s="271"/>
      <c r="R825" s="372"/>
      <c r="S825" s="375"/>
      <c r="T825" s="364"/>
      <c r="U825" s="370"/>
      <c r="V825" s="366"/>
      <c r="W825" s="368"/>
      <c r="X825" s="370"/>
      <c r="Y825" s="372"/>
      <c r="Z825" s="372"/>
      <c r="AA825" s="372"/>
      <c r="AB825" s="372"/>
      <c r="AC825" s="372"/>
      <c r="AD825" s="250" t="str">
        <f t="shared" ref="AD825:AD828" si="1000">AD824</f>
        <v>会员</v>
      </c>
      <c r="AE825" s="284">
        <f>VLOOKUP(AD825,分类参数表!$I$2:$J$10,2,FALSE)</f>
        <v>1</v>
      </c>
      <c r="AF825" s="285"/>
      <c r="AG825" s="271"/>
      <c r="AH825" s="271"/>
      <c r="AI825" s="271"/>
      <c r="AJ825" s="271"/>
      <c r="AK825" s="271"/>
      <c r="AL825" s="271"/>
      <c r="AM825" s="294"/>
      <c r="AN825" s="295" t="e">
        <f t="shared" si="937"/>
        <v>#DIV/0!</v>
      </c>
      <c r="AO825" s="299"/>
    </row>
    <row r="826" spans="1:41" s="221" customFormat="1" ht="15" customHeight="1" x14ac:dyDescent="0.15">
      <c r="A826" s="247"/>
      <c r="B826" s="248">
        <f t="shared" ref="B826:C826" si="1001">B825</f>
        <v>0</v>
      </c>
      <c r="C826" s="249">
        <f t="shared" si="1001"/>
        <v>0</v>
      </c>
      <c r="D826" s="250">
        <f t="shared" si="999"/>
        <v>3</v>
      </c>
      <c r="E826" s="250"/>
      <c r="F826" s="251"/>
      <c r="G826" s="250"/>
      <c r="H826" s="329"/>
      <c r="I826" s="252"/>
      <c r="J826" s="250"/>
      <c r="K826" s="250"/>
      <c r="L826" s="250"/>
      <c r="M826" s="250"/>
      <c r="N826" s="250"/>
      <c r="O826" s="258">
        <f t="shared" si="936"/>
        <v>0</v>
      </c>
      <c r="P826" s="364"/>
      <c r="Q826" s="271"/>
      <c r="R826" s="372"/>
      <c r="S826" s="375"/>
      <c r="T826" s="364"/>
      <c r="U826" s="370"/>
      <c r="V826" s="366"/>
      <c r="W826" s="368"/>
      <c r="X826" s="370"/>
      <c r="Y826" s="372"/>
      <c r="Z826" s="372"/>
      <c r="AA826" s="372"/>
      <c r="AB826" s="372"/>
      <c r="AC826" s="372"/>
      <c r="AD826" s="250" t="str">
        <f t="shared" si="1000"/>
        <v>会员</v>
      </c>
      <c r="AE826" s="284">
        <f>VLOOKUP(AD826,分类参数表!$I$2:$J$10,2,FALSE)</f>
        <v>1</v>
      </c>
      <c r="AF826" s="285"/>
      <c r="AG826" s="271"/>
      <c r="AH826" s="271"/>
      <c r="AI826" s="271"/>
      <c r="AJ826" s="271"/>
      <c r="AK826" s="271"/>
      <c r="AL826" s="271"/>
      <c r="AM826" s="294"/>
      <c r="AN826" s="295" t="e">
        <f t="shared" si="937"/>
        <v>#DIV/0!</v>
      </c>
      <c r="AO826" s="299"/>
    </row>
    <row r="827" spans="1:41" s="221" customFormat="1" ht="15" customHeight="1" x14ac:dyDescent="0.15">
      <c r="A827" s="247"/>
      <c r="B827" s="248">
        <f t="shared" ref="B827:C827" si="1002">B826</f>
        <v>0</v>
      </c>
      <c r="C827" s="249">
        <f t="shared" si="1002"/>
        <v>0</v>
      </c>
      <c r="D827" s="250">
        <f t="shared" si="999"/>
        <v>4</v>
      </c>
      <c r="E827" s="250"/>
      <c r="F827" s="251"/>
      <c r="G827" s="250"/>
      <c r="H827" s="271"/>
      <c r="I827" s="250"/>
      <c r="J827" s="250"/>
      <c r="K827" s="250"/>
      <c r="L827" s="250"/>
      <c r="M827" s="250"/>
      <c r="N827" s="250"/>
      <c r="O827" s="258">
        <f t="shared" si="936"/>
        <v>0</v>
      </c>
      <c r="P827" s="364"/>
      <c r="Q827" s="271"/>
      <c r="R827" s="372"/>
      <c r="S827" s="375"/>
      <c r="T827" s="364"/>
      <c r="U827" s="370"/>
      <c r="V827" s="366"/>
      <c r="W827" s="368"/>
      <c r="X827" s="370"/>
      <c r="Y827" s="372"/>
      <c r="Z827" s="372"/>
      <c r="AA827" s="372"/>
      <c r="AB827" s="372"/>
      <c r="AC827" s="372"/>
      <c r="AD827" s="250" t="str">
        <f t="shared" si="1000"/>
        <v>会员</v>
      </c>
      <c r="AE827" s="284">
        <f>VLOOKUP(AD827,分类参数表!$I$2:$J$10,2,FALSE)</f>
        <v>1</v>
      </c>
      <c r="AF827" s="285"/>
      <c r="AG827" s="271"/>
      <c r="AH827" s="271"/>
      <c r="AI827" s="271"/>
      <c r="AJ827" s="271"/>
      <c r="AK827" s="271"/>
      <c r="AL827" s="271"/>
      <c r="AM827" s="294"/>
      <c r="AN827" s="295" t="e">
        <f t="shared" si="937"/>
        <v>#DIV/0!</v>
      </c>
      <c r="AO827" s="299"/>
    </row>
    <row r="828" spans="1:41" s="221" customFormat="1" ht="15" customHeight="1" thickBot="1" x14ac:dyDescent="0.2">
      <c r="A828" s="247"/>
      <c r="B828" s="248">
        <f t="shared" ref="B828:C828" si="1003">B827</f>
        <v>0</v>
      </c>
      <c r="C828" s="249">
        <f t="shared" si="1003"/>
        <v>0</v>
      </c>
      <c r="D828" s="250">
        <f t="shared" si="999"/>
        <v>5</v>
      </c>
      <c r="E828" s="250"/>
      <c r="F828" s="251"/>
      <c r="G828" s="250"/>
      <c r="H828" s="271"/>
      <c r="I828" s="250"/>
      <c r="J828" s="250"/>
      <c r="K828" s="250"/>
      <c r="L828" s="250"/>
      <c r="M828" s="250"/>
      <c r="N828" s="250"/>
      <c r="O828" s="258">
        <f t="shared" si="936"/>
        <v>0</v>
      </c>
      <c r="P828" s="364"/>
      <c r="Q828" s="271"/>
      <c r="R828" s="372"/>
      <c r="S828" s="375"/>
      <c r="T828" s="364"/>
      <c r="U828" s="370"/>
      <c r="V828" s="366"/>
      <c r="W828" s="368"/>
      <c r="X828" s="370"/>
      <c r="Y828" s="372"/>
      <c r="Z828" s="372"/>
      <c r="AA828" s="372"/>
      <c r="AB828" s="373"/>
      <c r="AC828" s="373"/>
      <c r="AD828" s="250" t="str">
        <f t="shared" si="1000"/>
        <v>会员</v>
      </c>
      <c r="AE828" s="284">
        <f>VLOOKUP(AD828,分类参数表!$I$2:$J$10,2,FALSE)</f>
        <v>1</v>
      </c>
      <c r="AF828" s="285"/>
      <c r="AG828" s="271"/>
      <c r="AH828" s="271"/>
      <c r="AI828" s="271"/>
      <c r="AJ828" s="271"/>
      <c r="AK828" s="271"/>
      <c r="AL828" s="271"/>
      <c r="AM828" s="294"/>
      <c r="AN828" s="295" t="e">
        <f t="shared" si="937"/>
        <v>#DIV/0!</v>
      </c>
      <c r="AO828" s="299"/>
    </row>
    <row r="829" spans="1:41" s="218" customFormat="1" ht="15" customHeight="1" thickTop="1" x14ac:dyDescent="0.15">
      <c r="A829" s="229"/>
      <c r="B829" s="230"/>
      <c r="C829" s="231"/>
      <c r="D829" s="232">
        <v>1</v>
      </c>
      <c r="E829" s="233"/>
      <c r="F829" s="233"/>
      <c r="G829" s="232"/>
      <c r="H829" s="326"/>
      <c r="I829" s="234"/>
      <c r="J829" s="232"/>
      <c r="K829" s="233"/>
      <c r="L829" s="232"/>
      <c r="M829" s="232"/>
      <c r="N829" s="232"/>
      <c r="O829" s="255">
        <f t="shared" si="936"/>
        <v>0</v>
      </c>
      <c r="P829" s="350">
        <f>SUM(O829:O833)</f>
        <v>0</v>
      </c>
      <c r="Q829" s="264"/>
      <c r="R829" s="352">
        <f>SUMPRODUCT(Q829:Q833+0)</f>
        <v>0</v>
      </c>
      <c r="S829" s="354" t="e">
        <f>R829/P829</f>
        <v>#DIV/0!</v>
      </c>
      <c r="T829" s="350" t="e">
        <f>LOOKUP(S829,{0.4,0.45,0.5,0.55,0.6,0.65,0.7,0.75,0.8,0.85,0.9,0.95,1},{0.1,0.175,0.25,0.325,0.4,0.475,0.55,0.625,0.7,0.775,0.85,0.925,1})</f>
        <v>#DIV/0!</v>
      </c>
      <c r="U829" s="356"/>
      <c r="V829" s="358"/>
      <c r="W829" s="360"/>
      <c r="X829" s="356"/>
      <c r="Y829" s="352">
        <f>R829-(V829/10)-X829</f>
        <v>0</v>
      </c>
      <c r="Z829" s="352" t="e">
        <f>Y829*T829*AE829</f>
        <v>#DIV/0!</v>
      </c>
      <c r="AA829" s="352" t="e">
        <f>U829-V829+Z829</f>
        <v>#DIV/0!</v>
      </c>
      <c r="AB829" s="352"/>
      <c r="AC829" s="352"/>
      <c r="AD829" s="276"/>
      <c r="AE829" s="277" t="e">
        <f>VLOOKUP(AD829,分类参数表!$I$2:$J$10,2,FALSE)</f>
        <v>#N/A</v>
      </c>
      <c r="AF829" s="278"/>
      <c r="AG829" s="264"/>
      <c r="AH829" s="264"/>
      <c r="AI829" s="264"/>
      <c r="AJ829" s="264"/>
      <c r="AK829" s="264"/>
      <c r="AL829" s="264"/>
      <c r="AM829" s="288"/>
      <c r="AN829" s="289" t="e">
        <f t="shared" si="937"/>
        <v>#DIV/0!</v>
      </c>
      <c r="AO829" s="296"/>
    </row>
    <row r="830" spans="1:41" s="219" customFormat="1" ht="15" customHeight="1" x14ac:dyDescent="0.15">
      <c r="A830" s="235"/>
      <c r="B830" s="236">
        <f t="shared" ref="B830:C830" si="1004">B829</f>
        <v>0</v>
      </c>
      <c r="C830" s="237">
        <f t="shared" si="1004"/>
        <v>0</v>
      </c>
      <c r="D830" s="238">
        <f t="shared" ref="D830:D833" si="1005">D829+1</f>
        <v>2</v>
      </c>
      <c r="E830" s="238"/>
      <c r="F830" s="239"/>
      <c r="G830" s="238"/>
      <c r="H830" s="327"/>
      <c r="I830" s="240"/>
      <c r="J830" s="238"/>
      <c r="K830" s="238"/>
      <c r="L830" s="238"/>
      <c r="M830" s="238"/>
      <c r="N830" s="238"/>
      <c r="O830" s="256">
        <f t="shared" si="936"/>
        <v>0</v>
      </c>
      <c r="P830" s="351"/>
      <c r="Q830" s="266"/>
      <c r="R830" s="353"/>
      <c r="S830" s="355"/>
      <c r="T830" s="351"/>
      <c r="U830" s="357"/>
      <c r="V830" s="359"/>
      <c r="W830" s="361"/>
      <c r="X830" s="357"/>
      <c r="Y830" s="353"/>
      <c r="Z830" s="353"/>
      <c r="AA830" s="353"/>
      <c r="AB830" s="353"/>
      <c r="AC830" s="353"/>
      <c r="AD830" s="238">
        <f t="shared" ref="AD830:AD833" si="1006">AD829</f>
        <v>0</v>
      </c>
      <c r="AE830" s="279" t="e">
        <f>VLOOKUP(AD830,分类参数表!$I$2:$J$10,2,FALSE)</f>
        <v>#N/A</v>
      </c>
      <c r="AF830" s="280"/>
      <c r="AG830" s="266"/>
      <c r="AH830" s="266"/>
      <c r="AI830" s="266"/>
      <c r="AJ830" s="266"/>
      <c r="AK830" s="266"/>
      <c r="AL830" s="266"/>
      <c r="AM830" s="290"/>
      <c r="AN830" s="291" t="e">
        <f t="shared" si="937"/>
        <v>#DIV/0!</v>
      </c>
      <c r="AO830" s="297"/>
    </row>
    <row r="831" spans="1:41" s="219" customFormat="1" ht="15" customHeight="1" x14ac:dyDescent="0.15">
      <c r="A831" s="235"/>
      <c r="B831" s="236">
        <f t="shared" ref="B831:C831" si="1007">B830</f>
        <v>0</v>
      </c>
      <c r="C831" s="237">
        <f t="shared" si="1007"/>
        <v>0</v>
      </c>
      <c r="D831" s="238">
        <f t="shared" si="1005"/>
        <v>3</v>
      </c>
      <c r="E831" s="238"/>
      <c r="F831" s="239"/>
      <c r="G831" s="238"/>
      <c r="H831" s="327"/>
      <c r="I831" s="240"/>
      <c r="J831" s="238"/>
      <c r="K831" s="238"/>
      <c r="L831" s="238"/>
      <c r="M831" s="238"/>
      <c r="N831" s="238"/>
      <c r="O831" s="256">
        <f t="shared" si="936"/>
        <v>0</v>
      </c>
      <c r="P831" s="351"/>
      <c r="Q831" s="266"/>
      <c r="R831" s="353"/>
      <c r="S831" s="355"/>
      <c r="T831" s="351"/>
      <c r="U831" s="357"/>
      <c r="V831" s="359"/>
      <c r="W831" s="361"/>
      <c r="X831" s="357"/>
      <c r="Y831" s="353"/>
      <c r="Z831" s="353"/>
      <c r="AA831" s="353"/>
      <c r="AB831" s="353"/>
      <c r="AC831" s="353"/>
      <c r="AD831" s="238">
        <f t="shared" si="1006"/>
        <v>0</v>
      </c>
      <c r="AE831" s="279" t="e">
        <f>VLOOKUP(AD831,分类参数表!$I$2:$J$10,2,FALSE)</f>
        <v>#N/A</v>
      </c>
      <c r="AF831" s="280"/>
      <c r="AG831" s="266"/>
      <c r="AH831" s="266"/>
      <c r="AI831" s="266"/>
      <c r="AJ831" s="266"/>
      <c r="AK831" s="266"/>
      <c r="AL831" s="266"/>
      <c r="AM831" s="290"/>
      <c r="AN831" s="291" t="e">
        <f t="shared" si="937"/>
        <v>#DIV/0!</v>
      </c>
      <c r="AO831" s="297"/>
    </row>
    <row r="832" spans="1:41" s="219" customFormat="1" ht="15" customHeight="1" x14ac:dyDescent="0.15">
      <c r="A832" s="235"/>
      <c r="B832" s="236">
        <f t="shared" ref="B832:C832" si="1008">B831</f>
        <v>0</v>
      </c>
      <c r="C832" s="237">
        <f t="shared" si="1008"/>
        <v>0</v>
      </c>
      <c r="D832" s="238">
        <f t="shared" si="1005"/>
        <v>4</v>
      </c>
      <c r="E832" s="238"/>
      <c r="F832" s="239"/>
      <c r="G832" s="238"/>
      <c r="H832" s="266"/>
      <c r="I832" s="238"/>
      <c r="J832" s="238"/>
      <c r="K832" s="238"/>
      <c r="L832" s="238"/>
      <c r="M832" s="238"/>
      <c r="N832" s="238"/>
      <c r="O832" s="256">
        <f t="shared" si="936"/>
        <v>0</v>
      </c>
      <c r="P832" s="351"/>
      <c r="Q832" s="266"/>
      <c r="R832" s="353"/>
      <c r="S832" s="355"/>
      <c r="T832" s="351"/>
      <c r="U832" s="357"/>
      <c r="V832" s="359"/>
      <c r="W832" s="361"/>
      <c r="X832" s="357"/>
      <c r="Y832" s="353"/>
      <c r="Z832" s="353"/>
      <c r="AA832" s="353"/>
      <c r="AB832" s="353"/>
      <c r="AC832" s="353"/>
      <c r="AD832" s="238">
        <f t="shared" si="1006"/>
        <v>0</v>
      </c>
      <c r="AE832" s="279" t="e">
        <f>VLOOKUP(AD832,分类参数表!$I$2:$J$10,2,FALSE)</f>
        <v>#N/A</v>
      </c>
      <c r="AF832" s="280"/>
      <c r="AG832" s="266"/>
      <c r="AH832" s="266"/>
      <c r="AI832" s="266"/>
      <c r="AJ832" s="266"/>
      <c r="AK832" s="266"/>
      <c r="AL832" s="266"/>
      <c r="AM832" s="290"/>
      <c r="AN832" s="291" t="e">
        <f t="shared" si="937"/>
        <v>#DIV/0!</v>
      </c>
      <c r="AO832" s="297"/>
    </row>
    <row r="833" spans="1:41" s="219" customFormat="1" ht="15" customHeight="1" thickBot="1" x14ac:dyDescent="0.2">
      <c r="A833" s="235"/>
      <c r="B833" s="236">
        <f t="shared" ref="B833:C833" si="1009">B832</f>
        <v>0</v>
      </c>
      <c r="C833" s="237">
        <f t="shared" si="1009"/>
        <v>0</v>
      </c>
      <c r="D833" s="238">
        <f t="shared" si="1005"/>
        <v>5</v>
      </c>
      <c r="E833" s="238"/>
      <c r="F833" s="239"/>
      <c r="G833" s="238"/>
      <c r="H833" s="266"/>
      <c r="I833" s="238"/>
      <c r="J833" s="238"/>
      <c r="K833" s="238"/>
      <c r="L833" s="238"/>
      <c r="M833" s="238"/>
      <c r="N833" s="238"/>
      <c r="O833" s="256">
        <f t="shared" si="936"/>
        <v>0</v>
      </c>
      <c r="P833" s="351"/>
      <c r="Q833" s="266"/>
      <c r="R833" s="353"/>
      <c r="S833" s="355"/>
      <c r="T833" s="351"/>
      <c r="U833" s="357"/>
      <c r="V833" s="359"/>
      <c r="W833" s="361"/>
      <c r="X833" s="357"/>
      <c r="Y833" s="353"/>
      <c r="Z833" s="353"/>
      <c r="AA833" s="353"/>
      <c r="AB833" s="362"/>
      <c r="AC833" s="362"/>
      <c r="AD833" s="238">
        <f t="shared" si="1006"/>
        <v>0</v>
      </c>
      <c r="AE833" s="279" t="e">
        <f>VLOOKUP(AD833,分类参数表!$I$2:$J$10,2,FALSE)</f>
        <v>#N/A</v>
      </c>
      <c r="AF833" s="280"/>
      <c r="AG833" s="266"/>
      <c r="AH833" s="266"/>
      <c r="AI833" s="266"/>
      <c r="AJ833" s="266"/>
      <c r="AK833" s="266"/>
      <c r="AL833" s="266"/>
      <c r="AM833" s="290"/>
      <c r="AN833" s="291" t="e">
        <f t="shared" si="937"/>
        <v>#DIV/0!</v>
      </c>
      <c r="AO833" s="297"/>
    </row>
    <row r="834" spans="1:41" s="220" customFormat="1" ht="15" customHeight="1" thickTop="1" x14ac:dyDescent="0.15">
      <c r="A834" s="319"/>
      <c r="B834" s="242"/>
      <c r="C834" s="243"/>
      <c r="D834" s="244">
        <v>1</v>
      </c>
      <c r="E834" s="320"/>
      <c r="F834" s="245"/>
      <c r="G834" s="321"/>
      <c r="H834" s="328"/>
      <c r="I834" s="246"/>
      <c r="J834" s="321"/>
      <c r="K834" s="320"/>
      <c r="L834" s="321"/>
      <c r="M834" s="244"/>
      <c r="N834" s="244"/>
      <c r="O834" s="257">
        <f t="shared" si="936"/>
        <v>0</v>
      </c>
      <c r="P834" s="363">
        <f>SUM(O834:O838)</f>
        <v>0</v>
      </c>
      <c r="Q834" s="322"/>
      <c r="R834" s="371">
        <f>SUMPRODUCT(Q834:Q838+0)</f>
        <v>0</v>
      </c>
      <c r="S834" s="374" t="e">
        <f>R834/P834</f>
        <v>#DIV/0!</v>
      </c>
      <c r="T834" s="363" t="e">
        <f>LOOKUP(S834,{0.4,0.45,0.5,0.55,0.6,0.65,0.7,0.75,0.8,0.85,0.9,0.95,1},{0.1,0.175,0.25,0.325,0.4,0.475,0.55,0.625,0.7,0.775,0.85,0.925,1})</f>
        <v>#DIV/0!</v>
      </c>
      <c r="U834" s="369"/>
      <c r="V834" s="365"/>
      <c r="W834" s="367"/>
      <c r="X834" s="369"/>
      <c r="Y834" s="371">
        <f>R834-(V834/10)-X834</f>
        <v>0</v>
      </c>
      <c r="Z834" s="371" t="e">
        <f>Y834*T834*AE834</f>
        <v>#DIV/0!</v>
      </c>
      <c r="AA834" s="371" t="e">
        <f>U834-V834+Z834</f>
        <v>#DIV/0!</v>
      </c>
      <c r="AB834" s="371"/>
      <c r="AC834" s="371"/>
      <c r="AD834" s="323" t="s">
        <v>2000</v>
      </c>
      <c r="AE834" s="282">
        <f>VLOOKUP(AD834,分类参数表!$I$2:$J$10,2,FALSE)</f>
        <v>1</v>
      </c>
      <c r="AF834" s="283"/>
      <c r="AG834" s="322"/>
      <c r="AH834" s="269"/>
      <c r="AI834" s="269"/>
      <c r="AJ834" s="269"/>
      <c r="AK834" s="322"/>
      <c r="AL834" s="322"/>
      <c r="AM834" s="292"/>
      <c r="AN834" s="293" t="e">
        <f t="shared" si="937"/>
        <v>#DIV/0!</v>
      </c>
      <c r="AO834" s="298"/>
    </row>
    <row r="835" spans="1:41" s="221" customFormat="1" ht="15" customHeight="1" x14ac:dyDescent="0.15">
      <c r="A835" s="247"/>
      <c r="B835" s="248">
        <f t="shared" ref="B835:C835" si="1010">B834</f>
        <v>0</v>
      </c>
      <c r="C835" s="249">
        <f t="shared" si="1010"/>
        <v>0</v>
      </c>
      <c r="D835" s="250">
        <f t="shared" ref="D835:D838" si="1011">D834+1</f>
        <v>2</v>
      </c>
      <c r="E835" s="250"/>
      <c r="F835" s="251"/>
      <c r="G835" s="250"/>
      <c r="H835" s="329"/>
      <c r="I835" s="252"/>
      <c r="J835" s="250"/>
      <c r="K835" s="250"/>
      <c r="L835" s="250"/>
      <c r="M835" s="250"/>
      <c r="N835" s="250"/>
      <c r="O835" s="258">
        <f t="shared" si="936"/>
        <v>0</v>
      </c>
      <c r="P835" s="364"/>
      <c r="Q835" s="271"/>
      <c r="R835" s="372"/>
      <c r="S835" s="375"/>
      <c r="T835" s="364"/>
      <c r="U835" s="370"/>
      <c r="V835" s="366"/>
      <c r="W835" s="368"/>
      <c r="X835" s="370"/>
      <c r="Y835" s="372"/>
      <c r="Z835" s="372"/>
      <c r="AA835" s="372"/>
      <c r="AB835" s="372"/>
      <c r="AC835" s="372"/>
      <c r="AD835" s="250" t="str">
        <f t="shared" ref="AD835:AD838" si="1012">AD834</f>
        <v>会员</v>
      </c>
      <c r="AE835" s="284">
        <f>VLOOKUP(AD835,分类参数表!$I$2:$J$10,2,FALSE)</f>
        <v>1</v>
      </c>
      <c r="AF835" s="285"/>
      <c r="AG835" s="271"/>
      <c r="AH835" s="271"/>
      <c r="AI835" s="271"/>
      <c r="AJ835" s="271"/>
      <c r="AK835" s="271"/>
      <c r="AL835" s="271"/>
      <c r="AM835" s="294"/>
      <c r="AN835" s="295" t="e">
        <f t="shared" si="937"/>
        <v>#DIV/0!</v>
      </c>
      <c r="AO835" s="299"/>
    </row>
    <row r="836" spans="1:41" s="221" customFormat="1" ht="15" customHeight="1" x14ac:dyDescent="0.15">
      <c r="A836" s="247"/>
      <c r="B836" s="248">
        <f t="shared" ref="B836:C836" si="1013">B835</f>
        <v>0</v>
      </c>
      <c r="C836" s="249">
        <f t="shared" si="1013"/>
        <v>0</v>
      </c>
      <c r="D836" s="250">
        <f t="shared" si="1011"/>
        <v>3</v>
      </c>
      <c r="E836" s="250"/>
      <c r="F836" s="251"/>
      <c r="G836" s="250"/>
      <c r="H836" s="329"/>
      <c r="I836" s="252"/>
      <c r="J836" s="250"/>
      <c r="K836" s="250"/>
      <c r="L836" s="250"/>
      <c r="M836" s="250"/>
      <c r="N836" s="250"/>
      <c r="O836" s="258">
        <f t="shared" si="936"/>
        <v>0</v>
      </c>
      <c r="P836" s="364"/>
      <c r="Q836" s="271"/>
      <c r="R836" s="372"/>
      <c r="S836" s="375"/>
      <c r="T836" s="364"/>
      <c r="U836" s="370"/>
      <c r="V836" s="366"/>
      <c r="W836" s="368"/>
      <c r="X836" s="370"/>
      <c r="Y836" s="372"/>
      <c r="Z836" s="372"/>
      <c r="AA836" s="372"/>
      <c r="AB836" s="372"/>
      <c r="AC836" s="372"/>
      <c r="AD836" s="250" t="str">
        <f t="shared" si="1012"/>
        <v>会员</v>
      </c>
      <c r="AE836" s="284">
        <f>VLOOKUP(AD836,分类参数表!$I$2:$J$10,2,FALSE)</f>
        <v>1</v>
      </c>
      <c r="AF836" s="285"/>
      <c r="AG836" s="271"/>
      <c r="AH836" s="271"/>
      <c r="AI836" s="271"/>
      <c r="AJ836" s="271"/>
      <c r="AK836" s="271"/>
      <c r="AL836" s="271"/>
      <c r="AM836" s="294"/>
      <c r="AN836" s="295" t="e">
        <f t="shared" si="937"/>
        <v>#DIV/0!</v>
      </c>
      <c r="AO836" s="299"/>
    </row>
    <row r="837" spans="1:41" s="221" customFormat="1" ht="15" customHeight="1" x14ac:dyDescent="0.15">
      <c r="A837" s="247"/>
      <c r="B837" s="248">
        <f t="shared" ref="B837:C837" si="1014">B836</f>
        <v>0</v>
      </c>
      <c r="C837" s="249">
        <f t="shared" si="1014"/>
        <v>0</v>
      </c>
      <c r="D837" s="250">
        <f t="shared" si="1011"/>
        <v>4</v>
      </c>
      <c r="E837" s="250"/>
      <c r="F837" s="251"/>
      <c r="G837" s="250"/>
      <c r="H837" s="271"/>
      <c r="I837" s="250"/>
      <c r="J837" s="250"/>
      <c r="K837" s="250"/>
      <c r="L837" s="250"/>
      <c r="M837" s="250"/>
      <c r="N837" s="250"/>
      <c r="O837" s="258">
        <f t="shared" si="936"/>
        <v>0</v>
      </c>
      <c r="P837" s="364"/>
      <c r="Q837" s="271"/>
      <c r="R837" s="372"/>
      <c r="S837" s="375"/>
      <c r="T837" s="364"/>
      <c r="U837" s="370"/>
      <c r="V837" s="366"/>
      <c r="W837" s="368"/>
      <c r="X837" s="370"/>
      <c r="Y837" s="372"/>
      <c r="Z837" s="372"/>
      <c r="AA837" s="372"/>
      <c r="AB837" s="372"/>
      <c r="AC837" s="372"/>
      <c r="AD837" s="250" t="str">
        <f t="shared" si="1012"/>
        <v>会员</v>
      </c>
      <c r="AE837" s="284">
        <f>VLOOKUP(AD837,分类参数表!$I$2:$J$10,2,FALSE)</f>
        <v>1</v>
      </c>
      <c r="AF837" s="285"/>
      <c r="AG837" s="271"/>
      <c r="AH837" s="271"/>
      <c r="AI837" s="271"/>
      <c r="AJ837" s="271"/>
      <c r="AK837" s="271"/>
      <c r="AL837" s="271"/>
      <c r="AM837" s="294"/>
      <c r="AN837" s="295" t="e">
        <f t="shared" si="937"/>
        <v>#DIV/0!</v>
      </c>
      <c r="AO837" s="299"/>
    </row>
    <row r="838" spans="1:41" s="221" customFormat="1" ht="15" customHeight="1" thickBot="1" x14ac:dyDescent="0.2">
      <c r="A838" s="247"/>
      <c r="B838" s="248">
        <f t="shared" ref="B838:C838" si="1015">B837</f>
        <v>0</v>
      </c>
      <c r="C838" s="249">
        <f t="shared" si="1015"/>
        <v>0</v>
      </c>
      <c r="D838" s="250">
        <f t="shared" si="1011"/>
        <v>5</v>
      </c>
      <c r="E838" s="250"/>
      <c r="F838" s="251"/>
      <c r="G838" s="250"/>
      <c r="H838" s="271"/>
      <c r="I838" s="250"/>
      <c r="J838" s="250"/>
      <c r="K838" s="250"/>
      <c r="L838" s="250"/>
      <c r="M838" s="250"/>
      <c r="N838" s="250"/>
      <c r="O838" s="258">
        <f t="shared" ref="O838:O901" si="1016">N838*M838</f>
        <v>0</v>
      </c>
      <c r="P838" s="364"/>
      <c r="Q838" s="271"/>
      <c r="R838" s="372"/>
      <c r="S838" s="375"/>
      <c r="T838" s="364"/>
      <c r="U838" s="370"/>
      <c r="V838" s="366"/>
      <c r="W838" s="368"/>
      <c r="X838" s="370"/>
      <c r="Y838" s="372"/>
      <c r="Z838" s="372"/>
      <c r="AA838" s="372"/>
      <c r="AB838" s="373"/>
      <c r="AC838" s="373"/>
      <c r="AD838" s="250" t="str">
        <f t="shared" si="1012"/>
        <v>会员</v>
      </c>
      <c r="AE838" s="284">
        <f>VLOOKUP(AD838,分类参数表!$I$2:$J$10,2,FALSE)</f>
        <v>1</v>
      </c>
      <c r="AF838" s="285"/>
      <c r="AG838" s="271"/>
      <c r="AH838" s="271"/>
      <c r="AI838" s="271"/>
      <c r="AJ838" s="271"/>
      <c r="AK838" s="271"/>
      <c r="AL838" s="271"/>
      <c r="AM838" s="294"/>
      <c r="AN838" s="295" t="e">
        <f t="shared" ref="AN838:AN901" si="1017">(Q838-AM838)/M838/N838</f>
        <v>#DIV/0!</v>
      </c>
      <c r="AO838" s="299"/>
    </row>
    <row r="839" spans="1:41" s="218" customFormat="1" ht="15" customHeight="1" thickTop="1" x14ac:dyDescent="0.15">
      <c r="A839" s="229"/>
      <c r="B839" s="230"/>
      <c r="C839" s="231"/>
      <c r="D839" s="232">
        <v>1</v>
      </c>
      <c r="E839" s="233"/>
      <c r="F839" s="233"/>
      <c r="G839" s="232"/>
      <c r="H839" s="326"/>
      <c r="I839" s="234"/>
      <c r="J839" s="232"/>
      <c r="K839" s="233"/>
      <c r="L839" s="232"/>
      <c r="M839" s="232"/>
      <c r="N839" s="232"/>
      <c r="O839" s="255">
        <f t="shared" si="1016"/>
        <v>0</v>
      </c>
      <c r="P839" s="350">
        <f>SUM(O839:O843)</f>
        <v>0</v>
      </c>
      <c r="Q839" s="264"/>
      <c r="R839" s="352">
        <f>SUMPRODUCT(Q839:Q843+0)</f>
        <v>0</v>
      </c>
      <c r="S839" s="354" t="e">
        <f>R839/P839</f>
        <v>#DIV/0!</v>
      </c>
      <c r="T839" s="350" t="e">
        <f>LOOKUP(S839,{0.4,0.45,0.5,0.55,0.6,0.65,0.7,0.75,0.8,0.85,0.9,0.95,1},{0.1,0.175,0.25,0.325,0.4,0.475,0.55,0.625,0.7,0.775,0.85,0.925,1})</f>
        <v>#DIV/0!</v>
      </c>
      <c r="U839" s="356"/>
      <c r="V839" s="358"/>
      <c r="W839" s="360"/>
      <c r="X839" s="356"/>
      <c r="Y839" s="352">
        <f>R839-(V839/10)-X839</f>
        <v>0</v>
      </c>
      <c r="Z839" s="352" t="e">
        <f>Y839*T839*AE839</f>
        <v>#DIV/0!</v>
      </c>
      <c r="AA839" s="352" t="e">
        <f>U839-V839+Z839</f>
        <v>#DIV/0!</v>
      </c>
      <c r="AB839" s="352"/>
      <c r="AC839" s="352"/>
      <c r="AD839" s="276"/>
      <c r="AE839" s="277" t="e">
        <f>VLOOKUP(AD839,分类参数表!$I$2:$J$10,2,FALSE)</f>
        <v>#N/A</v>
      </c>
      <c r="AF839" s="278"/>
      <c r="AG839" s="264"/>
      <c r="AH839" s="264"/>
      <c r="AI839" s="264"/>
      <c r="AJ839" s="264"/>
      <c r="AK839" s="264"/>
      <c r="AL839" s="264"/>
      <c r="AM839" s="288"/>
      <c r="AN839" s="289" t="e">
        <f t="shared" si="1017"/>
        <v>#DIV/0!</v>
      </c>
      <c r="AO839" s="296"/>
    </row>
    <row r="840" spans="1:41" s="219" customFormat="1" ht="15" customHeight="1" x14ac:dyDescent="0.15">
      <c r="A840" s="235"/>
      <c r="B840" s="236">
        <f t="shared" ref="B840:C840" si="1018">B839</f>
        <v>0</v>
      </c>
      <c r="C840" s="237">
        <f t="shared" si="1018"/>
        <v>0</v>
      </c>
      <c r="D840" s="238">
        <f t="shared" ref="D840:D843" si="1019">D839+1</f>
        <v>2</v>
      </c>
      <c r="E840" s="238"/>
      <c r="F840" s="239"/>
      <c r="G840" s="238"/>
      <c r="H840" s="327"/>
      <c r="I840" s="240"/>
      <c r="J840" s="238"/>
      <c r="K840" s="238"/>
      <c r="L840" s="238"/>
      <c r="M840" s="238"/>
      <c r="N840" s="238"/>
      <c r="O840" s="256">
        <f t="shared" si="1016"/>
        <v>0</v>
      </c>
      <c r="P840" s="351"/>
      <c r="Q840" s="266"/>
      <c r="R840" s="353"/>
      <c r="S840" s="355"/>
      <c r="T840" s="351"/>
      <c r="U840" s="357"/>
      <c r="V840" s="359"/>
      <c r="W840" s="361"/>
      <c r="X840" s="357"/>
      <c r="Y840" s="353"/>
      <c r="Z840" s="353"/>
      <c r="AA840" s="353"/>
      <c r="AB840" s="353"/>
      <c r="AC840" s="353"/>
      <c r="AD840" s="238">
        <f t="shared" ref="AD840:AD843" si="1020">AD839</f>
        <v>0</v>
      </c>
      <c r="AE840" s="279" t="e">
        <f>VLOOKUP(AD840,分类参数表!$I$2:$J$10,2,FALSE)</f>
        <v>#N/A</v>
      </c>
      <c r="AF840" s="280"/>
      <c r="AG840" s="266"/>
      <c r="AH840" s="266"/>
      <c r="AI840" s="266"/>
      <c r="AJ840" s="266"/>
      <c r="AK840" s="266"/>
      <c r="AL840" s="266"/>
      <c r="AM840" s="290"/>
      <c r="AN840" s="291" t="e">
        <f t="shared" si="1017"/>
        <v>#DIV/0!</v>
      </c>
      <c r="AO840" s="297"/>
    </row>
    <row r="841" spans="1:41" s="219" customFormat="1" ht="15" customHeight="1" x14ac:dyDescent="0.15">
      <c r="A841" s="235"/>
      <c r="B841" s="236">
        <f t="shared" ref="B841:C841" si="1021">B840</f>
        <v>0</v>
      </c>
      <c r="C841" s="237">
        <f t="shared" si="1021"/>
        <v>0</v>
      </c>
      <c r="D841" s="238">
        <f t="shared" si="1019"/>
        <v>3</v>
      </c>
      <c r="E841" s="238"/>
      <c r="F841" s="239"/>
      <c r="G841" s="238"/>
      <c r="H841" s="327"/>
      <c r="I841" s="240"/>
      <c r="J841" s="238"/>
      <c r="K841" s="238"/>
      <c r="L841" s="238"/>
      <c r="M841" s="238"/>
      <c r="N841" s="238"/>
      <c r="O841" s="256">
        <f t="shared" si="1016"/>
        <v>0</v>
      </c>
      <c r="P841" s="351"/>
      <c r="Q841" s="266"/>
      <c r="R841" s="353"/>
      <c r="S841" s="355"/>
      <c r="T841" s="351"/>
      <c r="U841" s="357"/>
      <c r="V841" s="359"/>
      <c r="W841" s="361"/>
      <c r="X841" s="357"/>
      <c r="Y841" s="353"/>
      <c r="Z841" s="353"/>
      <c r="AA841" s="353"/>
      <c r="AB841" s="353"/>
      <c r="AC841" s="353"/>
      <c r="AD841" s="238">
        <f t="shared" si="1020"/>
        <v>0</v>
      </c>
      <c r="AE841" s="279" t="e">
        <f>VLOOKUP(AD841,分类参数表!$I$2:$J$10,2,FALSE)</f>
        <v>#N/A</v>
      </c>
      <c r="AF841" s="280"/>
      <c r="AG841" s="266"/>
      <c r="AH841" s="266"/>
      <c r="AI841" s="266"/>
      <c r="AJ841" s="266"/>
      <c r="AK841" s="266"/>
      <c r="AL841" s="266"/>
      <c r="AM841" s="290"/>
      <c r="AN841" s="291" t="e">
        <f t="shared" si="1017"/>
        <v>#DIV/0!</v>
      </c>
      <c r="AO841" s="297"/>
    </row>
    <row r="842" spans="1:41" s="219" customFormat="1" ht="15" customHeight="1" x14ac:dyDescent="0.15">
      <c r="A842" s="235"/>
      <c r="B842" s="236">
        <f t="shared" ref="B842:C842" si="1022">B841</f>
        <v>0</v>
      </c>
      <c r="C842" s="237">
        <f t="shared" si="1022"/>
        <v>0</v>
      </c>
      <c r="D842" s="238">
        <f t="shared" si="1019"/>
        <v>4</v>
      </c>
      <c r="E842" s="238"/>
      <c r="F842" s="239"/>
      <c r="G842" s="238"/>
      <c r="H842" s="266"/>
      <c r="I842" s="238"/>
      <c r="J842" s="238"/>
      <c r="K842" s="238"/>
      <c r="L842" s="238"/>
      <c r="M842" s="238"/>
      <c r="N842" s="238"/>
      <c r="O842" s="256">
        <f t="shared" si="1016"/>
        <v>0</v>
      </c>
      <c r="P842" s="351"/>
      <c r="Q842" s="266"/>
      <c r="R842" s="353"/>
      <c r="S842" s="355"/>
      <c r="T842" s="351"/>
      <c r="U842" s="357"/>
      <c r="V842" s="359"/>
      <c r="W842" s="361"/>
      <c r="X842" s="357"/>
      <c r="Y842" s="353"/>
      <c r="Z842" s="353"/>
      <c r="AA842" s="353"/>
      <c r="AB842" s="353"/>
      <c r="AC842" s="353"/>
      <c r="AD842" s="238">
        <f t="shared" si="1020"/>
        <v>0</v>
      </c>
      <c r="AE842" s="279" t="e">
        <f>VLOOKUP(AD842,分类参数表!$I$2:$J$10,2,FALSE)</f>
        <v>#N/A</v>
      </c>
      <c r="AF842" s="280"/>
      <c r="AG842" s="266"/>
      <c r="AH842" s="266"/>
      <c r="AI842" s="266"/>
      <c r="AJ842" s="266"/>
      <c r="AK842" s="266"/>
      <c r="AL842" s="266"/>
      <c r="AM842" s="290"/>
      <c r="AN842" s="291" t="e">
        <f t="shared" si="1017"/>
        <v>#DIV/0!</v>
      </c>
      <c r="AO842" s="297"/>
    </row>
    <row r="843" spans="1:41" s="219" customFormat="1" ht="15" customHeight="1" thickBot="1" x14ac:dyDescent="0.2">
      <c r="A843" s="235"/>
      <c r="B843" s="236">
        <f t="shared" ref="B843:C843" si="1023">B842</f>
        <v>0</v>
      </c>
      <c r="C843" s="237">
        <f t="shared" si="1023"/>
        <v>0</v>
      </c>
      <c r="D843" s="238">
        <f t="shared" si="1019"/>
        <v>5</v>
      </c>
      <c r="E843" s="238"/>
      <c r="F843" s="239"/>
      <c r="G843" s="238"/>
      <c r="H843" s="266"/>
      <c r="I843" s="238"/>
      <c r="J843" s="238"/>
      <c r="K843" s="238"/>
      <c r="L843" s="238"/>
      <c r="M843" s="238"/>
      <c r="N843" s="238"/>
      <c r="O843" s="256">
        <f t="shared" si="1016"/>
        <v>0</v>
      </c>
      <c r="P843" s="351"/>
      <c r="Q843" s="266"/>
      <c r="R843" s="353"/>
      <c r="S843" s="355"/>
      <c r="T843" s="351"/>
      <c r="U843" s="357"/>
      <c r="V843" s="359"/>
      <c r="W843" s="361"/>
      <c r="X843" s="357"/>
      <c r="Y843" s="353"/>
      <c r="Z843" s="353"/>
      <c r="AA843" s="353"/>
      <c r="AB843" s="362"/>
      <c r="AC843" s="362"/>
      <c r="AD843" s="238">
        <f t="shared" si="1020"/>
        <v>0</v>
      </c>
      <c r="AE843" s="279" t="e">
        <f>VLOOKUP(AD843,分类参数表!$I$2:$J$10,2,FALSE)</f>
        <v>#N/A</v>
      </c>
      <c r="AF843" s="280"/>
      <c r="AG843" s="266"/>
      <c r="AH843" s="266"/>
      <c r="AI843" s="266"/>
      <c r="AJ843" s="266"/>
      <c r="AK843" s="266"/>
      <c r="AL843" s="266"/>
      <c r="AM843" s="290"/>
      <c r="AN843" s="291" t="e">
        <f t="shared" si="1017"/>
        <v>#DIV/0!</v>
      </c>
      <c r="AO843" s="297"/>
    </row>
    <row r="844" spans="1:41" s="220" customFormat="1" ht="15" customHeight="1" thickTop="1" x14ac:dyDescent="0.15">
      <c r="A844" s="319"/>
      <c r="B844" s="242"/>
      <c r="C844" s="243"/>
      <c r="D844" s="244">
        <v>1</v>
      </c>
      <c r="E844" s="320"/>
      <c r="F844" s="245"/>
      <c r="G844" s="321"/>
      <c r="H844" s="328"/>
      <c r="I844" s="246"/>
      <c r="J844" s="321"/>
      <c r="K844" s="320"/>
      <c r="L844" s="321"/>
      <c r="M844" s="244"/>
      <c r="N844" s="244"/>
      <c r="O844" s="257">
        <f t="shared" si="1016"/>
        <v>0</v>
      </c>
      <c r="P844" s="363">
        <f>SUM(O844:O848)</f>
        <v>0</v>
      </c>
      <c r="Q844" s="322"/>
      <c r="R844" s="371">
        <f>SUMPRODUCT(Q844:Q848+0)</f>
        <v>0</v>
      </c>
      <c r="S844" s="374" t="e">
        <f>R844/P844</f>
        <v>#DIV/0!</v>
      </c>
      <c r="T844" s="363" t="e">
        <f>LOOKUP(S844,{0.4,0.45,0.5,0.55,0.6,0.65,0.7,0.75,0.8,0.85,0.9,0.95,1},{0.1,0.175,0.25,0.325,0.4,0.475,0.55,0.625,0.7,0.775,0.85,0.925,1})</f>
        <v>#DIV/0!</v>
      </c>
      <c r="U844" s="369"/>
      <c r="V844" s="365"/>
      <c r="W844" s="367"/>
      <c r="X844" s="369"/>
      <c r="Y844" s="371">
        <f>R844-(V844/10)-X844</f>
        <v>0</v>
      </c>
      <c r="Z844" s="371" t="e">
        <f>Y844*T844*AE844</f>
        <v>#DIV/0!</v>
      </c>
      <c r="AA844" s="371" t="e">
        <f>U844-V844+Z844</f>
        <v>#DIV/0!</v>
      </c>
      <c r="AB844" s="371"/>
      <c r="AC844" s="371"/>
      <c r="AD844" s="323" t="s">
        <v>2000</v>
      </c>
      <c r="AE844" s="282">
        <f>VLOOKUP(AD844,分类参数表!$I$2:$J$10,2,FALSE)</f>
        <v>1</v>
      </c>
      <c r="AF844" s="283"/>
      <c r="AG844" s="322"/>
      <c r="AH844" s="269"/>
      <c r="AI844" s="269"/>
      <c r="AJ844" s="269"/>
      <c r="AK844" s="322"/>
      <c r="AL844" s="322"/>
      <c r="AM844" s="292"/>
      <c r="AN844" s="293" t="e">
        <f t="shared" si="1017"/>
        <v>#DIV/0!</v>
      </c>
      <c r="AO844" s="298"/>
    </row>
    <row r="845" spans="1:41" s="221" customFormat="1" ht="15" customHeight="1" x14ac:dyDescent="0.15">
      <c r="A845" s="247"/>
      <c r="B845" s="248">
        <f t="shared" ref="B845:C845" si="1024">B844</f>
        <v>0</v>
      </c>
      <c r="C845" s="249">
        <f t="shared" si="1024"/>
        <v>0</v>
      </c>
      <c r="D845" s="250">
        <f t="shared" ref="D845:D848" si="1025">D844+1</f>
        <v>2</v>
      </c>
      <c r="E845" s="250"/>
      <c r="F845" s="251"/>
      <c r="G845" s="250"/>
      <c r="H845" s="329"/>
      <c r="I845" s="252"/>
      <c r="J845" s="250"/>
      <c r="K845" s="250"/>
      <c r="L845" s="250"/>
      <c r="M845" s="250"/>
      <c r="N845" s="250"/>
      <c r="O845" s="258">
        <f t="shared" si="1016"/>
        <v>0</v>
      </c>
      <c r="P845" s="364"/>
      <c r="Q845" s="271"/>
      <c r="R845" s="372"/>
      <c r="S845" s="375"/>
      <c r="T845" s="364"/>
      <c r="U845" s="370"/>
      <c r="V845" s="366"/>
      <c r="W845" s="368"/>
      <c r="X845" s="370"/>
      <c r="Y845" s="372"/>
      <c r="Z845" s="372"/>
      <c r="AA845" s="372"/>
      <c r="AB845" s="372"/>
      <c r="AC845" s="372"/>
      <c r="AD845" s="250" t="str">
        <f t="shared" ref="AD845:AD848" si="1026">AD844</f>
        <v>会员</v>
      </c>
      <c r="AE845" s="284">
        <f>VLOOKUP(AD845,分类参数表!$I$2:$J$10,2,FALSE)</f>
        <v>1</v>
      </c>
      <c r="AF845" s="285"/>
      <c r="AG845" s="271"/>
      <c r="AH845" s="271"/>
      <c r="AI845" s="271"/>
      <c r="AJ845" s="271"/>
      <c r="AK845" s="271"/>
      <c r="AL845" s="271"/>
      <c r="AM845" s="294"/>
      <c r="AN845" s="295" t="e">
        <f t="shared" si="1017"/>
        <v>#DIV/0!</v>
      </c>
      <c r="AO845" s="299"/>
    </row>
    <row r="846" spans="1:41" s="221" customFormat="1" ht="15" customHeight="1" x14ac:dyDescent="0.15">
      <c r="A846" s="247"/>
      <c r="B846" s="248">
        <f t="shared" ref="B846:C846" si="1027">B845</f>
        <v>0</v>
      </c>
      <c r="C846" s="249">
        <f t="shared" si="1027"/>
        <v>0</v>
      </c>
      <c r="D846" s="250">
        <f t="shared" si="1025"/>
        <v>3</v>
      </c>
      <c r="E846" s="250"/>
      <c r="F846" s="251"/>
      <c r="G846" s="250"/>
      <c r="H846" s="329"/>
      <c r="I846" s="252"/>
      <c r="J846" s="250"/>
      <c r="K846" s="250"/>
      <c r="L846" s="250"/>
      <c r="M846" s="250"/>
      <c r="N846" s="250"/>
      <c r="O846" s="258">
        <f t="shared" si="1016"/>
        <v>0</v>
      </c>
      <c r="P846" s="364"/>
      <c r="Q846" s="271"/>
      <c r="R846" s="372"/>
      <c r="S846" s="375"/>
      <c r="T846" s="364"/>
      <c r="U846" s="370"/>
      <c r="V846" s="366"/>
      <c r="W846" s="368"/>
      <c r="X846" s="370"/>
      <c r="Y846" s="372"/>
      <c r="Z846" s="372"/>
      <c r="AA846" s="372"/>
      <c r="AB846" s="372"/>
      <c r="AC846" s="372"/>
      <c r="AD846" s="250" t="str">
        <f t="shared" si="1026"/>
        <v>会员</v>
      </c>
      <c r="AE846" s="284">
        <f>VLOOKUP(AD846,分类参数表!$I$2:$J$10,2,FALSE)</f>
        <v>1</v>
      </c>
      <c r="AF846" s="285"/>
      <c r="AG846" s="271"/>
      <c r="AH846" s="271"/>
      <c r="AI846" s="271"/>
      <c r="AJ846" s="271"/>
      <c r="AK846" s="271"/>
      <c r="AL846" s="271"/>
      <c r="AM846" s="294"/>
      <c r="AN846" s="295" t="e">
        <f t="shared" si="1017"/>
        <v>#DIV/0!</v>
      </c>
      <c r="AO846" s="299"/>
    </row>
    <row r="847" spans="1:41" s="221" customFormat="1" ht="15" customHeight="1" x14ac:dyDescent="0.15">
      <c r="A847" s="247"/>
      <c r="B847" s="248">
        <f t="shared" ref="B847:C847" si="1028">B846</f>
        <v>0</v>
      </c>
      <c r="C847" s="249">
        <f t="shared" si="1028"/>
        <v>0</v>
      </c>
      <c r="D847" s="250">
        <f t="shared" si="1025"/>
        <v>4</v>
      </c>
      <c r="E847" s="250"/>
      <c r="F847" s="251"/>
      <c r="G847" s="250"/>
      <c r="H847" s="271"/>
      <c r="I847" s="250"/>
      <c r="J847" s="250"/>
      <c r="K847" s="250"/>
      <c r="L847" s="250"/>
      <c r="M847" s="250"/>
      <c r="N847" s="250"/>
      <c r="O847" s="258">
        <f t="shared" si="1016"/>
        <v>0</v>
      </c>
      <c r="P847" s="364"/>
      <c r="Q847" s="271"/>
      <c r="R847" s="372"/>
      <c r="S847" s="375"/>
      <c r="T847" s="364"/>
      <c r="U847" s="370"/>
      <c r="V847" s="366"/>
      <c r="W847" s="368"/>
      <c r="X847" s="370"/>
      <c r="Y847" s="372"/>
      <c r="Z847" s="372"/>
      <c r="AA847" s="372"/>
      <c r="AB847" s="372"/>
      <c r="AC847" s="372"/>
      <c r="AD847" s="250" t="str">
        <f t="shared" si="1026"/>
        <v>会员</v>
      </c>
      <c r="AE847" s="284">
        <f>VLOOKUP(AD847,分类参数表!$I$2:$J$10,2,FALSE)</f>
        <v>1</v>
      </c>
      <c r="AF847" s="285"/>
      <c r="AG847" s="271"/>
      <c r="AH847" s="271"/>
      <c r="AI847" s="271"/>
      <c r="AJ847" s="271"/>
      <c r="AK847" s="271"/>
      <c r="AL847" s="271"/>
      <c r="AM847" s="294"/>
      <c r="AN847" s="295" t="e">
        <f t="shared" si="1017"/>
        <v>#DIV/0!</v>
      </c>
      <c r="AO847" s="299"/>
    </row>
    <row r="848" spans="1:41" s="221" customFormat="1" ht="15" customHeight="1" thickBot="1" x14ac:dyDescent="0.2">
      <c r="A848" s="247"/>
      <c r="B848" s="248">
        <f t="shared" ref="B848:C848" si="1029">B847</f>
        <v>0</v>
      </c>
      <c r="C848" s="249">
        <f t="shared" si="1029"/>
        <v>0</v>
      </c>
      <c r="D848" s="250">
        <f t="shared" si="1025"/>
        <v>5</v>
      </c>
      <c r="E848" s="250"/>
      <c r="F848" s="251"/>
      <c r="G848" s="250"/>
      <c r="H848" s="271"/>
      <c r="I848" s="250"/>
      <c r="J848" s="250"/>
      <c r="K848" s="250"/>
      <c r="L848" s="250"/>
      <c r="M848" s="250"/>
      <c r="N848" s="250"/>
      <c r="O848" s="258">
        <f t="shared" si="1016"/>
        <v>0</v>
      </c>
      <c r="P848" s="364"/>
      <c r="Q848" s="271"/>
      <c r="R848" s="372"/>
      <c r="S848" s="375"/>
      <c r="T848" s="364"/>
      <c r="U848" s="370"/>
      <c r="V848" s="366"/>
      <c r="W848" s="368"/>
      <c r="X848" s="370"/>
      <c r="Y848" s="372"/>
      <c r="Z848" s="372"/>
      <c r="AA848" s="372"/>
      <c r="AB848" s="373"/>
      <c r="AC848" s="373"/>
      <c r="AD848" s="250" t="str">
        <f t="shared" si="1026"/>
        <v>会员</v>
      </c>
      <c r="AE848" s="284">
        <f>VLOOKUP(AD848,分类参数表!$I$2:$J$10,2,FALSE)</f>
        <v>1</v>
      </c>
      <c r="AF848" s="285"/>
      <c r="AG848" s="271"/>
      <c r="AH848" s="271"/>
      <c r="AI848" s="271"/>
      <c r="AJ848" s="271"/>
      <c r="AK848" s="271"/>
      <c r="AL848" s="271"/>
      <c r="AM848" s="294"/>
      <c r="AN848" s="295" t="e">
        <f t="shared" si="1017"/>
        <v>#DIV/0!</v>
      </c>
      <c r="AO848" s="299"/>
    </row>
    <row r="849" spans="1:41" s="218" customFormat="1" ht="15" customHeight="1" thickTop="1" x14ac:dyDescent="0.15">
      <c r="A849" s="229"/>
      <c r="B849" s="230"/>
      <c r="C849" s="231"/>
      <c r="D849" s="232">
        <v>1</v>
      </c>
      <c r="E849" s="233"/>
      <c r="F849" s="233"/>
      <c r="G849" s="232"/>
      <c r="H849" s="326"/>
      <c r="I849" s="234"/>
      <c r="J849" s="232"/>
      <c r="K849" s="233"/>
      <c r="L849" s="232"/>
      <c r="M849" s="232"/>
      <c r="N849" s="232"/>
      <c r="O849" s="255">
        <f t="shared" si="1016"/>
        <v>0</v>
      </c>
      <c r="P849" s="350">
        <f>SUM(O849:O853)</f>
        <v>0</v>
      </c>
      <c r="Q849" s="264"/>
      <c r="R849" s="352">
        <f>SUMPRODUCT(Q849:Q853+0)</f>
        <v>0</v>
      </c>
      <c r="S849" s="354" t="e">
        <f>R849/P849</f>
        <v>#DIV/0!</v>
      </c>
      <c r="T849" s="350" t="e">
        <f>LOOKUP(S849,{0.4,0.45,0.5,0.55,0.6,0.65,0.7,0.75,0.8,0.85,0.9,0.95,1},{0.1,0.175,0.25,0.325,0.4,0.475,0.55,0.625,0.7,0.775,0.85,0.925,1})</f>
        <v>#DIV/0!</v>
      </c>
      <c r="U849" s="356"/>
      <c r="V849" s="358"/>
      <c r="W849" s="360"/>
      <c r="X849" s="356"/>
      <c r="Y849" s="352">
        <f>R849-(V849/10)-X849</f>
        <v>0</v>
      </c>
      <c r="Z849" s="352" t="e">
        <f>Y849*T849*AE849</f>
        <v>#DIV/0!</v>
      </c>
      <c r="AA849" s="352" t="e">
        <f>U849-V849+Z849</f>
        <v>#DIV/0!</v>
      </c>
      <c r="AB849" s="352"/>
      <c r="AC849" s="352"/>
      <c r="AD849" s="276"/>
      <c r="AE849" s="277" t="e">
        <f>VLOOKUP(AD849,分类参数表!$I$2:$J$10,2,FALSE)</f>
        <v>#N/A</v>
      </c>
      <c r="AF849" s="278"/>
      <c r="AG849" s="264"/>
      <c r="AH849" s="264"/>
      <c r="AI849" s="264"/>
      <c r="AJ849" s="264"/>
      <c r="AK849" s="264"/>
      <c r="AL849" s="264"/>
      <c r="AM849" s="288"/>
      <c r="AN849" s="289" t="e">
        <f t="shared" si="1017"/>
        <v>#DIV/0!</v>
      </c>
      <c r="AO849" s="296"/>
    </row>
    <row r="850" spans="1:41" s="219" customFormat="1" ht="15" customHeight="1" x14ac:dyDescent="0.15">
      <c r="A850" s="235"/>
      <c r="B850" s="236">
        <f t="shared" ref="B850:C850" si="1030">B849</f>
        <v>0</v>
      </c>
      <c r="C850" s="237">
        <f t="shared" si="1030"/>
        <v>0</v>
      </c>
      <c r="D850" s="238">
        <f t="shared" ref="D850:D853" si="1031">D849+1</f>
        <v>2</v>
      </c>
      <c r="E850" s="238"/>
      <c r="F850" s="239"/>
      <c r="G850" s="238"/>
      <c r="H850" s="327"/>
      <c r="I850" s="240"/>
      <c r="J850" s="238"/>
      <c r="K850" s="238"/>
      <c r="L850" s="238"/>
      <c r="M850" s="238"/>
      <c r="N850" s="238"/>
      <c r="O850" s="256">
        <f t="shared" si="1016"/>
        <v>0</v>
      </c>
      <c r="P850" s="351"/>
      <c r="Q850" s="266"/>
      <c r="R850" s="353"/>
      <c r="S850" s="355"/>
      <c r="T850" s="351"/>
      <c r="U850" s="357"/>
      <c r="V850" s="359"/>
      <c r="W850" s="361"/>
      <c r="X850" s="357"/>
      <c r="Y850" s="353"/>
      <c r="Z850" s="353"/>
      <c r="AA850" s="353"/>
      <c r="AB850" s="353"/>
      <c r="AC850" s="353"/>
      <c r="AD850" s="238">
        <f t="shared" ref="AD850:AD853" si="1032">AD849</f>
        <v>0</v>
      </c>
      <c r="AE850" s="279" t="e">
        <f>VLOOKUP(AD850,分类参数表!$I$2:$J$10,2,FALSE)</f>
        <v>#N/A</v>
      </c>
      <c r="AF850" s="280"/>
      <c r="AG850" s="266"/>
      <c r="AH850" s="266"/>
      <c r="AI850" s="266"/>
      <c r="AJ850" s="266"/>
      <c r="AK850" s="266"/>
      <c r="AL850" s="266"/>
      <c r="AM850" s="290"/>
      <c r="AN850" s="291" t="e">
        <f t="shared" si="1017"/>
        <v>#DIV/0!</v>
      </c>
      <c r="AO850" s="297"/>
    </row>
    <row r="851" spans="1:41" s="219" customFormat="1" ht="15" customHeight="1" x14ac:dyDescent="0.15">
      <c r="A851" s="235"/>
      <c r="B851" s="236">
        <f t="shared" ref="B851:C851" si="1033">B850</f>
        <v>0</v>
      </c>
      <c r="C851" s="237">
        <f t="shared" si="1033"/>
        <v>0</v>
      </c>
      <c r="D851" s="238">
        <f t="shared" si="1031"/>
        <v>3</v>
      </c>
      <c r="E851" s="238"/>
      <c r="F851" s="239"/>
      <c r="G851" s="238"/>
      <c r="H851" s="327"/>
      <c r="I851" s="240"/>
      <c r="J851" s="238"/>
      <c r="K851" s="238"/>
      <c r="L851" s="238"/>
      <c r="M851" s="238"/>
      <c r="N851" s="238"/>
      <c r="O851" s="256">
        <f t="shared" si="1016"/>
        <v>0</v>
      </c>
      <c r="P851" s="351"/>
      <c r="Q851" s="266"/>
      <c r="R851" s="353"/>
      <c r="S851" s="355"/>
      <c r="T851" s="351"/>
      <c r="U851" s="357"/>
      <c r="V851" s="359"/>
      <c r="W851" s="361"/>
      <c r="X851" s="357"/>
      <c r="Y851" s="353"/>
      <c r="Z851" s="353"/>
      <c r="AA851" s="353"/>
      <c r="AB851" s="353"/>
      <c r="AC851" s="353"/>
      <c r="AD851" s="238">
        <f t="shared" si="1032"/>
        <v>0</v>
      </c>
      <c r="AE851" s="279" t="e">
        <f>VLOOKUP(AD851,分类参数表!$I$2:$J$10,2,FALSE)</f>
        <v>#N/A</v>
      </c>
      <c r="AF851" s="280"/>
      <c r="AG851" s="266"/>
      <c r="AH851" s="266"/>
      <c r="AI851" s="266"/>
      <c r="AJ851" s="266"/>
      <c r="AK851" s="266"/>
      <c r="AL851" s="266"/>
      <c r="AM851" s="290"/>
      <c r="AN851" s="291" t="e">
        <f t="shared" si="1017"/>
        <v>#DIV/0!</v>
      </c>
      <c r="AO851" s="297"/>
    </row>
    <row r="852" spans="1:41" s="219" customFormat="1" ht="15" customHeight="1" x14ac:dyDescent="0.15">
      <c r="A852" s="235"/>
      <c r="B852" s="236">
        <f t="shared" ref="B852:C852" si="1034">B851</f>
        <v>0</v>
      </c>
      <c r="C852" s="237">
        <f t="shared" si="1034"/>
        <v>0</v>
      </c>
      <c r="D852" s="238">
        <f t="shared" si="1031"/>
        <v>4</v>
      </c>
      <c r="E852" s="238"/>
      <c r="F852" s="239"/>
      <c r="G852" s="238"/>
      <c r="H852" s="266"/>
      <c r="I852" s="238"/>
      <c r="J852" s="238"/>
      <c r="K852" s="238"/>
      <c r="L852" s="238"/>
      <c r="M852" s="238"/>
      <c r="N852" s="238"/>
      <c r="O852" s="256">
        <f t="shared" si="1016"/>
        <v>0</v>
      </c>
      <c r="P852" s="351"/>
      <c r="Q852" s="266"/>
      <c r="R852" s="353"/>
      <c r="S852" s="355"/>
      <c r="T852" s="351"/>
      <c r="U852" s="357"/>
      <c r="V852" s="359"/>
      <c r="W852" s="361"/>
      <c r="X852" s="357"/>
      <c r="Y852" s="353"/>
      <c r="Z852" s="353"/>
      <c r="AA852" s="353"/>
      <c r="AB852" s="353"/>
      <c r="AC852" s="353"/>
      <c r="AD852" s="238">
        <f t="shared" si="1032"/>
        <v>0</v>
      </c>
      <c r="AE852" s="279" t="e">
        <f>VLOOKUP(AD852,分类参数表!$I$2:$J$10,2,FALSE)</f>
        <v>#N/A</v>
      </c>
      <c r="AF852" s="280"/>
      <c r="AG852" s="266"/>
      <c r="AH852" s="266"/>
      <c r="AI852" s="266"/>
      <c r="AJ852" s="266"/>
      <c r="AK852" s="266"/>
      <c r="AL852" s="266"/>
      <c r="AM852" s="290"/>
      <c r="AN852" s="291" t="e">
        <f t="shared" si="1017"/>
        <v>#DIV/0!</v>
      </c>
      <c r="AO852" s="297"/>
    </row>
    <row r="853" spans="1:41" s="219" customFormat="1" ht="15" customHeight="1" thickBot="1" x14ac:dyDescent="0.2">
      <c r="A853" s="235"/>
      <c r="B853" s="236">
        <f t="shared" ref="B853:C853" si="1035">B852</f>
        <v>0</v>
      </c>
      <c r="C853" s="237">
        <f t="shared" si="1035"/>
        <v>0</v>
      </c>
      <c r="D853" s="238">
        <f t="shared" si="1031"/>
        <v>5</v>
      </c>
      <c r="E853" s="238"/>
      <c r="F853" s="239"/>
      <c r="G853" s="238"/>
      <c r="H853" s="266"/>
      <c r="I853" s="238"/>
      <c r="J853" s="238"/>
      <c r="K853" s="238"/>
      <c r="L853" s="238"/>
      <c r="M853" s="238"/>
      <c r="N853" s="238"/>
      <c r="O853" s="256">
        <f t="shared" si="1016"/>
        <v>0</v>
      </c>
      <c r="P853" s="351"/>
      <c r="Q853" s="266"/>
      <c r="R853" s="353"/>
      <c r="S853" s="355"/>
      <c r="T853" s="351"/>
      <c r="U853" s="357"/>
      <c r="V853" s="359"/>
      <c r="W853" s="361"/>
      <c r="X853" s="357"/>
      <c r="Y853" s="353"/>
      <c r="Z853" s="353"/>
      <c r="AA853" s="353"/>
      <c r="AB853" s="362"/>
      <c r="AC853" s="362"/>
      <c r="AD853" s="238">
        <f t="shared" si="1032"/>
        <v>0</v>
      </c>
      <c r="AE853" s="279" t="e">
        <f>VLOOKUP(AD853,分类参数表!$I$2:$J$10,2,FALSE)</f>
        <v>#N/A</v>
      </c>
      <c r="AF853" s="280"/>
      <c r="AG853" s="266"/>
      <c r="AH853" s="266"/>
      <c r="AI853" s="266"/>
      <c r="AJ853" s="266"/>
      <c r="AK853" s="266"/>
      <c r="AL853" s="266"/>
      <c r="AM853" s="290"/>
      <c r="AN853" s="291" t="e">
        <f t="shared" si="1017"/>
        <v>#DIV/0!</v>
      </c>
      <c r="AO853" s="297"/>
    </row>
    <row r="854" spans="1:41" s="220" customFormat="1" ht="15" customHeight="1" thickTop="1" x14ac:dyDescent="0.15">
      <c r="A854" s="319"/>
      <c r="B854" s="242"/>
      <c r="C854" s="243"/>
      <c r="D854" s="244">
        <v>1</v>
      </c>
      <c r="E854" s="320"/>
      <c r="F854" s="245"/>
      <c r="G854" s="321"/>
      <c r="H854" s="328"/>
      <c r="I854" s="246"/>
      <c r="J854" s="321"/>
      <c r="K854" s="320"/>
      <c r="L854" s="321"/>
      <c r="M854" s="244"/>
      <c r="N854" s="244"/>
      <c r="O854" s="257">
        <f t="shared" si="1016"/>
        <v>0</v>
      </c>
      <c r="P854" s="363">
        <f>SUM(O854:O858)</f>
        <v>0</v>
      </c>
      <c r="Q854" s="322"/>
      <c r="R854" s="371">
        <f>SUMPRODUCT(Q854:Q858+0)</f>
        <v>0</v>
      </c>
      <c r="S854" s="374" t="e">
        <f>R854/P854</f>
        <v>#DIV/0!</v>
      </c>
      <c r="T854" s="363" t="e">
        <f>LOOKUP(S854,{0.4,0.45,0.5,0.55,0.6,0.65,0.7,0.75,0.8,0.85,0.9,0.95,1},{0.1,0.175,0.25,0.325,0.4,0.475,0.55,0.625,0.7,0.775,0.85,0.925,1})</f>
        <v>#DIV/0!</v>
      </c>
      <c r="U854" s="369"/>
      <c r="V854" s="365"/>
      <c r="W854" s="367"/>
      <c r="X854" s="369"/>
      <c r="Y854" s="371">
        <f>R854-(V854/10)-X854</f>
        <v>0</v>
      </c>
      <c r="Z854" s="371" t="e">
        <f>Y854*T854*AE854</f>
        <v>#DIV/0!</v>
      </c>
      <c r="AA854" s="371" t="e">
        <f>U854-V854+Z854</f>
        <v>#DIV/0!</v>
      </c>
      <c r="AB854" s="371"/>
      <c r="AC854" s="371"/>
      <c r="AD854" s="323" t="s">
        <v>2000</v>
      </c>
      <c r="AE854" s="282">
        <f>VLOOKUP(AD854,分类参数表!$I$2:$J$10,2,FALSE)</f>
        <v>1</v>
      </c>
      <c r="AF854" s="283"/>
      <c r="AG854" s="322"/>
      <c r="AH854" s="269"/>
      <c r="AI854" s="269"/>
      <c r="AJ854" s="269"/>
      <c r="AK854" s="322"/>
      <c r="AL854" s="322"/>
      <c r="AM854" s="292"/>
      <c r="AN854" s="293" t="e">
        <f t="shared" si="1017"/>
        <v>#DIV/0!</v>
      </c>
      <c r="AO854" s="298"/>
    </row>
    <row r="855" spans="1:41" s="221" customFormat="1" ht="15" customHeight="1" x14ac:dyDescent="0.15">
      <c r="A855" s="247"/>
      <c r="B855" s="248">
        <f t="shared" ref="B855:C855" si="1036">B854</f>
        <v>0</v>
      </c>
      <c r="C855" s="249">
        <f t="shared" si="1036"/>
        <v>0</v>
      </c>
      <c r="D855" s="250">
        <f t="shared" ref="D855:D858" si="1037">D854+1</f>
        <v>2</v>
      </c>
      <c r="E855" s="250"/>
      <c r="F855" s="251"/>
      <c r="G855" s="250"/>
      <c r="H855" s="329"/>
      <c r="I855" s="252"/>
      <c r="J855" s="250"/>
      <c r="K855" s="250"/>
      <c r="L855" s="250"/>
      <c r="M855" s="250"/>
      <c r="N855" s="250"/>
      <c r="O855" s="258">
        <f t="shared" si="1016"/>
        <v>0</v>
      </c>
      <c r="P855" s="364"/>
      <c r="Q855" s="271"/>
      <c r="R855" s="372"/>
      <c r="S855" s="375"/>
      <c r="T855" s="364"/>
      <c r="U855" s="370"/>
      <c r="V855" s="366"/>
      <c r="W855" s="368"/>
      <c r="X855" s="370"/>
      <c r="Y855" s="372"/>
      <c r="Z855" s="372"/>
      <c r="AA855" s="372"/>
      <c r="AB855" s="372"/>
      <c r="AC855" s="372"/>
      <c r="AD855" s="250" t="str">
        <f t="shared" ref="AD855:AD858" si="1038">AD854</f>
        <v>会员</v>
      </c>
      <c r="AE855" s="284">
        <f>VLOOKUP(AD855,分类参数表!$I$2:$J$10,2,FALSE)</f>
        <v>1</v>
      </c>
      <c r="AF855" s="285"/>
      <c r="AG855" s="271"/>
      <c r="AH855" s="271"/>
      <c r="AI855" s="271"/>
      <c r="AJ855" s="271"/>
      <c r="AK855" s="271"/>
      <c r="AL855" s="271"/>
      <c r="AM855" s="294"/>
      <c r="AN855" s="295" t="e">
        <f t="shared" si="1017"/>
        <v>#DIV/0!</v>
      </c>
      <c r="AO855" s="299"/>
    </row>
    <row r="856" spans="1:41" s="221" customFormat="1" ht="15" customHeight="1" x14ac:dyDescent="0.15">
      <c r="A856" s="247"/>
      <c r="B856" s="248">
        <f t="shared" ref="B856:C856" si="1039">B855</f>
        <v>0</v>
      </c>
      <c r="C856" s="249">
        <f t="shared" si="1039"/>
        <v>0</v>
      </c>
      <c r="D856" s="250">
        <f t="shared" si="1037"/>
        <v>3</v>
      </c>
      <c r="E856" s="250"/>
      <c r="F856" s="251"/>
      <c r="G856" s="250"/>
      <c r="H856" s="329"/>
      <c r="I856" s="252"/>
      <c r="J856" s="250"/>
      <c r="K856" s="250"/>
      <c r="L856" s="250"/>
      <c r="M856" s="250"/>
      <c r="N856" s="250"/>
      <c r="O856" s="258">
        <f t="shared" si="1016"/>
        <v>0</v>
      </c>
      <c r="P856" s="364"/>
      <c r="Q856" s="271"/>
      <c r="R856" s="372"/>
      <c r="S856" s="375"/>
      <c r="T856" s="364"/>
      <c r="U856" s="370"/>
      <c r="V856" s="366"/>
      <c r="W856" s="368"/>
      <c r="X856" s="370"/>
      <c r="Y856" s="372"/>
      <c r="Z856" s="372"/>
      <c r="AA856" s="372"/>
      <c r="AB856" s="372"/>
      <c r="AC856" s="372"/>
      <c r="AD856" s="250" t="str">
        <f t="shared" si="1038"/>
        <v>会员</v>
      </c>
      <c r="AE856" s="284">
        <f>VLOOKUP(AD856,分类参数表!$I$2:$J$10,2,FALSE)</f>
        <v>1</v>
      </c>
      <c r="AF856" s="285"/>
      <c r="AG856" s="271"/>
      <c r="AH856" s="271"/>
      <c r="AI856" s="271"/>
      <c r="AJ856" s="271"/>
      <c r="AK856" s="271"/>
      <c r="AL856" s="271"/>
      <c r="AM856" s="294"/>
      <c r="AN856" s="295" t="e">
        <f t="shared" si="1017"/>
        <v>#DIV/0!</v>
      </c>
      <c r="AO856" s="299"/>
    </row>
    <row r="857" spans="1:41" s="221" customFormat="1" ht="15" customHeight="1" x14ac:dyDescent="0.15">
      <c r="A857" s="247"/>
      <c r="B857" s="248">
        <f t="shared" ref="B857:C857" si="1040">B856</f>
        <v>0</v>
      </c>
      <c r="C857" s="249">
        <f t="shared" si="1040"/>
        <v>0</v>
      </c>
      <c r="D857" s="250">
        <f t="shared" si="1037"/>
        <v>4</v>
      </c>
      <c r="E857" s="250"/>
      <c r="F857" s="251"/>
      <c r="G857" s="250"/>
      <c r="H857" s="271"/>
      <c r="I857" s="250"/>
      <c r="J857" s="250"/>
      <c r="K857" s="250"/>
      <c r="L857" s="250"/>
      <c r="M857" s="250"/>
      <c r="N857" s="250"/>
      <c r="O857" s="258">
        <f t="shared" si="1016"/>
        <v>0</v>
      </c>
      <c r="P857" s="364"/>
      <c r="Q857" s="271"/>
      <c r="R857" s="372"/>
      <c r="S857" s="375"/>
      <c r="T857" s="364"/>
      <c r="U857" s="370"/>
      <c r="V857" s="366"/>
      <c r="W857" s="368"/>
      <c r="X857" s="370"/>
      <c r="Y857" s="372"/>
      <c r="Z857" s="372"/>
      <c r="AA857" s="372"/>
      <c r="AB857" s="372"/>
      <c r="AC857" s="372"/>
      <c r="AD857" s="250" t="str">
        <f t="shared" si="1038"/>
        <v>会员</v>
      </c>
      <c r="AE857" s="284">
        <f>VLOOKUP(AD857,分类参数表!$I$2:$J$10,2,FALSE)</f>
        <v>1</v>
      </c>
      <c r="AF857" s="285"/>
      <c r="AG857" s="271"/>
      <c r="AH857" s="271"/>
      <c r="AI857" s="271"/>
      <c r="AJ857" s="271"/>
      <c r="AK857" s="271"/>
      <c r="AL857" s="271"/>
      <c r="AM857" s="294"/>
      <c r="AN857" s="295" t="e">
        <f t="shared" si="1017"/>
        <v>#DIV/0!</v>
      </c>
      <c r="AO857" s="299"/>
    </row>
    <row r="858" spans="1:41" s="221" customFormat="1" ht="15" customHeight="1" thickBot="1" x14ac:dyDescent="0.2">
      <c r="A858" s="247"/>
      <c r="B858" s="248">
        <f t="shared" ref="B858:C858" si="1041">B857</f>
        <v>0</v>
      </c>
      <c r="C858" s="249">
        <f t="shared" si="1041"/>
        <v>0</v>
      </c>
      <c r="D858" s="250">
        <f t="shared" si="1037"/>
        <v>5</v>
      </c>
      <c r="E858" s="250"/>
      <c r="F858" s="251"/>
      <c r="G858" s="250"/>
      <c r="H858" s="271"/>
      <c r="I858" s="250"/>
      <c r="J858" s="250"/>
      <c r="K858" s="250"/>
      <c r="L858" s="250"/>
      <c r="M858" s="250"/>
      <c r="N858" s="250"/>
      <c r="O858" s="258">
        <f t="shared" si="1016"/>
        <v>0</v>
      </c>
      <c r="P858" s="364"/>
      <c r="Q858" s="271"/>
      <c r="R858" s="372"/>
      <c r="S858" s="375"/>
      <c r="T858" s="364"/>
      <c r="U858" s="370"/>
      <c r="V858" s="366"/>
      <c r="W858" s="368"/>
      <c r="X858" s="370"/>
      <c r="Y858" s="372"/>
      <c r="Z858" s="372"/>
      <c r="AA858" s="372"/>
      <c r="AB858" s="373"/>
      <c r="AC858" s="373"/>
      <c r="AD858" s="250" t="str">
        <f t="shared" si="1038"/>
        <v>会员</v>
      </c>
      <c r="AE858" s="284">
        <f>VLOOKUP(AD858,分类参数表!$I$2:$J$10,2,FALSE)</f>
        <v>1</v>
      </c>
      <c r="AF858" s="285"/>
      <c r="AG858" s="271"/>
      <c r="AH858" s="271"/>
      <c r="AI858" s="271"/>
      <c r="AJ858" s="271"/>
      <c r="AK858" s="271"/>
      <c r="AL858" s="271"/>
      <c r="AM858" s="294"/>
      <c r="AN858" s="295" t="e">
        <f t="shared" si="1017"/>
        <v>#DIV/0!</v>
      </c>
      <c r="AO858" s="299"/>
    </row>
    <row r="859" spans="1:41" s="218" customFormat="1" ht="15" customHeight="1" thickTop="1" x14ac:dyDescent="0.15">
      <c r="A859" s="229"/>
      <c r="B859" s="230"/>
      <c r="C859" s="231"/>
      <c r="D859" s="232">
        <v>1</v>
      </c>
      <c r="E859" s="233"/>
      <c r="F859" s="233"/>
      <c r="G859" s="232"/>
      <c r="H859" s="326"/>
      <c r="I859" s="234"/>
      <c r="J859" s="232"/>
      <c r="K859" s="233"/>
      <c r="L859" s="232"/>
      <c r="M859" s="232"/>
      <c r="N859" s="232"/>
      <c r="O859" s="255">
        <f t="shared" si="1016"/>
        <v>0</v>
      </c>
      <c r="P859" s="350">
        <f>SUM(O859:O863)</f>
        <v>0</v>
      </c>
      <c r="Q859" s="264"/>
      <c r="R859" s="352">
        <f>SUMPRODUCT(Q859:Q863+0)</f>
        <v>0</v>
      </c>
      <c r="S859" s="354" t="e">
        <f>R859/P859</f>
        <v>#DIV/0!</v>
      </c>
      <c r="T859" s="350" t="e">
        <f>LOOKUP(S859,{0.4,0.45,0.5,0.55,0.6,0.65,0.7,0.75,0.8,0.85,0.9,0.95,1},{0.1,0.175,0.25,0.325,0.4,0.475,0.55,0.625,0.7,0.775,0.85,0.925,1})</f>
        <v>#DIV/0!</v>
      </c>
      <c r="U859" s="356"/>
      <c r="V859" s="358"/>
      <c r="W859" s="360"/>
      <c r="X859" s="356"/>
      <c r="Y859" s="352">
        <f>R859-(V859/10)-X859</f>
        <v>0</v>
      </c>
      <c r="Z859" s="352" t="e">
        <f>Y859*T859*AE859</f>
        <v>#DIV/0!</v>
      </c>
      <c r="AA859" s="352" t="e">
        <f>U859-V859+Z859</f>
        <v>#DIV/0!</v>
      </c>
      <c r="AB859" s="352"/>
      <c r="AC859" s="352"/>
      <c r="AD859" s="276"/>
      <c r="AE859" s="277" t="e">
        <f>VLOOKUP(AD859,分类参数表!$I$2:$J$10,2,FALSE)</f>
        <v>#N/A</v>
      </c>
      <c r="AF859" s="278"/>
      <c r="AG859" s="264"/>
      <c r="AH859" s="264"/>
      <c r="AI859" s="264"/>
      <c r="AJ859" s="264"/>
      <c r="AK859" s="264"/>
      <c r="AL859" s="264"/>
      <c r="AM859" s="288"/>
      <c r="AN859" s="289" t="e">
        <f t="shared" si="1017"/>
        <v>#DIV/0!</v>
      </c>
      <c r="AO859" s="296"/>
    </row>
    <row r="860" spans="1:41" s="219" customFormat="1" ht="15" customHeight="1" x14ac:dyDescent="0.15">
      <c r="A860" s="235"/>
      <c r="B860" s="236">
        <f t="shared" ref="B860:C860" si="1042">B859</f>
        <v>0</v>
      </c>
      <c r="C860" s="237">
        <f t="shared" si="1042"/>
        <v>0</v>
      </c>
      <c r="D860" s="238">
        <f t="shared" ref="D860:D863" si="1043">D859+1</f>
        <v>2</v>
      </c>
      <c r="E860" s="238"/>
      <c r="F860" s="239"/>
      <c r="G860" s="238"/>
      <c r="H860" s="327"/>
      <c r="I860" s="240"/>
      <c r="J860" s="238"/>
      <c r="K860" s="238"/>
      <c r="L860" s="238"/>
      <c r="M860" s="238"/>
      <c r="N860" s="238"/>
      <c r="O860" s="256">
        <f t="shared" si="1016"/>
        <v>0</v>
      </c>
      <c r="P860" s="351"/>
      <c r="Q860" s="266"/>
      <c r="R860" s="353"/>
      <c r="S860" s="355"/>
      <c r="T860" s="351"/>
      <c r="U860" s="357"/>
      <c r="V860" s="359"/>
      <c r="W860" s="361"/>
      <c r="X860" s="357"/>
      <c r="Y860" s="353"/>
      <c r="Z860" s="353"/>
      <c r="AA860" s="353"/>
      <c r="AB860" s="353"/>
      <c r="AC860" s="353"/>
      <c r="AD860" s="238">
        <f t="shared" ref="AD860:AD863" si="1044">AD859</f>
        <v>0</v>
      </c>
      <c r="AE860" s="279" t="e">
        <f>VLOOKUP(AD860,分类参数表!$I$2:$J$10,2,FALSE)</f>
        <v>#N/A</v>
      </c>
      <c r="AF860" s="280"/>
      <c r="AG860" s="266"/>
      <c r="AH860" s="266"/>
      <c r="AI860" s="266"/>
      <c r="AJ860" s="266"/>
      <c r="AK860" s="266"/>
      <c r="AL860" s="266"/>
      <c r="AM860" s="290"/>
      <c r="AN860" s="291" t="e">
        <f t="shared" si="1017"/>
        <v>#DIV/0!</v>
      </c>
      <c r="AO860" s="297"/>
    </row>
    <row r="861" spans="1:41" s="219" customFormat="1" ht="15" customHeight="1" x14ac:dyDescent="0.15">
      <c r="A861" s="235"/>
      <c r="B861" s="236">
        <f t="shared" ref="B861:C861" si="1045">B860</f>
        <v>0</v>
      </c>
      <c r="C861" s="237">
        <f t="shared" si="1045"/>
        <v>0</v>
      </c>
      <c r="D861" s="238">
        <f t="shared" si="1043"/>
        <v>3</v>
      </c>
      <c r="E861" s="238"/>
      <c r="F861" s="239"/>
      <c r="G861" s="238"/>
      <c r="H861" s="327"/>
      <c r="I861" s="240"/>
      <c r="J861" s="238"/>
      <c r="K861" s="238"/>
      <c r="L861" s="238"/>
      <c r="M861" s="238"/>
      <c r="N861" s="238"/>
      <c r="O861" s="256">
        <f t="shared" si="1016"/>
        <v>0</v>
      </c>
      <c r="P861" s="351"/>
      <c r="Q861" s="266"/>
      <c r="R861" s="353"/>
      <c r="S861" s="355"/>
      <c r="T861" s="351"/>
      <c r="U861" s="357"/>
      <c r="V861" s="359"/>
      <c r="W861" s="361"/>
      <c r="X861" s="357"/>
      <c r="Y861" s="353"/>
      <c r="Z861" s="353"/>
      <c r="AA861" s="353"/>
      <c r="AB861" s="353"/>
      <c r="AC861" s="353"/>
      <c r="AD861" s="238">
        <f t="shared" si="1044"/>
        <v>0</v>
      </c>
      <c r="AE861" s="279" t="e">
        <f>VLOOKUP(AD861,分类参数表!$I$2:$J$10,2,FALSE)</f>
        <v>#N/A</v>
      </c>
      <c r="AF861" s="280"/>
      <c r="AG861" s="266"/>
      <c r="AH861" s="266"/>
      <c r="AI861" s="266"/>
      <c r="AJ861" s="266"/>
      <c r="AK861" s="266"/>
      <c r="AL861" s="266"/>
      <c r="AM861" s="290"/>
      <c r="AN861" s="291" t="e">
        <f t="shared" si="1017"/>
        <v>#DIV/0!</v>
      </c>
      <c r="AO861" s="297"/>
    </row>
    <row r="862" spans="1:41" s="219" customFormat="1" ht="15" customHeight="1" x14ac:dyDescent="0.15">
      <c r="A862" s="235"/>
      <c r="B862" s="236">
        <f t="shared" ref="B862:C862" si="1046">B861</f>
        <v>0</v>
      </c>
      <c r="C862" s="237">
        <f t="shared" si="1046"/>
        <v>0</v>
      </c>
      <c r="D862" s="238">
        <f t="shared" si="1043"/>
        <v>4</v>
      </c>
      <c r="E862" s="238"/>
      <c r="F862" s="239"/>
      <c r="G862" s="238"/>
      <c r="H862" s="266"/>
      <c r="I862" s="238"/>
      <c r="J862" s="238"/>
      <c r="K862" s="238"/>
      <c r="L862" s="238"/>
      <c r="M862" s="238"/>
      <c r="N862" s="238"/>
      <c r="O862" s="256">
        <f t="shared" si="1016"/>
        <v>0</v>
      </c>
      <c r="P862" s="351"/>
      <c r="Q862" s="266"/>
      <c r="R862" s="353"/>
      <c r="S862" s="355"/>
      <c r="T862" s="351"/>
      <c r="U862" s="357"/>
      <c r="V862" s="359"/>
      <c r="W862" s="361"/>
      <c r="X862" s="357"/>
      <c r="Y862" s="353"/>
      <c r="Z862" s="353"/>
      <c r="AA862" s="353"/>
      <c r="AB862" s="353"/>
      <c r="AC862" s="353"/>
      <c r="AD862" s="238">
        <f t="shared" si="1044"/>
        <v>0</v>
      </c>
      <c r="AE862" s="279" t="e">
        <f>VLOOKUP(AD862,分类参数表!$I$2:$J$10,2,FALSE)</f>
        <v>#N/A</v>
      </c>
      <c r="AF862" s="280"/>
      <c r="AG862" s="266"/>
      <c r="AH862" s="266"/>
      <c r="AI862" s="266"/>
      <c r="AJ862" s="266"/>
      <c r="AK862" s="266"/>
      <c r="AL862" s="266"/>
      <c r="AM862" s="290"/>
      <c r="AN862" s="291" t="e">
        <f t="shared" si="1017"/>
        <v>#DIV/0!</v>
      </c>
      <c r="AO862" s="297"/>
    </row>
    <row r="863" spans="1:41" s="219" customFormat="1" ht="15" customHeight="1" thickBot="1" x14ac:dyDescent="0.2">
      <c r="A863" s="235"/>
      <c r="B863" s="236">
        <f t="shared" ref="B863:C863" si="1047">B862</f>
        <v>0</v>
      </c>
      <c r="C863" s="237">
        <f t="shared" si="1047"/>
        <v>0</v>
      </c>
      <c r="D863" s="238">
        <f t="shared" si="1043"/>
        <v>5</v>
      </c>
      <c r="E863" s="238"/>
      <c r="F863" s="239"/>
      <c r="G863" s="238"/>
      <c r="H863" s="266"/>
      <c r="I863" s="238"/>
      <c r="J863" s="238"/>
      <c r="K863" s="238"/>
      <c r="L863" s="238"/>
      <c r="M863" s="238"/>
      <c r="N863" s="238"/>
      <c r="O863" s="256">
        <f t="shared" si="1016"/>
        <v>0</v>
      </c>
      <c r="P863" s="351"/>
      <c r="Q863" s="266"/>
      <c r="R863" s="353"/>
      <c r="S863" s="355"/>
      <c r="T863" s="351"/>
      <c r="U863" s="357"/>
      <c r="V863" s="359"/>
      <c r="W863" s="361"/>
      <c r="X863" s="357"/>
      <c r="Y863" s="353"/>
      <c r="Z863" s="353"/>
      <c r="AA863" s="353"/>
      <c r="AB863" s="362"/>
      <c r="AC863" s="362"/>
      <c r="AD863" s="238">
        <f t="shared" si="1044"/>
        <v>0</v>
      </c>
      <c r="AE863" s="279" t="e">
        <f>VLOOKUP(AD863,分类参数表!$I$2:$J$10,2,FALSE)</f>
        <v>#N/A</v>
      </c>
      <c r="AF863" s="280"/>
      <c r="AG863" s="266"/>
      <c r="AH863" s="266"/>
      <c r="AI863" s="266"/>
      <c r="AJ863" s="266"/>
      <c r="AK863" s="266"/>
      <c r="AL863" s="266"/>
      <c r="AM863" s="290"/>
      <c r="AN863" s="291" t="e">
        <f t="shared" si="1017"/>
        <v>#DIV/0!</v>
      </c>
      <c r="AO863" s="297"/>
    </row>
    <row r="864" spans="1:41" s="220" customFormat="1" ht="15" customHeight="1" thickTop="1" x14ac:dyDescent="0.15">
      <c r="A864" s="319"/>
      <c r="B864" s="242"/>
      <c r="C864" s="243"/>
      <c r="D864" s="244">
        <v>1</v>
      </c>
      <c r="E864" s="320"/>
      <c r="F864" s="245"/>
      <c r="G864" s="321"/>
      <c r="H864" s="328"/>
      <c r="I864" s="246"/>
      <c r="J864" s="321"/>
      <c r="K864" s="320"/>
      <c r="L864" s="321"/>
      <c r="M864" s="244"/>
      <c r="N864" s="244"/>
      <c r="O864" s="257">
        <f t="shared" si="1016"/>
        <v>0</v>
      </c>
      <c r="P864" s="363">
        <f>SUM(O864:O868)</f>
        <v>0</v>
      </c>
      <c r="Q864" s="322"/>
      <c r="R864" s="371">
        <f>SUMPRODUCT(Q864:Q868+0)</f>
        <v>0</v>
      </c>
      <c r="S864" s="374" t="e">
        <f>R864/P864</f>
        <v>#DIV/0!</v>
      </c>
      <c r="T864" s="363" t="e">
        <f>LOOKUP(S864,{0.4,0.45,0.5,0.55,0.6,0.65,0.7,0.75,0.8,0.85,0.9,0.95,1},{0.1,0.175,0.25,0.325,0.4,0.475,0.55,0.625,0.7,0.775,0.85,0.925,1})</f>
        <v>#DIV/0!</v>
      </c>
      <c r="U864" s="369"/>
      <c r="V864" s="365"/>
      <c r="W864" s="367"/>
      <c r="X864" s="369"/>
      <c r="Y864" s="371">
        <f>R864-(V864/10)-X864</f>
        <v>0</v>
      </c>
      <c r="Z864" s="371" t="e">
        <f>Y864*T864*AE864</f>
        <v>#DIV/0!</v>
      </c>
      <c r="AA864" s="371" t="e">
        <f>U864-V864+Z864</f>
        <v>#DIV/0!</v>
      </c>
      <c r="AB864" s="371"/>
      <c r="AC864" s="371"/>
      <c r="AD864" s="323" t="s">
        <v>2000</v>
      </c>
      <c r="AE864" s="282">
        <f>VLOOKUP(AD864,分类参数表!$I$2:$J$10,2,FALSE)</f>
        <v>1</v>
      </c>
      <c r="AF864" s="283"/>
      <c r="AG864" s="322"/>
      <c r="AH864" s="269"/>
      <c r="AI864" s="269"/>
      <c r="AJ864" s="269"/>
      <c r="AK864" s="322"/>
      <c r="AL864" s="322"/>
      <c r="AM864" s="292"/>
      <c r="AN864" s="293" t="e">
        <f t="shared" si="1017"/>
        <v>#DIV/0!</v>
      </c>
      <c r="AO864" s="298"/>
    </row>
    <row r="865" spans="1:41" s="221" customFormat="1" ht="15" customHeight="1" x14ac:dyDescent="0.15">
      <c r="A865" s="247"/>
      <c r="B865" s="248">
        <f t="shared" ref="B865:C865" si="1048">B864</f>
        <v>0</v>
      </c>
      <c r="C865" s="249">
        <f t="shared" si="1048"/>
        <v>0</v>
      </c>
      <c r="D865" s="250">
        <f t="shared" ref="D865:D868" si="1049">D864+1</f>
        <v>2</v>
      </c>
      <c r="E865" s="250"/>
      <c r="F865" s="251"/>
      <c r="G865" s="250"/>
      <c r="H865" s="329"/>
      <c r="I865" s="252"/>
      <c r="J865" s="250"/>
      <c r="K865" s="250"/>
      <c r="L865" s="250"/>
      <c r="M865" s="250"/>
      <c r="N865" s="250"/>
      <c r="O865" s="258">
        <f t="shared" si="1016"/>
        <v>0</v>
      </c>
      <c r="P865" s="364"/>
      <c r="Q865" s="271"/>
      <c r="R865" s="372"/>
      <c r="S865" s="375"/>
      <c r="T865" s="364"/>
      <c r="U865" s="370"/>
      <c r="V865" s="366"/>
      <c r="W865" s="368"/>
      <c r="X865" s="370"/>
      <c r="Y865" s="372"/>
      <c r="Z865" s="372"/>
      <c r="AA865" s="372"/>
      <c r="AB865" s="372"/>
      <c r="AC865" s="372"/>
      <c r="AD865" s="250" t="str">
        <f t="shared" ref="AD865:AD868" si="1050">AD864</f>
        <v>会员</v>
      </c>
      <c r="AE865" s="284">
        <f>VLOOKUP(AD865,分类参数表!$I$2:$J$10,2,FALSE)</f>
        <v>1</v>
      </c>
      <c r="AF865" s="285"/>
      <c r="AG865" s="271"/>
      <c r="AH865" s="271"/>
      <c r="AI865" s="271"/>
      <c r="AJ865" s="271"/>
      <c r="AK865" s="271"/>
      <c r="AL865" s="271"/>
      <c r="AM865" s="294"/>
      <c r="AN865" s="295" t="e">
        <f t="shared" si="1017"/>
        <v>#DIV/0!</v>
      </c>
      <c r="AO865" s="299"/>
    </row>
    <row r="866" spans="1:41" s="221" customFormat="1" ht="15" customHeight="1" x14ac:dyDescent="0.15">
      <c r="A866" s="247"/>
      <c r="B866" s="248">
        <f t="shared" ref="B866:C866" si="1051">B865</f>
        <v>0</v>
      </c>
      <c r="C866" s="249">
        <f t="shared" si="1051"/>
        <v>0</v>
      </c>
      <c r="D866" s="250">
        <f t="shared" si="1049"/>
        <v>3</v>
      </c>
      <c r="E866" s="250"/>
      <c r="F866" s="251"/>
      <c r="G866" s="250"/>
      <c r="H866" s="329"/>
      <c r="I866" s="252"/>
      <c r="J866" s="250"/>
      <c r="K866" s="250"/>
      <c r="L866" s="250"/>
      <c r="M866" s="250"/>
      <c r="N866" s="250"/>
      <c r="O866" s="258">
        <f t="shared" si="1016"/>
        <v>0</v>
      </c>
      <c r="P866" s="364"/>
      <c r="Q866" s="271"/>
      <c r="R866" s="372"/>
      <c r="S866" s="375"/>
      <c r="T866" s="364"/>
      <c r="U866" s="370"/>
      <c r="V866" s="366"/>
      <c r="W866" s="368"/>
      <c r="X866" s="370"/>
      <c r="Y866" s="372"/>
      <c r="Z866" s="372"/>
      <c r="AA866" s="372"/>
      <c r="AB866" s="372"/>
      <c r="AC866" s="372"/>
      <c r="AD866" s="250" t="str">
        <f t="shared" si="1050"/>
        <v>会员</v>
      </c>
      <c r="AE866" s="284">
        <f>VLOOKUP(AD866,分类参数表!$I$2:$J$10,2,FALSE)</f>
        <v>1</v>
      </c>
      <c r="AF866" s="285"/>
      <c r="AG866" s="271"/>
      <c r="AH866" s="271"/>
      <c r="AI866" s="271"/>
      <c r="AJ866" s="271"/>
      <c r="AK866" s="271"/>
      <c r="AL866" s="271"/>
      <c r="AM866" s="294"/>
      <c r="AN866" s="295" t="e">
        <f t="shared" si="1017"/>
        <v>#DIV/0!</v>
      </c>
      <c r="AO866" s="299"/>
    </row>
    <row r="867" spans="1:41" s="221" customFormat="1" ht="15" customHeight="1" x14ac:dyDescent="0.15">
      <c r="A867" s="247"/>
      <c r="B867" s="248">
        <f t="shared" ref="B867:C867" si="1052">B866</f>
        <v>0</v>
      </c>
      <c r="C867" s="249">
        <f t="shared" si="1052"/>
        <v>0</v>
      </c>
      <c r="D867" s="250">
        <f t="shared" si="1049"/>
        <v>4</v>
      </c>
      <c r="E867" s="250"/>
      <c r="F867" s="251"/>
      <c r="G867" s="250"/>
      <c r="H867" s="271"/>
      <c r="I867" s="250"/>
      <c r="J867" s="250"/>
      <c r="K867" s="250"/>
      <c r="L867" s="250"/>
      <c r="M867" s="250"/>
      <c r="N867" s="250"/>
      <c r="O867" s="258">
        <f t="shared" si="1016"/>
        <v>0</v>
      </c>
      <c r="P867" s="364"/>
      <c r="Q867" s="271"/>
      <c r="R867" s="372"/>
      <c r="S867" s="375"/>
      <c r="T867" s="364"/>
      <c r="U867" s="370"/>
      <c r="V867" s="366"/>
      <c r="W867" s="368"/>
      <c r="X867" s="370"/>
      <c r="Y867" s="372"/>
      <c r="Z867" s="372"/>
      <c r="AA867" s="372"/>
      <c r="AB867" s="372"/>
      <c r="AC867" s="372"/>
      <c r="AD867" s="250" t="str">
        <f t="shared" si="1050"/>
        <v>会员</v>
      </c>
      <c r="AE867" s="284">
        <f>VLOOKUP(AD867,分类参数表!$I$2:$J$10,2,FALSE)</f>
        <v>1</v>
      </c>
      <c r="AF867" s="285"/>
      <c r="AG867" s="271"/>
      <c r="AH867" s="271"/>
      <c r="AI867" s="271"/>
      <c r="AJ867" s="271"/>
      <c r="AK867" s="271"/>
      <c r="AL867" s="271"/>
      <c r="AM867" s="294"/>
      <c r="AN867" s="295" t="e">
        <f t="shared" si="1017"/>
        <v>#DIV/0!</v>
      </c>
      <c r="AO867" s="299"/>
    </row>
    <row r="868" spans="1:41" s="221" customFormat="1" ht="15" customHeight="1" thickBot="1" x14ac:dyDescent="0.2">
      <c r="A868" s="247"/>
      <c r="B868" s="248">
        <f t="shared" ref="B868:C868" si="1053">B867</f>
        <v>0</v>
      </c>
      <c r="C868" s="249">
        <f t="shared" si="1053"/>
        <v>0</v>
      </c>
      <c r="D868" s="250">
        <f t="shared" si="1049"/>
        <v>5</v>
      </c>
      <c r="E868" s="250"/>
      <c r="F868" s="251"/>
      <c r="G868" s="250"/>
      <c r="H868" s="271"/>
      <c r="I868" s="250"/>
      <c r="J868" s="250"/>
      <c r="K868" s="250"/>
      <c r="L868" s="250"/>
      <c r="M868" s="250"/>
      <c r="N868" s="250"/>
      <c r="O868" s="258">
        <f t="shared" si="1016"/>
        <v>0</v>
      </c>
      <c r="P868" s="364"/>
      <c r="Q868" s="271"/>
      <c r="R868" s="372"/>
      <c r="S868" s="375"/>
      <c r="T868" s="364"/>
      <c r="U868" s="370"/>
      <c r="V868" s="366"/>
      <c r="W868" s="368"/>
      <c r="X868" s="370"/>
      <c r="Y868" s="372"/>
      <c r="Z868" s="372"/>
      <c r="AA868" s="372"/>
      <c r="AB868" s="373"/>
      <c r="AC868" s="373"/>
      <c r="AD868" s="250" t="str">
        <f t="shared" si="1050"/>
        <v>会员</v>
      </c>
      <c r="AE868" s="284">
        <f>VLOOKUP(AD868,分类参数表!$I$2:$J$10,2,FALSE)</f>
        <v>1</v>
      </c>
      <c r="AF868" s="285"/>
      <c r="AG868" s="271"/>
      <c r="AH868" s="271"/>
      <c r="AI868" s="271"/>
      <c r="AJ868" s="271"/>
      <c r="AK868" s="271"/>
      <c r="AL868" s="271"/>
      <c r="AM868" s="294"/>
      <c r="AN868" s="295" t="e">
        <f t="shared" si="1017"/>
        <v>#DIV/0!</v>
      </c>
      <c r="AO868" s="299"/>
    </row>
    <row r="869" spans="1:41" s="218" customFormat="1" ht="15" customHeight="1" thickTop="1" x14ac:dyDescent="0.15">
      <c r="A869" s="229"/>
      <c r="B869" s="230"/>
      <c r="C869" s="231"/>
      <c r="D869" s="232">
        <v>1</v>
      </c>
      <c r="E869" s="233"/>
      <c r="F869" s="233"/>
      <c r="G869" s="232"/>
      <c r="H869" s="326"/>
      <c r="I869" s="234"/>
      <c r="J869" s="232"/>
      <c r="K869" s="233"/>
      <c r="L869" s="232"/>
      <c r="M869" s="232"/>
      <c r="N869" s="232"/>
      <c r="O869" s="255">
        <f t="shared" si="1016"/>
        <v>0</v>
      </c>
      <c r="P869" s="350">
        <f>SUM(O869:O873)</f>
        <v>0</v>
      </c>
      <c r="Q869" s="264"/>
      <c r="R869" s="352">
        <f>SUMPRODUCT(Q869:Q873+0)</f>
        <v>0</v>
      </c>
      <c r="S869" s="354" t="e">
        <f>R869/P869</f>
        <v>#DIV/0!</v>
      </c>
      <c r="T869" s="350" t="e">
        <f>LOOKUP(S869,{0.4,0.45,0.5,0.55,0.6,0.65,0.7,0.75,0.8,0.85,0.9,0.95,1},{0.1,0.175,0.25,0.325,0.4,0.475,0.55,0.625,0.7,0.775,0.85,0.925,1})</f>
        <v>#DIV/0!</v>
      </c>
      <c r="U869" s="356"/>
      <c r="V869" s="358"/>
      <c r="W869" s="360"/>
      <c r="X869" s="356"/>
      <c r="Y869" s="352">
        <f>R869-(V869/10)-X869</f>
        <v>0</v>
      </c>
      <c r="Z869" s="352" t="e">
        <f>Y869*T869*AE869</f>
        <v>#DIV/0!</v>
      </c>
      <c r="AA869" s="352" t="e">
        <f>U869-V869+Z869</f>
        <v>#DIV/0!</v>
      </c>
      <c r="AB869" s="352"/>
      <c r="AC869" s="352"/>
      <c r="AD869" s="276"/>
      <c r="AE869" s="277" t="e">
        <f>VLOOKUP(AD869,分类参数表!$I$2:$J$10,2,FALSE)</f>
        <v>#N/A</v>
      </c>
      <c r="AF869" s="278"/>
      <c r="AG869" s="264"/>
      <c r="AH869" s="264"/>
      <c r="AI869" s="264"/>
      <c r="AJ869" s="264"/>
      <c r="AK869" s="264"/>
      <c r="AL869" s="264"/>
      <c r="AM869" s="288"/>
      <c r="AN869" s="289" t="e">
        <f t="shared" si="1017"/>
        <v>#DIV/0!</v>
      </c>
      <c r="AO869" s="296"/>
    </row>
    <row r="870" spans="1:41" s="219" customFormat="1" ht="15" customHeight="1" x14ac:dyDescent="0.15">
      <c r="A870" s="235"/>
      <c r="B870" s="236">
        <f t="shared" ref="B870:C870" si="1054">B869</f>
        <v>0</v>
      </c>
      <c r="C870" s="237">
        <f t="shared" si="1054"/>
        <v>0</v>
      </c>
      <c r="D870" s="238">
        <f t="shared" ref="D870:D873" si="1055">D869+1</f>
        <v>2</v>
      </c>
      <c r="E870" s="238"/>
      <c r="F870" s="239"/>
      <c r="G870" s="238"/>
      <c r="H870" s="327"/>
      <c r="I870" s="240"/>
      <c r="J870" s="238"/>
      <c r="K870" s="238"/>
      <c r="L870" s="238"/>
      <c r="M870" s="238"/>
      <c r="N870" s="238"/>
      <c r="O870" s="256">
        <f t="shared" si="1016"/>
        <v>0</v>
      </c>
      <c r="P870" s="351"/>
      <c r="Q870" s="266"/>
      <c r="R870" s="353"/>
      <c r="S870" s="355"/>
      <c r="T870" s="351"/>
      <c r="U870" s="357"/>
      <c r="V870" s="359"/>
      <c r="W870" s="361"/>
      <c r="X870" s="357"/>
      <c r="Y870" s="353"/>
      <c r="Z870" s="353"/>
      <c r="AA870" s="353"/>
      <c r="AB870" s="353"/>
      <c r="AC870" s="353"/>
      <c r="AD870" s="238">
        <f t="shared" ref="AD870:AD873" si="1056">AD869</f>
        <v>0</v>
      </c>
      <c r="AE870" s="279" t="e">
        <f>VLOOKUP(AD870,分类参数表!$I$2:$J$10,2,FALSE)</f>
        <v>#N/A</v>
      </c>
      <c r="AF870" s="280"/>
      <c r="AG870" s="266"/>
      <c r="AH870" s="266"/>
      <c r="AI870" s="266"/>
      <c r="AJ870" s="266"/>
      <c r="AK870" s="266"/>
      <c r="AL870" s="266"/>
      <c r="AM870" s="290"/>
      <c r="AN870" s="291" t="e">
        <f t="shared" si="1017"/>
        <v>#DIV/0!</v>
      </c>
      <c r="AO870" s="297"/>
    </row>
    <row r="871" spans="1:41" s="219" customFormat="1" ht="15" customHeight="1" x14ac:dyDescent="0.15">
      <c r="A871" s="235"/>
      <c r="B871" s="236">
        <f t="shared" ref="B871:C871" si="1057">B870</f>
        <v>0</v>
      </c>
      <c r="C871" s="237">
        <f t="shared" si="1057"/>
        <v>0</v>
      </c>
      <c r="D871" s="238">
        <f t="shared" si="1055"/>
        <v>3</v>
      </c>
      <c r="E871" s="238"/>
      <c r="F871" s="239"/>
      <c r="G871" s="238"/>
      <c r="H871" s="327"/>
      <c r="I871" s="240"/>
      <c r="J871" s="238"/>
      <c r="K871" s="238"/>
      <c r="L871" s="238"/>
      <c r="M871" s="238"/>
      <c r="N871" s="238"/>
      <c r="O871" s="256">
        <f t="shared" si="1016"/>
        <v>0</v>
      </c>
      <c r="P871" s="351"/>
      <c r="Q871" s="266"/>
      <c r="R871" s="353"/>
      <c r="S871" s="355"/>
      <c r="T871" s="351"/>
      <c r="U871" s="357"/>
      <c r="V871" s="359"/>
      <c r="W871" s="361"/>
      <c r="X871" s="357"/>
      <c r="Y871" s="353"/>
      <c r="Z871" s="353"/>
      <c r="AA871" s="353"/>
      <c r="AB871" s="353"/>
      <c r="AC871" s="353"/>
      <c r="AD871" s="238">
        <f t="shared" si="1056"/>
        <v>0</v>
      </c>
      <c r="AE871" s="279" t="e">
        <f>VLOOKUP(AD871,分类参数表!$I$2:$J$10,2,FALSE)</f>
        <v>#N/A</v>
      </c>
      <c r="AF871" s="280"/>
      <c r="AG871" s="266"/>
      <c r="AH871" s="266"/>
      <c r="AI871" s="266"/>
      <c r="AJ871" s="266"/>
      <c r="AK871" s="266"/>
      <c r="AL871" s="266"/>
      <c r="AM871" s="290"/>
      <c r="AN871" s="291" t="e">
        <f t="shared" si="1017"/>
        <v>#DIV/0!</v>
      </c>
      <c r="AO871" s="297"/>
    </row>
    <row r="872" spans="1:41" s="219" customFormat="1" ht="15" customHeight="1" x14ac:dyDescent="0.15">
      <c r="A872" s="235"/>
      <c r="B872" s="236">
        <f t="shared" ref="B872:C872" si="1058">B871</f>
        <v>0</v>
      </c>
      <c r="C872" s="237">
        <f t="shared" si="1058"/>
        <v>0</v>
      </c>
      <c r="D872" s="238">
        <f t="shared" si="1055"/>
        <v>4</v>
      </c>
      <c r="E872" s="238"/>
      <c r="F872" s="239"/>
      <c r="G872" s="238"/>
      <c r="H872" s="266"/>
      <c r="I872" s="238"/>
      <c r="J872" s="238"/>
      <c r="K872" s="238"/>
      <c r="L872" s="238"/>
      <c r="M872" s="238"/>
      <c r="N872" s="238"/>
      <c r="O872" s="256">
        <f t="shared" si="1016"/>
        <v>0</v>
      </c>
      <c r="P872" s="351"/>
      <c r="Q872" s="266"/>
      <c r="R872" s="353"/>
      <c r="S872" s="355"/>
      <c r="T872" s="351"/>
      <c r="U872" s="357"/>
      <c r="V872" s="359"/>
      <c r="W872" s="361"/>
      <c r="X872" s="357"/>
      <c r="Y872" s="353"/>
      <c r="Z872" s="353"/>
      <c r="AA872" s="353"/>
      <c r="AB872" s="353"/>
      <c r="AC872" s="353"/>
      <c r="AD872" s="238">
        <f t="shared" si="1056"/>
        <v>0</v>
      </c>
      <c r="AE872" s="279" t="e">
        <f>VLOOKUP(AD872,分类参数表!$I$2:$J$10,2,FALSE)</f>
        <v>#N/A</v>
      </c>
      <c r="AF872" s="280"/>
      <c r="AG872" s="266"/>
      <c r="AH872" s="266"/>
      <c r="AI872" s="266"/>
      <c r="AJ872" s="266"/>
      <c r="AK872" s="266"/>
      <c r="AL872" s="266"/>
      <c r="AM872" s="290"/>
      <c r="AN872" s="291" t="e">
        <f t="shared" si="1017"/>
        <v>#DIV/0!</v>
      </c>
      <c r="AO872" s="297"/>
    </row>
    <row r="873" spans="1:41" s="219" customFormat="1" ht="15" customHeight="1" thickBot="1" x14ac:dyDescent="0.2">
      <c r="A873" s="235"/>
      <c r="B873" s="236">
        <f t="shared" ref="B873:C873" si="1059">B872</f>
        <v>0</v>
      </c>
      <c r="C873" s="237">
        <f t="shared" si="1059"/>
        <v>0</v>
      </c>
      <c r="D873" s="238">
        <f t="shared" si="1055"/>
        <v>5</v>
      </c>
      <c r="E873" s="238"/>
      <c r="F873" s="239"/>
      <c r="G873" s="238"/>
      <c r="H873" s="266"/>
      <c r="I873" s="238"/>
      <c r="J873" s="238"/>
      <c r="K873" s="238"/>
      <c r="L873" s="238"/>
      <c r="M873" s="238"/>
      <c r="N873" s="238"/>
      <c r="O873" s="256">
        <f t="shared" si="1016"/>
        <v>0</v>
      </c>
      <c r="P873" s="351"/>
      <c r="Q873" s="266"/>
      <c r="R873" s="353"/>
      <c r="S873" s="355"/>
      <c r="T873" s="351"/>
      <c r="U873" s="357"/>
      <c r="V873" s="359"/>
      <c r="W873" s="361"/>
      <c r="X873" s="357"/>
      <c r="Y873" s="353"/>
      <c r="Z873" s="353"/>
      <c r="AA873" s="353"/>
      <c r="AB873" s="362"/>
      <c r="AC873" s="362"/>
      <c r="AD873" s="238">
        <f t="shared" si="1056"/>
        <v>0</v>
      </c>
      <c r="AE873" s="279" t="e">
        <f>VLOOKUP(AD873,分类参数表!$I$2:$J$10,2,FALSE)</f>
        <v>#N/A</v>
      </c>
      <c r="AF873" s="280"/>
      <c r="AG873" s="266"/>
      <c r="AH873" s="266"/>
      <c r="AI873" s="266"/>
      <c r="AJ873" s="266"/>
      <c r="AK873" s="266"/>
      <c r="AL873" s="266"/>
      <c r="AM873" s="290"/>
      <c r="AN873" s="291" t="e">
        <f t="shared" si="1017"/>
        <v>#DIV/0!</v>
      </c>
      <c r="AO873" s="297"/>
    </row>
    <row r="874" spans="1:41" s="220" customFormat="1" ht="15" customHeight="1" thickTop="1" x14ac:dyDescent="0.15">
      <c r="A874" s="319"/>
      <c r="B874" s="242"/>
      <c r="C874" s="243"/>
      <c r="D874" s="244">
        <v>1</v>
      </c>
      <c r="E874" s="320"/>
      <c r="F874" s="245"/>
      <c r="G874" s="321"/>
      <c r="H874" s="328"/>
      <c r="I874" s="246"/>
      <c r="J874" s="321"/>
      <c r="K874" s="320"/>
      <c r="L874" s="321"/>
      <c r="M874" s="244"/>
      <c r="N874" s="244"/>
      <c r="O874" s="257">
        <f t="shared" si="1016"/>
        <v>0</v>
      </c>
      <c r="P874" s="363">
        <f>SUM(O874:O878)</f>
        <v>0</v>
      </c>
      <c r="Q874" s="322"/>
      <c r="R874" s="371">
        <f>SUMPRODUCT(Q874:Q878+0)</f>
        <v>0</v>
      </c>
      <c r="S874" s="374" t="e">
        <f>R874/P874</f>
        <v>#DIV/0!</v>
      </c>
      <c r="T874" s="363" t="e">
        <f>LOOKUP(S874,{0.4,0.45,0.5,0.55,0.6,0.65,0.7,0.75,0.8,0.85,0.9,0.95,1},{0.1,0.175,0.25,0.325,0.4,0.475,0.55,0.625,0.7,0.775,0.85,0.925,1})</f>
        <v>#DIV/0!</v>
      </c>
      <c r="U874" s="369"/>
      <c r="V874" s="365"/>
      <c r="W874" s="367"/>
      <c r="X874" s="369"/>
      <c r="Y874" s="371">
        <f>R874-(V874/10)-X874</f>
        <v>0</v>
      </c>
      <c r="Z874" s="371" t="e">
        <f>Y874*T874*AE874</f>
        <v>#DIV/0!</v>
      </c>
      <c r="AA874" s="371" t="e">
        <f>U874-V874+Z874</f>
        <v>#DIV/0!</v>
      </c>
      <c r="AB874" s="371"/>
      <c r="AC874" s="371"/>
      <c r="AD874" s="323" t="s">
        <v>2000</v>
      </c>
      <c r="AE874" s="282">
        <f>VLOOKUP(AD874,分类参数表!$I$2:$J$10,2,FALSE)</f>
        <v>1</v>
      </c>
      <c r="AF874" s="283"/>
      <c r="AG874" s="322"/>
      <c r="AH874" s="269"/>
      <c r="AI874" s="269"/>
      <c r="AJ874" s="269"/>
      <c r="AK874" s="322"/>
      <c r="AL874" s="322"/>
      <c r="AM874" s="292"/>
      <c r="AN874" s="293" t="e">
        <f t="shared" si="1017"/>
        <v>#DIV/0!</v>
      </c>
      <c r="AO874" s="298"/>
    </row>
    <row r="875" spans="1:41" s="221" customFormat="1" ht="15" customHeight="1" x14ac:dyDescent="0.15">
      <c r="A875" s="247"/>
      <c r="B875" s="248">
        <f t="shared" ref="B875:C875" si="1060">B874</f>
        <v>0</v>
      </c>
      <c r="C875" s="249">
        <f t="shared" si="1060"/>
        <v>0</v>
      </c>
      <c r="D875" s="250">
        <f t="shared" ref="D875:D878" si="1061">D874+1</f>
        <v>2</v>
      </c>
      <c r="E875" s="250"/>
      <c r="F875" s="251"/>
      <c r="G875" s="250"/>
      <c r="H875" s="329"/>
      <c r="I875" s="252"/>
      <c r="J875" s="250"/>
      <c r="K875" s="250"/>
      <c r="L875" s="250"/>
      <c r="M875" s="250"/>
      <c r="N875" s="250"/>
      <c r="O875" s="258">
        <f t="shared" si="1016"/>
        <v>0</v>
      </c>
      <c r="P875" s="364"/>
      <c r="Q875" s="271"/>
      <c r="R875" s="372"/>
      <c r="S875" s="375"/>
      <c r="T875" s="364"/>
      <c r="U875" s="370"/>
      <c r="V875" s="366"/>
      <c r="W875" s="368"/>
      <c r="X875" s="370"/>
      <c r="Y875" s="372"/>
      <c r="Z875" s="372"/>
      <c r="AA875" s="372"/>
      <c r="AB875" s="372"/>
      <c r="AC875" s="372"/>
      <c r="AD875" s="250" t="str">
        <f t="shared" ref="AD875:AD878" si="1062">AD874</f>
        <v>会员</v>
      </c>
      <c r="AE875" s="284">
        <f>VLOOKUP(AD875,分类参数表!$I$2:$J$10,2,FALSE)</f>
        <v>1</v>
      </c>
      <c r="AF875" s="285"/>
      <c r="AG875" s="271"/>
      <c r="AH875" s="271"/>
      <c r="AI875" s="271"/>
      <c r="AJ875" s="271"/>
      <c r="AK875" s="271"/>
      <c r="AL875" s="271"/>
      <c r="AM875" s="294"/>
      <c r="AN875" s="295" t="e">
        <f t="shared" si="1017"/>
        <v>#DIV/0!</v>
      </c>
      <c r="AO875" s="299"/>
    </row>
    <row r="876" spans="1:41" s="221" customFormat="1" ht="15" customHeight="1" x14ac:dyDescent="0.15">
      <c r="A876" s="247"/>
      <c r="B876" s="248">
        <f t="shared" ref="B876:C876" si="1063">B875</f>
        <v>0</v>
      </c>
      <c r="C876" s="249">
        <f t="shared" si="1063"/>
        <v>0</v>
      </c>
      <c r="D876" s="250">
        <f t="shared" si="1061"/>
        <v>3</v>
      </c>
      <c r="E876" s="250"/>
      <c r="F876" s="251"/>
      <c r="G876" s="250"/>
      <c r="H876" s="329"/>
      <c r="I876" s="252"/>
      <c r="J876" s="250"/>
      <c r="K876" s="250"/>
      <c r="L876" s="250"/>
      <c r="M876" s="250"/>
      <c r="N876" s="250"/>
      <c r="O876" s="258">
        <f t="shared" si="1016"/>
        <v>0</v>
      </c>
      <c r="P876" s="364"/>
      <c r="Q876" s="271"/>
      <c r="R876" s="372"/>
      <c r="S876" s="375"/>
      <c r="T876" s="364"/>
      <c r="U876" s="370"/>
      <c r="V876" s="366"/>
      <c r="W876" s="368"/>
      <c r="X876" s="370"/>
      <c r="Y876" s="372"/>
      <c r="Z876" s="372"/>
      <c r="AA876" s="372"/>
      <c r="AB876" s="372"/>
      <c r="AC876" s="372"/>
      <c r="AD876" s="250" t="str">
        <f t="shared" si="1062"/>
        <v>会员</v>
      </c>
      <c r="AE876" s="284">
        <f>VLOOKUP(AD876,分类参数表!$I$2:$J$10,2,FALSE)</f>
        <v>1</v>
      </c>
      <c r="AF876" s="285"/>
      <c r="AG876" s="271"/>
      <c r="AH876" s="271"/>
      <c r="AI876" s="271"/>
      <c r="AJ876" s="271"/>
      <c r="AK876" s="271"/>
      <c r="AL876" s="271"/>
      <c r="AM876" s="294"/>
      <c r="AN876" s="295" t="e">
        <f t="shared" si="1017"/>
        <v>#DIV/0!</v>
      </c>
      <c r="AO876" s="299"/>
    </row>
    <row r="877" spans="1:41" s="221" customFormat="1" ht="15" customHeight="1" x14ac:dyDescent="0.15">
      <c r="A877" s="247"/>
      <c r="B877" s="248">
        <f t="shared" ref="B877:C877" si="1064">B876</f>
        <v>0</v>
      </c>
      <c r="C877" s="249">
        <f t="shared" si="1064"/>
        <v>0</v>
      </c>
      <c r="D877" s="250">
        <f t="shared" si="1061"/>
        <v>4</v>
      </c>
      <c r="E877" s="250"/>
      <c r="F877" s="251"/>
      <c r="G877" s="250"/>
      <c r="H877" s="271"/>
      <c r="I877" s="250"/>
      <c r="J877" s="250"/>
      <c r="K877" s="250"/>
      <c r="L877" s="250"/>
      <c r="M877" s="250"/>
      <c r="N877" s="250"/>
      <c r="O877" s="258">
        <f t="shared" si="1016"/>
        <v>0</v>
      </c>
      <c r="P877" s="364"/>
      <c r="Q877" s="271"/>
      <c r="R877" s="372"/>
      <c r="S877" s="375"/>
      <c r="T877" s="364"/>
      <c r="U877" s="370"/>
      <c r="V877" s="366"/>
      <c r="W877" s="368"/>
      <c r="X877" s="370"/>
      <c r="Y877" s="372"/>
      <c r="Z877" s="372"/>
      <c r="AA877" s="372"/>
      <c r="AB877" s="372"/>
      <c r="AC877" s="372"/>
      <c r="AD877" s="250" t="str">
        <f t="shared" si="1062"/>
        <v>会员</v>
      </c>
      <c r="AE877" s="284">
        <f>VLOOKUP(AD877,分类参数表!$I$2:$J$10,2,FALSE)</f>
        <v>1</v>
      </c>
      <c r="AF877" s="285"/>
      <c r="AG877" s="271"/>
      <c r="AH877" s="271"/>
      <c r="AI877" s="271"/>
      <c r="AJ877" s="271"/>
      <c r="AK877" s="271"/>
      <c r="AL877" s="271"/>
      <c r="AM877" s="294"/>
      <c r="AN877" s="295" t="e">
        <f t="shared" si="1017"/>
        <v>#DIV/0!</v>
      </c>
      <c r="AO877" s="299"/>
    </row>
    <row r="878" spans="1:41" s="221" customFormat="1" ht="15" customHeight="1" thickBot="1" x14ac:dyDescent="0.2">
      <c r="A878" s="247"/>
      <c r="B878" s="248">
        <f t="shared" ref="B878:C878" si="1065">B877</f>
        <v>0</v>
      </c>
      <c r="C878" s="249">
        <f t="shared" si="1065"/>
        <v>0</v>
      </c>
      <c r="D878" s="250">
        <f t="shared" si="1061"/>
        <v>5</v>
      </c>
      <c r="E878" s="250"/>
      <c r="F878" s="251"/>
      <c r="G878" s="250"/>
      <c r="H878" s="271"/>
      <c r="I878" s="250"/>
      <c r="J878" s="250"/>
      <c r="K878" s="250"/>
      <c r="L878" s="250"/>
      <c r="M878" s="250"/>
      <c r="N878" s="250"/>
      <c r="O878" s="258">
        <f t="shared" si="1016"/>
        <v>0</v>
      </c>
      <c r="P878" s="364"/>
      <c r="Q878" s="271"/>
      <c r="R878" s="372"/>
      <c r="S878" s="375"/>
      <c r="T878" s="364"/>
      <c r="U878" s="370"/>
      <c r="V878" s="366"/>
      <c r="W878" s="368"/>
      <c r="X878" s="370"/>
      <c r="Y878" s="372"/>
      <c r="Z878" s="372"/>
      <c r="AA878" s="372"/>
      <c r="AB878" s="373"/>
      <c r="AC878" s="373"/>
      <c r="AD878" s="250" t="str">
        <f t="shared" si="1062"/>
        <v>会员</v>
      </c>
      <c r="AE878" s="284">
        <f>VLOOKUP(AD878,分类参数表!$I$2:$J$10,2,FALSE)</f>
        <v>1</v>
      </c>
      <c r="AF878" s="285"/>
      <c r="AG878" s="271"/>
      <c r="AH878" s="271"/>
      <c r="AI878" s="271"/>
      <c r="AJ878" s="271"/>
      <c r="AK878" s="271"/>
      <c r="AL878" s="271"/>
      <c r="AM878" s="294"/>
      <c r="AN878" s="295" t="e">
        <f t="shared" si="1017"/>
        <v>#DIV/0!</v>
      </c>
      <c r="AO878" s="299"/>
    </row>
    <row r="879" spans="1:41" s="218" customFormat="1" ht="15" customHeight="1" thickTop="1" x14ac:dyDescent="0.15">
      <c r="A879" s="229"/>
      <c r="B879" s="230"/>
      <c r="C879" s="231"/>
      <c r="D879" s="232">
        <v>1</v>
      </c>
      <c r="E879" s="233"/>
      <c r="F879" s="233"/>
      <c r="G879" s="232"/>
      <c r="H879" s="326"/>
      <c r="I879" s="234"/>
      <c r="J879" s="232"/>
      <c r="K879" s="233"/>
      <c r="L879" s="232"/>
      <c r="M879" s="232"/>
      <c r="N879" s="232"/>
      <c r="O879" s="255">
        <f t="shared" si="1016"/>
        <v>0</v>
      </c>
      <c r="P879" s="350">
        <f>SUM(O879:O883)</f>
        <v>0</v>
      </c>
      <c r="Q879" s="264"/>
      <c r="R879" s="352">
        <f>SUMPRODUCT(Q879:Q883+0)</f>
        <v>0</v>
      </c>
      <c r="S879" s="354" t="e">
        <f>R879/P879</f>
        <v>#DIV/0!</v>
      </c>
      <c r="T879" s="350" t="e">
        <f>LOOKUP(S879,{0.4,0.45,0.5,0.55,0.6,0.65,0.7,0.75,0.8,0.85,0.9,0.95,1},{0.1,0.175,0.25,0.325,0.4,0.475,0.55,0.625,0.7,0.775,0.85,0.925,1})</f>
        <v>#DIV/0!</v>
      </c>
      <c r="U879" s="356"/>
      <c r="V879" s="358"/>
      <c r="W879" s="360"/>
      <c r="X879" s="356"/>
      <c r="Y879" s="352">
        <f>R879-(V879/10)-X879</f>
        <v>0</v>
      </c>
      <c r="Z879" s="352" t="e">
        <f>Y879*T879*AE879</f>
        <v>#DIV/0!</v>
      </c>
      <c r="AA879" s="352" t="e">
        <f>U879-V879+Z879</f>
        <v>#DIV/0!</v>
      </c>
      <c r="AB879" s="352"/>
      <c r="AC879" s="352"/>
      <c r="AD879" s="276"/>
      <c r="AE879" s="277" t="e">
        <f>VLOOKUP(AD879,分类参数表!$I$2:$J$10,2,FALSE)</f>
        <v>#N/A</v>
      </c>
      <c r="AF879" s="278"/>
      <c r="AG879" s="264"/>
      <c r="AH879" s="264"/>
      <c r="AI879" s="264"/>
      <c r="AJ879" s="264"/>
      <c r="AK879" s="264"/>
      <c r="AL879" s="264"/>
      <c r="AM879" s="288"/>
      <c r="AN879" s="289" t="e">
        <f t="shared" si="1017"/>
        <v>#DIV/0!</v>
      </c>
      <c r="AO879" s="296"/>
    </row>
    <row r="880" spans="1:41" s="219" customFormat="1" ht="15" customHeight="1" x14ac:dyDescent="0.15">
      <c r="A880" s="235"/>
      <c r="B880" s="236">
        <f t="shared" ref="B880:C880" si="1066">B879</f>
        <v>0</v>
      </c>
      <c r="C880" s="237">
        <f t="shared" si="1066"/>
        <v>0</v>
      </c>
      <c r="D880" s="238">
        <f t="shared" ref="D880:D883" si="1067">D879+1</f>
        <v>2</v>
      </c>
      <c r="E880" s="238"/>
      <c r="F880" s="239"/>
      <c r="G880" s="238"/>
      <c r="H880" s="327"/>
      <c r="I880" s="240"/>
      <c r="J880" s="238"/>
      <c r="K880" s="238"/>
      <c r="L880" s="238"/>
      <c r="M880" s="238"/>
      <c r="N880" s="238"/>
      <c r="O880" s="256">
        <f t="shared" si="1016"/>
        <v>0</v>
      </c>
      <c r="P880" s="351"/>
      <c r="Q880" s="266"/>
      <c r="R880" s="353"/>
      <c r="S880" s="355"/>
      <c r="T880" s="351"/>
      <c r="U880" s="357"/>
      <c r="V880" s="359"/>
      <c r="W880" s="361"/>
      <c r="X880" s="357"/>
      <c r="Y880" s="353"/>
      <c r="Z880" s="353"/>
      <c r="AA880" s="353"/>
      <c r="AB880" s="353"/>
      <c r="AC880" s="353"/>
      <c r="AD880" s="238">
        <f t="shared" ref="AD880:AD883" si="1068">AD879</f>
        <v>0</v>
      </c>
      <c r="AE880" s="279" t="e">
        <f>VLOOKUP(AD880,分类参数表!$I$2:$J$10,2,FALSE)</f>
        <v>#N/A</v>
      </c>
      <c r="AF880" s="280"/>
      <c r="AG880" s="266"/>
      <c r="AH880" s="266"/>
      <c r="AI880" s="266"/>
      <c r="AJ880" s="266"/>
      <c r="AK880" s="266"/>
      <c r="AL880" s="266"/>
      <c r="AM880" s="290"/>
      <c r="AN880" s="291" t="e">
        <f t="shared" si="1017"/>
        <v>#DIV/0!</v>
      </c>
      <c r="AO880" s="297"/>
    </row>
    <row r="881" spans="1:41" s="219" customFormat="1" ht="15" customHeight="1" x14ac:dyDescent="0.15">
      <c r="A881" s="235"/>
      <c r="B881" s="236">
        <f t="shared" ref="B881:C881" si="1069">B880</f>
        <v>0</v>
      </c>
      <c r="C881" s="237">
        <f t="shared" si="1069"/>
        <v>0</v>
      </c>
      <c r="D881" s="238">
        <f t="shared" si="1067"/>
        <v>3</v>
      </c>
      <c r="E881" s="238"/>
      <c r="F881" s="239"/>
      <c r="G881" s="238"/>
      <c r="H881" s="327"/>
      <c r="I881" s="240"/>
      <c r="J881" s="238"/>
      <c r="K881" s="238"/>
      <c r="L881" s="238"/>
      <c r="M881" s="238"/>
      <c r="N881" s="238"/>
      <c r="O881" s="256">
        <f t="shared" si="1016"/>
        <v>0</v>
      </c>
      <c r="P881" s="351"/>
      <c r="Q881" s="266"/>
      <c r="R881" s="353"/>
      <c r="S881" s="355"/>
      <c r="T881" s="351"/>
      <c r="U881" s="357"/>
      <c r="V881" s="359"/>
      <c r="W881" s="361"/>
      <c r="X881" s="357"/>
      <c r="Y881" s="353"/>
      <c r="Z881" s="353"/>
      <c r="AA881" s="353"/>
      <c r="AB881" s="353"/>
      <c r="AC881" s="353"/>
      <c r="AD881" s="238">
        <f t="shared" si="1068"/>
        <v>0</v>
      </c>
      <c r="AE881" s="279" t="e">
        <f>VLOOKUP(AD881,分类参数表!$I$2:$J$10,2,FALSE)</f>
        <v>#N/A</v>
      </c>
      <c r="AF881" s="280"/>
      <c r="AG881" s="266"/>
      <c r="AH881" s="266"/>
      <c r="AI881" s="266"/>
      <c r="AJ881" s="266"/>
      <c r="AK881" s="266"/>
      <c r="AL881" s="266"/>
      <c r="AM881" s="290"/>
      <c r="AN881" s="291" t="e">
        <f t="shared" si="1017"/>
        <v>#DIV/0!</v>
      </c>
      <c r="AO881" s="297"/>
    </row>
    <row r="882" spans="1:41" s="219" customFormat="1" ht="15" customHeight="1" x14ac:dyDescent="0.15">
      <c r="A882" s="235"/>
      <c r="B882" s="236">
        <f t="shared" ref="B882:C882" si="1070">B881</f>
        <v>0</v>
      </c>
      <c r="C882" s="237">
        <f t="shared" si="1070"/>
        <v>0</v>
      </c>
      <c r="D882" s="238">
        <f t="shared" si="1067"/>
        <v>4</v>
      </c>
      <c r="E882" s="238"/>
      <c r="F882" s="239"/>
      <c r="G882" s="238"/>
      <c r="H882" s="266"/>
      <c r="I882" s="238"/>
      <c r="J882" s="238"/>
      <c r="K882" s="238"/>
      <c r="L882" s="238"/>
      <c r="M882" s="238"/>
      <c r="N882" s="238"/>
      <c r="O882" s="256">
        <f t="shared" si="1016"/>
        <v>0</v>
      </c>
      <c r="P882" s="351"/>
      <c r="Q882" s="266"/>
      <c r="R882" s="353"/>
      <c r="S882" s="355"/>
      <c r="T882" s="351"/>
      <c r="U882" s="357"/>
      <c r="V882" s="359"/>
      <c r="W882" s="361"/>
      <c r="X882" s="357"/>
      <c r="Y882" s="353"/>
      <c r="Z882" s="353"/>
      <c r="AA882" s="353"/>
      <c r="AB882" s="353"/>
      <c r="AC882" s="353"/>
      <c r="AD882" s="238">
        <f t="shared" si="1068"/>
        <v>0</v>
      </c>
      <c r="AE882" s="279" t="e">
        <f>VLOOKUP(AD882,分类参数表!$I$2:$J$10,2,FALSE)</f>
        <v>#N/A</v>
      </c>
      <c r="AF882" s="280"/>
      <c r="AG882" s="266"/>
      <c r="AH882" s="266"/>
      <c r="AI882" s="266"/>
      <c r="AJ882" s="266"/>
      <c r="AK882" s="266"/>
      <c r="AL882" s="266"/>
      <c r="AM882" s="290"/>
      <c r="AN882" s="291" t="e">
        <f t="shared" si="1017"/>
        <v>#DIV/0!</v>
      </c>
      <c r="AO882" s="297"/>
    </row>
    <row r="883" spans="1:41" s="219" customFormat="1" ht="15" customHeight="1" thickBot="1" x14ac:dyDescent="0.2">
      <c r="A883" s="235"/>
      <c r="B883" s="236">
        <f t="shared" ref="B883:C883" si="1071">B882</f>
        <v>0</v>
      </c>
      <c r="C883" s="237">
        <f t="shared" si="1071"/>
        <v>0</v>
      </c>
      <c r="D883" s="238">
        <f t="shared" si="1067"/>
        <v>5</v>
      </c>
      <c r="E883" s="238"/>
      <c r="F883" s="239"/>
      <c r="G883" s="238"/>
      <c r="H883" s="266"/>
      <c r="I883" s="238"/>
      <c r="J883" s="238"/>
      <c r="K883" s="238"/>
      <c r="L883" s="238"/>
      <c r="M883" s="238"/>
      <c r="N883" s="238"/>
      <c r="O883" s="256">
        <f t="shared" si="1016"/>
        <v>0</v>
      </c>
      <c r="P883" s="351"/>
      <c r="Q883" s="266"/>
      <c r="R883" s="353"/>
      <c r="S883" s="355"/>
      <c r="T883" s="351"/>
      <c r="U883" s="357"/>
      <c r="V883" s="359"/>
      <c r="W883" s="361"/>
      <c r="X883" s="357"/>
      <c r="Y883" s="353"/>
      <c r="Z883" s="353"/>
      <c r="AA883" s="353"/>
      <c r="AB883" s="362"/>
      <c r="AC883" s="362"/>
      <c r="AD883" s="238">
        <f t="shared" si="1068"/>
        <v>0</v>
      </c>
      <c r="AE883" s="279" t="e">
        <f>VLOOKUP(AD883,分类参数表!$I$2:$J$10,2,FALSE)</f>
        <v>#N/A</v>
      </c>
      <c r="AF883" s="280"/>
      <c r="AG883" s="266"/>
      <c r="AH883" s="266"/>
      <c r="AI883" s="266"/>
      <c r="AJ883" s="266"/>
      <c r="AK883" s="266"/>
      <c r="AL883" s="266"/>
      <c r="AM883" s="290"/>
      <c r="AN883" s="291" t="e">
        <f t="shared" si="1017"/>
        <v>#DIV/0!</v>
      </c>
      <c r="AO883" s="297"/>
    </row>
    <row r="884" spans="1:41" s="220" customFormat="1" ht="15" customHeight="1" thickTop="1" x14ac:dyDescent="0.15">
      <c r="A884" s="319"/>
      <c r="B884" s="242"/>
      <c r="C884" s="243"/>
      <c r="D884" s="244">
        <v>1</v>
      </c>
      <c r="E884" s="320"/>
      <c r="F884" s="245"/>
      <c r="G884" s="321"/>
      <c r="H884" s="328"/>
      <c r="I884" s="246"/>
      <c r="J884" s="321"/>
      <c r="K884" s="320"/>
      <c r="L884" s="321"/>
      <c r="M884" s="244"/>
      <c r="N884" s="244"/>
      <c r="O884" s="257">
        <f t="shared" si="1016"/>
        <v>0</v>
      </c>
      <c r="P884" s="363">
        <f>SUM(O884:O888)</f>
        <v>0</v>
      </c>
      <c r="Q884" s="322"/>
      <c r="R884" s="371">
        <f>SUMPRODUCT(Q884:Q888+0)</f>
        <v>0</v>
      </c>
      <c r="S884" s="374" t="e">
        <f>R884/P884</f>
        <v>#DIV/0!</v>
      </c>
      <c r="T884" s="363" t="e">
        <f>LOOKUP(S884,{0.4,0.45,0.5,0.55,0.6,0.65,0.7,0.75,0.8,0.85,0.9,0.95,1},{0.1,0.175,0.25,0.325,0.4,0.475,0.55,0.625,0.7,0.775,0.85,0.925,1})</f>
        <v>#DIV/0!</v>
      </c>
      <c r="U884" s="369"/>
      <c r="V884" s="365"/>
      <c r="W884" s="367"/>
      <c r="X884" s="369"/>
      <c r="Y884" s="371">
        <f>R884-(V884/10)-X884</f>
        <v>0</v>
      </c>
      <c r="Z884" s="371" t="e">
        <f>Y884*T884*AE884</f>
        <v>#DIV/0!</v>
      </c>
      <c r="AA884" s="371" t="e">
        <f>U884-V884+Z884</f>
        <v>#DIV/0!</v>
      </c>
      <c r="AB884" s="371"/>
      <c r="AC884" s="371"/>
      <c r="AD884" s="323" t="s">
        <v>2000</v>
      </c>
      <c r="AE884" s="282">
        <f>VLOOKUP(AD884,分类参数表!$I$2:$J$10,2,FALSE)</f>
        <v>1</v>
      </c>
      <c r="AF884" s="283"/>
      <c r="AG884" s="322"/>
      <c r="AH884" s="269"/>
      <c r="AI884" s="269"/>
      <c r="AJ884" s="269"/>
      <c r="AK884" s="322"/>
      <c r="AL884" s="322"/>
      <c r="AM884" s="292"/>
      <c r="AN884" s="293" t="e">
        <f t="shared" si="1017"/>
        <v>#DIV/0!</v>
      </c>
      <c r="AO884" s="298"/>
    </row>
    <row r="885" spans="1:41" s="221" customFormat="1" ht="15" customHeight="1" x14ac:dyDescent="0.15">
      <c r="A885" s="247"/>
      <c r="B885" s="248">
        <f t="shared" ref="B885:C885" si="1072">B884</f>
        <v>0</v>
      </c>
      <c r="C885" s="249">
        <f t="shared" si="1072"/>
        <v>0</v>
      </c>
      <c r="D885" s="250">
        <f t="shared" ref="D885:D888" si="1073">D884+1</f>
        <v>2</v>
      </c>
      <c r="E885" s="250"/>
      <c r="F885" s="251"/>
      <c r="G885" s="250"/>
      <c r="H885" s="329"/>
      <c r="I885" s="252"/>
      <c r="J885" s="250"/>
      <c r="K885" s="250"/>
      <c r="L885" s="250"/>
      <c r="M885" s="250"/>
      <c r="N885" s="250"/>
      <c r="O885" s="258">
        <f t="shared" si="1016"/>
        <v>0</v>
      </c>
      <c r="P885" s="364"/>
      <c r="Q885" s="271"/>
      <c r="R885" s="372"/>
      <c r="S885" s="375"/>
      <c r="T885" s="364"/>
      <c r="U885" s="370"/>
      <c r="V885" s="366"/>
      <c r="W885" s="368"/>
      <c r="X885" s="370"/>
      <c r="Y885" s="372"/>
      <c r="Z885" s="372"/>
      <c r="AA885" s="372"/>
      <c r="AB885" s="372"/>
      <c r="AC885" s="372"/>
      <c r="AD885" s="250" t="str">
        <f t="shared" ref="AD885:AD888" si="1074">AD884</f>
        <v>会员</v>
      </c>
      <c r="AE885" s="284">
        <f>VLOOKUP(AD885,分类参数表!$I$2:$J$10,2,FALSE)</f>
        <v>1</v>
      </c>
      <c r="AF885" s="285"/>
      <c r="AG885" s="271"/>
      <c r="AH885" s="271"/>
      <c r="AI885" s="271"/>
      <c r="AJ885" s="271"/>
      <c r="AK885" s="271"/>
      <c r="AL885" s="271"/>
      <c r="AM885" s="294"/>
      <c r="AN885" s="295" t="e">
        <f t="shared" si="1017"/>
        <v>#DIV/0!</v>
      </c>
      <c r="AO885" s="299"/>
    </row>
    <row r="886" spans="1:41" s="221" customFormat="1" ht="15" customHeight="1" x14ac:dyDescent="0.15">
      <c r="A886" s="247"/>
      <c r="B886" s="248">
        <f t="shared" ref="B886:C886" si="1075">B885</f>
        <v>0</v>
      </c>
      <c r="C886" s="249">
        <f t="shared" si="1075"/>
        <v>0</v>
      </c>
      <c r="D886" s="250">
        <f t="shared" si="1073"/>
        <v>3</v>
      </c>
      <c r="E886" s="250"/>
      <c r="F886" s="251"/>
      <c r="G886" s="250"/>
      <c r="H886" s="329"/>
      <c r="I886" s="252"/>
      <c r="J886" s="250"/>
      <c r="K886" s="250"/>
      <c r="L886" s="250"/>
      <c r="M886" s="250"/>
      <c r="N886" s="250"/>
      <c r="O886" s="258">
        <f t="shared" si="1016"/>
        <v>0</v>
      </c>
      <c r="P886" s="364"/>
      <c r="Q886" s="271"/>
      <c r="R886" s="372"/>
      <c r="S886" s="375"/>
      <c r="T886" s="364"/>
      <c r="U886" s="370"/>
      <c r="V886" s="366"/>
      <c r="W886" s="368"/>
      <c r="X886" s="370"/>
      <c r="Y886" s="372"/>
      <c r="Z886" s="372"/>
      <c r="AA886" s="372"/>
      <c r="AB886" s="372"/>
      <c r="AC886" s="372"/>
      <c r="AD886" s="250" t="str">
        <f t="shared" si="1074"/>
        <v>会员</v>
      </c>
      <c r="AE886" s="284">
        <f>VLOOKUP(AD886,分类参数表!$I$2:$J$10,2,FALSE)</f>
        <v>1</v>
      </c>
      <c r="AF886" s="285"/>
      <c r="AG886" s="271"/>
      <c r="AH886" s="271"/>
      <c r="AI886" s="271"/>
      <c r="AJ886" s="271"/>
      <c r="AK886" s="271"/>
      <c r="AL886" s="271"/>
      <c r="AM886" s="294"/>
      <c r="AN886" s="295" t="e">
        <f t="shared" si="1017"/>
        <v>#DIV/0!</v>
      </c>
      <c r="AO886" s="299"/>
    </row>
    <row r="887" spans="1:41" s="221" customFormat="1" ht="15" customHeight="1" x14ac:dyDescent="0.15">
      <c r="A887" s="247"/>
      <c r="B887" s="248">
        <f t="shared" ref="B887:C887" si="1076">B886</f>
        <v>0</v>
      </c>
      <c r="C887" s="249">
        <f t="shared" si="1076"/>
        <v>0</v>
      </c>
      <c r="D887" s="250">
        <f t="shared" si="1073"/>
        <v>4</v>
      </c>
      <c r="E887" s="250"/>
      <c r="F887" s="251"/>
      <c r="G887" s="250"/>
      <c r="H887" s="271"/>
      <c r="I887" s="250"/>
      <c r="J887" s="250"/>
      <c r="K887" s="250"/>
      <c r="L887" s="250"/>
      <c r="M887" s="250"/>
      <c r="N887" s="250"/>
      <c r="O887" s="258">
        <f t="shared" si="1016"/>
        <v>0</v>
      </c>
      <c r="P887" s="364"/>
      <c r="Q887" s="271"/>
      <c r="R887" s="372"/>
      <c r="S887" s="375"/>
      <c r="T887" s="364"/>
      <c r="U887" s="370"/>
      <c r="V887" s="366"/>
      <c r="W887" s="368"/>
      <c r="X887" s="370"/>
      <c r="Y887" s="372"/>
      <c r="Z887" s="372"/>
      <c r="AA887" s="372"/>
      <c r="AB887" s="372"/>
      <c r="AC887" s="372"/>
      <c r="AD887" s="250" t="str">
        <f t="shared" si="1074"/>
        <v>会员</v>
      </c>
      <c r="AE887" s="284">
        <f>VLOOKUP(AD887,分类参数表!$I$2:$J$10,2,FALSE)</f>
        <v>1</v>
      </c>
      <c r="AF887" s="285"/>
      <c r="AG887" s="271"/>
      <c r="AH887" s="271"/>
      <c r="AI887" s="271"/>
      <c r="AJ887" s="271"/>
      <c r="AK887" s="271"/>
      <c r="AL887" s="271"/>
      <c r="AM887" s="294"/>
      <c r="AN887" s="295" t="e">
        <f t="shared" si="1017"/>
        <v>#DIV/0!</v>
      </c>
      <c r="AO887" s="299"/>
    </row>
    <row r="888" spans="1:41" s="221" customFormat="1" ht="15" customHeight="1" thickBot="1" x14ac:dyDescent="0.2">
      <c r="A888" s="247"/>
      <c r="B888" s="248">
        <f t="shared" ref="B888:C888" si="1077">B887</f>
        <v>0</v>
      </c>
      <c r="C888" s="249">
        <f t="shared" si="1077"/>
        <v>0</v>
      </c>
      <c r="D888" s="250">
        <f t="shared" si="1073"/>
        <v>5</v>
      </c>
      <c r="E888" s="250"/>
      <c r="F888" s="251"/>
      <c r="G888" s="250"/>
      <c r="H888" s="271"/>
      <c r="I888" s="250"/>
      <c r="J888" s="250"/>
      <c r="K888" s="250"/>
      <c r="L888" s="250"/>
      <c r="M888" s="250"/>
      <c r="N888" s="250"/>
      <c r="O888" s="258">
        <f t="shared" si="1016"/>
        <v>0</v>
      </c>
      <c r="P888" s="364"/>
      <c r="Q888" s="271"/>
      <c r="R888" s="372"/>
      <c r="S888" s="375"/>
      <c r="T888" s="364"/>
      <c r="U888" s="370"/>
      <c r="V888" s="366"/>
      <c r="W888" s="368"/>
      <c r="X888" s="370"/>
      <c r="Y888" s="372"/>
      <c r="Z888" s="372"/>
      <c r="AA888" s="372"/>
      <c r="AB888" s="373"/>
      <c r="AC888" s="373"/>
      <c r="AD888" s="250" t="str">
        <f t="shared" si="1074"/>
        <v>会员</v>
      </c>
      <c r="AE888" s="284">
        <f>VLOOKUP(AD888,分类参数表!$I$2:$J$10,2,FALSE)</f>
        <v>1</v>
      </c>
      <c r="AF888" s="285"/>
      <c r="AG888" s="271"/>
      <c r="AH888" s="271"/>
      <c r="AI888" s="271"/>
      <c r="AJ888" s="271"/>
      <c r="AK888" s="271"/>
      <c r="AL888" s="271"/>
      <c r="AM888" s="294"/>
      <c r="AN888" s="295" t="e">
        <f t="shared" si="1017"/>
        <v>#DIV/0!</v>
      </c>
      <c r="AO888" s="299"/>
    </row>
    <row r="889" spans="1:41" s="218" customFormat="1" ht="15" customHeight="1" thickTop="1" x14ac:dyDescent="0.15">
      <c r="A889" s="229"/>
      <c r="B889" s="230"/>
      <c r="C889" s="231"/>
      <c r="D889" s="232">
        <v>1</v>
      </c>
      <c r="E889" s="233"/>
      <c r="F889" s="233"/>
      <c r="G889" s="232"/>
      <c r="H889" s="326"/>
      <c r="I889" s="234"/>
      <c r="J889" s="232"/>
      <c r="K889" s="233"/>
      <c r="L889" s="232"/>
      <c r="M889" s="232"/>
      <c r="N889" s="232"/>
      <c r="O889" s="255">
        <f t="shared" si="1016"/>
        <v>0</v>
      </c>
      <c r="P889" s="350">
        <f>SUM(O889:O893)</f>
        <v>0</v>
      </c>
      <c r="Q889" s="264"/>
      <c r="R889" s="352">
        <f>SUMPRODUCT(Q889:Q893+0)</f>
        <v>0</v>
      </c>
      <c r="S889" s="354" t="e">
        <f>R889/P889</f>
        <v>#DIV/0!</v>
      </c>
      <c r="T889" s="350" t="e">
        <f>LOOKUP(S889,{0.4,0.45,0.5,0.55,0.6,0.65,0.7,0.75,0.8,0.85,0.9,0.95,1},{0.1,0.175,0.25,0.325,0.4,0.475,0.55,0.625,0.7,0.775,0.85,0.925,1})</f>
        <v>#DIV/0!</v>
      </c>
      <c r="U889" s="356"/>
      <c r="V889" s="358"/>
      <c r="W889" s="360"/>
      <c r="X889" s="356"/>
      <c r="Y889" s="352">
        <f>R889-(V889/10)-X889</f>
        <v>0</v>
      </c>
      <c r="Z889" s="352" t="e">
        <f>Y889*T889*AE889</f>
        <v>#DIV/0!</v>
      </c>
      <c r="AA889" s="352" t="e">
        <f>U889-V889+Z889</f>
        <v>#DIV/0!</v>
      </c>
      <c r="AB889" s="352"/>
      <c r="AC889" s="352"/>
      <c r="AD889" s="276"/>
      <c r="AE889" s="277" t="e">
        <f>VLOOKUP(AD889,分类参数表!$I$2:$J$10,2,FALSE)</f>
        <v>#N/A</v>
      </c>
      <c r="AF889" s="278"/>
      <c r="AG889" s="264"/>
      <c r="AH889" s="264"/>
      <c r="AI889" s="264"/>
      <c r="AJ889" s="264"/>
      <c r="AK889" s="264"/>
      <c r="AL889" s="264"/>
      <c r="AM889" s="288"/>
      <c r="AN889" s="289" t="e">
        <f t="shared" si="1017"/>
        <v>#DIV/0!</v>
      </c>
      <c r="AO889" s="296"/>
    </row>
    <row r="890" spans="1:41" s="219" customFormat="1" ht="15" customHeight="1" x14ac:dyDescent="0.15">
      <c r="A890" s="235"/>
      <c r="B890" s="236">
        <f t="shared" ref="B890:C890" si="1078">B889</f>
        <v>0</v>
      </c>
      <c r="C890" s="237">
        <f t="shared" si="1078"/>
        <v>0</v>
      </c>
      <c r="D890" s="238">
        <f t="shared" ref="D890:D893" si="1079">D889+1</f>
        <v>2</v>
      </c>
      <c r="E890" s="238"/>
      <c r="F890" s="239"/>
      <c r="G890" s="238"/>
      <c r="H890" s="327"/>
      <c r="I890" s="240"/>
      <c r="J890" s="238"/>
      <c r="K890" s="238"/>
      <c r="L890" s="238"/>
      <c r="M890" s="238"/>
      <c r="N890" s="238"/>
      <c r="O890" s="256">
        <f t="shared" si="1016"/>
        <v>0</v>
      </c>
      <c r="P890" s="351"/>
      <c r="Q890" s="266"/>
      <c r="R890" s="353"/>
      <c r="S890" s="355"/>
      <c r="T890" s="351"/>
      <c r="U890" s="357"/>
      <c r="V890" s="359"/>
      <c r="W890" s="361"/>
      <c r="X890" s="357"/>
      <c r="Y890" s="353"/>
      <c r="Z890" s="353"/>
      <c r="AA890" s="353"/>
      <c r="AB890" s="353"/>
      <c r="AC890" s="353"/>
      <c r="AD890" s="238">
        <f t="shared" ref="AD890:AD893" si="1080">AD889</f>
        <v>0</v>
      </c>
      <c r="AE890" s="279" t="e">
        <f>VLOOKUP(AD890,分类参数表!$I$2:$J$10,2,FALSE)</f>
        <v>#N/A</v>
      </c>
      <c r="AF890" s="280"/>
      <c r="AG890" s="266"/>
      <c r="AH890" s="266"/>
      <c r="AI890" s="266"/>
      <c r="AJ890" s="266"/>
      <c r="AK890" s="266"/>
      <c r="AL890" s="266"/>
      <c r="AM890" s="290"/>
      <c r="AN890" s="291" t="e">
        <f t="shared" si="1017"/>
        <v>#DIV/0!</v>
      </c>
      <c r="AO890" s="297"/>
    </row>
    <row r="891" spans="1:41" s="219" customFormat="1" ht="15" customHeight="1" x14ac:dyDescent="0.15">
      <c r="A891" s="235"/>
      <c r="B891" s="236">
        <f t="shared" ref="B891:C891" si="1081">B890</f>
        <v>0</v>
      </c>
      <c r="C891" s="237">
        <f t="shared" si="1081"/>
        <v>0</v>
      </c>
      <c r="D891" s="238">
        <f t="shared" si="1079"/>
        <v>3</v>
      </c>
      <c r="E891" s="238"/>
      <c r="F891" s="239"/>
      <c r="G891" s="238"/>
      <c r="H891" s="327"/>
      <c r="I891" s="240"/>
      <c r="J891" s="238"/>
      <c r="K891" s="238"/>
      <c r="L891" s="238"/>
      <c r="M891" s="238"/>
      <c r="N891" s="238"/>
      <c r="O891" s="256">
        <f t="shared" si="1016"/>
        <v>0</v>
      </c>
      <c r="P891" s="351"/>
      <c r="Q891" s="266"/>
      <c r="R891" s="353"/>
      <c r="S891" s="355"/>
      <c r="T891" s="351"/>
      <c r="U891" s="357"/>
      <c r="V891" s="359"/>
      <c r="W891" s="361"/>
      <c r="X891" s="357"/>
      <c r="Y891" s="353"/>
      <c r="Z891" s="353"/>
      <c r="AA891" s="353"/>
      <c r="AB891" s="353"/>
      <c r="AC891" s="353"/>
      <c r="AD891" s="238">
        <f t="shared" si="1080"/>
        <v>0</v>
      </c>
      <c r="AE891" s="279" t="e">
        <f>VLOOKUP(AD891,分类参数表!$I$2:$J$10,2,FALSE)</f>
        <v>#N/A</v>
      </c>
      <c r="AF891" s="280"/>
      <c r="AG891" s="266"/>
      <c r="AH891" s="266"/>
      <c r="AI891" s="266"/>
      <c r="AJ891" s="266"/>
      <c r="AK891" s="266"/>
      <c r="AL891" s="266"/>
      <c r="AM891" s="290"/>
      <c r="AN891" s="291" t="e">
        <f t="shared" si="1017"/>
        <v>#DIV/0!</v>
      </c>
      <c r="AO891" s="297"/>
    </row>
    <row r="892" spans="1:41" s="219" customFormat="1" ht="15" customHeight="1" x14ac:dyDescent="0.15">
      <c r="A892" s="235"/>
      <c r="B892" s="236">
        <f t="shared" ref="B892:C892" si="1082">B891</f>
        <v>0</v>
      </c>
      <c r="C892" s="237">
        <f t="shared" si="1082"/>
        <v>0</v>
      </c>
      <c r="D892" s="238">
        <f t="shared" si="1079"/>
        <v>4</v>
      </c>
      <c r="E892" s="238"/>
      <c r="F892" s="239"/>
      <c r="G892" s="238"/>
      <c r="H892" s="266"/>
      <c r="I892" s="238"/>
      <c r="J892" s="238"/>
      <c r="K892" s="238"/>
      <c r="L892" s="238"/>
      <c r="M892" s="238"/>
      <c r="N892" s="238"/>
      <c r="O892" s="256">
        <f t="shared" si="1016"/>
        <v>0</v>
      </c>
      <c r="P892" s="351"/>
      <c r="Q892" s="266"/>
      <c r="R892" s="353"/>
      <c r="S892" s="355"/>
      <c r="T892" s="351"/>
      <c r="U892" s="357"/>
      <c r="V892" s="359"/>
      <c r="W892" s="361"/>
      <c r="X892" s="357"/>
      <c r="Y892" s="353"/>
      <c r="Z892" s="353"/>
      <c r="AA892" s="353"/>
      <c r="AB892" s="353"/>
      <c r="AC892" s="353"/>
      <c r="AD892" s="238">
        <f t="shared" si="1080"/>
        <v>0</v>
      </c>
      <c r="AE892" s="279" t="e">
        <f>VLOOKUP(AD892,分类参数表!$I$2:$J$10,2,FALSE)</f>
        <v>#N/A</v>
      </c>
      <c r="AF892" s="280"/>
      <c r="AG892" s="266"/>
      <c r="AH892" s="266"/>
      <c r="AI892" s="266"/>
      <c r="AJ892" s="266"/>
      <c r="AK892" s="266"/>
      <c r="AL892" s="266"/>
      <c r="AM892" s="290"/>
      <c r="AN892" s="291" t="e">
        <f t="shared" si="1017"/>
        <v>#DIV/0!</v>
      </c>
      <c r="AO892" s="297"/>
    </row>
    <row r="893" spans="1:41" s="219" customFormat="1" ht="15" customHeight="1" thickBot="1" x14ac:dyDescent="0.2">
      <c r="A893" s="235"/>
      <c r="B893" s="236">
        <f t="shared" ref="B893:C893" si="1083">B892</f>
        <v>0</v>
      </c>
      <c r="C893" s="237">
        <f t="shared" si="1083"/>
        <v>0</v>
      </c>
      <c r="D893" s="238">
        <f t="shared" si="1079"/>
        <v>5</v>
      </c>
      <c r="E893" s="238"/>
      <c r="F893" s="239"/>
      <c r="G893" s="238"/>
      <c r="H893" s="266"/>
      <c r="I893" s="238"/>
      <c r="J893" s="238"/>
      <c r="K893" s="238"/>
      <c r="L893" s="238"/>
      <c r="M893" s="238"/>
      <c r="N893" s="238"/>
      <c r="O893" s="256">
        <f t="shared" si="1016"/>
        <v>0</v>
      </c>
      <c r="P893" s="351"/>
      <c r="Q893" s="266"/>
      <c r="R893" s="353"/>
      <c r="S893" s="355"/>
      <c r="T893" s="351"/>
      <c r="U893" s="357"/>
      <c r="V893" s="359"/>
      <c r="W893" s="361"/>
      <c r="X893" s="357"/>
      <c r="Y893" s="353"/>
      <c r="Z893" s="353"/>
      <c r="AA893" s="353"/>
      <c r="AB893" s="362"/>
      <c r="AC893" s="362"/>
      <c r="AD893" s="238">
        <f t="shared" si="1080"/>
        <v>0</v>
      </c>
      <c r="AE893" s="279" t="e">
        <f>VLOOKUP(AD893,分类参数表!$I$2:$J$10,2,FALSE)</f>
        <v>#N/A</v>
      </c>
      <c r="AF893" s="280"/>
      <c r="AG893" s="266"/>
      <c r="AH893" s="266"/>
      <c r="AI893" s="266"/>
      <c r="AJ893" s="266"/>
      <c r="AK893" s="266"/>
      <c r="AL893" s="266"/>
      <c r="AM893" s="290"/>
      <c r="AN893" s="291" t="e">
        <f t="shared" si="1017"/>
        <v>#DIV/0!</v>
      </c>
      <c r="AO893" s="297"/>
    </row>
    <row r="894" spans="1:41" s="220" customFormat="1" ht="15" customHeight="1" thickTop="1" x14ac:dyDescent="0.15">
      <c r="A894" s="319"/>
      <c r="B894" s="242"/>
      <c r="C894" s="243"/>
      <c r="D894" s="244">
        <v>1</v>
      </c>
      <c r="E894" s="320"/>
      <c r="F894" s="245"/>
      <c r="G894" s="321"/>
      <c r="H894" s="328"/>
      <c r="I894" s="246"/>
      <c r="J894" s="321"/>
      <c r="K894" s="320"/>
      <c r="L894" s="321"/>
      <c r="M894" s="244"/>
      <c r="N894" s="244"/>
      <c r="O894" s="257">
        <f t="shared" si="1016"/>
        <v>0</v>
      </c>
      <c r="P894" s="363">
        <f>SUM(O894:O898)</f>
        <v>0</v>
      </c>
      <c r="Q894" s="322"/>
      <c r="R894" s="371">
        <f>SUMPRODUCT(Q894:Q898+0)</f>
        <v>0</v>
      </c>
      <c r="S894" s="374" t="e">
        <f>R894/P894</f>
        <v>#DIV/0!</v>
      </c>
      <c r="T894" s="363" t="e">
        <f>LOOKUP(S894,{0.4,0.45,0.5,0.55,0.6,0.65,0.7,0.75,0.8,0.85,0.9,0.95,1},{0.1,0.175,0.25,0.325,0.4,0.475,0.55,0.625,0.7,0.775,0.85,0.925,1})</f>
        <v>#DIV/0!</v>
      </c>
      <c r="U894" s="369"/>
      <c r="V894" s="365"/>
      <c r="W894" s="367"/>
      <c r="X894" s="369"/>
      <c r="Y894" s="371">
        <f>R894-(V894/10)-X894</f>
        <v>0</v>
      </c>
      <c r="Z894" s="371" t="e">
        <f>Y894*T894*AE894</f>
        <v>#DIV/0!</v>
      </c>
      <c r="AA894" s="371" t="e">
        <f>U894-V894+Z894</f>
        <v>#DIV/0!</v>
      </c>
      <c r="AB894" s="371"/>
      <c r="AC894" s="371"/>
      <c r="AD894" s="323" t="s">
        <v>2000</v>
      </c>
      <c r="AE894" s="282">
        <f>VLOOKUP(AD894,分类参数表!$I$2:$J$10,2,FALSE)</f>
        <v>1</v>
      </c>
      <c r="AF894" s="283"/>
      <c r="AG894" s="322"/>
      <c r="AH894" s="269"/>
      <c r="AI894" s="269"/>
      <c r="AJ894" s="269"/>
      <c r="AK894" s="322"/>
      <c r="AL894" s="322"/>
      <c r="AM894" s="292"/>
      <c r="AN894" s="293" t="e">
        <f t="shared" si="1017"/>
        <v>#DIV/0!</v>
      </c>
      <c r="AO894" s="298"/>
    </row>
    <row r="895" spans="1:41" s="221" customFormat="1" ht="15" customHeight="1" x14ac:dyDescent="0.15">
      <c r="A895" s="247"/>
      <c r="B895" s="248">
        <f t="shared" ref="B895:C895" si="1084">B894</f>
        <v>0</v>
      </c>
      <c r="C895" s="249">
        <f t="shared" si="1084"/>
        <v>0</v>
      </c>
      <c r="D895" s="250">
        <f t="shared" ref="D895:D898" si="1085">D894+1</f>
        <v>2</v>
      </c>
      <c r="E895" s="250"/>
      <c r="F895" s="251"/>
      <c r="G895" s="250"/>
      <c r="H895" s="329"/>
      <c r="I895" s="252"/>
      <c r="J895" s="250"/>
      <c r="K895" s="250"/>
      <c r="L895" s="250"/>
      <c r="M895" s="250"/>
      <c r="N895" s="250"/>
      <c r="O895" s="258">
        <f t="shared" si="1016"/>
        <v>0</v>
      </c>
      <c r="P895" s="364"/>
      <c r="Q895" s="271"/>
      <c r="R895" s="372"/>
      <c r="S895" s="375"/>
      <c r="T895" s="364"/>
      <c r="U895" s="370"/>
      <c r="V895" s="366"/>
      <c r="W895" s="368"/>
      <c r="X895" s="370"/>
      <c r="Y895" s="372"/>
      <c r="Z895" s="372"/>
      <c r="AA895" s="372"/>
      <c r="AB895" s="372"/>
      <c r="AC895" s="372"/>
      <c r="AD895" s="250" t="str">
        <f t="shared" ref="AD895:AD898" si="1086">AD894</f>
        <v>会员</v>
      </c>
      <c r="AE895" s="284">
        <f>VLOOKUP(AD895,分类参数表!$I$2:$J$10,2,FALSE)</f>
        <v>1</v>
      </c>
      <c r="AF895" s="285"/>
      <c r="AG895" s="271"/>
      <c r="AH895" s="271"/>
      <c r="AI895" s="271"/>
      <c r="AJ895" s="271"/>
      <c r="AK895" s="271"/>
      <c r="AL895" s="271"/>
      <c r="AM895" s="294"/>
      <c r="AN895" s="295" t="e">
        <f t="shared" si="1017"/>
        <v>#DIV/0!</v>
      </c>
      <c r="AO895" s="299"/>
    </row>
    <row r="896" spans="1:41" s="221" customFormat="1" ht="15" customHeight="1" x14ac:dyDescent="0.15">
      <c r="A896" s="247"/>
      <c r="B896" s="248">
        <f t="shared" ref="B896:C896" si="1087">B895</f>
        <v>0</v>
      </c>
      <c r="C896" s="249">
        <f t="shared" si="1087"/>
        <v>0</v>
      </c>
      <c r="D896" s="250">
        <f t="shared" si="1085"/>
        <v>3</v>
      </c>
      <c r="E896" s="250"/>
      <c r="F896" s="251"/>
      <c r="G896" s="250"/>
      <c r="H896" s="329"/>
      <c r="I896" s="252"/>
      <c r="J896" s="250"/>
      <c r="K896" s="250"/>
      <c r="L896" s="250"/>
      <c r="M896" s="250"/>
      <c r="N896" s="250"/>
      <c r="O896" s="258">
        <f t="shared" si="1016"/>
        <v>0</v>
      </c>
      <c r="P896" s="364"/>
      <c r="Q896" s="271"/>
      <c r="R896" s="372"/>
      <c r="S896" s="375"/>
      <c r="T896" s="364"/>
      <c r="U896" s="370"/>
      <c r="V896" s="366"/>
      <c r="W896" s="368"/>
      <c r="X896" s="370"/>
      <c r="Y896" s="372"/>
      <c r="Z896" s="372"/>
      <c r="AA896" s="372"/>
      <c r="AB896" s="372"/>
      <c r="AC896" s="372"/>
      <c r="AD896" s="250" t="str">
        <f t="shared" si="1086"/>
        <v>会员</v>
      </c>
      <c r="AE896" s="284">
        <f>VLOOKUP(AD896,分类参数表!$I$2:$J$10,2,FALSE)</f>
        <v>1</v>
      </c>
      <c r="AF896" s="285"/>
      <c r="AG896" s="271"/>
      <c r="AH896" s="271"/>
      <c r="AI896" s="271"/>
      <c r="AJ896" s="271"/>
      <c r="AK896" s="271"/>
      <c r="AL896" s="271"/>
      <c r="AM896" s="294"/>
      <c r="AN896" s="295" t="e">
        <f t="shared" si="1017"/>
        <v>#DIV/0!</v>
      </c>
      <c r="AO896" s="299"/>
    </row>
    <row r="897" spans="1:41" s="221" customFormat="1" ht="15" customHeight="1" x14ac:dyDescent="0.15">
      <c r="A897" s="247"/>
      <c r="B897" s="248">
        <f t="shared" ref="B897:C897" si="1088">B896</f>
        <v>0</v>
      </c>
      <c r="C897" s="249">
        <f t="shared" si="1088"/>
        <v>0</v>
      </c>
      <c r="D897" s="250">
        <f t="shared" si="1085"/>
        <v>4</v>
      </c>
      <c r="E897" s="250"/>
      <c r="F897" s="251"/>
      <c r="G897" s="250"/>
      <c r="H897" s="271"/>
      <c r="I897" s="250"/>
      <c r="J897" s="250"/>
      <c r="K897" s="250"/>
      <c r="L897" s="250"/>
      <c r="M897" s="250"/>
      <c r="N897" s="250"/>
      <c r="O897" s="258">
        <f t="shared" si="1016"/>
        <v>0</v>
      </c>
      <c r="P897" s="364"/>
      <c r="Q897" s="271"/>
      <c r="R897" s="372"/>
      <c r="S897" s="375"/>
      <c r="T897" s="364"/>
      <c r="U897" s="370"/>
      <c r="V897" s="366"/>
      <c r="W897" s="368"/>
      <c r="X897" s="370"/>
      <c r="Y897" s="372"/>
      <c r="Z897" s="372"/>
      <c r="AA897" s="372"/>
      <c r="AB897" s="372"/>
      <c r="AC897" s="372"/>
      <c r="AD897" s="250" t="str">
        <f t="shared" si="1086"/>
        <v>会员</v>
      </c>
      <c r="AE897" s="284">
        <f>VLOOKUP(AD897,分类参数表!$I$2:$J$10,2,FALSE)</f>
        <v>1</v>
      </c>
      <c r="AF897" s="285"/>
      <c r="AG897" s="271"/>
      <c r="AH897" s="271"/>
      <c r="AI897" s="271"/>
      <c r="AJ897" s="271"/>
      <c r="AK897" s="271"/>
      <c r="AL897" s="271"/>
      <c r="AM897" s="294"/>
      <c r="AN897" s="295" t="e">
        <f t="shared" si="1017"/>
        <v>#DIV/0!</v>
      </c>
      <c r="AO897" s="299"/>
    </row>
    <row r="898" spans="1:41" s="221" customFormat="1" ht="15" customHeight="1" thickBot="1" x14ac:dyDescent="0.2">
      <c r="A898" s="247"/>
      <c r="B898" s="248">
        <f t="shared" ref="B898:C898" si="1089">B897</f>
        <v>0</v>
      </c>
      <c r="C898" s="249">
        <f t="shared" si="1089"/>
        <v>0</v>
      </c>
      <c r="D898" s="250">
        <f t="shared" si="1085"/>
        <v>5</v>
      </c>
      <c r="E898" s="250"/>
      <c r="F898" s="251"/>
      <c r="G898" s="250"/>
      <c r="H898" s="271"/>
      <c r="I898" s="250"/>
      <c r="J898" s="250"/>
      <c r="K898" s="250"/>
      <c r="L898" s="250"/>
      <c r="M898" s="250"/>
      <c r="N898" s="250"/>
      <c r="O898" s="258">
        <f t="shared" si="1016"/>
        <v>0</v>
      </c>
      <c r="P898" s="364"/>
      <c r="Q898" s="271"/>
      <c r="R898" s="372"/>
      <c r="S898" s="375"/>
      <c r="T898" s="364"/>
      <c r="U898" s="370"/>
      <c r="V898" s="366"/>
      <c r="W898" s="368"/>
      <c r="X898" s="370"/>
      <c r="Y898" s="372"/>
      <c r="Z898" s="372"/>
      <c r="AA898" s="372"/>
      <c r="AB898" s="373"/>
      <c r="AC898" s="373"/>
      <c r="AD898" s="250" t="str">
        <f t="shared" si="1086"/>
        <v>会员</v>
      </c>
      <c r="AE898" s="284">
        <f>VLOOKUP(AD898,分类参数表!$I$2:$J$10,2,FALSE)</f>
        <v>1</v>
      </c>
      <c r="AF898" s="285"/>
      <c r="AG898" s="271"/>
      <c r="AH898" s="271"/>
      <c r="AI898" s="271"/>
      <c r="AJ898" s="271"/>
      <c r="AK898" s="271"/>
      <c r="AL898" s="271"/>
      <c r="AM898" s="294"/>
      <c r="AN898" s="295" t="e">
        <f t="shared" si="1017"/>
        <v>#DIV/0!</v>
      </c>
      <c r="AO898" s="299"/>
    </row>
    <row r="899" spans="1:41" s="218" customFormat="1" ht="15" customHeight="1" thickTop="1" x14ac:dyDescent="0.15">
      <c r="A899" s="229"/>
      <c r="B899" s="230"/>
      <c r="C899" s="231"/>
      <c r="D899" s="232">
        <v>1</v>
      </c>
      <c r="E899" s="233"/>
      <c r="F899" s="233"/>
      <c r="G899" s="232"/>
      <c r="H899" s="326"/>
      <c r="I899" s="234"/>
      <c r="J899" s="232"/>
      <c r="K899" s="233"/>
      <c r="L899" s="232"/>
      <c r="M899" s="232"/>
      <c r="N899" s="232"/>
      <c r="O899" s="255">
        <f t="shared" si="1016"/>
        <v>0</v>
      </c>
      <c r="P899" s="350">
        <f>SUM(O899:O903)</f>
        <v>0</v>
      </c>
      <c r="Q899" s="264"/>
      <c r="R899" s="352">
        <f>SUMPRODUCT(Q899:Q903+0)</f>
        <v>0</v>
      </c>
      <c r="S899" s="354" t="e">
        <f>R899/P899</f>
        <v>#DIV/0!</v>
      </c>
      <c r="T899" s="350" t="e">
        <f>LOOKUP(S899,{0.4,0.45,0.5,0.55,0.6,0.65,0.7,0.75,0.8,0.85,0.9,0.95,1},{0.1,0.175,0.25,0.325,0.4,0.475,0.55,0.625,0.7,0.775,0.85,0.925,1})</f>
        <v>#DIV/0!</v>
      </c>
      <c r="U899" s="356"/>
      <c r="V899" s="358"/>
      <c r="W899" s="360"/>
      <c r="X899" s="356"/>
      <c r="Y899" s="352">
        <f>R899-(V899/10)-X899</f>
        <v>0</v>
      </c>
      <c r="Z899" s="352" t="e">
        <f>Y899*T899*AE899</f>
        <v>#DIV/0!</v>
      </c>
      <c r="AA899" s="352" t="e">
        <f>U899-V899+Z899</f>
        <v>#DIV/0!</v>
      </c>
      <c r="AB899" s="352"/>
      <c r="AC899" s="352"/>
      <c r="AD899" s="276"/>
      <c r="AE899" s="277" t="e">
        <f>VLOOKUP(AD899,分类参数表!$I$2:$J$10,2,FALSE)</f>
        <v>#N/A</v>
      </c>
      <c r="AF899" s="278"/>
      <c r="AG899" s="264"/>
      <c r="AH899" s="264"/>
      <c r="AI899" s="264"/>
      <c r="AJ899" s="264"/>
      <c r="AK899" s="264"/>
      <c r="AL899" s="264"/>
      <c r="AM899" s="288"/>
      <c r="AN899" s="289" t="e">
        <f t="shared" si="1017"/>
        <v>#DIV/0!</v>
      </c>
      <c r="AO899" s="296"/>
    </row>
    <row r="900" spans="1:41" s="219" customFormat="1" ht="15" customHeight="1" x14ac:dyDescent="0.15">
      <c r="A900" s="235"/>
      <c r="B900" s="236">
        <f t="shared" ref="B900:C900" si="1090">B899</f>
        <v>0</v>
      </c>
      <c r="C900" s="237">
        <f t="shared" si="1090"/>
        <v>0</v>
      </c>
      <c r="D900" s="238">
        <f t="shared" ref="D900:D903" si="1091">D899+1</f>
        <v>2</v>
      </c>
      <c r="E900" s="238"/>
      <c r="F900" s="239"/>
      <c r="G900" s="238"/>
      <c r="H900" s="327"/>
      <c r="I900" s="240"/>
      <c r="J900" s="238"/>
      <c r="K900" s="238"/>
      <c r="L900" s="238"/>
      <c r="M900" s="238"/>
      <c r="N900" s="238"/>
      <c r="O900" s="256">
        <f t="shared" si="1016"/>
        <v>0</v>
      </c>
      <c r="P900" s="351"/>
      <c r="Q900" s="266"/>
      <c r="R900" s="353"/>
      <c r="S900" s="355"/>
      <c r="T900" s="351"/>
      <c r="U900" s="357"/>
      <c r="V900" s="359"/>
      <c r="W900" s="361"/>
      <c r="X900" s="357"/>
      <c r="Y900" s="353"/>
      <c r="Z900" s="353"/>
      <c r="AA900" s="353"/>
      <c r="AB900" s="353"/>
      <c r="AC900" s="353"/>
      <c r="AD900" s="238">
        <f t="shared" ref="AD900:AD903" si="1092">AD899</f>
        <v>0</v>
      </c>
      <c r="AE900" s="279" t="e">
        <f>VLOOKUP(AD900,分类参数表!$I$2:$J$10,2,FALSE)</f>
        <v>#N/A</v>
      </c>
      <c r="AF900" s="280"/>
      <c r="AG900" s="266"/>
      <c r="AH900" s="266"/>
      <c r="AI900" s="266"/>
      <c r="AJ900" s="266"/>
      <c r="AK900" s="266"/>
      <c r="AL900" s="266"/>
      <c r="AM900" s="290"/>
      <c r="AN900" s="291" t="e">
        <f t="shared" si="1017"/>
        <v>#DIV/0!</v>
      </c>
      <c r="AO900" s="297"/>
    </row>
    <row r="901" spans="1:41" s="219" customFormat="1" ht="15" customHeight="1" x14ac:dyDescent="0.15">
      <c r="A901" s="235"/>
      <c r="B901" s="236">
        <f t="shared" ref="B901:C901" si="1093">B900</f>
        <v>0</v>
      </c>
      <c r="C901" s="237">
        <f t="shared" si="1093"/>
        <v>0</v>
      </c>
      <c r="D901" s="238">
        <f t="shared" si="1091"/>
        <v>3</v>
      </c>
      <c r="E901" s="238"/>
      <c r="F901" s="239"/>
      <c r="G901" s="238"/>
      <c r="H901" s="327"/>
      <c r="I901" s="240"/>
      <c r="J901" s="238"/>
      <c r="K901" s="238"/>
      <c r="L901" s="238"/>
      <c r="M901" s="238"/>
      <c r="N901" s="238"/>
      <c r="O901" s="256">
        <f t="shared" si="1016"/>
        <v>0</v>
      </c>
      <c r="P901" s="351"/>
      <c r="Q901" s="266"/>
      <c r="R901" s="353"/>
      <c r="S901" s="355"/>
      <c r="T901" s="351"/>
      <c r="U901" s="357"/>
      <c r="V901" s="359"/>
      <c r="W901" s="361"/>
      <c r="X901" s="357"/>
      <c r="Y901" s="353"/>
      <c r="Z901" s="353"/>
      <c r="AA901" s="353"/>
      <c r="AB901" s="353"/>
      <c r="AC901" s="353"/>
      <c r="AD901" s="238">
        <f t="shared" si="1092"/>
        <v>0</v>
      </c>
      <c r="AE901" s="279" t="e">
        <f>VLOOKUP(AD901,分类参数表!$I$2:$J$10,2,FALSE)</f>
        <v>#N/A</v>
      </c>
      <c r="AF901" s="280"/>
      <c r="AG901" s="266"/>
      <c r="AH901" s="266"/>
      <c r="AI901" s="266"/>
      <c r="AJ901" s="266"/>
      <c r="AK901" s="266"/>
      <c r="AL901" s="266"/>
      <c r="AM901" s="290"/>
      <c r="AN901" s="291" t="e">
        <f t="shared" si="1017"/>
        <v>#DIV/0!</v>
      </c>
      <c r="AO901" s="297"/>
    </row>
    <row r="902" spans="1:41" s="219" customFormat="1" ht="15" customHeight="1" x14ac:dyDescent="0.15">
      <c r="A902" s="235"/>
      <c r="B902" s="236">
        <f t="shared" ref="B902:C902" si="1094">B901</f>
        <v>0</v>
      </c>
      <c r="C902" s="237">
        <f t="shared" si="1094"/>
        <v>0</v>
      </c>
      <c r="D902" s="238">
        <f t="shared" si="1091"/>
        <v>4</v>
      </c>
      <c r="E902" s="238"/>
      <c r="F902" s="239"/>
      <c r="G902" s="238"/>
      <c r="H902" s="266"/>
      <c r="I902" s="238"/>
      <c r="J902" s="238"/>
      <c r="K902" s="238"/>
      <c r="L902" s="238"/>
      <c r="M902" s="238"/>
      <c r="N902" s="238"/>
      <c r="O902" s="256">
        <f t="shared" ref="O902:O965" si="1095">N902*M902</f>
        <v>0</v>
      </c>
      <c r="P902" s="351"/>
      <c r="Q902" s="266"/>
      <c r="R902" s="353"/>
      <c r="S902" s="355"/>
      <c r="T902" s="351"/>
      <c r="U902" s="357"/>
      <c r="V902" s="359"/>
      <c r="W902" s="361"/>
      <c r="X902" s="357"/>
      <c r="Y902" s="353"/>
      <c r="Z902" s="353"/>
      <c r="AA902" s="353"/>
      <c r="AB902" s="353"/>
      <c r="AC902" s="353"/>
      <c r="AD902" s="238">
        <f t="shared" si="1092"/>
        <v>0</v>
      </c>
      <c r="AE902" s="279" t="e">
        <f>VLOOKUP(AD902,分类参数表!$I$2:$J$10,2,FALSE)</f>
        <v>#N/A</v>
      </c>
      <c r="AF902" s="280"/>
      <c r="AG902" s="266"/>
      <c r="AH902" s="266"/>
      <c r="AI902" s="266"/>
      <c r="AJ902" s="266"/>
      <c r="AK902" s="266"/>
      <c r="AL902" s="266"/>
      <c r="AM902" s="290"/>
      <c r="AN902" s="291" t="e">
        <f t="shared" ref="AN902:AN965" si="1096">(Q902-AM902)/M902/N902</f>
        <v>#DIV/0!</v>
      </c>
      <c r="AO902" s="297"/>
    </row>
    <row r="903" spans="1:41" s="219" customFormat="1" ht="15" customHeight="1" thickBot="1" x14ac:dyDescent="0.2">
      <c r="A903" s="235"/>
      <c r="B903" s="236">
        <f t="shared" ref="B903:C903" si="1097">B902</f>
        <v>0</v>
      </c>
      <c r="C903" s="237">
        <f t="shared" si="1097"/>
        <v>0</v>
      </c>
      <c r="D903" s="238">
        <f t="shared" si="1091"/>
        <v>5</v>
      </c>
      <c r="E903" s="238"/>
      <c r="F903" s="239"/>
      <c r="G903" s="238"/>
      <c r="H903" s="266"/>
      <c r="I903" s="238"/>
      <c r="J903" s="238"/>
      <c r="K903" s="238"/>
      <c r="L903" s="238"/>
      <c r="M903" s="238"/>
      <c r="N903" s="238"/>
      <c r="O903" s="256">
        <f t="shared" si="1095"/>
        <v>0</v>
      </c>
      <c r="P903" s="351"/>
      <c r="Q903" s="266"/>
      <c r="R903" s="353"/>
      <c r="S903" s="355"/>
      <c r="T903" s="351"/>
      <c r="U903" s="357"/>
      <c r="V903" s="359"/>
      <c r="W903" s="361"/>
      <c r="X903" s="357"/>
      <c r="Y903" s="353"/>
      <c r="Z903" s="353"/>
      <c r="AA903" s="353"/>
      <c r="AB903" s="362"/>
      <c r="AC903" s="362"/>
      <c r="AD903" s="238">
        <f t="shared" si="1092"/>
        <v>0</v>
      </c>
      <c r="AE903" s="279" t="e">
        <f>VLOOKUP(AD903,分类参数表!$I$2:$J$10,2,FALSE)</f>
        <v>#N/A</v>
      </c>
      <c r="AF903" s="280"/>
      <c r="AG903" s="266"/>
      <c r="AH903" s="266"/>
      <c r="AI903" s="266"/>
      <c r="AJ903" s="266"/>
      <c r="AK903" s="266"/>
      <c r="AL903" s="266"/>
      <c r="AM903" s="290"/>
      <c r="AN903" s="291" t="e">
        <f t="shared" si="1096"/>
        <v>#DIV/0!</v>
      </c>
      <c r="AO903" s="297"/>
    </row>
    <row r="904" spans="1:41" s="218" customFormat="1" ht="15" customHeight="1" thickTop="1" x14ac:dyDescent="0.15">
      <c r="A904" s="229"/>
      <c r="B904" s="230"/>
      <c r="C904" s="231"/>
      <c r="D904" s="232">
        <v>1</v>
      </c>
      <c r="E904" s="233"/>
      <c r="F904" s="233"/>
      <c r="G904" s="232"/>
      <c r="H904" s="326"/>
      <c r="I904" s="234"/>
      <c r="J904" s="232"/>
      <c r="K904" s="233"/>
      <c r="L904" s="232"/>
      <c r="M904" s="232"/>
      <c r="N904" s="232"/>
      <c r="O904" s="255">
        <f t="shared" si="1095"/>
        <v>0</v>
      </c>
      <c r="P904" s="350">
        <f>SUM(O904:O908)</f>
        <v>0</v>
      </c>
      <c r="Q904" s="264"/>
      <c r="R904" s="352">
        <f>SUMPRODUCT(Q904:Q908+0)</f>
        <v>0</v>
      </c>
      <c r="S904" s="354" t="e">
        <f>R904/P904</f>
        <v>#DIV/0!</v>
      </c>
      <c r="T904" s="350" t="e">
        <f>LOOKUP(S904,{0.4,0.45,0.5,0.55,0.6,0.65,0.7,0.75,0.8,0.85,0.9,0.95,1},{0.1,0.175,0.25,0.325,0.4,0.475,0.55,0.625,0.7,0.775,0.85,0.925,1})</f>
        <v>#DIV/0!</v>
      </c>
      <c r="U904" s="356"/>
      <c r="V904" s="358"/>
      <c r="W904" s="360"/>
      <c r="X904" s="356"/>
      <c r="Y904" s="352">
        <f>R904-(V904/10)-X904</f>
        <v>0</v>
      </c>
      <c r="Z904" s="352" t="e">
        <f>Y904*T904*AE904</f>
        <v>#DIV/0!</v>
      </c>
      <c r="AA904" s="352" t="e">
        <f>U904-V904+Z904</f>
        <v>#DIV/0!</v>
      </c>
      <c r="AB904" s="352"/>
      <c r="AC904" s="352"/>
      <c r="AD904" s="276"/>
      <c r="AE904" s="277" t="e">
        <f>VLOOKUP(AD904,分类参数表!$I$2:$J$10,2,FALSE)</f>
        <v>#N/A</v>
      </c>
      <c r="AF904" s="278"/>
      <c r="AG904" s="264"/>
      <c r="AH904" s="264"/>
      <c r="AI904" s="264"/>
      <c r="AJ904" s="264"/>
      <c r="AK904" s="264"/>
      <c r="AL904" s="264"/>
      <c r="AM904" s="288"/>
      <c r="AN904" s="289" t="e">
        <f t="shared" si="1096"/>
        <v>#DIV/0!</v>
      </c>
      <c r="AO904" s="296"/>
    </row>
    <row r="905" spans="1:41" s="219" customFormat="1" ht="15" customHeight="1" x14ac:dyDescent="0.15">
      <c r="A905" s="235"/>
      <c r="B905" s="236">
        <f t="shared" ref="B905:C905" si="1098">B904</f>
        <v>0</v>
      </c>
      <c r="C905" s="237">
        <f t="shared" si="1098"/>
        <v>0</v>
      </c>
      <c r="D905" s="238">
        <f t="shared" ref="D905:D908" si="1099">D904+1</f>
        <v>2</v>
      </c>
      <c r="E905" s="238"/>
      <c r="F905" s="239"/>
      <c r="G905" s="238"/>
      <c r="H905" s="327"/>
      <c r="I905" s="240"/>
      <c r="J905" s="238"/>
      <c r="K905" s="238"/>
      <c r="L905" s="238"/>
      <c r="M905" s="238"/>
      <c r="N905" s="238"/>
      <c r="O905" s="256">
        <f t="shared" si="1095"/>
        <v>0</v>
      </c>
      <c r="P905" s="351"/>
      <c r="Q905" s="266"/>
      <c r="R905" s="353"/>
      <c r="S905" s="355"/>
      <c r="T905" s="351"/>
      <c r="U905" s="357"/>
      <c r="V905" s="359"/>
      <c r="W905" s="361"/>
      <c r="X905" s="357"/>
      <c r="Y905" s="353"/>
      <c r="Z905" s="353"/>
      <c r="AA905" s="353"/>
      <c r="AB905" s="353"/>
      <c r="AC905" s="353"/>
      <c r="AD905" s="238">
        <f t="shared" ref="AD905:AD908" si="1100">AD904</f>
        <v>0</v>
      </c>
      <c r="AE905" s="279" t="e">
        <f>VLOOKUP(AD905,分类参数表!$I$2:$J$10,2,FALSE)</f>
        <v>#N/A</v>
      </c>
      <c r="AF905" s="280"/>
      <c r="AG905" s="266"/>
      <c r="AH905" s="266"/>
      <c r="AI905" s="266"/>
      <c r="AJ905" s="266"/>
      <c r="AK905" s="266"/>
      <c r="AL905" s="266"/>
      <c r="AM905" s="290"/>
      <c r="AN905" s="291" t="e">
        <f t="shared" si="1096"/>
        <v>#DIV/0!</v>
      </c>
      <c r="AO905" s="297"/>
    </row>
    <row r="906" spans="1:41" s="219" customFormat="1" ht="15" customHeight="1" x14ac:dyDescent="0.15">
      <c r="A906" s="235"/>
      <c r="B906" s="236">
        <f t="shared" ref="B906:C906" si="1101">B905</f>
        <v>0</v>
      </c>
      <c r="C906" s="237">
        <f t="shared" si="1101"/>
        <v>0</v>
      </c>
      <c r="D906" s="238">
        <f t="shared" si="1099"/>
        <v>3</v>
      </c>
      <c r="E906" s="238"/>
      <c r="F906" s="239"/>
      <c r="G906" s="238"/>
      <c r="H906" s="327"/>
      <c r="I906" s="240"/>
      <c r="J906" s="238"/>
      <c r="K906" s="238"/>
      <c r="L906" s="238"/>
      <c r="M906" s="238"/>
      <c r="N906" s="238"/>
      <c r="O906" s="256">
        <f t="shared" si="1095"/>
        <v>0</v>
      </c>
      <c r="P906" s="351"/>
      <c r="Q906" s="266"/>
      <c r="R906" s="353"/>
      <c r="S906" s="355"/>
      <c r="T906" s="351"/>
      <c r="U906" s="357"/>
      <c r="V906" s="359"/>
      <c r="W906" s="361"/>
      <c r="X906" s="357"/>
      <c r="Y906" s="353"/>
      <c r="Z906" s="353"/>
      <c r="AA906" s="353"/>
      <c r="AB906" s="353"/>
      <c r="AC906" s="353"/>
      <c r="AD906" s="238">
        <f t="shared" si="1100"/>
        <v>0</v>
      </c>
      <c r="AE906" s="279" t="e">
        <f>VLOOKUP(AD906,分类参数表!$I$2:$J$10,2,FALSE)</f>
        <v>#N/A</v>
      </c>
      <c r="AF906" s="280"/>
      <c r="AG906" s="266"/>
      <c r="AH906" s="266"/>
      <c r="AI906" s="266"/>
      <c r="AJ906" s="266"/>
      <c r="AK906" s="266"/>
      <c r="AL906" s="266"/>
      <c r="AM906" s="290"/>
      <c r="AN906" s="291" t="e">
        <f t="shared" si="1096"/>
        <v>#DIV/0!</v>
      </c>
      <c r="AO906" s="297"/>
    </row>
    <row r="907" spans="1:41" s="219" customFormat="1" ht="15" customHeight="1" x14ac:dyDescent="0.15">
      <c r="A907" s="235"/>
      <c r="B907" s="236">
        <f t="shared" ref="B907:C907" si="1102">B906</f>
        <v>0</v>
      </c>
      <c r="C907" s="237">
        <f t="shared" si="1102"/>
        <v>0</v>
      </c>
      <c r="D907" s="238">
        <f t="shared" si="1099"/>
        <v>4</v>
      </c>
      <c r="E907" s="238"/>
      <c r="F907" s="239"/>
      <c r="G907" s="238"/>
      <c r="H907" s="266"/>
      <c r="I907" s="238"/>
      <c r="J907" s="238"/>
      <c r="K907" s="238"/>
      <c r="L907" s="238"/>
      <c r="M907" s="238"/>
      <c r="N907" s="238"/>
      <c r="O907" s="256">
        <f t="shared" si="1095"/>
        <v>0</v>
      </c>
      <c r="P907" s="351"/>
      <c r="Q907" s="266"/>
      <c r="R907" s="353"/>
      <c r="S907" s="355"/>
      <c r="T907" s="351"/>
      <c r="U907" s="357"/>
      <c r="V907" s="359"/>
      <c r="W907" s="361"/>
      <c r="X907" s="357"/>
      <c r="Y907" s="353"/>
      <c r="Z907" s="353"/>
      <c r="AA907" s="353"/>
      <c r="AB907" s="353"/>
      <c r="AC907" s="353"/>
      <c r="AD907" s="238">
        <f t="shared" si="1100"/>
        <v>0</v>
      </c>
      <c r="AE907" s="279" t="e">
        <f>VLOOKUP(AD907,分类参数表!$I$2:$J$10,2,FALSE)</f>
        <v>#N/A</v>
      </c>
      <c r="AF907" s="280"/>
      <c r="AG907" s="266"/>
      <c r="AH907" s="266"/>
      <c r="AI907" s="266"/>
      <c r="AJ907" s="266"/>
      <c r="AK907" s="266"/>
      <c r="AL907" s="266"/>
      <c r="AM907" s="290"/>
      <c r="AN907" s="291" t="e">
        <f t="shared" si="1096"/>
        <v>#DIV/0!</v>
      </c>
      <c r="AO907" s="297"/>
    </row>
    <row r="908" spans="1:41" s="219" customFormat="1" ht="15" customHeight="1" thickBot="1" x14ac:dyDescent="0.2">
      <c r="A908" s="235"/>
      <c r="B908" s="236">
        <f t="shared" ref="B908:C908" si="1103">B907</f>
        <v>0</v>
      </c>
      <c r="C908" s="237">
        <f t="shared" si="1103"/>
        <v>0</v>
      </c>
      <c r="D908" s="238">
        <f t="shared" si="1099"/>
        <v>5</v>
      </c>
      <c r="E908" s="238"/>
      <c r="F908" s="239"/>
      <c r="G908" s="238"/>
      <c r="H908" s="266"/>
      <c r="I908" s="238"/>
      <c r="J908" s="238"/>
      <c r="K908" s="238"/>
      <c r="L908" s="238"/>
      <c r="M908" s="238"/>
      <c r="N908" s="238"/>
      <c r="O908" s="256">
        <f t="shared" si="1095"/>
        <v>0</v>
      </c>
      <c r="P908" s="351"/>
      <c r="Q908" s="266"/>
      <c r="R908" s="353"/>
      <c r="S908" s="355"/>
      <c r="T908" s="351"/>
      <c r="U908" s="357"/>
      <c r="V908" s="359"/>
      <c r="W908" s="361"/>
      <c r="X908" s="357"/>
      <c r="Y908" s="353"/>
      <c r="Z908" s="353"/>
      <c r="AA908" s="353"/>
      <c r="AB908" s="362"/>
      <c r="AC908" s="362"/>
      <c r="AD908" s="238">
        <f t="shared" si="1100"/>
        <v>0</v>
      </c>
      <c r="AE908" s="279" t="e">
        <f>VLOOKUP(AD908,分类参数表!$I$2:$J$10,2,FALSE)</f>
        <v>#N/A</v>
      </c>
      <c r="AF908" s="280"/>
      <c r="AG908" s="266"/>
      <c r="AH908" s="266"/>
      <c r="AI908" s="266"/>
      <c r="AJ908" s="266"/>
      <c r="AK908" s="266"/>
      <c r="AL908" s="266"/>
      <c r="AM908" s="290"/>
      <c r="AN908" s="291" t="e">
        <f t="shared" si="1096"/>
        <v>#DIV/0!</v>
      </c>
      <c r="AO908" s="297"/>
    </row>
    <row r="909" spans="1:41" s="220" customFormat="1" ht="15" customHeight="1" thickTop="1" x14ac:dyDescent="0.15">
      <c r="A909" s="319"/>
      <c r="B909" s="242"/>
      <c r="C909" s="243"/>
      <c r="D909" s="244">
        <v>1</v>
      </c>
      <c r="E909" s="320"/>
      <c r="F909" s="245"/>
      <c r="G909" s="321"/>
      <c r="H909" s="328"/>
      <c r="I909" s="246"/>
      <c r="J909" s="321"/>
      <c r="K909" s="320"/>
      <c r="L909" s="321"/>
      <c r="M909" s="244"/>
      <c r="N909" s="244"/>
      <c r="O909" s="257">
        <f t="shared" si="1095"/>
        <v>0</v>
      </c>
      <c r="P909" s="363">
        <f>SUM(O909:O913)</f>
        <v>0</v>
      </c>
      <c r="Q909" s="322"/>
      <c r="R909" s="371">
        <f>SUMPRODUCT(Q909:Q913+0)</f>
        <v>0</v>
      </c>
      <c r="S909" s="374" t="e">
        <f>R909/P909</f>
        <v>#DIV/0!</v>
      </c>
      <c r="T909" s="363" t="e">
        <f>LOOKUP(S909,{0.4,0.45,0.5,0.55,0.6,0.65,0.7,0.75,0.8,0.85,0.9,0.95,1},{0.1,0.175,0.25,0.325,0.4,0.475,0.55,0.625,0.7,0.775,0.85,0.925,1})</f>
        <v>#DIV/0!</v>
      </c>
      <c r="U909" s="369"/>
      <c r="V909" s="365"/>
      <c r="W909" s="367"/>
      <c r="X909" s="369"/>
      <c r="Y909" s="371">
        <f>R909-(V909/10)-X909</f>
        <v>0</v>
      </c>
      <c r="Z909" s="371" t="e">
        <f>Y909*T909*AE909</f>
        <v>#DIV/0!</v>
      </c>
      <c r="AA909" s="371" t="e">
        <f>U909-V909+Z909</f>
        <v>#DIV/0!</v>
      </c>
      <c r="AB909" s="371"/>
      <c r="AC909" s="371"/>
      <c r="AD909" s="323" t="s">
        <v>2000</v>
      </c>
      <c r="AE909" s="282">
        <f>VLOOKUP(AD909,分类参数表!$I$2:$J$10,2,FALSE)</f>
        <v>1</v>
      </c>
      <c r="AF909" s="283"/>
      <c r="AG909" s="322"/>
      <c r="AH909" s="269"/>
      <c r="AI909" s="269"/>
      <c r="AJ909" s="269"/>
      <c r="AK909" s="322"/>
      <c r="AL909" s="322"/>
      <c r="AM909" s="292"/>
      <c r="AN909" s="293" t="e">
        <f t="shared" si="1096"/>
        <v>#DIV/0!</v>
      </c>
      <c r="AO909" s="298"/>
    </row>
    <row r="910" spans="1:41" s="221" customFormat="1" ht="15" customHeight="1" x14ac:dyDescent="0.15">
      <c r="A910" s="247"/>
      <c r="B910" s="248">
        <f t="shared" ref="B910:C910" si="1104">B909</f>
        <v>0</v>
      </c>
      <c r="C910" s="249">
        <f t="shared" si="1104"/>
        <v>0</v>
      </c>
      <c r="D910" s="250">
        <f t="shared" ref="D910:D913" si="1105">D909+1</f>
        <v>2</v>
      </c>
      <c r="E910" s="250"/>
      <c r="F910" s="251"/>
      <c r="G910" s="250"/>
      <c r="H910" s="329"/>
      <c r="I910" s="252"/>
      <c r="J910" s="250"/>
      <c r="K910" s="250"/>
      <c r="L910" s="250"/>
      <c r="M910" s="250"/>
      <c r="N910" s="250"/>
      <c r="O910" s="258">
        <f t="shared" si="1095"/>
        <v>0</v>
      </c>
      <c r="P910" s="364"/>
      <c r="Q910" s="271"/>
      <c r="R910" s="372"/>
      <c r="S910" s="375"/>
      <c r="T910" s="364"/>
      <c r="U910" s="370"/>
      <c r="V910" s="366"/>
      <c r="W910" s="368"/>
      <c r="X910" s="370"/>
      <c r="Y910" s="372"/>
      <c r="Z910" s="372"/>
      <c r="AA910" s="372"/>
      <c r="AB910" s="372"/>
      <c r="AC910" s="372"/>
      <c r="AD910" s="250" t="str">
        <f t="shared" ref="AD910:AD913" si="1106">AD909</f>
        <v>会员</v>
      </c>
      <c r="AE910" s="284">
        <f>VLOOKUP(AD910,分类参数表!$I$2:$J$10,2,FALSE)</f>
        <v>1</v>
      </c>
      <c r="AF910" s="285"/>
      <c r="AG910" s="271"/>
      <c r="AH910" s="271"/>
      <c r="AI910" s="271"/>
      <c r="AJ910" s="271"/>
      <c r="AK910" s="271"/>
      <c r="AL910" s="271"/>
      <c r="AM910" s="294"/>
      <c r="AN910" s="295" t="e">
        <f t="shared" si="1096"/>
        <v>#DIV/0!</v>
      </c>
      <c r="AO910" s="299"/>
    </row>
    <row r="911" spans="1:41" s="221" customFormat="1" ht="15" customHeight="1" x14ac:dyDescent="0.15">
      <c r="A911" s="247"/>
      <c r="B911" s="248">
        <f t="shared" ref="B911:C911" si="1107">B910</f>
        <v>0</v>
      </c>
      <c r="C911" s="249">
        <f t="shared" si="1107"/>
        <v>0</v>
      </c>
      <c r="D911" s="250">
        <f t="shared" si="1105"/>
        <v>3</v>
      </c>
      <c r="E911" s="250"/>
      <c r="F911" s="251"/>
      <c r="G911" s="250"/>
      <c r="H911" s="329"/>
      <c r="I911" s="252"/>
      <c r="J911" s="250"/>
      <c r="K911" s="250"/>
      <c r="L911" s="250"/>
      <c r="M911" s="250"/>
      <c r="N911" s="250"/>
      <c r="O911" s="258">
        <f t="shared" si="1095"/>
        <v>0</v>
      </c>
      <c r="P911" s="364"/>
      <c r="Q911" s="271"/>
      <c r="R911" s="372"/>
      <c r="S911" s="375"/>
      <c r="T911" s="364"/>
      <c r="U911" s="370"/>
      <c r="V911" s="366"/>
      <c r="W911" s="368"/>
      <c r="X911" s="370"/>
      <c r="Y911" s="372"/>
      <c r="Z911" s="372"/>
      <c r="AA911" s="372"/>
      <c r="AB911" s="372"/>
      <c r="AC911" s="372"/>
      <c r="AD911" s="250" t="str">
        <f t="shared" si="1106"/>
        <v>会员</v>
      </c>
      <c r="AE911" s="284">
        <f>VLOOKUP(AD911,分类参数表!$I$2:$J$10,2,FALSE)</f>
        <v>1</v>
      </c>
      <c r="AF911" s="285"/>
      <c r="AG911" s="271"/>
      <c r="AH911" s="271"/>
      <c r="AI911" s="271"/>
      <c r="AJ911" s="271"/>
      <c r="AK911" s="271"/>
      <c r="AL911" s="271"/>
      <c r="AM911" s="294"/>
      <c r="AN911" s="295" t="e">
        <f t="shared" si="1096"/>
        <v>#DIV/0!</v>
      </c>
      <c r="AO911" s="299"/>
    </row>
    <row r="912" spans="1:41" s="221" customFormat="1" ht="15" customHeight="1" x14ac:dyDescent="0.15">
      <c r="A912" s="247"/>
      <c r="B912" s="248">
        <f t="shared" ref="B912:C912" si="1108">B911</f>
        <v>0</v>
      </c>
      <c r="C912" s="249">
        <f t="shared" si="1108"/>
        <v>0</v>
      </c>
      <c r="D912" s="250">
        <f t="shared" si="1105"/>
        <v>4</v>
      </c>
      <c r="E912" s="250"/>
      <c r="F912" s="251"/>
      <c r="G912" s="250"/>
      <c r="H912" s="271"/>
      <c r="I912" s="250"/>
      <c r="J912" s="250"/>
      <c r="K912" s="250"/>
      <c r="L912" s="250"/>
      <c r="M912" s="250"/>
      <c r="N912" s="250"/>
      <c r="O912" s="258">
        <f t="shared" si="1095"/>
        <v>0</v>
      </c>
      <c r="P912" s="364"/>
      <c r="Q912" s="271"/>
      <c r="R912" s="372"/>
      <c r="S912" s="375"/>
      <c r="T912" s="364"/>
      <c r="U912" s="370"/>
      <c r="V912" s="366"/>
      <c r="W912" s="368"/>
      <c r="X912" s="370"/>
      <c r="Y912" s="372"/>
      <c r="Z912" s="372"/>
      <c r="AA912" s="372"/>
      <c r="AB912" s="372"/>
      <c r="AC912" s="372"/>
      <c r="AD912" s="250" t="str">
        <f t="shared" si="1106"/>
        <v>会员</v>
      </c>
      <c r="AE912" s="284">
        <f>VLOOKUP(AD912,分类参数表!$I$2:$J$10,2,FALSE)</f>
        <v>1</v>
      </c>
      <c r="AF912" s="285"/>
      <c r="AG912" s="271"/>
      <c r="AH912" s="271"/>
      <c r="AI912" s="271"/>
      <c r="AJ912" s="271"/>
      <c r="AK912" s="271"/>
      <c r="AL912" s="271"/>
      <c r="AM912" s="294"/>
      <c r="AN912" s="295" t="e">
        <f t="shared" si="1096"/>
        <v>#DIV/0!</v>
      </c>
      <c r="AO912" s="299"/>
    </row>
    <row r="913" spans="1:41" s="221" customFormat="1" ht="15" customHeight="1" thickBot="1" x14ac:dyDescent="0.2">
      <c r="A913" s="247"/>
      <c r="B913" s="248">
        <f t="shared" ref="B913:C913" si="1109">B912</f>
        <v>0</v>
      </c>
      <c r="C913" s="249">
        <f t="shared" si="1109"/>
        <v>0</v>
      </c>
      <c r="D913" s="250">
        <f t="shared" si="1105"/>
        <v>5</v>
      </c>
      <c r="E913" s="250"/>
      <c r="F913" s="251"/>
      <c r="G913" s="250"/>
      <c r="H913" s="271"/>
      <c r="I913" s="250"/>
      <c r="J913" s="250"/>
      <c r="K913" s="250"/>
      <c r="L913" s="250"/>
      <c r="M913" s="250"/>
      <c r="N913" s="250"/>
      <c r="O913" s="258">
        <f t="shared" si="1095"/>
        <v>0</v>
      </c>
      <c r="P913" s="364"/>
      <c r="Q913" s="271"/>
      <c r="R913" s="372"/>
      <c r="S913" s="375"/>
      <c r="T913" s="364"/>
      <c r="U913" s="370"/>
      <c r="V913" s="366"/>
      <c r="W913" s="368"/>
      <c r="X913" s="370"/>
      <c r="Y913" s="372"/>
      <c r="Z913" s="372"/>
      <c r="AA913" s="372"/>
      <c r="AB913" s="373"/>
      <c r="AC913" s="373"/>
      <c r="AD913" s="250" t="str">
        <f t="shared" si="1106"/>
        <v>会员</v>
      </c>
      <c r="AE913" s="284">
        <f>VLOOKUP(AD913,分类参数表!$I$2:$J$10,2,FALSE)</f>
        <v>1</v>
      </c>
      <c r="AF913" s="285"/>
      <c r="AG913" s="271"/>
      <c r="AH913" s="271"/>
      <c r="AI913" s="271"/>
      <c r="AJ913" s="271"/>
      <c r="AK913" s="271"/>
      <c r="AL913" s="271"/>
      <c r="AM913" s="294"/>
      <c r="AN913" s="295" t="e">
        <f t="shared" si="1096"/>
        <v>#DIV/0!</v>
      </c>
      <c r="AO913" s="299"/>
    </row>
    <row r="914" spans="1:41" s="218" customFormat="1" ht="15" customHeight="1" thickTop="1" x14ac:dyDescent="0.15">
      <c r="A914" s="229"/>
      <c r="B914" s="230"/>
      <c r="C914" s="231"/>
      <c r="D914" s="232">
        <v>1</v>
      </c>
      <c r="E914" s="233"/>
      <c r="F914" s="233"/>
      <c r="G914" s="232"/>
      <c r="H914" s="326"/>
      <c r="I914" s="234"/>
      <c r="J914" s="232"/>
      <c r="K914" s="233"/>
      <c r="L914" s="232"/>
      <c r="M914" s="232"/>
      <c r="N914" s="232"/>
      <c r="O914" s="255">
        <f t="shared" si="1095"/>
        <v>0</v>
      </c>
      <c r="P914" s="350">
        <f>SUM(O914:O918)</f>
        <v>0</v>
      </c>
      <c r="Q914" s="264"/>
      <c r="R914" s="352">
        <f>SUMPRODUCT(Q914:Q918+0)</f>
        <v>0</v>
      </c>
      <c r="S914" s="354" t="e">
        <f>R914/P914</f>
        <v>#DIV/0!</v>
      </c>
      <c r="T914" s="350" t="e">
        <f>LOOKUP(S914,{0.4,0.45,0.5,0.55,0.6,0.65,0.7,0.75,0.8,0.85,0.9,0.95,1},{0.1,0.175,0.25,0.325,0.4,0.475,0.55,0.625,0.7,0.775,0.85,0.925,1})</f>
        <v>#DIV/0!</v>
      </c>
      <c r="U914" s="356"/>
      <c r="V914" s="358"/>
      <c r="W914" s="360"/>
      <c r="X914" s="356"/>
      <c r="Y914" s="352">
        <f>R914-(V914/10)-X914</f>
        <v>0</v>
      </c>
      <c r="Z914" s="352" t="e">
        <f>Y914*T914*AE914</f>
        <v>#DIV/0!</v>
      </c>
      <c r="AA914" s="352" t="e">
        <f>U914-V914+Z914</f>
        <v>#DIV/0!</v>
      </c>
      <c r="AB914" s="352"/>
      <c r="AC914" s="352"/>
      <c r="AD914" s="276"/>
      <c r="AE914" s="277" t="e">
        <f>VLOOKUP(AD914,分类参数表!$I$2:$J$10,2,FALSE)</f>
        <v>#N/A</v>
      </c>
      <c r="AF914" s="278"/>
      <c r="AG914" s="264"/>
      <c r="AH914" s="264"/>
      <c r="AI914" s="264"/>
      <c r="AJ914" s="264"/>
      <c r="AK914" s="264"/>
      <c r="AL914" s="264"/>
      <c r="AM914" s="288"/>
      <c r="AN914" s="289" t="e">
        <f t="shared" si="1096"/>
        <v>#DIV/0!</v>
      </c>
      <c r="AO914" s="296"/>
    </row>
    <row r="915" spans="1:41" s="219" customFormat="1" ht="15" customHeight="1" x14ac:dyDescent="0.15">
      <c r="A915" s="235"/>
      <c r="B915" s="236">
        <f t="shared" ref="B915:C915" si="1110">B914</f>
        <v>0</v>
      </c>
      <c r="C915" s="237">
        <f t="shared" si="1110"/>
        <v>0</v>
      </c>
      <c r="D915" s="238">
        <f t="shared" ref="D915:D918" si="1111">D914+1</f>
        <v>2</v>
      </c>
      <c r="E915" s="238"/>
      <c r="F915" s="239"/>
      <c r="G915" s="238"/>
      <c r="H915" s="327"/>
      <c r="I915" s="240"/>
      <c r="J915" s="238"/>
      <c r="K915" s="238"/>
      <c r="L915" s="238"/>
      <c r="M915" s="238"/>
      <c r="N915" s="238"/>
      <c r="O915" s="256">
        <f t="shared" si="1095"/>
        <v>0</v>
      </c>
      <c r="P915" s="351"/>
      <c r="Q915" s="266"/>
      <c r="R915" s="353"/>
      <c r="S915" s="355"/>
      <c r="T915" s="351"/>
      <c r="U915" s="357"/>
      <c r="V915" s="359"/>
      <c r="W915" s="361"/>
      <c r="X915" s="357"/>
      <c r="Y915" s="353"/>
      <c r="Z915" s="353"/>
      <c r="AA915" s="353"/>
      <c r="AB915" s="353"/>
      <c r="AC915" s="353"/>
      <c r="AD915" s="238">
        <f t="shared" ref="AD915:AD918" si="1112">AD914</f>
        <v>0</v>
      </c>
      <c r="AE915" s="279" t="e">
        <f>VLOOKUP(AD915,分类参数表!$I$2:$J$10,2,FALSE)</f>
        <v>#N/A</v>
      </c>
      <c r="AF915" s="280"/>
      <c r="AG915" s="266"/>
      <c r="AH915" s="266"/>
      <c r="AI915" s="266"/>
      <c r="AJ915" s="266"/>
      <c r="AK915" s="266"/>
      <c r="AL915" s="266"/>
      <c r="AM915" s="290"/>
      <c r="AN915" s="291" t="e">
        <f t="shared" si="1096"/>
        <v>#DIV/0!</v>
      </c>
      <c r="AO915" s="297"/>
    </row>
    <row r="916" spans="1:41" s="219" customFormat="1" ht="15" customHeight="1" x14ac:dyDescent="0.15">
      <c r="A916" s="235"/>
      <c r="B916" s="236">
        <f t="shared" ref="B916:C916" si="1113">B915</f>
        <v>0</v>
      </c>
      <c r="C916" s="237">
        <f t="shared" si="1113"/>
        <v>0</v>
      </c>
      <c r="D916" s="238">
        <f t="shared" si="1111"/>
        <v>3</v>
      </c>
      <c r="E916" s="238"/>
      <c r="F916" s="239"/>
      <c r="G916" s="238"/>
      <c r="H916" s="327"/>
      <c r="I916" s="240"/>
      <c r="J916" s="238"/>
      <c r="K916" s="238"/>
      <c r="L916" s="238"/>
      <c r="M916" s="238"/>
      <c r="N916" s="238"/>
      <c r="O916" s="256">
        <f t="shared" si="1095"/>
        <v>0</v>
      </c>
      <c r="P916" s="351"/>
      <c r="Q916" s="266"/>
      <c r="R916" s="353"/>
      <c r="S916" s="355"/>
      <c r="T916" s="351"/>
      <c r="U916" s="357"/>
      <c r="V916" s="359"/>
      <c r="W916" s="361"/>
      <c r="X916" s="357"/>
      <c r="Y916" s="353"/>
      <c r="Z916" s="353"/>
      <c r="AA916" s="353"/>
      <c r="AB916" s="353"/>
      <c r="AC916" s="353"/>
      <c r="AD916" s="238">
        <f t="shared" si="1112"/>
        <v>0</v>
      </c>
      <c r="AE916" s="279" t="e">
        <f>VLOOKUP(AD916,分类参数表!$I$2:$J$10,2,FALSE)</f>
        <v>#N/A</v>
      </c>
      <c r="AF916" s="280"/>
      <c r="AG916" s="266"/>
      <c r="AH916" s="266"/>
      <c r="AI916" s="266"/>
      <c r="AJ916" s="266"/>
      <c r="AK916" s="266"/>
      <c r="AL916" s="266"/>
      <c r="AM916" s="290"/>
      <c r="AN916" s="291" t="e">
        <f t="shared" si="1096"/>
        <v>#DIV/0!</v>
      </c>
      <c r="AO916" s="297"/>
    </row>
    <row r="917" spans="1:41" s="219" customFormat="1" ht="15" customHeight="1" x14ac:dyDescent="0.15">
      <c r="A917" s="235"/>
      <c r="B917" s="236">
        <f t="shared" ref="B917:C917" si="1114">B916</f>
        <v>0</v>
      </c>
      <c r="C917" s="237">
        <f t="shared" si="1114"/>
        <v>0</v>
      </c>
      <c r="D917" s="238">
        <f t="shared" si="1111"/>
        <v>4</v>
      </c>
      <c r="E917" s="238"/>
      <c r="F917" s="239"/>
      <c r="G917" s="238"/>
      <c r="H917" s="266"/>
      <c r="I917" s="238"/>
      <c r="J917" s="238"/>
      <c r="K917" s="238"/>
      <c r="L917" s="238"/>
      <c r="M917" s="238"/>
      <c r="N917" s="238"/>
      <c r="O917" s="256">
        <f t="shared" si="1095"/>
        <v>0</v>
      </c>
      <c r="P917" s="351"/>
      <c r="Q917" s="266"/>
      <c r="R917" s="353"/>
      <c r="S917" s="355"/>
      <c r="T917" s="351"/>
      <c r="U917" s="357"/>
      <c r="V917" s="359"/>
      <c r="W917" s="361"/>
      <c r="X917" s="357"/>
      <c r="Y917" s="353"/>
      <c r="Z917" s="353"/>
      <c r="AA917" s="353"/>
      <c r="AB917" s="353"/>
      <c r="AC917" s="353"/>
      <c r="AD917" s="238">
        <f t="shared" si="1112"/>
        <v>0</v>
      </c>
      <c r="AE917" s="279" t="e">
        <f>VLOOKUP(AD917,分类参数表!$I$2:$J$10,2,FALSE)</f>
        <v>#N/A</v>
      </c>
      <c r="AF917" s="280"/>
      <c r="AG917" s="266"/>
      <c r="AH917" s="266"/>
      <c r="AI917" s="266"/>
      <c r="AJ917" s="266"/>
      <c r="AK917" s="266"/>
      <c r="AL917" s="266"/>
      <c r="AM917" s="290"/>
      <c r="AN917" s="291" t="e">
        <f t="shared" si="1096"/>
        <v>#DIV/0!</v>
      </c>
      <c r="AO917" s="297"/>
    </row>
    <row r="918" spans="1:41" s="219" customFormat="1" ht="15" customHeight="1" thickBot="1" x14ac:dyDescent="0.2">
      <c r="A918" s="235"/>
      <c r="B918" s="236">
        <f t="shared" ref="B918:C918" si="1115">B917</f>
        <v>0</v>
      </c>
      <c r="C918" s="237">
        <f t="shared" si="1115"/>
        <v>0</v>
      </c>
      <c r="D918" s="238">
        <f t="shared" si="1111"/>
        <v>5</v>
      </c>
      <c r="E918" s="238"/>
      <c r="F918" s="239"/>
      <c r="G918" s="238"/>
      <c r="H918" s="266"/>
      <c r="I918" s="238"/>
      <c r="J918" s="238"/>
      <c r="K918" s="238"/>
      <c r="L918" s="238"/>
      <c r="M918" s="238"/>
      <c r="N918" s="238"/>
      <c r="O918" s="256">
        <f t="shared" si="1095"/>
        <v>0</v>
      </c>
      <c r="P918" s="351"/>
      <c r="Q918" s="266"/>
      <c r="R918" s="353"/>
      <c r="S918" s="355"/>
      <c r="T918" s="351"/>
      <c r="U918" s="357"/>
      <c r="V918" s="359"/>
      <c r="W918" s="361"/>
      <c r="X918" s="357"/>
      <c r="Y918" s="353"/>
      <c r="Z918" s="353"/>
      <c r="AA918" s="353"/>
      <c r="AB918" s="362"/>
      <c r="AC918" s="362"/>
      <c r="AD918" s="238">
        <f t="shared" si="1112"/>
        <v>0</v>
      </c>
      <c r="AE918" s="279" t="e">
        <f>VLOOKUP(AD918,分类参数表!$I$2:$J$10,2,FALSE)</f>
        <v>#N/A</v>
      </c>
      <c r="AF918" s="280"/>
      <c r="AG918" s="266"/>
      <c r="AH918" s="266"/>
      <c r="AI918" s="266"/>
      <c r="AJ918" s="266"/>
      <c r="AK918" s="266"/>
      <c r="AL918" s="266"/>
      <c r="AM918" s="290"/>
      <c r="AN918" s="291" t="e">
        <f t="shared" si="1096"/>
        <v>#DIV/0!</v>
      </c>
      <c r="AO918" s="297"/>
    </row>
    <row r="919" spans="1:41" s="220" customFormat="1" ht="15" customHeight="1" thickTop="1" x14ac:dyDescent="0.15">
      <c r="A919" s="319"/>
      <c r="B919" s="242"/>
      <c r="C919" s="243"/>
      <c r="D919" s="244">
        <v>1</v>
      </c>
      <c r="E919" s="320"/>
      <c r="F919" s="245"/>
      <c r="G919" s="321"/>
      <c r="H919" s="328"/>
      <c r="I919" s="246"/>
      <c r="J919" s="321"/>
      <c r="K919" s="320"/>
      <c r="L919" s="321"/>
      <c r="M919" s="244"/>
      <c r="N919" s="244"/>
      <c r="O919" s="257">
        <f t="shared" si="1095"/>
        <v>0</v>
      </c>
      <c r="P919" s="363">
        <f>SUM(O919:O923)</f>
        <v>0</v>
      </c>
      <c r="Q919" s="322"/>
      <c r="R919" s="371">
        <f>SUMPRODUCT(Q919:Q923+0)</f>
        <v>0</v>
      </c>
      <c r="S919" s="374" t="e">
        <f>R919/P919</f>
        <v>#DIV/0!</v>
      </c>
      <c r="T919" s="363" t="e">
        <f>LOOKUP(S919,{0.4,0.45,0.5,0.55,0.6,0.65,0.7,0.75,0.8,0.85,0.9,0.95,1},{0.1,0.175,0.25,0.325,0.4,0.475,0.55,0.625,0.7,0.775,0.85,0.925,1})</f>
        <v>#DIV/0!</v>
      </c>
      <c r="U919" s="369"/>
      <c r="V919" s="365"/>
      <c r="W919" s="367"/>
      <c r="X919" s="369"/>
      <c r="Y919" s="371">
        <f>R919-(V919/10)-X919</f>
        <v>0</v>
      </c>
      <c r="Z919" s="371" t="e">
        <f>Y919*T919*AE919</f>
        <v>#DIV/0!</v>
      </c>
      <c r="AA919" s="371" t="e">
        <f>U919-V919+Z919</f>
        <v>#DIV/0!</v>
      </c>
      <c r="AB919" s="371"/>
      <c r="AC919" s="371"/>
      <c r="AD919" s="323" t="s">
        <v>2000</v>
      </c>
      <c r="AE919" s="282">
        <f>VLOOKUP(AD919,分类参数表!$I$2:$J$10,2,FALSE)</f>
        <v>1</v>
      </c>
      <c r="AF919" s="283"/>
      <c r="AG919" s="322"/>
      <c r="AH919" s="269"/>
      <c r="AI919" s="269"/>
      <c r="AJ919" s="269"/>
      <c r="AK919" s="322"/>
      <c r="AL919" s="322"/>
      <c r="AM919" s="292"/>
      <c r="AN919" s="293" t="e">
        <f t="shared" si="1096"/>
        <v>#DIV/0!</v>
      </c>
      <c r="AO919" s="298"/>
    </row>
    <row r="920" spans="1:41" s="221" customFormat="1" ht="15" customHeight="1" x14ac:dyDescent="0.15">
      <c r="A920" s="247"/>
      <c r="B920" s="248">
        <f t="shared" ref="B920:C920" si="1116">B919</f>
        <v>0</v>
      </c>
      <c r="C920" s="249">
        <f t="shared" si="1116"/>
        <v>0</v>
      </c>
      <c r="D920" s="250">
        <f t="shared" ref="D920:D923" si="1117">D919+1</f>
        <v>2</v>
      </c>
      <c r="E920" s="250"/>
      <c r="F920" s="251"/>
      <c r="G920" s="250"/>
      <c r="H920" s="329"/>
      <c r="I920" s="252"/>
      <c r="J920" s="250"/>
      <c r="K920" s="250"/>
      <c r="L920" s="250"/>
      <c r="M920" s="250"/>
      <c r="N920" s="250"/>
      <c r="O920" s="258">
        <f t="shared" si="1095"/>
        <v>0</v>
      </c>
      <c r="P920" s="364"/>
      <c r="Q920" s="271"/>
      <c r="R920" s="372"/>
      <c r="S920" s="375"/>
      <c r="T920" s="364"/>
      <c r="U920" s="370"/>
      <c r="V920" s="366"/>
      <c r="W920" s="368"/>
      <c r="X920" s="370"/>
      <c r="Y920" s="372"/>
      <c r="Z920" s="372"/>
      <c r="AA920" s="372"/>
      <c r="AB920" s="372"/>
      <c r="AC920" s="372"/>
      <c r="AD920" s="250" t="str">
        <f t="shared" ref="AD920:AD923" si="1118">AD919</f>
        <v>会员</v>
      </c>
      <c r="AE920" s="284">
        <f>VLOOKUP(AD920,分类参数表!$I$2:$J$10,2,FALSE)</f>
        <v>1</v>
      </c>
      <c r="AF920" s="285"/>
      <c r="AG920" s="271"/>
      <c r="AH920" s="271"/>
      <c r="AI920" s="271"/>
      <c r="AJ920" s="271"/>
      <c r="AK920" s="271"/>
      <c r="AL920" s="271"/>
      <c r="AM920" s="294"/>
      <c r="AN920" s="295" t="e">
        <f t="shared" si="1096"/>
        <v>#DIV/0!</v>
      </c>
      <c r="AO920" s="299"/>
    </row>
    <row r="921" spans="1:41" s="221" customFormat="1" ht="15" customHeight="1" x14ac:dyDescent="0.15">
      <c r="A921" s="247"/>
      <c r="B921" s="248">
        <f t="shared" ref="B921:C921" si="1119">B920</f>
        <v>0</v>
      </c>
      <c r="C921" s="249">
        <f t="shared" si="1119"/>
        <v>0</v>
      </c>
      <c r="D921" s="250">
        <f t="shared" si="1117"/>
        <v>3</v>
      </c>
      <c r="E921" s="250"/>
      <c r="F921" s="251"/>
      <c r="G921" s="250"/>
      <c r="H921" s="329"/>
      <c r="I921" s="252"/>
      <c r="J921" s="250"/>
      <c r="K921" s="250"/>
      <c r="L921" s="250"/>
      <c r="M921" s="250"/>
      <c r="N921" s="250"/>
      <c r="O921" s="258">
        <f t="shared" si="1095"/>
        <v>0</v>
      </c>
      <c r="P921" s="364"/>
      <c r="Q921" s="271"/>
      <c r="R921" s="372"/>
      <c r="S921" s="375"/>
      <c r="T921" s="364"/>
      <c r="U921" s="370"/>
      <c r="V921" s="366"/>
      <c r="W921" s="368"/>
      <c r="X921" s="370"/>
      <c r="Y921" s="372"/>
      <c r="Z921" s="372"/>
      <c r="AA921" s="372"/>
      <c r="AB921" s="372"/>
      <c r="AC921" s="372"/>
      <c r="AD921" s="250" t="str">
        <f t="shared" si="1118"/>
        <v>会员</v>
      </c>
      <c r="AE921" s="284">
        <f>VLOOKUP(AD921,分类参数表!$I$2:$J$10,2,FALSE)</f>
        <v>1</v>
      </c>
      <c r="AF921" s="285"/>
      <c r="AG921" s="271"/>
      <c r="AH921" s="271"/>
      <c r="AI921" s="271"/>
      <c r="AJ921" s="271"/>
      <c r="AK921" s="271"/>
      <c r="AL921" s="271"/>
      <c r="AM921" s="294"/>
      <c r="AN921" s="295" t="e">
        <f t="shared" si="1096"/>
        <v>#DIV/0!</v>
      </c>
      <c r="AO921" s="299"/>
    </row>
    <row r="922" spans="1:41" s="221" customFormat="1" ht="15" customHeight="1" x14ac:dyDescent="0.15">
      <c r="A922" s="247"/>
      <c r="B922" s="248">
        <f t="shared" ref="B922:C922" si="1120">B921</f>
        <v>0</v>
      </c>
      <c r="C922" s="249">
        <f t="shared" si="1120"/>
        <v>0</v>
      </c>
      <c r="D922" s="250">
        <f t="shared" si="1117"/>
        <v>4</v>
      </c>
      <c r="E922" s="250"/>
      <c r="F922" s="251"/>
      <c r="G922" s="250"/>
      <c r="H922" s="271"/>
      <c r="I922" s="250"/>
      <c r="J922" s="250"/>
      <c r="K922" s="250"/>
      <c r="L922" s="250"/>
      <c r="M922" s="250"/>
      <c r="N922" s="250"/>
      <c r="O922" s="258">
        <f t="shared" si="1095"/>
        <v>0</v>
      </c>
      <c r="P922" s="364"/>
      <c r="Q922" s="271"/>
      <c r="R922" s="372"/>
      <c r="S922" s="375"/>
      <c r="T922" s="364"/>
      <c r="U922" s="370"/>
      <c r="V922" s="366"/>
      <c r="W922" s="368"/>
      <c r="X922" s="370"/>
      <c r="Y922" s="372"/>
      <c r="Z922" s="372"/>
      <c r="AA922" s="372"/>
      <c r="AB922" s="372"/>
      <c r="AC922" s="372"/>
      <c r="AD922" s="250" t="str">
        <f t="shared" si="1118"/>
        <v>会员</v>
      </c>
      <c r="AE922" s="284">
        <f>VLOOKUP(AD922,分类参数表!$I$2:$J$10,2,FALSE)</f>
        <v>1</v>
      </c>
      <c r="AF922" s="285"/>
      <c r="AG922" s="271"/>
      <c r="AH922" s="271"/>
      <c r="AI922" s="271"/>
      <c r="AJ922" s="271"/>
      <c r="AK922" s="271"/>
      <c r="AL922" s="271"/>
      <c r="AM922" s="294"/>
      <c r="AN922" s="295" t="e">
        <f t="shared" si="1096"/>
        <v>#DIV/0!</v>
      </c>
      <c r="AO922" s="299"/>
    </row>
    <row r="923" spans="1:41" s="221" customFormat="1" ht="15" customHeight="1" thickBot="1" x14ac:dyDescent="0.2">
      <c r="A923" s="247"/>
      <c r="B923" s="248">
        <f t="shared" ref="B923:C923" si="1121">B922</f>
        <v>0</v>
      </c>
      <c r="C923" s="249">
        <f t="shared" si="1121"/>
        <v>0</v>
      </c>
      <c r="D923" s="250">
        <f t="shared" si="1117"/>
        <v>5</v>
      </c>
      <c r="E923" s="250"/>
      <c r="F923" s="251"/>
      <c r="G923" s="250"/>
      <c r="H923" s="271"/>
      <c r="I923" s="250"/>
      <c r="J923" s="250"/>
      <c r="K923" s="250"/>
      <c r="L923" s="250"/>
      <c r="M923" s="250"/>
      <c r="N923" s="250"/>
      <c r="O923" s="258">
        <f t="shared" si="1095"/>
        <v>0</v>
      </c>
      <c r="P923" s="364"/>
      <c r="Q923" s="271"/>
      <c r="R923" s="372"/>
      <c r="S923" s="375"/>
      <c r="T923" s="364"/>
      <c r="U923" s="370"/>
      <c r="V923" s="366"/>
      <c r="W923" s="368"/>
      <c r="X923" s="370"/>
      <c r="Y923" s="372"/>
      <c r="Z923" s="372"/>
      <c r="AA923" s="372"/>
      <c r="AB923" s="373"/>
      <c r="AC923" s="373"/>
      <c r="AD923" s="250" t="str">
        <f t="shared" si="1118"/>
        <v>会员</v>
      </c>
      <c r="AE923" s="284">
        <f>VLOOKUP(AD923,分类参数表!$I$2:$J$10,2,FALSE)</f>
        <v>1</v>
      </c>
      <c r="AF923" s="285"/>
      <c r="AG923" s="271"/>
      <c r="AH923" s="271"/>
      <c r="AI923" s="271"/>
      <c r="AJ923" s="271"/>
      <c r="AK923" s="271"/>
      <c r="AL923" s="271"/>
      <c r="AM923" s="294"/>
      <c r="AN923" s="295" t="e">
        <f t="shared" si="1096"/>
        <v>#DIV/0!</v>
      </c>
      <c r="AO923" s="299"/>
    </row>
    <row r="924" spans="1:41" s="218" customFormat="1" ht="15" customHeight="1" thickTop="1" x14ac:dyDescent="0.15">
      <c r="A924" s="229"/>
      <c r="B924" s="230"/>
      <c r="C924" s="231"/>
      <c r="D924" s="232">
        <v>1</v>
      </c>
      <c r="E924" s="233"/>
      <c r="F924" s="233"/>
      <c r="G924" s="232"/>
      <c r="H924" s="326"/>
      <c r="I924" s="234"/>
      <c r="J924" s="232"/>
      <c r="K924" s="233"/>
      <c r="L924" s="232"/>
      <c r="M924" s="232"/>
      <c r="N924" s="232"/>
      <c r="O924" s="255">
        <f t="shared" si="1095"/>
        <v>0</v>
      </c>
      <c r="P924" s="350">
        <f>SUM(O924:O928)</f>
        <v>0</v>
      </c>
      <c r="Q924" s="264"/>
      <c r="R924" s="352">
        <f>SUMPRODUCT(Q924:Q928+0)</f>
        <v>0</v>
      </c>
      <c r="S924" s="354" t="e">
        <f>R924/P924</f>
        <v>#DIV/0!</v>
      </c>
      <c r="T924" s="350" t="e">
        <f>LOOKUP(S924,{0.4,0.45,0.5,0.55,0.6,0.65,0.7,0.75,0.8,0.85,0.9,0.95,1},{0.1,0.175,0.25,0.325,0.4,0.475,0.55,0.625,0.7,0.775,0.85,0.925,1})</f>
        <v>#DIV/0!</v>
      </c>
      <c r="U924" s="356"/>
      <c r="V924" s="358"/>
      <c r="W924" s="360"/>
      <c r="X924" s="356"/>
      <c r="Y924" s="352">
        <f>R924-(V924/10)-X924</f>
        <v>0</v>
      </c>
      <c r="Z924" s="352" t="e">
        <f>Y924*T924*AE924</f>
        <v>#DIV/0!</v>
      </c>
      <c r="AA924" s="352" t="e">
        <f>U924-V924+Z924</f>
        <v>#DIV/0!</v>
      </c>
      <c r="AB924" s="352"/>
      <c r="AC924" s="352"/>
      <c r="AD924" s="276"/>
      <c r="AE924" s="277" t="e">
        <f>VLOOKUP(AD924,分类参数表!$I$2:$J$10,2,FALSE)</f>
        <v>#N/A</v>
      </c>
      <c r="AF924" s="278"/>
      <c r="AG924" s="264"/>
      <c r="AH924" s="264"/>
      <c r="AI924" s="264"/>
      <c r="AJ924" s="264"/>
      <c r="AK924" s="264"/>
      <c r="AL924" s="264"/>
      <c r="AM924" s="288"/>
      <c r="AN924" s="289" t="e">
        <f t="shared" si="1096"/>
        <v>#DIV/0!</v>
      </c>
      <c r="AO924" s="296"/>
    </row>
    <row r="925" spans="1:41" s="219" customFormat="1" ht="15" customHeight="1" x14ac:dyDescent="0.15">
      <c r="A925" s="235"/>
      <c r="B925" s="236">
        <f t="shared" ref="B925:C925" si="1122">B924</f>
        <v>0</v>
      </c>
      <c r="C925" s="237">
        <f t="shared" si="1122"/>
        <v>0</v>
      </c>
      <c r="D925" s="238">
        <f t="shared" ref="D925:D928" si="1123">D924+1</f>
        <v>2</v>
      </c>
      <c r="E925" s="238"/>
      <c r="F925" s="239"/>
      <c r="G925" s="238"/>
      <c r="H925" s="327"/>
      <c r="I925" s="240"/>
      <c r="J925" s="238"/>
      <c r="K925" s="238"/>
      <c r="L925" s="238"/>
      <c r="M925" s="238"/>
      <c r="N925" s="238"/>
      <c r="O925" s="256">
        <f t="shared" si="1095"/>
        <v>0</v>
      </c>
      <c r="P925" s="351"/>
      <c r="Q925" s="266"/>
      <c r="R925" s="353"/>
      <c r="S925" s="355"/>
      <c r="T925" s="351"/>
      <c r="U925" s="357"/>
      <c r="V925" s="359"/>
      <c r="W925" s="361"/>
      <c r="X925" s="357"/>
      <c r="Y925" s="353"/>
      <c r="Z925" s="353"/>
      <c r="AA925" s="353"/>
      <c r="AB925" s="353"/>
      <c r="AC925" s="353"/>
      <c r="AD925" s="238">
        <f t="shared" ref="AD925:AD928" si="1124">AD924</f>
        <v>0</v>
      </c>
      <c r="AE925" s="279" t="e">
        <f>VLOOKUP(AD925,分类参数表!$I$2:$J$10,2,FALSE)</f>
        <v>#N/A</v>
      </c>
      <c r="AF925" s="280"/>
      <c r="AG925" s="266"/>
      <c r="AH925" s="266"/>
      <c r="AI925" s="266"/>
      <c r="AJ925" s="266"/>
      <c r="AK925" s="266"/>
      <c r="AL925" s="266"/>
      <c r="AM925" s="290"/>
      <c r="AN925" s="291" t="e">
        <f t="shared" si="1096"/>
        <v>#DIV/0!</v>
      </c>
      <c r="AO925" s="297"/>
    </row>
    <row r="926" spans="1:41" s="219" customFormat="1" ht="15" customHeight="1" x14ac:dyDescent="0.15">
      <c r="A926" s="235"/>
      <c r="B926" s="236">
        <f t="shared" ref="B926:C926" si="1125">B925</f>
        <v>0</v>
      </c>
      <c r="C926" s="237">
        <f t="shared" si="1125"/>
        <v>0</v>
      </c>
      <c r="D926" s="238">
        <f t="shared" si="1123"/>
        <v>3</v>
      </c>
      <c r="E926" s="238"/>
      <c r="F926" s="239"/>
      <c r="G926" s="238"/>
      <c r="H926" s="327"/>
      <c r="I926" s="240"/>
      <c r="J926" s="238"/>
      <c r="K926" s="238"/>
      <c r="L926" s="238"/>
      <c r="M926" s="238"/>
      <c r="N926" s="238"/>
      <c r="O926" s="256">
        <f t="shared" si="1095"/>
        <v>0</v>
      </c>
      <c r="P926" s="351"/>
      <c r="Q926" s="266"/>
      <c r="R926" s="353"/>
      <c r="S926" s="355"/>
      <c r="T926" s="351"/>
      <c r="U926" s="357"/>
      <c r="V926" s="359"/>
      <c r="W926" s="361"/>
      <c r="X926" s="357"/>
      <c r="Y926" s="353"/>
      <c r="Z926" s="353"/>
      <c r="AA926" s="353"/>
      <c r="AB926" s="353"/>
      <c r="AC926" s="353"/>
      <c r="AD926" s="238">
        <f t="shared" si="1124"/>
        <v>0</v>
      </c>
      <c r="AE926" s="279" t="e">
        <f>VLOOKUP(AD926,分类参数表!$I$2:$J$10,2,FALSE)</f>
        <v>#N/A</v>
      </c>
      <c r="AF926" s="280"/>
      <c r="AG926" s="266"/>
      <c r="AH926" s="266"/>
      <c r="AI926" s="266"/>
      <c r="AJ926" s="266"/>
      <c r="AK926" s="266"/>
      <c r="AL926" s="266"/>
      <c r="AM926" s="290"/>
      <c r="AN926" s="291" t="e">
        <f t="shared" si="1096"/>
        <v>#DIV/0!</v>
      </c>
      <c r="AO926" s="297"/>
    </row>
    <row r="927" spans="1:41" s="219" customFormat="1" ht="15" customHeight="1" x14ac:dyDescent="0.15">
      <c r="A927" s="235"/>
      <c r="B927" s="236">
        <f t="shared" ref="B927:C927" si="1126">B926</f>
        <v>0</v>
      </c>
      <c r="C927" s="237">
        <f t="shared" si="1126"/>
        <v>0</v>
      </c>
      <c r="D927" s="238">
        <f t="shared" si="1123"/>
        <v>4</v>
      </c>
      <c r="E927" s="238"/>
      <c r="F927" s="239"/>
      <c r="G927" s="238"/>
      <c r="H927" s="266"/>
      <c r="I927" s="238"/>
      <c r="J927" s="238"/>
      <c r="K927" s="238"/>
      <c r="L927" s="238"/>
      <c r="M927" s="238"/>
      <c r="N927" s="238"/>
      <c r="O927" s="256">
        <f t="shared" si="1095"/>
        <v>0</v>
      </c>
      <c r="P927" s="351"/>
      <c r="Q927" s="266"/>
      <c r="R927" s="353"/>
      <c r="S927" s="355"/>
      <c r="T927" s="351"/>
      <c r="U927" s="357"/>
      <c r="V927" s="359"/>
      <c r="W927" s="361"/>
      <c r="X927" s="357"/>
      <c r="Y927" s="353"/>
      <c r="Z927" s="353"/>
      <c r="AA927" s="353"/>
      <c r="AB927" s="353"/>
      <c r="AC927" s="353"/>
      <c r="AD927" s="238">
        <f t="shared" si="1124"/>
        <v>0</v>
      </c>
      <c r="AE927" s="279" t="e">
        <f>VLOOKUP(AD927,分类参数表!$I$2:$J$10,2,FALSE)</f>
        <v>#N/A</v>
      </c>
      <c r="AF927" s="280"/>
      <c r="AG927" s="266"/>
      <c r="AH927" s="266"/>
      <c r="AI927" s="266"/>
      <c r="AJ927" s="266"/>
      <c r="AK927" s="266"/>
      <c r="AL927" s="266"/>
      <c r="AM927" s="290"/>
      <c r="AN927" s="291" t="e">
        <f t="shared" si="1096"/>
        <v>#DIV/0!</v>
      </c>
      <c r="AO927" s="297"/>
    </row>
    <row r="928" spans="1:41" s="219" customFormat="1" ht="15" customHeight="1" thickBot="1" x14ac:dyDescent="0.2">
      <c r="A928" s="235"/>
      <c r="B928" s="236">
        <f t="shared" ref="B928:C928" si="1127">B927</f>
        <v>0</v>
      </c>
      <c r="C928" s="237">
        <f t="shared" si="1127"/>
        <v>0</v>
      </c>
      <c r="D928" s="238">
        <f t="shared" si="1123"/>
        <v>5</v>
      </c>
      <c r="E928" s="238"/>
      <c r="F928" s="239"/>
      <c r="G928" s="238"/>
      <c r="H928" s="266"/>
      <c r="I928" s="238"/>
      <c r="J928" s="238"/>
      <c r="K928" s="238"/>
      <c r="L928" s="238"/>
      <c r="M928" s="238"/>
      <c r="N928" s="238"/>
      <c r="O928" s="256">
        <f t="shared" si="1095"/>
        <v>0</v>
      </c>
      <c r="P928" s="351"/>
      <c r="Q928" s="266"/>
      <c r="R928" s="353"/>
      <c r="S928" s="355"/>
      <c r="T928" s="351"/>
      <c r="U928" s="357"/>
      <c r="V928" s="359"/>
      <c r="W928" s="361"/>
      <c r="X928" s="357"/>
      <c r="Y928" s="353"/>
      <c r="Z928" s="353"/>
      <c r="AA928" s="353"/>
      <c r="AB928" s="362"/>
      <c r="AC928" s="362"/>
      <c r="AD928" s="238">
        <f t="shared" si="1124"/>
        <v>0</v>
      </c>
      <c r="AE928" s="279" t="e">
        <f>VLOOKUP(AD928,分类参数表!$I$2:$J$10,2,FALSE)</f>
        <v>#N/A</v>
      </c>
      <c r="AF928" s="280"/>
      <c r="AG928" s="266"/>
      <c r="AH928" s="266"/>
      <c r="AI928" s="266"/>
      <c r="AJ928" s="266"/>
      <c r="AK928" s="266"/>
      <c r="AL928" s="266"/>
      <c r="AM928" s="290"/>
      <c r="AN928" s="291" t="e">
        <f t="shared" si="1096"/>
        <v>#DIV/0!</v>
      </c>
      <c r="AO928" s="297"/>
    </row>
    <row r="929" spans="1:41" s="220" customFormat="1" ht="15" customHeight="1" thickTop="1" x14ac:dyDescent="0.15">
      <c r="A929" s="319"/>
      <c r="B929" s="242"/>
      <c r="C929" s="243"/>
      <c r="D929" s="244">
        <v>1</v>
      </c>
      <c r="E929" s="320"/>
      <c r="F929" s="245"/>
      <c r="G929" s="321"/>
      <c r="H929" s="328"/>
      <c r="I929" s="246"/>
      <c r="J929" s="321"/>
      <c r="K929" s="320"/>
      <c r="L929" s="321"/>
      <c r="M929" s="244"/>
      <c r="N929" s="244"/>
      <c r="O929" s="257">
        <f t="shared" si="1095"/>
        <v>0</v>
      </c>
      <c r="P929" s="363">
        <f>SUM(O929:O933)</f>
        <v>0</v>
      </c>
      <c r="Q929" s="322"/>
      <c r="R929" s="371">
        <f>SUMPRODUCT(Q929:Q933+0)</f>
        <v>0</v>
      </c>
      <c r="S929" s="374" t="e">
        <f>R929/P929</f>
        <v>#DIV/0!</v>
      </c>
      <c r="T929" s="363" t="e">
        <f>LOOKUP(S929,{0.4,0.45,0.5,0.55,0.6,0.65,0.7,0.75,0.8,0.85,0.9,0.95,1},{0.1,0.175,0.25,0.325,0.4,0.475,0.55,0.625,0.7,0.775,0.85,0.925,1})</f>
        <v>#DIV/0!</v>
      </c>
      <c r="U929" s="369"/>
      <c r="V929" s="365"/>
      <c r="W929" s="367"/>
      <c r="X929" s="369"/>
      <c r="Y929" s="371">
        <f>R929-(V929/10)-X929</f>
        <v>0</v>
      </c>
      <c r="Z929" s="371" t="e">
        <f>Y929*T929*AE929</f>
        <v>#DIV/0!</v>
      </c>
      <c r="AA929" s="371" t="e">
        <f>U929-V929+Z929</f>
        <v>#DIV/0!</v>
      </c>
      <c r="AB929" s="371"/>
      <c r="AC929" s="371"/>
      <c r="AD929" s="323" t="s">
        <v>2000</v>
      </c>
      <c r="AE929" s="282">
        <f>VLOOKUP(AD929,分类参数表!$I$2:$J$10,2,FALSE)</f>
        <v>1</v>
      </c>
      <c r="AF929" s="283"/>
      <c r="AG929" s="322"/>
      <c r="AH929" s="269"/>
      <c r="AI929" s="269"/>
      <c r="AJ929" s="269"/>
      <c r="AK929" s="322"/>
      <c r="AL929" s="322"/>
      <c r="AM929" s="292"/>
      <c r="AN929" s="293" t="e">
        <f t="shared" si="1096"/>
        <v>#DIV/0!</v>
      </c>
      <c r="AO929" s="298"/>
    </row>
    <row r="930" spans="1:41" s="221" customFormat="1" ht="15" customHeight="1" x14ac:dyDescent="0.15">
      <c r="A930" s="247"/>
      <c r="B930" s="248">
        <f t="shared" ref="B930:C930" si="1128">B929</f>
        <v>0</v>
      </c>
      <c r="C930" s="249">
        <f t="shared" si="1128"/>
        <v>0</v>
      </c>
      <c r="D930" s="250">
        <f t="shared" ref="D930:D933" si="1129">D929+1</f>
        <v>2</v>
      </c>
      <c r="E930" s="250"/>
      <c r="F930" s="251"/>
      <c r="G930" s="250"/>
      <c r="H930" s="329"/>
      <c r="I930" s="252"/>
      <c r="J930" s="250"/>
      <c r="K930" s="250"/>
      <c r="L930" s="250"/>
      <c r="M930" s="250"/>
      <c r="N930" s="250"/>
      <c r="O930" s="258">
        <f t="shared" si="1095"/>
        <v>0</v>
      </c>
      <c r="P930" s="364"/>
      <c r="Q930" s="271"/>
      <c r="R930" s="372"/>
      <c r="S930" s="375"/>
      <c r="T930" s="364"/>
      <c r="U930" s="370"/>
      <c r="V930" s="366"/>
      <c r="W930" s="368"/>
      <c r="X930" s="370"/>
      <c r="Y930" s="372"/>
      <c r="Z930" s="372"/>
      <c r="AA930" s="372"/>
      <c r="AB930" s="372"/>
      <c r="AC930" s="372"/>
      <c r="AD930" s="250" t="str">
        <f t="shared" ref="AD930:AD933" si="1130">AD929</f>
        <v>会员</v>
      </c>
      <c r="AE930" s="284">
        <f>VLOOKUP(AD930,分类参数表!$I$2:$J$10,2,FALSE)</f>
        <v>1</v>
      </c>
      <c r="AF930" s="285"/>
      <c r="AG930" s="271"/>
      <c r="AH930" s="271"/>
      <c r="AI930" s="271"/>
      <c r="AJ930" s="271"/>
      <c r="AK930" s="271"/>
      <c r="AL930" s="271"/>
      <c r="AM930" s="294"/>
      <c r="AN930" s="295" t="e">
        <f t="shared" si="1096"/>
        <v>#DIV/0!</v>
      </c>
      <c r="AO930" s="299"/>
    </row>
    <row r="931" spans="1:41" s="221" customFormat="1" ht="15" customHeight="1" x14ac:dyDescent="0.15">
      <c r="A931" s="247"/>
      <c r="B931" s="248">
        <f t="shared" ref="B931:C931" si="1131">B930</f>
        <v>0</v>
      </c>
      <c r="C931" s="249">
        <f t="shared" si="1131"/>
        <v>0</v>
      </c>
      <c r="D931" s="250">
        <f t="shared" si="1129"/>
        <v>3</v>
      </c>
      <c r="E931" s="250"/>
      <c r="F931" s="251"/>
      <c r="G931" s="250"/>
      <c r="H931" s="329"/>
      <c r="I931" s="252"/>
      <c r="J931" s="250"/>
      <c r="K931" s="250"/>
      <c r="L931" s="250"/>
      <c r="M931" s="250"/>
      <c r="N931" s="250"/>
      <c r="O931" s="258">
        <f t="shared" si="1095"/>
        <v>0</v>
      </c>
      <c r="P931" s="364"/>
      <c r="Q931" s="271"/>
      <c r="R931" s="372"/>
      <c r="S931" s="375"/>
      <c r="T931" s="364"/>
      <c r="U931" s="370"/>
      <c r="V931" s="366"/>
      <c r="W931" s="368"/>
      <c r="X931" s="370"/>
      <c r="Y931" s="372"/>
      <c r="Z931" s="372"/>
      <c r="AA931" s="372"/>
      <c r="AB931" s="372"/>
      <c r="AC931" s="372"/>
      <c r="AD931" s="250" t="str">
        <f t="shared" si="1130"/>
        <v>会员</v>
      </c>
      <c r="AE931" s="284">
        <f>VLOOKUP(AD931,分类参数表!$I$2:$J$10,2,FALSE)</f>
        <v>1</v>
      </c>
      <c r="AF931" s="285"/>
      <c r="AG931" s="271"/>
      <c r="AH931" s="271"/>
      <c r="AI931" s="271"/>
      <c r="AJ931" s="271"/>
      <c r="AK931" s="271"/>
      <c r="AL931" s="271"/>
      <c r="AM931" s="294"/>
      <c r="AN931" s="295" t="e">
        <f t="shared" si="1096"/>
        <v>#DIV/0!</v>
      </c>
      <c r="AO931" s="299"/>
    </row>
    <row r="932" spans="1:41" s="221" customFormat="1" ht="15" customHeight="1" x14ac:dyDescent="0.15">
      <c r="A932" s="247"/>
      <c r="B932" s="248">
        <f t="shared" ref="B932:C932" si="1132">B931</f>
        <v>0</v>
      </c>
      <c r="C932" s="249">
        <f t="shared" si="1132"/>
        <v>0</v>
      </c>
      <c r="D932" s="250">
        <f t="shared" si="1129"/>
        <v>4</v>
      </c>
      <c r="E932" s="250"/>
      <c r="F932" s="251"/>
      <c r="G932" s="250"/>
      <c r="H932" s="271"/>
      <c r="I932" s="250"/>
      <c r="J932" s="250"/>
      <c r="K932" s="250"/>
      <c r="L932" s="250"/>
      <c r="M932" s="250"/>
      <c r="N932" s="250"/>
      <c r="O932" s="258">
        <f t="shared" si="1095"/>
        <v>0</v>
      </c>
      <c r="P932" s="364"/>
      <c r="Q932" s="271"/>
      <c r="R932" s="372"/>
      <c r="S932" s="375"/>
      <c r="T932" s="364"/>
      <c r="U932" s="370"/>
      <c r="V932" s="366"/>
      <c r="W932" s="368"/>
      <c r="X932" s="370"/>
      <c r="Y932" s="372"/>
      <c r="Z932" s="372"/>
      <c r="AA932" s="372"/>
      <c r="AB932" s="372"/>
      <c r="AC932" s="372"/>
      <c r="AD932" s="250" t="str">
        <f t="shared" si="1130"/>
        <v>会员</v>
      </c>
      <c r="AE932" s="284">
        <f>VLOOKUP(AD932,分类参数表!$I$2:$J$10,2,FALSE)</f>
        <v>1</v>
      </c>
      <c r="AF932" s="285"/>
      <c r="AG932" s="271"/>
      <c r="AH932" s="271"/>
      <c r="AI932" s="271"/>
      <c r="AJ932" s="271"/>
      <c r="AK932" s="271"/>
      <c r="AL932" s="271"/>
      <c r="AM932" s="294"/>
      <c r="AN932" s="295" t="e">
        <f t="shared" si="1096"/>
        <v>#DIV/0!</v>
      </c>
      <c r="AO932" s="299"/>
    </row>
    <row r="933" spans="1:41" s="221" customFormat="1" ht="15" customHeight="1" thickBot="1" x14ac:dyDescent="0.2">
      <c r="A933" s="247"/>
      <c r="B933" s="248">
        <f t="shared" ref="B933:C933" si="1133">B932</f>
        <v>0</v>
      </c>
      <c r="C933" s="249">
        <f t="shared" si="1133"/>
        <v>0</v>
      </c>
      <c r="D933" s="250">
        <f t="shared" si="1129"/>
        <v>5</v>
      </c>
      <c r="E933" s="250"/>
      <c r="F933" s="251"/>
      <c r="G933" s="250"/>
      <c r="H933" s="271"/>
      <c r="I933" s="250"/>
      <c r="J933" s="250"/>
      <c r="K933" s="250"/>
      <c r="L933" s="250"/>
      <c r="M933" s="250"/>
      <c r="N933" s="250"/>
      <c r="O933" s="258">
        <f t="shared" si="1095"/>
        <v>0</v>
      </c>
      <c r="P933" s="364"/>
      <c r="Q933" s="271"/>
      <c r="R933" s="372"/>
      <c r="S933" s="375"/>
      <c r="T933" s="364"/>
      <c r="U933" s="370"/>
      <c r="V933" s="366"/>
      <c r="W933" s="368"/>
      <c r="X933" s="370"/>
      <c r="Y933" s="372"/>
      <c r="Z933" s="372"/>
      <c r="AA933" s="372"/>
      <c r="AB933" s="373"/>
      <c r="AC933" s="373"/>
      <c r="AD933" s="250" t="str">
        <f t="shared" si="1130"/>
        <v>会员</v>
      </c>
      <c r="AE933" s="284">
        <f>VLOOKUP(AD933,分类参数表!$I$2:$J$10,2,FALSE)</f>
        <v>1</v>
      </c>
      <c r="AF933" s="285"/>
      <c r="AG933" s="271"/>
      <c r="AH933" s="271"/>
      <c r="AI933" s="271"/>
      <c r="AJ933" s="271"/>
      <c r="AK933" s="271"/>
      <c r="AL933" s="271"/>
      <c r="AM933" s="294"/>
      <c r="AN933" s="295" t="e">
        <f t="shared" si="1096"/>
        <v>#DIV/0!</v>
      </c>
      <c r="AO933" s="299"/>
    </row>
    <row r="934" spans="1:41" s="218" customFormat="1" ht="15" customHeight="1" thickTop="1" x14ac:dyDescent="0.15">
      <c r="A934" s="229"/>
      <c r="B934" s="230"/>
      <c r="C934" s="231"/>
      <c r="D934" s="232">
        <v>1</v>
      </c>
      <c r="E934" s="233"/>
      <c r="F934" s="233"/>
      <c r="G934" s="232"/>
      <c r="H934" s="326"/>
      <c r="I934" s="234"/>
      <c r="J934" s="232"/>
      <c r="K934" s="233"/>
      <c r="L934" s="232"/>
      <c r="M934" s="232"/>
      <c r="N934" s="232"/>
      <c r="O934" s="255">
        <f t="shared" si="1095"/>
        <v>0</v>
      </c>
      <c r="P934" s="350">
        <f>SUM(O934:O938)</f>
        <v>0</v>
      </c>
      <c r="Q934" s="264"/>
      <c r="R934" s="352">
        <f>SUMPRODUCT(Q934:Q938+0)</f>
        <v>0</v>
      </c>
      <c r="S934" s="354" t="e">
        <f>R934/P934</f>
        <v>#DIV/0!</v>
      </c>
      <c r="T934" s="350" t="e">
        <f>LOOKUP(S934,{0.4,0.45,0.5,0.55,0.6,0.65,0.7,0.75,0.8,0.85,0.9,0.95,1},{0.1,0.175,0.25,0.325,0.4,0.475,0.55,0.625,0.7,0.775,0.85,0.925,1})</f>
        <v>#DIV/0!</v>
      </c>
      <c r="U934" s="356"/>
      <c r="V934" s="358"/>
      <c r="W934" s="360"/>
      <c r="X934" s="356"/>
      <c r="Y934" s="352">
        <f>R934-(V934/10)-X934</f>
        <v>0</v>
      </c>
      <c r="Z934" s="352" t="e">
        <f>Y934*T934*AE934</f>
        <v>#DIV/0!</v>
      </c>
      <c r="AA934" s="352" t="e">
        <f>U934-V934+Z934</f>
        <v>#DIV/0!</v>
      </c>
      <c r="AB934" s="352"/>
      <c r="AC934" s="352"/>
      <c r="AD934" s="276"/>
      <c r="AE934" s="277" t="e">
        <f>VLOOKUP(AD934,分类参数表!$I$2:$J$10,2,FALSE)</f>
        <v>#N/A</v>
      </c>
      <c r="AF934" s="278"/>
      <c r="AG934" s="264"/>
      <c r="AH934" s="264"/>
      <c r="AI934" s="264"/>
      <c r="AJ934" s="264"/>
      <c r="AK934" s="264"/>
      <c r="AL934" s="264"/>
      <c r="AM934" s="288"/>
      <c r="AN934" s="289" t="e">
        <f t="shared" si="1096"/>
        <v>#DIV/0!</v>
      </c>
      <c r="AO934" s="296"/>
    </row>
    <row r="935" spans="1:41" s="219" customFormat="1" ht="15" customHeight="1" x14ac:dyDescent="0.15">
      <c r="A935" s="235"/>
      <c r="B935" s="236">
        <f t="shared" ref="B935:C935" si="1134">B934</f>
        <v>0</v>
      </c>
      <c r="C935" s="237">
        <f t="shared" si="1134"/>
        <v>0</v>
      </c>
      <c r="D935" s="238">
        <f t="shared" ref="D935:D938" si="1135">D934+1</f>
        <v>2</v>
      </c>
      <c r="E935" s="238"/>
      <c r="F935" s="239"/>
      <c r="G935" s="238"/>
      <c r="H935" s="327"/>
      <c r="I935" s="240"/>
      <c r="J935" s="238"/>
      <c r="K935" s="238"/>
      <c r="L935" s="238"/>
      <c r="M935" s="238"/>
      <c r="N935" s="238"/>
      <c r="O935" s="256">
        <f t="shared" si="1095"/>
        <v>0</v>
      </c>
      <c r="P935" s="351"/>
      <c r="Q935" s="266"/>
      <c r="R935" s="353"/>
      <c r="S935" s="355"/>
      <c r="T935" s="351"/>
      <c r="U935" s="357"/>
      <c r="V935" s="359"/>
      <c r="W935" s="361"/>
      <c r="X935" s="357"/>
      <c r="Y935" s="353"/>
      <c r="Z935" s="353"/>
      <c r="AA935" s="353"/>
      <c r="AB935" s="353"/>
      <c r="AC935" s="353"/>
      <c r="AD935" s="238">
        <f t="shared" ref="AD935:AD938" si="1136">AD934</f>
        <v>0</v>
      </c>
      <c r="AE935" s="279" t="e">
        <f>VLOOKUP(AD935,分类参数表!$I$2:$J$10,2,FALSE)</f>
        <v>#N/A</v>
      </c>
      <c r="AF935" s="280"/>
      <c r="AG935" s="266"/>
      <c r="AH935" s="266"/>
      <c r="AI935" s="266"/>
      <c r="AJ935" s="266"/>
      <c r="AK935" s="266"/>
      <c r="AL935" s="266"/>
      <c r="AM935" s="290"/>
      <c r="AN935" s="291" t="e">
        <f t="shared" si="1096"/>
        <v>#DIV/0!</v>
      </c>
      <c r="AO935" s="297"/>
    </row>
    <row r="936" spans="1:41" s="219" customFormat="1" ht="15" customHeight="1" x14ac:dyDescent="0.15">
      <c r="A936" s="235"/>
      <c r="B936" s="236">
        <f t="shared" ref="B936:C936" si="1137">B935</f>
        <v>0</v>
      </c>
      <c r="C936" s="237">
        <f t="shared" si="1137"/>
        <v>0</v>
      </c>
      <c r="D936" s="238">
        <f t="shared" si="1135"/>
        <v>3</v>
      </c>
      <c r="E936" s="238"/>
      <c r="F936" s="239"/>
      <c r="G936" s="238"/>
      <c r="H936" s="327"/>
      <c r="I936" s="240"/>
      <c r="J936" s="238"/>
      <c r="K936" s="238"/>
      <c r="L936" s="238"/>
      <c r="M936" s="238"/>
      <c r="N936" s="238"/>
      <c r="O936" s="256">
        <f t="shared" si="1095"/>
        <v>0</v>
      </c>
      <c r="P936" s="351"/>
      <c r="Q936" s="266"/>
      <c r="R936" s="353"/>
      <c r="S936" s="355"/>
      <c r="T936" s="351"/>
      <c r="U936" s="357"/>
      <c r="V936" s="359"/>
      <c r="W936" s="361"/>
      <c r="X936" s="357"/>
      <c r="Y936" s="353"/>
      <c r="Z936" s="353"/>
      <c r="AA936" s="353"/>
      <c r="AB936" s="353"/>
      <c r="AC936" s="353"/>
      <c r="AD936" s="238">
        <f t="shared" si="1136"/>
        <v>0</v>
      </c>
      <c r="AE936" s="279" t="e">
        <f>VLOOKUP(AD936,分类参数表!$I$2:$J$10,2,FALSE)</f>
        <v>#N/A</v>
      </c>
      <c r="AF936" s="280"/>
      <c r="AG936" s="266"/>
      <c r="AH936" s="266"/>
      <c r="AI936" s="266"/>
      <c r="AJ936" s="266"/>
      <c r="AK936" s="266"/>
      <c r="AL936" s="266"/>
      <c r="AM936" s="290"/>
      <c r="AN936" s="291" t="e">
        <f t="shared" si="1096"/>
        <v>#DIV/0!</v>
      </c>
      <c r="AO936" s="297"/>
    </row>
    <row r="937" spans="1:41" s="219" customFormat="1" ht="15" customHeight="1" x14ac:dyDescent="0.15">
      <c r="A937" s="235"/>
      <c r="B937" s="236">
        <f t="shared" ref="B937:C937" si="1138">B936</f>
        <v>0</v>
      </c>
      <c r="C937" s="237">
        <f t="shared" si="1138"/>
        <v>0</v>
      </c>
      <c r="D937" s="238">
        <f t="shared" si="1135"/>
        <v>4</v>
      </c>
      <c r="E937" s="238"/>
      <c r="F937" s="239"/>
      <c r="G937" s="238"/>
      <c r="H937" s="266"/>
      <c r="I937" s="238"/>
      <c r="J937" s="238"/>
      <c r="K937" s="238"/>
      <c r="L937" s="238"/>
      <c r="M937" s="238"/>
      <c r="N937" s="238"/>
      <c r="O937" s="256">
        <f t="shared" si="1095"/>
        <v>0</v>
      </c>
      <c r="P937" s="351"/>
      <c r="Q937" s="266"/>
      <c r="R937" s="353"/>
      <c r="S937" s="355"/>
      <c r="T937" s="351"/>
      <c r="U937" s="357"/>
      <c r="V937" s="359"/>
      <c r="W937" s="361"/>
      <c r="X937" s="357"/>
      <c r="Y937" s="353"/>
      <c r="Z937" s="353"/>
      <c r="AA937" s="353"/>
      <c r="AB937" s="353"/>
      <c r="AC937" s="353"/>
      <c r="AD937" s="238">
        <f t="shared" si="1136"/>
        <v>0</v>
      </c>
      <c r="AE937" s="279" t="e">
        <f>VLOOKUP(AD937,分类参数表!$I$2:$J$10,2,FALSE)</f>
        <v>#N/A</v>
      </c>
      <c r="AF937" s="280"/>
      <c r="AG937" s="266"/>
      <c r="AH937" s="266"/>
      <c r="AI937" s="266"/>
      <c r="AJ937" s="266"/>
      <c r="AK937" s="266"/>
      <c r="AL937" s="266"/>
      <c r="AM937" s="290"/>
      <c r="AN937" s="291" t="e">
        <f t="shared" si="1096"/>
        <v>#DIV/0!</v>
      </c>
      <c r="AO937" s="297"/>
    </row>
    <row r="938" spans="1:41" s="219" customFormat="1" ht="15" customHeight="1" thickBot="1" x14ac:dyDescent="0.2">
      <c r="A938" s="235"/>
      <c r="B938" s="236">
        <f t="shared" ref="B938:C938" si="1139">B937</f>
        <v>0</v>
      </c>
      <c r="C938" s="237">
        <f t="shared" si="1139"/>
        <v>0</v>
      </c>
      <c r="D938" s="238">
        <f t="shared" si="1135"/>
        <v>5</v>
      </c>
      <c r="E938" s="238"/>
      <c r="F938" s="239"/>
      <c r="G938" s="238"/>
      <c r="H938" s="266"/>
      <c r="I938" s="238"/>
      <c r="J938" s="238"/>
      <c r="K938" s="238"/>
      <c r="L938" s="238"/>
      <c r="M938" s="238"/>
      <c r="N938" s="238"/>
      <c r="O938" s="256">
        <f t="shared" si="1095"/>
        <v>0</v>
      </c>
      <c r="P938" s="351"/>
      <c r="Q938" s="266"/>
      <c r="R938" s="353"/>
      <c r="S938" s="355"/>
      <c r="T938" s="351"/>
      <c r="U938" s="357"/>
      <c r="V938" s="359"/>
      <c r="W938" s="361"/>
      <c r="X938" s="357"/>
      <c r="Y938" s="353"/>
      <c r="Z938" s="353"/>
      <c r="AA938" s="353"/>
      <c r="AB938" s="362"/>
      <c r="AC938" s="362"/>
      <c r="AD938" s="238">
        <f t="shared" si="1136"/>
        <v>0</v>
      </c>
      <c r="AE938" s="279" t="e">
        <f>VLOOKUP(AD938,分类参数表!$I$2:$J$10,2,FALSE)</f>
        <v>#N/A</v>
      </c>
      <c r="AF938" s="280"/>
      <c r="AG938" s="266"/>
      <c r="AH938" s="266"/>
      <c r="AI938" s="266"/>
      <c r="AJ938" s="266"/>
      <c r="AK938" s="266"/>
      <c r="AL938" s="266"/>
      <c r="AM938" s="290"/>
      <c r="AN938" s="291" t="e">
        <f t="shared" si="1096"/>
        <v>#DIV/0!</v>
      </c>
      <c r="AO938" s="297"/>
    </row>
    <row r="939" spans="1:41" s="220" customFormat="1" ht="15" customHeight="1" thickTop="1" x14ac:dyDescent="0.15">
      <c r="A939" s="319"/>
      <c r="B939" s="242"/>
      <c r="C939" s="243"/>
      <c r="D939" s="244">
        <v>1</v>
      </c>
      <c r="E939" s="320"/>
      <c r="F939" s="245"/>
      <c r="G939" s="321"/>
      <c r="H939" s="328"/>
      <c r="I939" s="246"/>
      <c r="J939" s="321"/>
      <c r="K939" s="320"/>
      <c r="L939" s="321"/>
      <c r="M939" s="244"/>
      <c r="N939" s="244"/>
      <c r="O939" s="257">
        <f t="shared" si="1095"/>
        <v>0</v>
      </c>
      <c r="P939" s="363">
        <f>SUM(O939:O943)</f>
        <v>0</v>
      </c>
      <c r="Q939" s="322"/>
      <c r="R939" s="371">
        <f>SUMPRODUCT(Q939:Q943+0)</f>
        <v>0</v>
      </c>
      <c r="S939" s="374" t="e">
        <f>R939/P939</f>
        <v>#DIV/0!</v>
      </c>
      <c r="T939" s="363" t="e">
        <f>LOOKUP(S939,{0.4,0.45,0.5,0.55,0.6,0.65,0.7,0.75,0.8,0.85,0.9,0.95,1},{0.1,0.175,0.25,0.325,0.4,0.475,0.55,0.625,0.7,0.775,0.85,0.925,1})</f>
        <v>#DIV/0!</v>
      </c>
      <c r="U939" s="369"/>
      <c r="V939" s="365"/>
      <c r="W939" s="367"/>
      <c r="X939" s="369"/>
      <c r="Y939" s="371">
        <f>R939-(V939/10)-X939</f>
        <v>0</v>
      </c>
      <c r="Z939" s="371" t="e">
        <f>Y939*T939*AE939</f>
        <v>#DIV/0!</v>
      </c>
      <c r="AA939" s="371" t="e">
        <f>U939-V939+Z939</f>
        <v>#DIV/0!</v>
      </c>
      <c r="AB939" s="371"/>
      <c r="AC939" s="371"/>
      <c r="AD939" s="323" t="s">
        <v>2000</v>
      </c>
      <c r="AE939" s="282">
        <f>VLOOKUP(AD939,分类参数表!$I$2:$J$10,2,FALSE)</f>
        <v>1</v>
      </c>
      <c r="AF939" s="283"/>
      <c r="AG939" s="322"/>
      <c r="AH939" s="269"/>
      <c r="AI939" s="269"/>
      <c r="AJ939" s="269"/>
      <c r="AK939" s="322"/>
      <c r="AL939" s="322"/>
      <c r="AM939" s="292"/>
      <c r="AN939" s="293" t="e">
        <f t="shared" si="1096"/>
        <v>#DIV/0!</v>
      </c>
      <c r="AO939" s="298"/>
    </row>
    <row r="940" spans="1:41" s="221" customFormat="1" ht="15" customHeight="1" x14ac:dyDescent="0.15">
      <c r="A940" s="247"/>
      <c r="B940" s="248">
        <f t="shared" ref="B940:C940" si="1140">B939</f>
        <v>0</v>
      </c>
      <c r="C940" s="249">
        <f t="shared" si="1140"/>
        <v>0</v>
      </c>
      <c r="D940" s="250">
        <f t="shared" ref="D940:D943" si="1141">D939+1</f>
        <v>2</v>
      </c>
      <c r="E940" s="250"/>
      <c r="F940" s="251"/>
      <c r="G940" s="250"/>
      <c r="H940" s="329"/>
      <c r="I940" s="252"/>
      <c r="J940" s="250"/>
      <c r="K940" s="250"/>
      <c r="L940" s="250"/>
      <c r="M940" s="250"/>
      <c r="N940" s="250"/>
      <c r="O940" s="258">
        <f t="shared" si="1095"/>
        <v>0</v>
      </c>
      <c r="P940" s="364"/>
      <c r="Q940" s="271"/>
      <c r="R940" s="372"/>
      <c r="S940" s="375"/>
      <c r="T940" s="364"/>
      <c r="U940" s="370"/>
      <c r="V940" s="366"/>
      <c r="W940" s="368"/>
      <c r="X940" s="370"/>
      <c r="Y940" s="372"/>
      <c r="Z940" s="372"/>
      <c r="AA940" s="372"/>
      <c r="AB940" s="372"/>
      <c r="AC940" s="372"/>
      <c r="AD940" s="250" t="str">
        <f t="shared" ref="AD940:AD943" si="1142">AD939</f>
        <v>会员</v>
      </c>
      <c r="AE940" s="284">
        <f>VLOOKUP(AD940,分类参数表!$I$2:$J$10,2,FALSE)</f>
        <v>1</v>
      </c>
      <c r="AF940" s="285"/>
      <c r="AG940" s="271"/>
      <c r="AH940" s="271"/>
      <c r="AI940" s="271"/>
      <c r="AJ940" s="271"/>
      <c r="AK940" s="271"/>
      <c r="AL940" s="271"/>
      <c r="AM940" s="294"/>
      <c r="AN940" s="295" t="e">
        <f t="shared" si="1096"/>
        <v>#DIV/0!</v>
      </c>
      <c r="AO940" s="299"/>
    </row>
    <row r="941" spans="1:41" s="221" customFormat="1" ht="15" customHeight="1" x14ac:dyDescent="0.15">
      <c r="A941" s="247"/>
      <c r="B941" s="248">
        <f t="shared" ref="B941:C941" si="1143">B940</f>
        <v>0</v>
      </c>
      <c r="C941" s="249">
        <f t="shared" si="1143"/>
        <v>0</v>
      </c>
      <c r="D941" s="250">
        <f t="shared" si="1141"/>
        <v>3</v>
      </c>
      <c r="E941" s="250"/>
      <c r="F941" s="251"/>
      <c r="G941" s="250"/>
      <c r="H941" s="329"/>
      <c r="I941" s="252"/>
      <c r="J941" s="250"/>
      <c r="K941" s="250"/>
      <c r="L941" s="250"/>
      <c r="M941" s="250"/>
      <c r="N941" s="250"/>
      <c r="O941" s="258">
        <f t="shared" si="1095"/>
        <v>0</v>
      </c>
      <c r="P941" s="364"/>
      <c r="Q941" s="271"/>
      <c r="R941" s="372"/>
      <c r="S941" s="375"/>
      <c r="T941" s="364"/>
      <c r="U941" s="370"/>
      <c r="V941" s="366"/>
      <c r="W941" s="368"/>
      <c r="X941" s="370"/>
      <c r="Y941" s="372"/>
      <c r="Z941" s="372"/>
      <c r="AA941" s="372"/>
      <c r="AB941" s="372"/>
      <c r="AC941" s="372"/>
      <c r="AD941" s="250" t="str">
        <f t="shared" si="1142"/>
        <v>会员</v>
      </c>
      <c r="AE941" s="284">
        <f>VLOOKUP(AD941,分类参数表!$I$2:$J$10,2,FALSE)</f>
        <v>1</v>
      </c>
      <c r="AF941" s="285"/>
      <c r="AG941" s="271"/>
      <c r="AH941" s="271"/>
      <c r="AI941" s="271"/>
      <c r="AJ941" s="271"/>
      <c r="AK941" s="271"/>
      <c r="AL941" s="271"/>
      <c r="AM941" s="294"/>
      <c r="AN941" s="295" t="e">
        <f t="shared" si="1096"/>
        <v>#DIV/0!</v>
      </c>
      <c r="AO941" s="299"/>
    </row>
    <row r="942" spans="1:41" s="221" customFormat="1" ht="15" customHeight="1" x14ac:dyDescent="0.15">
      <c r="A942" s="247"/>
      <c r="B942" s="248">
        <f t="shared" ref="B942:C942" si="1144">B941</f>
        <v>0</v>
      </c>
      <c r="C942" s="249">
        <f t="shared" si="1144"/>
        <v>0</v>
      </c>
      <c r="D942" s="250">
        <f t="shared" si="1141"/>
        <v>4</v>
      </c>
      <c r="E942" s="250"/>
      <c r="F942" s="251"/>
      <c r="G942" s="250"/>
      <c r="H942" s="271"/>
      <c r="I942" s="250"/>
      <c r="J942" s="250"/>
      <c r="K942" s="250"/>
      <c r="L942" s="250"/>
      <c r="M942" s="250"/>
      <c r="N942" s="250"/>
      <c r="O942" s="258">
        <f t="shared" si="1095"/>
        <v>0</v>
      </c>
      <c r="P942" s="364"/>
      <c r="Q942" s="271"/>
      <c r="R942" s="372"/>
      <c r="S942" s="375"/>
      <c r="T942" s="364"/>
      <c r="U942" s="370"/>
      <c r="V942" s="366"/>
      <c r="W942" s="368"/>
      <c r="X942" s="370"/>
      <c r="Y942" s="372"/>
      <c r="Z942" s="372"/>
      <c r="AA942" s="372"/>
      <c r="AB942" s="372"/>
      <c r="AC942" s="372"/>
      <c r="AD942" s="250" t="str">
        <f t="shared" si="1142"/>
        <v>会员</v>
      </c>
      <c r="AE942" s="284">
        <f>VLOOKUP(AD942,分类参数表!$I$2:$J$10,2,FALSE)</f>
        <v>1</v>
      </c>
      <c r="AF942" s="285"/>
      <c r="AG942" s="271"/>
      <c r="AH942" s="271"/>
      <c r="AI942" s="271"/>
      <c r="AJ942" s="271"/>
      <c r="AK942" s="271"/>
      <c r="AL942" s="271"/>
      <c r="AM942" s="294"/>
      <c r="AN942" s="295" t="e">
        <f t="shared" si="1096"/>
        <v>#DIV/0!</v>
      </c>
      <c r="AO942" s="299"/>
    </row>
    <row r="943" spans="1:41" s="221" customFormat="1" ht="15" customHeight="1" thickBot="1" x14ac:dyDescent="0.2">
      <c r="A943" s="247"/>
      <c r="B943" s="248">
        <f t="shared" ref="B943:C943" si="1145">B942</f>
        <v>0</v>
      </c>
      <c r="C943" s="249">
        <f t="shared" si="1145"/>
        <v>0</v>
      </c>
      <c r="D943" s="250">
        <f t="shared" si="1141"/>
        <v>5</v>
      </c>
      <c r="E943" s="250"/>
      <c r="F943" s="251"/>
      <c r="G943" s="250"/>
      <c r="H943" s="271"/>
      <c r="I943" s="250"/>
      <c r="J943" s="250"/>
      <c r="K943" s="250"/>
      <c r="L943" s="250"/>
      <c r="M943" s="250"/>
      <c r="N943" s="250"/>
      <c r="O943" s="258">
        <f t="shared" si="1095"/>
        <v>0</v>
      </c>
      <c r="P943" s="364"/>
      <c r="Q943" s="271"/>
      <c r="R943" s="372"/>
      <c r="S943" s="375"/>
      <c r="T943" s="364"/>
      <c r="U943" s="370"/>
      <c r="V943" s="366"/>
      <c r="W943" s="368"/>
      <c r="X943" s="370"/>
      <c r="Y943" s="372"/>
      <c r="Z943" s="372"/>
      <c r="AA943" s="372"/>
      <c r="AB943" s="373"/>
      <c r="AC943" s="373"/>
      <c r="AD943" s="250" t="str">
        <f t="shared" si="1142"/>
        <v>会员</v>
      </c>
      <c r="AE943" s="284">
        <f>VLOOKUP(AD943,分类参数表!$I$2:$J$10,2,FALSE)</f>
        <v>1</v>
      </c>
      <c r="AF943" s="285"/>
      <c r="AG943" s="271"/>
      <c r="AH943" s="271"/>
      <c r="AI943" s="271"/>
      <c r="AJ943" s="271"/>
      <c r="AK943" s="271"/>
      <c r="AL943" s="271"/>
      <c r="AM943" s="294"/>
      <c r="AN943" s="295" t="e">
        <f t="shared" si="1096"/>
        <v>#DIV/0!</v>
      </c>
      <c r="AO943" s="299"/>
    </row>
    <row r="944" spans="1:41" s="218" customFormat="1" ht="15" customHeight="1" thickTop="1" x14ac:dyDescent="0.15">
      <c r="A944" s="229"/>
      <c r="B944" s="230"/>
      <c r="C944" s="231"/>
      <c r="D944" s="232">
        <v>1</v>
      </c>
      <c r="E944" s="233"/>
      <c r="F944" s="233"/>
      <c r="G944" s="232"/>
      <c r="H944" s="326"/>
      <c r="I944" s="234"/>
      <c r="J944" s="232"/>
      <c r="K944" s="233"/>
      <c r="L944" s="232"/>
      <c r="M944" s="232"/>
      <c r="N944" s="232"/>
      <c r="O944" s="255">
        <f t="shared" si="1095"/>
        <v>0</v>
      </c>
      <c r="P944" s="350">
        <f>SUM(O944:O948)</f>
        <v>0</v>
      </c>
      <c r="Q944" s="264"/>
      <c r="R944" s="352">
        <f>SUMPRODUCT(Q944:Q948+0)</f>
        <v>0</v>
      </c>
      <c r="S944" s="354" t="e">
        <f>R944/P944</f>
        <v>#DIV/0!</v>
      </c>
      <c r="T944" s="350" t="e">
        <f>LOOKUP(S944,{0.4,0.45,0.5,0.55,0.6,0.65,0.7,0.75,0.8,0.85,0.9,0.95,1},{0.1,0.175,0.25,0.325,0.4,0.475,0.55,0.625,0.7,0.775,0.85,0.925,1})</f>
        <v>#DIV/0!</v>
      </c>
      <c r="U944" s="356"/>
      <c r="V944" s="358"/>
      <c r="W944" s="360"/>
      <c r="X944" s="356"/>
      <c r="Y944" s="352">
        <f>R944-(V944/10)-X944</f>
        <v>0</v>
      </c>
      <c r="Z944" s="352" t="e">
        <f>Y944*T944*AE944</f>
        <v>#DIV/0!</v>
      </c>
      <c r="AA944" s="352" t="e">
        <f>U944-V944+Z944</f>
        <v>#DIV/0!</v>
      </c>
      <c r="AB944" s="352"/>
      <c r="AC944" s="352"/>
      <c r="AD944" s="276"/>
      <c r="AE944" s="277" t="e">
        <f>VLOOKUP(AD944,分类参数表!$I$2:$J$10,2,FALSE)</f>
        <v>#N/A</v>
      </c>
      <c r="AF944" s="278"/>
      <c r="AG944" s="264"/>
      <c r="AH944" s="264"/>
      <c r="AI944" s="264"/>
      <c r="AJ944" s="264"/>
      <c r="AK944" s="264"/>
      <c r="AL944" s="264"/>
      <c r="AM944" s="288"/>
      <c r="AN944" s="289" t="e">
        <f t="shared" si="1096"/>
        <v>#DIV/0!</v>
      </c>
      <c r="AO944" s="296"/>
    </row>
    <row r="945" spans="1:41" s="219" customFormat="1" ht="15" customHeight="1" x14ac:dyDescent="0.15">
      <c r="A945" s="235"/>
      <c r="B945" s="236">
        <f t="shared" ref="B945:C945" si="1146">B944</f>
        <v>0</v>
      </c>
      <c r="C945" s="237">
        <f t="shared" si="1146"/>
        <v>0</v>
      </c>
      <c r="D945" s="238">
        <f t="shared" ref="D945:D948" si="1147">D944+1</f>
        <v>2</v>
      </c>
      <c r="E945" s="238"/>
      <c r="F945" s="239"/>
      <c r="G945" s="238"/>
      <c r="H945" s="327"/>
      <c r="I945" s="240"/>
      <c r="J945" s="238"/>
      <c r="K945" s="238"/>
      <c r="L945" s="238"/>
      <c r="M945" s="238"/>
      <c r="N945" s="238"/>
      <c r="O945" s="256">
        <f t="shared" si="1095"/>
        <v>0</v>
      </c>
      <c r="P945" s="351"/>
      <c r="Q945" s="266"/>
      <c r="R945" s="353"/>
      <c r="S945" s="355"/>
      <c r="T945" s="351"/>
      <c r="U945" s="357"/>
      <c r="V945" s="359"/>
      <c r="W945" s="361"/>
      <c r="X945" s="357"/>
      <c r="Y945" s="353"/>
      <c r="Z945" s="353"/>
      <c r="AA945" s="353"/>
      <c r="AB945" s="353"/>
      <c r="AC945" s="353"/>
      <c r="AD945" s="238">
        <f t="shared" ref="AD945:AD948" si="1148">AD944</f>
        <v>0</v>
      </c>
      <c r="AE945" s="279" t="e">
        <f>VLOOKUP(AD945,分类参数表!$I$2:$J$10,2,FALSE)</f>
        <v>#N/A</v>
      </c>
      <c r="AF945" s="280"/>
      <c r="AG945" s="266"/>
      <c r="AH945" s="266"/>
      <c r="AI945" s="266"/>
      <c r="AJ945" s="266"/>
      <c r="AK945" s="266"/>
      <c r="AL945" s="266"/>
      <c r="AM945" s="290"/>
      <c r="AN945" s="291" t="e">
        <f t="shared" si="1096"/>
        <v>#DIV/0!</v>
      </c>
      <c r="AO945" s="297"/>
    </row>
    <row r="946" spans="1:41" s="219" customFormat="1" ht="15" customHeight="1" x14ac:dyDescent="0.15">
      <c r="A946" s="235"/>
      <c r="B946" s="236">
        <f t="shared" ref="B946:C946" si="1149">B945</f>
        <v>0</v>
      </c>
      <c r="C946" s="237">
        <f t="shared" si="1149"/>
        <v>0</v>
      </c>
      <c r="D946" s="238">
        <f t="shared" si="1147"/>
        <v>3</v>
      </c>
      <c r="E946" s="238"/>
      <c r="F946" s="239"/>
      <c r="G946" s="238"/>
      <c r="H946" s="327"/>
      <c r="I946" s="240"/>
      <c r="J946" s="238"/>
      <c r="K946" s="238"/>
      <c r="L946" s="238"/>
      <c r="M946" s="238"/>
      <c r="N946" s="238"/>
      <c r="O946" s="256">
        <f t="shared" si="1095"/>
        <v>0</v>
      </c>
      <c r="P946" s="351"/>
      <c r="Q946" s="266"/>
      <c r="R946" s="353"/>
      <c r="S946" s="355"/>
      <c r="T946" s="351"/>
      <c r="U946" s="357"/>
      <c r="V946" s="359"/>
      <c r="W946" s="361"/>
      <c r="X946" s="357"/>
      <c r="Y946" s="353"/>
      <c r="Z946" s="353"/>
      <c r="AA946" s="353"/>
      <c r="AB946" s="353"/>
      <c r="AC946" s="353"/>
      <c r="AD946" s="238">
        <f t="shared" si="1148"/>
        <v>0</v>
      </c>
      <c r="AE946" s="279" t="e">
        <f>VLOOKUP(AD946,分类参数表!$I$2:$J$10,2,FALSE)</f>
        <v>#N/A</v>
      </c>
      <c r="AF946" s="280"/>
      <c r="AG946" s="266"/>
      <c r="AH946" s="266"/>
      <c r="AI946" s="266"/>
      <c r="AJ946" s="266"/>
      <c r="AK946" s="266"/>
      <c r="AL946" s="266"/>
      <c r="AM946" s="290"/>
      <c r="AN946" s="291" t="e">
        <f t="shared" si="1096"/>
        <v>#DIV/0!</v>
      </c>
      <c r="AO946" s="297"/>
    </row>
    <row r="947" spans="1:41" s="219" customFormat="1" ht="15" customHeight="1" x14ac:dyDescent="0.15">
      <c r="A947" s="235"/>
      <c r="B947" s="236">
        <f t="shared" ref="B947:C947" si="1150">B946</f>
        <v>0</v>
      </c>
      <c r="C947" s="237">
        <f t="shared" si="1150"/>
        <v>0</v>
      </c>
      <c r="D947" s="238">
        <f t="shared" si="1147"/>
        <v>4</v>
      </c>
      <c r="E947" s="238"/>
      <c r="F947" s="239"/>
      <c r="G947" s="238"/>
      <c r="H947" s="266"/>
      <c r="I947" s="238"/>
      <c r="J947" s="238"/>
      <c r="K947" s="238"/>
      <c r="L947" s="238"/>
      <c r="M947" s="238"/>
      <c r="N947" s="238"/>
      <c r="O947" s="256">
        <f t="shared" si="1095"/>
        <v>0</v>
      </c>
      <c r="P947" s="351"/>
      <c r="Q947" s="266"/>
      <c r="R947" s="353"/>
      <c r="S947" s="355"/>
      <c r="T947" s="351"/>
      <c r="U947" s="357"/>
      <c r="V947" s="359"/>
      <c r="W947" s="361"/>
      <c r="X947" s="357"/>
      <c r="Y947" s="353"/>
      <c r="Z947" s="353"/>
      <c r="AA947" s="353"/>
      <c r="AB947" s="353"/>
      <c r="AC947" s="353"/>
      <c r="AD947" s="238">
        <f t="shared" si="1148"/>
        <v>0</v>
      </c>
      <c r="AE947" s="279" t="e">
        <f>VLOOKUP(AD947,分类参数表!$I$2:$J$10,2,FALSE)</f>
        <v>#N/A</v>
      </c>
      <c r="AF947" s="280"/>
      <c r="AG947" s="266"/>
      <c r="AH947" s="266"/>
      <c r="AI947" s="266"/>
      <c r="AJ947" s="266"/>
      <c r="AK947" s="266"/>
      <c r="AL947" s="266"/>
      <c r="AM947" s="290"/>
      <c r="AN947" s="291" t="e">
        <f t="shared" si="1096"/>
        <v>#DIV/0!</v>
      </c>
      <c r="AO947" s="297"/>
    </row>
    <row r="948" spans="1:41" s="219" customFormat="1" ht="15" customHeight="1" thickBot="1" x14ac:dyDescent="0.2">
      <c r="A948" s="235"/>
      <c r="B948" s="236">
        <f t="shared" ref="B948:C948" si="1151">B947</f>
        <v>0</v>
      </c>
      <c r="C948" s="237">
        <f t="shared" si="1151"/>
        <v>0</v>
      </c>
      <c r="D948" s="238">
        <f t="shared" si="1147"/>
        <v>5</v>
      </c>
      <c r="E948" s="238"/>
      <c r="F948" s="239"/>
      <c r="G948" s="238"/>
      <c r="H948" s="266"/>
      <c r="I948" s="238"/>
      <c r="J948" s="238"/>
      <c r="K948" s="238"/>
      <c r="L948" s="238"/>
      <c r="M948" s="238"/>
      <c r="N948" s="238"/>
      <c r="O948" s="256">
        <f t="shared" si="1095"/>
        <v>0</v>
      </c>
      <c r="P948" s="351"/>
      <c r="Q948" s="266"/>
      <c r="R948" s="353"/>
      <c r="S948" s="355"/>
      <c r="T948" s="351"/>
      <c r="U948" s="357"/>
      <c r="V948" s="359"/>
      <c r="W948" s="361"/>
      <c r="X948" s="357"/>
      <c r="Y948" s="353"/>
      <c r="Z948" s="353"/>
      <c r="AA948" s="353"/>
      <c r="AB948" s="362"/>
      <c r="AC948" s="362"/>
      <c r="AD948" s="238">
        <f t="shared" si="1148"/>
        <v>0</v>
      </c>
      <c r="AE948" s="279" t="e">
        <f>VLOOKUP(AD948,分类参数表!$I$2:$J$10,2,FALSE)</f>
        <v>#N/A</v>
      </c>
      <c r="AF948" s="280"/>
      <c r="AG948" s="266"/>
      <c r="AH948" s="266"/>
      <c r="AI948" s="266"/>
      <c r="AJ948" s="266"/>
      <c r="AK948" s="266"/>
      <c r="AL948" s="266"/>
      <c r="AM948" s="290"/>
      <c r="AN948" s="291" t="e">
        <f t="shared" si="1096"/>
        <v>#DIV/0!</v>
      </c>
      <c r="AO948" s="297"/>
    </row>
    <row r="949" spans="1:41" s="220" customFormat="1" ht="15" customHeight="1" thickTop="1" x14ac:dyDescent="0.15">
      <c r="A949" s="319"/>
      <c r="B949" s="242"/>
      <c r="C949" s="243"/>
      <c r="D949" s="244">
        <v>1</v>
      </c>
      <c r="E949" s="320"/>
      <c r="F949" s="245"/>
      <c r="G949" s="321"/>
      <c r="H949" s="328"/>
      <c r="I949" s="246"/>
      <c r="J949" s="321"/>
      <c r="K949" s="320"/>
      <c r="L949" s="321"/>
      <c r="M949" s="244"/>
      <c r="N949" s="244"/>
      <c r="O949" s="257">
        <f t="shared" si="1095"/>
        <v>0</v>
      </c>
      <c r="P949" s="363">
        <f>SUM(O949:O953)</f>
        <v>0</v>
      </c>
      <c r="Q949" s="322"/>
      <c r="R949" s="371">
        <f>SUMPRODUCT(Q949:Q953+0)</f>
        <v>0</v>
      </c>
      <c r="S949" s="374" t="e">
        <f>R949/P949</f>
        <v>#DIV/0!</v>
      </c>
      <c r="T949" s="363" t="e">
        <f>LOOKUP(S949,{0.4,0.45,0.5,0.55,0.6,0.65,0.7,0.75,0.8,0.85,0.9,0.95,1},{0.1,0.175,0.25,0.325,0.4,0.475,0.55,0.625,0.7,0.775,0.85,0.925,1})</f>
        <v>#DIV/0!</v>
      </c>
      <c r="U949" s="369"/>
      <c r="V949" s="365"/>
      <c r="W949" s="367"/>
      <c r="X949" s="369"/>
      <c r="Y949" s="371">
        <f>R949-(V949/10)-X949</f>
        <v>0</v>
      </c>
      <c r="Z949" s="371" t="e">
        <f>Y949*T949*AE949</f>
        <v>#DIV/0!</v>
      </c>
      <c r="AA949" s="371" t="e">
        <f>U949-V949+Z949</f>
        <v>#DIV/0!</v>
      </c>
      <c r="AB949" s="371"/>
      <c r="AC949" s="371"/>
      <c r="AD949" s="323" t="s">
        <v>2000</v>
      </c>
      <c r="AE949" s="282">
        <f>VLOOKUP(AD949,分类参数表!$I$2:$J$10,2,FALSE)</f>
        <v>1</v>
      </c>
      <c r="AF949" s="283"/>
      <c r="AG949" s="322"/>
      <c r="AH949" s="269"/>
      <c r="AI949" s="269"/>
      <c r="AJ949" s="269"/>
      <c r="AK949" s="322"/>
      <c r="AL949" s="322"/>
      <c r="AM949" s="292"/>
      <c r="AN949" s="293" t="e">
        <f t="shared" si="1096"/>
        <v>#DIV/0!</v>
      </c>
      <c r="AO949" s="298"/>
    </row>
    <row r="950" spans="1:41" s="221" customFormat="1" ht="15" customHeight="1" x14ac:dyDescent="0.15">
      <c r="A950" s="247"/>
      <c r="B950" s="248">
        <f t="shared" ref="B950:C950" si="1152">B949</f>
        <v>0</v>
      </c>
      <c r="C950" s="249">
        <f t="shared" si="1152"/>
        <v>0</v>
      </c>
      <c r="D950" s="250">
        <f t="shared" ref="D950:D953" si="1153">D949+1</f>
        <v>2</v>
      </c>
      <c r="E950" s="250"/>
      <c r="F950" s="251"/>
      <c r="G950" s="250"/>
      <c r="H950" s="329"/>
      <c r="I950" s="252"/>
      <c r="J950" s="250"/>
      <c r="K950" s="250"/>
      <c r="L950" s="250"/>
      <c r="M950" s="250"/>
      <c r="N950" s="250"/>
      <c r="O950" s="258">
        <f t="shared" si="1095"/>
        <v>0</v>
      </c>
      <c r="P950" s="364"/>
      <c r="Q950" s="271"/>
      <c r="R950" s="372"/>
      <c r="S950" s="375"/>
      <c r="T950" s="364"/>
      <c r="U950" s="370"/>
      <c r="V950" s="366"/>
      <c r="W950" s="368"/>
      <c r="X950" s="370"/>
      <c r="Y950" s="372"/>
      <c r="Z950" s="372"/>
      <c r="AA950" s="372"/>
      <c r="AB950" s="372"/>
      <c r="AC950" s="372"/>
      <c r="AD950" s="250" t="str">
        <f t="shared" ref="AD950:AD953" si="1154">AD949</f>
        <v>会员</v>
      </c>
      <c r="AE950" s="284">
        <f>VLOOKUP(AD950,分类参数表!$I$2:$J$10,2,FALSE)</f>
        <v>1</v>
      </c>
      <c r="AF950" s="285"/>
      <c r="AG950" s="271"/>
      <c r="AH950" s="271"/>
      <c r="AI950" s="271"/>
      <c r="AJ950" s="271"/>
      <c r="AK950" s="271"/>
      <c r="AL950" s="271"/>
      <c r="AM950" s="294"/>
      <c r="AN950" s="295" t="e">
        <f t="shared" si="1096"/>
        <v>#DIV/0!</v>
      </c>
      <c r="AO950" s="299"/>
    </row>
    <row r="951" spans="1:41" s="221" customFormat="1" ht="15" customHeight="1" x14ac:dyDescent="0.15">
      <c r="A951" s="247"/>
      <c r="B951" s="248">
        <f t="shared" ref="B951:C951" si="1155">B950</f>
        <v>0</v>
      </c>
      <c r="C951" s="249">
        <f t="shared" si="1155"/>
        <v>0</v>
      </c>
      <c r="D951" s="250">
        <f t="shared" si="1153"/>
        <v>3</v>
      </c>
      <c r="E951" s="250"/>
      <c r="F951" s="251"/>
      <c r="G951" s="250"/>
      <c r="H951" s="329"/>
      <c r="I951" s="252"/>
      <c r="J951" s="250"/>
      <c r="K951" s="250"/>
      <c r="L951" s="250"/>
      <c r="M951" s="250"/>
      <c r="N951" s="250"/>
      <c r="O951" s="258">
        <f t="shared" si="1095"/>
        <v>0</v>
      </c>
      <c r="P951" s="364"/>
      <c r="Q951" s="271"/>
      <c r="R951" s="372"/>
      <c r="S951" s="375"/>
      <c r="T951" s="364"/>
      <c r="U951" s="370"/>
      <c r="V951" s="366"/>
      <c r="W951" s="368"/>
      <c r="X951" s="370"/>
      <c r="Y951" s="372"/>
      <c r="Z951" s="372"/>
      <c r="AA951" s="372"/>
      <c r="AB951" s="372"/>
      <c r="AC951" s="372"/>
      <c r="AD951" s="250" t="str">
        <f t="shared" si="1154"/>
        <v>会员</v>
      </c>
      <c r="AE951" s="284">
        <f>VLOOKUP(AD951,分类参数表!$I$2:$J$10,2,FALSE)</f>
        <v>1</v>
      </c>
      <c r="AF951" s="285"/>
      <c r="AG951" s="271"/>
      <c r="AH951" s="271"/>
      <c r="AI951" s="271"/>
      <c r="AJ951" s="271"/>
      <c r="AK951" s="271"/>
      <c r="AL951" s="271"/>
      <c r="AM951" s="294"/>
      <c r="AN951" s="295" t="e">
        <f t="shared" si="1096"/>
        <v>#DIV/0!</v>
      </c>
      <c r="AO951" s="299"/>
    </row>
    <row r="952" spans="1:41" s="221" customFormat="1" ht="15" customHeight="1" x14ac:dyDescent="0.15">
      <c r="A952" s="247"/>
      <c r="B952" s="248">
        <f t="shared" ref="B952:C952" si="1156">B951</f>
        <v>0</v>
      </c>
      <c r="C952" s="249">
        <f t="shared" si="1156"/>
        <v>0</v>
      </c>
      <c r="D952" s="250">
        <f t="shared" si="1153"/>
        <v>4</v>
      </c>
      <c r="E952" s="250"/>
      <c r="F952" s="251"/>
      <c r="G952" s="250"/>
      <c r="H952" s="271"/>
      <c r="I952" s="250"/>
      <c r="J952" s="250"/>
      <c r="K952" s="250"/>
      <c r="L952" s="250"/>
      <c r="M952" s="250"/>
      <c r="N952" s="250"/>
      <c r="O952" s="258">
        <f t="shared" si="1095"/>
        <v>0</v>
      </c>
      <c r="P952" s="364"/>
      <c r="Q952" s="271"/>
      <c r="R952" s="372"/>
      <c r="S952" s="375"/>
      <c r="T952" s="364"/>
      <c r="U952" s="370"/>
      <c r="V952" s="366"/>
      <c r="W952" s="368"/>
      <c r="X952" s="370"/>
      <c r="Y952" s="372"/>
      <c r="Z952" s="372"/>
      <c r="AA952" s="372"/>
      <c r="AB952" s="372"/>
      <c r="AC952" s="372"/>
      <c r="AD952" s="250" t="str">
        <f t="shared" si="1154"/>
        <v>会员</v>
      </c>
      <c r="AE952" s="284">
        <f>VLOOKUP(AD952,分类参数表!$I$2:$J$10,2,FALSE)</f>
        <v>1</v>
      </c>
      <c r="AF952" s="285"/>
      <c r="AG952" s="271"/>
      <c r="AH952" s="271"/>
      <c r="AI952" s="271"/>
      <c r="AJ952" s="271"/>
      <c r="AK952" s="271"/>
      <c r="AL952" s="271"/>
      <c r="AM952" s="294"/>
      <c r="AN952" s="295" t="e">
        <f t="shared" si="1096"/>
        <v>#DIV/0!</v>
      </c>
      <c r="AO952" s="299"/>
    </row>
    <row r="953" spans="1:41" s="221" customFormat="1" ht="15" customHeight="1" thickBot="1" x14ac:dyDescent="0.2">
      <c r="A953" s="247"/>
      <c r="B953" s="248">
        <f t="shared" ref="B953:C953" si="1157">B952</f>
        <v>0</v>
      </c>
      <c r="C953" s="249">
        <f t="shared" si="1157"/>
        <v>0</v>
      </c>
      <c r="D953" s="250">
        <f t="shared" si="1153"/>
        <v>5</v>
      </c>
      <c r="E953" s="250"/>
      <c r="F953" s="251"/>
      <c r="G953" s="250"/>
      <c r="H953" s="271"/>
      <c r="I953" s="250"/>
      <c r="J953" s="250"/>
      <c r="K953" s="250"/>
      <c r="L953" s="250"/>
      <c r="M953" s="250"/>
      <c r="N953" s="250"/>
      <c r="O953" s="258">
        <f t="shared" si="1095"/>
        <v>0</v>
      </c>
      <c r="P953" s="364"/>
      <c r="Q953" s="271"/>
      <c r="R953" s="372"/>
      <c r="S953" s="375"/>
      <c r="T953" s="364"/>
      <c r="U953" s="370"/>
      <c r="V953" s="366"/>
      <c r="W953" s="368"/>
      <c r="X953" s="370"/>
      <c r="Y953" s="372"/>
      <c r="Z953" s="372"/>
      <c r="AA953" s="372"/>
      <c r="AB953" s="373"/>
      <c r="AC953" s="373"/>
      <c r="AD953" s="250" t="str">
        <f t="shared" si="1154"/>
        <v>会员</v>
      </c>
      <c r="AE953" s="284">
        <f>VLOOKUP(AD953,分类参数表!$I$2:$J$10,2,FALSE)</f>
        <v>1</v>
      </c>
      <c r="AF953" s="285"/>
      <c r="AG953" s="271"/>
      <c r="AH953" s="271"/>
      <c r="AI953" s="271"/>
      <c r="AJ953" s="271"/>
      <c r="AK953" s="271"/>
      <c r="AL953" s="271"/>
      <c r="AM953" s="294"/>
      <c r="AN953" s="295" t="e">
        <f t="shared" si="1096"/>
        <v>#DIV/0!</v>
      </c>
      <c r="AO953" s="299"/>
    </row>
    <row r="954" spans="1:41" s="218" customFormat="1" ht="15" customHeight="1" thickTop="1" x14ac:dyDescent="0.15">
      <c r="A954" s="229"/>
      <c r="B954" s="230"/>
      <c r="C954" s="231"/>
      <c r="D954" s="232">
        <v>1</v>
      </c>
      <c r="E954" s="233"/>
      <c r="F954" s="233"/>
      <c r="G954" s="232"/>
      <c r="H954" s="326"/>
      <c r="I954" s="234"/>
      <c r="J954" s="232"/>
      <c r="K954" s="233"/>
      <c r="L954" s="232"/>
      <c r="M954" s="232"/>
      <c r="N954" s="232"/>
      <c r="O954" s="255">
        <f t="shared" si="1095"/>
        <v>0</v>
      </c>
      <c r="P954" s="350">
        <f>SUM(O954:O958)</f>
        <v>0</v>
      </c>
      <c r="Q954" s="264"/>
      <c r="R954" s="352">
        <f>SUMPRODUCT(Q954:Q958+0)</f>
        <v>0</v>
      </c>
      <c r="S954" s="354" t="e">
        <f>R954/P954</f>
        <v>#DIV/0!</v>
      </c>
      <c r="T954" s="350" t="e">
        <f>LOOKUP(S954,{0.4,0.45,0.5,0.55,0.6,0.65,0.7,0.75,0.8,0.85,0.9,0.95,1},{0.1,0.175,0.25,0.325,0.4,0.475,0.55,0.625,0.7,0.775,0.85,0.925,1})</f>
        <v>#DIV/0!</v>
      </c>
      <c r="U954" s="356"/>
      <c r="V954" s="358"/>
      <c r="W954" s="360"/>
      <c r="X954" s="356"/>
      <c r="Y954" s="352">
        <f>R954-(V954/10)-X954</f>
        <v>0</v>
      </c>
      <c r="Z954" s="352" t="e">
        <f>Y954*T954*AE954</f>
        <v>#DIV/0!</v>
      </c>
      <c r="AA954" s="352" t="e">
        <f>U954-V954+Z954</f>
        <v>#DIV/0!</v>
      </c>
      <c r="AB954" s="352"/>
      <c r="AC954" s="352"/>
      <c r="AD954" s="276"/>
      <c r="AE954" s="277" t="e">
        <f>VLOOKUP(AD954,分类参数表!$I$2:$J$10,2,FALSE)</f>
        <v>#N/A</v>
      </c>
      <c r="AF954" s="278"/>
      <c r="AG954" s="264"/>
      <c r="AH954" s="264"/>
      <c r="AI954" s="264"/>
      <c r="AJ954" s="264"/>
      <c r="AK954" s="264"/>
      <c r="AL954" s="264"/>
      <c r="AM954" s="288"/>
      <c r="AN954" s="289" t="e">
        <f t="shared" si="1096"/>
        <v>#DIV/0!</v>
      </c>
      <c r="AO954" s="296"/>
    </row>
    <row r="955" spans="1:41" s="219" customFormat="1" ht="15" customHeight="1" x14ac:dyDescent="0.15">
      <c r="A955" s="235"/>
      <c r="B955" s="236">
        <f t="shared" ref="B955:C955" si="1158">B954</f>
        <v>0</v>
      </c>
      <c r="C955" s="237">
        <f t="shared" si="1158"/>
        <v>0</v>
      </c>
      <c r="D955" s="238">
        <f t="shared" ref="D955:D958" si="1159">D954+1</f>
        <v>2</v>
      </c>
      <c r="E955" s="238"/>
      <c r="F955" s="239"/>
      <c r="G955" s="238"/>
      <c r="H955" s="327"/>
      <c r="I955" s="240"/>
      <c r="J955" s="238"/>
      <c r="K955" s="238"/>
      <c r="L955" s="238"/>
      <c r="M955" s="238"/>
      <c r="N955" s="238"/>
      <c r="O955" s="256">
        <f t="shared" si="1095"/>
        <v>0</v>
      </c>
      <c r="P955" s="351"/>
      <c r="Q955" s="266"/>
      <c r="R955" s="353"/>
      <c r="S955" s="355"/>
      <c r="T955" s="351"/>
      <c r="U955" s="357"/>
      <c r="V955" s="359"/>
      <c r="W955" s="361"/>
      <c r="X955" s="357"/>
      <c r="Y955" s="353"/>
      <c r="Z955" s="353"/>
      <c r="AA955" s="353"/>
      <c r="AB955" s="353"/>
      <c r="AC955" s="353"/>
      <c r="AD955" s="238">
        <f t="shared" ref="AD955:AD958" si="1160">AD954</f>
        <v>0</v>
      </c>
      <c r="AE955" s="279" t="e">
        <f>VLOOKUP(AD955,分类参数表!$I$2:$J$10,2,FALSE)</f>
        <v>#N/A</v>
      </c>
      <c r="AF955" s="280"/>
      <c r="AG955" s="266"/>
      <c r="AH955" s="266"/>
      <c r="AI955" s="266"/>
      <c r="AJ955" s="266"/>
      <c r="AK955" s="266"/>
      <c r="AL955" s="266"/>
      <c r="AM955" s="290"/>
      <c r="AN955" s="291" t="e">
        <f t="shared" si="1096"/>
        <v>#DIV/0!</v>
      </c>
      <c r="AO955" s="297"/>
    </row>
    <row r="956" spans="1:41" s="219" customFormat="1" ht="15" customHeight="1" x14ac:dyDescent="0.15">
      <c r="A956" s="235"/>
      <c r="B956" s="236">
        <f t="shared" ref="B956:C956" si="1161">B955</f>
        <v>0</v>
      </c>
      <c r="C956" s="237">
        <f t="shared" si="1161"/>
        <v>0</v>
      </c>
      <c r="D956" s="238">
        <f t="shared" si="1159"/>
        <v>3</v>
      </c>
      <c r="E956" s="238"/>
      <c r="F956" s="239"/>
      <c r="G956" s="238"/>
      <c r="H956" s="327"/>
      <c r="I956" s="240"/>
      <c r="J956" s="238"/>
      <c r="K956" s="238"/>
      <c r="L956" s="238"/>
      <c r="M956" s="238"/>
      <c r="N956" s="238"/>
      <c r="O956" s="256">
        <f t="shared" si="1095"/>
        <v>0</v>
      </c>
      <c r="P956" s="351"/>
      <c r="Q956" s="266"/>
      <c r="R956" s="353"/>
      <c r="S956" s="355"/>
      <c r="T956" s="351"/>
      <c r="U956" s="357"/>
      <c r="V956" s="359"/>
      <c r="W956" s="361"/>
      <c r="X956" s="357"/>
      <c r="Y956" s="353"/>
      <c r="Z956" s="353"/>
      <c r="AA956" s="353"/>
      <c r="AB956" s="353"/>
      <c r="AC956" s="353"/>
      <c r="AD956" s="238">
        <f t="shared" si="1160"/>
        <v>0</v>
      </c>
      <c r="AE956" s="279" t="e">
        <f>VLOOKUP(AD956,分类参数表!$I$2:$J$10,2,FALSE)</f>
        <v>#N/A</v>
      </c>
      <c r="AF956" s="280"/>
      <c r="AG956" s="266"/>
      <c r="AH956" s="266"/>
      <c r="AI956" s="266"/>
      <c r="AJ956" s="266"/>
      <c r="AK956" s="266"/>
      <c r="AL956" s="266"/>
      <c r="AM956" s="290"/>
      <c r="AN956" s="291" t="e">
        <f t="shared" si="1096"/>
        <v>#DIV/0!</v>
      </c>
      <c r="AO956" s="297"/>
    </row>
    <row r="957" spans="1:41" s="219" customFormat="1" ht="15" customHeight="1" x14ac:dyDescent="0.15">
      <c r="A957" s="235"/>
      <c r="B957" s="236">
        <f t="shared" ref="B957:C957" si="1162">B956</f>
        <v>0</v>
      </c>
      <c r="C957" s="237">
        <f t="shared" si="1162"/>
        <v>0</v>
      </c>
      <c r="D957" s="238">
        <f t="shared" si="1159"/>
        <v>4</v>
      </c>
      <c r="E957" s="238"/>
      <c r="F957" s="239"/>
      <c r="G957" s="238"/>
      <c r="H957" s="266"/>
      <c r="I957" s="238"/>
      <c r="J957" s="238"/>
      <c r="K957" s="238"/>
      <c r="L957" s="238"/>
      <c r="M957" s="238"/>
      <c r="N957" s="238"/>
      <c r="O957" s="256">
        <f t="shared" si="1095"/>
        <v>0</v>
      </c>
      <c r="P957" s="351"/>
      <c r="Q957" s="266"/>
      <c r="R957" s="353"/>
      <c r="S957" s="355"/>
      <c r="T957" s="351"/>
      <c r="U957" s="357"/>
      <c r="V957" s="359"/>
      <c r="W957" s="361"/>
      <c r="X957" s="357"/>
      <c r="Y957" s="353"/>
      <c r="Z957" s="353"/>
      <c r="AA957" s="353"/>
      <c r="AB957" s="353"/>
      <c r="AC957" s="353"/>
      <c r="AD957" s="238">
        <f t="shared" si="1160"/>
        <v>0</v>
      </c>
      <c r="AE957" s="279" t="e">
        <f>VLOOKUP(AD957,分类参数表!$I$2:$J$10,2,FALSE)</f>
        <v>#N/A</v>
      </c>
      <c r="AF957" s="280"/>
      <c r="AG957" s="266"/>
      <c r="AH957" s="266"/>
      <c r="AI957" s="266"/>
      <c r="AJ957" s="266"/>
      <c r="AK957" s="266"/>
      <c r="AL957" s="266"/>
      <c r="AM957" s="290"/>
      <c r="AN957" s="291" t="e">
        <f t="shared" si="1096"/>
        <v>#DIV/0!</v>
      </c>
      <c r="AO957" s="297"/>
    </row>
    <row r="958" spans="1:41" s="219" customFormat="1" ht="15" customHeight="1" thickBot="1" x14ac:dyDescent="0.2">
      <c r="A958" s="235"/>
      <c r="B958" s="236">
        <f t="shared" ref="B958:C958" si="1163">B957</f>
        <v>0</v>
      </c>
      <c r="C958" s="237">
        <f t="shared" si="1163"/>
        <v>0</v>
      </c>
      <c r="D958" s="238">
        <f t="shared" si="1159"/>
        <v>5</v>
      </c>
      <c r="E958" s="238"/>
      <c r="F958" s="239"/>
      <c r="G958" s="238"/>
      <c r="H958" s="266"/>
      <c r="I958" s="238"/>
      <c r="J958" s="238"/>
      <c r="K958" s="238"/>
      <c r="L958" s="238"/>
      <c r="M958" s="238"/>
      <c r="N958" s="238"/>
      <c r="O958" s="256">
        <f t="shared" si="1095"/>
        <v>0</v>
      </c>
      <c r="P958" s="351"/>
      <c r="Q958" s="266"/>
      <c r="R958" s="353"/>
      <c r="S958" s="355"/>
      <c r="T958" s="351"/>
      <c r="U958" s="357"/>
      <c r="V958" s="359"/>
      <c r="W958" s="361"/>
      <c r="X958" s="357"/>
      <c r="Y958" s="353"/>
      <c r="Z958" s="353"/>
      <c r="AA958" s="353"/>
      <c r="AB958" s="362"/>
      <c r="AC958" s="362"/>
      <c r="AD958" s="238">
        <f t="shared" si="1160"/>
        <v>0</v>
      </c>
      <c r="AE958" s="279" t="e">
        <f>VLOOKUP(AD958,分类参数表!$I$2:$J$10,2,FALSE)</f>
        <v>#N/A</v>
      </c>
      <c r="AF958" s="280"/>
      <c r="AG958" s="266"/>
      <c r="AH958" s="266"/>
      <c r="AI958" s="266"/>
      <c r="AJ958" s="266"/>
      <c r="AK958" s="266"/>
      <c r="AL958" s="266"/>
      <c r="AM958" s="290"/>
      <c r="AN958" s="291" t="e">
        <f t="shared" si="1096"/>
        <v>#DIV/0!</v>
      </c>
      <c r="AO958" s="297"/>
    </row>
    <row r="959" spans="1:41" s="220" customFormat="1" ht="15" customHeight="1" thickTop="1" x14ac:dyDescent="0.15">
      <c r="A959" s="319"/>
      <c r="B959" s="242"/>
      <c r="C959" s="243"/>
      <c r="D959" s="244">
        <v>1</v>
      </c>
      <c r="E959" s="320"/>
      <c r="F959" s="245"/>
      <c r="G959" s="321"/>
      <c r="H959" s="328"/>
      <c r="I959" s="246"/>
      <c r="J959" s="321"/>
      <c r="K959" s="320"/>
      <c r="L959" s="321"/>
      <c r="M959" s="244"/>
      <c r="N959" s="244"/>
      <c r="O959" s="257">
        <f t="shared" si="1095"/>
        <v>0</v>
      </c>
      <c r="P959" s="363">
        <f>SUM(O959:O963)</f>
        <v>0</v>
      </c>
      <c r="Q959" s="322"/>
      <c r="R959" s="371">
        <f>SUMPRODUCT(Q959:Q963+0)</f>
        <v>0</v>
      </c>
      <c r="S959" s="374" t="e">
        <f>R959/P959</f>
        <v>#DIV/0!</v>
      </c>
      <c r="T959" s="363" t="e">
        <f>LOOKUP(S959,{0.4,0.45,0.5,0.55,0.6,0.65,0.7,0.75,0.8,0.85,0.9,0.95,1},{0.1,0.175,0.25,0.325,0.4,0.475,0.55,0.625,0.7,0.775,0.85,0.925,1})</f>
        <v>#DIV/0!</v>
      </c>
      <c r="U959" s="369"/>
      <c r="V959" s="365"/>
      <c r="W959" s="367"/>
      <c r="X959" s="369"/>
      <c r="Y959" s="371">
        <f>R959-(V959/10)-X959</f>
        <v>0</v>
      </c>
      <c r="Z959" s="371" t="e">
        <f>Y959*T959*AE959</f>
        <v>#DIV/0!</v>
      </c>
      <c r="AA959" s="371" t="e">
        <f>U959-V959+Z959</f>
        <v>#DIV/0!</v>
      </c>
      <c r="AB959" s="371"/>
      <c r="AC959" s="371"/>
      <c r="AD959" s="323" t="s">
        <v>2000</v>
      </c>
      <c r="AE959" s="282">
        <f>VLOOKUP(AD959,分类参数表!$I$2:$J$10,2,FALSE)</f>
        <v>1</v>
      </c>
      <c r="AF959" s="283"/>
      <c r="AG959" s="322"/>
      <c r="AH959" s="269"/>
      <c r="AI959" s="269"/>
      <c r="AJ959" s="269"/>
      <c r="AK959" s="322"/>
      <c r="AL959" s="322"/>
      <c r="AM959" s="292"/>
      <c r="AN959" s="293" t="e">
        <f t="shared" si="1096"/>
        <v>#DIV/0!</v>
      </c>
      <c r="AO959" s="298"/>
    </row>
    <row r="960" spans="1:41" s="221" customFormat="1" ht="15" customHeight="1" x14ac:dyDescent="0.15">
      <c r="A960" s="247"/>
      <c r="B960" s="248">
        <f t="shared" ref="B960:C960" si="1164">B959</f>
        <v>0</v>
      </c>
      <c r="C960" s="249">
        <f t="shared" si="1164"/>
        <v>0</v>
      </c>
      <c r="D960" s="250">
        <f t="shared" ref="D960:D963" si="1165">D959+1</f>
        <v>2</v>
      </c>
      <c r="E960" s="250"/>
      <c r="F960" s="251"/>
      <c r="G960" s="250"/>
      <c r="H960" s="329"/>
      <c r="I960" s="252"/>
      <c r="J960" s="250"/>
      <c r="K960" s="250"/>
      <c r="L960" s="250"/>
      <c r="M960" s="250"/>
      <c r="N960" s="250"/>
      <c r="O960" s="258">
        <f t="shared" si="1095"/>
        <v>0</v>
      </c>
      <c r="P960" s="364"/>
      <c r="Q960" s="271"/>
      <c r="R960" s="372"/>
      <c r="S960" s="375"/>
      <c r="T960" s="364"/>
      <c r="U960" s="370"/>
      <c r="V960" s="366"/>
      <c r="W960" s="368"/>
      <c r="X960" s="370"/>
      <c r="Y960" s="372"/>
      <c r="Z960" s="372"/>
      <c r="AA960" s="372"/>
      <c r="AB960" s="372"/>
      <c r="AC960" s="372"/>
      <c r="AD960" s="250" t="str">
        <f t="shared" ref="AD960:AD963" si="1166">AD959</f>
        <v>会员</v>
      </c>
      <c r="AE960" s="284">
        <f>VLOOKUP(AD960,分类参数表!$I$2:$J$10,2,FALSE)</f>
        <v>1</v>
      </c>
      <c r="AF960" s="285"/>
      <c r="AG960" s="271"/>
      <c r="AH960" s="271"/>
      <c r="AI960" s="271"/>
      <c r="AJ960" s="271"/>
      <c r="AK960" s="271"/>
      <c r="AL960" s="271"/>
      <c r="AM960" s="294"/>
      <c r="AN960" s="295" t="e">
        <f t="shared" si="1096"/>
        <v>#DIV/0!</v>
      </c>
      <c r="AO960" s="299"/>
    </row>
    <row r="961" spans="1:41" s="221" customFormat="1" ht="15" customHeight="1" x14ac:dyDescent="0.15">
      <c r="A961" s="247"/>
      <c r="B961" s="248">
        <f t="shared" ref="B961:C961" si="1167">B960</f>
        <v>0</v>
      </c>
      <c r="C961" s="249">
        <f t="shared" si="1167"/>
        <v>0</v>
      </c>
      <c r="D961" s="250">
        <f t="shared" si="1165"/>
        <v>3</v>
      </c>
      <c r="E961" s="250"/>
      <c r="F961" s="251"/>
      <c r="G961" s="250"/>
      <c r="H961" s="329"/>
      <c r="I961" s="252"/>
      <c r="J961" s="250"/>
      <c r="K961" s="250"/>
      <c r="L961" s="250"/>
      <c r="M961" s="250"/>
      <c r="N961" s="250"/>
      <c r="O961" s="258">
        <f t="shared" si="1095"/>
        <v>0</v>
      </c>
      <c r="P961" s="364"/>
      <c r="Q961" s="271"/>
      <c r="R961" s="372"/>
      <c r="S961" s="375"/>
      <c r="T961" s="364"/>
      <c r="U961" s="370"/>
      <c r="V961" s="366"/>
      <c r="W961" s="368"/>
      <c r="X961" s="370"/>
      <c r="Y961" s="372"/>
      <c r="Z961" s="372"/>
      <c r="AA961" s="372"/>
      <c r="AB961" s="372"/>
      <c r="AC961" s="372"/>
      <c r="AD961" s="250" t="str">
        <f t="shared" si="1166"/>
        <v>会员</v>
      </c>
      <c r="AE961" s="284">
        <f>VLOOKUP(AD961,分类参数表!$I$2:$J$10,2,FALSE)</f>
        <v>1</v>
      </c>
      <c r="AF961" s="285"/>
      <c r="AG961" s="271"/>
      <c r="AH961" s="271"/>
      <c r="AI961" s="271"/>
      <c r="AJ961" s="271"/>
      <c r="AK961" s="271"/>
      <c r="AL961" s="271"/>
      <c r="AM961" s="294"/>
      <c r="AN961" s="295" t="e">
        <f t="shared" si="1096"/>
        <v>#DIV/0!</v>
      </c>
      <c r="AO961" s="299"/>
    </row>
    <row r="962" spans="1:41" s="221" customFormat="1" ht="15" customHeight="1" x14ac:dyDescent="0.15">
      <c r="A962" s="247"/>
      <c r="B962" s="248">
        <f t="shared" ref="B962:C962" si="1168">B961</f>
        <v>0</v>
      </c>
      <c r="C962" s="249">
        <f t="shared" si="1168"/>
        <v>0</v>
      </c>
      <c r="D962" s="250">
        <f t="shared" si="1165"/>
        <v>4</v>
      </c>
      <c r="E962" s="250"/>
      <c r="F962" s="251"/>
      <c r="G962" s="250"/>
      <c r="H962" s="271"/>
      <c r="I962" s="250"/>
      <c r="J962" s="250"/>
      <c r="K962" s="250"/>
      <c r="L962" s="250"/>
      <c r="M962" s="250"/>
      <c r="N962" s="250"/>
      <c r="O962" s="258">
        <f t="shared" si="1095"/>
        <v>0</v>
      </c>
      <c r="P962" s="364"/>
      <c r="Q962" s="271"/>
      <c r="R962" s="372"/>
      <c r="S962" s="375"/>
      <c r="T962" s="364"/>
      <c r="U962" s="370"/>
      <c r="V962" s="366"/>
      <c r="W962" s="368"/>
      <c r="X962" s="370"/>
      <c r="Y962" s="372"/>
      <c r="Z962" s="372"/>
      <c r="AA962" s="372"/>
      <c r="AB962" s="372"/>
      <c r="AC962" s="372"/>
      <c r="AD962" s="250" t="str">
        <f t="shared" si="1166"/>
        <v>会员</v>
      </c>
      <c r="AE962" s="284">
        <f>VLOOKUP(AD962,分类参数表!$I$2:$J$10,2,FALSE)</f>
        <v>1</v>
      </c>
      <c r="AF962" s="285"/>
      <c r="AG962" s="271"/>
      <c r="AH962" s="271"/>
      <c r="AI962" s="271"/>
      <c r="AJ962" s="271"/>
      <c r="AK962" s="271"/>
      <c r="AL962" s="271"/>
      <c r="AM962" s="294"/>
      <c r="AN962" s="295" t="e">
        <f t="shared" si="1096"/>
        <v>#DIV/0!</v>
      </c>
      <c r="AO962" s="299"/>
    </row>
    <row r="963" spans="1:41" s="221" customFormat="1" ht="15" customHeight="1" thickBot="1" x14ac:dyDescent="0.2">
      <c r="A963" s="247"/>
      <c r="B963" s="248">
        <f t="shared" ref="B963:C963" si="1169">B962</f>
        <v>0</v>
      </c>
      <c r="C963" s="249">
        <f t="shared" si="1169"/>
        <v>0</v>
      </c>
      <c r="D963" s="250">
        <f t="shared" si="1165"/>
        <v>5</v>
      </c>
      <c r="E963" s="250"/>
      <c r="F963" s="251"/>
      <c r="G963" s="250"/>
      <c r="H963" s="271"/>
      <c r="I963" s="250"/>
      <c r="J963" s="250"/>
      <c r="K963" s="250"/>
      <c r="L963" s="250"/>
      <c r="M963" s="250"/>
      <c r="N963" s="250"/>
      <c r="O963" s="258">
        <f t="shared" si="1095"/>
        <v>0</v>
      </c>
      <c r="P963" s="364"/>
      <c r="Q963" s="271"/>
      <c r="R963" s="372"/>
      <c r="S963" s="375"/>
      <c r="T963" s="364"/>
      <c r="U963" s="370"/>
      <c r="V963" s="366"/>
      <c r="W963" s="368"/>
      <c r="X963" s="370"/>
      <c r="Y963" s="372"/>
      <c r="Z963" s="372"/>
      <c r="AA963" s="372"/>
      <c r="AB963" s="373"/>
      <c r="AC963" s="373"/>
      <c r="AD963" s="250" t="str">
        <f t="shared" si="1166"/>
        <v>会员</v>
      </c>
      <c r="AE963" s="284">
        <f>VLOOKUP(AD963,分类参数表!$I$2:$J$10,2,FALSE)</f>
        <v>1</v>
      </c>
      <c r="AF963" s="285"/>
      <c r="AG963" s="271"/>
      <c r="AH963" s="271"/>
      <c r="AI963" s="271"/>
      <c r="AJ963" s="271"/>
      <c r="AK963" s="271"/>
      <c r="AL963" s="271"/>
      <c r="AM963" s="294"/>
      <c r="AN963" s="295" t="e">
        <f t="shared" si="1096"/>
        <v>#DIV/0!</v>
      </c>
      <c r="AO963" s="299"/>
    </row>
    <row r="964" spans="1:41" s="218" customFormat="1" ht="15" customHeight="1" thickTop="1" x14ac:dyDescent="0.15">
      <c r="A964" s="229"/>
      <c r="B964" s="230"/>
      <c r="C964" s="231"/>
      <c r="D964" s="232">
        <v>1</v>
      </c>
      <c r="E964" s="233"/>
      <c r="F964" s="233"/>
      <c r="G964" s="232"/>
      <c r="H964" s="326"/>
      <c r="I964" s="234"/>
      <c r="J964" s="232"/>
      <c r="K964" s="233"/>
      <c r="L964" s="232"/>
      <c r="M964" s="232"/>
      <c r="N964" s="232"/>
      <c r="O964" s="255">
        <f t="shared" si="1095"/>
        <v>0</v>
      </c>
      <c r="P964" s="350">
        <f>SUM(O964:O968)</f>
        <v>0</v>
      </c>
      <c r="Q964" s="264"/>
      <c r="R964" s="352">
        <f>SUMPRODUCT(Q964:Q968+0)</f>
        <v>0</v>
      </c>
      <c r="S964" s="354" t="e">
        <f>R964/P964</f>
        <v>#DIV/0!</v>
      </c>
      <c r="T964" s="350" t="e">
        <f>LOOKUP(S964,{0.4,0.45,0.5,0.55,0.6,0.65,0.7,0.75,0.8,0.85,0.9,0.95,1},{0.1,0.175,0.25,0.325,0.4,0.475,0.55,0.625,0.7,0.775,0.85,0.925,1})</f>
        <v>#DIV/0!</v>
      </c>
      <c r="U964" s="356"/>
      <c r="V964" s="358"/>
      <c r="W964" s="360"/>
      <c r="X964" s="356"/>
      <c r="Y964" s="352">
        <f>R964-(V964/10)-X964</f>
        <v>0</v>
      </c>
      <c r="Z964" s="352" t="e">
        <f>Y964*T964*AE964</f>
        <v>#DIV/0!</v>
      </c>
      <c r="AA964" s="352" t="e">
        <f>U964-V964+Z964</f>
        <v>#DIV/0!</v>
      </c>
      <c r="AB964" s="352"/>
      <c r="AC964" s="352"/>
      <c r="AD964" s="276"/>
      <c r="AE964" s="277" t="e">
        <f>VLOOKUP(AD964,分类参数表!$I$2:$J$10,2,FALSE)</f>
        <v>#N/A</v>
      </c>
      <c r="AF964" s="278"/>
      <c r="AG964" s="264"/>
      <c r="AH964" s="264"/>
      <c r="AI964" s="264"/>
      <c r="AJ964" s="264"/>
      <c r="AK964" s="264"/>
      <c r="AL964" s="264"/>
      <c r="AM964" s="288"/>
      <c r="AN964" s="289" t="e">
        <f t="shared" si="1096"/>
        <v>#DIV/0!</v>
      </c>
      <c r="AO964" s="296"/>
    </row>
    <row r="965" spans="1:41" s="219" customFormat="1" ht="15" customHeight="1" x14ac:dyDescent="0.15">
      <c r="A965" s="235"/>
      <c r="B965" s="236">
        <f t="shared" ref="B965:C965" si="1170">B964</f>
        <v>0</v>
      </c>
      <c r="C965" s="237">
        <f t="shared" si="1170"/>
        <v>0</v>
      </c>
      <c r="D965" s="238">
        <f t="shared" ref="D965:D968" si="1171">D964+1</f>
        <v>2</v>
      </c>
      <c r="E965" s="238"/>
      <c r="F965" s="239"/>
      <c r="G965" s="238"/>
      <c r="H965" s="327"/>
      <c r="I965" s="240"/>
      <c r="J965" s="238"/>
      <c r="K965" s="238"/>
      <c r="L965" s="238"/>
      <c r="M965" s="238"/>
      <c r="N965" s="238"/>
      <c r="O965" s="256">
        <f t="shared" si="1095"/>
        <v>0</v>
      </c>
      <c r="P965" s="351"/>
      <c r="Q965" s="266"/>
      <c r="R965" s="353"/>
      <c r="S965" s="355"/>
      <c r="T965" s="351"/>
      <c r="U965" s="357"/>
      <c r="V965" s="359"/>
      <c r="W965" s="361"/>
      <c r="X965" s="357"/>
      <c r="Y965" s="353"/>
      <c r="Z965" s="353"/>
      <c r="AA965" s="353"/>
      <c r="AB965" s="353"/>
      <c r="AC965" s="353"/>
      <c r="AD965" s="238">
        <f t="shared" ref="AD965:AD968" si="1172">AD964</f>
        <v>0</v>
      </c>
      <c r="AE965" s="279" t="e">
        <f>VLOOKUP(AD965,分类参数表!$I$2:$J$10,2,FALSE)</f>
        <v>#N/A</v>
      </c>
      <c r="AF965" s="280"/>
      <c r="AG965" s="266"/>
      <c r="AH965" s="266"/>
      <c r="AI965" s="266"/>
      <c r="AJ965" s="266"/>
      <c r="AK965" s="266"/>
      <c r="AL965" s="266"/>
      <c r="AM965" s="290"/>
      <c r="AN965" s="291" t="e">
        <f t="shared" si="1096"/>
        <v>#DIV/0!</v>
      </c>
      <c r="AO965" s="297"/>
    </row>
    <row r="966" spans="1:41" s="219" customFormat="1" ht="15" customHeight="1" x14ac:dyDescent="0.15">
      <c r="A966" s="235"/>
      <c r="B966" s="236">
        <f t="shared" ref="B966:C966" si="1173">B965</f>
        <v>0</v>
      </c>
      <c r="C966" s="237">
        <f t="shared" si="1173"/>
        <v>0</v>
      </c>
      <c r="D966" s="238">
        <f t="shared" si="1171"/>
        <v>3</v>
      </c>
      <c r="E966" s="238"/>
      <c r="F966" s="239"/>
      <c r="G966" s="238"/>
      <c r="H966" s="327"/>
      <c r="I966" s="240"/>
      <c r="J966" s="238"/>
      <c r="K966" s="238"/>
      <c r="L966" s="238"/>
      <c r="M966" s="238"/>
      <c r="N966" s="238"/>
      <c r="O966" s="256">
        <f t="shared" ref="O966:O1029" si="1174">N966*M966</f>
        <v>0</v>
      </c>
      <c r="P966" s="351"/>
      <c r="Q966" s="266"/>
      <c r="R966" s="353"/>
      <c r="S966" s="355"/>
      <c r="T966" s="351"/>
      <c r="U966" s="357"/>
      <c r="V966" s="359"/>
      <c r="W966" s="361"/>
      <c r="X966" s="357"/>
      <c r="Y966" s="353"/>
      <c r="Z966" s="353"/>
      <c r="AA966" s="353"/>
      <c r="AB966" s="353"/>
      <c r="AC966" s="353"/>
      <c r="AD966" s="238">
        <f t="shared" si="1172"/>
        <v>0</v>
      </c>
      <c r="AE966" s="279" t="e">
        <f>VLOOKUP(AD966,分类参数表!$I$2:$J$10,2,FALSE)</f>
        <v>#N/A</v>
      </c>
      <c r="AF966" s="280"/>
      <c r="AG966" s="266"/>
      <c r="AH966" s="266"/>
      <c r="AI966" s="266"/>
      <c r="AJ966" s="266"/>
      <c r="AK966" s="266"/>
      <c r="AL966" s="266"/>
      <c r="AM966" s="290"/>
      <c r="AN966" s="291" t="e">
        <f t="shared" ref="AN966:AN1029" si="1175">(Q966-AM966)/M966/N966</f>
        <v>#DIV/0!</v>
      </c>
      <c r="AO966" s="297"/>
    </row>
    <row r="967" spans="1:41" s="219" customFormat="1" ht="15" customHeight="1" x14ac:dyDescent="0.15">
      <c r="A967" s="235"/>
      <c r="B967" s="236">
        <f t="shared" ref="B967:C967" si="1176">B966</f>
        <v>0</v>
      </c>
      <c r="C967" s="237">
        <f t="shared" si="1176"/>
        <v>0</v>
      </c>
      <c r="D967" s="238">
        <f t="shared" si="1171"/>
        <v>4</v>
      </c>
      <c r="E967" s="238"/>
      <c r="F967" s="239"/>
      <c r="G967" s="238"/>
      <c r="H967" s="266"/>
      <c r="I967" s="238"/>
      <c r="J967" s="238"/>
      <c r="K967" s="238"/>
      <c r="L967" s="238"/>
      <c r="M967" s="238"/>
      <c r="N967" s="238"/>
      <c r="O967" s="256">
        <f t="shared" si="1174"/>
        <v>0</v>
      </c>
      <c r="P967" s="351"/>
      <c r="Q967" s="266"/>
      <c r="R967" s="353"/>
      <c r="S967" s="355"/>
      <c r="T967" s="351"/>
      <c r="U967" s="357"/>
      <c r="V967" s="359"/>
      <c r="W967" s="361"/>
      <c r="X967" s="357"/>
      <c r="Y967" s="353"/>
      <c r="Z967" s="353"/>
      <c r="AA967" s="353"/>
      <c r="AB967" s="353"/>
      <c r="AC967" s="353"/>
      <c r="AD967" s="238">
        <f t="shared" si="1172"/>
        <v>0</v>
      </c>
      <c r="AE967" s="279" t="e">
        <f>VLOOKUP(AD967,分类参数表!$I$2:$J$10,2,FALSE)</f>
        <v>#N/A</v>
      </c>
      <c r="AF967" s="280"/>
      <c r="AG967" s="266"/>
      <c r="AH967" s="266"/>
      <c r="AI967" s="266"/>
      <c r="AJ967" s="266"/>
      <c r="AK967" s="266"/>
      <c r="AL967" s="266"/>
      <c r="AM967" s="290"/>
      <c r="AN967" s="291" t="e">
        <f t="shared" si="1175"/>
        <v>#DIV/0!</v>
      </c>
      <c r="AO967" s="297"/>
    </row>
    <row r="968" spans="1:41" s="219" customFormat="1" ht="15" customHeight="1" thickBot="1" x14ac:dyDescent="0.2">
      <c r="A968" s="235"/>
      <c r="B968" s="236">
        <f t="shared" ref="B968:C968" si="1177">B967</f>
        <v>0</v>
      </c>
      <c r="C968" s="237">
        <f t="shared" si="1177"/>
        <v>0</v>
      </c>
      <c r="D968" s="238">
        <f t="shared" si="1171"/>
        <v>5</v>
      </c>
      <c r="E968" s="238"/>
      <c r="F968" s="239"/>
      <c r="G968" s="238"/>
      <c r="H968" s="266"/>
      <c r="I968" s="238"/>
      <c r="J968" s="238"/>
      <c r="K968" s="238"/>
      <c r="L968" s="238"/>
      <c r="M968" s="238"/>
      <c r="N968" s="238"/>
      <c r="O968" s="256">
        <f t="shared" si="1174"/>
        <v>0</v>
      </c>
      <c r="P968" s="351"/>
      <c r="Q968" s="266"/>
      <c r="R968" s="353"/>
      <c r="S968" s="355"/>
      <c r="T968" s="351"/>
      <c r="U968" s="357"/>
      <c r="V968" s="359"/>
      <c r="W968" s="361"/>
      <c r="X968" s="357"/>
      <c r="Y968" s="353"/>
      <c r="Z968" s="353"/>
      <c r="AA968" s="353"/>
      <c r="AB968" s="362"/>
      <c r="AC968" s="362"/>
      <c r="AD968" s="238">
        <f t="shared" si="1172"/>
        <v>0</v>
      </c>
      <c r="AE968" s="279" t="e">
        <f>VLOOKUP(AD968,分类参数表!$I$2:$J$10,2,FALSE)</f>
        <v>#N/A</v>
      </c>
      <c r="AF968" s="280"/>
      <c r="AG968" s="266"/>
      <c r="AH968" s="266"/>
      <c r="AI968" s="266"/>
      <c r="AJ968" s="266"/>
      <c r="AK968" s="266"/>
      <c r="AL968" s="266"/>
      <c r="AM968" s="290"/>
      <c r="AN968" s="291" t="e">
        <f t="shared" si="1175"/>
        <v>#DIV/0!</v>
      </c>
      <c r="AO968" s="297"/>
    </row>
    <row r="969" spans="1:41" s="220" customFormat="1" ht="15" customHeight="1" thickTop="1" x14ac:dyDescent="0.15">
      <c r="A969" s="319"/>
      <c r="B969" s="242"/>
      <c r="C969" s="243"/>
      <c r="D969" s="244">
        <v>1</v>
      </c>
      <c r="E969" s="320"/>
      <c r="F969" s="245"/>
      <c r="G969" s="321"/>
      <c r="H969" s="328"/>
      <c r="I969" s="246"/>
      <c r="J969" s="321"/>
      <c r="K969" s="320"/>
      <c r="L969" s="321"/>
      <c r="M969" s="244"/>
      <c r="N969" s="244"/>
      <c r="O969" s="257">
        <f t="shared" si="1174"/>
        <v>0</v>
      </c>
      <c r="P969" s="363">
        <f>SUM(O969:O973)</f>
        <v>0</v>
      </c>
      <c r="Q969" s="322"/>
      <c r="R969" s="371">
        <f>SUMPRODUCT(Q969:Q973+0)</f>
        <v>0</v>
      </c>
      <c r="S969" s="374" t="e">
        <f>R969/P969</f>
        <v>#DIV/0!</v>
      </c>
      <c r="T969" s="363" t="e">
        <f>LOOKUP(S969,{0.4,0.45,0.5,0.55,0.6,0.65,0.7,0.75,0.8,0.85,0.9,0.95,1},{0.1,0.175,0.25,0.325,0.4,0.475,0.55,0.625,0.7,0.775,0.85,0.925,1})</f>
        <v>#DIV/0!</v>
      </c>
      <c r="U969" s="369"/>
      <c r="V969" s="365"/>
      <c r="W969" s="367"/>
      <c r="X969" s="369"/>
      <c r="Y969" s="371">
        <f>R969-(V969/10)-X969</f>
        <v>0</v>
      </c>
      <c r="Z969" s="371" t="e">
        <f>Y969*T969*AE969</f>
        <v>#DIV/0!</v>
      </c>
      <c r="AA969" s="371" t="e">
        <f>U969-V969+Z969</f>
        <v>#DIV/0!</v>
      </c>
      <c r="AB969" s="371"/>
      <c r="AC969" s="371"/>
      <c r="AD969" s="323" t="s">
        <v>2000</v>
      </c>
      <c r="AE969" s="282">
        <f>VLOOKUP(AD969,分类参数表!$I$2:$J$10,2,FALSE)</f>
        <v>1</v>
      </c>
      <c r="AF969" s="283"/>
      <c r="AG969" s="322"/>
      <c r="AH969" s="269"/>
      <c r="AI969" s="269"/>
      <c r="AJ969" s="269"/>
      <c r="AK969" s="322"/>
      <c r="AL969" s="322"/>
      <c r="AM969" s="292"/>
      <c r="AN969" s="293" t="e">
        <f t="shared" si="1175"/>
        <v>#DIV/0!</v>
      </c>
      <c r="AO969" s="298"/>
    </row>
    <row r="970" spans="1:41" s="221" customFormat="1" ht="15" customHeight="1" x14ac:dyDescent="0.15">
      <c r="A970" s="247"/>
      <c r="B970" s="248">
        <f t="shared" ref="B970:C970" si="1178">B969</f>
        <v>0</v>
      </c>
      <c r="C970" s="249">
        <f t="shared" si="1178"/>
        <v>0</v>
      </c>
      <c r="D970" s="250">
        <f t="shared" ref="D970:D973" si="1179">D969+1</f>
        <v>2</v>
      </c>
      <c r="E970" s="250"/>
      <c r="F970" s="251"/>
      <c r="G970" s="250"/>
      <c r="H970" s="329"/>
      <c r="I970" s="252"/>
      <c r="J970" s="250"/>
      <c r="K970" s="250"/>
      <c r="L970" s="250"/>
      <c r="M970" s="250"/>
      <c r="N970" s="250"/>
      <c r="O970" s="258">
        <f t="shared" si="1174"/>
        <v>0</v>
      </c>
      <c r="P970" s="364"/>
      <c r="Q970" s="271"/>
      <c r="R970" s="372"/>
      <c r="S970" s="375"/>
      <c r="T970" s="364"/>
      <c r="U970" s="370"/>
      <c r="V970" s="366"/>
      <c r="W970" s="368"/>
      <c r="X970" s="370"/>
      <c r="Y970" s="372"/>
      <c r="Z970" s="372"/>
      <c r="AA970" s="372"/>
      <c r="AB970" s="372"/>
      <c r="AC970" s="372"/>
      <c r="AD970" s="250" t="str">
        <f t="shared" ref="AD970:AD973" si="1180">AD969</f>
        <v>会员</v>
      </c>
      <c r="AE970" s="284">
        <f>VLOOKUP(AD970,分类参数表!$I$2:$J$10,2,FALSE)</f>
        <v>1</v>
      </c>
      <c r="AF970" s="285"/>
      <c r="AG970" s="271"/>
      <c r="AH970" s="271"/>
      <c r="AI970" s="271"/>
      <c r="AJ970" s="271"/>
      <c r="AK970" s="271"/>
      <c r="AL970" s="271"/>
      <c r="AM970" s="294"/>
      <c r="AN970" s="295" t="e">
        <f t="shared" si="1175"/>
        <v>#DIV/0!</v>
      </c>
      <c r="AO970" s="299"/>
    </row>
    <row r="971" spans="1:41" s="221" customFormat="1" ht="15" customHeight="1" x14ac:dyDescent="0.15">
      <c r="A971" s="247"/>
      <c r="B971" s="248">
        <f t="shared" ref="B971:C971" si="1181">B970</f>
        <v>0</v>
      </c>
      <c r="C971" s="249">
        <f t="shared" si="1181"/>
        <v>0</v>
      </c>
      <c r="D971" s="250">
        <f t="shared" si="1179"/>
        <v>3</v>
      </c>
      <c r="E971" s="250"/>
      <c r="F971" s="251"/>
      <c r="G971" s="250"/>
      <c r="H971" s="329"/>
      <c r="I971" s="252"/>
      <c r="J971" s="250"/>
      <c r="K971" s="250"/>
      <c r="L971" s="250"/>
      <c r="M971" s="250"/>
      <c r="N971" s="250"/>
      <c r="O971" s="258">
        <f t="shared" si="1174"/>
        <v>0</v>
      </c>
      <c r="P971" s="364"/>
      <c r="Q971" s="271"/>
      <c r="R971" s="372"/>
      <c r="S971" s="375"/>
      <c r="T971" s="364"/>
      <c r="U971" s="370"/>
      <c r="V971" s="366"/>
      <c r="W971" s="368"/>
      <c r="X971" s="370"/>
      <c r="Y971" s="372"/>
      <c r="Z971" s="372"/>
      <c r="AA971" s="372"/>
      <c r="AB971" s="372"/>
      <c r="AC971" s="372"/>
      <c r="AD971" s="250" t="str">
        <f t="shared" si="1180"/>
        <v>会员</v>
      </c>
      <c r="AE971" s="284">
        <f>VLOOKUP(AD971,分类参数表!$I$2:$J$10,2,FALSE)</f>
        <v>1</v>
      </c>
      <c r="AF971" s="285"/>
      <c r="AG971" s="271"/>
      <c r="AH971" s="271"/>
      <c r="AI971" s="271"/>
      <c r="AJ971" s="271"/>
      <c r="AK971" s="271"/>
      <c r="AL971" s="271"/>
      <c r="AM971" s="294"/>
      <c r="AN971" s="295" t="e">
        <f t="shared" si="1175"/>
        <v>#DIV/0!</v>
      </c>
      <c r="AO971" s="299"/>
    </row>
    <row r="972" spans="1:41" s="221" customFormat="1" ht="15" customHeight="1" x14ac:dyDescent="0.15">
      <c r="A972" s="247"/>
      <c r="B972" s="248">
        <f t="shared" ref="B972:C972" si="1182">B971</f>
        <v>0</v>
      </c>
      <c r="C972" s="249">
        <f t="shared" si="1182"/>
        <v>0</v>
      </c>
      <c r="D972" s="250">
        <f t="shared" si="1179"/>
        <v>4</v>
      </c>
      <c r="E972" s="250"/>
      <c r="F972" s="251"/>
      <c r="G972" s="250"/>
      <c r="H972" s="271"/>
      <c r="I972" s="250"/>
      <c r="J972" s="250"/>
      <c r="K972" s="250"/>
      <c r="L972" s="250"/>
      <c r="M972" s="250"/>
      <c r="N972" s="250"/>
      <c r="O972" s="258">
        <f t="shared" si="1174"/>
        <v>0</v>
      </c>
      <c r="P972" s="364"/>
      <c r="Q972" s="271"/>
      <c r="R972" s="372"/>
      <c r="S972" s="375"/>
      <c r="T972" s="364"/>
      <c r="U972" s="370"/>
      <c r="V972" s="366"/>
      <c r="W972" s="368"/>
      <c r="X972" s="370"/>
      <c r="Y972" s="372"/>
      <c r="Z972" s="372"/>
      <c r="AA972" s="372"/>
      <c r="AB972" s="372"/>
      <c r="AC972" s="372"/>
      <c r="AD972" s="250" t="str">
        <f t="shared" si="1180"/>
        <v>会员</v>
      </c>
      <c r="AE972" s="284">
        <f>VLOOKUP(AD972,分类参数表!$I$2:$J$10,2,FALSE)</f>
        <v>1</v>
      </c>
      <c r="AF972" s="285"/>
      <c r="AG972" s="271"/>
      <c r="AH972" s="271"/>
      <c r="AI972" s="271"/>
      <c r="AJ972" s="271"/>
      <c r="AK972" s="271"/>
      <c r="AL972" s="271"/>
      <c r="AM972" s="294"/>
      <c r="AN972" s="295" t="e">
        <f t="shared" si="1175"/>
        <v>#DIV/0!</v>
      </c>
      <c r="AO972" s="299"/>
    </row>
    <row r="973" spans="1:41" s="221" customFormat="1" ht="15" customHeight="1" thickBot="1" x14ac:dyDescent="0.2">
      <c r="A973" s="247"/>
      <c r="B973" s="248">
        <f t="shared" ref="B973:C973" si="1183">B972</f>
        <v>0</v>
      </c>
      <c r="C973" s="249">
        <f t="shared" si="1183"/>
        <v>0</v>
      </c>
      <c r="D973" s="250">
        <f t="shared" si="1179"/>
        <v>5</v>
      </c>
      <c r="E973" s="250"/>
      <c r="F973" s="251"/>
      <c r="G973" s="250"/>
      <c r="H973" s="271"/>
      <c r="I973" s="250"/>
      <c r="J973" s="250"/>
      <c r="K973" s="250"/>
      <c r="L973" s="250"/>
      <c r="M973" s="250"/>
      <c r="N973" s="250"/>
      <c r="O973" s="258">
        <f t="shared" si="1174"/>
        <v>0</v>
      </c>
      <c r="P973" s="364"/>
      <c r="Q973" s="271"/>
      <c r="R973" s="372"/>
      <c r="S973" s="375"/>
      <c r="T973" s="364"/>
      <c r="U973" s="370"/>
      <c r="V973" s="366"/>
      <c r="W973" s="368"/>
      <c r="X973" s="370"/>
      <c r="Y973" s="372"/>
      <c r="Z973" s="372"/>
      <c r="AA973" s="372"/>
      <c r="AB973" s="373"/>
      <c r="AC973" s="373"/>
      <c r="AD973" s="250" t="str">
        <f t="shared" si="1180"/>
        <v>会员</v>
      </c>
      <c r="AE973" s="284">
        <f>VLOOKUP(AD973,分类参数表!$I$2:$J$10,2,FALSE)</f>
        <v>1</v>
      </c>
      <c r="AF973" s="285"/>
      <c r="AG973" s="271"/>
      <c r="AH973" s="271"/>
      <c r="AI973" s="271"/>
      <c r="AJ973" s="271"/>
      <c r="AK973" s="271"/>
      <c r="AL973" s="271"/>
      <c r="AM973" s="294"/>
      <c r="AN973" s="295" t="e">
        <f t="shared" si="1175"/>
        <v>#DIV/0!</v>
      </c>
      <c r="AO973" s="299"/>
    </row>
    <row r="974" spans="1:41" s="218" customFormat="1" ht="15" customHeight="1" thickTop="1" x14ac:dyDescent="0.15">
      <c r="A974" s="229"/>
      <c r="B974" s="230"/>
      <c r="C974" s="231"/>
      <c r="D974" s="232">
        <v>1</v>
      </c>
      <c r="E974" s="233"/>
      <c r="F974" s="233"/>
      <c r="G974" s="232"/>
      <c r="H974" s="326"/>
      <c r="I974" s="234"/>
      <c r="J974" s="232"/>
      <c r="K974" s="233"/>
      <c r="L974" s="232"/>
      <c r="M974" s="232"/>
      <c r="N974" s="232"/>
      <c r="O974" s="255">
        <f t="shared" si="1174"/>
        <v>0</v>
      </c>
      <c r="P974" s="350">
        <f>SUM(O974:O978)</f>
        <v>0</v>
      </c>
      <c r="Q974" s="264"/>
      <c r="R974" s="352">
        <f>SUMPRODUCT(Q974:Q978+0)</f>
        <v>0</v>
      </c>
      <c r="S974" s="354" t="e">
        <f>R974/P974</f>
        <v>#DIV/0!</v>
      </c>
      <c r="T974" s="350" t="e">
        <f>LOOKUP(S974,{0.4,0.45,0.5,0.55,0.6,0.65,0.7,0.75,0.8,0.85,0.9,0.95,1},{0.1,0.175,0.25,0.325,0.4,0.475,0.55,0.625,0.7,0.775,0.85,0.925,1})</f>
        <v>#DIV/0!</v>
      </c>
      <c r="U974" s="356"/>
      <c r="V974" s="358"/>
      <c r="W974" s="360"/>
      <c r="X974" s="356"/>
      <c r="Y974" s="352">
        <f>R974-(V974/10)-X974</f>
        <v>0</v>
      </c>
      <c r="Z974" s="352" t="e">
        <f>Y974*T974*AE974</f>
        <v>#DIV/0!</v>
      </c>
      <c r="AA974" s="352" t="e">
        <f>U974-V974+Z974</f>
        <v>#DIV/0!</v>
      </c>
      <c r="AB974" s="352"/>
      <c r="AC974" s="352"/>
      <c r="AD974" s="276"/>
      <c r="AE974" s="277" t="e">
        <f>VLOOKUP(AD974,分类参数表!$I$2:$J$10,2,FALSE)</f>
        <v>#N/A</v>
      </c>
      <c r="AF974" s="278"/>
      <c r="AG974" s="264"/>
      <c r="AH974" s="264"/>
      <c r="AI974" s="264"/>
      <c r="AJ974" s="264"/>
      <c r="AK974" s="264"/>
      <c r="AL974" s="264"/>
      <c r="AM974" s="288"/>
      <c r="AN974" s="289" t="e">
        <f t="shared" si="1175"/>
        <v>#DIV/0!</v>
      </c>
      <c r="AO974" s="296"/>
    </row>
    <row r="975" spans="1:41" s="219" customFormat="1" ht="15" customHeight="1" x14ac:dyDescent="0.15">
      <c r="A975" s="235"/>
      <c r="B975" s="236">
        <f t="shared" ref="B975:C975" si="1184">B974</f>
        <v>0</v>
      </c>
      <c r="C975" s="237">
        <f t="shared" si="1184"/>
        <v>0</v>
      </c>
      <c r="D975" s="238">
        <f t="shared" ref="D975:D978" si="1185">D974+1</f>
        <v>2</v>
      </c>
      <c r="E975" s="238"/>
      <c r="F975" s="239"/>
      <c r="G975" s="238"/>
      <c r="H975" s="327"/>
      <c r="I975" s="240"/>
      <c r="J975" s="238"/>
      <c r="K975" s="238"/>
      <c r="L975" s="238"/>
      <c r="M975" s="238"/>
      <c r="N975" s="238"/>
      <c r="O975" s="256">
        <f t="shared" si="1174"/>
        <v>0</v>
      </c>
      <c r="P975" s="351"/>
      <c r="Q975" s="266"/>
      <c r="R975" s="353"/>
      <c r="S975" s="355"/>
      <c r="T975" s="351"/>
      <c r="U975" s="357"/>
      <c r="V975" s="359"/>
      <c r="W975" s="361"/>
      <c r="X975" s="357"/>
      <c r="Y975" s="353"/>
      <c r="Z975" s="353"/>
      <c r="AA975" s="353"/>
      <c r="AB975" s="353"/>
      <c r="AC975" s="353"/>
      <c r="AD975" s="238">
        <f t="shared" ref="AD975:AD978" si="1186">AD974</f>
        <v>0</v>
      </c>
      <c r="AE975" s="279" t="e">
        <f>VLOOKUP(AD975,分类参数表!$I$2:$J$10,2,FALSE)</f>
        <v>#N/A</v>
      </c>
      <c r="AF975" s="280"/>
      <c r="AG975" s="266"/>
      <c r="AH975" s="266"/>
      <c r="AI975" s="266"/>
      <c r="AJ975" s="266"/>
      <c r="AK975" s="266"/>
      <c r="AL975" s="266"/>
      <c r="AM975" s="290"/>
      <c r="AN975" s="291" t="e">
        <f t="shared" si="1175"/>
        <v>#DIV/0!</v>
      </c>
      <c r="AO975" s="297"/>
    </row>
    <row r="976" spans="1:41" s="219" customFormat="1" ht="15" customHeight="1" x14ac:dyDescent="0.15">
      <c r="A976" s="235"/>
      <c r="B976" s="236">
        <f t="shared" ref="B976:C976" si="1187">B975</f>
        <v>0</v>
      </c>
      <c r="C976" s="237">
        <f t="shared" si="1187"/>
        <v>0</v>
      </c>
      <c r="D976" s="238">
        <f t="shared" si="1185"/>
        <v>3</v>
      </c>
      <c r="E976" s="238"/>
      <c r="F976" s="239"/>
      <c r="G976" s="238"/>
      <c r="H976" s="327"/>
      <c r="I976" s="240"/>
      <c r="J976" s="238"/>
      <c r="K976" s="238"/>
      <c r="L976" s="238"/>
      <c r="M976" s="238"/>
      <c r="N976" s="238"/>
      <c r="O976" s="256">
        <f t="shared" si="1174"/>
        <v>0</v>
      </c>
      <c r="P976" s="351"/>
      <c r="Q976" s="266"/>
      <c r="R976" s="353"/>
      <c r="S976" s="355"/>
      <c r="T976" s="351"/>
      <c r="U976" s="357"/>
      <c r="V976" s="359"/>
      <c r="W976" s="361"/>
      <c r="X976" s="357"/>
      <c r="Y976" s="353"/>
      <c r="Z976" s="353"/>
      <c r="AA976" s="353"/>
      <c r="AB976" s="353"/>
      <c r="AC976" s="353"/>
      <c r="AD976" s="238">
        <f t="shared" si="1186"/>
        <v>0</v>
      </c>
      <c r="AE976" s="279" t="e">
        <f>VLOOKUP(AD976,分类参数表!$I$2:$J$10,2,FALSE)</f>
        <v>#N/A</v>
      </c>
      <c r="AF976" s="280"/>
      <c r="AG976" s="266"/>
      <c r="AH976" s="266"/>
      <c r="AI976" s="266"/>
      <c r="AJ976" s="266"/>
      <c r="AK976" s="266"/>
      <c r="AL976" s="266"/>
      <c r="AM976" s="290"/>
      <c r="AN976" s="291" t="e">
        <f t="shared" si="1175"/>
        <v>#DIV/0!</v>
      </c>
      <c r="AO976" s="297"/>
    </row>
    <row r="977" spans="1:41" s="219" customFormat="1" ht="15" customHeight="1" x14ac:dyDescent="0.15">
      <c r="A977" s="235"/>
      <c r="B977" s="236">
        <f t="shared" ref="B977:C977" si="1188">B976</f>
        <v>0</v>
      </c>
      <c r="C977" s="237">
        <f t="shared" si="1188"/>
        <v>0</v>
      </c>
      <c r="D977" s="238">
        <f t="shared" si="1185"/>
        <v>4</v>
      </c>
      <c r="E977" s="238"/>
      <c r="F977" s="239"/>
      <c r="G977" s="238"/>
      <c r="H977" s="266"/>
      <c r="I977" s="238"/>
      <c r="J977" s="238"/>
      <c r="K977" s="238"/>
      <c r="L977" s="238"/>
      <c r="M977" s="238"/>
      <c r="N977" s="238"/>
      <c r="O977" s="256">
        <f t="shared" si="1174"/>
        <v>0</v>
      </c>
      <c r="P977" s="351"/>
      <c r="Q977" s="266"/>
      <c r="R977" s="353"/>
      <c r="S977" s="355"/>
      <c r="T977" s="351"/>
      <c r="U977" s="357"/>
      <c r="V977" s="359"/>
      <c r="W977" s="361"/>
      <c r="X977" s="357"/>
      <c r="Y977" s="353"/>
      <c r="Z977" s="353"/>
      <c r="AA977" s="353"/>
      <c r="AB977" s="353"/>
      <c r="AC977" s="353"/>
      <c r="AD977" s="238">
        <f t="shared" si="1186"/>
        <v>0</v>
      </c>
      <c r="AE977" s="279" t="e">
        <f>VLOOKUP(AD977,分类参数表!$I$2:$J$10,2,FALSE)</f>
        <v>#N/A</v>
      </c>
      <c r="AF977" s="280"/>
      <c r="AG977" s="266"/>
      <c r="AH977" s="266"/>
      <c r="AI977" s="266"/>
      <c r="AJ977" s="266"/>
      <c r="AK977" s="266"/>
      <c r="AL977" s="266"/>
      <c r="AM977" s="290"/>
      <c r="AN977" s="291" t="e">
        <f t="shared" si="1175"/>
        <v>#DIV/0!</v>
      </c>
      <c r="AO977" s="297"/>
    </row>
    <row r="978" spans="1:41" s="219" customFormat="1" ht="15" customHeight="1" thickBot="1" x14ac:dyDescent="0.2">
      <c r="A978" s="235"/>
      <c r="B978" s="236">
        <f t="shared" ref="B978:C978" si="1189">B977</f>
        <v>0</v>
      </c>
      <c r="C978" s="237">
        <f t="shared" si="1189"/>
        <v>0</v>
      </c>
      <c r="D978" s="238">
        <f t="shared" si="1185"/>
        <v>5</v>
      </c>
      <c r="E978" s="238"/>
      <c r="F978" s="239"/>
      <c r="G978" s="238"/>
      <c r="H978" s="266"/>
      <c r="I978" s="238"/>
      <c r="J978" s="238"/>
      <c r="K978" s="238"/>
      <c r="L978" s="238"/>
      <c r="M978" s="238"/>
      <c r="N978" s="238"/>
      <c r="O978" s="256">
        <f t="shared" si="1174"/>
        <v>0</v>
      </c>
      <c r="P978" s="351"/>
      <c r="Q978" s="266"/>
      <c r="R978" s="353"/>
      <c r="S978" s="355"/>
      <c r="T978" s="351"/>
      <c r="U978" s="357"/>
      <c r="V978" s="359"/>
      <c r="W978" s="361"/>
      <c r="X978" s="357"/>
      <c r="Y978" s="353"/>
      <c r="Z978" s="353"/>
      <c r="AA978" s="353"/>
      <c r="AB978" s="362"/>
      <c r="AC978" s="362"/>
      <c r="AD978" s="238">
        <f t="shared" si="1186"/>
        <v>0</v>
      </c>
      <c r="AE978" s="279" t="e">
        <f>VLOOKUP(AD978,分类参数表!$I$2:$J$10,2,FALSE)</f>
        <v>#N/A</v>
      </c>
      <c r="AF978" s="280"/>
      <c r="AG978" s="266"/>
      <c r="AH978" s="266"/>
      <c r="AI978" s="266"/>
      <c r="AJ978" s="266"/>
      <c r="AK978" s="266"/>
      <c r="AL978" s="266"/>
      <c r="AM978" s="290"/>
      <c r="AN978" s="291" t="e">
        <f t="shared" si="1175"/>
        <v>#DIV/0!</v>
      </c>
      <c r="AO978" s="297"/>
    </row>
    <row r="979" spans="1:41" s="220" customFormat="1" ht="15" customHeight="1" thickTop="1" x14ac:dyDescent="0.15">
      <c r="A979" s="319"/>
      <c r="B979" s="242"/>
      <c r="C979" s="243"/>
      <c r="D979" s="244">
        <v>1</v>
      </c>
      <c r="E979" s="320"/>
      <c r="F979" s="245"/>
      <c r="G979" s="321"/>
      <c r="H979" s="328"/>
      <c r="I979" s="246"/>
      <c r="J979" s="321"/>
      <c r="K979" s="320"/>
      <c r="L979" s="321"/>
      <c r="M979" s="244"/>
      <c r="N979" s="244"/>
      <c r="O979" s="257">
        <f t="shared" si="1174"/>
        <v>0</v>
      </c>
      <c r="P979" s="363">
        <f>SUM(O979:O983)</f>
        <v>0</v>
      </c>
      <c r="Q979" s="322"/>
      <c r="R979" s="371">
        <f>SUMPRODUCT(Q979:Q983+0)</f>
        <v>0</v>
      </c>
      <c r="S979" s="374" t="e">
        <f>R979/P979</f>
        <v>#DIV/0!</v>
      </c>
      <c r="T979" s="363" t="e">
        <f>LOOKUP(S979,{0.4,0.45,0.5,0.55,0.6,0.65,0.7,0.75,0.8,0.85,0.9,0.95,1},{0.1,0.175,0.25,0.325,0.4,0.475,0.55,0.625,0.7,0.775,0.85,0.925,1})</f>
        <v>#DIV/0!</v>
      </c>
      <c r="U979" s="369"/>
      <c r="V979" s="365"/>
      <c r="W979" s="367"/>
      <c r="X979" s="369"/>
      <c r="Y979" s="371">
        <f>R979-(V979/10)-X979</f>
        <v>0</v>
      </c>
      <c r="Z979" s="371" t="e">
        <f>Y979*T979*AE979</f>
        <v>#DIV/0!</v>
      </c>
      <c r="AA979" s="371" t="e">
        <f>U979-V979+Z979</f>
        <v>#DIV/0!</v>
      </c>
      <c r="AB979" s="371"/>
      <c r="AC979" s="371"/>
      <c r="AD979" s="323" t="s">
        <v>2000</v>
      </c>
      <c r="AE979" s="282">
        <f>VLOOKUP(AD979,分类参数表!$I$2:$J$10,2,FALSE)</f>
        <v>1</v>
      </c>
      <c r="AF979" s="283"/>
      <c r="AG979" s="322"/>
      <c r="AH979" s="269"/>
      <c r="AI979" s="269"/>
      <c r="AJ979" s="269"/>
      <c r="AK979" s="322"/>
      <c r="AL979" s="322"/>
      <c r="AM979" s="292"/>
      <c r="AN979" s="293" t="e">
        <f t="shared" si="1175"/>
        <v>#DIV/0!</v>
      </c>
      <c r="AO979" s="298"/>
    </row>
    <row r="980" spans="1:41" s="221" customFormat="1" ht="15" customHeight="1" x14ac:dyDescent="0.15">
      <c r="A980" s="247"/>
      <c r="B980" s="248">
        <f t="shared" ref="B980:C980" si="1190">B979</f>
        <v>0</v>
      </c>
      <c r="C980" s="249">
        <f t="shared" si="1190"/>
        <v>0</v>
      </c>
      <c r="D980" s="250">
        <f t="shared" ref="D980:D983" si="1191">D979+1</f>
        <v>2</v>
      </c>
      <c r="E980" s="250"/>
      <c r="F980" s="251"/>
      <c r="G980" s="250"/>
      <c r="H980" s="329"/>
      <c r="I980" s="252"/>
      <c r="J980" s="250"/>
      <c r="K980" s="250"/>
      <c r="L980" s="250"/>
      <c r="M980" s="250"/>
      <c r="N980" s="250"/>
      <c r="O980" s="258">
        <f t="shared" si="1174"/>
        <v>0</v>
      </c>
      <c r="P980" s="364"/>
      <c r="Q980" s="271"/>
      <c r="R980" s="372"/>
      <c r="S980" s="375"/>
      <c r="T980" s="364"/>
      <c r="U980" s="370"/>
      <c r="V980" s="366"/>
      <c r="W980" s="368"/>
      <c r="X980" s="370"/>
      <c r="Y980" s="372"/>
      <c r="Z980" s="372"/>
      <c r="AA980" s="372"/>
      <c r="AB980" s="372"/>
      <c r="AC980" s="372"/>
      <c r="AD980" s="250" t="str">
        <f t="shared" ref="AD980:AD983" si="1192">AD979</f>
        <v>会员</v>
      </c>
      <c r="AE980" s="284">
        <f>VLOOKUP(AD980,分类参数表!$I$2:$J$10,2,FALSE)</f>
        <v>1</v>
      </c>
      <c r="AF980" s="285"/>
      <c r="AG980" s="271"/>
      <c r="AH980" s="271"/>
      <c r="AI980" s="271"/>
      <c r="AJ980" s="271"/>
      <c r="AK980" s="271"/>
      <c r="AL980" s="271"/>
      <c r="AM980" s="294"/>
      <c r="AN980" s="295" t="e">
        <f t="shared" si="1175"/>
        <v>#DIV/0!</v>
      </c>
      <c r="AO980" s="299"/>
    </row>
    <row r="981" spans="1:41" s="221" customFormat="1" ht="15" customHeight="1" x14ac:dyDescent="0.15">
      <c r="A981" s="247"/>
      <c r="B981" s="248">
        <f t="shared" ref="B981:C981" si="1193">B980</f>
        <v>0</v>
      </c>
      <c r="C981" s="249">
        <f t="shared" si="1193"/>
        <v>0</v>
      </c>
      <c r="D981" s="250">
        <f t="shared" si="1191"/>
        <v>3</v>
      </c>
      <c r="E981" s="250"/>
      <c r="F981" s="251"/>
      <c r="G981" s="250"/>
      <c r="H981" s="329"/>
      <c r="I981" s="252"/>
      <c r="J981" s="250"/>
      <c r="K981" s="250"/>
      <c r="L981" s="250"/>
      <c r="M981" s="250"/>
      <c r="N981" s="250"/>
      <c r="O981" s="258">
        <f t="shared" si="1174"/>
        <v>0</v>
      </c>
      <c r="P981" s="364"/>
      <c r="Q981" s="271"/>
      <c r="R981" s="372"/>
      <c r="S981" s="375"/>
      <c r="T981" s="364"/>
      <c r="U981" s="370"/>
      <c r="V981" s="366"/>
      <c r="W981" s="368"/>
      <c r="X981" s="370"/>
      <c r="Y981" s="372"/>
      <c r="Z981" s="372"/>
      <c r="AA981" s="372"/>
      <c r="AB981" s="372"/>
      <c r="AC981" s="372"/>
      <c r="AD981" s="250" t="str">
        <f t="shared" si="1192"/>
        <v>会员</v>
      </c>
      <c r="AE981" s="284">
        <f>VLOOKUP(AD981,分类参数表!$I$2:$J$10,2,FALSE)</f>
        <v>1</v>
      </c>
      <c r="AF981" s="285"/>
      <c r="AG981" s="271"/>
      <c r="AH981" s="271"/>
      <c r="AI981" s="271"/>
      <c r="AJ981" s="271"/>
      <c r="AK981" s="271"/>
      <c r="AL981" s="271"/>
      <c r="AM981" s="294"/>
      <c r="AN981" s="295" t="e">
        <f t="shared" si="1175"/>
        <v>#DIV/0!</v>
      </c>
      <c r="AO981" s="299"/>
    </row>
    <row r="982" spans="1:41" s="221" customFormat="1" ht="15" customHeight="1" x14ac:dyDescent="0.15">
      <c r="A982" s="247"/>
      <c r="B982" s="248">
        <f t="shared" ref="B982:C982" si="1194">B981</f>
        <v>0</v>
      </c>
      <c r="C982" s="249">
        <f t="shared" si="1194"/>
        <v>0</v>
      </c>
      <c r="D982" s="250">
        <f t="shared" si="1191"/>
        <v>4</v>
      </c>
      <c r="E982" s="250"/>
      <c r="F982" s="251"/>
      <c r="G982" s="250"/>
      <c r="H982" s="271"/>
      <c r="I982" s="250"/>
      <c r="J982" s="250"/>
      <c r="K982" s="250"/>
      <c r="L982" s="250"/>
      <c r="M982" s="250"/>
      <c r="N982" s="250"/>
      <c r="O982" s="258">
        <f t="shared" si="1174"/>
        <v>0</v>
      </c>
      <c r="P982" s="364"/>
      <c r="Q982" s="271"/>
      <c r="R982" s="372"/>
      <c r="S982" s="375"/>
      <c r="T982" s="364"/>
      <c r="U982" s="370"/>
      <c r="V982" s="366"/>
      <c r="W982" s="368"/>
      <c r="X982" s="370"/>
      <c r="Y982" s="372"/>
      <c r="Z982" s="372"/>
      <c r="AA982" s="372"/>
      <c r="AB982" s="372"/>
      <c r="AC982" s="372"/>
      <c r="AD982" s="250" t="str">
        <f t="shared" si="1192"/>
        <v>会员</v>
      </c>
      <c r="AE982" s="284">
        <f>VLOOKUP(AD982,分类参数表!$I$2:$J$10,2,FALSE)</f>
        <v>1</v>
      </c>
      <c r="AF982" s="285"/>
      <c r="AG982" s="271"/>
      <c r="AH982" s="271"/>
      <c r="AI982" s="271"/>
      <c r="AJ982" s="271"/>
      <c r="AK982" s="271"/>
      <c r="AL982" s="271"/>
      <c r="AM982" s="294"/>
      <c r="AN982" s="295" t="e">
        <f t="shared" si="1175"/>
        <v>#DIV/0!</v>
      </c>
      <c r="AO982" s="299"/>
    </row>
    <row r="983" spans="1:41" s="221" customFormat="1" ht="15" customHeight="1" thickBot="1" x14ac:dyDescent="0.2">
      <c r="A983" s="247"/>
      <c r="B983" s="248">
        <f t="shared" ref="B983:C983" si="1195">B982</f>
        <v>0</v>
      </c>
      <c r="C983" s="249">
        <f t="shared" si="1195"/>
        <v>0</v>
      </c>
      <c r="D983" s="250">
        <f t="shared" si="1191"/>
        <v>5</v>
      </c>
      <c r="E983" s="250"/>
      <c r="F983" s="251"/>
      <c r="G983" s="250"/>
      <c r="H983" s="271"/>
      <c r="I983" s="250"/>
      <c r="J983" s="250"/>
      <c r="K983" s="250"/>
      <c r="L983" s="250"/>
      <c r="M983" s="250"/>
      <c r="N983" s="250"/>
      <c r="O983" s="258">
        <f t="shared" si="1174"/>
        <v>0</v>
      </c>
      <c r="P983" s="364"/>
      <c r="Q983" s="271"/>
      <c r="R983" s="372"/>
      <c r="S983" s="375"/>
      <c r="T983" s="364"/>
      <c r="U983" s="370"/>
      <c r="V983" s="366"/>
      <c r="W983" s="368"/>
      <c r="X983" s="370"/>
      <c r="Y983" s="372"/>
      <c r="Z983" s="372"/>
      <c r="AA983" s="372"/>
      <c r="AB983" s="373"/>
      <c r="AC983" s="373"/>
      <c r="AD983" s="250" t="str">
        <f t="shared" si="1192"/>
        <v>会员</v>
      </c>
      <c r="AE983" s="284">
        <f>VLOOKUP(AD983,分类参数表!$I$2:$J$10,2,FALSE)</f>
        <v>1</v>
      </c>
      <c r="AF983" s="285"/>
      <c r="AG983" s="271"/>
      <c r="AH983" s="271"/>
      <c r="AI983" s="271"/>
      <c r="AJ983" s="271"/>
      <c r="AK983" s="271"/>
      <c r="AL983" s="271"/>
      <c r="AM983" s="294"/>
      <c r="AN983" s="295" t="e">
        <f t="shared" si="1175"/>
        <v>#DIV/0!</v>
      </c>
      <c r="AO983" s="299"/>
    </row>
    <row r="984" spans="1:41" s="218" customFormat="1" ht="15" customHeight="1" thickTop="1" x14ac:dyDescent="0.15">
      <c r="A984" s="229"/>
      <c r="B984" s="230"/>
      <c r="C984" s="231"/>
      <c r="D984" s="232">
        <v>1</v>
      </c>
      <c r="E984" s="233"/>
      <c r="F984" s="233"/>
      <c r="G984" s="232"/>
      <c r="H984" s="326"/>
      <c r="I984" s="234"/>
      <c r="J984" s="232"/>
      <c r="K984" s="233"/>
      <c r="L984" s="232"/>
      <c r="M984" s="232"/>
      <c r="N984" s="232"/>
      <c r="O984" s="255">
        <f t="shared" si="1174"/>
        <v>0</v>
      </c>
      <c r="P984" s="350">
        <f>SUM(O984:O988)</f>
        <v>0</v>
      </c>
      <c r="Q984" s="264"/>
      <c r="R984" s="352">
        <f>SUMPRODUCT(Q984:Q988+0)</f>
        <v>0</v>
      </c>
      <c r="S984" s="354" t="e">
        <f>R984/P984</f>
        <v>#DIV/0!</v>
      </c>
      <c r="T984" s="350" t="e">
        <f>LOOKUP(S984,{0.4,0.45,0.5,0.55,0.6,0.65,0.7,0.75,0.8,0.85,0.9,0.95,1},{0.1,0.175,0.25,0.325,0.4,0.475,0.55,0.625,0.7,0.775,0.85,0.925,1})</f>
        <v>#DIV/0!</v>
      </c>
      <c r="U984" s="356"/>
      <c r="V984" s="358"/>
      <c r="W984" s="360"/>
      <c r="X984" s="356"/>
      <c r="Y984" s="352">
        <f>R984-(V984/10)-X984</f>
        <v>0</v>
      </c>
      <c r="Z984" s="352" t="e">
        <f>Y984*T984*AE984</f>
        <v>#DIV/0!</v>
      </c>
      <c r="AA984" s="352" t="e">
        <f>U984-V984+Z984</f>
        <v>#DIV/0!</v>
      </c>
      <c r="AB984" s="352"/>
      <c r="AC984" s="352"/>
      <c r="AD984" s="276"/>
      <c r="AE984" s="277" t="e">
        <f>VLOOKUP(AD984,分类参数表!$I$2:$J$10,2,FALSE)</f>
        <v>#N/A</v>
      </c>
      <c r="AF984" s="278"/>
      <c r="AG984" s="264"/>
      <c r="AH984" s="264"/>
      <c r="AI984" s="264"/>
      <c r="AJ984" s="264"/>
      <c r="AK984" s="264"/>
      <c r="AL984" s="264"/>
      <c r="AM984" s="288"/>
      <c r="AN984" s="289" t="e">
        <f t="shared" si="1175"/>
        <v>#DIV/0!</v>
      </c>
      <c r="AO984" s="296"/>
    </row>
    <row r="985" spans="1:41" s="219" customFormat="1" ht="15" customHeight="1" x14ac:dyDescent="0.15">
      <c r="A985" s="235"/>
      <c r="B985" s="236">
        <f t="shared" ref="B985:C985" si="1196">B984</f>
        <v>0</v>
      </c>
      <c r="C985" s="237">
        <f t="shared" si="1196"/>
        <v>0</v>
      </c>
      <c r="D985" s="238">
        <f t="shared" ref="D985:D988" si="1197">D984+1</f>
        <v>2</v>
      </c>
      <c r="E985" s="238"/>
      <c r="F985" s="239"/>
      <c r="G985" s="238"/>
      <c r="H985" s="327"/>
      <c r="I985" s="240"/>
      <c r="J985" s="238"/>
      <c r="K985" s="238"/>
      <c r="L985" s="238"/>
      <c r="M985" s="238"/>
      <c r="N985" s="238"/>
      <c r="O985" s="256">
        <f t="shared" si="1174"/>
        <v>0</v>
      </c>
      <c r="P985" s="351"/>
      <c r="Q985" s="266"/>
      <c r="R985" s="353"/>
      <c r="S985" s="355"/>
      <c r="T985" s="351"/>
      <c r="U985" s="357"/>
      <c r="V985" s="359"/>
      <c r="W985" s="361"/>
      <c r="X985" s="357"/>
      <c r="Y985" s="353"/>
      <c r="Z985" s="353"/>
      <c r="AA985" s="353"/>
      <c r="AB985" s="353"/>
      <c r="AC985" s="353"/>
      <c r="AD985" s="238">
        <f t="shared" ref="AD985:AD988" si="1198">AD984</f>
        <v>0</v>
      </c>
      <c r="AE985" s="279" t="e">
        <f>VLOOKUP(AD985,分类参数表!$I$2:$J$10,2,FALSE)</f>
        <v>#N/A</v>
      </c>
      <c r="AF985" s="280"/>
      <c r="AG985" s="266"/>
      <c r="AH985" s="266"/>
      <c r="AI985" s="266"/>
      <c r="AJ985" s="266"/>
      <c r="AK985" s="266"/>
      <c r="AL985" s="266"/>
      <c r="AM985" s="290"/>
      <c r="AN985" s="291" t="e">
        <f t="shared" si="1175"/>
        <v>#DIV/0!</v>
      </c>
      <c r="AO985" s="297"/>
    </row>
    <row r="986" spans="1:41" s="219" customFormat="1" ht="15" customHeight="1" x14ac:dyDescent="0.15">
      <c r="A986" s="235"/>
      <c r="B986" s="236">
        <f t="shared" ref="B986:C986" si="1199">B985</f>
        <v>0</v>
      </c>
      <c r="C986" s="237">
        <f t="shared" si="1199"/>
        <v>0</v>
      </c>
      <c r="D986" s="238">
        <f t="shared" si="1197"/>
        <v>3</v>
      </c>
      <c r="E986" s="238"/>
      <c r="F986" s="239"/>
      <c r="G986" s="238"/>
      <c r="H986" s="327"/>
      <c r="I986" s="240"/>
      <c r="J986" s="238"/>
      <c r="K986" s="238"/>
      <c r="L986" s="238"/>
      <c r="M986" s="238"/>
      <c r="N986" s="238"/>
      <c r="O986" s="256">
        <f t="shared" si="1174"/>
        <v>0</v>
      </c>
      <c r="P986" s="351"/>
      <c r="Q986" s="266"/>
      <c r="R986" s="353"/>
      <c r="S986" s="355"/>
      <c r="T986" s="351"/>
      <c r="U986" s="357"/>
      <c r="V986" s="359"/>
      <c r="W986" s="361"/>
      <c r="X986" s="357"/>
      <c r="Y986" s="353"/>
      <c r="Z986" s="353"/>
      <c r="AA986" s="353"/>
      <c r="AB986" s="353"/>
      <c r="AC986" s="353"/>
      <c r="AD986" s="238">
        <f t="shared" si="1198"/>
        <v>0</v>
      </c>
      <c r="AE986" s="279" t="e">
        <f>VLOOKUP(AD986,分类参数表!$I$2:$J$10,2,FALSE)</f>
        <v>#N/A</v>
      </c>
      <c r="AF986" s="280"/>
      <c r="AG986" s="266"/>
      <c r="AH986" s="266"/>
      <c r="AI986" s="266"/>
      <c r="AJ986" s="266"/>
      <c r="AK986" s="266"/>
      <c r="AL986" s="266"/>
      <c r="AM986" s="290"/>
      <c r="AN986" s="291" t="e">
        <f t="shared" si="1175"/>
        <v>#DIV/0!</v>
      </c>
      <c r="AO986" s="297"/>
    </row>
    <row r="987" spans="1:41" s="219" customFormat="1" ht="15" customHeight="1" x14ac:dyDescent="0.15">
      <c r="A987" s="235"/>
      <c r="B987" s="236">
        <f t="shared" ref="B987:C987" si="1200">B986</f>
        <v>0</v>
      </c>
      <c r="C987" s="237">
        <f t="shared" si="1200"/>
        <v>0</v>
      </c>
      <c r="D987" s="238">
        <f t="shared" si="1197"/>
        <v>4</v>
      </c>
      <c r="E987" s="238"/>
      <c r="F987" s="239"/>
      <c r="G987" s="238"/>
      <c r="H987" s="266"/>
      <c r="I987" s="238"/>
      <c r="J987" s="238"/>
      <c r="K987" s="238"/>
      <c r="L987" s="238"/>
      <c r="M987" s="238"/>
      <c r="N987" s="238"/>
      <c r="O987" s="256">
        <f t="shared" si="1174"/>
        <v>0</v>
      </c>
      <c r="P987" s="351"/>
      <c r="Q987" s="266"/>
      <c r="R987" s="353"/>
      <c r="S987" s="355"/>
      <c r="T987" s="351"/>
      <c r="U987" s="357"/>
      <c r="V987" s="359"/>
      <c r="W987" s="361"/>
      <c r="X987" s="357"/>
      <c r="Y987" s="353"/>
      <c r="Z987" s="353"/>
      <c r="AA987" s="353"/>
      <c r="AB987" s="353"/>
      <c r="AC987" s="353"/>
      <c r="AD987" s="238">
        <f t="shared" si="1198"/>
        <v>0</v>
      </c>
      <c r="AE987" s="279" t="e">
        <f>VLOOKUP(AD987,分类参数表!$I$2:$J$10,2,FALSE)</f>
        <v>#N/A</v>
      </c>
      <c r="AF987" s="280"/>
      <c r="AG987" s="266"/>
      <c r="AH987" s="266"/>
      <c r="AI987" s="266"/>
      <c r="AJ987" s="266"/>
      <c r="AK987" s="266"/>
      <c r="AL987" s="266"/>
      <c r="AM987" s="290"/>
      <c r="AN987" s="291" t="e">
        <f t="shared" si="1175"/>
        <v>#DIV/0!</v>
      </c>
      <c r="AO987" s="297"/>
    </row>
    <row r="988" spans="1:41" s="219" customFormat="1" ht="15" customHeight="1" thickBot="1" x14ac:dyDescent="0.2">
      <c r="A988" s="235"/>
      <c r="B988" s="236">
        <f t="shared" ref="B988:C988" si="1201">B987</f>
        <v>0</v>
      </c>
      <c r="C988" s="237">
        <f t="shared" si="1201"/>
        <v>0</v>
      </c>
      <c r="D988" s="238">
        <f t="shared" si="1197"/>
        <v>5</v>
      </c>
      <c r="E988" s="238"/>
      <c r="F988" s="239"/>
      <c r="G988" s="238"/>
      <c r="H988" s="266"/>
      <c r="I988" s="238"/>
      <c r="J988" s="238"/>
      <c r="K988" s="238"/>
      <c r="L988" s="238"/>
      <c r="M988" s="238"/>
      <c r="N988" s="238"/>
      <c r="O988" s="256">
        <f t="shared" si="1174"/>
        <v>0</v>
      </c>
      <c r="P988" s="351"/>
      <c r="Q988" s="266"/>
      <c r="R988" s="353"/>
      <c r="S988" s="355"/>
      <c r="T988" s="351"/>
      <c r="U988" s="357"/>
      <c r="V988" s="359"/>
      <c r="W988" s="361"/>
      <c r="X988" s="357"/>
      <c r="Y988" s="353"/>
      <c r="Z988" s="353"/>
      <c r="AA988" s="353"/>
      <c r="AB988" s="362"/>
      <c r="AC988" s="362"/>
      <c r="AD988" s="238">
        <f t="shared" si="1198"/>
        <v>0</v>
      </c>
      <c r="AE988" s="279" t="e">
        <f>VLOOKUP(AD988,分类参数表!$I$2:$J$10,2,FALSE)</f>
        <v>#N/A</v>
      </c>
      <c r="AF988" s="280"/>
      <c r="AG988" s="266"/>
      <c r="AH988" s="266"/>
      <c r="AI988" s="266"/>
      <c r="AJ988" s="266"/>
      <c r="AK988" s="266"/>
      <c r="AL988" s="266"/>
      <c r="AM988" s="290"/>
      <c r="AN988" s="291" t="e">
        <f t="shared" si="1175"/>
        <v>#DIV/0!</v>
      </c>
      <c r="AO988" s="297"/>
    </row>
    <row r="989" spans="1:41" s="220" customFormat="1" ht="15" customHeight="1" thickTop="1" x14ac:dyDescent="0.15">
      <c r="A989" s="319"/>
      <c r="B989" s="242"/>
      <c r="C989" s="243"/>
      <c r="D989" s="244">
        <v>1</v>
      </c>
      <c r="E989" s="320"/>
      <c r="F989" s="245"/>
      <c r="G989" s="321"/>
      <c r="H989" s="328"/>
      <c r="I989" s="246"/>
      <c r="J989" s="321"/>
      <c r="K989" s="320"/>
      <c r="L989" s="321"/>
      <c r="M989" s="244"/>
      <c r="N989" s="244"/>
      <c r="O989" s="257">
        <f t="shared" si="1174"/>
        <v>0</v>
      </c>
      <c r="P989" s="363">
        <f>SUM(O989:O993)</f>
        <v>0</v>
      </c>
      <c r="Q989" s="322"/>
      <c r="R989" s="371">
        <f>SUMPRODUCT(Q989:Q993+0)</f>
        <v>0</v>
      </c>
      <c r="S989" s="374" t="e">
        <f>R989/P989</f>
        <v>#DIV/0!</v>
      </c>
      <c r="T989" s="363" t="e">
        <f>LOOKUP(S989,{0.4,0.45,0.5,0.55,0.6,0.65,0.7,0.75,0.8,0.85,0.9,0.95,1},{0.1,0.175,0.25,0.325,0.4,0.475,0.55,0.625,0.7,0.775,0.85,0.925,1})</f>
        <v>#DIV/0!</v>
      </c>
      <c r="U989" s="369"/>
      <c r="V989" s="365"/>
      <c r="W989" s="367"/>
      <c r="X989" s="369"/>
      <c r="Y989" s="371">
        <f>R989-(V989/10)-X989</f>
        <v>0</v>
      </c>
      <c r="Z989" s="371" t="e">
        <f>Y989*T989*AE989</f>
        <v>#DIV/0!</v>
      </c>
      <c r="AA989" s="371" t="e">
        <f>U989-V989+Z989</f>
        <v>#DIV/0!</v>
      </c>
      <c r="AB989" s="371"/>
      <c r="AC989" s="371"/>
      <c r="AD989" s="323" t="s">
        <v>2000</v>
      </c>
      <c r="AE989" s="282">
        <f>VLOOKUP(AD989,分类参数表!$I$2:$J$10,2,FALSE)</f>
        <v>1</v>
      </c>
      <c r="AF989" s="283"/>
      <c r="AG989" s="322"/>
      <c r="AH989" s="269"/>
      <c r="AI989" s="269"/>
      <c r="AJ989" s="269"/>
      <c r="AK989" s="322"/>
      <c r="AL989" s="322"/>
      <c r="AM989" s="292"/>
      <c r="AN989" s="293" t="e">
        <f t="shared" si="1175"/>
        <v>#DIV/0!</v>
      </c>
      <c r="AO989" s="298"/>
    </row>
    <row r="990" spans="1:41" s="221" customFormat="1" ht="15" customHeight="1" x14ac:dyDescent="0.15">
      <c r="A990" s="247"/>
      <c r="B990" s="248">
        <f t="shared" ref="B990:C990" si="1202">B989</f>
        <v>0</v>
      </c>
      <c r="C990" s="249">
        <f t="shared" si="1202"/>
        <v>0</v>
      </c>
      <c r="D990" s="250">
        <f t="shared" ref="D990:D993" si="1203">D989+1</f>
        <v>2</v>
      </c>
      <c r="E990" s="250"/>
      <c r="F990" s="251"/>
      <c r="G990" s="250"/>
      <c r="H990" s="329"/>
      <c r="I990" s="252"/>
      <c r="J990" s="250"/>
      <c r="K990" s="250"/>
      <c r="L990" s="250"/>
      <c r="M990" s="250"/>
      <c r="N990" s="250"/>
      <c r="O990" s="258">
        <f t="shared" si="1174"/>
        <v>0</v>
      </c>
      <c r="P990" s="364"/>
      <c r="Q990" s="271"/>
      <c r="R990" s="372"/>
      <c r="S990" s="375"/>
      <c r="T990" s="364"/>
      <c r="U990" s="370"/>
      <c r="V990" s="366"/>
      <c r="W990" s="368"/>
      <c r="X990" s="370"/>
      <c r="Y990" s="372"/>
      <c r="Z990" s="372"/>
      <c r="AA990" s="372"/>
      <c r="AB990" s="372"/>
      <c r="AC990" s="372"/>
      <c r="AD990" s="250" t="str">
        <f t="shared" ref="AD990:AD993" si="1204">AD989</f>
        <v>会员</v>
      </c>
      <c r="AE990" s="284">
        <f>VLOOKUP(AD990,分类参数表!$I$2:$J$10,2,FALSE)</f>
        <v>1</v>
      </c>
      <c r="AF990" s="285"/>
      <c r="AG990" s="271"/>
      <c r="AH990" s="271"/>
      <c r="AI990" s="271"/>
      <c r="AJ990" s="271"/>
      <c r="AK990" s="271"/>
      <c r="AL990" s="271"/>
      <c r="AM990" s="294"/>
      <c r="AN990" s="295" t="e">
        <f t="shared" si="1175"/>
        <v>#DIV/0!</v>
      </c>
      <c r="AO990" s="299"/>
    </row>
    <row r="991" spans="1:41" s="221" customFormat="1" ht="15" customHeight="1" x14ac:dyDescent="0.15">
      <c r="A991" s="247"/>
      <c r="B991" s="248">
        <f t="shared" ref="B991:C991" si="1205">B990</f>
        <v>0</v>
      </c>
      <c r="C991" s="249">
        <f t="shared" si="1205"/>
        <v>0</v>
      </c>
      <c r="D991" s="250">
        <f t="shared" si="1203"/>
        <v>3</v>
      </c>
      <c r="E991" s="250"/>
      <c r="F991" s="251"/>
      <c r="G991" s="250"/>
      <c r="H991" s="329"/>
      <c r="I991" s="252"/>
      <c r="J991" s="250"/>
      <c r="K991" s="250"/>
      <c r="L991" s="250"/>
      <c r="M991" s="250"/>
      <c r="N991" s="250"/>
      <c r="O991" s="258">
        <f t="shared" si="1174"/>
        <v>0</v>
      </c>
      <c r="P991" s="364"/>
      <c r="Q991" s="271"/>
      <c r="R991" s="372"/>
      <c r="S991" s="375"/>
      <c r="T991" s="364"/>
      <c r="U991" s="370"/>
      <c r="V991" s="366"/>
      <c r="W991" s="368"/>
      <c r="X991" s="370"/>
      <c r="Y991" s="372"/>
      <c r="Z991" s="372"/>
      <c r="AA991" s="372"/>
      <c r="AB991" s="372"/>
      <c r="AC991" s="372"/>
      <c r="AD991" s="250" t="str">
        <f t="shared" si="1204"/>
        <v>会员</v>
      </c>
      <c r="AE991" s="284">
        <f>VLOOKUP(AD991,分类参数表!$I$2:$J$10,2,FALSE)</f>
        <v>1</v>
      </c>
      <c r="AF991" s="285"/>
      <c r="AG991" s="271"/>
      <c r="AH991" s="271"/>
      <c r="AI991" s="271"/>
      <c r="AJ991" s="271"/>
      <c r="AK991" s="271"/>
      <c r="AL991" s="271"/>
      <c r="AM991" s="294"/>
      <c r="AN991" s="295" t="e">
        <f t="shared" si="1175"/>
        <v>#DIV/0!</v>
      </c>
      <c r="AO991" s="299"/>
    </row>
    <row r="992" spans="1:41" s="221" customFormat="1" ht="15" customHeight="1" x14ac:dyDescent="0.15">
      <c r="A992" s="247"/>
      <c r="B992" s="248">
        <f t="shared" ref="B992:C992" si="1206">B991</f>
        <v>0</v>
      </c>
      <c r="C992" s="249">
        <f t="shared" si="1206"/>
        <v>0</v>
      </c>
      <c r="D992" s="250">
        <f t="shared" si="1203"/>
        <v>4</v>
      </c>
      <c r="E992" s="250"/>
      <c r="F992" s="251"/>
      <c r="G992" s="250"/>
      <c r="H992" s="271"/>
      <c r="I992" s="250"/>
      <c r="J992" s="250"/>
      <c r="K992" s="250"/>
      <c r="L992" s="250"/>
      <c r="M992" s="250"/>
      <c r="N992" s="250"/>
      <c r="O992" s="258">
        <f t="shared" si="1174"/>
        <v>0</v>
      </c>
      <c r="P992" s="364"/>
      <c r="Q992" s="271"/>
      <c r="R992" s="372"/>
      <c r="S992" s="375"/>
      <c r="T992" s="364"/>
      <c r="U992" s="370"/>
      <c r="V992" s="366"/>
      <c r="W992" s="368"/>
      <c r="X992" s="370"/>
      <c r="Y992" s="372"/>
      <c r="Z992" s="372"/>
      <c r="AA992" s="372"/>
      <c r="AB992" s="372"/>
      <c r="AC992" s="372"/>
      <c r="AD992" s="250" t="str">
        <f t="shared" si="1204"/>
        <v>会员</v>
      </c>
      <c r="AE992" s="284">
        <f>VLOOKUP(AD992,分类参数表!$I$2:$J$10,2,FALSE)</f>
        <v>1</v>
      </c>
      <c r="AF992" s="285"/>
      <c r="AG992" s="271"/>
      <c r="AH992" s="271"/>
      <c r="AI992" s="271"/>
      <c r="AJ992" s="271"/>
      <c r="AK992" s="271"/>
      <c r="AL992" s="271"/>
      <c r="AM992" s="294"/>
      <c r="AN992" s="295" t="e">
        <f t="shared" si="1175"/>
        <v>#DIV/0!</v>
      </c>
      <c r="AO992" s="299"/>
    </row>
    <row r="993" spans="1:41" s="221" customFormat="1" ht="15" customHeight="1" thickBot="1" x14ac:dyDescent="0.2">
      <c r="A993" s="247"/>
      <c r="B993" s="248">
        <f t="shared" ref="B993:C993" si="1207">B992</f>
        <v>0</v>
      </c>
      <c r="C993" s="249">
        <f t="shared" si="1207"/>
        <v>0</v>
      </c>
      <c r="D993" s="250">
        <f t="shared" si="1203"/>
        <v>5</v>
      </c>
      <c r="E993" s="250"/>
      <c r="F993" s="251"/>
      <c r="G993" s="250"/>
      <c r="H993" s="271"/>
      <c r="I993" s="250"/>
      <c r="J993" s="250"/>
      <c r="K993" s="250"/>
      <c r="L993" s="250"/>
      <c r="M993" s="250"/>
      <c r="N993" s="250"/>
      <c r="O993" s="258">
        <f t="shared" si="1174"/>
        <v>0</v>
      </c>
      <c r="P993" s="364"/>
      <c r="Q993" s="271"/>
      <c r="R993" s="372"/>
      <c r="S993" s="375"/>
      <c r="T993" s="364"/>
      <c r="U993" s="370"/>
      <c r="V993" s="366"/>
      <c r="W993" s="368"/>
      <c r="X993" s="370"/>
      <c r="Y993" s="372"/>
      <c r="Z993" s="372"/>
      <c r="AA993" s="372"/>
      <c r="AB993" s="373"/>
      <c r="AC993" s="373"/>
      <c r="AD993" s="250" t="str">
        <f t="shared" si="1204"/>
        <v>会员</v>
      </c>
      <c r="AE993" s="284">
        <f>VLOOKUP(AD993,分类参数表!$I$2:$J$10,2,FALSE)</f>
        <v>1</v>
      </c>
      <c r="AF993" s="285"/>
      <c r="AG993" s="271"/>
      <c r="AH993" s="271"/>
      <c r="AI993" s="271"/>
      <c r="AJ993" s="271"/>
      <c r="AK993" s="271"/>
      <c r="AL993" s="271"/>
      <c r="AM993" s="294"/>
      <c r="AN993" s="295" t="e">
        <f t="shared" si="1175"/>
        <v>#DIV/0!</v>
      </c>
      <c r="AO993" s="299"/>
    </row>
    <row r="994" spans="1:41" s="218" customFormat="1" ht="15" customHeight="1" thickTop="1" x14ac:dyDescent="0.15">
      <c r="A994" s="229"/>
      <c r="B994" s="230"/>
      <c r="C994" s="231"/>
      <c r="D994" s="232">
        <v>1</v>
      </c>
      <c r="E994" s="233"/>
      <c r="F994" s="233"/>
      <c r="G994" s="232"/>
      <c r="H994" s="326"/>
      <c r="I994" s="234"/>
      <c r="J994" s="232"/>
      <c r="K994" s="233"/>
      <c r="L994" s="232"/>
      <c r="M994" s="232"/>
      <c r="N994" s="232"/>
      <c r="O994" s="255">
        <f t="shared" si="1174"/>
        <v>0</v>
      </c>
      <c r="P994" s="350">
        <f>SUM(O994:O998)</f>
        <v>0</v>
      </c>
      <c r="Q994" s="264"/>
      <c r="R994" s="352">
        <f>SUMPRODUCT(Q994:Q998+0)</f>
        <v>0</v>
      </c>
      <c r="S994" s="354" t="e">
        <f>R994/P994</f>
        <v>#DIV/0!</v>
      </c>
      <c r="T994" s="350" t="e">
        <f>LOOKUP(S994,{0.4,0.45,0.5,0.55,0.6,0.65,0.7,0.75,0.8,0.85,0.9,0.95,1},{0.1,0.175,0.25,0.325,0.4,0.475,0.55,0.625,0.7,0.775,0.85,0.925,1})</f>
        <v>#DIV/0!</v>
      </c>
      <c r="U994" s="356"/>
      <c r="V994" s="358"/>
      <c r="W994" s="360"/>
      <c r="X994" s="356"/>
      <c r="Y994" s="352">
        <f>R994-(V994/10)-X994</f>
        <v>0</v>
      </c>
      <c r="Z994" s="352" t="e">
        <f>Y994*T994*AE994</f>
        <v>#DIV/0!</v>
      </c>
      <c r="AA994" s="352" t="e">
        <f>U994-V994+Z994</f>
        <v>#DIV/0!</v>
      </c>
      <c r="AB994" s="352"/>
      <c r="AC994" s="352"/>
      <c r="AD994" s="276"/>
      <c r="AE994" s="277" t="e">
        <f>VLOOKUP(AD994,分类参数表!$I$2:$J$10,2,FALSE)</f>
        <v>#N/A</v>
      </c>
      <c r="AF994" s="278"/>
      <c r="AG994" s="264"/>
      <c r="AH994" s="264"/>
      <c r="AI994" s="264"/>
      <c r="AJ994" s="264"/>
      <c r="AK994" s="264"/>
      <c r="AL994" s="264"/>
      <c r="AM994" s="288"/>
      <c r="AN994" s="289" t="e">
        <f t="shared" si="1175"/>
        <v>#DIV/0!</v>
      </c>
      <c r="AO994" s="296"/>
    </row>
    <row r="995" spans="1:41" s="219" customFormat="1" ht="15" customHeight="1" x14ac:dyDescent="0.15">
      <c r="A995" s="235"/>
      <c r="B995" s="236">
        <f t="shared" ref="B995:C995" si="1208">B994</f>
        <v>0</v>
      </c>
      <c r="C995" s="237">
        <f t="shared" si="1208"/>
        <v>0</v>
      </c>
      <c r="D995" s="238">
        <f t="shared" ref="D995:D998" si="1209">D994+1</f>
        <v>2</v>
      </c>
      <c r="E995" s="238"/>
      <c r="F995" s="239"/>
      <c r="G995" s="238"/>
      <c r="H995" s="327"/>
      <c r="I995" s="240"/>
      <c r="J995" s="238"/>
      <c r="K995" s="238"/>
      <c r="L995" s="238"/>
      <c r="M995" s="238"/>
      <c r="N995" s="238"/>
      <c r="O995" s="256">
        <f t="shared" si="1174"/>
        <v>0</v>
      </c>
      <c r="P995" s="351"/>
      <c r="Q995" s="266"/>
      <c r="R995" s="353"/>
      <c r="S995" s="355"/>
      <c r="T995" s="351"/>
      <c r="U995" s="357"/>
      <c r="V995" s="359"/>
      <c r="W995" s="361"/>
      <c r="X995" s="357"/>
      <c r="Y995" s="353"/>
      <c r="Z995" s="353"/>
      <c r="AA995" s="353"/>
      <c r="AB995" s="353"/>
      <c r="AC995" s="353"/>
      <c r="AD995" s="238">
        <f t="shared" ref="AD995:AD998" si="1210">AD994</f>
        <v>0</v>
      </c>
      <c r="AE995" s="279" t="e">
        <f>VLOOKUP(AD995,分类参数表!$I$2:$J$10,2,FALSE)</f>
        <v>#N/A</v>
      </c>
      <c r="AF995" s="280"/>
      <c r="AG995" s="266"/>
      <c r="AH995" s="266"/>
      <c r="AI995" s="266"/>
      <c r="AJ995" s="266"/>
      <c r="AK995" s="266"/>
      <c r="AL995" s="266"/>
      <c r="AM995" s="290"/>
      <c r="AN995" s="291" t="e">
        <f t="shared" si="1175"/>
        <v>#DIV/0!</v>
      </c>
      <c r="AO995" s="297"/>
    </row>
    <row r="996" spans="1:41" s="219" customFormat="1" ht="15" customHeight="1" x14ac:dyDescent="0.15">
      <c r="A996" s="235"/>
      <c r="B996" s="236">
        <f t="shared" ref="B996:C996" si="1211">B995</f>
        <v>0</v>
      </c>
      <c r="C996" s="237">
        <f t="shared" si="1211"/>
        <v>0</v>
      </c>
      <c r="D996" s="238">
        <f t="shared" si="1209"/>
        <v>3</v>
      </c>
      <c r="E996" s="238"/>
      <c r="F996" s="239"/>
      <c r="G996" s="238"/>
      <c r="H996" s="327"/>
      <c r="I996" s="240"/>
      <c r="J996" s="238"/>
      <c r="K996" s="238"/>
      <c r="L996" s="238"/>
      <c r="M996" s="238"/>
      <c r="N996" s="238"/>
      <c r="O996" s="256">
        <f t="shared" si="1174"/>
        <v>0</v>
      </c>
      <c r="P996" s="351"/>
      <c r="Q996" s="266"/>
      <c r="R996" s="353"/>
      <c r="S996" s="355"/>
      <c r="T996" s="351"/>
      <c r="U996" s="357"/>
      <c r="V996" s="359"/>
      <c r="W996" s="361"/>
      <c r="X996" s="357"/>
      <c r="Y996" s="353"/>
      <c r="Z996" s="353"/>
      <c r="AA996" s="353"/>
      <c r="AB996" s="353"/>
      <c r="AC996" s="353"/>
      <c r="AD996" s="238">
        <f t="shared" si="1210"/>
        <v>0</v>
      </c>
      <c r="AE996" s="279" t="e">
        <f>VLOOKUP(AD996,分类参数表!$I$2:$J$10,2,FALSE)</f>
        <v>#N/A</v>
      </c>
      <c r="AF996" s="280"/>
      <c r="AG996" s="266"/>
      <c r="AH996" s="266"/>
      <c r="AI996" s="266"/>
      <c r="AJ996" s="266"/>
      <c r="AK996" s="266"/>
      <c r="AL996" s="266"/>
      <c r="AM996" s="290"/>
      <c r="AN996" s="291" t="e">
        <f t="shared" si="1175"/>
        <v>#DIV/0!</v>
      </c>
      <c r="AO996" s="297"/>
    </row>
    <row r="997" spans="1:41" s="219" customFormat="1" ht="15" customHeight="1" x14ac:dyDescent="0.15">
      <c r="A997" s="235"/>
      <c r="B997" s="236">
        <f t="shared" ref="B997:C997" si="1212">B996</f>
        <v>0</v>
      </c>
      <c r="C997" s="237">
        <f t="shared" si="1212"/>
        <v>0</v>
      </c>
      <c r="D997" s="238">
        <f t="shared" si="1209"/>
        <v>4</v>
      </c>
      <c r="E997" s="238"/>
      <c r="F997" s="239"/>
      <c r="G997" s="238"/>
      <c r="H997" s="266"/>
      <c r="I997" s="238"/>
      <c r="J997" s="238"/>
      <c r="K997" s="238"/>
      <c r="L997" s="238"/>
      <c r="M997" s="238"/>
      <c r="N997" s="238"/>
      <c r="O997" s="256">
        <f t="shared" si="1174"/>
        <v>0</v>
      </c>
      <c r="P997" s="351"/>
      <c r="Q997" s="266"/>
      <c r="R997" s="353"/>
      <c r="S997" s="355"/>
      <c r="T997" s="351"/>
      <c r="U997" s="357"/>
      <c r="V997" s="359"/>
      <c r="W997" s="361"/>
      <c r="X997" s="357"/>
      <c r="Y997" s="353"/>
      <c r="Z997" s="353"/>
      <c r="AA997" s="353"/>
      <c r="AB997" s="353"/>
      <c r="AC997" s="353"/>
      <c r="AD997" s="238">
        <f t="shared" si="1210"/>
        <v>0</v>
      </c>
      <c r="AE997" s="279" t="e">
        <f>VLOOKUP(AD997,分类参数表!$I$2:$J$10,2,FALSE)</f>
        <v>#N/A</v>
      </c>
      <c r="AF997" s="280"/>
      <c r="AG997" s="266"/>
      <c r="AH997" s="266"/>
      <c r="AI997" s="266"/>
      <c r="AJ997" s="266"/>
      <c r="AK997" s="266"/>
      <c r="AL997" s="266"/>
      <c r="AM997" s="290"/>
      <c r="AN997" s="291" t="e">
        <f t="shared" si="1175"/>
        <v>#DIV/0!</v>
      </c>
      <c r="AO997" s="297"/>
    </row>
    <row r="998" spans="1:41" s="219" customFormat="1" ht="15" customHeight="1" thickBot="1" x14ac:dyDescent="0.2">
      <c r="A998" s="235"/>
      <c r="B998" s="236">
        <f t="shared" ref="B998:C998" si="1213">B997</f>
        <v>0</v>
      </c>
      <c r="C998" s="237">
        <f t="shared" si="1213"/>
        <v>0</v>
      </c>
      <c r="D998" s="238">
        <f t="shared" si="1209"/>
        <v>5</v>
      </c>
      <c r="E998" s="238"/>
      <c r="F998" s="239"/>
      <c r="G998" s="238"/>
      <c r="H998" s="266"/>
      <c r="I998" s="238"/>
      <c r="J998" s="238"/>
      <c r="K998" s="238"/>
      <c r="L998" s="238"/>
      <c r="M998" s="238"/>
      <c r="N998" s="238"/>
      <c r="O998" s="256">
        <f t="shared" si="1174"/>
        <v>0</v>
      </c>
      <c r="P998" s="351"/>
      <c r="Q998" s="266"/>
      <c r="R998" s="353"/>
      <c r="S998" s="355"/>
      <c r="T998" s="351"/>
      <c r="U998" s="357"/>
      <c r="V998" s="359"/>
      <c r="W998" s="361"/>
      <c r="X998" s="357"/>
      <c r="Y998" s="353"/>
      <c r="Z998" s="353"/>
      <c r="AA998" s="353"/>
      <c r="AB998" s="362"/>
      <c r="AC998" s="362"/>
      <c r="AD998" s="238">
        <f t="shared" si="1210"/>
        <v>0</v>
      </c>
      <c r="AE998" s="279" t="e">
        <f>VLOOKUP(AD998,分类参数表!$I$2:$J$10,2,FALSE)</f>
        <v>#N/A</v>
      </c>
      <c r="AF998" s="280"/>
      <c r="AG998" s="266"/>
      <c r="AH998" s="266"/>
      <c r="AI998" s="266"/>
      <c r="AJ998" s="266"/>
      <c r="AK998" s="266"/>
      <c r="AL998" s="266"/>
      <c r="AM998" s="290"/>
      <c r="AN998" s="291" t="e">
        <f t="shared" si="1175"/>
        <v>#DIV/0!</v>
      </c>
      <c r="AO998" s="297"/>
    </row>
    <row r="999" spans="1:41" s="220" customFormat="1" ht="15" customHeight="1" thickTop="1" x14ac:dyDescent="0.15">
      <c r="A999" s="319"/>
      <c r="B999" s="242"/>
      <c r="C999" s="243"/>
      <c r="D999" s="244">
        <v>1</v>
      </c>
      <c r="E999" s="320"/>
      <c r="F999" s="245"/>
      <c r="G999" s="321"/>
      <c r="H999" s="328"/>
      <c r="I999" s="246"/>
      <c r="J999" s="321"/>
      <c r="K999" s="320"/>
      <c r="L999" s="321"/>
      <c r="M999" s="244"/>
      <c r="N999" s="244"/>
      <c r="O999" s="257">
        <f t="shared" si="1174"/>
        <v>0</v>
      </c>
      <c r="P999" s="363">
        <f>SUM(O999:O1003)</f>
        <v>0</v>
      </c>
      <c r="Q999" s="322"/>
      <c r="R999" s="371">
        <f>SUMPRODUCT(Q999:Q1003+0)</f>
        <v>0</v>
      </c>
      <c r="S999" s="374" t="e">
        <f>R999/P999</f>
        <v>#DIV/0!</v>
      </c>
      <c r="T999" s="363" t="e">
        <f>LOOKUP(S999,{0.4,0.45,0.5,0.55,0.6,0.65,0.7,0.75,0.8,0.85,0.9,0.95,1},{0.1,0.175,0.25,0.325,0.4,0.475,0.55,0.625,0.7,0.775,0.85,0.925,1})</f>
        <v>#DIV/0!</v>
      </c>
      <c r="U999" s="369"/>
      <c r="V999" s="365"/>
      <c r="W999" s="367"/>
      <c r="X999" s="369"/>
      <c r="Y999" s="371">
        <f>R999-(V999/10)-X999</f>
        <v>0</v>
      </c>
      <c r="Z999" s="371" t="e">
        <f>Y999*T999*AE999</f>
        <v>#DIV/0!</v>
      </c>
      <c r="AA999" s="371" t="e">
        <f>U999-V999+Z999</f>
        <v>#DIV/0!</v>
      </c>
      <c r="AB999" s="371"/>
      <c r="AC999" s="371"/>
      <c r="AD999" s="323" t="s">
        <v>2000</v>
      </c>
      <c r="AE999" s="282">
        <f>VLOOKUP(AD999,分类参数表!$I$2:$J$10,2,FALSE)</f>
        <v>1</v>
      </c>
      <c r="AF999" s="283"/>
      <c r="AG999" s="322"/>
      <c r="AH999" s="269"/>
      <c r="AI999" s="269"/>
      <c r="AJ999" s="269"/>
      <c r="AK999" s="322"/>
      <c r="AL999" s="322"/>
      <c r="AM999" s="292"/>
      <c r="AN999" s="293" t="e">
        <f t="shared" si="1175"/>
        <v>#DIV/0!</v>
      </c>
      <c r="AO999" s="298"/>
    </row>
    <row r="1000" spans="1:41" s="221" customFormat="1" ht="15" customHeight="1" x14ac:dyDescent="0.15">
      <c r="A1000" s="247"/>
      <c r="B1000" s="248">
        <f t="shared" ref="B1000:C1000" si="1214">B999</f>
        <v>0</v>
      </c>
      <c r="C1000" s="249">
        <f t="shared" si="1214"/>
        <v>0</v>
      </c>
      <c r="D1000" s="250">
        <f t="shared" ref="D1000:D1003" si="1215">D999+1</f>
        <v>2</v>
      </c>
      <c r="E1000" s="250"/>
      <c r="F1000" s="251"/>
      <c r="G1000" s="250"/>
      <c r="H1000" s="329"/>
      <c r="I1000" s="252"/>
      <c r="J1000" s="250"/>
      <c r="K1000" s="250"/>
      <c r="L1000" s="250"/>
      <c r="M1000" s="250"/>
      <c r="N1000" s="250"/>
      <c r="O1000" s="258">
        <f t="shared" si="1174"/>
        <v>0</v>
      </c>
      <c r="P1000" s="364"/>
      <c r="Q1000" s="271"/>
      <c r="R1000" s="372"/>
      <c r="S1000" s="375"/>
      <c r="T1000" s="364"/>
      <c r="U1000" s="370"/>
      <c r="V1000" s="366"/>
      <c r="W1000" s="368"/>
      <c r="X1000" s="370"/>
      <c r="Y1000" s="372"/>
      <c r="Z1000" s="372"/>
      <c r="AA1000" s="372"/>
      <c r="AB1000" s="372"/>
      <c r="AC1000" s="372"/>
      <c r="AD1000" s="250" t="str">
        <f t="shared" ref="AD1000:AD1003" si="1216">AD999</f>
        <v>会员</v>
      </c>
      <c r="AE1000" s="284">
        <f>VLOOKUP(AD1000,分类参数表!$I$2:$J$10,2,FALSE)</f>
        <v>1</v>
      </c>
      <c r="AF1000" s="285"/>
      <c r="AG1000" s="271"/>
      <c r="AH1000" s="271"/>
      <c r="AI1000" s="271"/>
      <c r="AJ1000" s="271"/>
      <c r="AK1000" s="271"/>
      <c r="AL1000" s="271"/>
      <c r="AM1000" s="294"/>
      <c r="AN1000" s="295" t="e">
        <f t="shared" si="1175"/>
        <v>#DIV/0!</v>
      </c>
      <c r="AO1000" s="299"/>
    </row>
    <row r="1001" spans="1:41" s="221" customFormat="1" ht="15" customHeight="1" x14ac:dyDescent="0.15">
      <c r="A1001" s="247"/>
      <c r="B1001" s="248">
        <f t="shared" ref="B1001:C1001" si="1217">B1000</f>
        <v>0</v>
      </c>
      <c r="C1001" s="249">
        <f t="shared" si="1217"/>
        <v>0</v>
      </c>
      <c r="D1001" s="250">
        <f t="shared" si="1215"/>
        <v>3</v>
      </c>
      <c r="E1001" s="250"/>
      <c r="F1001" s="251"/>
      <c r="G1001" s="250"/>
      <c r="H1001" s="329"/>
      <c r="I1001" s="252"/>
      <c r="J1001" s="250"/>
      <c r="K1001" s="250"/>
      <c r="L1001" s="250"/>
      <c r="M1001" s="250"/>
      <c r="N1001" s="250"/>
      <c r="O1001" s="258">
        <f t="shared" si="1174"/>
        <v>0</v>
      </c>
      <c r="P1001" s="364"/>
      <c r="Q1001" s="271"/>
      <c r="R1001" s="372"/>
      <c r="S1001" s="375"/>
      <c r="T1001" s="364"/>
      <c r="U1001" s="370"/>
      <c r="V1001" s="366"/>
      <c r="W1001" s="368"/>
      <c r="X1001" s="370"/>
      <c r="Y1001" s="372"/>
      <c r="Z1001" s="372"/>
      <c r="AA1001" s="372"/>
      <c r="AB1001" s="372"/>
      <c r="AC1001" s="372"/>
      <c r="AD1001" s="250" t="str">
        <f t="shared" si="1216"/>
        <v>会员</v>
      </c>
      <c r="AE1001" s="284">
        <f>VLOOKUP(AD1001,分类参数表!$I$2:$J$10,2,FALSE)</f>
        <v>1</v>
      </c>
      <c r="AF1001" s="285"/>
      <c r="AG1001" s="271"/>
      <c r="AH1001" s="271"/>
      <c r="AI1001" s="271"/>
      <c r="AJ1001" s="271"/>
      <c r="AK1001" s="271"/>
      <c r="AL1001" s="271"/>
      <c r="AM1001" s="294"/>
      <c r="AN1001" s="295" t="e">
        <f t="shared" si="1175"/>
        <v>#DIV/0!</v>
      </c>
      <c r="AO1001" s="299"/>
    </row>
    <row r="1002" spans="1:41" s="221" customFormat="1" ht="15" customHeight="1" x14ac:dyDescent="0.15">
      <c r="A1002" s="247"/>
      <c r="B1002" s="248">
        <f t="shared" ref="B1002:C1002" si="1218">B1001</f>
        <v>0</v>
      </c>
      <c r="C1002" s="249">
        <f t="shared" si="1218"/>
        <v>0</v>
      </c>
      <c r="D1002" s="250">
        <f t="shared" si="1215"/>
        <v>4</v>
      </c>
      <c r="E1002" s="250"/>
      <c r="F1002" s="251"/>
      <c r="G1002" s="250"/>
      <c r="H1002" s="271"/>
      <c r="I1002" s="250"/>
      <c r="J1002" s="250"/>
      <c r="K1002" s="250"/>
      <c r="L1002" s="250"/>
      <c r="M1002" s="250"/>
      <c r="N1002" s="250"/>
      <c r="O1002" s="258">
        <f t="shared" si="1174"/>
        <v>0</v>
      </c>
      <c r="P1002" s="364"/>
      <c r="Q1002" s="271"/>
      <c r="R1002" s="372"/>
      <c r="S1002" s="375"/>
      <c r="T1002" s="364"/>
      <c r="U1002" s="370"/>
      <c r="V1002" s="366"/>
      <c r="W1002" s="368"/>
      <c r="X1002" s="370"/>
      <c r="Y1002" s="372"/>
      <c r="Z1002" s="372"/>
      <c r="AA1002" s="372"/>
      <c r="AB1002" s="372"/>
      <c r="AC1002" s="372"/>
      <c r="AD1002" s="250" t="str">
        <f t="shared" si="1216"/>
        <v>会员</v>
      </c>
      <c r="AE1002" s="284">
        <f>VLOOKUP(AD1002,分类参数表!$I$2:$J$10,2,FALSE)</f>
        <v>1</v>
      </c>
      <c r="AF1002" s="285"/>
      <c r="AG1002" s="271"/>
      <c r="AH1002" s="271"/>
      <c r="AI1002" s="271"/>
      <c r="AJ1002" s="271"/>
      <c r="AK1002" s="271"/>
      <c r="AL1002" s="271"/>
      <c r="AM1002" s="294"/>
      <c r="AN1002" s="295" t="e">
        <f t="shared" si="1175"/>
        <v>#DIV/0!</v>
      </c>
      <c r="AO1002" s="299"/>
    </row>
    <row r="1003" spans="1:41" s="221" customFormat="1" ht="15" customHeight="1" thickBot="1" x14ac:dyDescent="0.2">
      <c r="A1003" s="247"/>
      <c r="B1003" s="248">
        <f t="shared" ref="B1003:C1003" si="1219">B1002</f>
        <v>0</v>
      </c>
      <c r="C1003" s="249">
        <f t="shared" si="1219"/>
        <v>0</v>
      </c>
      <c r="D1003" s="250">
        <f t="shared" si="1215"/>
        <v>5</v>
      </c>
      <c r="E1003" s="250"/>
      <c r="F1003" s="251"/>
      <c r="G1003" s="250"/>
      <c r="H1003" s="271"/>
      <c r="I1003" s="250"/>
      <c r="J1003" s="250"/>
      <c r="K1003" s="250"/>
      <c r="L1003" s="250"/>
      <c r="M1003" s="250"/>
      <c r="N1003" s="250"/>
      <c r="O1003" s="258">
        <f t="shared" si="1174"/>
        <v>0</v>
      </c>
      <c r="P1003" s="364"/>
      <c r="Q1003" s="271"/>
      <c r="R1003" s="372"/>
      <c r="S1003" s="375"/>
      <c r="T1003" s="364"/>
      <c r="U1003" s="370"/>
      <c r="V1003" s="366"/>
      <c r="W1003" s="368"/>
      <c r="X1003" s="370"/>
      <c r="Y1003" s="372"/>
      <c r="Z1003" s="372"/>
      <c r="AA1003" s="372"/>
      <c r="AB1003" s="373"/>
      <c r="AC1003" s="373"/>
      <c r="AD1003" s="250" t="str">
        <f t="shared" si="1216"/>
        <v>会员</v>
      </c>
      <c r="AE1003" s="284">
        <f>VLOOKUP(AD1003,分类参数表!$I$2:$J$10,2,FALSE)</f>
        <v>1</v>
      </c>
      <c r="AF1003" s="285"/>
      <c r="AG1003" s="271"/>
      <c r="AH1003" s="271"/>
      <c r="AI1003" s="271"/>
      <c r="AJ1003" s="271"/>
      <c r="AK1003" s="271"/>
      <c r="AL1003" s="271"/>
      <c r="AM1003" s="294"/>
      <c r="AN1003" s="295" t="e">
        <f t="shared" si="1175"/>
        <v>#DIV/0!</v>
      </c>
      <c r="AO1003" s="299"/>
    </row>
    <row r="1004" spans="1:41" s="218" customFormat="1" ht="15" customHeight="1" thickTop="1" x14ac:dyDescent="0.15">
      <c r="A1004" s="229"/>
      <c r="B1004" s="230"/>
      <c r="C1004" s="231"/>
      <c r="D1004" s="232">
        <v>1</v>
      </c>
      <c r="E1004" s="233"/>
      <c r="F1004" s="233"/>
      <c r="G1004" s="232"/>
      <c r="H1004" s="326"/>
      <c r="I1004" s="234"/>
      <c r="J1004" s="232"/>
      <c r="K1004" s="233"/>
      <c r="L1004" s="232"/>
      <c r="M1004" s="232"/>
      <c r="N1004" s="232"/>
      <c r="O1004" s="255">
        <f t="shared" si="1174"/>
        <v>0</v>
      </c>
      <c r="P1004" s="350">
        <f>SUM(O1004:O1008)</f>
        <v>0</v>
      </c>
      <c r="Q1004" s="264"/>
      <c r="R1004" s="352">
        <f>SUMPRODUCT(Q1004:Q1008+0)</f>
        <v>0</v>
      </c>
      <c r="S1004" s="354" t="e">
        <f>R1004/P1004</f>
        <v>#DIV/0!</v>
      </c>
      <c r="T1004" s="350" t="e">
        <f>LOOKUP(S1004,{0.4,0.45,0.5,0.55,0.6,0.65,0.7,0.75,0.8,0.85,0.9,0.95,1},{0.1,0.175,0.25,0.325,0.4,0.475,0.55,0.625,0.7,0.775,0.85,0.925,1})</f>
        <v>#DIV/0!</v>
      </c>
      <c r="U1004" s="356"/>
      <c r="V1004" s="358"/>
      <c r="W1004" s="360"/>
      <c r="X1004" s="356"/>
      <c r="Y1004" s="352">
        <f>R1004-(V1004/10)-X1004</f>
        <v>0</v>
      </c>
      <c r="Z1004" s="352" t="e">
        <f>Y1004*T1004*AE1004</f>
        <v>#DIV/0!</v>
      </c>
      <c r="AA1004" s="352" t="e">
        <f>U1004-V1004+Z1004</f>
        <v>#DIV/0!</v>
      </c>
      <c r="AB1004" s="352"/>
      <c r="AC1004" s="352"/>
      <c r="AD1004" s="276"/>
      <c r="AE1004" s="277" t="e">
        <f>VLOOKUP(AD1004,分类参数表!$I$2:$J$10,2,FALSE)</f>
        <v>#N/A</v>
      </c>
      <c r="AF1004" s="278"/>
      <c r="AG1004" s="264"/>
      <c r="AH1004" s="264"/>
      <c r="AI1004" s="264"/>
      <c r="AJ1004" s="264"/>
      <c r="AK1004" s="264"/>
      <c r="AL1004" s="264"/>
      <c r="AM1004" s="288"/>
      <c r="AN1004" s="289" t="e">
        <f t="shared" si="1175"/>
        <v>#DIV/0!</v>
      </c>
      <c r="AO1004" s="296"/>
    </row>
    <row r="1005" spans="1:41" s="219" customFormat="1" ht="15" customHeight="1" x14ac:dyDescent="0.15">
      <c r="A1005" s="235"/>
      <c r="B1005" s="236">
        <f t="shared" ref="B1005:C1005" si="1220">B1004</f>
        <v>0</v>
      </c>
      <c r="C1005" s="237">
        <f t="shared" si="1220"/>
        <v>0</v>
      </c>
      <c r="D1005" s="238">
        <f t="shared" ref="D1005:D1008" si="1221">D1004+1</f>
        <v>2</v>
      </c>
      <c r="E1005" s="238"/>
      <c r="F1005" s="239"/>
      <c r="G1005" s="238"/>
      <c r="H1005" s="327"/>
      <c r="I1005" s="240"/>
      <c r="J1005" s="238"/>
      <c r="K1005" s="238"/>
      <c r="L1005" s="238"/>
      <c r="M1005" s="238"/>
      <c r="N1005" s="238"/>
      <c r="O1005" s="256">
        <f t="shared" si="1174"/>
        <v>0</v>
      </c>
      <c r="P1005" s="351"/>
      <c r="Q1005" s="266"/>
      <c r="R1005" s="353"/>
      <c r="S1005" s="355"/>
      <c r="T1005" s="351"/>
      <c r="U1005" s="357"/>
      <c r="V1005" s="359"/>
      <c r="W1005" s="361"/>
      <c r="X1005" s="357"/>
      <c r="Y1005" s="353"/>
      <c r="Z1005" s="353"/>
      <c r="AA1005" s="353"/>
      <c r="AB1005" s="353"/>
      <c r="AC1005" s="353"/>
      <c r="AD1005" s="238">
        <f t="shared" ref="AD1005:AD1008" si="1222">AD1004</f>
        <v>0</v>
      </c>
      <c r="AE1005" s="279" t="e">
        <f>VLOOKUP(AD1005,分类参数表!$I$2:$J$10,2,FALSE)</f>
        <v>#N/A</v>
      </c>
      <c r="AF1005" s="280"/>
      <c r="AG1005" s="266"/>
      <c r="AH1005" s="266"/>
      <c r="AI1005" s="266"/>
      <c r="AJ1005" s="266"/>
      <c r="AK1005" s="266"/>
      <c r="AL1005" s="266"/>
      <c r="AM1005" s="290"/>
      <c r="AN1005" s="291" t="e">
        <f t="shared" si="1175"/>
        <v>#DIV/0!</v>
      </c>
      <c r="AO1005" s="297"/>
    </row>
    <row r="1006" spans="1:41" s="219" customFormat="1" ht="15" customHeight="1" x14ac:dyDescent="0.15">
      <c r="A1006" s="235"/>
      <c r="B1006" s="236">
        <f t="shared" ref="B1006:C1006" si="1223">B1005</f>
        <v>0</v>
      </c>
      <c r="C1006" s="237">
        <f t="shared" si="1223"/>
        <v>0</v>
      </c>
      <c r="D1006" s="238">
        <f t="shared" si="1221"/>
        <v>3</v>
      </c>
      <c r="E1006" s="238"/>
      <c r="F1006" s="239"/>
      <c r="G1006" s="238"/>
      <c r="H1006" s="327"/>
      <c r="I1006" s="240"/>
      <c r="J1006" s="238"/>
      <c r="K1006" s="238"/>
      <c r="L1006" s="238"/>
      <c r="M1006" s="238"/>
      <c r="N1006" s="238"/>
      <c r="O1006" s="256">
        <f t="shared" si="1174"/>
        <v>0</v>
      </c>
      <c r="P1006" s="351"/>
      <c r="Q1006" s="266"/>
      <c r="R1006" s="353"/>
      <c r="S1006" s="355"/>
      <c r="T1006" s="351"/>
      <c r="U1006" s="357"/>
      <c r="V1006" s="359"/>
      <c r="W1006" s="361"/>
      <c r="X1006" s="357"/>
      <c r="Y1006" s="353"/>
      <c r="Z1006" s="353"/>
      <c r="AA1006" s="353"/>
      <c r="AB1006" s="353"/>
      <c r="AC1006" s="353"/>
      <c r="AD1006" s="238">
        <f t="shared" si="1222"/>
        <v>0</v>
      </c>
      <c r="AE1006" s="279" t="e">
        <f>VLOOKUP(AD1006,分类参数表!$I$2:$J$10,2,FALSE)</f>
        <v>#N/A</v>
      </c>
      <c r="AF1006" s="280"/>
      <c r="AG1006" s="266"/>
      <c r="AH1006" s="266"/>
      <c r="AI1006" s="266"/>
      <c r="AJ1006" s="266"/>
      <c r="AK1006" s="266"/>
      <c r="AL1006" s="266"/>
      <c r="AM1006" s="290"/>
      <c r="AN1006" s="291" t="e">
        <f t="shared" si="1175"/>
        <v>#DIV/0!</v>
      </c>
      <c r="AO1006" s="297"/>
    </row>
    <row r="1007" spans="1:41" s="219" customFormat="1" ht="15" customHeight="1" x14ac:dyDescent="0.15">
      <c r="A1007" s="235"/>
      <c r="B1007" s="236">
        <f t="shared" ref="B1007:C1007" si="1224">B1006</f>
        <v>0</v>
      </c>
      <c r="C1007" s="237">
        <f t="shared" si="1224"/>
        <v>0</v>
      </c>
      <c r="D1007" s="238">
        <f t="shared" si="1221"/>
        <v>4</v>
      </c>
      <c r="E1007" s="238"/>
      <c r="F1007" s="239"/>
      <c r="G1007" s="238"/>
      <c r="H1007" s="266"/>
      <c r="I1007" s="238"/>
      <c r="J1007" s="238"/>
      <c r="K1007" s="238"/>
      <c r="L1007" s="238"/>
      <c r="M1007" s="238"/>
      <c r="N1007" s="238"/>
      <c r="O1007" s="256">
        <f t="shared" si="1174"/>
        <v>0</v>
      </c>
      <c r="P1007" s="351"/>
      <c r="Q1007" s="266"/>
      <c r="R1007" s="353"/>
      <c r="S1007" s="355"/>
      <c r="T1007" s="351"/>
      <c r="U1007" s="357"/>
      <c r="V1007" s="359"/>
      <c r="W1007" s="361"/>
      <c r="X1007" s="357"/>
      <c r="Y1007" s="353"/>
      <c r="Z1007" s="353"/>
      <c r="AA1007" s="353"/>
      <c r="AB1007" s="353"/>
      <c r="AC1007" s="353"/>
      <c r="AD1007" s="238">
        <f t="shared" si="1222"/>
        <v>0</v>
      </c>
      <c r="AE1007" s="279" t="e">
        <f>VLOOKUP(AD1007,分类参数表!$I$2:$J$10,2,FALSE)</f>
        <v>#N/A</v>
      </c>
      <c r="AF1007" s="280"/>
      <c r="AG1007" s="266"/>
      <c r="AH1007" s="266"/>
      <c r="AI1007" s="266"/>
      <c r="AJ1007" s="266"/>
      <c r="AK1007" s="266"/>
      <c r="AL1007" s="266"/>
      <c r="AM1007" s="290"/>
      <c r="AN1007" s="291" t="e">
        <f t="shared" si="1175"/>
        <v>#DIV/0!</v>
      </c>
      <c r="AO1007" s="297"/>
    </row>
    <row r="1008" spans="1:41" s="219" customFormat="1" ht="15" customHeight="1" thickBot="1" x14ac:dyDescent="0.2">
      <c r="A1008" s="235"/>
      <c r="B1008" s="236">
        <f t="shared" ref="B1008:C1008" si="1225">B1007</f>
        <v>0</v>
      </c>
      <c r="C1008" s="237">
        <f t="shared" si="1225"/>
        <v>0</v>
      </c>
      <c r="D1008" s="238">
        <f t="shared" si="1221"/>
        <v>5</v>
      </c>
      <c r="E1008" s="238"/>
      <c r="F1008" s="239"/>
      <c r="G1008" s="238"/>
      <c r="H1008" s="266"/>
      <c r="I1008" s="238"/>
      <c r="J1008" s="238"/>
      <c r="K1008" s="238"/>
      <c r="L1008" s="238"/>
      <c r="M1008" s="238"/>
      <c r="N1008" s="238"/>
      <c r="O1008" s="256">
        <f t="shared" si="1174"/>
        <v>0</v>
      </c>
      <c r="P1008" s="351"/>
      <c r="Q1008" s="266"/>
      <c r="R1008" s="353"/>
      <c r="S1008" s="355"/>
      <c r="T1008" s="351"/>
      <c r="U1008" s="357"/>
      <c r="V1008" s="359"/>
      <c r="W1008" s="361"/>
      <c r="X1008" s="357"/>
      <c r="Y1008" s="353"/>
      <c r="Z1008" s="353"/>
      <c r="AA1008" s="353"/>
      <c r="AB1008" s="362"/>
      <c r="AC1008" s="362"/>
      <c r="AD1008" s="238">
        <f t="shared" si="1222"/>
        <v>0</v>
      </c>
      <c r="AE1008" s="279" t="e">
        <f>VLOOKUP(AD1008,分类参数表!$I$2:$J$10,2,FALSE)</f>
        <v>#N/A</v>
      </c>
      <c r="AF1008" s="280"/>
      <c r="AG1008" s="266"/>
      <c r="AH1008" s="266"/>
      <c r="AI1008" s="266"/>
      <c r="AJ1008" s="266"/>
      <c r="AK1008" s="266"/>
      <c r="AL1008" s="266"/>
      <c r="AM1008" s="290"/>
      <c r="AN1008" s="291" t="e">
        <f t="shared" si="1175"/>
        <v>#DIV/0!</v>
      </c>
      <c r="AO1008" s="297"/>
    </row>
    <row r="1009" spans="1:41" s="220" customFormat="1" ht="15" customHeight="1" thickTop="1" x14ac:dyDescent="0.15">
      <c r="A1009" s="319"/>
      <c r="B1009" s="242"/>
      <c r="C1009" s="243"/>
      <c r="D1009" s="244">
        <v>1</v>
      </c>
      <c r="E1009" s="320"/>
      <c r="F1009" s="245"/>
      <c r="G1009" s="321"/>
      <c r="H1009" s="328"/>
      <c r="I1009" s="246"/>
      <c r="J1009" s="321"/>
      <c r="K1009" s="320"/>
      <c r="L1009" s="321"/>
      <c r="M1009" s="244"/>
      <c r="N1009" s="244"/>
      <c r="O1009" s="257">
        <f t="shared" si="1174"/>
        <v>0</v>
      </c>
      <c r="P1009" s="363">
        <f>SUM(O1009:O1013)</f>
        <v>0</v>
      </c>
      <c r="Q1009" s="322"/>
      <c r="R1009" s="371">
        <f>SUMPRODUCT(Q1009:Q1013+0)</f>
        <v>0</v>
      </c>
      <c r="S1009" s="374" t="e">
        <f>R1009/P1009</f>
        <v>#DIV/0!</v>
      </c>
      <c r="T1009" s="363" t="e">
        <f>LOOKUP(S1009,{0.4,0.45,0.5,0.55,0.6,0.65,0.7,0.75,0.8,0.85,0.9,0.95,1},{0.1,0.175,0.25,0.325,0.4,0.475,0.55,0.625,0.7,0.775,0.85,0.925,1})</f>
        <v>#DIV/0!</v>
      </c>
      <c r="U1009" s="369"/>
      <c r="V1009" s="365"/>
      <c r="W1009" s="367"/>
      <c r="X1009" s="369"/>
      <c r="Y1009" s="371">
        <f>R1009-(V1009/10)-X1009</f>
        <v>0</v>
      </c>
      <c r="Z1009" s="371" t="e">
        <f>Y1009*T1009*AE1009</f>
        <v>#DIV/0!</v>
      </c>
      <c r="AA1009" s="371" t="e">
        <f>U1009-V1009+Z1009</f>
        <v>#DIV/0!</v>
      </c>
      <c r="AB1009" s="371"/>
      <c r="AC1009" s="371"/>
      <c r="AD1009" s="323" t="s">
        <v>2000</v>
      </c>
      <c r="AE1009" s="282">
        <f>VLOOKUP(AD1009,分类参数表!$I$2:$J$10,2,FALSE)</f>
        <v>1</v>
      </c>
      <c r="AF1009" s="283"/>
      <c r="AG1009" s="322"/>
      <c r="AH1009" s="269"/>
      <c r="AI1009" s="269"/>
      <c r="AJ1009" s="269"/>
      <c r="AK1009" s="322"/>
      <c r="AL1009" s="322"/>
      <c r="AM1009" s="292"/>
      <c r="AN1009" s="293" t="e">
        <f t="shared" si="1175"/>
        <v>#DIV/0!</v>
      </c>
      <c r="AO1009" s="298"/>
    </row>
    <row r="1010" spans="1:41" s="221" customFormat="1" ht="15" customHeight="1" x14ac:dyDescent="0.15">
      <c r="A1010" s="247"/>
      <c r="B1010" s="248">
        <f t="shared" ref="B1010:C1010" si="1226">B1009</f>
        <v>0</v>
      </c>
      <c r="C1010" s="249">
        <f t="shared" si="1226"/>
        <v>0</v>
      </c>
      <c r="D1010" s="250">
        <f t="shared" ref="D1010:D1013" si="1227">D1009+1</f>
        <v>2</v>
      </c>
      <c r="E1010" s="250"/>
      <c r="F1010" s="251"/>
      <c r="G1010" s="250"/>
      <c r="H1010" s="329"/>
      <c r="I1010" s="252"/>
      <c r="J1010" s="250"/>
      <c r="K1010" s="250"/>
      <c r="L1010" s="250"/>
      <c r="M1010" s="250"/>
      <c r="N1010" s="250"/>
      <c r="O1010" s="258">
        <f t="shared" si="1174"/>
        <v>0</v>
      </c>
      <c r="P1010" s="364"/>
      <c r="Q1010" s="271"/>
      <c r="R1010" s="372"/>
      <c r="S1010" s="375"/>
      <c r="T1010" s="364"/>
      <c r="U1010" s="370"/>
      <c r="V1010" s="366"/>
      <c r="W1010" s="368"/>
      <c r="X1010" s="370"/>
      <c r="Y1010" s="372"/>
      <c r="Z1010" s="372"/>
      <c r="AA1010" s="372"/>
      <c r="AB1010" s="372"/>
      <c r="AC1010" s="372"/>
      <c r="AD1010" s="250" t="str">
        <f t="shared" ref="AD1010:AD1013" si="1228">AD1009</f>
        <v>会员</v>
      </c>
      <c r="AE1010" s="284">
        <f>VLOOKUP(AD1010,分类参数表!$I$2:$J$10,2,FALSE)</f>
        <v>1</v>
      </c>
      <c r="AF1010" s="285"/>
      <c r="AG1010" s="271"/>
      <c r="AH1010" s="271"/>
      <c r="AI1010" s="271"/>
      <c r="AJ1010" s="271"/>
      <c r="AK1010" s="271"/>
      <c r="AL1010" s="271"/>
      <c r="AM1010" s="294"/>
      <c r="AN1010" s="295" t="e">
        <f t="shared" si="1175"/>
        <v>#DIV/0!</v>
      </c>
      <c r="AO1010" s="299"/>
    </row>
    <row r="1011" spans="1:41" s="221" customFormat="1" ht="15" customHeight="1" x14ac:dyDescent="0.15">
      <c r="A1011" s="247"/>
      <c r="B1011" s="248">
        <f t="shared" ref="B1011:C1011" si="1229">B1010</f>
        <v>0</v>
      </c>
      <c r="C1011" s="249">
        <f t="shared" si="1229"/>
        <v>0</v>
      </c>
      <c r="D1011" s="250">
        <f t="shared" si="1227"/>
        <v>3</v>
      </c>
      <c r="E1011" s="250"/>
      <c r="F1011" s="251"/>
      <c r="G1011" s="250"/>
      <c r="H1011" s="329"/>
      <c r="I1011" s="252"/>
      <c r="J1011" s="250"/>
      <c r="K1011" s="250"/>
      <c r="L1011" s="250"/>
      <c r="M1011" s="250"/>
      <c r="N1011" s="250"/>
      <c r="O1011" s="258">
        <f t="shared" si="1174"/>
        <v>0</v>
      </c>
      <c r="P1011" s="364"/>
      <c r="Q1011" s="271"/>
      <c r="R1011" s="372"/>
      <c r="S1011" s="375"/>
      <c r="T1011" s="364"/>
      <c r="U1011" s="370"/>
      <c r="V1011" s="366"/>
      <c r="W1011" s="368"/>
      <c r="X1011" s="370"/>
      <c r="Y1011" s="372"/>
      <c r="Z1011" s="372"/>
      <c r="AA1011" s="372"/>
      <c r="AB1011" s="372"/>
      <c r="AC1011" s="372"/>
      <c r="AD1011" s="250" t="str">
        <f t="shared" si="1228"/>
        <v>会员</v>
      </c>
      <c r="AE1011" s="284">
        <f>VLOOKUP(AD1011,分类参数表!$I$2:$J$10,2,FALSE)</f>
        <v>1</v>
      </c>
      <c r="AF1011" s="285"/>
      <c r="AG1011" s="271"/>
      <c r="AH1011" s="271"/>
      <c r="AI1011" s="271"/>
      <c r="AJ1011" s="271"/>
      <c r="AK1011" s="271"/>
      <c r="AL1011" s="271"/>
      <c r="AM1011" s="294"/>
      <c r="AN1011" s="295" t="e">
        <f t="shared" si="1175"/>
        <v>#DIV/0!</v>
      </c>
      <c r="AO1011" s="299"/>
    </row>
    <row r="1012" spans="1:41" s="221" customFormat="1" ht="15" customHeight="1" x14ac:dyDescent="0.15">
      <c r="A1012" s="247"/>
      <c r="B1012" s="248">
        <f t="shared" ref="B1012:C1012" si="1230">B1011</f>
        <v>0</v>
      </c>
      <c r="C1012" s="249">
        <f t="shared" si="1230"/>
        <v>0</v>
      </c>
      <c r="D1012" s="250">
        <f t="shared" si="1227"/>
        <v>4</v>
      </c>
      <c r="E1012" s="250"/>
      <c r="F1012" s="251"/>
      <c r="G1012" s="250"/>
      <c r="H1012" s="271"/>
      <c r="I1012" s="250"/>
      <c r="J1012" s="250"/>
      <c r="K1012" s="250"/>
      <c r="L1012" s="250"/>
      <c r="M1012" s="250"/>
      <c r="N1012" s="250"/>
      <c r="O1012" s="258">
        <f t="shared" si="1174"/>
        <v>0</v>
      </c>
      <c r="P1012" s="364"/>
      <c r="Q1012" s="271"/>
      <c r="R1012" s="372"/>
      <c r="S1012" s="375"/>
      <c r="T1012" s="364"/>
      <c r="U1012" s="370"/>
      <c r="V1012" s="366"/>
      <c r="W1012" s="368"/>
      <c r="X1012" s="370"/>
      <c r="Y1012" s="372"/>
      <c r="Z1012" s="372"/>
      <c r="AA1012" s="372"/>
      <c r="AB1012" s="372"/>
      <c r="AC1012" s="372"/>
      <c r="AD1012" s="250" t="str">
        <f t="shared" si="1228"/>
        <v>会员</v>
      </c>
      <c r="AE1012" s="284">
        <f>VLOOKUP(AD1012,分类参数表!$I$2:$J$10,2,FALSE)</f>
        <v>1</v>
      </c>
      <c r="AF1012" s="285"/>
      <c r="AG1012" s="271"/>
      <c r="AH1012" s="271"/>
      <c r="AI1012" s="271"/>
      <c r="AJ1012" s="271"/>
      <c r="AK1012" s="271"/>
      <c r="AL1012" s="271"/>
      <c r="AM1012" s="294"/>
      <c r="AN1012" s="295" t="e">
        <f t="shared" si="1175"/>
        <v>#DIV/0!</v>
      </c>
      <c r="AO1012" s="299"/>
    </row>
    <row r="1013" spans="1:41" s="221" customFormat="1" ht="15" customHeight="1" thickBot="1" x14ac:dyDescent="0.2">
      <c r="A1013" s="247"/>
      <c r="B1013" s="248">
        <f t="shared" ref="B1013:C1013" si="1231">B1012</f>
        <v>0</v>
      </c>
      <c r="C1013" s="249">
        <f t="shared" si="1231"/>
        <v>0</v>
      </c>
      <c r="D1013" s="250">
        <f t="shared" si="1227"/>
        <v>5</v>
      </c>
      <c r="E1013" s="250"/>
      <c r="F1013" s="251"/>
      <c r="G1013" s="250"/>
      <c r="H1013" s="271"/>
      <c r="I1013" s="250"/>
      <c r="J1013" s="250"/>
      <c r="K1013" s="250"/>
      <c r="L1013" s="250"/>
      <c r="M1013" s="250"/>
      <c r="N1013" s="250"/>
      <c r="O1013" s="258">
        <f t="shared" si="1174"/>
        <v>0</v>
      </c>
      <c r="P1013" s="364"/>
      <c r="Q1013" s="271"/>
      <c r="R1013" s="372"/>
      <c r="S1013" s="375"/>
      <c r="T1013" s="364"/>
      <c r="U1013" s="370"/>
      <c r="V1013" s="366"/>
      <c r="W1013" s="368"/>
      <c r="X1013" s="370"/>
      <c r="Y1013" s="372"/>
      <c r="Z1013" s="372"/>
      <c r="AA1013" s="372"/>
      <c r="AB1013" s="373"/>
      <c r="AC1013" s="373"/>
      <c r="AD1013" s="250" t="str">
        <f t="shared" si="1228"/>
        <v>会员</v>
      </c>
      <c r="AE1013" s="284">
        <f>VLOOKUP(AD1013,分类参数表!$I$2:$J$10,2,FALSE)</f>
        <v>1</v>
      </c>
      <c r="AF1013" s="285"/>
      <c r="AG1013" s="271"/>
      <c r="AH1013" s="271"/>
      <c r="AI1013" s="271"/>
      <c r="AJ1013" s="271"/>
      <c r="AK1013" s="271"/>
      <c r="AL1013" s="271"/>
      <c r="AM1013" s="294"/>
      <c r="AN1013" s="295" t="e">
        <f t="shared" si="1175"/>
        <v>#DIV/0!</v>
      </c>
      <c r="AO1013" s="299"/>
    </row>
    <row r="1014" spans="1:41" s="218" customFormat="1" ht="15" customHeight="1" thickTop="1" x14ac:dyDescent="0.15">
      <c r="A1014" s="229"/>
      <c r="B1014" s="230"/>
      <c r="C1014" s="231"/>
      <c r="D1014" s="232">
        <v>1</v>
      </c>
      <c r="E1014" s="233"/>
      <c r="F1014" s="233"/>
      <c r="G1014" s="232"/>
      <c r="H1014" s="326"/>
      <c r="I1014" s="234"/>
      <c r="J1014" s="232"/>
      <c r="K1014" s="233"/>
      <c r="L1014" s="232"/>
      <c r="M1014" s="232"/>
      <c r="N1014" s="232"/>
      <c r="O1014" s="255">
        <f t="shared" si="1174"/>
        <v>0</v>
      </c>
      <c r="P1014" s="350">
        <f>SUM(O1014:O1018)</f>
        <v>0</v>
      </c>
      <c r="Q1014" s="264"/>
      <c r="R1014" s="352">
        <f>SUMPRODUCT(Q1014:Q1018+0)</f>
        <v>0</v>
      </c>
      <c r="S1014" s="354" t="e">
        <f>R1014/P1014</f>
        <v>#DIV/0!</v>
      </c>
      <c r="T1014" s="350" t="e">
        <f>LOOKUP(S1014,{0.4,0.45,0.5,0.55,0.6,0.65,0.7,0.75,0.8,0.85,0.9,0.95,1},{0.1,0.175,0.25,0.325,0.4,0.475,0.55,0.625,0.7,0.775,0.85,0.925,1})</f>
        <v>#DIV/0!</v>
      </c>
      <c r="U1014" s="356"/>
      <c r="V1014" s="358"/>
      <c r="W1014" s="360"/>
      <c r="X1014" s="356"/>
      <c r="Y1014" s="352">
        <f>R1014-(V1014/10)-X1014</f>
        <v>0</v>
      </c>
      <c r="Z1014" s="352" t="e">
        <f>Y1014*T1014*AE1014</f>
        <v>#DIV/0!</v>
      </c>
      <c r="AA1014" s="352" t="e">
        <f>U1014-V1014+Z1014</f>
        <v>#DIV/0!</v>
      </c>
      <c r="AB1014" s="352"/>
      <c r="AC1014" s="352"/>
      <c r="AD1014" s="276"/>
      <c r="AE1014" s="277" t="e">
        <f>VLOOKUP(AD1014,分类参数表!$I$2:$J$10,2,FALSE)</f>
        <v>#N/A</v>
      </c>
      <c r="AF1014" s="278"/>
      <c r="AG1014" s="264"/>
      <c r="AH1014" s="264"/>
      <c r="AI1014" s="264"/>
      <c r="AJ1014" s="264"/>
      <c r="AK1014" s="264"/>
      <c r="AL1014" s="264"/>
      <c r="AM1014" s="288"/>
      <c r="AN1014" s="289" t="e">
        <f t="shared" si="1175"/>
        <v>#DIV/0!</v>
      </c>
      <c r="AO1014" s="296"/>
    </row>
    <row r="1015" spans="1:41" s="219" customFormat="1" ht="15" customHeight="1" x14ac:dyDescent="0.15">
      <c r="A1015" s="235"/>
      <c r="B1015" s="236">
        <f t="shared" ref="B1015:C1015" si="1232">B1014</f>
        <v>0</v>
      </c>
      <c r="C1015" s="237">
        <f t="shared" si="1232"/>
        <v>0</v>
      </c>
      <c r="D1015" s="238">
        <f t="shared" ref="D1015:D1018" si="1233">D1014+1</f>
        <v>2</v>
      </c>
      <c r="E1015" s="238"/>
      <c r="F1015" s="239"/>
      <c r="G1015" s="238"/>
      <c r="H1015" s="327"/>
      <c r="I1015" s="240"/>
      <c r="J1015" s="238"/>
      <c r="K1015" s="238"/>
      <c r="L1015" s="238"/>
      <c r="M1015" s="238"/>
      <c r="N1015" s="238"/>
      <c r="O1015" s="256">
        <f t="shared" si="1174"/>
        <v>0</v>
      </c>
      <c r="P1015" s="351"/>
      <c r="Q1015" s="266"/>
      <c r="R1015" s="353"/>
      <c r="S1015" s="355"/>
      <c r="T1015" s="351"/>
      <c r="U1015" s="357"/>
      <c r="V1015" s="359"/>
      <c r="W1015" s="361"/>
      <c r="X1015" s="357"/>
      <c r="Y1015" s="353"/>
      <c r="Z1015" s="353"/>
      <c r="AA1015" s="353"/>
      <c r="AB1015" s="353"/>
      <c r="AC1015" s="353"/>
      <c r="AD1015" s="238">
        <f t="shared" ref="AD1015:AD1018" si="1234">AD1014</f>
        <v>0</v>
      </c>
      <c r="AE1015" s="279" t="e">
        <f>VLOOKUP(AD1015,分类参数表!$I$2:$J$10,2,FALSE)</f>
        <v>#N/A</v>
      </c>
      <c r="AF1015" s="280"/>
      <c r="AG1015" s="266"/>
      <c r="AH1015" s="266"/>
      <c r="AI1015" s="266"/>
      <c r="AJ1015" s="266"/>
      <c r="AK1015" s="266"/>
      <c r="AL1015" s="266"/>
      <c r="AM1015" s="290"/>
      <c r="AN1015" s="291" t="e">
        <f t="shared" si="1175"/>
        <v>#DIV/0!</v>
      </c>
      <c r="AO1015" s="297"/>
    </row>
    <row r="1016" spans="1:41" s="219" customFormat="1" ht="15" customHeight="1" x14ac:dyDescent="0.15">
      <c r="A1016" s="235"/>
      <c r="B1016" s="236">
        <f t="shared" ref="B1016:C1016" si="1235">B1015</f>
        <v>0</v>
      </c>
      <c r="C1016" s="237">
        <f t="shared" si="1235"/>
        <v>0</v>
      </c>
      <c r="D1016" s="238">
        <f t="shared" si="1233"/>
        <v>3</v>
      </c>
      <c r="E1016" s="238"/>
      <c r="F1016" s="239"/>
      <c r="G1016" s="238"/>
      <c r="H1016" s="327"/>
      <c r="I1016" s="240"/>
      <c r="J1016" s="238"/>
      <c r="K1016" s="238"/>
      <c r="L1016" s="238"/>
      <c r="M1016" s="238"/>
      <c r="N1016" s="238"/>
      <c r="O1016" s="256">
        <f t="shared" si="1174"/>
        <v>0</v>
      </c>
      <c r="P1016" s="351"/>
      <c r="Q1016" s="266"/>
      <c r="R1016" s="353"/>
      <c r="S1016" s="355"/>
      <c r="T1016" s="351"/>
      <c r="U1016" s="357"/>
      <c r="V1016" s="359"/>
      <c r="W1016" s="361"/>
      <c r="X1016" s="357"/>
      <c r="Y1016" s="353"/>
      <c r="Z1016" s="353"/>
      <c r="AA1016" s="353"/>
      <c r="AB1016" s="353"/>
      <c r="AC1016" s="353"/>
      <c r="AD1016" s="238">
        <f t="shared" si="1234"/>
        <v>0</v>
      </c>
      <c r="AE1016" s="279" t="e">
        <f>VLOOKUP(AD1016,分类参数表!$I$2:$J$10,2,FALSE)</f>
        <v>#N/A</v>
      </c>
      <c r="AF1016" s="280"/>
      <c r="AG1016" s="266"/>
      <c r="AH1016" s="266"/>
      <c r="AI1016" s="266"/>
      <c r="AJ1016" s="266"/>
      <c r="AK1016" s="266"/>
      <c r="AL1016" s="266"/>
      <c r="AM1016" s="290"/>
      <c r="AN1016" s="291" t="e">
        <f t="shared" si="1175"/>
        <v>#DIV/0!</v>
      </c>
      <c r="AO1016" s="297"/>
    </row>
    <row r="1017" spans="1:41" s="219" customFormat="1" ht="15" customHeight="1" x14ac:dyDescent="0.15">
      <c r="A1017" s="235"/>
      <c r="B1017" s="236">
        <f t="shared" ref="B1017:C1017" si="1236">B1016</f>
        <v>0</v>
      </c>
      <c r="C1017" s="237">
        <f t="shared" si="1236"/>
        <v>0</v>
      </c>
      <c r="D1017" s="238">
        <f t="shared" si="1233"/>
        <v>4</v>
      </c>
      <c r="E1017" s="238"/>
      <c r="F1017" s="239"/>
      <c r="G1017" s="238"/>
      <c r="H1017" s="266"/>
      <c r="I1017" s="238"/>
      <c r="J1017" s="238"/>
      <c r="K1017" s="238"/>
      <c r="L1017" s="238"/>
      <c r="M1017" s="238"/>
      <c r="N1017" s="238"/>
      <c r="O1017" s="256">
        <f t="shared" si="1174"/>
        <v>0</v>
      </c>
      <c r="P1017" s="351"/>
      <c r="Q1017" s="266"/>
      <c r="R1017" s="353"/>
      <c r="S1017" s="355"/>
      <c r="T1017" s="351"/>
      <c r="U1017" s="357"/>
      <c r="V1017" s="359"/>
      <c r="W1017" s="361"/>
      <c r="X1017" s="357"/>
      <c r="Y1017" s="353"/>
      <c r="Z1017" s="353"/>
      <c r="AA1017" s="353"/>
      <c r="AB1017" s="353"/>
      <c r="AC1017" s="353"/>
      <c r="AD1017" s="238">
        <f t="shared" si="1234"/>
        <v>0</v>
      </c>
      <c r="AE1017" s="279" t="e">
        <f>VLOOKUP(AD1017,分类参数表!$I$2:$J$10,2,FALSE)</f>
        <v>#N/A</v>
      </c>
      <c r="AF1017" s="280"/>
      <c r="AG1017" s="266"/>
      <c r="AH1017" s="266"/>
      <c r="AI1017" s="266"/>
      <c r="AJ1017" s="266"/>
      <c r="AK1017" s="266"/>
      <c r="AL1017" s="266"/>
      <c r="AM1017" s="290"/>
      <c r="AN1017" s="291" t="e">
        <f t="shared" si="1175"/>
        <v>#DIV/0!</v>
      </c>
      <c r="AO1017" s="297"/>
    </row>
    <row r="1018" spans="1:41" s="219" customFormat="1" ht="15" customHeight="1" thickBot="1" x14ac:dyDescent="0.2">
      <c r="A1018" s="235"/>
      <c r="B1018" s="236">
        <f t="shared" ref="B1018:C1018" si="1237">B1017</f>
        <v>0</v>
      </c>
      <c r="C1018" s="237">
        <f t="shared" si="1237"/>
        <v>0</v>
      </c>
      <c r="D1018" s="238">
        <f t="shared" si="1233"/>
        <v>5</v>
      </c>
      <c r="E1018" s="238"/>
      <c r="F1018" s="239"/>
      <c r="G1018" s="238"/>
      <c r="H1018" s="266"/>
      <c r="I1018" s="238"/>
      <c r="J1018" s="238"/>
      <c r="K1018" s="238"/>
      <c r="L1018" s="238"/>
      <c r="M1018" s="238"/>
      <c r="N1018" s="238"/>
      <c r="O1018" s="256">
        <f t="shared" si="1174"/>
        <v>0</v>
      </c>
      <c r="P1018" s="351"/>
      <c r="Q1018" s="266"/>
      <c r="R1018" s="353"/>
      <c r="S1018" s="355"/>
      <c r="T1018" s="351"/>
      <c r="U1018" s="357"/>
      <c r="V1018" s="359"/>
      <c r="W1018" s="361"/>
      <c r="X1018" s="357"/>
      <c r="Y1018" s="353"/>
      <c r="Z1018" s="353"/>
      <c r="AA1018" s="353"/>
      <c r="AB1018" s="362"/>
      <c r="AC1018" s="362"/>
      <c r="AD1018" s="238">
        <f t="shared" si="1234"/>
        <v>0</v>
      </c>
      <c r="AE1018" s="279" t="e">
        <f>VLOOKUP(AD1018,分类参数表!$I$2:$J$10,2,FALSE)</f>
        <v>#N/A</v>
      </c>
      <c r="AF1018" s="280"/>
      <c r="AG1018" s="266"/>
      <c r="AH1018" s="266"/>
      <c r="AI1018" s="266"/>
      <c r="AJ1018" s="266"/>
      <c r="AK1018" s="266"/>
      <c r="AL1018" s="266"/>
      <c r="AM1018" s="290"/>
      <c r="AN1018" s="291" t="e">
        <f t="shared" si="1175"/>
        <v>#DIV/0!</v>
      </c>
      <c r="AO1018" s="297"/>
    </row>
    <row r="1019" spans="1:41" s="220" customFormat="1" ht="15" customHeight="1" thickTop="1" x14ac:dyDescent="0.15">
      <c r="A1019" s="319"/>
      <c r="B1019" s="242"/>
      <c r="C1019" s="243"/>
      <c r="D1019" s="244">
        <v>1</v>
      </c>
      <c r="E1019" s="320"/>
      <c r="F1019" s="245"/>
      <c r="G1019" s="321"/>
      <c r="H1019" s="328"/>
      <c r="I1019" s="246"/>
      <c r="J1019" s="321"/>
      <c r="K1019" s="320"/>
      <c r="L1019" s="321"/>
      <c r="M1019" s="244"/>
      <c r="N1019" s="244"/>
      <c r="O1019" s="257">
        <f t="shared" si="1174"/>
        <v>0</v>
      </c>
      <c r="P1019" s="363">
        <f>SUM(O1019:O1023)</f>
        <v>0</v>
      </c>
      <c r="Q1019" s="322"/>
      <c r="R1019" s="371">
        <f>SUMPRODUCT(Q1019:Q1023+0)</f>
        <v>0</v>
      </c>
      <c r="S1019" s="374" t="e">
        <f>R1019/P1019</f>
        <v>#DIV/0!</v>
      </c>
      <c r="T1019" s="363" t="e">
        <f>LOOKUP(S1019,{0.4,0.45,0.5,0.55,0.6,0.65,0.7,0.75,0.8,0.85,0.9,0.95,1},{0.1,0.175,0.25,0.325,0.4,0.475,0.55,0.625,0.7,0.775,0.85,0.925,1})</f>
        <v>#DIV/0!</v>
      </c>
      <c r="U1019" s="369"/>
      <c r="V1019" s="365"/>
      <c r="W1019" s="367"/>
      <c r="X1019" s="369"/>
      <c r="Y1019" s="371">
        <f>R1019-(V1019/10)-X1019</f>
        <v>0</v>
      </c>
      <c r="Z1019" s="371" t="e">
        <f>Y1019*T1019*AE1019</f>
        <v>#DIV/0!</v>
      </c>
      <c r="AA1019" s="371" t="e">
        <f>U1019-V1019+Z1019</f>
        <v>#DIV/0!</v>
      </c>
      <c r="AB1019" s="371"/>
      <c r="AC1019" s="371"/>
      <c r="AD1019" s="323" t="s">
        <v>2000</v>
      </c>
      <c r="AE1019" s="282">
        <f>VLOOKUP(AD1019,分类参数表!$I$2:$J$10,2,FALSE)</f>
        <v>1</v>
      </c>
      <c r="AF1019" s="283"/>
      <c r="AG1019" s="322"/>
      <c r="AH1019" s="269"/>
      <c r="AI1019" s="269"/>
      <c r="AJ1019" s="269"/>
      <c r="AK1019" s="322"/>
      <c r="AL1019" s="322"/>
      <c r="AM1019" s="292"/>
      <c r="AN1019" s="293" t="e">
        <f t="shared" si="1175"/>
        <v>#DIV/0!</v>
      </c>
      <c r="AO1019" s="298"/>
    </row>
    <row r="1020" spans="1:41" s="221" customFormat="1" ht="15" customHeight="1" x14ac:dyDescent="0.15">
      <c r="A1020" s="247"/>
      <c r="B1020" s="248">
        <f t="shared" ref="B1020:C1020" si="1238">B1019</f>
        <v>0</v>
      </c>
      <c r="C1020" s="249">
        <f t="shared" si="1238"/>
        <v>0</v>
      </c>
      <c r="D1020" s="250">
        <f t="shared" ref="D1020:D1023" si="1239">D1019+1</f>
        <v>2</v>
      </c>
      <c r="E1020" s="250"/>
      <c r="F1020" s="251"/>
      <c r="G1020" s="250"/>
      <c r="H1020" s="329"/>
      <c r="I1020" s="252"/>
      <c r="J1020" s="250"/>
      <c r="K1020" s="250"/>
      <c r="L1020" s="250"/>
      <c r="M1020" s="250"/>
      <c r="N1020" s="250"/>
      <c r="O1020" s="258">
        <f t="shared" si="1174"/>
        <v>0</v>
      </c>
      <c r="P1020" s="364"/>
      <c r="Q1020" s="271"/>
      <c r="R1020" s="372"/>
      <c r="S1020" s="375"/>
      <c r="T1020" s="364"/>
      <c r="U1020" s="370"/>
      <c r="V1020" s="366"/>
      <c r="W1020" s="368"/>
      <c r="X1020" s="370"/>
      <c r="Y1020" s="372"/>
      <c r="Z1020" s="372"/>
      <c r="AA1020" s="372"/>
      <c r="AB1020" s="372"/>
      <c r="AC1020" s="372"/>
      <c r="AD1020" s="250" t="str">
        <f t="shared" ref="AD1020:AD1023" si="1240">AD1019</f>
        <v>会员</v>
      </c>
      <c r="AE1020" s="284">
        <f>VLOOKUP(AD1020,分类参数表!$I$2:$J$10,2,FALSE)</f>
        <v>1</v>
      </c>
      <c r="AF1020" s="285"/>
      <c r="AG1020" s="271"/>
      <c r="AH1020" s="271"/>
      <c r="AI1020" s="271"/>
      <c r="AJ1020" s="271"/>
      <c r="AK1020" s="271"/>
      <c r="AL1020" s="271"/>
      <c r="AM1020" s="294"/>
      <c r="AN1020" s="295" t="e">
        <f t="shared" si="1175"/>
        <v>#DIV/0!</v>
      </c>
      <c r="AO1020" s="299"/>
    </row>
    <row r="1021" spans="1:41" s="221" customFormat="1" ht="15" customHeight="1" x14ac:dyDescent="0.15">
      <c r="A1021" s="247"/>
      <c r="B1021" s="248">
        <f t="shared" ref="B1021:C1021" si="1241">B1020</f>
        <v>0</v>
      </c>
      <c r="C1021" s="249">
        <f t="shared" si="1241"/>
        <v>0</v>
      </c>
      <c r="D1021" s="250">
        <f t="shared" si="1239"/>
        <v>3</v>
      </c>
      <c r="E1021" s="250"/>
      <c r="F1021" s="251"/>
      <c r="G1021" s="250"/>
      <c r="H1021" s="329"/>
      <c r="I1021" s="252"/>
      <c r="J1021" s="250"/>
      <c r="K1021" s="250"/>
      <c r="L1021" s="250"/>
      <c r="M1021" s="250"/>
      <c r="N1021" s="250"/>
      <c r="O1021" s="258">
        <f t="shared" si="1174"/>
        <v>0</v>
      </c>
      <c r="P1021" s="364"/>
      <c r="Q1021" s="271"/>
      <c r="R1021" s="372"/>
      <c r="S1021" s="375"/>
      <c r="T1021" s="364"/>
      <c r="U1021" s="370"/>
      <c r="V1021" s="366"/>
      <c r="W1021" s="368"/>
      <c r="X1021" s="370"/>
      <c r="Y1021" s="372"/>
      <c r="Z1021" s="372"/>
      <c r="AA1021" s="372"/>
      <c r="AB1021" s="372"/>
      <c r="AC1021" s="372"/>
      <c r="AD1021" s="250" t="str">
        <f t="shared" si="1240"/>
        <v>会员</v>
      </c>
      <c r="AE1021" s="284">
        <f>VLOOKUP(AD1021,分类参数表!$I$2:$J$10,2,FALSE)</f>
        <v>1</v>
      </c>
      <c r="AF1021" s="285"/>
      <c r="AG1021" s="271"/>
      <c r="AH1021" s="271"/>
      <c r="AI1021" s="271"/>
      <c r="AJ1021" s="271"/>
      <c r="AK1021" s="271"/>
      <c r="AL1021" s="271"/>
      <c r="AM1021" s="294"/>
      <c r="AN1021" s="295" t="e">
        <f t="shared" si="1175"/>
        <v>#DIV/0!</v>
      </c>
      <c r="AO1021" s="299"/>
    </row>
    <row r="1022" spans="1:41" s="221" customFormat="1" ht="15" customHeight="1" x14ac:dyDescent="0.15">
      <c r="A1022" s="247"/>
      <c r="B1022" s="248">
        <f t="shared" ref="B1022:C1022" si="1242">B1021</f>
        <v>0</v>
      </c>
      <c r="C1022" s="249">
        <f t="shared" si="1242"/>
        <v>0</v>
      </c>
      <c r="D1022" s="250">
        <f t="shared" si="1239"/>
        <v>4</v>
      </c>
      <c r="E1022" s="250"/>
      <c r="F1022" s="251"/>
      <c r="G1022" s="250"/>
      <c r="H1022" s="271"/>
      <c r="I1022" s="250"/>
      <c r="J1022" s="250"/>
      <c r="K1022" s="250"/>
      <c r="L1022" s="250"/>
      <c r="M1022" s="250"/>
      <c r="N1022" s="250"/>
      <c r="O1022" s="258">
        <f t="shared" si="1174"/>
        <v>0</v>
      </c>
      <c r="P1022" s="364"/>
      <c r="Q1022" s="271"/>
      <c r="R1022" s="372"/>
      <c r="S1022" s="375"/>
      <c r="T1022" s="364"/>
      <c r="U1022" s="370"/>
      <c r="V1022" s="366"/>
      <c r="W1022" s="368"/>
      <c r="X1022" s="370"/>
      <c r="Y1022" s="372"/>
      <c r="Z1022" s="372"/>
      <c r="AA1022" s="372"/>
      <c r="AB1022" s="372"/>
      <c r="AC1022" s="372"/>
      <c r="AD1022" s="250" t="str">
        <f t="shared" si="1240"/>
        <v>会员</v>
      </c>
      <c r="AE1022" s="284">
        <f>VLOOKUP(AD1022,分类参数表!$I$2:$J$10,2,FALSE)</f>
        <v>1</v>
      </c>
      <c r="AF1022" s="285"/>
      <c r="AG1022" s="271"/>
      <c r="AH1022" s="271"/>
      <c r="AI1022" s="271"/>
      <c r="AJ1022" s="271"/>
      <c r="AK1022" s="271"/>
      <c r="AL1022" s="271"/>
      <c r="AM1022" s="294"/>
      <c r="AN1022" s="295" t="e">
        <f t="shared" si="1175"/>
        <v>#DIV/0!</v>
      </c>
      <c r="AO1022" s="299"/>
    </row>
    <row r="1023" spans="1:41" s="221" customFormat="1" ht="15" customHeight="1" thickBot="1" x14ac:dyDescent="0.2">
      <c r="A1023" s="247"/>
      <c r="B1023" s="248">
        <f t="shared" ref="B1023:C1023" si="1243">B1022</f>
        <v>0</v>
      </c>
      <c r="C1023" s="249">
        <f t="shared" si="1243"/>
        <v>0</v>
      </c>
      <c r="D1023" s="250">
        <f t="shared" si="1239"/>
        <v>5</v>
      </c>
      <c r="E1023" s="250"/>
      <c r="F1023" s="251"/>
      <c r="G1023" s="250"/>
      <c r="H1023" s="271"/>
      <c r="I1023" s="250"/>
      <c r="J1023" s="250"/>
      <c r="K1023" s="250"/>
      <c r="L1023" s="250"/>
      <c r="M1023" s="250"/>
      <c r="N1023" s="250"/>
      <c r="O1023" s="258">
        <f t="shared" si="1174"/>
        <v>0</v>
      </c>
      <c r="P1023" s="364"/>
      <c r="Q1023" s="271"/>
      <c r="R1023" s="372"/>
      <c r="S1023" s="375"/>
      <c r="T1023" s="364"/>
      <c r="U1023" s="370"/>
      <c r="V1023" s="366"/>
      <c r="W1023" s="368"/>
      <c r="X1023" s="370"/>
      <c r="Y1023" s="372"/>
      <c r="Z1023" s="372"/>
      <c r="AA1023" s="372"/>
      <c r="AB1023" s="373"/>
      <c r="AC1023" s="373"/>
      <c r="AD1023" s="250" t="str">
        <f t="shared" si="1240"/>
        <v>会员</v>
      </c>
      <c r="AE1023" s="284">
        <f>VLOOKUP(AD1023,分类参数表!$I$2:$J$10,2,FALSE)</f>
        <v>1</v>
      </c>
      <c r="AF1023" s="285"/>
      <c r="AG1023" s="271"/>
      <c r="AH1023" s="271"/>
      <c r="AI1023" s="271"/>
      <c r="AJ1023" s="271"/>
      <c r="AK1023" s="271"/>
      <c r="AL1023" s="271"/>
      <c r="AM1023" s="294"/>
      <c r="AN1023" s="295" t="e">
        <f t="shared" si="1175"/>
        <v>#DIV/0!</v>
      </c>
      <c r="AO1023" s="299"/>
    </row>
    <row r="1024" spans="1:41" s="218" customFormat="1" ht="15" customHeight="1" thickTop="1" x14ac:dyDescent="0.15">
      <c r="A1024" s="229"/>
      <c r="B1024" s="230"/>
      <c r="C1024" s="231"/>
      <c r="D1024" s="232">
        <v>1</v>
      </c>
      <c r="E1024" s="233"/>
      <c r="F1024" s="233"/>
      <c r="G1024" s="232"/>
      <c r="H1024" s="326"/>
      <c r="I1024" s="234"/>
      <c r="J1024" s="232"/>
      <c r="K1024" s="233"/>
      <c r="L1024" s="232"/>
      <c r="M1024" s="232"/>
      <c r="N1024" s="232"/>
      <c r="O1024" s="255">
        <f t="shared" si="1174"/>
        <v>0</v>
      </c>
      <c r="P1024" s="350">
        <f>SUM(O1024:O1028)</f>
        <v>0</v>
      </c>
      <c r="Q1024" s="264"/>
      <c r="R1024" s="352">
        <f>SUMPRODUCT(Q1024:Q1028+0)</f>
        <v>0</v>
      </c>
      <c r="S1024" s="354" t="e">
        <f>R1024/P1024</f>
        <v>#DIV/0!</v>
      </c>
      <c r="T1024" s="350" t="e">
        <f>LOOKUP(S1024,{0.4,0.45,0.5,0.55,0.6,0.65,0.7,0.75,0.8,0.85,0.9,0.95,1},{0.1,0.175,0.25,0.325,0.4,0.475,0.55,0.625,0.7,0.775,0.85,0.925,1})</f>
        <v>#DIV/0!</v>
      </c>
      <c r="U1024" s="356"/>
      <c r="V1024" s="358"/>
      <c r="W1024" s="360"/>
      <c r="X1024" s="356"/>
      <c r="Y1024" s="352">
        <f>R1024-(V1024/10)-X1024</f>
        <v>0</v>
      </c>
      <c r="Z1024" s="352" t="e">
        <f>Y1024*T1024*AE1024</f>
        <v>#DIV/0!</v>
      </c>
      <c r="AA1024" s="352" t="e">
        <f>U1024-V1024+Z1024</f>
        <v>#DIV/0!</v>
      </c>
      <c r="AB1024" s="352"/>
      <c r="AC1024" s="352"/>
      <c r="AD1024" s="276"/>
      <c r="AE1024" s="277" t="e">
        <f>VLOOKUP(AD1024,分类参数表!$I$2:$J$10,2,FALSE)</f>
        <v>#N/A</v>
      </c>
      <c r="AF1024" s="278"/>
      <c r="AG1024" s="264"/>
      <c r="AH1024" s="264"/>
      <c r="AI1024" s="264"/>
      <c r="AJ1024" s="264"/>
      <c r="AK1024" s="264"/>
      <c r="AL1024" s="264"/>
      <c r="AM1024" s="288"/>
      <c r="AN1024" s="289" t="e">
        <f t="shared" si="1175"/>
        <v>#DIV/0!</v>
      </c>
      <c r="AO1024" s="296"/>
    </row>
    <row r="1025" spans="1:41" s="219" customFormat="1" ht="15" customHeight="1" x14ac:dyDescent="0.15">
      <c r="A1025" s="235"/>
      <c r="B1025" s="236">
        <f t="shared" ref="B1025:C1025" si="1244">B1024</f>
        <v>0</v>
      </c>
      <c r="C1025" s="237">
        <f t="shared" si="1244"/>
        <v>0</v>
      </c>
      <c r="D1025" s="238">
        <f t="shared" ref="D1025:D1028" si="1245">D1024+1</f>
        <v>2</v>
      </c>
      <c r="E1025" s="238"/>
      <c r="F1025" s="239"/>
      <c r="G1025" s="238"/>
      <c r="H1025" s="327"/>
      <c r="I1025" s="240"/>
      <c r="J1025" s="238"/>
      <c r="K1025" s="238"/>
      <c r="L1025" s="238"/>
      <c r="M1025" s="238"/>
      <c r="N1025" s="238"/>
      <c r="O1025" s="256">
        <f t="shared" si="1174"/>
        <v>0</v>
      </c>
      <c r="P1025" s="351"/>
      <c r="Q1025" s="266"/>
      <c r="R1025" s="353"/>
      <c r="S1025" s="355"/>
      <c r="T1025" s="351"/>
      <c r="U1025" s="357"/>
      <c r="V1025" s="359"/>
      <c r="W1025" s="361"/>
      <c r="X1025" s="357"/>
      <c r="Y1025" s="353"/>
      <c r="Z1025" s="353"/>
      <c r="AA1025" s="353"/>
      <c r="AB1025" s="353"/>
      <c r="AC1025" s="353"/>
      <c r="AD1025" s="238">
        <f t="shared" ref="AD1025:AD1028" si="1246">AD1024</f>
        <v>0</v>
      </c>
      <c r="AE1025" s="279" t="e">
        <f>VLOOKUP(AD1025,分类参数表!$I$2:$J$10,2,FALSE)</f>
        <v>#N/A</v>
      </c>
      <c r="AF1025" s="280"/>
      <c r="AG1025" s="266"/>
      <c r="AH1025" s="266"/>
      <c r="AI1025" s="266"/>
      <c r="AJ1025" s="266"/>
      <c r="AK1025" s="266"/>
      <c r="AL1025" s="266"/>
      <c r="AM1025" s="290"/>
      <c r="AN1025" s="291" t="e">
        <f t="shared" si="1175"/>
        <v>#DIV/0!</v>
      </c>
      <c r="AO1025" s="297"/>
    </row>
    <row r="1026" spans="1:41" s="219" customFormat="1" ht="15" customHeight="1" x14ac:dyDescent="0.15">
      <c r="A1026" s="235"/>
      <c r="B1026" s="236">
        <f t="shared" ref="B1026:C1026" si="1247">B1025</f>
        <v>0</v>
      </c>
      <c r="C1026" s="237">
        <f t="shared" si="1247"/>
        <v>0</v>
      </c>
      <c r="D1026" s="238">
        <f t="shared" si="1245"/>
        <v>3</v>
      </c>
      <c r="E1026" s="238"/>
      <c r="F1026" s="239"/>
      <c r="G1026" s="238"/>
      <c r="H1026" s="327"/>
      <c r="I1026" s="240"/>
      <c r="J1026" s="238"/>
      <c r="K1026" s="238"/>
      <c r="L1026" s="238"/>
      <c r="M1026" s="238"/>
      <c r="N1026" s="238"/>
      <c r="O1026" s="256">
        <f t="shared" si="1174"/>
        <v>0</v>
      </c>
      <c r="P1026" s="351"/>
      <c r="Q1026" s="266"/>
      <c r="R1026" s="353"/>
      <c r="S1026" s="355"/>
      <c r="T1026" s="351"/>
      <c r="U1026" s="357"/>
      <c r="V1026" s="359"/>
      <c r="W1026" s="361"/>
      <c r="X1026" s="357"/>
      <c r="Y1026" s="353"/>
      <c r="Z1026" s="353"/>
      <c r="AA1026" s="353"/>
      <c r="AB1026" s="353"/>
      <c r="AC1026" s="353"/>
      <c r="AD1026" s="238">
        <f t="shared" si="1246"/>
        <v>0</v>
      </c>
      <c r="AE1026" s="279" t="e">
        <f>VLOOKUP(AD1026,分类参数表!$I$2:$J$10,2,FALSE)</f>
        <v>#N/A</v>
      </c>
      <c r="AF1026" s="280"/>
      <c r="AG1026" s="266"/>
      <c r="AH1026" s="266"/>
      <c r="AI1026" s="266"/>
      <c r="AJ1026" s="266"/>
      <c r="AK1026" s="266"/>
      <c r="AL1026" s="266"/>
      <c r="AM1026" s="290"/>
      <c r="AN1026" s="291" t="e">
        <f t="shared" si="1175"/>
        <v>#DIV/0!</v>
      </c>
      <c r="AO1026" s="297"/>
    </row>
    <row r="1027" spans="1:41" s="219" customFormat="1" ht="15" customHeight="1" x14ac:dyDescent="0.15">
      <c r="A1027" s="235"/>
      <c r="B1027" s="236">
        <f t="shared" ref="B1027:C1027" si="1248">B1026</f>
        <v>0</v>
      </c>
      <c r="C1027" s="237">
        <f t="shared" si="1248"/>
        <v>0</v>
      </c>
      <c r="D1027" s="238">
        <f t="shared" si="1245"/>
        <v>4</v>
      </c>
      <c r="E1027" s="238"/>
      <c r="F1027" s="239"/>
      <c r="G1027" s="238"/>
      <c r="H1027" s="266"/>
      <c r="I1027" s="238"/>
      <c r="J1027" s="238"/>
      <c r="K1027" s="238"/>
      <c r="L1027" s="238"/>
      <c r="M1027" s="238"/>
      <c r="N1027" s="238"/>
      <c r="O1027" s="256">
        <f t="shared" si="1174"/>
        <v>0</v>
      </c>
      <c r="P1027" s="351"/>
      <c r="Q1027" s="266"/>
      <c r="R1027" s="353"/>
      <c r="S1027" s="355"/>
      <c r="T1027" s="351"/>
      <c r="U1027" s="357"/>
      <c r="V1027" s="359"/>
      <c r="W1027" s="361"/>
      <c r="X1027" s="357"/>
      <c r="Y1027" s="353"/>
      <c r="Z1027" s="353"/>
      <c r="AA1027" s="353"/>
      <c r="AB1027" s="353"/>
      <c r="AC1027" s="353"/>
      <c r="AD1027" s="238">
        <f t="shared" si="1246"/>
        <v>0</v>
      </c>
      <c r="AE1027" s="279" t="e">
        <f>VLOOKUP(AD1027,分类参数表!$I$2:$J$10,2,FALSE)</f>
        <v>#N/A</v>
      </c>
      <c r="AF1027" s="280"/>
      <c r="AG1027" s="266"/>
      <c r="AH1027" s="266"/>
      <c r="AI1027" s="266"/>
      <c r="AJ1027" s="266"/>
      <c r="AK1027" s="266"/>
      <c r="AL1027" s="266"/>
      <c r="AM1027" s="290"/>
      <c r="AN1027" s="291" t="e">
        <f t="shared" si="1175"/>
        <v>#DIV/0!</v>
      </c>
      <c r="AO1027" s="297"/>
    </row>
    <row r="1028" spans="1:41" s="219" customFormat="1" ht="15" customHeight="1" thickBot="1" x14ac:dyDescent="0.2">
      <c r="A1028" s="235"/>
      <c r="B1028" s="236">
        <f t="shared" ref="B1028:C1028" si="1249">B1027</f>
        <v>0</v>
      </c>
      <c r="C1028" s="237">
        <f t="shared" si="1249"/>
        <v>0</v>
      </c>
      <c r="D1028" s="238">
        <f t="shared" si="1245"/>
        <v>5</v>
      </c>
      <c r="E1028" s="238"/>
      <c r="F1028" s="239"/>
      <c r="G1028" s="238"/>
      <c r="H1028" s="266"/>
      <c r="I1028" s="238"/>
      <c r="J1028" s="238"/>
      <c r="K1028" s="238"/>
      <c r="L1028" s="238"/>
      <c r="M1028" s="238"/>
      <c r="N1028" s="238"/>
      <c r="O1028" s="256">
        <f t="shared" si="1174"/>
        <v>0</v>
      </c>
      <c r="P1028" s="351"/>
      <c r="Q1028" s="266"/>
      <c r="R1028" s="353"/>
      <c r="S1028" s="355"/>
      <c r="T1028" s="351"/>
      <c r="U1028" s="357"/>
      <c r="V1028" s="359"/>
      <c r="W1028" s="361"/>
      <c r="X1028" s="357"/>
      <c r="Y1028" s="353"/>
      <c r="Z1028" s="353"/>
      <c r="AA1028" s="353"/>
      <c r="AB1028" s="362"/>
      <c r="AC1028" s="362"/>
      <c r="AD1028" s="238">
        <f t="shared" si="1246"/>
        <v>0</v>
      </c>
      <c r="AE1028" s="279" t="e">
        <f>VLOOKUP(AD1028,分类参数表!$I$2:$J$10,2,FALSE)</f>
        <v>#N/A</v>
      </c>
      <c r="AF1028" s="280"/>
      <c r="AG1028" s="266"/>
      <c r="AH1028" s="266"/>
      <c r="AI1028" s="266"/>
      <c r="AJ1028" s="266"/>
      <c r="AK1028" s="266"/>
      <c r="AL1028" s="266"/>
      <c r="AM1028" s="290"/>
      <c r="AN1028" s="291" t="e">
        <f t="shared" si="1175"/>
        <v>#DIV/0!</v>
      </c>
      <c r="AO1028" s="297"/>
    </row>
    <row r="1029" spans="1:41" s="218" customFormat="1" ht="15" customHeight="1" thickTop="1" x14ac:dyDescent="0.15">
      <c r="A1029" s="229"/>
      <c r="B1029" s="230"/>
      <c r="C1029" s="231"/>
      <c r="D1029" s="232">
        <v>1</v>
      </c>
      <c r="E1029" s="233"/>
      <c r="F1029" s="233"/>
      <c r="G1029" s="232"/>
      <c r="H1029" s="326"/>
      <c r="I1029" s="234"/>
      <c r="J1029" s="232"/>
      <c r="K1029" s="233"/>
      <c r="L1029" s="232"/>
      <c r="M1029" s="232"/>
      <c r="N1029" s="232"/>
      <c r="O1029" s="255">
        <f t="shared" si="1174"/>
        <v>0</v>
      </c>
      <c r="P1029" s="350">
        <f>SUM(O1029:O1033)</f>
        <v>0</v>
      </c>
      <c r="Q1029" s="264"/>
      <c r="R1029" s="352">
        <f>SUMPRODUCT(Q1029:Q1033+0)</f>
        <v>0</v>
      </c>
      <c r="S1029" s="354" t="e">
        <f>R1029/P1029</f>
        <v>#DIV/0!</v>
      </c>
      <c r="T1029" s="350" t="e">
        <f>LOOKUP(S1029,{0.4,0.45,0.5,0.55,0.6,0.65,0.7,0.75,0.8,0.85,0.9,0.95,1},{0.1,0.175,0.25,0.325,0.4,0.475,0.55,0.625,0.7,0.775,0.85,0.925,1})</f>
        <v>#DIV/0!</v>
      </c>
      <c r="U1029" s="356"/>
      <c r="V1029" s="358"/>
      <c r="W1029" s="360"/>
      <c r="X1029" s="356"/>
      <c r="Y1029" s="352">
        <f>R1029-(V1029/10)-X1029</f>
        <v>0</v>
      </c>
      <c r="Z1029" s="352" t="e">
        <f>Y1029*T1029*AE1029</f>
        <v>#DIV/0!</v>
      </c>
      <c r="AA1029" s="352" t="e">
        <f>U1029-V1029+Z1029</f>
        <v>#DIV/0!</v>
      </c>
      <c r="AB1029" s="352"/>
      <c r="AC1029" s="352"/>
      <c r="AD1029" s="276"/>
      <c r="AE1029" s="277" t="e">
        <f>VLOOKUP(AD1029,分类参数表!$I$2:$J$10,2,FALSE)</f>
        <v>#N/A</v>
      </c>
      <c r="AF1029" s="278"/>
      <c r="AG1029" s="264"/>
      <c r="AH1029" s="264"/>
      <c r="AI1029" s="264"/>
      <c r="AJ1029" s="264"/>
      <c r="AK1029" s="264"/>
      <c r="AL1029" s="264"/>
      <c r="AM1029" s="288"/>
      <c r="AN1029" s="289" t="e">
        <f t="shared" si="1175"/>
        <v>#DIV/0!</v>
      </c>
      <c r="AO1029" s="296"/>
    </row>
    <row r="1030" spans="1:41" s="219" customFormat="1" ht="15" customHeight="1" x14ac:dyDescent="0.15">
      <c r="A1030" s="235"/>
      <c r="B1030" s="236">
        <f t="shared" ref="B1030:C1030" si="1250">B1029</f>
        <v>0</v>
      </c>
      <c r="C1030" s="237">
        <f t="shared" si="1250"/>
        <v>0</v>
      </c>
      <c r="D1030" s="238">
        <f t="shared" ref="D1030:D1033" si="1251">D1029+1</f>
        <v>2</v>
      </c>
      <c r="E1030" s="238"/>
      <c r="F1030" s="239"/>
      <c r="G1030" s="238"/>
      <c r="H1030" s="327"/>
      <c r="I1030" s="240"/>
      <c r="J1030" s="238"/>
      <c r="K1030" s="238"/>
      <c r="L1030" s="238"/>
      <c r="M1030" s="238"/>
      <c r="N1030" s="238"/>
      <c r="O1030" s="256">
        <f t="shared" ref="O1030:O1093" si="1252">N1030*M1030</f>
        <v>0</v>
      </c>
      <c r="P1030" s="351"/>
      <c r="Q1030" s="266"/>
      <c r="R1030" s="353"/>
      <c r="S1030" s="355"/>
      <c r="T1030" s="351"/>
      <c r="U1030" s="357"/>
      <c r="V1030" s="359"/>
      <c r="W1030" s="361"/>
      <c r="X1030" s="357"/>
      <c r="Y1030" s="353"/>
      <c r="Z1030" s="353"/>
      <c r="AA1030" s="353"/>
      <c r="AB1030" s="353"/>
      <c r="AC1030" s="353"/>
      <c r="AD1030" s="238">
        <f t="shared" ref="AD1030:AD1033" si="1253">AD1029</f>
        <v>0</v>
      </c>
      <c r="AE1030" s="279" t="e">
        <f>VLOOKUP(AD1030,分类参数表!$I$2:$J$10,2,FALSE)</f>
        <v>#N/A</v>
      </c>
      <c r="AF1030" s="280"/>
      <c r="AG1030" s="266"/>
      <c r="AH1030" s="266"/>
      <c r="AI1030" s="266"/>
      <c r="AJ1030" s="266"/>
      <c r="AK1030" s="266"/>
      <c r="AL1030" s="266"/>
      <c r="AM1030" s="290"/>
      <c r="AN1030" s="291" t="e">
        <f t="shared" ref="AN1030:AN1093" si="1254">(Q1030-AM1030)/M1030/N1030</f>
        <v>#DIV/0!</v>
      </c>
      <c r="AO1030" s="297"/>
    </row>
    <row r="1031" spans="1:41" s="219" customFormat="1" ht="15" customHeight="1" x14ac:dyDescent="0.15">
      <c r="A1031" s="235"/>
      <c r="B1031" s="236">
        <f t="shared" ref="B1031:C1031" si="1255">B1030</f>
        <v>0</v>
      </c>
      <c r="C1031" s="237">
        <f t="shared" si="1255"/>
        <v>0</v>
      </c>
      <c r="D1031" s="238">
        <f t="shared" si="1251"/>
        <v>3</v>
      </c>
      <c r="E1031" s="238"/>
      <c r="F1031" s="239"/>
      <c r="G1031" s="238"/>
      <c r="H1031" s="327"/>
      <c r="I1031" s="240"/>
      <c r="J1031" s="238"/>
      <c r="K1031" s="238"/>
      <c r="L1031" s="238"/>
      <c r="M1031" s="238"/>
      <c r="N1031" s="238"/>
      <c r="O1031" s="256">
        <f t="shared" si="1252"/>
        <v>0</v>
      </c>
      <c r="P1031" s="351"/>
      <c r="Q1031" s="266"/>
      <c r="R1031" s="353"/>
      <c r="S1031" s="355"/>
      <c r="T1031" s="351"/>
      <c r="U1031" s="357"/>
      <c r="V1031" s="359"/>
      <c r="W1031" s="361"/>
      <c r="X1031" s="357"/>
      <c r="Y1031" s="353"/>
      <c r="Z1031" s="353"/>
      <c r="AA1031" s="353"/>
      <c r="AB1031" s="353"/>
      <c r="AC1031" s="353"/>
      <c r="AD1031" s="238">
        <f t="shared" si="1253"/>
        <v>0</v>
      </c>
      <c r="AE1031" s="279" t="e">
        <f>VLOOKUP(AD1031,分类参数表!$I$2:$J$10,2,FALSE)</f>
        <v>#N/A</v>
      </c>
      <c r="AF1031" s="280"/>
      <c r="AG1031" s="266"/>
      <c r="AH1031" s="266"/>
      <c r="AI1031" s="266"/>
      <c r="AJ1031" s="266"/>
      <c r="AK1031" s="266"/>
      <c r="AL1031" s="266"/>
      <c r="AM1031" s="290"/>
      <c r="AN1031" s="291" t="e">
        <f t="shared" si="1254"/>
        <v>#DIV/0!</v>
      </c>
      <c r="AO1031" s="297"/>
    </row>
    <row r="1032" spans="1:41" s="219" customFormat="1" ht="15" customHeight="1" x14ac:dyDescent="0.15">
      <c r="A1032" s="235"/>
      <c r="B1032" s="236">
        <f t="shared" ref="B1032:C1032" si="1256">B1031</f>
        <v>0</v>
      </c>
      <c r="C1032" s="237">
        <f t="shared" si="1256"/>
        <v>0</v>
      </c>
      <c r="D1032" s="238">
        <f t="shared" si="1251"/>
        <v>4</v>
      </c>
      <c r="E1032" s="238"/>
      <c r="F1032" s="239"/>
      <c r="G1032" s="238"/>
      <c r="H1032" s="266"/>
      <c r="I1032" s="238"/>
      <c r="J1032" s="238"/>
      <c r="K1032" s="238"/>
      <c r="L1032" s="238"/>
      <c r="M1032" s="238"/>
      <c r="N1032" s="238"/>
      <c r="O1032" s="256">
        <f t="shared" si="1252"/>
        <v>0</v>
      </c>
      <c r="P1032" s="351"/>
      <c r="Q1032" s="266"/>
      <c r="R1032" s="353"/>
      <c r="S1032" s="355"/>
      <c r="T1032" s="351"/>
      <c r="U1032" s="357"/>
      <c r="V1032" s="359"/>
      <c r="W1032" s="361"/>
      <c r="X1032" s="357"/>
      <c r="Y1032" s="353"/>
      <c r="Z1032" s="353"/>
      <c r="AA1032" s="353"/>
      <c r="AB1032" s="353"/>
      <c r="AC1032" s="353"/>
      <c r="AD1032" s="238">
        <f t="shared" si="1253"/>
        <v>0</v>
      </c>
      <c r="AE1032" s="279" t="e">
        <f>VLOOKUP(AD1032,分类参数表!$I$2:$J$10,2,FALSE)</f>
        <v>#N/A</v>
      </c>
      <c r="AF1032" s="280"/>
      <c r="AG1032" s="266"/>
      <c r="AH1032" s="266"/>
      <c r="AI1032" s="266"/>
      <c r="AJ1032" s="266"/>
      <c r="AK1032" s="266"/>
      <c r="AL1032" s="266"/>
      <c r="AM1032" s="290"/>
      <c r="AN1032" s="291" t="e">
        <f t="shared" si="1254"/>
        <v>#DIV/0!</v>
      </c>
      <c r="AO1032" s="297"/>
    </row>
    <row r="1033" spans="1:41" s="219" customFormat="1" ht="15" customHeight="1" thickBot="1" x14ac:dyDescent="0.2">
      <c r="A1033" s="235"/>
      <c r="B1033" s="236">
        <f t="shared" ref="B1033:C1033" si="1257">B1032</f>
        <v>0</v>
      </c>
      <c r="C1033" s="237">
        <f t="shared" si="1257"/>
        <v>0</v>
      </c>
      <c r="D1033" s="238">
        <f t="shared" si="1251"/>
        <v>5</v>
      </c>
      <c r="E1033" s="238"/>
      <c r="F1033" s="239"/>
      <c r="G1033" s="238"/>
      <c r="H1033" s="266"/>
      <c r="I1033" s="238"/>
      <c r="J1033" s="238"/>
      <c r="K1033" s="238"/>
      <c r="L1033" s="238"/>
      <c r="M1033" s="238"/>
      <c r="N1033" s="238"/>
      <c r="O1033" s="256">
        <f t="shared" si="1252"/>
        <v>0</v>
      </c>
      <c r="P1033" s="351"/>
      <c r="Q1033" s="266"/>
      <c r="R1033" s="353"/>
      <c r="S1033" s="355"/>
      <c r="T1033" s="351"/>
      <c r="U1033" s="357"/>
      <c r="V1033" s="359"/>
      <c r="W1033" s="361"/>
      <c r="X1033" s="357"/>
      <c r="Y1033" s="353"/>
      <c r="Z1033" s="353"/>
      <c r="AA1033" s="353"/>
      <c r="AB1033" s="362"/>
      <c r="AC1033" s="362"/>
      <c r="AD1033" s="238">
        <f t="shared" si="1253"/>
        <v>0</v>
      </c>
      <c r="AE1033" s="279" t="e">
        <f>VLOOKUP(AD1033,分类参数表!$I$2:$J$10,2,FALSE)</f>
        <v>#N/A</v>
      </c>
      <c r="AF1033" s="280"/>
      <c r="AG1033" s="266"/>
      <c r="AH1033" s="266"/>
      <c r="AI1033" s="266"/>
      <c r="AJ1033" s="266"/>
      <c r="AK1033" s="266"/>
      <c r="AL1033" s="266"/>
      <c r="AM1033" s="290"/>
      <c r="AN1033" s="291" t="e">
        <f t="shared" si="1254"/>
        <v>#DIV/0!</v>
      </c>
      <c r="AO1033" s="297"/>
    </row>
    <row r="1034" spans="1:41" s="220" customFormat="1" ht="15" customHeight="1" thickTop="1" x14ac:dyDescent="0.15">
      <c r="A1034" s="319"/>
      <c r="B1034" s="242"/>
      <c r="C1034" s="243"/>
      <c r="D1034" s="244">
        <v>1</v>
      </c>
      <c r="E1034" s="320"/>
      <c r="F1034" s="245"/>
      <c r="G1034" s="321"/>
      <c r="H1034" s="328"/>
      <c r="I1034" s="246"/>
      <c r="J1034" s="321"/>
      <c r="K1034" s="320"/>
      <c r="L1034" s="321"/>
      <c r="M1034" s="244"/>
      <c r="N1034" s="244"/>
      <c r="O1034" s="257">
        <f t="shared" si="1252"/>
        <v>0</v>
      </c>
      <c r="P1034" s="363">
        <f>SUM(O1034:O1038)</f>
        <v>0</v>
      </c>
      <c r="Q1034" s="322"/>
      <c r="R1034" s="371">
        <f>SUMPRODUCT(Q1034:Q1038+0)</f>
        <v>0</v>
      </c>
      <c r="S1034" s="374" t="e">
        <f>R1034/P1034</f>
        <v>#DIV/0!</v>
      </c>
      <c r="T1034" s="363" t="e">
        <f>LOOKUP(S1034,{0.4,0.45,0.5,0.55,0.6,0.65,0.7,0.75,0.8,0.85,0.9,0.95,1},{0.1,0.175,0.25,0.325,0.4,0.475,0.55,0.625,0.7,0.775,0.85,0.925,1})</f>
        <v>#DIV/0!</v>
      </c>
      <c r="U1034" s="369"/>
      <c r="V1034" s="365"/>
      <c r="W1034" s="367"/>
      <c r="X1034" s="369"/>
      <c r="Y1034" s="371">
        <f>R1034-(V1034/10)-X1034</f>
        <v>0</v>
      </c>
      <c r="Z1034" s="371" t="e">
        <f>Y1034*T1034*AE1034</f>
        <v>#DIV/0!</v>
      </c>
      <c r="AA1034" s="371" t="e">
        <f>U1034-V1034+Z1034</f>
        <v>#DIV/0!</v>
      </c>
      <c r="AB1034" s="371"/>
      <c r="AC1034" s="371"/>
      <c r="AD1034" s="323" t="s">
        <v>2000</v>
      </c>
      <c r="AE1034" s="282">
        <f>VLOOKUP(AD1034,分类参数表!$I$2:$J$10,2,FALSE)</f>
        <v>1</v>
      </c>
      <c r="AF1034" s="283"/>
      <c r="AG1034" s="322"/>
      <c r="AH1034" s="269"/>
      <c r="AI1034" s="269"/>
      <c r="AJ1034" s="269"/>
      <c r="AK1034" s="322"/>
      <c r="AL1034" s="322"/>
      <c r="AM1034" s="292"/>
      <c r="AN1034" s="293" t="e">
        <f t="shared" si="1254"/>
        <v>#DIV/0!</v>
      </c>
      <c r="AO1034" s="298"/>
    </row>
    <row r="1035" spans="1:41" s="221" customFormat="1" ht="15" customHeight="1" x14ac:dyDescent="0.15">
      <c r="A1035" s="247"/>
      <c r="B1035" s="248">
        <f t="shared" ref="B1035:C1035" si="1258">B1034</f>
        <v>0</v>
      </c>
      <c r="C1035" s="249">
        <f t="shared" si="1258"/>
        <v>0</v>
      </c>
      <c r="D1035" s="250">
        <f t="shared" ref="D1035:D1038" si="1259">D1034+1</f>
        <v>2</v>
      </c>
      <c r="E1035" s="250"/>
      <c r="F1035" s="251"/>
      <c r="G1035" s="250"/>
      <c r="H1035" s="329"/>
      <c r="I1035" s="252"/>
      <c r="J1035" s="250"/>
      <c r="K1035" s="250"/>
      <c r="L1035" s="250"/>
      <c r="M1035" s="250"/>
      <c r="N1035" s="250"/>
      <c r="O1035" s="258">
        <f t="shared" si="1252"/>
        <v>0</v>
      </c>
      <c r="P1035" s="364"/>
      <c r="Q1035" s="271"/>
      <c r="R1035" s="372"/>
      <c r="S1035" s="375"/>
      <c r="T1035" s="364"/>
      <c r="U1035" s="370"/>
      <c r="V1035" s="366"/>
      <c r="W1035" s="368"/>
      <c r="X1035" s="370"/>
      <c r="Y1035" s="372"/>
      <c r="Z1035" s="372"/>
      <c r="AA1035" s="372"/>
      <c r="AB1035" s="372"/>
      <c r="AC1035" s="372"/>
      <c r="AD1035" s="250" t="str">
        <f t="shared" ref="AD1035:AD1038" si="1260">AD1034</f>
        <v>会员</v>
      </c>
      <c r="AE1035" s="284">
        <f>VLOOKUP(AD1035,分类参数表!$I$2:$J$10,2,FALSE)</f>
        <v>1</v>
      </c>
      <c r="AF1035" s="285"/>
      <c r="AG1035" s="271"/>
      <c r="AH1035" s="271"/>
      <c r="AI1035" s="271"/>
      <c r="AJ1035" s="271"/>
      <c r="AK1035" s="271"/>
      <c r="AL1035" s="271"/>
      <c r="AM1035" s="294"/>
      <c r="AN1035" s="295" t="e">
        <f t="shared" si="1254"/>
        <v>#DIV/0!</v>
      </c>
      <c r="AO1035" s="299"/>
    </row>
    <row r="1036" spans="1:41" s="221" customFormat="1" ht="15" customHeight="1" x14ac:dyDescent="0.15">
      <c r="A1036" s="247"/>
      <c r="B1036" s="248">
        <f t="shared" ref="B1036:C1036" si="1261">B1035</f>
        <v>0</v>
      </c>
      <c r="C1036" s="249">
        <f t="shared" si="1261"/>
        <v>0</v>
      </c>
      <c r="D1036" s="250">
        <f t="shared" si="1259"/>
        <v>3</v>
      </c>
      <c r="E1036" s="250"/>
      <c r="F1036" s="251"/>
      <c r="G1036" s="250"/>
      <c r="H1036" s="329"/>
      <c r="I1036" s="252"/>
      <c r="J1036" s="250"/>
      <c r="K1036" s="250"/>
      <c r="L1036" s="250"/>
      <c r="M1036" s="250"/>
      <c r="N1036" s="250"/>
      <c r="O1036" s="258">
        <f t="shared" si="1252"/>
        <v>0</v>
      </c>
      <c r="P1036" s="364"/>
      <c r="Q1036" s="271"/>
      <c r="R1036" s="372"/>
      <c r="S1036" s="375"/>
      <c r="T1036" s="364"/>
      <c r="U1036" s="370"/>
      <c r="V1036" s="366"/>
      <c r="W1036" s="368"/>
      <c r="X1036" s="370"/>
      <c r="Y1036" s="372"/>
      <c r="Z1036" s="372"/>
      <c r="AA1036" s="372"/>
      <c r="AB1036" s="372"/>
      <c r="AC1036" s="372"/>
      <c r="AD1036" s="250" t="str">
        <f t="shared" si="1260"/>
        <v>会员</v>
      </c>
      <c r="AE1036" s="284">
        <f>VLOOKUP(AD1036,分类参数表!$I$2:$J$10,2,FALSE)</f>
        <v>1</v>
      </c>
      <c r="AF1036" s="285"/>
      <c r="AG1036" s="271"/>
      <c r="AH1036" s="271"/>
      <c r="AI1036" s="271"/>
      <c r="AJ1036" s="271"/>
      <c r="AK1036" s="271"/>
      <c r="AL1036" s="271"/>
      <c r="AM1036" s="294"/>
      <c r="AN1036" s="295" t="e">
        <f t="shared" si="1254"/>
        <v>#DIV/0!</v>
      </c>
      <c r="AO1036" s="299"/>
    </row>
    <row r="1037" spans="1:41" s="221" customFormat="1" ht="15" customHeight="1" x14ac:dyDescent="0.15">
      <c r="A1037" s="247"/>
      <c r="B1037" s="248">
        <f t="shared" ref="B1037:C1037" si="1262">B1036</f>
        <v>0</v>
      </c>
      <c r="C1037" s="249">
        <f t="shared" si="1262"/>
        <v>0</v>
      </c>
      <c r="D1037" s="250">
        <f t="shared" si="1259"/>
        <v>4</v>
      </c>
      <c r="E1037" s="250"/>
      <c r="F1037" s="251"/>
      <c r="G1037" s="250"/>
      <c r="H1037" s="271"/>
      <c r="I1037" s="250"/>
      <c r="J1037" s="250"/>
      <c r="K1037" s="250"/>
      <c r="L1037" s="250"/>
      <c r="M1037" s="250"/>
      <c r="N1037" s="250"/>
      <c r="O1037" s="258">
        <f t="shared" si="1252"/>
        <v>0</v>
      </c>
      <c r="P1037" s="364"/>
      <c r="Q1037" s="271"/>
      <c r="R1037" s="372"/>
      <c r="S1037" s="375"/>
      <c r="T1037" s="364"/>
      <c r="U1037" s="370"/>
      <c r="V1037" s="366"/>
      <c r="W1037" s="368"/>
      <c r="X1037" s="370"/>
      <c r="Y1037" s="372"/>
      <c r="Z1037" s="372"/>
      <c r="AA1037" s="372"/>
      <c r="AB1037" s="372"/>
      <c r="AC1037" s="372"/>
      <c r="AD1037" s="250" t="str">
        <f t="shared" si="1260"/>
        <v>会员</v>
      </c>
      <c r="AE1037" s="284">
        <f>VLOOKUP(AD1037,分类参数表!$I$2:$J$10,2,FALSE)</f>
        <v>1</v>
      </c>
      <c r="AF1037" s="285"/>
      <c r="AG1037" s="271"/>
      <c r="AH1037" s="271"/>
      <c r="AI1037" s="271"/>
      <c r="AJ1037" s="271"/>
      <c r="AK1037" s="271"/>
      <c r="AL1037" s="271"/>
      <c r="AM1037" s="294"/>
      <c r="AN1037" s="295" t="e">
        <f t="shared" si="1254"/>
        <v>#DIV/0!</v>
      </c>
      <c r="AO1037" s="299"/>
    </row>
    <row r="1038" spans="1:41" s="221" customFormat="1" ht="15" customHeight="1" thickBot="1" x14ac:dyDescent="0.2">
      <c r="A1038" s="247"/>
      <c r="B1038" s="248">
        <f t="shared" ref="B1038:C1038" si="1263">B1037</f>
        <v>0</v>
      </c>
      <c r="C1038" s="249">
        <f t="shared" si="1263"/>
        <v>0</v>
      </c>
      <c r="D1038" s="250">
        <f t="shared" si="1259"/>
        <v>5</v>
      </c>
      <c r="E1038" s="250"/>
      <c r="F1038" s="251"/>
      <c r="G1038" s="250"/>
      <c r="H1038" s="271"/>
      <c r="I1038" s="250"/>
      <c r="J1038" s="250"/>
      <c r="K1038" s="250"/>
      <c r="L1038" s="250"/>
      <c r="M1038" s="250"/>
      <c r="N1038" s="250"/>
      <c r="O1038" s="258">
        <f t="shared" si="1252"/>
        <v>0</v>
      </c>
      <c r="P1038" s="364"/>
      <c r="Q1038" s="271"/>
      <c r="R1038" s="372"/>
      <c r="S1038" s="375"/>
      <c r="T1038" s="364"/>
      <c r="U1038" s="370"/>
      <c r="V1038" s="366"/>
      <c r="W1038" s="368"/>
      <c r="X1038" s="370"/>
      <c r="Y1038" s="372"/>
      <c r="Z1038" s="372"/>
      <c r="AA1038" s="372"/>
      <c r="AB1038" s="373"/>
      <c r="AC1038" s="373"/>
      <c r="AD1038" s="250" t="str">
        <f t="shared" si="1260"/>
        <v>会员</v>
      </c>
      <c r="AE1038" s="284">
        <f>VLOOKUP(AD1038,分类参数表!$I$2:$J$10,2,FALSE)</f>
        <v>1</v>
      </c>
      <c r="AF1038" s="285"/>
      <c r="AG1038" s="271"/>
      <c r="AH1038" s="271"/>
      <c r="AI1038" s="271"/>
      <c r="AJ1038" s="271"/>
      <c r="AK1038" s="271"/>
      <c r="AL1038" s="271"/>
      <c r="AM1038" s="294"/>
      <c r="AN1038" s="295" t="e">
        <f t="shared" si="1254"/>
        <v>#DIV/0!</v>
      </c>
      <c r="AO1038" s="299"/>
    </row>
    <row r="1039" spans="1:41" s="218" customFormat="1" ht="15" customHeight="1" thickTop="1" x14ac:dyDescent="0.15">
      <c r="A1039" s="229"/>
      <c r="B1039" s="230"/>
      <c r="C1039" s="231"/>
      <c r="D1039" s="232">
        <v>1</v>
      </c>
      <c r="E1039" s="233"/>
      <c r="F1039" s="233"/>
      <c r="G1039" s="232"/>
      <c r="H1039" s="326"/>
      <c r="I1039" s="234"/>
      <c r="J1039" s="232"/>
      <c r="K1039" s="233"/>
      <c r="L1039" s="232"/>
      <c r="M1039" s="232"/>
      <c r="N1039" s="232"/>
      <c r="O1039" s="255">
        <f t="shared" si="1252"/>
        <v>0</v>
      </c>
      <c r="P1039" s="350">
        <f>SUM(O1039:O1043)</f>
        <v>0</v>
      </c>
      <c r="Q1039" s="264"/>
      <c r="R1039" s="352">
        <f>SUMPRODUCT(Q1039:Q1043+0)</f>
        <v>0</v>
      </c>
      <c r="S1039" s="354" t="e">
        <f>R1039/P1039</f>
        <v>#DIV/0!</v>
      </c>
      <c r="T1039" s="350" t="e">
        <f>LOOKUP(S1039,{0.4,0.45,0.5,0.55,0.6,0.65,0.7,0.75,0.8,0.85,0.9,0.95,1},{0.1,0.175,0.25,0.325,0.4,0.475,0.55,0.625,0.7,0.775,0.85,0.925,1})</f>
        <v>#DIV/0!</v>
      </c>
      <c r="U1039" s="356"/>
      <c r="V1039" s="358"/>
      <c r="W1039" s="360"/>
      <c r="X1039" s="356"/>
      <c r="Y1039" s="352">
        <f>R1039-(V1039/10)-X1039</f>
        <v>0</v>
      </c>
      <c r="Z1039" s="352" t="e">
        <f>Y1039*T1039*AE1039</f>
        <v>#DIV/0!</v>
      </c>
      <c r="AA1039" s="352" t="e">
        <f>U1039-V1039+Z1039</f>
        <v>#DIV/0!</v>
      </c>
      <c r="AB1039" s="352"/>
      <c r="AC1039" s="352"/>
      <c r="AD1039" s="276"/>
      <c r="AE1039" s="277" t="e">
        <f>VLOOKUP(AD1039,分类参数表!$I$2:$J$10,2,FALSE)</f>
        <v>#N/A</v>
      </c>
      <c r="AF1039" s="278"/>
      <c r="AG1039" s="264"/>
      <c r="AH1039" s="264"/>
      <c r="AI1039" s="264"/>
      <c r="AJ1039" s="264"/>
      <c r="AK1039" s="264"/>
      <c r="AL1039" s="264"/>
      <c r="AM1039" s="288"/>
      <c r="AN1039" s="289" t="e">
        <f t="shared" si="1254"/>
        <v>#DIV/0!</v>
      </c>
      <c r="AO1039" s="296"/>
    </row>
    <row r="1040" spans="1:41" s="219" customFormat="1" ht="15" customHeight="1" x14ac:dyDescent="0.15">
      <c r="A1040" s="235"/>
      <c r="B1040" s="236">
        <f t="shared" ref="B1040:C1040" si="1264">B1039</f>
        <v>0</v>
      </c>
      <c r="C1040" s="237">
        <f t="shared" si="1264"/>
        <v>0</v>
      </c>
      <c r="D1040" s="238">
        <f t="shared" ref="D1040:D1043" si="1265">D1039+1</f>
        <v>2</v>
      </c>
      <c r="E1040" s="238"/>
      <c r="F1040" s="239"/>
      <c r="G1040" s="238"/>
      <c r="H1040" s="327"/>
      <c r="I1040" s="240"/>
      <c r="J1040" s="238"/>
      <c r="K1040" s="238"/>
      <c r="L1040" s="238"/>
      <c r="M1040" s="238"/>
      <c r="N1040" s="238"/>
      <c r="O1040" s="256">
        <f t="shared" si="1252"/>
        <v>0</v>
      </c>
      <c r="P1040" s="351"/>
      <c r="Q1040" s="266"/>
      <c r="R1040" s="353"/>
      <c r="S1040" s="355"/>
      <c r="T1040" s="351"/>
      <c r="U1040" s="357"/>
      <c r="V1040" s="359"/>
      <c r="W1040" s="361"/>
      <c r="X1040" s="357"/>
      <c r="Y1040" s="353"/>
      <c r="Z1040" s="353"/>
      <c r="AA1040" s="353"/>
      <c r="AB1040" s="353"/>
      <c r="AC1040" s="353"/>
      <c r="AD1040" s="238">
        <f t="shared" ref="AD1040:AD1043" si="1266">AD1039</f>
        <v>0</v>
      </c>
      <c r="AE1040" s="279" t="e">
        <f>VLOOKUP(AD1040,分类参数表!$I$2:$J$10,2,FALSE)</f>
        <v>#N/A</v>
      </c>
      <c r="AF1040" s="280"/>
      <c r="AG1040" s="266"/>
      <c r="AH1040" s="266"/>
      <c r="AI1040" s="266"/>
      <c r="AJ1040" s="266"/>
      <c r="AK1040" s="266"/>
      <c r="AL1040" s="266"/>
      <c r="AM1040" s="290"/>
      <c r="AN1040" s="291" t="e">
        <f t="shared" si="1254"/>
        <v>#DIV/0!</v>
      </c>
      <c r="AO1040" s="297"/>
    </row>
    <row r="1041" spans="1:41" s="219" customFormat="1" ht="15" customHeight="1" x14ac:dyDescent="0.15">
      <c r="A1041" s="235"/>
      <c r="B1041" s="236">
        <f t="shared" ref="B1041:C1041" si="1267">B1040</f>
        <v>0</v>
      </c>
      <c r="C1041" s="237">
        <f t="shared" si="1267"/>
        <v>0</v>
      </c>
      <c r="D1041" s="238">
        <f t="shared" si="1265"/>
        <v>3</v>
      </c>
      <c r="E1041" s="238"/>
      <c r="F1041" s="239"/>
      <c r="G1041" s="238"/>
      <c r="H1041" s="327"/>
      <c r="I1041" s="240"/>
      <c r="J1041" s="238"/>
      <c r="K1041" s="238"/>
      <c r="L1041" s="238"/>
      <c r="M1041" s="238"/>
      <c r="N1041" s="238"/>
      <c r="O1041" s="256">
        <f t="shared" si="1252"/>
        <v>0</v>
      </c>
      <c r="P1041" s="351"/>
      <c r="Q1041" s="266"/>
      <c r="R1041" s="353"/>
      <c r="S1041" s="355"/>
      <c r="T1041" s="351"/>
      <c r="U1041" s="357"/>
      <c r="V1041" s="359"/>
      <c r="W1041" s="361"/>
      <c r="X1041" s="357"/>
      <c r="Y1041" s="353"/>
      <c r="Z1041" s="353"/>
      <c r="AA1041" s="353"/>
      <c r="AB1041" s="353"/>
      <c r="AC1041" s="353"/>
      <c r="AD1041" s="238">
        <f t="shared" si="1266"/>
        <v>0</v>
      </c>
      <c r="AE1041" s="279" t="e">
        <f>VLOOKUP(AD1041,分类参数表!$I$2:$J$10,2,FALSE)</f>
        <v>#N/A</v>
      </c>
      <c r="AF1041" s="280"/>
      <c r="AG1041" s="266"/>
      <c r="AH1041" s="266"/>
      <c r="AI1041" s="266"/>
      <c r="AJ1041" s="266"/>
      <c r="AK1041" s="266"/>
      <c r="AL1041" s="266"/>
      <c r="AM1041" s="290"/>
      <c r="AN1041" s="291" t="e">
        <f t="shared" si="1254"/>
        <v>#DIV/0!</v>
      </c>
      <c r="AO1041" s="297"/>
    </row>
    <row r="1042" spans="1:41" s="219" customFormat="1" ht="15" customHeight="1" x14ac:dyDescent="0.15">
      <c r="A1042" s="235"/>
      <c r="B1042" s="236">
        <f t="shared" ref="B1042:C1042" si="1268">B1041</f>
        <v>0</v>
      </c>
      <c r="C1042" s="237">
        <f t="shared" si="1268"/>
        <v>0</v>
      </c>
      <c r="D1042" s="238">
        <f t="shared" si="1265"/>
        <v>4</v>
      </c>
      <c r="E1042" s="238"/>
      <c r="F1042" s="239"/>
      <c r="G1042" s="238"/>
      <c r="H1042" s="266"/>
      <c r="I1042" s="238"/>
      <c r="J1042" s="238"/>
      <c r="K1042" s="238"/>
      <c r="L1042" s="238"/>
      <c r="M1042" s="238"/>
      <c r="N1042" s="238"/>
      <c r="O1042" s="256">
        <f t="shared" si="1252"/>
        <v>0</v>
      </c>
      <c r="P1042" s="351"/>
      <c r="Q1042" s="266"/>
      <c r="R1042" s="353"/>
      <c r="S1042" s="355"/>
      <c r="T1042" s="351"/>
      <c r="U1042" s="357"/>
      <c r="V1042" s="359"/>
      <c r="W1042" s="361"/>
      <c r="X1042" s="357"/>
      <c r="Y1042" s="353"/>
      <c r="Z1042" s="353"/>
      <c r="AA1042" s="353"/>
      <c r="AB1042" s="353"/>
      <c r="AC1042" s="353"/>
      <c r="AD1042" s="238">
        <f t="shared" si="1266"/>
        <v>0</v>
      </c>
      <c r="AE1042" s="279" t="e">
        <f>VLOOKUP(AD1042,分类参数表!$I$2:$J$10,2,FALSE)</f>
        <v>#N/A</v>
      </c>
      <c r="AF1042" s="280"/>
      <c r="AG1042" s="266"/>
      <c r="AH1042" s="266"/>
      <c r="AI1042" s="266"/>
      <c r="AJ1042" s="266"/>
      <c r="AK1042" s="266"/>
      <c r="AL1042" s="266"/>
      <c r="AM1042" s="290"/>
      <c r="AN1042" s="291" t="e">
        <f t="shared" si="1254"/>
        <v>#DIV/0!</v>
      </c>
      <c r="AO1042" s="297"/>
    </row>
    <row r="1043" spans="1:41" s="219" customFormat="1" ht="15" customHeight="1" thickBot="1" x14ac:dyDescent="0.2">
      <c r="A1043" s="235"/>
      <c r="B1043" s="236">
        <f t="shared" ref="B1043:C1043" si="1269">B1042</f>
        <v>0</v>
      </c>
      <c r="C1043" s="237">
        <f t="shared" si="1269"/>
        <v>0</v>
      </c>
      <c r="D1043" s="238">
        <f t="shared" si="1265"/>
        <v>5</v>
      </c>
      <c r="E1043" s="238"/>
      <c r="F1043" s="239"/>
      <c r="G1043" s="238"/>
      <c r="H1043" s="266"/>
      <c r="I1043" s="238"/>
      <c r="J1043" s="238"/>
      <c r="K1043" s="238"/>
      <c r="L1043" s="238"/>
      <c r="M1043" s="238"/>
      <c r="N1043" s="238"/>
      <c r="O1043" s="256">
        <f t="shared" si="1252"/>
        <v>0</v>
      </c>
      <c r="P1043" s="351"/>
      <c r="Q1043" s="266"/>
      <c r="R1043" s="353"/>
      <c r="S1043" s="355"/>
      <c r="T1043" s="351"/>
      <c r="U1043" s="357"/>
      <c r="V1043" s="359"/>
      <c r="W1043" s="361"/>
      <c r="X1043" s="357"/>
      <c r="Y1043" s="353"/>
      <c r="Z1043" s="353"/>
      <c r="AA1043" s="353"/>
      <c r="AB1043" s="362"/>
      <c r="AC1043" s="362"/>
      <c r="AD1043" s="238">
        <f t="shared" si="1266"/>
        <v>0</v>
      </c>
      <c r="AE1043" s="279" t="e">
        <f>VLOOKUP(AD1043,分类参数表!$I$2:$J$10,2,FALSE)</f>
        <v>#N/A</v>
      </c>
      <c r="AF1043" s="280"/>
      <c r="AG1043" s="266"/>
      <c r="AH1043" s="266"/>
      <c r="AI1043" s="266"/>
      <c r="AJ1043" s="266"/>
      <c r="AK1043" s="266"/>
      <c r="AL1043" s="266"/>
      <c r="AM1043" s="290"/>
      <c r="AN1043" s="291" t="e">
        <f t="shared" si="1254"/>
        <v>#DIV/0!</v>
      </c>
      <c r="AO1043" s="297"/>
    </row>
    <row r="1044" spans="1:41" s="220" customFormat="1" ht="15" customHeight="1" thickTop="1" x14ac:dyDescent="0.15">
      <c r="A1044" s="319"/>
      <c r="B1044" s="242"/>
      <c r="C1044" s="243"/>
      <c r="D1044" s="244">
        <v>1</v>
      </c>
      <c r="E1044" s="320"/>
      <c r="F1044" s="245"/>
      <c r="G1044" s="321"/>
      <c r="H1044" s="328"/>
      <c r="I1044" s="246"/>
      <c r="J1044" s="321"/>
      <c r="K1044" s="320"/>
      <c r="L1044" s="321"/>
      <c r="M1044" s="244"/>
      <c r="N1044" s="244"/>
      <c r="O1044" s="257">
        <f t="shared" si="1252"/>
        <v>0</v>
      </c>
      <c r="P1044" s="363">
        <f>SUM(O1044:O1048)</f>
        <v>0</v>
      </c>
      <c r="Q1044" s="322"/>
      <c r="R1044" s="371">
        <f>SUMPRODUCT(Q1044:Q1048+0)</f>
        <v>0</v>
      </c>
      <c r="S1044" s="374" t="e">
        <f>R1044/P1044</f>
        <v>#DIV/0!</v>
      </c>
      <c r="T1044" s="363" t="e">
        <f>LOOKUP(S1044,{0.4,0.45,0.5,0.55,0.6,0.65,0.7,0.75,0.8,0.85,0.9,0.95,1},{0.1,0.175,0.25,0.325,0.4,0.475,0.55,0.625,0.7,0.775,0.85,0.925,1})</f>
        <v>#DIV/0!</v>
      </c>
      <c r="U1044" s="369"/>
      <c r="V1044" s="365"/>
      <c r="W1044" s="367"/>
      <c r="X1044" s="369"/>
      <c r="Y1044" s="371">
        <f>R1044-(V1044/10)-X1044</f>
        <v>0</v>
      </c>
      <c r="Z1044" s="371" t="e">
        <f>Y1044*T1044*AE1044</f>
        <v>#DIV/0!</v>
      </c>
      <c r="AA1044" s="371" t="e">
        <f>U1044-V1044+Z1044</f>
        <v>#DIV/0!</v>
      </c>
      <c r="AB1044" s="371"/>
      <c r="AC1044" s="371"/>
      <c r="AD1044" s="323" t="s">
        <v>2000</v>
      </c>
      <c r="AE1044" s="282">
        <f>VLOOKUP(AD1044,分类参数表!$I$2:$J$10,2,FALSE)</f>
        <v>1</v>
      </c>
      <c r="AF1044" s="283"/>
      <c r="AG1044" s="322"/>
      <c r="AH1044" s="269"/>
      <c r="AI1044" s="269"/>
      <c r="AJ1044" s="269"/>
      <c r="AK1044" s="322"/>
      <c r="AL1044" s="322"/>
      <c r="AM1044" s="292"/>
      <c r="AN1044" s="293" t="e">
        <f t="shared" si="1254"/>
        <v>#DIV/0!</v>
      </c>
      <c r="AO1044" s="298"/>
    </row>
    <row r="1045" spans="1:41" s="221" customFormat="1" ht="15" customHeight="1" x14ac:dyDescent="0.15">
      <c r="A1045" s="247"/>
      <c r="B1045" s="248">
        <f t="shared" ref="B1045:C1045" si="1270">B1044</f>
        <v>0</v>
      </c>
      <c r="C1045" s="249">
        <f t="shared" si="1270"/>
        <v>0</v>
      </c>
      <c r="D1045" s="250">
        <f t="shared" ref="D1045:D1048" si="1271">D1044+1</f>
        <v>2</v>
      </c>
      <c r="E1045" s="250"/>
      <c r="F1045" s="251"/>
      <c r="G1045" s="250"/>
      <c r="H1045" s="329"/>
      <c r="I1045" s="252"/>
      <c r="J1045" s="250"/>
      <c r="K1045" s="250"/>
      <c r="L1045" s="250"/>
      <c r="M1045" s="250"/>
      <c r="N1045" s="250"/>
      <c r="O1045" s="258">
        <f t="shared" si="1252"/>
        <v>0</v>
      </c>
      <c r="P1045" s="364"/>
      <c r="Q1045" s="271"/>
      <c r="R1045" s="372"/>
      <c r="S1045" s="375"/>
      <c r="T1045" s="364"/>
      <c r="U1045" s="370"/>
      <c r="V1045" s="366"/>
      <c r="W1045" s="368"/>
      <c r="X1045" s="370"/>
      <c r="Y1045" s="372"/>
      <c r="Z1045" s="372"/>
      <c r="AA1045" s="372"/>
      <c r="AB1045" s="372"/>
      <c r="AC1045" s="372"/>
      <c r="AD1045" s="250" t="str">
        <f t="shared" ref="AD1045:AD1048" si="1272">AD1044</f>
        <v>会员</v>
      </c>
      <c r="AE1045" s="284">
        <f>VLOOKUP(AD1045,分类参数表!$I$2:$J$10,2,FALSE)</f>
        <v>1</v>
      </c>
      <c r="AF1045" s="285"/>
      <c r="AG1045" s="271"/>
      <c r="AH1045" s="271"/>
      <c r="AI1045" s="271"/>
      <c r="AJ1045" s="271"/>
      <c r="AK1045" s="271"/>
      <c r="AL1045" s="271"/>
      <c r="AM1045" s="294"/>
      <c r="AN1045" s="295" t="e">
        <f t="shared" si="1254"/>
        <v>#DIV/0!</v>
      </c>
      <c r="AO1045" s="299"/>
    </row>
    <row r="1046" spans="1:41" s="221" customFormat="1" ht="15" customHeight="1" x14ac:dyDescent="0.15">
      <c r="A1046" s="247"/>
      <c r="B1046" s="248">
        <f t="shared" ref="B1046:C1046" si="1273">B1045</f>
        <v>0</v>
      </c>
      <c r="C1046" s="249">
        <f t="shared" si="1273"/>
        <v>0</v>
      </c>
      <c r="D1046" s="250">
        <f t="shared" si="1271"/>
        <v>3</v>
      </c>
      <c r="E1046" s="250"/>
      <c r="F1046" s="251"/>
      <c r="G1046" s="250"/>
      <c r="H1046" s="329"/>
      <c r="I1046" s="252"/>
      <c r="J1046" s="250"/>
      <c r="K1046" s="250"/>
      <c r="L1046" s="250"/>
      <c r="M1046" s="250"/>
      <c r="N1046" s="250"/>
      <c r="O1046" s="258">
        <f t="shared" si="1252"/>
        <v>0</v>
      </c>
      <c r="P1046" s="364"/>
      <c r="Q1046" s="271"/>
      <c r="R1046" s="372"/>
      <c r="S1046" s="375"/>
      <c r="T1046" s="364"/>
      <c r="U1046" s="370"/>
      <c r="V1046" s="366"/>
      <c r="W1046" s="368"/>
      <c r="X1046" s="370"/>
      <c r="Y1046" s="372"/>
      <c r="Z1046" s="372"/>
      <c r="AA1046" s="372"/>
      <c r="AB1046" s="372"/>
      <c r="AC1046" s="372"/>
      <c r="AD1046" s="250" t="str">
        <f t="shared" si="1272"/>
        <v>会员</v>
      </c>
      <c r="AE1046" s="284">
        <f>VLOOKUP(AD1046,分类参数表!$I$2:$J$10,2,FALSE)</f>
        <v>1</v>
      </c>
      <c r="AF1046" s="285"/>
      <c r="AG1046" s="271"/>
      <c r="AH1046" s="271"/>
      <c r="AI1046" s="271"/>
      <c r="AJ1046" s="271"/>
      <c r="AK1046" s="271"/>
      <c r="AL1046" s="271"/>
      <c r="AM1046" s="294"/>
      <c r="AN1046" s="295" t="e">
        <f t="shared" si="1254"/>
        <v>#DIV/0!</v>
      </c>
      <c r="AO1046" s="299"/>
    </row>
    <row r="1047" spans="1:41" s="221" customFormat="1" ht="15" customHeight="1" x14ac:dyDescent="0.15">
      <c r="A1047" s="247"/>
      <c r="B1047" s="248">
        <f t="shared" ref="B1047:C1047" si="1274">B1046</f>
        <v>0</v>
      </c>
      <c r="C1047" s="249">
        <f t="shared" si="1274"/>
        <v>0</v>
      </c>
      <c r="D1047" s="250">
        <f t="shared" si="1271"/>
        <v>4</v>
      </c>
      <c r="E1047" s="250"/>
      <c r="F1047" s="251"/>
      <c r="G1047" s="250"/>
      <c r="H1047" s="271"/>
      <c r="I1047" s="250"/>
      <c r="J1047" s="250"/>
      <c r="K1047" s="250"/>
      <c r="L1047" s="250"/>
      <c r="M1047" s="250"/>
      <c r="N1047" s="250"/>
      <c r="O1047" s="258">
        <f t="shared" si="1252"/>
        <v>0</v>
      </c>
      <c r="P1047" s="364"/>
      <c r="Q1047" s="271"/>
      <c r="R1047" s="372"/>
      <c r="S1047" s="375"/>
      <c r="T1047" s="364"/>
      <c r="U1047" s="370"/>
      <c r="V1047" s="366"/>
      <c r="W1047" s="368"/>
      <c r="X1047" s="370"/>
      <c r="Y1047" s="372"/>
      <c r="Z1047" s="372"/>
      <c r="AA1047" s="372"/>
      <c r="AB1047" s="372"/>
      <c r="AC1047" s="372"/>
      <c r="AD1047" s="250" t="str">
        <f t="shared" si="1272"/>
        <v>会员</v>
      </c>
      <c r="AE1047" s="284">
        <f>VLOOKUP(AD1047,分类参数表!$I$2:$J$10,2,FALSE)</f>
        <v>1</v>
      </c>
      <c r="AF1047" s="285"/>
      <c r="AG1047" s="271"/>
      <c r="AH1047" s="271"/>
      <c r="AI1047" s="271"/>
      <c r="AJ1047" s="271"/>
      <c r="AK1047" s="271"/>
      <c r="AL1047" s="271"/>
      <c r="AM1047" s="294"/>
      <c r="AN1047" s="295" t="e">
        <f t="shared" si="1254"/>
        <v>#DIV/0!</v>
      </c>
      <c r="AO1047" s="299"/>
    </row>
    <row r="1048" spans="1:41" s="221" customFormat="1" ht="15" customHeight="1" thickBot="1" x14ac:dyDescent="0.2">
      <c r="A1048" s="247"/>
      <c r="B1048" s="248">
        <f t="shared" ref="B1048:C1048" si="1275">B1047</f>
        <v>0</v>
      </c>
      <c r="C1048" s="249">
        <f t="shared" si="1275"/>
        <v>0</v>
      </c>
      <c r="D1048" s="250">
        <f t="shared" si="1271"/>
        <v>5</v>
      </c>
      <c r="E1048" s="250"/>
      <c r="F1048" s="251"/>
      <c r="G1048" s="250"/>
      <c r="H1048" s="271"/>
      <c r="I1048" s="250"/>
      <c r="J1048" s="250"/>
      <c r="K1048" s="250"/>
      <c r="L1048" s="250"/>
      <c r="M1048" s="250"/>
      <c r="N1048" s="250"/>
      <c r="O1048" s="258">
        <f t="shared" si="1252"/>
        <v>0</v>
      </c>
      <c r="P1048" s="364"/>
      <c r="Q1048" s="271"/>
      <c r="R1048" s="372"/>
      <c r="S1048" s="375"/>
      <c r="T1048" s="364"/>
      <c r="U1048" s="370"/>
      <c r="V1048" s="366"/>
      <c r="W1048" s="368"/>
      <c r="X1048" s="370"/>
      <c r="Y1048" s="372"/>
      <c r="Z1048" s="372"/>
      <c r="AA1048" s="372"/>
      <c r="AB1048" s="373"/>
      <c r="AC1048" s="373"/>
      <c r="AD1048" s="250" t="str">
        <f t="shared" si="1272"/>
        <v>会员</v>
      </c>
      <c r="AE1048" s="284">
        <f>VLOOKUP(AD1048,分类参数表!$I$2:$J$10,2,FALSE)</f>
        <v>1</v>
      </c>
      <c r="AF1048" s="285"/>
      <c r="AG1048" s="271"/>
      <c r="AH1048" s="271"/>
      <c r="AI1048" s="271"/>
      <c r="AJ1048" s="271"/>
      <c r="AK1048" s="271"/>
      <c r="AL1048" s="271"/>
      <c r="AM1048" s="294"/>
      <c r="AN1048" s="295" t="e">
        <f t="shared" si="1254"/>
        <v>#DIV/0!</v>
      </c>
      <c r="AO1048" s="299"/>
    </row>
    <row r="1049" spans="1:41" s="218" customFormat="1" ht="15" customHeight="1" thickTop="1" x14ac:dyDescent="0.15">
      <c r="A1049" s="229"/>
      <c r="B1049" s="230"/>
      <c r="C1049" s="231"/>
      <c r="D1049" s="232">
        <v>1</v>
      </c>
      <c r="E1049" s="233"/>
      <c r="F1049" s="233"/>
      <c r="G1049" s="232"/>
      <c r="H1049" s="326"/>
      <c r="I1049" s="234"/>
      <c r="J1049" s="232"/>
      <c r="K1049" s="233"/>
      <c r="L1049" s="232"/>
      <c r="M1049" s="232"/>
      <c r="N1049" s="232"/>
      <c r="O1049" s="255">
        <f t="shared" si="1252"/>
        <v>0</v>
      </c>
      <c r="P1049" s="350">
        <f>SUM(O1049:O1053)</f>
        <v>0</v>
      </c>
      <c r="Q1049" s="264"/>
      <c r="R1049" s="352">
        <f>SUMPRODUCT(Q1049:Q1053+0)</f>
        <v>0</v>
      </c>
      <c r="S1049" s="354" t="e">
        <f>R1049/P1049</f>
        <v>#DIV/0!</v>
      </c>
      <c r="T1049" s="350" t="e">
        <f>LOOKUP(S1049,{0.4,0.45,0.5,0.55,0.6,0.65,0.7,0.75,0.8,0.85,0.9,0.95,1},{0.1,0.175,0.25,0.325,0.4,0.475,0.55,0.625,0.7,0.775,0.85,0.925,1})</f>
        <v>#DIV/0!</v>
      </c>
      <c r="U1049" s="356"/>
      <c r="V1049" s="358"/>
      <c r="W1049" s="360"/>
      <c r="X1049" s="356"/>
      <c r="Y1049" s="352">
        <f>R1049-(V1049/10)-X1049</f>
        <v>0</v>
      </c>
      <c r="Z1049" s="352" t="e">
        <f>Y1049*T1049*AE1049</f>
        <v>#DIV/0!</v>
      </c>
      <c r="AA1049" s="352" t="e">
        <f>U1049-V1049+Z1049</f>
        <v>#DIV/0!</v>
      </c>
      <c r="AB1049" s="352"/>
      <c r="AC1049" s="352"/>
      <c r="AD1049" s="276"/>
      <c r="AE1049" s="277" t="e">
        <f>VLOOKUP(AD1049,分类参数表!$I$2:$J$10,2,FALSE)</f>
        <v>#N/A</v>
      </c>
      <c r="AF1049" s="278"/>
      <c r="AG1049" s="264"/>
      <c r="AH1049" s="264"/>
      <c r="AI1049" s="264"/>
      <c r="AJ1049" s="264"/>
      <c r="AK1049" s="264"/>
      <c r="AL1049" s="264"/>
      <c r="AM1049" s="288"/>
      <c r="AN1049" s="289" t="e">
        <f t="shared" si="1254"/>
        <v>#DIV/0!</v>
      </c>
      <c r="AO1049" s="296"/>
    </row>
    <row r="1050" spans="1:41" s="219" customFormat="1" ht="15" customHeight="1" x14ac:dyDescent="0.15">
      <c r="A1050" s="235"/>
      <c r="B1050" s="236">
        <f t="shared" ref="B1050:C1050" si="1276">B1049</f>
        <v>0</v>
      </c>
      <c r="C1050" s="237">
        <f t="shared" si="1276"/>
        <v>0</v>
      </c>
      <c r="D1050" s="238">
        <f t="shared" ref="D1050:D1053" si="1277">D1049+1</f>
        <v>2</v>
      </c>
      <c r="E1050" s="238"/>
      <c r="F1050" s="239"/>
      <c r="G1050" s="238"/>
      <c r="H1050" s="327"/>
      <c r="I1050" s="240"/>
      <c r="J1050" s="238"/>
      <c r="K1050" s="238"/>
      <c r="L1050" s="238"/>
      <c r="M1050" s="238"/>
      <c r="N1050" s="238"/>
      <c r="O1050" s="256">
        <f t="shared" si="1252"/>
        <v>0</v>
      </c>
      <c r="P1050" s="351"/>
      <c r="Q1050" s="266"/>
      <c r="R1050" s="353"/>
      <c r="S1050" s="355"/>
      <c r="T1050" s="351"/>
      <c r="U1050" s="357"/>
      <c r="V1050" s="359"/>
      <c r="W1050" s="361"/>
      <c r="X1050" s="357"/>
      <c r="Y1050" s="353"/>
      <c r="Z1050" s="353"/>
      <c r="AA1050" s="353"/>
      <c r="AB1050" s="353"/>
      <c r="AC1050" s="353"/>
      <c r="AD1050" s="238">
        <f t="shared" ref="AD1050:AD1053" si="1278">AD1049</f>
        <v>0</v>
      </c>
      <c r="AE1050" s="279" t="e">
        <f>VLOOKUP(AD1050,分类参数表!$I$2:$J$10,2,FALSE)</f>
        <v>#N/A</v>
      </c>
      <c r="AF1050" s="280"/>
      <c r="AG1050" s="266"/>
      <c r="AH1050" s="266"/>
      <c r="AI1050" s="266"/>
      <c r="AJ1050" s="266"/>
      <c r="AK1050" s="266"/>
      <c r="AL1050" s="266"/>
      <c r="AM1050" s="290"/>
      <c r="AN1050" s="291" t="e">
        <f t="shared" si="1254"/>
        <v>#DIV/0!</v>
      </c>
      <c r="AO1050" s="297"/>
    </row>
    <row r="1051" spans="1:41" s="219" customFormat="1" ht="15" customHeight="1" x14ac:dyDescent="0.15">
      <c r="A1051" s="235"/>
      <c r="B1051" s="236">
        <f t="shared" ref="B1051:C1051" si="1279">B1050</f>
        <v>0</v>
      </c>
      <c r="C1051" s="237">
        <f t="shared" si="1279"/>
        <v>0</v>
      </c>
      <c r="D1051" s="238">
        <f t="shared" si="1277"/>
        <v>3</v>
      </c>
      <c r="E1051" s="238"/>
      <c r="F1051" s="239"/>
      <c r="G1051" s="238"/>
      <c r="H1051" s="327"/>
      <c r="I1051" s="240"/>
      <c r="J1051" s="238"/>
      <c r="K1051" s="238"/>
      <c r="L1051" s="238"/>
      <c r="M1051" s="238"/>
      <c r="N1051" s="238"/>
      <c r="O1051" s="256">
        <f t="shared" si="1252"/>
        <v>0</v>
      </c>
      <c r="P1051" s="351"/>
      <c r="Q1051" s="266"/>
      <c r="R1051" s="353"/>
      <c r="S1051" s="355"/>
      <c r="T1051" s="351"/>
      <c r="U1051" s="357"/>
      <c r="V1051" s="359"/>
      <c r="W1051" s="361"/>
      <c r="X1051" s="357"/>
      <c r="Y1051" s="353"/>
      <c r="Z1051" s="353"/>
      <c r="AA1051" s="353"/>
      <c r="AB1051" s="353"/>
      <c r="AC1051" s="353"/>
      <c r="AD1051" s="238">
        <f t="shared" si="1278"/>
        <v>0</v>
      </c>
      <c r="AE1051" s="279" t="e">
        <f>VLOOKUP(AD1051,分类参数表!$I$2:$J$10,2,FALSE)</f>
        <v>#N/A</v>
      </c>
      <c r="AF1051" s="280"/>
      <c r="AG1051" s="266"/>
      <c r="AH1051" s="266"/>
      <c r="AI1051" s="266"/>
      <c r="AJ1051" s="266"/>
      <c r="AK1051" s="266"/>
      <c r="AL1051" s="266"/>
      <c r="AM1051" s="290"/>
      <c r="AN1051" s="291" t="e">
        <f t="shared" si="1254"/>
        <v>#DIV/0!</v>
      </c>
      <c r="AO1051" s="297"/>
    </row>
    <row r="1052" spans="1:41" s="219" customFormat="1" ht="15" customHeight="1" x14ac:dyDescent="0.15">
      <c r="A1052" s="235"/>
      <c r="B1052" s="236">
        <f t="shared" ref="B1052:C1052" si="1280">B1051</f>
        <v>0</v>
      </c>
      <c r="C1052" s="237">
        <f t="shared" si="1280"/>
        <v>0</v>
      </c>
      <c r="D1052" s="238">
        <f t="shared" si="1277"/>
        <v>4</v>
      </c>
      <c r="E1052" s="238"/>
      <c r="F1052" s="239"/>
      <c r="G1052" s="238"/>
      <c r="H1052" s="266"/>
      <c r="I1052" s="238"/>
      <c r="J1052" s="238"/>
      <c r="K1052" s="238"/>
      <c r="L1052" s="238"/>
      <c r="M1052" s="238"/>
      <c r="N1052" s="238"/>
      <c r="O1052" s="256">
        <f t="shared" si="1252"/>
        <v>0</v>
      </c>
      <c r="P1052" s="351"/>
      <c r="Q1052" s="266"/>
      <c r="R1052" s="353"/>
      <c r="S1052" s="355"/>
      <c r="T1052" s="351"/>
      <c r="U1052" s="357"/>
      <c r="V1052" s="359"/>
      <c r="W1052" s="361"/>
      <c r="X1052" s="357"/>
      <c r="Y1052" s="353"/>
      <c r="Z1052" s="353"/>
      <c r="AA1052" s="353"/>
      <c r="AB1052" s="353"/>
      <c r="AC1052" s="353"/>
      <c r="AD1052" s="238">
        <f t="shared" si="1278"/>
        <v>0</v>
      </c>
      <c r="AE1052" s="279" t="e">
        <f>VLOOKUP(AD1052,分类参数表!$I$2:$J$10,2,FALSE)</f>
        <v>#N/A</v>
      </c>
      <c r="AF1052" s="280"/>
      <c r="AG1052" s="266"/>
      <c r="AH1052" s="266"/>
      <c r="AI1052" s="266"/>
      <c r="AJ1052" s="266"/>
      <c r="AK1052" s="266"/>
      <c r="AL1052" s="266"/>
      <c r="AM1052" s="290"/>
      <c r="AN1052" s="291" t="e">
        <f t="shared" si="1254"/>
        <v>#DIV/0!</v>
      </c>
      <c r="AO1052" s="297"/>
    </row>
    <row r="1053" spans="1:41" s="219" customFormat="1" ht="15" customHeight="1" thickBot="1" x14ac:dyDescent="0.2">
      <c r="A1053" s="235"/>
      <c r="B1053" s="236">
        <f t="shared" ref="B1053:C1053" si="1281">B1052</f>
        <v>0</v>
      </c>
      <c r="C1053" s="237">
        <f t="shared" si="1281"/>
        <v>0</v>
      </c>
      <c r="D1053" s="238">
        <f t="shared" si="1277"/>
        <v>5</v>
      </c>
      <c r="E1053" s="238"/>
      <c r="F1053" s="239"/>
      <c r="G1053" s="238"/>
      <c r="H1053" s="266"/>
      <c r="I1053" s="238"/>
      <c r="J1053" s="238"/>
      <c r="K1053" s="238"/>
      <c r="L1053" s="238"/>
      <c r="M1053" s="238"/>
      <c r="N1053" s="238"/>
      <c r="O1053" s="256">
        <f t="shared" si="1252"/>
        <v>0</v>
      </c>
      <c r="P1053" s="351"/>
      <c r="Q1053" s="266"/>
      <c r="R1053" s="353"/>
      <c r="S1053" s="355"/>
      <c r="T1053" s="351"/>
      <c r="U1053" s="357"/>
      <c r="V1053" s="359"/>
      <c r="W1053" s="361"/>
      <c r="X1053" s="357"/>
      <c r="Y1053" s="353"/>
      <c r="Z1053" s="353"/>
      <c r="AA1053" s="353"/>
      <c r="AB1053" s="362"/>
      <c r="AC1053" s="362"/>
      <c r="AD1053" s="238">
        <f t="shared" si="1278"/>
        <v>0</v>
      </c>
      <c r="AE1053" s="279" t="e">
        <f>VLOOKUP(AD1053,分类参数表!$I$2:$J$10,2,FALSE)</f>
        <v>#N/A</v>
      </c>
      <c r="AF1053" s="280"/>
      <c r="AG1053" s="266"/>
      <c r="AH1053" s="266"/>
      <c r="AI1053" s="266"/>
      <c r="AJ1053" s="266"/>
      <c r="AK1053" s="266"/>
      <c r="AL1053" s="266"/>
      <c r="AM1053" s="290"/>
      <c r="AN1053" s="291" t="e">
        <f t="shared" si="1254"/>
        <v>#DIV/0!</v>
      </c>
      <c r="AO1053" s="297"/>
    </row>
    <row r="1054" spans="1:41" s="220" customFormat="1" ht="15" customHeight="1" thickTop="1" x14ac:dyDescent="0.15">
      <c r="A1054" s="319"/>
      <c r="B1054" s="242"/>
      <c r="C1054" s="243"/>
      <c r="D1054" s="244">
        <v>1</v>
      </c>
      <c r="E1054" s="320"/>
      <c r="F1054" s="245"/>
      <c r="G1054" s="321"/>
      <c r="H1054" s="328"/>
      <c r="I1054" s="246"/>
      <c r="J1054" s="321"/>
      <c r="K1054" s="320"/>
      <c r="L1054" s="321"/>
      <c r="M1054" s="244"/>
      <c r="N1054" s="244"/>
      <c r="O1054" s="257">
        <f t="shared" si="1252"/>
        <v>0</v>
      </c>
      <c r="P1054" s="363">
        <f>SUM(O1054:O1058)</f>
        <v>0</v>
      </c>
      <c r="Q1054" s="322"/>
      <c r="R1054" s="371">
        <f>SUMPRODUCT(Q1054:Q1058+0)</f>
        <v>0</v>
      </c>
      <c r="S1054" s="374" t="e">
        <f>R1054/P1054</f>
        <v>#DIV/0!</v>
      </c>
      <c r="T1054" s="363" t="e">
        <f>LOOKUP(S1054,{0.4,0.45,0.5,0.55,0.6,0.65,0.7,0.75,0.8,0.85,0.9,0.95,1},{0.1,0.175,0.25,0.325,0.4,0.475,0.55,0.625,0.7,0.775,0.85,0.925,1})</f>
        <v>#DIV/0!</v>
      </c>
      <c r="U1054" s="369"/>
      <c r="V1054" s="365"/>
      <c r="W1054" s="367"/>
      <c r="X1054" s="369"/>
      <c r="Y1054" s="371">
        <f>R1054-(V1054/10)-X1054</f>
        <v>0</v>
      </c>
      <c r="Z1054" s="371" t="e">
        <f>Y1054*T1054*AE1054</f>
        <v>#DIV/0!</v>
      </c>
      <c r="AA1054" s="371" t="e">
        <f>U1054-V1054+Z1054</f>
        <v>#DIV/0!</v>
      </c>
      <c r="AB1054" s="371"/>
      <c r="AC1054" s="371"/>
      <c r="AD1054" s="323" t="s">
        <v>2000</v>
      </c>
      <c r="AE1054" s="282">
        <f>VLOOKUP(AD1054,分类参数表!$I$2:$J$10,2,FALSE)</f>
        <v>1</v>
      </c>
      <c r="AF1054" s="283"/>
      <c r="AG1054" s="322"/>
      <c r="AH1054" s="269"/>
      <c r="AI1054" s="269"/>
      <c r="AJ1054" s="269"/>
      <c r="AK1054" s="322"/>
      <c r="AL1054" s="322"/>
      <c r="AM1054" s="292"/>
      <c r="AN1054" s="293" t="e">
        <f t="shared" si="1254"/>
        <v>#DIV/0!</v>
      </c>
      <c r="AO1054" s="298"/>
    </row>
    <row r="1055" spans="1:41" s="221" customFormat="1" ht="15" customHeight="1" x14ac:dyDescent="0.15">
      <c r="A1055" s="247"/>
      <c r="B1055" s="248">
        <f t="shared" ref="B1055:C1055" si="1282">B1054</f>
        <v>0</v>
      </c>
      <c r="C1055" s="249">
        <f t="shared" si="1282"/>
        <v>0</v>
      </c>
      <c r="D1055" s="250">
        <f t="shared" ref="D1055:D1058" si="1283">D1054+1</f>
        <v>2</v>
      </c>
      <c r="E1055" s="250"/>
      <c r="F1055" s="251"/>
      <c r="G1055" s="250"/>
      <c r="H1055" s="329"/>
      <c r="I1055" s="252"/>
      <c r="J1055" s="250"/>
      <c r="K1055" s="250"/>
      <c r="L1055" s="250"/>
      <c r="M1055" s="250"/>
      <c r="N1055" s="250"/>
      <c r="O1055" s="258">
        <f t="shared" si="1252"/>
        <v>0</v>
      </c>
      <c r="P1055" s="364"/>
      <c r="Q1055" s="271"/>
      <c r="R1055" s="372"/>
      <c r="S1055" s="375"/>
      <c r="T1055" s="364"/>
      <c r="U1055" s="370"/>
      <c r="V1055" s="366"/>
      <c r="W1055" s="368"/>
      <c r="X1055" s="370"/>
      <c r="Y1055" s="372"/>
      <c r="Z1055" s="372"/>
      <c r="AA1055" s="372"/>
      <c r="AB1055" s="372"/>
      <c r="AC1055" s="372"/>
      <c r="AD1055" s="250" t="str">
        <f t="shared" ref="AD1055:AD1058" si="1284">AD1054</f>
        <v>会员</v>
      </c>
      <c r="AE1055" s="284">
        <f>VLOOKUP(AD1055,分类参数表!$I$2:$J$10,2,FALSE)</f>
        <v>1</v>
      </c>
      <c r="AF1055" s="285"/>
      <c r="AG1055" s="271"/>
      <c r="AH1055" s="271"/>
      <c r="AI1055" s="271"/>
      <c r="AJ1055" s="271"/>
      <c r="AK1055" s="271"/>
      <c r="AL1055" s="271"/>
      <c r="AM1055" s="294"/>
      <c r="AN1055" s="295" t="e">
        <f t="shared" si="1254"/>
        <v>#DIV/0!</v>
      </c>
      <c r="AO1055" s="299"/>
    </row>
    <row r="1056" spans="1:41" s="221" customFormat="1" ht="15" customHeight="1" x14ac:dyDescent="0.15">
      <c r="A1056" s="247"/>
      <c r="B1056" s="248">
        <f t="shared" ref="B1056:C1056" si="1285">B1055</f>
        <v>0</v>
      </c>
      <c r="C1056" s="249">
        <f t="shared" si="1285"/>
        <v>0</v>
      </c>
      <c r="D1056" s="250">
        <f t="shared" si="1283"/>
        <v>3</v>
      </c>
      <c r="E1056" s="250"/>
      <c r="F1056" s="251"/>
      <c r="G1056" s="250"/>
      <c r="H1056" s="329"/>
      <c r="I1056" s="252"/>
      <c r="J1056" s="250"/>
      <c r="K1056" s="250"/>
      <c r="L1056" s="250"/>
      <c r="M1056" s="250"/>
      <c r="N1056" s="250"/>
      <c r="O1056" s="258">
        <f t="shared" si="1252"/>
        <v>0</v>
      </c>
      <c r="P1056" s="364"/>
      <c r="Q1056" s="271"/>
      <c r="R1056" s="372"/>
      <c r="S1056" s="375"/>
      <c r="T1056" s="364"/>
      <c r="U1056" s="370"/>
      <c r="V1056" s="366"/>
      <c r="W1056" s="368"/>
      <c r="X1056" s="370"/>
      <c r="Y1056" s="372"/>
      <c r="Z1056" s="372"/>
      <c r="AA1056" s="372"/>
      <c r="AB1056" s="372"/>
      <c r="AC1056" s="372"/>
      <c r="AD1056" s="250" t="str">
        <f t="shared" si="1284"/>
        <v>会员</v>
      </c>
      <c r="AE1056" s="284">
        <f>VLOOKUP(AD1056,分类参数表!$I$2:$J$10,2,FALSE)</f>
        <v>1</v>
      </c>
      <c r="AF1056" s="285"/>
      <c r="AG1056" s="271"/>
      <c r="AH1056" s="271"/>
      <c r="AI1056" s="271"/>
      <c r="AJ1056" s="271"/>
      <c r="AK1056" s="271"/>
      <c r="AL1056" s="271"/>
      <c r="AM1056" s="294"/>
      <c r="AN1056" s="295" t="e">
        <f t="shared" si="1254"/>
        <v>#DIV/0!</v>
      </c>
      <c r="AO1056" s="299"/>
    </row>
    <row r="1057" spans="1:41" s="221" customFormat="1" ht="15" customHeight="1" x14ac:dyDescent="0.15">
      <c r="A1057" s="247"/>
      <c r="B1057" s="248">
        <f t="shared" ref="B1057:C1057" si="1286">B1056</f>
        <v>0</v>
      </c>
      <c r="C1057" s="249">
        <f t="shared" si="1286"/>
        <v>0</v>
      </c>
      <c r="D1057" s="250">
        <f t="shared" si="1283"/>
        <v>4</v>
      </c>
      <c r="E1057" s="250"/>
      <c r="F1057" s="251"/>
      <c r="G1057" s="250"/>
      <c r="H1057" s="271"/>
      <c r="I1057" s="250"/>
      <c r="J1057" s="250"/>
      <c r="K1057" s="250"/>
      <c r="L1057" s="250"/>
      <c r="M1057" s="250"/>
      <c r="N1057" s="250"/>
      <c r="O1057" s="258">
        <f t="shared" si="1252"/>
        <v>0</v>
      </c>
      <c r="P1057" s="364"/>
      <c r="Q1057" s="271"/>
      <c r="R1057" s="372"/>
      <c r="S1057" s="375"/>
      <c r="T1057" s="364"/>
      <c r="U1057" s="370"/>
      <c r="V1057" s="366"/>
      <c r="W1057" s="368"/>
      <c r="X1057" s="370"/>
      <c r="Y1057" s="372"/>
      <c r="Z1057" s="372"/>
      <c r="AA1057" s="372"/>
      <c r="AB1057" s="372"/>
      <c r="AC1057" s="372"/>
      <c r="AD1057" s="250" t="str">
        <f t="shared" si="1284"/>
        <v>会员</v>
      </c>
      <c r="AE1057" s="284">
        <f>VLOOKUP(AD1057,分类参数表!$I$2:$J$10,2,FALSE)</f>
        <v>1</v>
      </c>
      <c r="AF1057" s="285"/>
      <c r="AG1057" s="271"/>
      <c r="AH1057" s="271"/>
      <c r="AI1057" s="271"/>
      <c r="AJ1057" s="271"/>
      <c r="AK1057" s="271"/>
      <c r="AL1057" s="271"/>
      <c r="AM1057" s="294"/>
      <c r="AN1057" s="295" t="e">
        <f t="shared" si="1254"/>
        <v>#DIV/0!</v>
      </c>
      <c r="AO1057" s="299"/>
    </row>
    <row r="1058" spans="1:41" s="221" customFormat="1" ht="15" customHeight="1" thickBot="1" x14ac:dyDescent="0.2">
      <c r="A1058" s="247"/>
      <c r="B1058" s="248">
        <f t="shared" ref="B1058:C1058" si="1287">B1057</f>
        <v>0</v>
      </c>
      <c r="C1058" s="249">
        <f t="shared" si="1287"/>
        <v>0</v>
      </c>
      <c r="D1058" s="250">
        <f t="shared" si="1283"/>
        <v>5</v>
      </c>
      <c r="E1058" s="250"/>
      <c r="F1058" s="251"/>
      <c r="G1058" s="250"/>
      <c r="H1058" s="271"/>
      <c r="I1058" s="250"/>
      <c r="J1058" s="250"/>
      <c r="K1058" s="250"/>
      <c r="L1058" s="250"/>
      <c r="M1058" s="250"/>
      <c r="N1058" s="250"/>
      <c r="O1058" s="258">
        <f t="shared" si="1252"/>
        <v>0</v>
      </c>
      <c r="P1058" s="364"/>
      <c r="Q1058" s="271"/>
      <c r="R1058" s="372"/>
      <c r="S1058" s="375"/>
      <c r="T1058" s="364"/>
      <c r="U1058" s="370"/>
      <c r="V1058" s="366"/>
      <c r="W1058" s="368"/>
      <c r="X1058" s="370"/>
      <c r="Y1058" s="372"/>
      <c r="Z1058" s="372"/>
      <c r="AA1058" s="372"/>
      <c r="AB1058" s="373"/>
      <c r="AC1058" s="373"/>
      <c r="AD1058" s="250" t="str">
        <f t="shared" si="1284"/>
        <v>会员</v>
      </c>
      <c r="AE1058" s="284">
        <f>VLOOKUP(AD1058,分类参数表!$I$2:$J$10,2,FALSE)</f>
        <v>1</v>
      </c>
      <c r="AF1058" s="285"/>
      <c r="AG1058" s="271"/>
      <c r="AH1058" s="271"/>
      <c r="AI1058" s="271"/>
      <c r="AJ1058" s="271"/>
      <c r="AK1058" s="271"/>
      <c r="AL1058" s="271"/>
      <c r="AM1058" s="294"/>
      <c r="AN1058" s="295" t="e">
        <f t="shared" si="1254"/>
        <v>#DIV/0!</v>
      </c>
      <c r="AO1058" s="299"/>
    </row>
    <row r="1059" spans="1:41" s="218" customFormat="1" ht="15" customHeight="1" thickTop="1" x14ac:dyDescent="0.15">
      <c r="A1059" s="229"/>
      <c r="B1059" s="230"/>
      <c r="C1059" s="231"/>
      <c r="D1059" s="232">
        <v>1</v>
      </c>
      <c r="E1059" s="233"/>
      <c r="F1059" s="233"/>
      <c r="G1059" s="232"/>
      <c r="H1059" s="326"/>
      <c r="I1059" s="234"/>
      <c r="J1059" s="232"/>
      <c r="K1059" s="233"/>
      <c r="L1059" s="232"/>
      <c r="M1059" s="232"/>
      <c r="N1059" s="232"/>
      <c r="O1059" s="255">
        <f t="shared" si="1252"/>
        <v>0</v>
      </c>
      <c r="P1059" s="350">
        <f>SUM(O1059:O1063)</f>
        <v>0</v>
      </c>
      <c r="Q1059" s="264"/>
      <c r="R1059" s="352">
        <f>SUMPRODUCT(Q1059:Q1063+0)</f>
        <v>0</v>
      </c>
      <c r="S1059" s="354" t="e">
        <f>R1059/P1059</f>
        <v>#DIV/0!</v>
      </c>
      <c r="T1059" s="350" t="e">
        <f>LOOKUP(S1059,{0.4,0.45,0.5,0.55,0.6,0.65,0.7,0.75,0.8,0.85,0.9,0.95,1},{0.1,0.175,0.25,0.325,0.4,0.475,0.55,0.625,0.7,0.775,0.85,0.925,1})</f>
        <v>#DIV/0!</v>
      </c>
      <c r="U1059" s="356"/>
      <c r="V1059" s="358"/>
      <c r="W1059" s="360"/>
      <c r="X1059" s="356"/>
      <c r="Y1059" s="352">
        <f>R1059-(V1059/10)-X1059</f>
        <v>0</v>
      </c>
      <c r="Z1059" s="352" t="e">
        <f>Y1059*T1059*AE1059</f>
        <v>#DIV/0!</v>
      </c>
      <c r="AA1059" s="352" t="e">
        <f>U1059-V1059+Z1059</f>
        <v>#DIV/0!</v>
      </c>
      <c r="AB1059" s="352"/>
      <c r="AC1059" s="352"/>
      <c r="AD1059" s="276"/>
      <c r="AE1059" s="277" t="e">
        <f>VLOOKUP(AD1059,分类参数表!$I$2:$J$10,2,FALSE)</f>
        <v>#N/A</v>
      </c>
      <c r="AF1059" s="278"/>
      <c r="AG1059" s="264"/>
      <c r="AH1059" s="264"/>
      <c r="AI1059" s="264"/>
      <c r="AJ1059" s="264"/>
      <c r="AK1059" s="264"/>
      <c r="AL1059" s="264"/>
      <c r="AM1059" s="288"/>
      <c r="AN1059" s="289" t="e">
        <f t="shared" si="1254"/>
        <v>#DIV/0!</v>
      </c>
      <c r="AO1059" s="296"/>
    </row>
    <row r="1060" spans="1:41" s="219" customFormat="1" ht="15" customHeight="1" x14ac:dyDescent="0.15">
      <c r="A1060" s="235"/>
      <c r="B1060" s="236">
        <f t="shared" ref="B1060:C1060" si="1288">B1059</f>
        <v>0</v>
      </c>
      <c r="C1060" s="237">
        <f t="shared" si="1288"/>
        <v>0</v>
      </c>
      <c r="D1060" s="238">
        <f t="shared" ref="D1060:D1063" si="1289">D1059+1</f>
        <v>2</v>
      </c>
      <c r="E1060" s="238"/>
      <c r="F1060" s="239"/>
      <c r="G1060" s="238"/>
      <c r="H1060" s="327"/>
      <c r="I1060" s="240"/>
      <c r="J1060" s="238"/>
      <c r="K1060" s="238"/>
      <c r="L1060" s="238"/>
      <c r="M1060" s="238"/>
      <c r="N1060" s="238"/>
      <c r="O1060" s="256">
        <f t="shared" si="1252"/>
        <v>0</v>
      </c>
      <c r="P1060" s="351"/>
      <c r="Q1060" s="266"/>
      <c r="R1060" s="353"/>
      <c r="S1060" s="355"/>
      <c r="T1060" s="351"/>
      <c r="U1060" s="357"/>
      <c r="V1060" s="359"/>
      <c r="W1060" s="361"/>
      <c r="X1060" s="357"/>
      <c r="Y1060" s="353"/>
      <c r="Z1060" s="353"/>
      <c r="AA1060" s="353"/>
      <c r="AB1060" s="353"/>
      <c r="AC1060" s="353"/>
      <c r="AD1060" s="238">
        <f t="shared" ref="AD1060:AD1063" si="1290">AD1059</f>
        <v>0</v>
      </c>
      <c r="AE1060" s="279" t="e">
        <f>VLOOKUP(AD1060,分类参数表!$I$2:$J$10,2,FALSE)</f>
        <v>#N/A</v>
      </c>
      <c r="AF1060" s="280"/>
      <c r="AG1060" s="266"/>
      <c r="AH1060" s="266"/>
      <c r="AI1060" s="266"/>
      <c r="AJ1060" s="266"/>
      <c r="AK1060" s="266"/>
      <c r="AL1060" s="266"/>
      <c r="AM1060" s="290"/>
      <c r="AN1060" s="291" t="e">
        <f t="shared" si="1254"/>
        <v>#DIV/0!</v>
      </c>
      <c r="AO1060" s="297"/>
    </row>
    <row r="1061" spans="1:41" s="219" customFormat="1" ht="15" customHeight="1" x14ac:dyDescent="0.15">
      <c r="A1061" s="235"/>
      <c r="B1061" s="236">
        <f t="shared" ref="B1061:C1061" si="1291">B1060</f>
        <v>0</v>
      </c>
      <c r="C1061" s="237">
        <f t="shared" si="1291"/>
        <v>0</v>
      </c>
      <c r="D1061" s="238">
        <f t="shared" si="1289"/>
        <v>3</v>
      </c>
      <c r="E1061" s="238"/>
      <c r="F1061" s="239"/>
      <c r="G1061" s="238"/>
      <c r="H1061" s="327"/>
      <c r="I1061" s="240"/>
      <c r="J1061" s="238"/>
      <c r="K1061" s="238"/>
      <c r="L1061" s="238"/>
      <c r="M1061" s="238"/>
      <c r="N1061" s="238"/>
      <c r="O1061" s="256">
        <f t="shared" si="1252"/>
        <v>0</v>
      </c>
      <c r="P1061" s="351"/>
      <c r="Q1061" s="266"/>
      <c r="R1061" s="353"/>
      <c r="S1061" s="355"/>
      <c r="T1061" s="351"/>
      <c r="U1061" s="357"/>
      <c r="V1061" s="359"/>
      <c r="W1061" s="361"/>
      <c r="X1061" s="357"/>
      <c r="Y1061" s="353"/>
      <c r="Z1061" s="353"/>
      <c r="AA1061" s="353"/>
      <c r="AB1061" s="353"/>
      <c r="AC1061" s="353"/>
      <c r="AD1061" s="238">
        <f t="shared" si="1290"/>
        <v>0</v>
      </c>
      <c r="AE1061" s="279" t="e">
        <f>VLOOKUP(AD1061,分类参数表!$I$2:$J$10,2,FALSE)</f>
        <v>#N/A</v>
      </c>
      <c r="AF1061" s="280"/>
      <c r="AG1061" s="266"/>
      <c r="AH1061" s="266"/>
      <c r="AI1061" s="266"/>
      <c r="AJ1061" s="266"/>
      <c r="AK1061" s="266"/>
      <c r="AL1061" s="266"/>
      <c r="AM1061" s="290"/>
      <c r="AN1061" s="291" t="e">
        <f t="shared" si="1254"/>
        <v>#DIV/0!</v>
      </c>
      <c r="AO1061" s="297"/>
    </row>
    <row r="1062" spans="1:41" s="219" customFormat="1" ht="15" customHeight="1" x14ac:dyDescent="0.15">
      <c r="A1062" s="235"/>
      <c r="B1062" s="236">
        <f t="shared" ref="B1062:C1062" si="1292">B1061</f>
        <v>0</v>
      </c>
      <c r="C1062" s="237">
        <f t="shared" si="1292"/>
        <v>0</v>
      </c>
      <c r="D1062" s="238">
        <f t="shared" si="1289"/>
        <v>4</v>
      </c>
      <c r="E1062" s="238"/>
      <c r="F1062" s="239"/>
      <c r="G1062" s="238"/>
      <c r="H1062" s="266"/>
      <c r="I1062" s="238"/>
      <c r="J1062" s="238"/>
      <c r="K1062" s="238"/>
      <c r="L1062" s="238"/>
      <c r="M1062" s="238"/>
      <c r="N1062" s="238"/>
      <c r="O1062" s="256">
        <f t="shared" si="1252"/>
        <v>0</v>
      </c>
      <c r="P1062" s="351"/>
      <c r="Q1062" s="266"/>
      <c r="R1062" s="353"/>
      <c r="S1062" s="355"/>
      <c r="T1062" s="351"/>
      <c r="U1062" s="357"/>
      <c r="V1062" s="359"/>
      <c r="W1062" s="361"/>
      <c r="X1062" s="357"/>
      <c r="Y1062" s="353"/>
      <c r="Z1062" s="353"/>
      <c r="AA1062" s="353"/>
      <c r="AB1062" s="353"/>
      <c r="AC1062" s="353"/>
      <c r="AD1062" s="238">
        <f t="shared" si="1290"/>
        <v>0</v>
      </c>
      <c r="AE1062" s="279" t="e">
        <f>VLOOKUP(AD1062,分类参数表!$I$2:$J$10,2,FALSE)</f>
        <v>#N/A</v>
      </c>
      <c r="AF1062" s="280"/>
      <c r="AG1062" s="266"/>
      <c r="AH1062" s="266"/>
      <c r="AI1062" s="266"/>
      <c r="AJ1062" s="266"/>
      <c r="AK1062" s="266"/>
      <c r="AL1062" s="266"/>
      <c r="AM1062" s="290"/>
      <c r="AN1062" s="291" t="e">
        <f t="shared" si="1254"/>
        <v>#DIV/0!</v>
      </c>
      <c r="AO1062" s="297"/>
    </row>
    <row r="1063" spans="1:41" s="219" customFormat="1" ht="15" customHeight="1" thickBot="1" x14ac:dyDescent="0.2">
      <c r="A1063" s="235"/>
      <c r="B1063" s="236">
        <f t="shared" ref="B1063:C1063" si="1293">B1062</f>
        <v>0</v>
      </c>
      <c r="C1063" s="237">
        <f t="shared" si="1293"/>
        <v>0</v>
      </c>
      <c r="D1063" s="238">
        <f t="shared" si="1289"/>
        <v>5</v>
      </c>
      <c r="E1063" s="238"/>
      <c r="F1063" s="239"/>
      <c r="G1063" s="238"/>
      <c r="H1063" s="266"/>
      <c r="I1063" s="238"/>
      <c r="J1063" s="238"/>
      <c r="K1063" s="238"/>
      <c r="L1063" s="238"/>
      <c r="M1063" s="238"/>
      <c r="N1063" s="238"/>
      <c r="O1063" s="256">
        <f t="shared" si="1252"/>
        <v>0</v>
      </c>
      <c r="P1063" s="351"/>
      <c r="Q1063" s="266"/>
      <c r="R1063" s="353"/>
      <c r="S1063" s="355"/>
      <c r="T1063" s="351"/>
      <c r="U1063" s="357"/>
      <c r="V1063" s="359"/>
      <c r="W1063" s="361"/>
      <c r="X1063" s="357"/>
      <c r="Y1063" s="353"/>
      <c r="Z1063" s="353"/>
      <c r="AA1063" s="353"/>
      <c r="AB1063" s="362"/>
      <c r="AC1063" s="362"/>
      <c r="AD1063" s="238">
        <f t="shared" si="1290"/>
        <v>0</v>
      </c>
      <c r="AE1063" s="279" t="e">
        <f>VLOOKUP(AD1063,分类参数表!$I$2:$J$10,2,FALSE)</f>
        <v>#N/A</v>
      </c>
      <c r="AF1063" s="280"/>
      <c r="AG1063" s="266"/>
      <c r="AH1063" s="266"/>
      <c r="AI1063" s="266"/>
      <c r="AJ1063" s="266"/>
      <c r="AK1063" s="266"/>
      <c r="AL1063" s="266"/>
      <c r="AM1063" s="290"/>
      <c r="AN1063" s="291" t="e">
        <f t="shared" si="1254"/>
        <v>#DIV/0!</v>
      </c>
      <c r="AO1063" s="297"/>
    </row>
    <row r="1064" spans="1:41" s="220" customFormat="1" ht="15" customHeight="1" thickTop="1" x14ac:dyDescent="0.15">
      <c r="A1064" s="319"/>
      <c r="B1064" s="242"/>
      <c r="C1064" s="243"/>
      <c r="D1064" s="244">
        <v>1</v>
      </c>
      <c r="E1064" s="320"/>
      <c r="F1064" s="245"/>
      <c r="G1064" s="321"/>
      <c r="H1064" s="328"/>
      <c r="I1064" s="246"/>
      <c r="J1064" s="321"/>
      <c r="K1064" s="320"/>
      <c r="L1064" s="321"/>
      <c r="M1064" s="244"/>
      <c r="N1064" s="244"/>
      <c r="O1064" s="257">
        <f t="shared" si="1252"/>
        <v>0</v>
      </c>
      <c r="P1064" s="363">
        <f>SUM(O1064:O1068)</f>
        <v>0</v>
      </c>
      <c r="Q1064" s="322"/>
      <c r="R1064" s="371">
        <f>SUMPRODUCT(Q1064:Q1068+0)</f>
        <v>0</v>
      </c>
      <c r="S1064" s="374" t="e">
        <f>R1064/P1064</f>
        <v>#DIV/0!</v>
      </c>
      <c r="T1064" s="363" t="e">
        <f>LOOKUP(S1064,{0.4,0.45,0.5,0.55,0.6,0.65,0.7,0.75,0.8,0.85,0.9,0.95,1},{0.1,0.175,0.25,0.325,0.4,0.475,0.55,0.625,0.7,0.775,0.85,0.925,1})</f>
        <v>#DIV/0!</v>
      </c>
      <c r="U1064" s="369"/>
      <c r="V1064" s="365"/>
      <c r="W1064" s="367"/>
      <c r="X1064" s="369"/>
      <c r="Y1064" s="371">
        <f>R1064-(V1064/10)-X1064</f>
        <v>0</v>
      </c>
      <c r="Z1064" s="371" t="e">
        <f>Y1064*T1064*AE1064</f>
        <v>#DIV/0!</v>
      </c>
      <c r="AA1064" s="371" t="e">
        <f>U1064-V1064+Z1064</f>
        <v>#DIV/0!</v>
      </c>
      <c r="AB1064" s="371"/>
      <c r="AC1064" s="371"/>
      <c r="AD1064" s="323" t="s">
        <v>2000</v>
      </c>
      <c r="AE1064" s="282">
        <f>VLOOKUP(AD1064,分类参数表!$I$2:$J$10,2,FALSE)</f>
        <v>1</v>
      </c>
      <c r="AF1064" s="283"/>
      <c r="AG1064" s="322"/>
      <c r="AH1064" s="269"/>
      <c r="AI1064" s="269"/>
      <c r="AJ1064" s="269"/>
      <c r="AK1064" s="322"/>
      <c r="AL1064" s="322"/>
      <c r="AM1064" s="292"/>
      <c r="AN1064" s="293" t="e">
        <f t="shared" si="1254"/>
        <v>#DIV/0!</v>
      </c>
      <c r="AO1064" s="298"/>
    </row>
    <row r="1065" spans="1:41" s="221" customFormat="1" ht="15" customHeight="1" x14ac:dyDescent="0.15">
      <c r="A1065" s="247"/>
      <c r="B1065" s="248">
        <f t="shared" ref="B1065:C1065" si="1294">B1064</f>
        <v>0</v>
      </c>
      <c r="C1065" s="249">
        <f t="shared" si="1294"/>
        <v>0</v>
      </c>
      <c r="D1065" s="250">
        <f t="shared" ref="D1065:D1068" si="1295">D1064+1</f>
        <v>2</v>
      </c>
      <c r="E1065" s="250"/>
      <c r="F1065" s="251"/>
      <c r="G1065" s="250"/>
      <c r="H1065" s="329"/>
      <c r="I1065" s="252"/>
      <c r="J1065" s="250"/>
      <c r="K1065" s="250"/>
      <c r="L1065" s="250"/>
      <c r="M1065" s="250"/>
      <c r="N1065" s="250"/>
      <c r="O1065" s="258">
        <f t="shared" si="1252"/>
        <v>0</v>
      </c>
      <c r="P1065" s="364"/>
      <c r="Q1065" s="271"/>
      <c r="R1065" s="372"/>
      <c r="S1065" s="375"/>
      <c r="T1065" s="364"/>
      <c r="U1065" s="370"/>
      <c r="V1065" s="366"/>
      <c r="W1065" s="368"/>
      <c r="X1065" s="370"/>
      <c r="Y1065" s="372"/>
      <c r="Z1065" s="372"/>
      <c r="AA1065" s="372"/>
      <c r="AB1065" s="372"/>
      <c r="AC1065" s="372"/>
      <c r="AD1065" s="250" t="str">
        <f t="shared" ref="AD1065:AD1068" si="1296">AD1064</f>
        <v>会员</v>
      </c>
      <c r="AE1065" s="284">
        <f>VLOOKUP(AD1065,分类参数表!$I$2:$J$10,2,FALSE)</f>
        <v>1</v>
      </c>
      <c r="AF1065" s="285"/>
      <c r="AG1065" s="271"/>
      <c r="AH1065" s="271"/>
      <c r="AI1065" s="271"/>
      <c r="AJ1065" s="271"/>
      <c r="AK1065" s="271"/>
      <c r="AL1065" s="271"/>
      <c r="AM1065" s="294"/>
      <c r="AN1065" s="295" t="e">
        <f t="shared" si="1254"/>
        <v>#DIV/0!</v>
      </c>
      <c r="AO1065" s="299"/>
    </row>
    <row r="1066" spans="1:41" s="221" customFormat="1" ht="15" customHeight="1" x14ac:dyDescent="0.15">
      <c r="A1066" s="247"/>
      <c r="B1066" s="248">
        <f t="shared" ref="B1066:C1066" si="1297">B1065</f>
        <v>0</v>
      </c>
      <c r="C1066" s="249">
        <f t="shared" si="1297"/>
        <v>0</v>
      </c>
      <c r="D1066" s="250">
        <f t="shared" si="1295"/>
        <v>3</v>
      </c>
      <c r="E1066" s="250"/>
      <c r="F1066" s="251"/>
      <c r="G1066" s="250"/>
      <c r="H1066" s="329"/>
      <c r="I1066" s="252"/>
      <c r="J1066" s="250"/>
      <c r="K1066" s="250"/>
      <c r="L1066" s="250"/>
      <c r="M1066" s="250"/>
      <c r="N1066" s="250"/>
      <c r="O1066" s="258">
        <f t="shared" si="1252"/>
        <v>0</v>
      </c>
      <c r="P1066" s="364"/>
      <c r="Q1066" s="271"/>
      <c r="R1066" s="372"/>
      <c r="S1066" s="375"/>
      <c r="T1066" s="364"/>
      <c r="U1066" s="370"/>
      <c r="V1066" s="366"/>
      <c r="W1066" s="368"/>
      <c r="X1066" s="370"/>
      <c r="Y1066" s="372"/>
      <c r="Z1066" s="372"/>
      <c r="AA1066" s="372"/>
      <c r="AB1066" s="372"/>
      <c r="AC1066" s="372"/>
      <c r="AD1066" s="250" t="str">
        <f t="shared" si="1296"/>
        <v>会员</v>
      </c>
      <c r="AE1066" s="284">
        <f>VLOOKUP(AD1066,分类参数表!$I$2:$J$10,2,FALSE)</f>
        <v>1</v>
      </c>
      <c r="AF1066" s="285"/>
      <c r="AG1066" s="271"/>
      <c r="AH1066" s="271"/>
      <c r="AI1066" s="271"/>
      <c r="AJ1066" s="271"/>
      <c r="AK1066" s="271"/>
      <c r="AL1066" s="271"/>
      <c r="AM1066" s="294"/>
      <c r="AN1066" s="295" t="e">
        <f t="shared" si="1254"/>
        <v>#DIV/0!</v>
      </c>
      <c r="AO1066" s="299"/>
    </row>
    <row r="1067" spans="1:41" s="221" customFormat="1" ht="15" customHeight="1" x14ac:dyDescent="0.15">
      <c r="A1067" s="247"/>
      <c r="B1067" s="248">
        <f t="shared" ref="B1067:C1067" si="1298">B1066</f>
        <v>0</v>
      </c>
      <c r="C1067" s="249">
        <f t="shared" si="1298"/>
        <v>0</v>
      </c>
      <c r="D1067" s="250">
        <f t="shared" si="1295"/>
        <v>4</v>
      </c>
      <c r="E1067" s="250"/>
      <c r="F1067" s="251"/>
      <c r="G1067" s="250"/>
      <c r="H1067" s="271"/>
      <c r="I1067" s="250"/>
      <c r="J1067" s="250"/>
      <c r="K1067" s="250"/>
      <c r="L1067" s="250"/>
      <c r="M1067" s="250"/>
      <c r="N1067" s="250"/>
      <c r="O1067" s="258">
        <f t="shared" si="1252"/>
        <v>0</v>
      </c>
      <c r="P1067" s="364"/>
      <c r="Q1067" s="271"/>
      <c r="R1067" s="372"/>
      <c r="S1067" s="375"/>
      <c r="T1067" s="364"/>
      <c r="U1067" s="370"/>
      <c r="V1067" s="366"/>
      <c r="W1067" s="368"/>
      <c r="X1067" s="370"/>
      <c r="Y1067" s="372"/>
      <c r="Z1067" s="372"/>
      <c r="AA1067" s="372"/>
      <c r="AB1067" s="372"/>
      <c r="AC1067" s="372"/>
      <c r="AD1067" s="250" t="str">
        <f t="shared" si="1296"/>
        <v>会员</v>
      </c>
      <c r="AE1067" s="284">
        <f>VLOOKUP(AD1067,分类参数表!$I$2:$J$10,2,FALSE)</f>
        <v>1</v>
      </c>
      <c r="AF1067" s="285"/>
      <c r="AG1067" s="271"/>
      <c r="AH1067" s="271"/>
      <c r="AI1067" s="271"/>
      <c r="AJ1067" s="271"/>
      <c r="AK1067" s="271"/>
      <c r="AL1067" s="271"/>
      <c r="AM1067" s="294"/>
      <c r="AN1067" s="295" t="e">
        <f t="shared" si="1254"/>
        <v>#DIV/0!</v>
      </c>
      <c r="AO1067" s="299"/>
    </row>
    <row r="1068" spans="1:41" s="221" customFormat="1" ht="15" customHeight="1" thickBot="1" x14ac:dyDescent="0.2">
      <c r="A1068" s="247"/>
      <c r="B1068" s="248">
        <f t="shared" ref="B1068:C1068" si="1299">B1067</f>
        <v>0</v>
      </c>
      <c r="C1068" s="249">
        <f t="shared" si="1299"/>
        <v>0</v>
      </c>
      <c r="D1068" s="250">
        <f t="shared" si="1295"/>
        <v>5</v>
      </c>
      <c r="E1068" s="250"/>
      <c r="F1068" s="251"/>
      <c r="G1068" s="250"/>
      <c r="H1068" s="271"/>
      <c r="I1068" s="250"/>
      <c r="J1068" s="250"/>
      <c r="K1068" s="250"/>
      <c r="L1068" s="250"/>
      <c r="M1068" s="250"/>
      <c r="N1068" s="250"/>
      <c r="O1068" s="258">
        <f t="shared" si="1252"/>
        <v>0</v>
      </c>
      <c r="P1068" s="364"/>
      <c r="Q1068" s="271"/>
      <c r="R1068" s="372"/>
      <c r="S1068" s="375"/>
      <c r="T1068" s="364"/>
      <c r="U1068" s="370"/>
      <c r="V1068" s="366"/>
      <c r="W1068" s="368"/>
      <c r="X1068" s="370"/>
      <c r="Y1068" s="372"/>
      <c r="Z1068" s="372"/>
      <c r="AA1068" s="372"/>
      <c r="AB1068" s="373"/>
      <c r="AC1068" s="373"/>
      <c r="AD1068" s="250" t="str">
        <f t="shared" si="1296"/>
        <v>会员</v>
      </c>
      <c r="AE1068" s="284">
        <f>VLOOKUP(AD1068,分类参数表!$I$2:$J$10,2,FALSE)</f>
        <v>1</v>
      </c>
      <c r="AF1068" s="285"/>
      <c r="AG1068" s="271"/>
      <c r="AH1068" s="271"/>
      <c r="AI1068" s="271"/>
      <c r="AJ1068" s="271"/>
      <c r="AK1068" s="271"/>
      <c r="AL1068" s="271"/>
      <c r="AM1068" s="294"/>
      <c r="AN1068" s="295" t="e">
        <f t="shared" si="1254"/>
        <v>#DIV/0!</v>
      </c>
      <c r="AO1068" s="299"/>
    </row>
    <row r="1069" spans="1:41" s="218" customFormat="1" ht="15" customHeight="1" thickTop="1" x14ac:dyDescent="0.15">
      <c r="A1069" s="229"/>
      <c r="B1069" s="230"/>
      <c r="C1069" s="231"/>
      <c r="D1069" s="232">
        <v>1</v>
      </c>
      <c r="E1069" s="233"/>
      <c r="F1069" s="233"/>
      <c r="G1069" s="232"/>
      <c r="H1069" s="326"/>
      <c r="I1069" s="234"/>
      <c r="J1069" s="232"/>
      <c r="K1069" s="233"/>
      <c r="L1069" s="232"/>
      <c r="M1069" s="232"/>
      <c r="N1069" s="232"/>
      <c r="O1069" s="255">
        <f t="shared" si="1252"/>
        <v>0</v>
      </c>
      <c r="P1069" s="350">
        <f>SUM(O1069:O1073)</f>
        <v>0</v>
      </c>
      <c r="Q1069" s="264"/>
      <c r="R1069" s="352">
        <f>SUMPRODUCT(Q1069:Q1073+0)</f>
        <v>0</v>
      </c>
      <c r="S1069" s="354" t="e">
        <f>R1069/P1069</f>
        <v>#DIV/0!</v>
      </c>
      <c r="T1069" s="350" t="e">
        <f>LOOKUP(S1069,{0.4,0.45,0.5,0.55,0.6,0.65,0.7,0.75,0.8,0.85,0.9,0.95,1},{0.1,0.175,0.25,0.325,0.4,0.475,0.55,0.625,0.7,0.775,0.85,0.925,1})</f>
        <v>#DIV/0!</v>
      </c>
      <c r="U1069" s="356"/>
      <c r="V1069" s="358"/>
      <c r="W1069" s="360"/>
      <c r="X1069" s="356"/>
      <c r="Y1069" s="352">
        <f>R1069-(V1069/10)-X1069</f>
        <v>0</v>
      </c>
      <c r="Z1069" s="352" t="e">
        <f>Y1069*T1069*AE1069</f>
        <v>#DIV/0!</v>
      </c>
      <c r="AA1069" s="352" t="e">
        <f>U1069-V1069+Z1069</f>
        <v>#DIV/0!</v>
      </c>
      <c r="AB1069" s="352"/>
      <c r="AC1069" s="352"/>
      <c r="AD1069" s="276"/>
      <c r="AE1069" s="277" t="e">
        <f>VLOOKUP(AD1069,分类参数表!$I$2:$J$10,2,FALSE)</f>
        <v>#N/A</v>
      </c>
      <c r="AF1069" s="278"/>
      <c r="AG1069" s="264"/>
      <c r="AH1069" s="264"/>
      <c r="AI1069" s="264"/>
      <c r="AJ1069" s="264"/>
      <c r="AK1069" s="264"/>
      <c r="AL1069" s="264"/>
      <c r="AM1069" s="288"/>
      <c r="AN1069" s="289" t="e">
        <f t="shared" si="1254"/>
        <v>#DIV/0!</v>
      </c>
      <c r="AO1069" s="296"/>
    </row>
    <row r="1070" spans="1:41" s="219" customFormat="1" ht="15" customHeight="1" x14ac:dyDescent="0.15">
      <c r="A1070" s="235"/>
      <c r="B1070" s="236">
        <f t="shared" ref="B1070:C1070" si="1300">B1069</f>
        <v>0</v>
      </c>
      <c r="C1070" s="237">
        <f t="shared" si="1300"/>
        <v>0</v>
      </c>
      <c r="D1070" s="238">
        <f t="shared" ref="D1070:D1073" si="1301">D1069+1</f>
        <v>2</v>
      </c>
      <c r="E1070" s="238"/>
      <c r="F1070" s="239"/>
      <c r="G1070" s="238"/>
      <c r="H1070" s="327"/>
      <c r="I1070" s="240"/>
      <c r="J1070" s="238"/>
      <c r="K1070" s="238"/>
      <c r="L1070" s="238"/>
      <c r="M1070" s="238"/>
      <c r="N1070" s="238"/>
      <c r="O1070" s="256">
        <f t="shared" si="1252"/>
        <v>0</v>
      </c>
      <c r="P1070" s="351"/>
      <c r="Q1070" s="266"/>
      <c r="R1070" s="353"/>
      <c r="S1070" s="355"/>
      <c r="T1070" s="351"/>
      <c r="U1070" s="357"/>
      <c r="V1070" s="359"/>
      <c r="W1070" s="361"/>
      <c r="X1070" s="357"/>
      <c r="Y1070" s="353"/>
      <c r="Z1070" s="353"/>
      <c r="AA1070" s="353"/>
      <c r="AB1070" s="353"/>
      <c r="AC1070" s="353"/>
      <c r="AD1070" s="238">
        <f t="shared" ref="AD1070:AD1073" si="1302">AD1069</f>
        <v>0</v>
      </c>
      <c r="AE1070" s="279" t="e">
        <f>VLOOKUP(AD1070,分类参数表!$I$2:$J$10,2,FALSE)</f>
        <v>#N/A</v>
      </c>
      <c r="AF1070" s="280"/>
      <c r="AG1070" s="266"/>
      <c r="AH1070" s="266"/>
      <c r="AI1070" s="266"/>
      <c r="AJ1070" s="266"/>
      <c r="AK1070" s="266"/>
      <c r="AL1070" s="266"/>
      <c r="AM1070" s="290"/>
      <c r="AN1070" s="291" t="e">
        <f t="shared" si="1254"/>
        <v>#DIV/0!</v>
      </c>
      <c r="AO1070" s="297"/>
    </row>
    <row r="1071" spans="1:41" s="219" customFormat="1" ht="15" customHeight="1" x14ac:dyDescent="0.15">
      <c r="A1071" s="235"/>
      <c r="B1071" s="236">
        <f t="shared" ref="B1071:C1071" si="1303">B1070</f>
        <v>0</v>
      </c>
      <c r="C1071" s="237">
        <f t="shared" si="1303"/>
        <v>0</v>
      </c>
      <c r="D1071" s="238">
        <f t="shared" si="1301"/>
        <v>3</v>
      </c>
      <c r="E1071" s="238"/>
      <c r="F1071" s="239"/>
      <c r="G1071" s="238"/>
      <c r="H1071" s="327"/>
      <c r="I1071" s="240"/>
      <c r="J1071" s="238"/>
      <c r="K1071" s="238"/>
      <c r="L1071" s="238"/>
      <c r="M1071" s="238"/>
      <c r="N1071" s="238"/>
      <c r="O1071" s="256">
        <f t="shared" si="1252"/>
        <v>0</v>
      </c>
      <c r="P1071" s="351"/>
      <c r="Q1071" s="266"/>
      <c r="R1071" s="353"/>
      <c r="S1071" s="355"/>
      <c r="T1071" s="351"/>
      <c r="U1071" s="357"/>
      <c r="V1071" s="359"/>
      <c r="W1071" s="361"/>
      <c r="X1071" s="357"/>
      <c r="Y1071" s="353"/>
      <c r="Z1071" s="353"/>
      <c r="AA1071" s="353"/>
      <c r="AB1071" s="353"/>
      <c r="AC1071" s="353"/>
      <c r="AD1071" s="238">
        <f t="shared" si="1302"/>
        <v>0</v>
      </c>
      <c r="AE1071" s="279" t="e">
        <f>VLOOKUP(AD1071,分类参数表!$I$2:$J$10,2,FALSE)</f>
        <v>#N/A</v>
      </c>
      <c r="AF1071" s="280"/>
      <c r="AG1071" s="266"/>
      <c r="AH1071" s="266"/>
      <c r="AI1071" s="266"/>
      <c r="AJ1071" s="266"/>
      <c r="AK1071" s="266"/>
      <c r="AL1071" s="266"/>
      <c r="AM1071" s="290"/>
      <c r="AN1071" s="291" t="e">
        <f t="shared" si="1254"/>
        <v>#DIV/0!</v>
      </c>
      <c r="AO1071" s="297"/>
    </row>
    <row r="1072" spans="1:41" s="219" customFormat="1" ht="15" customHeight="1" x14ac:dyDescent="0.15">
      <c r="A1072" s="235"/>
      <c r="B1072" s="236">
        <f t="shared" ref="B1072:C1072" si="1304">B1071</f>
        <v>0</v>
      </c>
      <c r="C1072" s="237">
        <f t="shared" si="1304"/>
        <v>0</v>
      </c>
      <c r="D1072" s="238">
        <f t="shared" si="1301"/>
        <v>4</v>
      </c>
      <c r="E1072" s="238"/>
      <c r="F1072" s="239"/>
      <c r="G1072" s="238"/>
      <c r="H1072" s="266"/>
      <c r="I1072" s="238"/>
      <c r="J1072" s="238"/>
      <c r="K1072" s="238"/>
      <c r="L1072" s="238"/>
      <c r="M1072" s="238"/>
      <c r="N1072" s="238"/>
      <c r="O1072" s="256">
        <f t="shared" si="1252"/>
        <v>0</v>
      </c>
      <c r="P1072" s="351"/>
      <c r="Q1072" s="266"/>
      <c r="R1072" s="353"/>
      <c r="S1072" s="355"/>
      <c r="T1072" s="351"/>
      <c r="U1072" s="357"/>
      <c r="V1072" s="359"/>
      <c r="W1072" s="361"/>
      <c r="X1072" s="357"/>
      <c r="Y1072" s="353"/>
      <c r="Z1072" s="353"/>
      <c r="AA1072" s="353"/>
      <c r="AB1072" s="353"/>
      <c r="AC1072" s="353"/>
      <c r="AD1072" s="238">
        <f t="shared" si="1302"/>
        <v>0</v>
      </c>
      <c r="AE1072" s="279" t="e">
        <f>VLOOKUP(AD1072,分类参数表!$I$2:$J$10,2,FALSE)</f>
        <v>#N/A</v>
      </c>
      <c r="AF1072" s="280"/>
      <c r="AG1072" s="266"/>
      <c r="AH1072" s="266"/>
      <c r="AI1072" s="266"/>
      <c r="AJ1072" s="266"/>
      <c r="AK1072" s="266"/>
      <c r="AL1072" s="266"/>
      <c r="AM1072" s="290"/>
      <c r="AN1072" s="291" t="e">
        <f t="shared" si="1254"/>
        <v>#DIV/0!</v>
      </c>
      <c r="AO1072" s="297"/>
    </row>
    <row r="1073" spans="1:41" s="219" customFormat="1" ht="15" customHeight="1" thickBot="1" x14ac:dyDescent="0.2">
      <c r="A1073" s="235"/>
      <c r="B1073" s="236">
        <f t="shared" ref="B1073:C1073" si="1305">B1072</f>
        <v>0</v>
      </c>
      <c r="C1073" s="237">
        <f t="shared" si="1305"/>
        <v>0</v>
      </c>
      <c r="D1073" s="238">
        <f t="shared" si="1301"/>
        <v>5</v>
      </c>
      <c r="E1073" s="238"/>
      <c r="F1073" s="239"/>
      <c r="G1073" s="238"/>
      <c r="H1073" s="266"/>
      <c r="I1073" s="238"/>
      <c r="J1073" s="238"/>
      <c r="K1073" s="238"/>
      <c r="L1073" s="238"/>
      <c r="M1073" s="238"/>
      <c r="N1073" s="238"/>
      <c r="O1073" s="256">
        <f t="shared" si="1252"/>
        <v>0</v>
      </c>
      <c r="P1073" s="351"/>
      <c r="Q1073" s="266"/>
      <c r="R1073" s="353"/>
      <c r="S1073" s="355"/>
      <c r="T1073" s="351"/>
      <c r="U1073" s="357"/>
      <c r="V1073" s="359"/>
      <c r="W1073" s="361"/>
      <c r="X1073" s="357"/>
      <c r="Y1073" s="353"/>
      <c r="Z1073" s="353"/>
      <c r="AA1073" s="353"/>
      <c r="AB1073" s="362"/>
      <c r="AC1073" s="362"/>
      <c r="AD1073" s="238">
        <f t="shared" si="1302"/>
        <v>0</v>
      </c>
      <c r="AE1073" s="279" t="e">
        <f>VLOOKUP(AD1073,分类参数表!$I$2:$J$10,2,FALSE)</f>
        <v>#N/A</v>
      </c>
      <c r="AF1073" s="280"/>
      <c r="AG1073" s="266"/>
      <c r="AH1073" s="266"/>
      <c r="AI1073" s="266"/>
      <c r="AJ1073" s="266"/>
      <c r="AK1073" s="266"/>
      <c r="AL1073" s="266"/>
      <c r="AM1073" s="290"/>
      <c r="AN1073" s="291" t="e">
        <f t="shared" si="1254"/>
        <v>#DIV/0!</v>
      </c>
      <c r="AO1073" s="297"/>
    </row>
    <row r="1074" spans="1:41" s="220" customFormat="1" ht="15" customHeight="1" thickTop="1" x14ac:dyDescent="0.15">
      <c r="A1074" s="319"/>
      <c r="B1074" s="242"/>
      <c r="C1074" s="243"/>
      <c r="D1074" s="244">
        <v>1</v>
      </c>
      <c r="E1074" s="320"/>
      <c r="F1074" s="245"/>
      <c r="G1074" s="321"/>
      <c r="H1074" s="328"/>
      <c r="I1074" s="246"/>
      <c r="J1074" s="321"/>
      <c r="K1074" s="320"/>
      <c r="L1074" s="321"/>
      <c r="M1074" s="244"/>
      <c r="N1074" s="244"/>
      <c r="O1074" s="257">
        <f t="shared" si="1252"/>
        <v>0</v>
      </c>
      <c r="P1074" s="363">
        <f>SUM(O1074:O1078)</f>
        <v>0</v>
      </c>
      <c r="Q1074" s="322"/>
      <c r="R1074" s="371">
        <f>SUMPRODUCT(Q1074:Q1078+0)</f>
        <v>0</v>
      </c>
      <c r="S1074" s="374" t="e">
        <f>R1074/P1074</f>
        <v>#DIV/0!</v>
      </c>
      <c r="T1074" s="363" t="e">
        <f>LOOKUP(S1074,{0.4,0.45,0.5,0.55,0.6,0.65,0.7,0.75,0.8,0.85,0.9,0.95,1},{0.1,0.175,0.25,0.325,0.4,0.475,0.55,0.625,0.7,0.775,0.85,0.925,1})</f>
        <v>#DIV/0!</v>
      </c>
      <c r="U1074" s="369"/>
      <c r="V1074" s="365"/>
      <c r="W1074" s="367"/>
      <c r="X1074" s="369"/>
      <c r="Y1074" s="371">
        <f>R1074-(V1074/10)-X1074</f>
        <v>0</v>
      </c>
      <c r="Z1074" s="371" t="e">
        <f>Y1074*T1074*AE1074</f>
        <v>#DIV/0!</v>
      </c>
      <c r="AA1074" s="371" t="e">
        <f>U1074-V1074+Z1074</f>
        <v>#DIV/0!</v>
      </c>
      <c r="AB1074" s="371"/>
      <c r="AC1074" s="371"/>
      <c r="AD1074" s="323" t="s">
        <v>2000</v>
      </c>
      <c r="AE1074" s="282">
        <f>VLOOKUP(AD1074,分类参数表!$I$2:$J$10,2,FALSE)</f>
        <v>1</v>
      </c>
      <c r="AF1074" s="283"/>
      <c r="AG1074" s="322"/>
      <c r="AH1074" s="269"/>
      <c r="AI1074" s="269"/>
      <c r="AJ1074" s="269"/>
      <c r="AK1074" s="322"/>
      <c r="AL1074" s="322"/>
      <c r="AM1074" s="292"/>
      <c r="AN1074" s="293" t="e">
        <f t="shared" si="1254"/>
        <v>#DIV/0!</v>
      </c>
      <c r="AO1074" s="298"/>
    </row>
    <row r="1075" spans="1:41" s="221" customFormat="1" ht="15" customHeight="1" x14ac:dyDescent="0.15">
      <c r="A1075" s="247"/>
      <c r="B1075" s="248">
        <f t="shared" ref="B1075:C1075" si="1306">B1074</f>
        <v>0</v>
      </c>
      <c r="C1075" s="249">
        <f t="shared" si="1306"/>
        <v>0</v>
      </c>
      <c r="D1075" s="250">
        <f t="shared" ref="D1075:D1078" si="1307">D1074+1</f>
        <v>2</v>
      </c>
      <c r="E1075" s="250"/>
      <c r="F1075" s="251"/>
      <c r="G1075" s="250"/>
      <c r="H1075" s="329"/>
      <c r="I1075" s="252"/>
      <c r="J1075" s="250"/>
      <c r="K1075" s="250"/>
      <c r="L1075" s="250"/>
      <c r="M1075" s="250"/>
      <c r="N1075" s="250"/>
      <c r="O1075" s="258">
        <f t="shared" si="1252"/>
        <v>0</v>
      </c>
      <c r="P1075" s="364"/>
      <c r="Q1075" s="271"/>
      <c r="R1075" s="372"/>
      <c r="S1075" s="375"/>
      <c r="T1075" s="364"/>
      <c r="U1075" s="370"/>
      <c r="V1075" s="366"/>
      <c r="W1075" s="368"/>
      <c r="X1075" s="370"/>
      <c r="Y1075" s="372"/>
      <c r="Z1075" s="372"/>
      <c r="AA1075" s="372"/>
      <c r="AB1075" s="372"/>
      <c r="AC1075" s="372"/>
      <c r="AD1075" s="250" t="str">
        <f t="shared" ref="AD1075:AD1078" si="1308">AD1074</f>
        <v>会员</v>
      </c>
      <c r="AE1075" s="284">
        <f>VLOOKUP(AD1075,分类参数表!$I$2:$J$10,2,FALSE)</f>
        <v>1</v>
      </c>
      <c r="AF1075" s="285"/>
      <c r="AG1075" s="271"/>
      <c r="AH1075" s="271"/>
      <c r="AI1075" s="271"/>
      <c r="AJ1075" s="271"/>
      <c r="AK1075" s="271"/>
      <c r="AL1075" s="271"/>
      <c r="AM1075" s="294"/>
      <c r="AN1075" s="295" t="e">
        <f t="shared" si="1254"/>
        <v>#DIV/0!</v>
      </c>
      <c r="AO1075" s="299"/>
    </row>
    <row r="1076" spans="1:41" s="221" customFormat="1" ht="15" customHeight="1" x14ac:dyDescent="0.15">
      <c r="A1076" s="247"/>
      <c r="B1076" s="248">
        <f t="shared" ref="B1076:C1076" si="1309">B1075</f>
        <v>0</v>
      </c>
      <c r="C1076" s="249">
        <f t="shared" si="1309"/>
        <v>0</v>
      </c>
      <c r="D1076" s="250">
        <f t="shared" si="1307"/>
        <v>3</v>
      </c>
      <c r="E1076" s="250"/>
      <c r="F1076" s="251"/>
      <c r="G1076" s="250"/>
      <c r="H1076" s="329"/>
      <c r="I1076" s="252"/>
      <c r="J1076" s="250"/>
      <c r="K1076" s="250"/>
      <c r="L1076" s="250"/>
      <c r="M1076" s="250"/>
      <c r="N1076" s="250"/>
      <c r="O1076" s="258">
        <f t="shared" si="1252"/>
        <v>0</v>
      </c>
      <c r="P1076" s="364"/>
      <c r="Q1076" s="271"/>
      <c r="R1076" s="372"/>
      <c r="S1076" s="375"/>
      <c r="T1076" s="364"/>
      <c r="U1076" s="370"/>
      <c r="V1076" s="366"/>
      <c r="W1076" s="368"/>
      <c r="X1076" s="370"/>
      <c r="Y1076" s="372"/>
      <c r="Z1076" s="372"/>
      <c r="AA1076" s="372"/>
      <c r="AB1076" s="372"/>
      <c r="AC1076" s="372"/>
      <c r="AD1076" s="250" t="str">
        <f t="shared" si="1308"/>
        <v>会员</v>
      </c>
      <c r="AE1076" s="284">
        <f>VLOOKUP(AD1076,分类参数表!$I$2:$J$10,2,FALSE)</f>
        <v>1</v>
      </c>
      <c r="AF1076" s="285"/>
      <c r="AG1076" s="271"/>
      <c r="AH1076" s="271"/>
      <c r="AI1076" s="271"/>
      <c r="AJ1076" s="271"/>
      <c r="AK1076" s="271"/>
      <c r="AL1076" s="271"/>
      <c r="AM1076" s="294"/>
      <c r="AN1076" s="295" t="e">
        <f t="shared" si="1254"/>
        <v>#DIV/0!</v>
      </c>
      <c r="AO1076" s="299"/>
    </row>
    <row r="1077" spans="1:41" s="221" customFormat="1" ht="15" customHeight="1" x14ac:dyDescent="0.15">
      <c r="A1077" s="247"/>
      <c r="B1077" s="248">
        <f t="shared" ref="B1077:C1077" si="1310">B1076</f>
        <v>0</v>
      </c>
      <c r="C1077" s="249">
        <f t="shared" si="1310"/>
        <v>0</v>
      </c>
      <c r="D1077" s="250">
        <f t="shared" si="1307"/>
        <v>4</v>
      </c>
      <c r="E1077" s="250"/>
      <c r="F1077" s="251"/>
      <c r="G1077" s="250"/>
      <c r="H1077" s="271"/>
      <c r="I1077" s="250"/>
      <c r="J1077" s="250"/>
      <c r="K1077" s="250"/>
      <c r="L1077" s="250"/>
      <c r="M1077" s="250"/>
      <c r="N1077" s="250"/>
      <c r="O1077" s="258">
        <f t="shared" si="1252"/>
        <v>0</v>
      </c>
      <c r="P1077" s="364"/>
      <c r="Q1077" s="271"/>
      <c r="R1077" s="372"/>
      <c r="S1077" s="375"/>
      <c r="T1077" s="364"/>
      <c r="U1077" s="370"/>
      <c r="V1077" s="366"/>
      <c r="W1077" s="368"/>
      <c r="X1077" s="370"/>
      <c r="Y1077" s="372"/>
      <c r="Z1077" s="372"/>
      <c r="AA1077" s="372"/>
      <c r="AB1077" s="372"/>
      <c r="AC1077" s="372"/>
      <c r="AD1077" s="250" t="str">
        <f t="shared" si="1308"/>
        <v>会员</v>
      </c>
      <c r="AE1077" s="284">
        <f>VLOOKUP(AD1077,分类参数表!$I$2:$J$10,2,FALSE)</f>
        <v>1</v>
      </c>
      <c r="AF1077" s="285"/>
      <c r="AG1077" s="271"/>
      <c r="AH1077" s="271"/>
      <c r="AI1077" s="271"/>
      <c r="AJ1077" s="271"/>
      <c r="AK1077" s="271"/>
      <c r="AL1077" s="271"/>
      <c r="AM1077" s="294"/>
      <c r="AN1077" s="295" t="e">
        <f t="shared" si="1254"/>
        <v>#DIV/0!</v>
      </c>
      <c r="AO1077" s="299"/>
    </row>
    <row r="1078" spans="1:41" s="221" customFormat="1" ht="15" customHeight="1" thickBot="1" x14ac:dyDescent="0.2">
      <c r="A1078" s="247"/>
      <c r="B1078" s="248">
        <f t="shared" ref="B1078:C1078" si="1311">B1077</f>
        <v>0</v>
      </c>
      <c r="C1078" s="249">
        <f t="shared" si="1311"/>
        <v>0</v>
      </c>
      <c r="D1078" s="250">
        <f t="shared" si="1307"/>
        <v>5</v>
      </c>
      <c r="E1078" s="250"/>
      <c r="F1078" s="251"/>
      <c r="G1078" s="250"/>
      <c r="H1078" s="271"/>
      <c r="I1078" s="250"/>
      <c r="J1078" s="250"/>
      <c r="K1078" s="250"/>
      <c r="L1078" s="250"/>
      <c r="M1078" s="250"/>
      <c r="N1078" s="250"/>
      <c r="O1078" s="258">
        <f t="shared" si="1252"/>
        <v>0</v>
      </c>
      <c r="P1078" s="364"/>
      <c r="Q1078" s="271"/>
      <c r="R1078" s="372"/>
      <c r="S1078" s="375"/>
      <c r="T1078" s="364"/>
      <c r="U1078" s="370"/>
      <c r="V1078" s="366"/>
      <c r="W1078" s="368"/>
      <c r="X1078" s="370"/>
      <c r="Y1078" s="372"/>
      <c r="Z1078" s="372"/>
      <c r="AA1078" s="372"/>
      <c r="AB1078" s="373"/>
      <c r="AC1078" s="373"/>
      <c r="AD1078" s="250" t="str">
        <f t="shared" si="1308"/>
        <v>会员</v>
      </c>
      <c r="AE1078" s="284">
        <f>VLOOKUP(AD1078,分类参数表!$I$2:$J$10,2,FALSE)</f>
        <v>1</v>
      </c>
      <c r="AF1078" s="285"/>
      <c r="AG1078" s="271"/>
      <c r="AH1078" s="271"/>
      <c r="AI1078" s="271"/>
      <c r="AJ1078" s="271"/>
      <c r="AK1078" s="271"/>
      <c r="AL1078" s="271"/>
      <c r="AM1078" s="294"/>
      <c r="AN1078" s="295" t="e">
        <f t="shared" si="1254"/>
        <v>#DIV/0!</v>
      </c>
      <c r="AO1078" s="299"/>
    </row>
    <row r="1079" spans="1:41" s="218" customFormat="1" ht="15" customHeight="1" thickTop="1" x14ac:dyDescent="0.15">
      <c r="A1079" s="229"/>
      <c r="B1079" s="230"/>
      <c r="C1079" s="231"/>
      <c r="D1079" s="232">
        <v>1</v>
      </c>
      <c r="E1079" s="233"/>
      <c r="F1079" s="233"/>
      <c r="G1079" s="232"/>
      <c r="H1079" s="326"/>
      <c r="I1079" s="234"/>
      <c r="J1079" s="232"/>
      <c r="K1079" s="233"/>
      <c r="L1079" s="232"/>
      <c r="M1079" s="232"/>
      <c r="N1079" s="232"/>
      <c r="O1079" s="255">
        <f t="shared" si="1252"/>
        <v>0</v>
      </c>
      <c r="P1079" s="350">
        <f>SUM(O1079:O1083)</f>
        <v>0</v>
      </c>
      <c r="Q1079" s="264"/>
      <c r="R1079" s="352">
        <f>SUMPRODUCT(Q1079:Q1083+0)</f>
        <v>0</v>
      </c>
      <c r="S1079" s="354" t="e">
        <f>R1079/P1079</f>
        <v>#DIV/0!</v>
      </c>
      <c r="T1079" s="350" t="e">
        <f>LOOKUP(S1079,{0.4,0.45,0.5,0.55,0.6,0.65,0.7,0.75,0.8,0.85,0.9,0.95,1},{0.1,0.175,0.25,0.325,0.4,0.475,0.55,0.625,0.7,0.775,0.85,0.925,1})</f>
        <v>#DIV/0!</v>
      </c>
      <c r="U1079" s="356"/>
      <c r="V1079" s="358"/>
      <c r="W1079" s="360"/>
      <c r="X1079" s="356"/>
      <c r="Y1079" s="352">
        <f>R1079-(V1079/10)-X1079</f>
        <v>0</v>
      </c>
      <c r="Z1079" s="352" t="e">
        <f>Y1079*T1079*AE1079</f>
        <v>#DIV/0!</v>
      </c>
      <c r="AA1079" s="352" t="e">
        <f>U1079-V1079+Z1079</f>
        <v>#DIV/0!</v>
      </c>
      <c r="AB1079" s="352"/>
      <c r="AC1079" s="352"/>
      <c r="AD1079" s="276"/>
      <c r="AE1079" s="277" t="e">
        <f>VLOOKUP(AD1079,分类参数表!$I$2:$J$10,2,FALSE)</f>
        <v>#N/A</v>
      </c>
      <c r="AF1079" s="278"/>
      <c r="AG1079" s="264"/>
      <c r="AH1079" s="264"/>
      <c r="AI1079" s="264"/>
      <c r="AJ1079" s="264"/>
      <c r="AK1079" s="264"/>
      <c r="AL1079" s="264"/>
      <c r="AM1079" s="288"/>
      <c r="AN1079" s="289" t="e">
        <f t="shared" si="1254"/>
        <v>#DIV/0!</v>
      </c>
      <c r="AO1079" s="296"/>
    </row>
    <row r="1080" spans="1:41" s="219" customFormat="1" ht="15" customHeight="1" x14ac:dyDescent="0.15">
      <c r="A1080" s="235"/>
      <c r="B1080" s="236">
        <f t="shared" ref="B1080:C1080" si="1312">B1079</f>
        <v>0</v>
      </c>
      <c r="C1080" s="237">
        <f t="shared" si="1312"/>
        <v>0</v>
      </c>
      <c r="D1080" s="238">
        <f t="shared" ref="D1080:D1083" si="1313">D1079+1</f>
        <v>2</v>
      </c>
      <c r="E1080" s="238"/>
      <c r="F1080" s="239"/>
      <c r="G1080" s="238"/>
      <c r="H1080" s="327"/>
      <c r="I1080" s="240"/>
      <c r="J1080" s="238"/>
      <c r="K1080" s="238"/>
      <c r="L1080" s="238"/>
      <c r="M1080" s="238"/>
      <c r="N1080" s="238"/>
      <c r="O1080" s="256">
        <f t="shared" si="1252"/>
        <v>0</v>
      </c>
      <c r="P1080" s="351"/>
      <c r="Q1080" s="266"/>
      <c r="R1080" s="353"/>
      <c r="S1080" s="355"/>
      <c r="T1080" s="351"/>
      <c r="U1080" s="357"/>
      <c r="V1080" s="359"/>
      <c r="W1080" s="361"/>
      <c r="X1080" s="357"/>
      <c r="Y1080" s="353"/>
      <c r="Z1080" s="353"/>
      <c r="AA1080" s="353"/>
      <c r="AB1080" s="353"/>
      <c r="AC1080" s="353"/>
      <c r="AD1080" s="238">
        <f t="shared" ref="AD1080:AD1083" si="1314">AD1079</f>
        <v>0</v>
      </c>
      <c r="AE1080" s="279" t="e">
        <f>VLOOKUP(AD1080,分类参数表!$I$2:$J$10,2,FALSE)</f>
        <v>#N/A</v>
      </c>
      <c r="AF1080" s="280"/>
      <c r="AG1080" s="266"/>
      <c r="AH1080" s="266"/>
      <c r="AI1080" s="266"/>
      <c r="AJ1080" s="266"/>
      <c r="AK1080" s="266"/>
      <c r="AL1080" s="266"/>
      <c r="AM1080" s="290"/>
      <c r="AN1080" s="291" t="e">
        <f t="shared" si="1254"/>
        <v>#DIV/0!</v>
      </c>
      <c r="AO1080" s="297"/>
    </row>
    <row r="1081" spans="1:41" s="219" customFormat="1" ht="15" customHeight="1" x14ac:dyDescent="0.15">
      <c r="A1081" s="235"/>
      <c r="B1081" s="236">
        <f t="shared" ref="B1081:C1081" si="1315">B1080</f>
        <v>0</v>
      </c>
      <c r="C1081" s="237">
        <f t="shared" si="1315"/>
        <v>0</v>
      </c>
      <c r="D1081" s="238">
        <f t="shared" si="1313"/>
        <v>3</v>
      </c>
      <c r="E1081" s="238"/>
      <c r="F1081" s="239"/>
      <c r="G1081" s="238"/>
      <c r="H1081" s="327"/>
      <c r="I1081" s="240"/>
      <c r="J1081" s="238"/>
      <c r="K1081" s="238"/>
      <c r="L1081" s="238"/>
      <c r="M1081" s="238"/>
      <c r="N1081" s="238"/>
      <c r="O1081" s="256">
        <f t="shared" si="1252"/>
        <v>0</v>
      </c>
      <c r="P1081" s="351"/>
      <c r="Q1081" s="266"/>
      <c r="R1081" s="353"/>
      <c r="S1081" s="355"/>
      <c r="T1081" s="351"/>
      <c r="U1081" s="357"/>
      <c r="V1081" s="359"/>
      <c r="W1081" s="361"/>
      <c r="X1081" s="357"/>
      <c r="Y1081" s="353"/>
      <c r="Z1081" s="353"/>
      <c r="AA1081" s="353"/>
      <c r="AB1081" s="353"/>
      <c r="AC1081" s="353"/>
      <c r="AD1081" s="238">
        <f t="shared" si="1314"/>
        <v>0</v>
      </c>
      <c r="AE1081" s="279" t="e">
        <f>VLOOKUP(AD1081,分类参数表!$I$2:$J$10,2,FALSE)</f>
        <v>#N/A</v>
      </c>
      <c r="AF1081" s="280"/>
      <c r="AG1081" s="266"/>
      <c r="AH1081" s="266"/>
      <c r="AI1081" s="266"/>
      <c r="AJ1081" s="266"/>
      <c r="AK1081" s="266"/>
      <c r="AL1081" s="266"/>
      <c r="AM1081" s="290"/>
      <c r="AN1081" s="291" t="e">
        <f t="shared" si="1254"/>
        <v>#DIV/0!</v>
      </c>
      <c r="AO1081" s="297"/>
    </row>
    <row r="1082" spans="1:41" s="219" customFormat="1" ht="15" customHeight="1" x14ac:dyDescent="0.15">
      <c r="A1082" s="235"/>
      <c r="B1082" s="236">
        <f t="shared" ref="B1082:C1082" si="1316">B1081</f>
        <v>0</v>
      </c>
      <c r="C1082" s="237">
        <f t="shared" si="1316"/>
        <v>0</v>
      </c>
      <c r="D1082" s="238">
        <f t="shared" si="1313"/>
        <v>4</v>
      </c>
      <c r="E1082" s="238"/>
      <c r="F1082" s="239"/>
      <c r="G1082" s="238"/>
      <c r="H1082" s="266"/>
      <c r="I1082" s="238"/>
      <c r="J1082" s="238"/>
      <c r="K1082" s="238"/>
      <c r="L1082" s="238"/>
      <c r="M1082" s="238"/>
      <c r="N1082" s="238"/>
      <c r="O1082" s="256">
        <f t="shared" si="1252"/>
        <v>0</v>
      </c>
      <c r="P1082" s="351"/>
      <c r="Q1082" s="266"/>
      <c r="R1082" s="353"/>
      <c r="S1082" s="355"/>
      <c r="T1082" s="351"/>
      <c r="U1082" s="357"/>
      <c r="V1082" s="359"/>
      <c r="W1082" s="361"/>
      <c r="X1082" s="357"/>
      <c r="Y1082" s="353"/>
      <c r="Z1082" s="353"/>
      <c r="AA1082" s="353"/>
      <c r="AB1082" s="353"/>
      <c r="AC1082" s="353"/>
      <c r="AD1082" s="238">
        <f t="shared" si="1314"/>
        <v>0</v>
      </c>
      <c r="AE1082" s="279" t="e">
        <f>VLOOKUP(AD1082,分类参数表!$I$2:$J$10,2,FALSE)</f>
        <v>#N/A</v>
      </c>
      <c r="AF1082" s="280"/>
      <c r="AG1082" s="266"/>
      <c r="AH1082" s="266"/>
      <c r="AI1082" s="266"/>
      <c r="AJ1082" s="266"/>
      <c r="AK1082" s="266"/>
      <c r="AL1082" s="266"/>
      <c r="AM1082" s="290"/>
      <c r="AN1082" s="291" t="e">
        <f t="shared" si="1254"/>
        <v>#DIV/0!</v>
      </c>
      <c r="AO1082" s="297"/>
    </row>
    <row r="1083" spans="1:41" s="219" customFormat="1" ht="15" customHeight="1" thickBot="1" x14ac:dyDescent="0.2">
      <c r="A1083" s="235"/>
      <c r="B1083" s="236">
        <f t="shared" ref="B1083:C1083" si="1317">B1082</f>
        <v>0</v>
      </c>
      <c r="C1083" s="237">
        <f t="shared" si="1317"/>
        <v>0</v>
      </c>
      <c r="D1083" s="238">
        <f t="shared" si="1313"/>
        <v>5</v>
      </c>
      <c r="E1083" s="238"/>
      <c r="F1083" s="239"/>
      <c r="G1083" s="238"/>
      <c r="H1083" s="266"/>
      <c r="I1083" s="238"/>
      <c r="J1083" s="238"/>
      <c r="K1083" s="238"/>
      <c r="L1083" s="238"/>
      <c r="M1083" s="238"/>
      <c r="N1083" s="238"/>
      <c r="O1083" s="256">
        <f t="shared" si="1252"/>
        <v>0</v>
      </c>
      <c r="P1083" s="351"/>
      <c r="Q1083" s="266"/>
      <c r="R1083" s="353"/>
      <c r="S1083" s="355"/>
      <c r="T1083" s="351"/>
      <c r="U1083" s="357"/>
      <c r="V1083" s="359"/>
      <c r="W1083" s="361"/>
      <c r="X1083" s="357"/>
      <c r="Y1083" s="353"/>
      <c r="Z1083" s="353"/>
      <c r="AA1083" s="353"/>
      <c r="AB1083" s="362"/>
      <c r="AC1083" s="362"/>
      <c r="AD1083" s="238">
        <f t="shared" si="1314"/>
        <v>0</v>
      </c>
      <c r="AE1083" s="279" t="e">
        <f>VLOOKUP(AD1083,分类参数表!$I$2:$J$10,2,FALSE)</f>
        <v>#N/A</v>
      </c>
      <c r="AF1083" s="280"/>
      <c r="AG1083" s="266"/>
      <c r="AH1083" s="266"/>
      <c r="AI1083" s="266"/>
      <c r="AJ1083" s="266"/>
      <c r="AK1083" s="266"/>
      <c r="AL1083" s="266"/>
      <c r="AM1083" s="290"/>
      <c r="AN1083" s="291" t="e">
        <f t="shared" si="1254"/>
        <v>#DIV/0!</v>
      </c>
      <c r="AO1083" s="297"/>
    </row>
    <row r="1084" spans="1:41" s="220" customFormat="1" ht="15" customHeight="1" thickTop="1" x14ac:dyDescent="0.15">
      <c r="A1084" s="319"/>
      <c r="B1084" s="242"/>
      <c r="C1084" s="243"/>
      <c r="D1084" s="244">
        <v>1</v>
      </c>
      <c r="E1084" s="320"/>
      <c r="F1084" s="245"/>
      <c r="G1084" s="321"/>
      <c r="H1084" s="328"/>
      <c r="I1084" s="246"/>
      <c r="J1084" s="321"/>
      <c r="K1084" s="320"/>
      <c r="L1084" s="321"/>
      <c r="M1084" s="244"/>
      <c r="N1084" s="244"/>
      <c r="O1084" s="257">
        <f t="shared" si="1252"/>
        <v>0</v>
      </c>
      <c r="P1084" s="363">
        <f>SUM(O1084:O1088)</f>
        <v>0</v>
      </c>
      <c r="Q1084" s="322"/>
      <c r="R1084" s="371">
        <f>SUMPRODUCT(Q1084:Q1088+0)</f>
        <v>0</v>
      </c>
      <c r="S1084" s="374" t="e">
        <f>R1084/P1084</f>
        <v>#DIV/0!</v>
      </c>
      <c r="T1084" s="363" t="e">
        <f>LOOKUP(S1084,{0.4,0.45,0.5,0.55,0.6,0.65,0.7,0.75,0.8,0.85,0.9,0.95,1},{0.1,0.175,0.25,0.325,0.4,0.475,0.55,0.625,0.7,0.775,0.85,0.925,1})</f>
        <v>#DIV/0!</v>
      </c>
      <c r="U1084" s="369"/>
      <c r="V1084" s="365"/>
      <c r="W1084" s="367"/>
      <c r="X1084" s="369"/>
      <c r="Y1084" s="371">
        <f>R1084-(V1084/10)-X1084</f>
        <v>0</v>
      </c>
      <c r="Z1084" s="371" t="e">
        <f>Y1084*T1084*AE1084</f>
        <v>#DIV/0!</v>
      </c>
      <c r="AA1084" s="371" t="e">
        <f>U1084-V1084+Z1084</f>
        <v>#DIV/0!</v>
      </c>
      <c r="AB1084" s="371"/>
      <c r="AC1084" s="371"/>
      <c r="AD1084" s="323" t="s">
        <v>2000</v>
      </c>
      <c r="AE1084" s="282">
        <f>VLOOKUP(AD1084,分类参数表!$I$2:$J$10,2,FALSE)</f>
        <v>1</v>
      </c>
      <c r="AF1084" s="283"/>
      <c r="AG1084" s="322"/>
      <c r="AH1084" s="269"/>
      <c r="AI1084" s="269"/>
      <c r="AJ1084" s="269"/>
      <c r="AK1084" s="322"/>
      <c r="AL1084" s="322"/>
      <c r="AM1084" s="292"/>
      <c r="AN1084" s="293" t="e">
        <f t="shared" si="1254"/>
        <v>#DIV/0!</v>
      </c>
      <c r="AO1084" s="298"/>
    </row>
    <row r="1085" spans="1:41" s="221" customFormat="1" ht="15" customHeight="1" x14ac:dyDescent="0.15">
      <c r="A1085" s="247"/>
      <c r="B1085" s="248">
        <f t="shared" ref="B1085:C1085" si="1318">B1084</f>
        <v>0</v>
      </c>
      <c r="C1085" s="249">
        <f t="shared" si="1318"/>
        <v>0</v>
      </c>
      <c r="D1085" s="250">
        <f t="shared" ref="D1085:D1088" si="1319">D1084+1</f>
        <v>2</v>
      </c>
      <c r="E1085" s="250"/>
      <c r="F1085" s="251"/>
      <c r="G1085" s="250"/>
      <c r="H1085" s="329"/>
      <c r="I1085" s="252"/>
      <c r="J1085" s="250"/>
      <c r="K1085" s="250"/>
      <c r="L1085" s="250"/>
      <c r="M1085" s="250"/>
      <c r="N1085" s="250"/>
      <c r="O1085" s="258">
        <f t="shared" si="1252"/>
        <v>0</v>
      </c>
      <c r="P1085" s="364"/>
      <c r="Q1085" s="271"/>
      <c r="R1085" s="372"/>
      <c r="S1085" s="375"/>
      <c r="T1085" s="364"/>
      <c r="U1085" s="370"/>
      <c r="V1085" s="366"/>
      <c r="W1085" s="368"/>
      <c r="X1085" s="370"/>
      <c r="Y1085" s="372"/>
      <c r="Z1085" s="372"/>
      <c r="AA1085" s="372"/>
      <c r="AB1085" s="372"/>
      <c r="AC1085" s="372"/>
      <c r="AD1085" s="250" t="str">
        <f t="shared" ref="AD1085:AD1088" si="1320">AD1084</f>
        <v>会员</v>
      </c>
      <c r="AE1085" s="284">
        <f>VLOOKUP(AD1085,分类参数表!$I$2:$J$10,2,FALSE)</f>
        <v>1</v>
      </c>
      <c r="AF1085" s="285"/>
      <c r="AG1085" s="271"/>
      <c r="AH1085" s="271"/>
      <c r="AI1085" s="271"/>
      <c r="AJ1085" s="271"/>
      <c r="AK1085" s="271"/>
      <c r="AL1085" s="271"/>
      <c r="AM1085" s="294"/>
      <c r="AN1085" s="295" t="e">
        <f t="shared" si="1254"/>
        <v>#DIV/0!</v>
      </c>
      <c r="AO1085" s="299"/>
    </row>
    <row r="1086" spans="1:41" s="221" customFormat="1" ht="15" customHeight="1" x14ac:dyDescent="0.15">
      <c r="A1086" s="247"/>
      <c r="B1086" s="248">
        <f t="shared" ref="B1086:C1086" si="1321">B1085</f>
        <v>0</v>
      </c>
      <c r="C1086" s="249">
        <f t="shared" si="1321"/>
        <v>0</v>
      </c>
      <c r="D1086" s="250">
        <f t="shared" si="1319"/>
        <v>3</v>
      </c>
      <c r="E1086" s="250"/>
      <c r="F1086" s="251"/>
      <c r="G1086" s="250"/>
      <c r="H1086" s="329"/>
      <c r="I1086" s="252"/>
      <c r="J1086" s="250"/>
      <c r="K1086" s="250"/>
      <c r="L1086" s="250"/>
      <c r="M1086" s="250"/>
      <c r="N1086" s="250"/>
      <c r="O1086" s="258">
        <f t="shared" si="1252"/>
        <v>0</v>
      </c>
      <c r="P1086" s="364"/>
      <c r="Q1086" s="271"/>
      <c r="R1086" s="372"/>
      <c r="S1086" s="375"/>
      <c r="T1086" s="364"/>
      <c r="U1086" s="370"/>
      <c r="V1086" s="366"/>
      <c r="W1086" s="368"/>
      <c r="X1086" s="370"/>
      <c r="Y1086" s="372"/>
      <c r="Z1086" s="372"/>
      <c r="AA1086" s="372"/>
      <c r="AB1086" s="372"/>
      <c r="AC1086" s="372"/>
      <c r="AD1086" s="250" t="str">
        <f t="shared" si="1320"/>
        <v>会员</v>
      </c>
      <c r="AE1086" s="284">
        <f>VLOOKUP(AD1086,分类参数表!$I$2:$J$10,2,FALSE)</f>
        <v>1</v>
      </c>
      <c r="AF1086" s="285"/>
      <c r="AG1086" s="271"/>
      <c r="AH1086" s="271"/>
      <c r="AI1086" s="271"/>
      <c r="AJ1086" s="271"/>
      <c r="AK1086" s="271"/>
      <c r="AL1086" s="271"/>
      <c r="AM1086" s="294"/>
      <c r="AN1086" s="295" t="e">
        <f t="shared" si="1254"/>
        <v>#DIV/0!</v>
      </c>
      <c r="AO1086" s="299"/>
    </row>
    <row r="1087" spans="1:41" s="221" customFormat="1" ht="15" customHeight="1" x14ac:dyDescent="0.15">
      <c r="A1087" s="247"/>
      <c r="B1087" s="248">
        <f t="shared" ref="B1087:C1087" si="1322">B1086</f>
        <v>0</v>
      </c>
      <c r="C1087" s="249">
        <f t="shared" si="1322"/>
        <v>0</v>
      </c>
      <c r="D1087" s="250">
        <f t="shared" si="1319"/>
        <v>4</v>
      </c>
      <c r="E1087" s="250"/>
      <c r="F1087" s="251"/>
      <c r="G1087" s="250"/>
      <c r="H1087" s="271"/>
      <c r="I1087" s="250"/>
      <c r="J1087" s="250"/>
      <c r="K1087" s="250"/>
      <c r="L1087" s="250"/>
      <c r="M1087" s="250"/>
      <c r="N1087" s="250"/>
      <c r="O1087" s="258">
        <f t="shared" si="1252"/>
        <v>0</v>
      </c>
      <c r="P1087" s="364"/>
      <c r="Q1087" s="271"/>
      <c r="R1087" s="372"/>
      <c r="S1087" s="375"/>
      <c r="T1087" s="364"/>
      <c r="U1087" s="370"/>
      <c r="V1087" s="366"/>
      <c r="W1087" s="368"/>
      <c r="X1087" s="370"/>
      <c r="Y1087" s="372"/>
      <c r="Z1087" s="372"/>
      <c r="AA1087" s="372"/>
      <c r="AB1087" s="372"/>
      <c r="AC1087" s="372"/>
      <c r="AD1087" s="250" t="str">
        <f t="shared" si="1320"/>
        <v>会员</v>
      </c>
      <c r="AE1087" s="284">
        <f>VLOOKUP(AD1087,分类参数表!$I$2:$J$10,2,FALSE)</f>
        <v>1</v>
      </c>
      <c r="AF1087" s="285"/>
      <c r="AG1087" s="271"/>
      <c r="AH1087" s="271"/>
      <c r="AI1087" s="271"/>
      <c r="AJ1087" s="271"/>
      <c r="AK1087" s="271"/>
      <c r="AL1087" s="271"/>
      <c r="AM1087" s="294"/>
      <c r="AN1087" s="295" t="e">
        <f t="shared" si="1254"/>
        <v>#DIV/0!</v>
      </c>
      <c r="AO1087" s="299"/>
    </row>
    <row r="1088" spans="1:41" s="221" customFormat="1" ht="15" customHeight="1" thickBot="1" x14ac:dyDescent="0.2">
      <c r="A1088" s="247"/>
      <c r="B1088" s="248">
        <f t="shared" ref="B1088:C1088" si="1323">B1087</f>
        <v>0</v>
      </c>
      <c r="C1088" s="249">
        <f t="shared" si="1323"/>
        <v>0</v>
      </c>
      <c r="D1088" s="250">
        <f t="shared" si="1319"/>
        <v>5</v>
      </c>
      <c r="E1088" s="250"/>
      <c r="F1088" s="251"/>
      <c r="G1088" s="250"/>
      <c r="H1088" s="271"/>
      <c r="I1088" s="250"/>
      <c r="J1088" s="250"/>
      <c r="K1088" s="250"/>
      <c r="L1088" s="250"/>
      <c r="M1088" s="250"/>
      <c r="N1088" s="250"/>
      <c r="O1088" s="258">
        <f t="shared" si="1252"/>
        <v>0</v>
      </c>
      <c r="P1088" s="364"/>
      <c r="Q1088" s="271"/>
      <c r="R1088" s="372"/>
      <c r="S1088" s="375"/>
      <c r="T1088" s="364"/>
      <c r="U1088" s="370"/>
      <c r="V1088" s="366"/>
      <c r="W1088" s="368"/>
      <c r="X1088" s="370"/>
      <c r="Y1088" s="372"/>
      <c r="Z1088" s="372"/>
      <c r="AA1088" s="372"/>
      <c r="AB1088" s="373"/>
      <c r="AC1088" s="373"/>
      <c r="AD1088" s="250" t="str">
        <f t="shared" si="1320"/>
        <v>会员</v>
      </c>
      <c r="AE1088" s="284">
        <f>VLOOKUP(AD1088,分类参数表!$I$2:$J$10,2,FALSE)</f>
        <v>1</v>
      </c>
      <c r="AF1088" s="285"/>
      <c r="AG1088" s="271"/>
      <c r="AH1088" s="271"/>
      <c r="AI1088" s="271"/>
      <c r="AJ1088" s="271"/>
      <c r="AK1088" s="271"/>
      <c r="AL1088" s="271"/>
      <c r="AM1088" s="294"/>
      <c r="AN1088" s="295" t="e">
        <f t="shared" si="1254"/>
        <v>#DIV/0!</v>
      </c>
      <c r="AO1088" s="299"/>
    </row>
    <row r="1089" spans="1:41" s="218" customFormat="1" ht="15" customHeight="1" thickTop="1" x14ac:dyDescent="0.15">
      <c r="A1089" s="229"/>
      <c r="B1089" s="230"/>
      <c r="C1089" s="231"/>
      <c r="D1089" s="232">
        <v>1</v>
      </c>
      <c r="E1089" s="233"/>
      <c r="F1089" s="233"/>
      <c r="G1089" s="232"/>
      <c r="H1089" s="326"/>
      <c r="I1089" s="234"/>
      <c r="J1089" s="232"/>
      <c r="K1089" s="233"/>
      <c r="L1089" s="232"/>
      <c r="M1089" s="232"/>
      <c r="N1089" s="232"/>
      <c r="O1089" s="255">
        <f t="shared" si="1252"/>
        <v>0</v>
      </c>
      <c r="P1089" s="350">
        <f>SUM(O1089:O1093)</f>
        <v>0</v>
      </c>
      <c r="Q1089" s="264"/>
      <c r="R1089" s="352">
        <f>SUMPRODUCT(Q1089:Q1093+0)</f>
        <v>0</v>
      </c>
      <c r="S1089" s="354" t="e">
        <f>R1089/P1089</f>
        <v>#DIV/0!</v>
      </c>
      <c r="T1089" s="350" t="e">
        <f>LOOKUP(S1089,{0.4,0.45,0.5,0.55,0.6,0.65,0.7,0.75,0.8,0.85,0.9,0.95,1},{0.1,0.175,0.25,0.325,0.4,0.475,0.55,0.625,0.7,0.775,0.85,0.925,1})</f>
        <v>#DIV/0!</v>
      </c>
      <c r="U1089" s="356"/>
      <c r="V1089" s="358"/>
      <c r="W1089" s="360"/>
      <c r="X1089" s="356"/>
      <c r="Y1089" s="352">
        <f>R1089-(V1089/10)-X1089</f>
        <v>0</v>
      </c>
      <c r="Z1089" s="352" t="e">
        <f>Y1089*T1089*AE1089</f>
        <v>#DIV/0!</v>
      </c>
      <c r="AA1089" s="352" t="e">
        <f>U1089-V1089+Z1089</f>
        <v>#DIV/0!</v>
      </c>
      <c r="AB1089" s="352"/>
      <c r="AC1089" s="352"/>
      <c r="AD1089" s="276"/>
      <c r="AE1089" s="277" t="e">
        <f>VLOOKUP(AD1089,分类参数表!$I$2:$J$10,2,FALSE)</f>
        <v>#N/A</v>
      </c>
      <c r="AF1089" s="278"/>
      <c r="AG1089" s="264"/>
      <c r="AH1089" s="264"/>
      <c r="AI1089" s="264"/>
      <c r="AJ1089" s="264"/>
      <c r="AK1089" s="264"/>
      <c r="AL1089" s="264"/>
      <c r="AM1089" s="288"/>
      <c r="AN1089" s="289" t="e">
        <f t="shared" si="1254"/>
        <v>#DIV/0!</v>
      </c>
      <c r="AO1089" s="296"/>
    </row>
    <row r="1090" spans="1:41" s="219" customFormat="1" ht="15" customHeight="1" x14ac:dyDescent="0.15">
      <c r="A1090" s="235"/>
      <c r="B1090" s="236">
        <f t="shared" ref="B1090:C1090" si="1324">B1089</f>
        <v>0</v>
      </c>
      <c r="C1090" s="237">
        <f t="shared" si="1324"/>
        <v>0</v>
      </c>
      <c r="D1090" s="238">
        <f t="shared" ref="D1090:D1093" si="1325">D1089+1</f>
        <v>2</v>
      </c>
      <c r="E1090" s="238"/>
      <c r="F1090" s="239"/>
      <c r="G1090" s="238"/>
      <c r="H1090" s="327"/>
      <c r="I1090" s="240"/>
      <c r="J1090" s="238"/>
      <c r="K1090" s="238"/>
      <c r="L1090" s="238"/>
      <c r="M1090" s="238"/>
      <c r="N1090" s="238"/>
      <c r="O1090" s="256">
        <f t="shared" si="1252"/>
        <v>0</v>
      </c>
      <c r="P1090" s="351"/>
      <c r="Q1090" s="266"/>
      <c r="R1090" s="353"/>
      <c r="S1090" s="355"/>
      <c r="T1090" s="351"/>
      <c r="U1090" s="357"/>
      <c r="V1090" s="359"/>
      <c r="W1090" s="361"/>
      <c r="X1090" s="357"/>
      <c r="Y1090" s="353"/>
      <c r="Z1090" s="353"/>
      <c r="AA1090" s="353"/>
      <c r="AB1090" s="353"/>
      <c r="AC1090" s="353"/>
      <c r="AD1090" s="238">
        <f t="shared" ref="AD1090:AD1093" si="1326">AD1089</f>
        <v>0</v>
      </c>
      <c r="AE1090" s="279" t="e">
        <f>VLOOKUP(AD1090,分类参数表!$I$2:$J$10,2,FALSE)</f>
        <v>#N/A</v>
      </c>
      <c r="AF1090" s="280"/>
      <c r="AG1090" s="266"/>
      <c r="AH1090" s="266"/>
      <c r="AI1090" s="266"/>
      <c r="AJ1090" s="266"/>
      <c r="AK1090" s="266"/>
      <c r="AL1090" s="266"/>
      <c r="AM1090" s="290"/>
      <c r="AN1090" s="291" t="e">
        <f t="shared" si="1254"/>
        <v>#DIV/0!</v>
      </c>
      <c r="AO1090" s="297"/>
    </row>
    <row r="1091" spans="1:41" s="219" customFormat="1" ht="15" customHeight="1" x14ac:dyDescent="0.15">
      <c r="A1091" s="235"/>
      <c r="B1091" s="236">
        <f t="shared" ref="B1091:C1091" si="1327">B1090</f>
        <v>0</v>
      </c>
      <c r="C1091" s="237">
        <f t="shared" si="1327"/>
        <v>0</v>
      </c>
      <c r="D1091" s="238">
        <f t="shared" si="1325"/>
        <v>3</v>
      </c>
      <c r="E1091" s="238"/>
      <c r="F1091" s="239"/>
      <c r="G1091" s="238"/>
      <c r="H1091" s="327"/>
      <c r="I1091" s="240"/>
      <c r="J1091" s="238"/>
      <c r="K1091" s="238"/>
      <c r="L1091" s="238"/>
      <c r="M1091" s="238"/>
      <c r="N1091" s="238"/>
      <c r="O1091" s="256">
        <f t="shared" si="1252"/>
        <v>0</v>
      </c>
      <c r="P1091" s="351"/>
      <c r="Q1091" s="266"/>
      <c r="R1091" s="353"/>
      <c r="S1091" s="355"/>
      <c r="T1091" s="351"/>
      <c r="U1091" s="357"/>
      <c r="V1091" s="359"/>
      <c r="W1091" s="361"/>
      <c r="X1091" s="357"/>
      <c r="Y1091" s="353"/>
      <c r="Z1091" s="353"/>
      <c r="AA1091" s="353"/>
      <c r="AB1091" s="353"/>
      <c r="AC1091" s="353"/>
      <c r="AD1091" s="238">
        <f t="shared" si="1326"/>
        <v>0</v>
      </c>
      <c r="AE1091" s="279" t="e">
        <f>VLOOKUP(AD1091,分类参数表!$I$2:$J$10,2,FALSE)</f>
        <v>#N/A</v>
      </c>
      <c r="AF1091" s="280"/>
      <c r="AG1091" s="266"/>
      <c r="AH1091" s="266"/>
      <c r="AI1091" s="266"/>
      <c r="AJ1091" s="266"/>
      <c r="AK1091" s="266"/>
      <c r="AL1091" s="266"/>
      <c r="AM1091" s="290"/>
      <c r="AN1091" s="291" t="e">
        <f t="shared" si="1254"/>
        <v>#DIV/0!</v>
      </c>
      <c r="AO1091" s="297"/>
    </row>
    <row r="1092" spans="1:41" s="219" customFormat="1" ht="15" customHeight="1" x14ac:dyDescent="0.15">
      <c r="A1092" s="235"/>
      <c r="B1092" s="236">
        <f t="shared" ref="B1092:C1092" si="1328">B1091</f>
        <v>0</v>
      </c>
      <c r="C1092" s="237">
        <f t="shared" si="1328"/>
        <v>0</v>
      </c>
      <c r="D1092" s="238">
        <f t="shared" si="1325"/>
        <v>4</v>
      </c>
      <c r="E1092" s="238"/>
      <c r="F1092" s="239"/>
      <c r="G1092" s="238"/>
      <c r="H1092" s="266"/>
      <c r="I1092" s="238"/>
      <c r="J1092" s="238"/>
      <c r="K1092" s="238"/>
      <c r="L1092" s="238"/>
      <c r="M1092" s="238"/>
      <c r="N1092" s="238"/>
      <c r="O1092" s="256">
        <f t="shared" si="1252"/>
        <v>0</v>
      </c>
      <c r="P1092" s="351"/>
      <c r="Q1092" s="266"/>
      <c r="R1092" s="353"/>
      <c r="S1092" s="355"/>
      <c r="T1092" s="351"/>
      <c r="U1092" s="357"/>
      <c r="V1092" s="359"/>
      <c r="W1092" s="361"/>
      <c r="X1092" s="357"/>
      <c r="Y1092" s="353"/>
      <c r="Z1092" s="353"/>
      <c r="AA1092" s="353"/>
      <c r="AB1092" s="353"/>
      <c r="AC1092" s="353"/>
      <c r="AD1092" s="238">
        <f t="shared" si="1326"/>
        <v>0</v>
      </c>
      <c r="AE1092" s="279" t="e">
        <f>VLOOKUP(AD1092,分类参数表!$I$2:$J$10,2,FALSE)</f>
        <v>#N/A</v>
      </c>
      <c r="AF1092" s="280"/>
      <c r="AG1092" s="266"/>
      <c r="AH1092" s="266"/>
      <c r="AI1092" s="266"/>
      <c r="AJ1092" s="266"/>
      <c r="AK1092" s="266"/>
      <c r="AL1092" s="266"/>
      <c r="AM1092" s="290"/>
      <c r="AN1092" s="291" t="e">
        <f t="shared" si="1254"/>
        <v>#DIV/0!</v>
      </c>
      <c r="AO1092" s="297"/>
    </row>
    <row r="1093" spans="1:41" s="219" customFormat="1" ht="15" customHeight="1" thickBot="1" x14ac:dyDescent="0.2">
      <c r="A1093" s="235"/>
      <c r="B1093" s="236">
        <f t="shared" ref="B1093:C1093" si="1329">B1092</f>
        <v>0</v>
      </c>
      <c r="C1093" s="237">
        <f t="shared" si="1329"/>
        <v>0</v>
      </c>
      <c r="D1093" s="238">
        <f t="shared" si="1325"/>
        <v>5</v>
      </c>
      <c r="E1093" s="238"/>
      <c r="F1093" s="239"/>
      <c r="G1093" s="238"/>
      <c r="H1093" s="266"/>
      <c r="I1093" s="238"/>
      <c r="J1093" s="238"/>
      <c r="K1093" s="238"/>
      <c r="L1093" s="238"/>
      <c r="M1093" s="238"/>
      <c r="N1093" s="238"/>
      <c r="O1093" s="256">
        <f t="shared" si="1252"/>
        <v>0</v>
      </c>
      <c r="P1093" s="351"/>
      <c r="Q1093" s="266"/>
      <c r="R1093" s="353"/>
      <c r="S1093" s="355"/>
      <c r="T1093" s="351"/>
      <c r="U1093" s="357"/>
      <c r="V1093" s="359"/>
      <c r="W1093" s="361"/>
      <c r="X1093" s="357"/>
      <c r="Y1093" s="353"/>
      <c r="Z1093" s="353"/>
      <c r="AA1093" s="353"/>
      <c r="AB1093" s="362"/>
      <c r="AC1093" s="362"/>
      <c r="AD1093" s="238">
        <f t="shared" si="1326"/>
        <v>0</v>
      </c>
      <c r="AE1093" s="279" t="e">
        <f>VLOOKUP(AD1093,分类参数表!$I$2:$J$10,2,FALSE)</f>
        <v>#N/A</v>
      </c>
      <c r="AF1093" s="280"/>
      <c r="AG1093" s="266"/>
      <c r="AH1093" s="266"/>
      <c r="AI1093" s="266"/>
      <c r="AJ1093" s="266"/>
      <c r="AK1093" s="266"/>
      <c r="AL1093" s="266"/>
      <c r="AM1093" s="290"/>
      <c r="AN1093" s="291" t="e">
        <f t="shared" si="1254"/>
        <v>#DIV/0!</v>
      </c>
      <c r="AO1093" s="297"/>
    </row>
    <row r="1094" spans="1:41" s="220" customFormat="1" ht="15" customHeight="1" thickTop="1" x14ac:dyDescent="0.15">
      <c r="A1094" s="319"/>
      <c r="B1094" s="242"/>
      <c r="C1094" s="243"/>
      <c r="D1094" s="244">
        <v>1</v>
      </c>
      <c r="E1094" s="320"/>
      <c r="F1094" s="245"/>
      <c r="G1094" s="321"/>
      <c r="H1094" s="328"/>
      <c r="I1094" s="246"/>
      <c r="J1094" s="321"/>
      <c r="K1094" s="320"/>
      <c r="L1094" s="321"/>
      <c r="M1094" s="244"/>
      <c r="N1094" s="244"/>
      <c r="O1094" s="257">
        <f t="shared" ref="O1094:O1157" si="1330">N1094*M1094</f>
        <v>0</v>
      </c>
      <c r="P1094" s="363">
        <f>SUM(O1094:O1098)</f>
        <v>0</v>
      </c>
      <c r="Q1094" s="322"/>
      <c r="R1094" s="371">
        <f>SUMPRODUCT(Q1094:Q1098+0)</f>
        <v>0</v>
      </c>
      <c r="S1094" s="374" t="e">
        <f>R1094/P1094</f>
        <v>#DIV/0!</v>
      </c>
      <c r="T1094" s="363" t="e">
        <f>LOOKUP(S1094,{0.4,0.45,0.5,0.55,0.6,0.65,0.7,0.75,0.8,0.85,0.9,0.95,1},{0.1,0.175,0.25,0.325,0.4,0.475,0.55,0.625,0.7,0.775,0.85,0.925,1})</f>
        <v>#DIV/0!</v>
      </c>
      <c r="U1094" s="369"/>
      <c r="V1094" s="365"/>
      <c r="W1094" s="367"/>
      <c r="X1094" s="369"/>
      <c r="Y1094" s="371">
        <f>R1094-(V1094/10)-X1094</f>
        <v>0</v>
      </c>
      <c r="Z1094" s="371" t="e">
        <f>Y1094*T1094*AE1094</f>
        <v>#DIV/0!</v>
      </c>
      <c r="AA1094" s="371" t="e">
        <f>U1094-V1094+Z1094</f>
        <v>#DIV/0!</v>
      </c>
      <c r="AB1094" s="371"/>
      <c r="AC1094" s="371"/>
      <c r="AD1094" s="323" t="s">
        <v>2000</v>
      </c>
      <c r="AE1094" s="282">
        <f>VLOOKUP(AD1094,分类参数表!$I$2:$J$10,2,FALSE)</f>
        <v>1</v>
      </c>
      <c r="AF1094" s="283"/>
      <c r="AG1094" s="322"/>
      <c r="AH1094" s="269"/>
      <c r="AI1094" s="269"/>
      <c r="AJ1094" s="269"/>
      <c r="AK1094" s="322"/>
      <c r="AL1094" s="322"/>
      <c r="AM1094" s="292"/>
      <c r="AN1094" s="293" t="e">
        <f t="shared" ref="AN1094:AN1157" si="1331">(Q1094-AM1094)/M1094/N1094</f>
        <v>#DIV/0!</v>
      </c>
      <c r="AO1094" s="298"/>
    </row>
    <row r="1095" spans="1:41" s="221" customFormat="1" ht="15" customHeight="1" x14ac:dyDescent="0.15">
      <c r="A1095" s="247"/>
      <c r="B1095" s="248">
        <f t="shared" ref="B1095:C1095" si="1332">B1094</f>
        <v>0</v>
      </c>
      <c r="C1095" s="249">
        <f t="shared" si="1332"/>
        <v>0</v>
      </c>
      <c r="D1095" s="250">
        <f t="shared" ref="D1095:D1098" si="1333">D1094+1</f>
        <v>2</v>
      </c>
      <c r="E1095" s="250"/>
      <c r="F1095" s="251"/>
      <c r="G1095" s="250"/>
      <c r="H1095" s="329"/>
      <c r="I1095" s="252"/>
      <c r="J1095" s="250"/>
      <c r="K1095" s="250"/>
      <c r="L1095" s="250"/>
      <c r="M1095" s="250"/>
      <c r="N1095" s="250"/>
      <c r="O1095" s="258">
        <f t="shared" si="1330"/>
        <v>0</v>
      </c>
      <c r="P1095" s="364"/>
      <c r="Q1095" s="271"/>
      <c r="R1095" s="372"/>
      <c r="S1095" s="375"/>
      <c r="T1095" s="364"/>
      <c r="U1095" s="370"/>
      <c r="V1095" s="366"/>
      <c r="W1095" s="368"/>
      <c r="X1095" s="370"/>
      <c r="Y1095" s="372"/>
      <c r="Z1095" s="372"/>
      <c r="AA1095" s="372"/>
      <c r="AB1095" s="372"/>
      <c r="AC1095" s="372"/>
      <c r="AD1095" s="250" t="str">
        <f t="shared" ref="AD1095:AD1098" si="1334">AD1094</f>
        <v>会员</v>
      </c>
      <c r="AE1095" s="284">
        <f>VLOOKUP(AD1095,分类参数表!$I$2:$J$10,2,FALSE)</f>
        <v>1</v>
      </c>
      <c r="AF1095" s="285"/>
      <c r="AG1095" s="271"/>
      <c r="AH1095" s="271"/>
      <c r="AI1095" s="271"/>
      <c r="AJ1095" s="271"/>
      <c r="AK1095" s="271"/>
      <c r="AL1095" s="271"/>
      <c r="AM1095" s="294"/>
      <c r="AN1095" s="295" t="e">
        <f t="shared" si="1331"/>
        <v>#DIV/0!</v>
      </c>
      <c r="AO1095" s="299"/>
    </row>
    <row r="1096" spans="1:41" s="221" customFormat="1" ht="15" customHeight="1" x14ac:dyDescent="0.15">
      <c r="A1096" s="247"/>
      <c r="B1096" s="248">
        <f t="shared" ref="B1096:C1096" si="1335">B1095</f>
        <v>0</v>
      </c>
      <c r="C1096" s="249">
        <f t="shared" si="1335"/>
        <v>0</v>
      </c>
      <c r="D1096" s="250">
        <f t="shared" si="1333"/>
        <v>3</v>
      </c>
      <c r="E1096" s="250"/>
      <c r="F1096" s="251"/>
      <c r="G1096" s="250"/>
      <c r="H1096" s="329"/>
      <c r="I1096" s="252"/>
      <c r="J1096" s="250"/>
      <c r="K1096" s="250"/>
      <c r="L1096" s="250"/>
      <c r="M1096" s="250"/>
      <c r="N1096" s="250"/>
      <c r="O1096" s="258">
        <f t="shared" si="1330"/>
        <v>0</v>
      </c>
      <c r="P1096" s="364"/>
      <c r="Q1096" s="271"/>
      <c r="R1096" s="372"/>
      <c r="S1096" s="375"/>
      <c r="T1096" s="364"/>
      <c r="U1096" s="370"/>
      <c r="V1096" s="366"/>
      <c r="W1096" s="368"/>
      <c r="X1096" s="370"/>
      <c r="Y1096" s="372"/>
      <c r="Z1096" s="372"/>
      <c r="AA1096" s="372"/>
      <c r="AB1096" s="372"/>
      <c r="AC1096" s="372"/>
      <c r="AD1096" s="250" t="str">
        <f t="shared" si="1334"/>
        <v>会员</v>
      </c>
      <c r="AE1096" s="284">
        <f>VLOOKUP(AD1096,分类参数表!$I$2:$J$10,2,FALSE)</f>
        <v>1</v>
      </c>
      <c r="AF1096" s="285"/>
      <c r="AG1096" s="271"/>
      <c r="AH1096" s="271"/>
      <c r="AI1096" s="271"/>
      <c r="AJ1096" s="271"/>
      <c r="AK1096" s="271"/>
      <c r="AL1096" s="271"/>
      <c r="AM1096" s="294"/>
      <c r="AN1096" s="295" t="e">
        <f t="shared" si="1331"/>
        <v>#DIV/0!</v>
      </c>
      <c r="AO1096" s="299"/>
    </row>
    <row r="1097" spans="1:41" s="221" customFormat="1" ht="15" customHeight="1" x14ac:dyDescent="0.15">
      <c r="A1097" s="247"/>
      <c r="B1097" s="248">
        <f t="shared" ref="B1097:C1097" si="1336">B1096</f>
        <v>0</v>
      </c>
      <c r="C1097" s="249">
        <f t="shared" si="1336"/>
        <v>0</v>
      </c>
      <c r="D1097" s="250">
        <f t="shared" si="1333"/>
        <v>4</v>
      </c>
      <c r="E1097" s="250"/>
      <c r="F1097" s="251"/>
      <c r="G1097" s="250"/>
      <c r="H1097" s="271"/>
      <c r="I1097" s="250"/>
      <c r="J1097" s="250"/>
      <c r="K1097" s="250"/>
      <c r="L1097" s="250"/>
      <c r="M1097" s="250"/>
      <c r="N1097" s="250"/>
      <c r="O1097" s="258">
        <f t="shared" si="1330"/>
        <v>0</v>
      </c>
      <c r="P1097" s="364"/>
      <c r="Q1097" s="271"/>
      <c r="R1097" s="372"/>
      <c r="S1097" s="375"/>
      <c r="T1097" s="364"/>
      <c r="U1097" s="370"/>
      <c r="V1097" s="366"/>
      <c r="W1097" s="368"/>
      <c r="X1097" s="370"/>
      <c r="Y1097" s="372"/>
      <c r="Z1097" s="372"/>
      <c r="AA1097" s="372"/>
      <c r="AB1097" s="372"/>
      <c r="AC1097" s="372"/>
      <c r="AD1097" s="250" t="str">
        <f t="shared" si="1334"/>
        <v>会员</v>
      </c>
      <c r="AE1097" s="284">
        <f>VLOOKUP(AD1097,分类参数表!$I$2:$J$10,2,FALSE)</f>
        <v>1</v>
      </c>
      <c r="AF1097" s="285"/>
      <c r="AG1097" s="271"/>
      <c r="AH1097" s="271"/>
      <c r="AI1097" s="271"/>
      <c r="AJ1097" s="271"/>
      <c r="AK1097" s="271"/>
      <c r="AL1097" s="271"/>
      <c r="AM1097" s="294"/>
      <c r="AN1097" s="295" t="e">
        <f t="shared" si="1331"/>
        <v>#DIV/0!</v>
      </c>
      <c r="AO1097" s="299"/>
    </row>
    <row r="1098" spans="1:41" s="221" customFormat="1" ht="15" customHeight="1" thickBot="1" x14ac:dyDescent="0.2">
      <c r="A1098" s="247"/>
      <c r="B1098" s="248">
        <f t="shared" ref="B1098:C1098" si="1337">B1097</f>
        <v>0</v>
      </c>
      <c r="C1098" s="249">
        <f t="shared" si="1337"/>
        <v>0</v>
      </c>
      <c r="D1098" s="250">
        <f t="shared" si="1333"/>
        <v>5</v>
      </c>
      <c r="E1098" s="250"/>
      <c r="F1098" s="251"/>
      <c r="G1098" s="250"/>
      <c r="H1098" s="271"/>
      <c r="I1098" s="250"/>
      <c r="J1098" s="250"/>
      <c r="K1098" s="250"/>
      <c r="L1098" s="250"/>
      <c r="M1098" s="250"/>
      <c r="N1098" s="250"/>
      <c r="O1098" s="258">
        <f t="shared" si="1330"/>
        <v>0</v>
      </c>
      <c r="P1098" s="364"/>
      <c r="Q1098" s="271"/>
      <c r="R1098" s="372"/>
      <c r="S1098" s="375"/>
      <c r="T1098" s="364"/>
      <c r="U1098" s="370"/>
      <c r="V1098" s="366"/>
      <c r="W1098" s="368"/>
      <c r="X1098" s="370"/>
      <c r="Y1098" s="372"/>
      <c r="Z1098" s="372"/>
      <c r="AA1098" s="372"/>
      <c r="AB1098" s="373"/>
      <c r="AC1098" s="373"/>
      <c r="AD1098" s="250" t="str">
        <f t="shared" si="1334"/>
        <v>会员</v>
      </c>
      <c r="AE1098" s="284">
        <f>VLOOKUP(AD1098,分类参数表!$I$2:$J$10,2,FALSE)</f>
        <v>1</v>
      </c>
      <c r="AF1098" s="285"/>
      <c r="AG1098" s="271"/>
      <c r="AH1098" s="271"/>
      <c r="AI1098" s="271"/>
      <c r="AJ1098" s="271"/>
      <c r="AK1098" s="271"/>
      <c r="AL1098" s="271"/>
      <c r="AM1098" s="294"/>
      <c r="AN1098" s="295" t="e">
        <f t="shared" si="1331"/>
        <v>#DIV/0!</v>
      </c>
      <c r="AO1098" s="299"/>
    </row>
    <row r="1099" spans="1:41" s="218" customFormat="1" ht="15" customHeight="1" thickTop="1" x14ac:dyDescent="0.15">
      <c r="A1099" s="229"/>
      <c r="B1099" s="230"/>
      <c r="C1099" s="231"/>
      <c r="D1099" s="232">
        <v>1</v>
      </c>
      <c r="E1099" s="233"/>
      <c r="F1099" s="233"/>
      <c r="G1099" s="232"/>
      <c r="H1099" s="326"/>
      <c r="I1099" s="234"/>
      <c r="J1099" s="232"/>
      <c r="K1099" s="233"/>
      <c r="L1099" s="232"/>
      <c r="M1099" s="232"/>
      <c r="N1099" s="232"/>
      <c r="O1099" s="255">
        <f t="shared" si="1330"/>
        <v>0</v>
      </c>
      <c r="P1099" s="350">
        <f>SUM(O1099:O1103)</f>
        <v>0</v>
      </c>
      <c r="Q1099" s="264"/>
      <c r="R1099" s="352">
        <f>SUMPRODUCT(Q1099:Q1103+0)</f>
        <v>0</v>
      </c>
      <c r="S1099" s="354" t="e">
        <f>R1099/P1099</f>
        <v>#DIV/0!</v>
      </c>
      <c r="T1099" s="350" t="e">
        <f>LOOKUP(S1099,{0.4,0.45,0.5,0.55,0.6,0.65,0.7,0.75,0.8,0.85,0.9,0.95,1},{0.1,0.175,0.25,0.325,0.4,0.475,0.55,0.625,0.7,0.775,0.85,0.925,1})</f>
        <v>#DIV/0!</v>
      </c>
      <c r="U1099" s="356"/>
      <c r="V1099" s="358"/>
      <c r="W1099" s="360"/>
      <c r="X1099" s="356"/>
      <c r="Y1099" s="352">
        <f>R1099-(V1099/10)-X1099</f>
        <v>0</v>
      </c>
      <c r="Z1099" s="352" t="e">
        <f>Y1099*T1099*AE1099</f>
        <v>#DIV/0!</v>
      </c>
      <c r="AA1099" s="352" t="e">
        <f>U1099-V1099+Z1099</f>
        <v>#DIV/0!</v>
      </c>
      <c r="AB1099" s="352"/>
      <c r="AC1099" s="352"/>
      <c r="AD1099" s="276"/>
      <c r="AE1099" s="277" t="e">
        <f>VLOOKUP(AD1099,分类参数表!$I$2:$J$10,2,FALSE)</f>
        <v>#N/A</v>
      </c>
      <c r="AF1099" s="278"/>
      <c r="AG1099" s="264"/>
      <c r="AH1099" s="264"/>
      <c r="AI1099" s="264"/>
      <c r="AJ1099" s="264"/>
      <c r="AK1099" s="264"/>
      <c r="AL1099" s="264"/>
      <c r="AM1099" s="288"/>
      <c r="AN1099" s="289" t="e">
        <f t="shared" si="1331"/>
        <v>#DIV/0!</v>
      </c>
      <c r="AO1099" s="296"/>
    </row>
    <row r="1100" spans="1:41" s="219" customFormat="1" ht="15" customHeight="1" x14ac:dyDescent="0.15">
      <c r="A1100" s="235"/>
      <c r="B1100" s="236">
        <f t="shared" ref="B1100:C1100" si="1338">B1099</f>
        <v>0</v>
      </c>
      <c r="C1100" s="237">
        <f t="shared" si="1338"/>
        <v>0</v>
      </c>
      <c r="D1100" s="238">
        <f t="shared" ref="D1100:D1103" si="1339">D1099+1</f>
        <v>2</v>
      </c>
      <c r="E1100" s="238"/>
      <c r="F1100" s="239"/>
      <c r="G1100" s="238"/>
      <c r="H1100" s="327"/>
      <c r="I1100" s="240"/>
      <c r="J1100" s="238"/>
      <c r="K1100" s="238"/>
      <c r="L1100" s="238"/>
      <c r="M1100" s="238"/>
      <c r="N1100" s="238"/>
      <c r="O1100" s="256">
        <f t="shared" si="1330"/>
        <v>0</v>
      </c>
      <c r="P1100" s="351"/>
      <c r="Q1100" s="266"/>
      <c r="R1100" s="353"/>
      <c r="S1100" s="355"/>
      <c r="T1100" s="351"/>
      <c r="U1100" s="357"/>
      <c r="V1100" s="359"/>
      <c r="W1100" s="361"/>
      <c r="X1100" s="357"/>
      <c r="Y1100" s="353"/>
      <c r="Z1100" s="353"/>
      <c r="AA1100" s="353"/>
      <c r="AB1100" s="353"/>
      <c r="AC1100" s="353"/>
      <c r="AD1100" s="238">
        <f t="shared" ref="AD1100:AD1103" si="1340">AD1099</f>
        <v>0</v>
      </c>
      <c r="AE1100" s="279" t="e">
        <f>VLOOKUP(AD1100,分类参数表!$I$2:$J$10,2,FALSE)</f>
        <v>#N/A</v>
      </c>
      <c r="AF1100" s="280"/>
      <c r="AG1100" s="266"/>
      <c r="AH1100" s="266"/>
      <c r="AI1100" s="266"/>
      <c r="AJ1100" s="266"/>
      <c r="AK1100" s="266"/>
      <c r="AL1100" s="266"/>
      <c r="AM1100" s="290"/>
      <c r="AN1100" s="291" t="e">
        <f t="shared" si="1331"/>
        <v>#DIV/0!</v>
      </c>
      <c r="AO1100" s="297"/>
    </row>
    <row r="1101" spans="1:41" s="219" customFormat="1" ht="15" customHeight="1" x14ac:dyDescent="0.15">
      <c r="A1101" s="235"/>
      <c r="B1101" s="236">
        <f t="shared" ref="B1101:C1101" si="1341">B1100</f>
        <v>0</v>
      </c>
      <c r="C1101" s="237">
        <f t="shared" si="1341"/>
        <v>0</v>
      </c>
      <c r="D1101" s="238">
        <f t="shared" si="1339"/>
        <v>3</v>
      </c>
      <c r="E1101" s="238"/>
      <c r="F1101" s="239"/>
      <c r="G1101" s="238"/>
      <c r="H1101" s="327"/>
      <c r="I1101" s="240"/>
      <c r="J1101" s="238"/>
      <c r="K1101" s="238"/>
      <c r="L1101" s="238"/>
      <c r="M1101" s="238"/>
      <c r="N1101" s="238"/>
      <c r="O1101" s="256">
        <f t="shared" si="1330"/>
        <v>0</v>
      </c>
      <c r="P1101" s="351"/>
      <c r="Q1101" s="266"/>
      <c r="R1101" s="353"/>
      <c r="S1101" s="355"/>
      <c r="T1101" s="351"/>
      <c r="U1101" s="357"/>
      <c r="V1101" s="359"/>
      <c r="W1101" s="361"/>
      <c r="X1101" s="357"/>
      <c r="Y1101" s="353"/>
      <c r="Z1101" s="353"/>
      <c r="AA1101" s="353"/>
      <c r="AB1101" s="353"/>
      <c r="AC1101" s="353"/>
      <c r="AD1101" s="238">
        <f t="shared" si="1340"/>
        <v>0</v>
      </c>
      <c r="AE1101" s="279" t="e">
        <f>VLOOKUP(AD1101,分类参数表!$I$2:$J$10,2,FALSE)</f>
        <v>#N/A</v>
      </c>
      <c r="AF1101" s="280"/>
      <c r="AG1101" s="266"/>
      <c r="AH1101" s="266"/>
      <c r="AI1101" s="266"/>
      <c r="AJ1101" s="266"/>
      <c r="AK1101" s="266"/>
      <c r="AL1101" s="266"/>
      <c r="AM1101" s="290"/>
      <c r="AN1101" s="291" t="e">
        <f t="shared" si="1331"/>
        <v>#DIV/0!</v>
      </c>
      <c r="AO1101" s="297"/>
    </row>
    <row r="1102" spans="1:41" s="219" customFormat="1" ht="15" customHeight="1" x14ac:dyDescent="0.15">
      <c r="A1102" s="235"/>
      <c r="B1102" s="236">
        <f t="shared" ref="B1102:C1102" si="1342">B1101</f>
        <v>0</v>
      </c>
      <c r="C1102" s="237">
        <f t="shared" si="1342"/>
        <v>0</v>
      </c>
      <c r="D1102" s="238">
        <f t="shared" si="1339"/>
        <v>4</v>
      </c>
      <c r="E1102" s="238"/>
      <c r="F1102" s="239"/>
      <c r="G1102" s="238"/>
      <c r="H1102" s="266"/>
      <c r="I1102" s="238"/>
      <c r="J1102" s="238"/>
      <c r="K1102" s="238"/>
      <c r="L1102" s="238"/>
      <c r="M1102" s="238"/>
      <c r="N1102" s="238"/>
      <c r="O1102" s="256">
        <f t="shared" si="1330"/>
        <v>0</v>
      </c>
      <c r="P1102" s="351"/>
      <c r="Q1102" s="266"/>
      <c r="R1102" s="353"/>
      <c r="S1102" s="355"/>
      <c r="T1102" s="351"/>
      <c r="U1102" s="357"/>
      <c r="V1102" s="359"/>
      <c r="W1102" s="361"/>
      <c r="X1102" s="357"/>
      <c r="Y1102" s="353"/>
      <c r="Z1102" s="353"/>
      <c r="AA1102" s="353"/>
      <c r="AB1102" s="353"/>
      <c r="AC1102" s="353"/>
      <c r="AD1102" s="238">
        <f t="shared" si="1340"/>
        <v>0</v>
      </c>
      <c r="AE1102" s="279" t="e">
        <f>VLOOKUP(AD1102,分类参数表!$I$2:$J$10,2,FALSE)</f>
        <v>#N/A</v>
      </c>
      <c r="AF1102" s="280"/>
      <c r="AG1102" s="266"/>
      <c r="AH1102" s="266"/>
      <c r="AI1102" s="266"/>
      <c r="AJ1102" s="266"/>
      <c r="AK1102" s="266"/>
      <c r="AL1102" s="266"/>
      <c r="AM1102" s="290"/>
      <c r="AN1102" s="291" t="e">
        <f t="shared" si="1331"/>
        <v>#DIV/0!</v>
      </c>
      <c r="AO1102" s="297"/>
    </row>
    <row r="1103" spans="1:41" s="219" customFormat="1" ht="15" customHeight="1" thickBot="1" x14ac:dyDescent="0.2">
      <c r="A1103" s="235"/>
      <c r="B1103" s="236">
        <f t="shared" ref="B1103:C1103" si="1343">B1102</f>
        <v>0</v>
      </c>
      <c r="C1103" s="237">
        <f t="shared" si="1343"/>
        <v>0</v>
      </c>
      <c r="D1103" s="238">
        <f t="shared" si="1339"/>
        <v>5</v>
      </c>
      <c r="E1103" s="238"/>
      <c r="F1103" s="239"/>
      <c r="G1103" s="238"/>
      <c r="H1103" s="266"/>
      <c r="I1103" s="238"/>
      <c r="J1103" s="238"/>
      <c r="K1103" s="238"/>
      <c r="L1103" s="238"/>
      <c r="M1103" s="238"/>
      <c r="N1103" s="238"/>
      <c r="O1103" s="256">
        <f t="shared" si="1330"/>
        <v>0</v>
      </c>
      <c r="P1103" s="351"/>
      <c r="Q1103" s="266"/>
      <c r="R1103" s="353"/>
      <c r="S1103" s="355"/>
      <c r="T1103" s="351"/>
      <c r="U1103" s="357"/>
      <c r="V1103" s="359"/>
      <c r="W1103" s="361"/>
      <c r="X1103" s="357"/>
      <c r="Y1103" s="353"/>
      <c r="Z1103" s="353"/>
      <c r="AA1103" s="353"/>
      <c r="AB1103" s="362"/>
      <c r="AC1103" s="362"/>
      <c r="AD1103" s="238">
        <f t="shared" si="1340"/>
        <v>0</v>
      </c>
      <c r="AE1103" s="279" t="e">
        <f>VLOOKUP(AD1103,分类参数表!$I$2:$J$10,2,FALSE)</f>
        <v>#N/A</v>
      </c>
      <c r="AF1103" s="280"/>
      <c r="AG1103" s="266"/>
      <c r="AH1103" s="266"/>
      <c r="AI1103" s="266"/>
      <c r="AJ1103" s="266"/>
      <c r="AK1103" s="266"/>
      <c r="AL1103" s="266"/>
      <c r="AM1103" s="290"/>
      <c r="AN1103" s="291" t="e">
        <f t="shared" si="1331"/>
        <v>#DIV/0!</v>
      </c>
      <c r="AO1103" s="297"/>
    </row>
    <row r="1104" spans="1:41" s="220" customFormat="1" ht="15" customHeight="1" thickTop="1" x14ac:dyDescent="0.15">
      <c r="A1104" s="319"/>
      <c r="B1104" s="242"/>
      <c r="C1104" s="243"/>
      <c r="D1104" s="244">
        <v>1</v>
      </c>
      <c r="E1104" s="320"/>
      <c r="F1104" s="245"/>
      <c r="G1104" s="321"/>
      <c r="H1104" s="328"/>
      <c r="I1104" s="246"/>
      <c r="J1104" s="321"/>
      <c r="K1104" s="320"/>
      <c r="L1104" s="321"/>
      <c r="M1104" s="244"/>
      <c r="N1104" s="244"/>
      <c r="O1104" s="257">
        <f t="shared" si="1330"/>
        <v>0</v>
      </c>
      <c r="P1104" s="363">
        <f>SUM(O1104:O1108)</f>
        <v>0</v>
      </c>
      <c r="Q1104" s="322"/>
      <c r="R1104" s="371">
        <f>SUMPRODUCT(Q1104:Q1108+0)</f>
        <v>0</v>
      </c>
      <c r="S1104" s="374" t="e">
        <f>R1104/P1104</f>
        <v>#DIV/0!</v>
      </c>
      <c r="T1104" s="363" t="e">
        <f>LOOKUP(S1104,{0.4,0.45,0.5,0.55,0.6,0.65,0.7,0.75,0.8,0.85,0.9,0.95,1},{0.1,0.175,0.25,0.325,0.4,0.475,0.55,0.625,0.7,0.775,0.85,0.925,1})</f>
        <v>#DIV/0!</v>
      </c>
      <c r="U1104" s="369"/>
      <c r="V1104" s="365"/>
      <c r="W1104" s="367"/>
      <c r="X1104" s="369"/>
      <c r="Y1104" s="371">
        <f>R1104-(V1104/10)-X1104</f>
        <v>0</v>
      </c>
      <c r="Z1104" s="371" t="e">
        <f>Y1104*T1104*AE1104</f>
        <v>#DIV/0!</v>
      </c>
      <c r="AA1104" s="371" t="e">
        <f>U1104-V1104+Z1104</f>
        <v>#DIV/0!</v>
      </c>
      <c r="AB1104" s="371"/>
      <c r="AC1104" s="371"/>
      <c r="AD1104" s="323" t="s">
        <v>2000</v>
      </c>
      <c r="AE1104" s="282">
        <f>VLOOKUP(AD1104,分类参数表!$I$2:$J$10,2,FALSE)</f>
        <v>1</v>
      </c>
      <c r="AF1104" s="283"/>
      <c r="AG1104" s="322"/>
      <c r="AH1104" s="269"/>
      <c r="AI1104" s="269"/>
      <c r="AJ1104" s="269"/>
      <c r="AK1104" s="322"/>
      <c r="AL1104" s="322"/>
      <c r="AM1104" s="292"/>
      <c r="AN1104" s="293" t="e">
        <f t="shared" si="1331"/>
        <v>#DIV/0!</v>
      </c>
      <c r="AO1104" s="298"/>
    </row>
    <row r="1105" spans="1:41" s="221" customFormat="1" ht="15" customHeight="1" x14ac:dyDescent="0.15">
      <c r="A1105" s="247"/>
      <c r="B1105" s="248">
        <f t="shared" ref="B1105:C1105" si="1344">B1104</f>
        <v>0</v>
      </c>
      <c r="C1105" s="249">
        <f t="shared" si="1344"/>
        <v>0</v>
      </c>
      <c r="D1105" s="250">
        <f t="shared" ref="D1105:D1108" si="1345">D1104+1</f>
        <v>2</v>
      </c>
      <c r="E1105" s="250"/>
      <c r="F1105" s="251"/>
      <c r="G1105" s="250"/>
      <c r="H1105" s="329"/>
      <c r="I1105" s="252"/>
      <c r="J1105" s="250"/>
      <c r="K1105" s="250"/>
      <c r="L1105" s="250"/>
      <c r="M1105" s="250"/>
      <c r="N1105" s="250"/>
      <c r="O1105" s="258">
        <f t="shared" si="1330"/>
        <v>0</v>
      </c>
      <c r="P1105" s="364"/>
      <c r="Q1105" s="271"/>
      <c r="R1105" s="372"/>
      <c r="S1105" s="375"/>
      <c r="T1105" s="364"/>
      <c r="U1105" s="370"/>
      <c r="V1105" s="366"/>
      <c r="W1105" s="368"/>
      <c r="X1105" s="370"/>
      <c r="Y1105" s="372"/>
      <c r="Z1105" s="372"/>
      <c r="AA1105" s="372"/>
      <c r="AB1105" s="372"/>
      <c r="AC1105" s="372"/>
      <c r="AD1105" s="250" t="str">
        <f t="shared" ref="AD1105:AD1108" si="1346">AD1104</f>
        <v>会员</v>
      </c>
      <c r="AE1105" s="284">
        <f>VLOOKUP(AD1105,分类参数表!$I$2:$J$10,2,FALSE)</f>
        <v>1</v>
      </c>
      <c r="AF1105" s="285"/>
      <c r="AG1105" s="271"/>
      <c r="AH1105" s="271"/>
      <c r="AI1105" s="271"/>
      <c r="AJ1105" s="271"/>
      <c r="AK1105" s="271"/>
      <c r="AL1105" s="271"/>
      <c r="AM1105" s="294"/>
      <c r="AN1105" s="295" t="e">
        <f t="shared" si="1331"/>
        <v>#DIV/0!</v>
      </c>
      <c r="AO1105" s="299"/>
    </row>
    <row r="1106" spans="1:41" s="221" customFormat="1" ht="15" customHeight="1" x14ac:dyDescent="0.15">
      <c r="A1106" s="247"/>
      <c r="B1106" s="248">
        <f t="shared" ref="B1106:C1106" si="1347">B1105</f>
        <v>0</v>
      </c>
      <c r="C1106" s="249">
        <f t="shared" si="1347"/>
        <v>0</v>
      </c>
      <c r="D1106" s="250">
        <f t="shared" si="1345"/>
        <v>3</v>
      </c>
      <c r="E1106" s="250"/>
      <c r="F1106" s="251"/>
      <c r="G1106" s="250"/>
      <c r="H1106" s="329"/>
      <c r="I1106" s="252"/>
      <c r="J1106" s="250"/>
      <c r="K1106" s="250"/>
      <c r="L1106" s="250"/>
      <c r="M1106" s="250"/>
      <c r="N1106" s="250"/>
      <c r="O1106" s="258">
        <f t="shared" si="1330"/>
        <v>0</v>
      </c>
      <c r="P1106" s="364"/>
      <c r="Q1106" s="271"/>
      <c r="R1106" s="372"/>
      <c r="S1106" s="375"/>
      <c r="T1106" s="364"/>
      <c r="U1106" s="370"/>
      <c r="V1106" s="366"/>
      <c r="W1106" s="368"/>
      <c r="X1106" s="370"/>
      <c r="Y1106" s="372"/>
      <c r="Z1106" s="372"/>
      <c r="AA1106" s="372"/>
      <c r="AB1106" s="372"/>
      <c r="AC1106" s="372"/>
      <c r="AD1106" s="250" t="str">
        <f t="shared" si="1346"/>
        <v>会员</v>
      </c>
      <c r="AE1106" s="284">
        <f>VLOOKUP(AD1106,分类参数表!$I$2:$J$10,2,FALSE)</f>
        <v>1</v>
      </c>
      <c r="AF1106" s="285"/>
      <c r="AG1106" s="271"/>
      <c r="AH1106" s="271"/>
      <c r="AI1106" s="271"/>
      <c r="AJ1106" s="271"/>
      <c r="AK1106" s="271"/>
      <c r="AL1106" s="271"/>
      <c r="AM1106" s="294"/>
      <c r="AN1106" s="295" t="e">
        <f t="shared" si="1331"/>
        <v>#DIV/0!</v>
      </c>
      <c r="AO1106" s="299"/>
    </row>
    <row r="1107" spans="1:41" s="221" customFormat="1" ht="15" customHeight="1" x14ac:dyDescent="0.15">
      <c r="A1107" s="247"/>
      <c r="B1107" s="248">
        <f t="shared" ref="B1107:C1107" si="1348">B1106</f>
        <v>0</v>
      </c>
      <c r="C1107" s="249">
        <f t="shared" si="1348"/>
        <v>0</v>
      </c>
      <c r="D1107" s="250">
        <f t="shared" si="1345"/>
        <v>4</v>
      </c>
      <c r="E1107" s="250"/>
      <c r="F1107" s="251"/>
      <c r="G1107" s="250"/>
      <c r="H1107" s="271"/>
      <c r="I1107" s="250"/>
      <c r="J1107" s="250"/>
      <c r="K1107" s="250"/>
      <c r="L1107" s="250"/>
      <c r="M1107" s="250"/>
      <c r="N1107" s="250"/>
      <c r="O1107" s="258">
        <f t="shared" si="1330"/>
        <v>0</v>
      </c>
      <c r="P1107" s="364"/>
      <c r="Q1107" s="271"/>
      <c r="R1107" s="372"/>
      <c r="S1107" s="375"/>
      <c r="T1107" s="364"/>
      <c r="U1107" s="370"/>
      <c r="V1107" s="366"/>
      <c r="W1107" s="368"/>
      <c r="X1107" s="370"/>
      <c r="Y1107" s="372"/>
      <c r="Z1107" s="372"/>
      <c r="AA1107" s="372"/>
      <c r="AB1107" s="372"/>
      <c r="AC1107" s="372"/>
      <c r="AD1107" s="250" t="str">
        <f t="shared" si="1346"/>
        <v>会员</v>
      </c>
      <c r="AE1107" s="284">
        <f>VLOOKUP(AD1107,分类参数表!$I$2:$J$10,2,FALSE)</f>
        <v>1</v>
      </c>
      <c r="AF1107" s="285"/>
      <c r="AG1107" s="271"/>
      <c r="AH1107" s="271"/>
      <c r="AI1107" s="271"/>
      <c r="AJ1107" s="271"/>
      <c r="AK1107" s="271"/>
      <c r="AL1107" s="271"/>
      <c r="AM1107" s="294"/>
      <c r="AN1107" s="295" t="e">
        <f t="shared" si="1331"/>
        <v>#DIV/0!</v>
      </c>
      <c r="AO1107" s="299"/>
    </row>
    <row r="1108" spans="1:41" s="221" customFormat="1" ht="15" customHeight="1" thickBot="1" x14ac:dyDescent="0.2">
      <c r="A1108" s="247"/>
      <c r="B1108" s="248">
        <f t="shared" ref="B1108:C1108" si="1349">B1107</f>
        <v>0</v>
      </c>
      <c r="C1108" s="249">
        <f t="shared" si="1349"/>
        <v>0</v>
      </c>
      <c r="D1108" s="250">
        <f t="shared" si="1345"/>
        <v>5</v>
      </c>
      <c r="E1108" s="250"/>
      <c r="F1108" s="251"/>
      <c r="G1108" s="250"/>
      <c r="H1108" s="271"/>
      <c r="I1108" s="250"/>
      <c r="J1108" s="250"/>
      <c r="K1108" s="250"/>
      <c r="L1108" s="250"/>
      <c r="M1108" s="250"/>
      <c r="N1108" s="250"/>
      <c r="O1108" s="258">
        <f t="shared" si="1330"/>
        <v>0</v>
      </c>
      <c r="P1108" s="364"/>
      <c r="Q1108" s="271"/>
      <c r="R1108" s="372"/>
      <c r="S1108" s="375"/>
      <c r="T1108" s="364"/>
      <c r="U1108" s="370"/>
      <c r="V1108" s="366"/>
      <c r="W1108" s="368"/>
      <c r="X1108" s="370"/>
      <c r="Y1108" s="372"/>
      <c r="Z1108" s="372"/>
      <c r="AA1108" s="372"/>
      <c r="AB1108" s="373"/>
      <c r="AC1108" s="373"/>
      <c r="AD1108" s="250" t="str">
        <f t="shared" si="1346"/>
        <v>会员</v>
      </c>
      <c r="AE1108" s="284">
        <f>VLOOKUP(AD1108,分类参数表!$I$2:$J$10,2,FALSE)</f>
        <v>1</v>
      </c>
      <c r="AF1108" s="285"/>
      <c r="AG1108" s="271"/>
      <c r="AH1108" s="271"/>
      <c r="AI1108" s="271"/>
      <c r="AJ1108" s="271"/>
      <c r="AK1108" s="271"/>
      <c r="AL1108" s="271"/>
      <c r="AM1108" s="294"/>
      <c r="AN1108" s="295" t="e">
        <f t="shared" si="1331"/>
        <v>#DIV/0!</v>
      </c>
      <c r="AO1108" s="299"/>
    </row>
    <row r="1109" spans="1:41" s="218" customFormat="1" ht="15" customHeight="1" thickTop="1" x14ac:dyDescent="0.15">
      <c r="A1109" s="229"/>
      <c r="B1109" s="230"/>
      <c r="C1109" s="231"/>
      <c r="D1109" s="232">
        <v>1</v>
      </c>
      <c r="E1109" s="233"/>
      <c r="F1109" s="233"/>
      <c r="G1109" s="232"/>
      <c r="H1109" s="326"/>
      <c r="I1109" s="234"/>
      <c r="J1109" s="232"/>
      <c r="K1109" s="233"/>
      <c r="L1109" s="232"/>
      <c r="M1109" s="232"/>
      <c r="N1109" s="232"/>
      <c r="O1109" s="255">
        <f t="shared" si="1330"/>
        <v>0</v>
      </c>
      <c r="P1109" s="350">
        <f>SUM(O1109:O1113)</f>
        <v>0</v>
      </c>
      <c r="Q1109" s="264"/>
      <c r="R1109" s="352">
        <f>SUMPRODUCT(Q1109:Q1113+0)</f>
        <v>0</v>
      </c>
      <c r="S1109" s="354" t="e">
        <f>R1109/P1109</f>
        <v>#DIV/0!</v>
      </c>
      <c r="T1109" s="350" t="e">
        <f>LOOKUP(S1109,{0.4,0.45,0.5,0.55,0.6,0.65,0.7,0.75,0.8,0.85,0.9,0.95,1},{0.1,0.175,0.25,0.325,0.4,0.475,0.55,0.625,0.7,0.775,0.85,0.925,1})</f>
        <v>#DIV/0!</v>
      </c>
      <c r="U1109" s="356"/>
      <c r="V1109" s="358"/>
      <c r="W1109" s="360"/>
      <c r="X1109" s="356"/>
      <c r="Y1109" s="352">
        <f>R1109-(V1109/10)-X1109</f>
        <v>0</v>
      </c>
      <c r="Z1109" s="352" t="e">
        <f>Y1109*T1109*AE1109</f>
        <v>#DIV/0!</v>
      </c>
      <c r="AA1109" s="352" t="e">
        <f>U1109-V1109+Z1109</f>
        <v>#DIV/0!</v>
      </c>
      <c r="AB1109" s="352"/>
      <c r="AC1109" s="352"/>
      <c r="AD1109" s="276"/>
      <c r="AE1109" s="277" t="e">
        <f>VLOOKUP(AD1109,分类参数表!$I$2:$J$10,2,FALSE)</f>
        <v>#N/A</v>
      </c>
      <c r="AF1109" s="278"/>
      <c r="AG1109" s="264"/>
      <c r="AH1109" s="264"/>
      <c r="AI1109" s="264"/>
      <c r="AJ1109" s="264"/>
      <c r="AK1109" s="264"/>
      <c r="AL1109" s="264"/>
      <c r="AM1109" s="288"/>
      <c r="AN1109" s="289" t="e">
        <f t="shared" si="1331"/>
        <v>#DIV/0!</v>
      </c>
      <c r="AO1109" s="296"/>
    </row>
    <row r="1110" spans="1:41" s="219" customFormat="1" ht="15" customHeight="1" x14ac:dyDescent="0.15">
      <c r="A1110" s="235"/>
      <c r="B1110" s="236">
        <f t="shared" ref="B1110:C1110" si="1350">B1109</f>
        <v>0</v>
      </c>
      <c r="C1110" s="237">
        <f t="shared" si="1350"/>
        <v>0</v>
      </c>
      <c r="D1110" s="238">
        <f t="shared" ref="D1110:D1113" si="1351">D1109+1</f>
        <v>2</v>
      </c>
      <c r="E1110" s="238"/>
      <c r="F1110" s="239"/>
      <c r="G1110" s="238"/>
      <c r="H1110" s="327"/>
      <c r="I1110" s="240"/>
      <c r="J1110" s="238"/>
      <c r="K1110" s="238"/>
      <c r="L1110" s="238"/>
      <c r="M1110" s="238"/>
      <c r="N1110" s="238"/>
      <c r="O1110" s="256">
        <f t="shared" si="1330"/>
        <v>0</v>
      </c>
      <c r="P1110" s="351"/>
      <c r="Q1110" s="266"/>
      <c r="R1110" s="353"/>
      <c r="S1110" s="355"/>
      <c r="T1110" s="351"/>
      <c r="U1110" s="357"/>
      <c r="V1110" s="359"/>
      <c r="W1110" s="361"/>
      <c r="X1110" s="357"/>
      <c r="Y1110" s="353"/>
      <c r="Z1110" s="353"/>
      <c r="AA1110" s="353"/>
      <c r="AB1110" s="353"/>
      <c r="AC1110" s="353"/>
      <c r="AD1110" s="238">
        <f t="shared" ref="AD1110:AD1113" si="1352">AD1109</f>
        <v>0</v>
      </c>
      <c r="AE1110" s="279" t="e">
        <f>VLOOKUP(AD1110,分类参数表!$I$2:$J$10,2,FALSE)</f>
        <v>#N/A</v>
      </c>
      <c r="AF1110" s="280"/>
      <c r="AG1110" s="266"/>
      <c r="AH1110" s="266"/>
      <c r="AI1110" s="266"/>
      <c r="AJ1110" s="266"/>
      <c r="AK1110" s="266"/>
      <c r="AL1110" s="266"/>
      <c r="AM1110" s="290"/>
      <c r="AN1110" s="291" t="e">
        <f t="shared" si="1331"/>
        <v>#DIV/0!</v>
      </c>
      <c r="AO1110" s="297"/>
    </row>
    <row r="1111" spans="1:41" s="219" customFormat="1" ht="15" customHeight="1" x14ac:dyDescent="0.15">
      <c r="A1111" s="235"/>
      <c r="B1111" s="236">
        <f t="shared" ref="B1111:C1111" si="1353">B1110</f>
        <v>0</v>
      </c>
      <c r="C1111" s="237">
        <f t="shared" si="1353"/>
        <v>0</v>
      </c>
      <c r="D1111" s="238">
        <f t="shared" si="1351"/>
        <v>3</v>
      </c>
      <c r="E1111" s="238"/>
      <c r="F1111" s="239"/>
      <c r="G1111" s="238"/>
      <c r="H1111" s="327"/>
      <c r="I1111" s="240"/>
      <c r="J1111" s="238"/>
      <c r="K1111" s="238"/>
      <c r="L1111" s="238"/>
      <c r="M1111" s="238"/>
      <c r="N1111" s="238"/>
      <c r="O1111" s="256">
        <f t="shared" si="1330"/>
        <v>0</v>
      </c>
      <c r="P1111" s="351"/>
      <c r="Q1111" s="266"/>
      <c r="R1111" s="353"/>
      <c r="S1111" s="355"/>
      <c r="T1111" s="351"/>
      <c r="U1111" s="357"/>
      <c r="V1111" s="359"/>
      <c r="W1111" s="361"/>
      <c r="X1111" s="357"/>
      <c r="Y1111" s="353"/>
      <c r="Z1111" s="353"/>
      <c r="AA1111" s="353"/>
      <c r="AB1111" s="353"/>
      <c r="AC1111" s="353"/>
      <c r="AD1111" s="238">
        <f t="shared" si="1352"/>
        <v>0</v>
      </c>
      <c r="AE1111" s="279" t="e">
        <f>VLOOKUP(AD1111,分类参数表!$I$2:$J$10,2,FALSE)</f>
        <v>#N/A</v>
      </c>
      <c r="AF1111" s="280"/>
      <c r="AG1111" s="266"/>
      <c r="AH1111" s="266"/>
      <c r="AI1111" s="266"/>
      <c r="AJ1111" s="266"/>
      <c r="AK1111" s="266"/>
      <c r="AL1111" s="266"/>
      <c r="AM1111" s="290"/>
      <c r="AN1111" s="291" t="e">
        <f t="shared" si="1331"/>
        <v>#DIV/0!</v>
      </c>
      <c r="AO1111" s="297"/>
    </row>
    <row r="1112" spans="1:41" s="219" customFormat="1" ht="15" customHeight="1" x14ac:dyDescent="0.15">
      <c r="A1112" s="235"/>
      <c r="B1112" s="236">
        <f t="shared" ref="B1112:C1112" si="1354">B1111</f>
        <v>0</v>
      </c>
      <c r="C1112" s="237">
        <f t="shared" si="1354"/>
        <v>0</v>
      </c>
      <c r="D1112" s="238">
        <f t="shared" si="1351"/>
        <v>4</v>
      </c>
      <c r="E1112" s="238"/>
      <c r="F1112" s="239"/>
      <c r="G1112" s="238"/>
      <c r="H1112" s="266"/>
      <c r="I1112" s="238"/>
      <c r="J1112" s="238"/>
      <c r="K1112" s="238"/>
      <c r="L1112" s="238"/>
      <c r="M1112" s="238"/>
      <c r="N1112" s="238"/>
      <c r="O1112" s="256">
        <f t="shared" si="1330"/>
        <v>0</v>
      </c>
      <c r="P1112" s="351"/>
      <c r="Q1112" s="266"/>
      <c r="R1112" s="353"/>
      <c r="S1112" s="355"/>
      <c r="T1112" s="351"/>
      <c r="U1112" s="357"/>
      <c r="V1112" s="359"/>
      <c r="W1112" s="361"/>
      <c r="X1112" s="357"/>
      <c r="Y1112" s="353"/>
      <c r="Z1112" s="353"/>
      <c r="AA1112" s="353"/>
      <c r="AB1112" s="353"/>
      <c r="AC1112" s="353"/>
      <c r="AD1112" s="238">
        <f t="shared" si="1352"/>
        <v>0</v>
      </c>
      <c r="AE1112" s="279" t="e">
        <f>VLOOKUP(AD1112,分类参数表!$I$2:$J$10,2,FALSE)</f>
        <v>#N/A</v>
      </c>
      <c r="AF1112" s="280"/>
      <c r="AG1112" s="266"/>
      <c r="AH1112" s="266"/>
      <c r="AI1112" s="266"/>
      <c r="AJ1112" s="266"/>
      <c r="AK1112" s="266"/>
      <c r="AL1112" s="266"/>
      <c r="AM1112" s="290"/>
      <c r="AN1112" s="291" t="e">
        <f t="shared" si="1331"/>
        <v>#DIV/0!</v>
      </c>
      <c r="AO1112" s="297"/>
    </row>
    <row r="1113" spans="1:41" s="219" customFormat="1" ht="15" customHeight="1" thickBot="1" x14ac:dyDescent="0.2">
      <c r="A1113" s="235"/>
      <c r="B1113" s="236">
        <f t="shared" ref="B1113:C1113" si="1355">B1112</f>
        <v>0</v>
      </c>
      <c r="C1113" s="237">
        <f t="shared" si="1355"/>
        <v>0</v>
      </c>
      <c r="D1113" s="238">
        <f t="shared" si="1351"/>
        <v>5</v>
      </c>
      <c r="E1113" s="238"/>
      <c r="F1113" s="239"/>
      <c r="G1113" s="238"/>
      <c r="H1113" s="266"/>
      <c r="I1113" s="238"/>
      <c r="J1113" s="238"/>
      <c r="K1113" s="238"/>
      <c r="L1113" s="238"/>
      <c r="M1113" s="238"/>
      <c r="N1113" s="238"/>
      <c r="O1113" s="256">
        <f t="shared" si="1330"/>
        <v>0</v>
      </c>
      <c r="P1113" s="351"/>
      <c r="Q1113" s="266"/>
      <c r="R1113" s="353"/>
      <c r="S1113" s="355"/>
      <c r="T1113" s="351"/>
      <c r="U1113" s="357"/>
      <c r="V1113" s="359"/>
      <c r="W1113" s="361"/>
      <c r="X1113" s="357"/>
      <c r="Y1113" s="353"/>
      <c r="Z1113" s="353"/>
      <c r="AA1113" s="353"/>
      <c r="AB1113" s="362"/>
      <c r="AC1113" s="362"/>
      <c r="AD1113" s="238">
        <f t="shared" si="1352"/>
        <v>0</v>
      </c>
      <c r="AE1113" s="279" t="e">
        <f>VLOOKUP(AD1113,分类参数表!$I$2:$J$10,2,FALSE)</f>
        <v>#N/A</v>
      </c>
      <c r="AF1113" s="280"/>
      <c r="AG1113" s="266"/>
      <c r="AH1113" s="266"/>
      <c r="AI1113" s="266"/>
      <c r="AJ1113" s="266"/>
      <c r="AK1113" s="266"/>
      <c r="AL1113" s="266"/>
      <c r="AM1113" s="290"/>
      <c r="AN1113" s="291" t="e">
        <f t="shared" si="1331"/>
        <v>#DIV/0!</v>
      </c>
      <c r="AO1113" s="297"/>
    </row>
    <row r="1114" spans="1:41" s="220" customFormat="1" ht="15" customHeight="1" thickTop="1" x14ac:dyDescent="0.15">
      <c r="A1114" s="319"/>
      <c r="B1114" s="242"/>
      <c r="C1114" s="243"/>
      <c r="D1114" s="244">
        <v>1</v>
      </c>
      <c r="E1114" s="320"/>
      <c r="F1114" s="245"/>
      <c r="G1114" s="321"/>
      <c r="H1114" s="328"/>
      <c r="I1114" s="246"/>
      <c r="J1114" s="321"/>
      <c r="K1114" s="320"/>
      <c r="L1114" s="321"/>
      <c r="M1114" s="244"/>
      <c r="N1114" s="244"/>
      <c r="O1114" s="257">
        <f t="shared" si="1330"/>
        <v>0</v>
      </c>
      <c r="P1114" s="363">
        <f>SUM(O1114:O1118)</f>
        <v>0</v>
      </c>
      <c r="Q1114" s="322"/>
      <c r="R1114" s="371">
        <f>SUMPRODUCT(Q1114:Q1118+0)</f>
        <v>0</v>
      </c>
      <c r="S1114" s="374" t="e">
        <f>R1114/P1114</f>
        <v>#DIV/0!</v>
      </c>
      <c r="T1114" s="363" t="e">
        <f>LOOKUP(S1114,{0.4,0.45,0.5,0.55,0.6,0.65,0.7,0.75,0.8,0.85,0.9,0.95,1},{0.1,0.175,0.25,0.325,0.4,0.475,0.55,0.625,0.7,0.775,0.85,0.925,1})</f>
        <v>#DIV/0!</v>
      </c>
      <c r="U1114" s="369"/>
      <c r="V1114" s="365"/>
      <c r="W1114" s="367"/>
      <c r="X1114" s="369"/>
      <c r="Y1114" s="371">
        <f>R1114-(V1114/10)-X1114</f>
        <v>0</v>
      </c>
      <c r="Z1114" s="371" t="e">
        <f>Y1114*T1114*AE1114</f>
        <v>#DIV/0!</v>
      </c>
      <c r="AA1114" s="371" t="e">
        <f>U1114-V1114+Z1114</f>
        <v>#DIV/0!</v>
      </c>
      <c r="AB1114" s="371"/>
      <c r="AC1114" s="371"/>
      <c r="AD1114" s="323" t="s">
        <v>2000</v>
      </c>
      <c r="AE1114" s="282">
        <f>VLOOKUP(AD1114,分类参数表!$I$2:$J$10,2,FALSE)</f>
        <v>1</v>
      </c>
      <c r="AF1114" s="283"/>
      <c r="AG1114" s="322"/>
      <c r="AH1114" s="269"/>
      <c r="AI1114" s="269"/>
      <c r="AJ1114" s="269"/>
      <c r="AK1114" s="322"/>
      <c r="AL1114" s="322"/>
      <c r="AM1114" s="292"/>
      <c r="AN1114" s="293" t="e">
        <f t="shared" si="1331"/>
        <v>#DIV/0!</v>
      </c>
      <c r="AO1114" s="298"/>
    </row>
    <row r="1115" spans="1:41" s="221" customFormat="1" ht="15" customHeight="1" x14ac:dyDescent="0.15">
      <c r="A1115" s="247"/>
      <c r="B1115" s="248">
        <f t="shared" ref="B1115:C1115" si="1356">B1114</f>
        <v>0</v>
      </c>
      <c r="C1115" s="249">
        <f t="shared" si="1356"/>
        <v>0</v>
      </c>
      <c r="D1115" s="250">
        <f t="shared" ref="D1115:D1118" si="1357">D1114+1</f>
        <v>2</v>
      </c>
      <c r="E1115" s="250"/>
      <c r="F1115" s="251"/>
      <c r="G1115" s="250"/>
      <c r="H1115" s="329"/>
      <c r="I1115" s="252"/>
      <c r="J1115" s="250"/>
      <c r="K1115" s="250"/>
      <c r="L1115" s="250"/>
      <c r="M1115" s="250"/>
      <c r="N1115" s="250"/>
      <c r="O1115" s="258">
        <f t="shared" si="1330"/>
        <v>0</v>
      </c>
      <c r="P1115" s="364"/>
      <c r="Q1115" s="271"/>
      <c r="R1115" s="372"/>
      <c r="S1115" s="375"/>
      <c r="T1115" s="364"/>
      <c r="U1115" s="370"/>
      <c r="V1115" s="366"/>
      <c r="W1115" s="368"/>
      <c r="X1115" s="370"/>
      <c r="Y1115" s="372"/>
      <c r="Z1115" s="372"/>
      <c r="AA1115" s="372"/>
      <c r="AB1115" s="372"/>
      <c r="AC1115" s="372"/>
      <c r="AD1115" s="250" t="str">
        <f t="shared" ref="AD1115:AD1118" si="1358">AD1114</f>
        <v>会员</v>
      </c>
      <c r="AE1115" s="284">
        <f>VLOOKUP(AD1115,分类参数表!$I$2:$J$10,2,FALSE)</f>
        <v>1</v>
      </c>
      <c r="AF1115" s="285"/>
      <c r="AG1115" s="271"/>
      <c r="AH1115" s="271"/>
      <c r="AI1115" s="271"/>
      <c r="AJ1115" s="271"/>
      <c r="AK1115" s="271"/>
      <c r="AL1115" s="271"/>
      <c r="AM1115" s="294"/>
      <c r="AN1115" s="295" t="e">
        <f t="shared" si="1331"/>
        <v>#DIV/0!</v>
      </c>
      <c r="AO1115" s="299"/>
    </row>
    <row r="1116" spans="1:41" s="221" customFormat="1" ht="15" customHeight="1" x14ac:dyDescent="0.15">
      <c r="A1116" s="247"/>
      <c r="B1116" s="248">
        <f t="shared" ref="B1116:C1116" si="1359">B1115</f>
        <v>0</v>
      </c>
      <c r="C1116" s="249">
        <f t="shared" si="1359"/>
        <v>0</v>
      </c>
      <c r="D1116" s="250">
        <f t="shared" si="1357"/>
        <v>3</v>
      </c>
      <c r="E1116" s="250"/>
      <c r="F1116" s="251"/>
      <c r="G1116" s="250"/>
      <c r="H1116" s="329"/>
      <c r="I1116" s="252"/>
      <c r="J1116" s="250"/>
      <c r="K1116" s="250"/>
      <c r="L1116" s="250"/>
      <c r="M1116" s="250"/>
      <c r="N1116" s="250"/>
      <c r="O1116" s="258">
        <f t="shared" si="1330"/>
        <v>0</v>
      </c>
      <c r="P1116" s="364"/>
      <c r="Q1116" s="271"/>
      <c r="R1116" s="372"/>
      <c r="S1116" s="375"/>
      <c r="T1116" s="364"/>
      <c r="U1116" s="370"/>
      <c r="V1116" s="366"/>
      <c r="W1116" s="368"/>
      <c r="X1116" s="370"/>
      <c r="Y1116" s="372"/>
      <c r="Z1116" s="372"/>
      <c r="AA1116" s="372"/>
      <c r="AB1116" s="372"/>
      <c r="AC1116" s="372"/>
      <c r="AD1116" s="250" t="str">
        <f t="shared" si="1358"/>
        <v>会员</v>
      </c>
      <c r="AE1116" s="284">
        <f>VLOOKUP(AD1116,分类参数表!$I$2:$J$10,2,FALSE)</f>
        <v>1</v>
      </c>
      <c r="AF1116" s="285"/>
      <c r="AG1116" s="271"/>
      <c r="AH1116" s="271"/>
      <c r="AI1116" s="271"/>
      <c r="AJ1116" s="271"/>
      <c r="AK1116" s="271"/>
      <c r="AL1116" s="271"/>
      <c r="AM1116" s="294"/>
      <c r="AN1116" s="295" t="e">
        <f t="shared" si="1331"/>
        <v>#DIV/0!</v>
      </c>
      <c r="AO1116" s="299"/>
    </row>
    <row r="1117" spans="1:41" s="221" customFormat="1" ht="15" customHeight="1" x14ac:dyDescent="0.15">
      <c r="A1117" s="247"/>
      <c r="B1117" s="248">
        <f t="shared" ref="B1117:C1117" si="1360">B1116</f>
        <v>0</v>
      </c>
      <c r="C1117" s="249">
        <f t="shared" si="1360"/>
        <v>0</v>
      </c>
      <c r="D1117" s="250">
        <f t="shared" si="1357"/>
        <v>4</v>
      </c>
      <c r="E1117" s="250"/>
      <c r="F1117" s="251"/>
      <c r="G1117" s="250"/>
      <c r="H1117" s="271"/>
      <c r="I1117" s="250"/>
      <c r="J1117" s="250"/>
      <c r="K1117" s="250"/>
      <c r="L1117" s="250"/>
      <c r="M1117" s="250"/>
      <c r="N1117" s="250"/>
      <c r="O1117" s="258">
        <f t="shared" si="1330"/>
        <v>0</v>
      </c>
      <c r="P1117" s="364"/>
      <c r="Q1117" s="271"/>
      <c r="R1117" s="372"/>
      <c r="S1117" s="375"/>
      <c r="T1117" s="364"/>
      <c r="U1117" s="370"/>
      <c r="V1117" s="366"/>
      <c r="W1117" s="368"/>
      <c r="X1117" s="370"/>
      <c r="Y1117" s="372"/>
      <c r="Z1117" s="372"/>
      <c r="AA1117" s="372"/>
      <c r="AB1117" s="372"/>
      <c r="AC1117" s="372"/>
      <c r="AD1117" s="250" t="str">
        <f t="shared" si="1358"/>
        <v>会员</v>
      </c>
      <c r="AE1117" s="284">
        <f>VLOOKUP(AD1117,分类参数表!$I$2:$J$10,2,FALSE)</f>
        <v>1</v>
      </c>
      <c r="AF1117" s="285"/>
      <c r="AG1117" s="271"/>
      <c r="AH1117" s="271"/>
      <c r="AI1117" s="271"/>
      <c r="AJ1117" s="271"/>
      <c r="AK1117" s="271"/>
      <c r="AL1117" s="271"/>
      <c r="AM1117" s="294"/>
      <c r="AN1117" s="295" t="e">
        <f t="shared" si="1331"/>
        <v>#DIV/0!</v>
      </c>
      <c r="AO1117" s="299"/>
    </row>
    <row r="1118" spans="1:41" s="221" customFormat="1" ht="15" customHeight="1" thickBot="1" x14ac:dyDescent="0.2">
      <c r="A1118" s="247"/>
      <c r="B1118" s="248">
        <f t="shared" ref="B1118:C1118" si="1361">B1117</f>
        <v>0</v>
      </c>
      <c r="C1118" s="249">
        <f t="shared" si="1361"/>
        <v>0</v>
      </c>
      <c r="D1118" s="250">
        <f t="shared" si="1357"/>
        <v>5</v>
      </c>
      <c r="E1118" s="250"/>
      <c r="F1118" s="251"/>
      <c r="G1118" s="250"/>
      <c r="H1118" s="271"/>
      <c r="I1118" s="250"/>
      <c r="J1118" s="250"/>
      <c r="K1118" s="250"/>
      <c r="L1118" s="250"/>
      <c r="M1118" s="250"/>
      <c r="N1118" s="250"/>
      <c r="O1118" s="258">
        <f t="shared" si="1330"/>
        <v>0</v>
      </c>
      <c r="P1118" s="364"/>
      <c r="Q1118" s="271"/>
      <c r="R1118" s="372"/>
      <c r="S1118" s="375"/>
      <c r="T1118" s="364"/>
      <c r="U1118" s="370"/>
      <c r="V1118" s="366"/>
      <c r="W1118" s="368"/>
      <c r="X1118" s="370"/>
      <c r="Y1118" s="372"/>
      <c r="Z1118" s="372"/>
      <c r="AA1118" s="372"/>
      <c r="AB1118" s="373"/>
      <c r="AC1118" s="373"/>
      <c r="AD1118" s="250" t="str">
        <f t="shared" si="1358"/>
        <v>会员</v>
      </c>
      <c r="AE1118" s="284">
        <f>VLOOKUP(AD1118,分类参数表!$I$2:$J$10,2,FALSE)</f>
        <v>1</v>
      </c>
      <c r="AF1118" s="285"/>
      <c r="AG1118" s="271"/>
      <c r="AH1118" s="271"/>
      <c r="AI1118" s="271"/>
      <c r="AJ1118" s="271"/>
      <c r="AK1118" s="271"/>
      <c r="AL1118" s="271"/>
      <c r="AM1118" s="294"/>
      <c r="AN1118" s="295" t="e">
        <f t="shared" si="1331"/>
        <v>#DIV/0!</v>
      </c>
      <c r="AO1118" s="299"/>
    </row>
    <row r="1119" spans="1:41" s="218" customFormat="1" ht="15" customHeight="1" thickTop="1" x14ac:dyDescent="0.15">
      <c r="A1119" s="229"/>
      <c r="B1119" s="230"/>
      <c r="C1119" s="231"/>
      <c r="D1119" s="232">
        <v>1</v>
      </c>
      <c r="E1119" s="233"/>
      <c r="F1119" s="233"/>
      <c r="G1119" s="232"/>
      <c r="H1119" s="326"/>
      <c r="I1119" s="234"/>
      <c r="J1119" s="232"/>
      <c r="K1119" s="233"/>
      <c r="L1119" s="232"/>
      <c r="M1119" s="232"/>
      <c r="N1119" s="232"/>
      <c r="O1119" s="255">
        <f t="shared" si="1330"/>
        <v>0</v>
      </c>
      <c r="P1119" s="350">
        <f>SUM(O1119:O1123)</f>
        <v>0</v>
      </c>
      <c r="Q1119" s="264"/>
      <c r="R1119" s="352">
        <f>SUMPRODUCT(Q1119:Q1123+0)</f>
        <v>0</v>
      </c>
      <c r="S1119" s="354" t="e">
        <f>R1119/P1119</f>
        <v>#DIV/0!</v>
      </c>
      <c r="T1119" s="350" t="e">
        <f>LOOKUP(S1119,{0.4,0.45,0.5,0.55,0.6,0.65,0.7,0.75,0.8,0.85,0.9,0.95,1},{0.1,0.175,0.25,0.325,0.4,0.475,0.55,0.625,0.7,0.775,0.85,0.925,1})</f>
        <v>#DIV/0!</v>
      </c>
      <c r="U1119" s="356"/>
      <c r="V1119" s="358"/>
      <c r="W1119" s="360"/>
      <c r="X1119" s="356"/>
      <c r="Y1119" s="352">
        <f>R1119-(V1119/10)-X1119</f>
        <v>0</v>
      </c>
      <c r="Z1119" s="352" t="e">
        <f>Y1119*T1119*AE1119</f>
        <v>#DIV/0!</v>
      </c>
      <c r="AA1119" s="352" t="e">
        <f>U1119-V1119+Z1119</f>
        <v>#DIV/0!</v>
      </c>
      <c r="AB1119" s="352"/>
      <c r="AC1119" s="352"/>
      <c r="AD1119" s="276"/>
      <c r="AE1119" s="277" t="e">
        <f>VLOOKUP(AD1119,分类参数表!$I$2:$J$10,2,FALSE)</f>
        <v>#N/A</v>
      </c>
      <c r="AF1119" s="278"/>
      <c r="AG1119" s="264"/>
      <c r="AH1119" s="264"/>
      <c r="AI1119" s="264"/>
      <c r="AJ1119" s="264"/>
      <c r="AK1119" s="264"/>
      <c r="AL1119" s="264"/>
      <c r="AM1119" s="288"/>
      <c r="AN1119" s="289" t="e">
        <f t="shared" si="1331"/>
        <v>#DIV/0!</v>
      </c>
      <c r="AO1119" s="296"/>
    </row>
    <row r="1120" spans="1:41" s="219" customFormat="1" ht="15" customHeight="1" x14ac:dyDescent="0.15">
      <c r="A1120" s="235"/>
      <c r="B1120" s="236">
        <f t="shared" ref="B1120:C1120" si="1362">B1119</f>
        <v>0</v>
      </c>
      <c r="C1120" s="237">
        <f t="shared" si="1362"/>
        <v>0</v>
      </c>
      <c r="D1120" s="238">
        <f t="shared" ref="D1120:D1123" si="1363">D1119+1</f>
        <v>2</v>
      </c>
      <c r="E1120" s="238"/>
      <c r="F1120" s="239"/>
      <c r="G1120" s="238"/>
      <c r="H1120" s="327"/>
      <c r="I1120" s="240"/>
      <c r="J1120" s="238"/>
      <c r="K1120" s="238"/>
      <c r="L1120" s="238"/>
      <c r="M1120" s="238"/>
      <c r="N1120" s="238"/>
      <c r="O1120" s="256">
        <f t="shared" si="1330"/>
        <v>0</v>
      </c>
      <c r="P1120" s="351"/>
      <c r="Q1120" s="266"/>
      <c r="R1120" s="353"/>
      <c r="S1120" s="355"/>
      <c r="T1120" s="351"/>
      <c r="U1120" s="357"/>
      <c r="V1120" s="359"/>
      <c r="W1120" s="361"/>
      <c r="X1120" s="357"/>
      <c r="Y1120" s="353"/>
      <c r="Z1120" s="353"/>
      <c r="AA1120" s="353"/>
      <c r="AB1120" s="353"/>
      <c r="AC1120" s="353"/>
      <c r="AD1120" s="238">
        <f t="shared" ref="AD1120:AD1123" si="1364">AD1119</f>
        <v>0</v>
      </c>
      <c r="AE1120" s="279" t="e">
        <f>VLOOKUP(AD1120,分类参数表!$I$2:$J$10,2,FALSE)</f>
        <v>#N/A</v>
      </c>
      <c r="AF1120" s="280"/>
      <c r="AG1120" s="266"/>
      <c r="AH1120" s="266"/>
      <c r="AI1120" s="266"/>
      <c r="AJ1120" s="266"/>
      <c r="AK1120" s="266"/>
      <c r="AL1120" s="266"/>
      <c r="AM1120" s="290"/>
      <c r="AN1120" s="291" t="e">
        <f t="shared" si="1331"/>
        <v>#DIV/0!</v>
      </c>
      <c r="AO1120" s="297"/>
    </row>
    <row r="1121" spans="1:41" s="219" customFormat="1" ht="15" customHeight="1" x14ac:dyDescent="0.15">
      <c r="A1121" s="235"/>
      <c r="B1121" s="236">
        <f t="shared" ref="B1121:C1121" si="1365">B1120</f>
        <v>0</v>
      </c>
      <c r="C1121" s="237">
        <f t="shared" si="1365"/>
        <v>0</v>
      </c>
      <c r="D1121" s="238">
        <f t="shared" si="1363"/>
        <v>3</v>
      </c>
      <c r="E1121" s="238"/>
      <c r="F1121" s="239"/>
      <c r="G1121" s="238"/>
      <c r="H1121" s="327"/>
      <c r="I1121" s="240"/>
      <c r="J1121" s="238"/>
      <c r="K1121" s="238"/>
      <c r="L1121" s="238"/>
      <c r="M1121" s="238"/>
      <c r="N1121" s="238"/>
      <c r="O1121" s="256">
        <f t="shared" si="1330"/>
        <v>0</v>
      </c>
      <c r="P1121" s="351"/>
      <c r="Q1121" s="266"/>
      <c r="R1121" s="353"/>
      <c r="S1121" s="355"/>
      <c r="T1121" s="351"/>
      <c r="U1121" s="357"/>
      <c r="V1121" s="359"/>
      <c r="W1121" s="361"/>
      <c r="X1121" s="357"/>
      <c r="Y1121" s="353"/>
      <c r="Z1121" s="353"/>
      <c r="AA1121" s="353"/>
      <c r="AB1121" s="353"/>
      <c r="AC1121" s="353"/>
      <c r="AD1121" s="238">
        <f t="shared" si="1364"/>
        <v>0</v>
      </c>
      <c r="AE1121" s="279" t="e">
        <f>VLOOKUP(AD1121,分类参数表!$I$2:$J$10,2,FALSE)</f>
        <v>#N/A</v>
      </c>
      <c r="AF1121" s="280"/>
      <c r="AG1121" s="266"/>
      <c r="AH1121" s="266"/>
      <c r="AI1121" s="266"/>
      <c r="AJ1121" s="266"/>
      <c r="AK1121" s="266"/>
      <c r="AL1121" s="266"/>
      <c r="AM1121" s="290"/>
      <c r="AN1121" s="291" t="e">
        <f t="shared" si="1331"/>
        <v>#DIV/0!</v>
      </c>
      <c r="AO1121" s="297"/>
    </row>
    <row r="1122" spans="1:41" s="219" customFormat="1" ht="15" customHeight="1" x14ac:dyDescent="0.15">
      <c r="A1122" s="235"/>
      <c r="B1122" s="236">
        <f t="shared" ref="B1122:C1122" si="1366">B1121</f>
        <v>0</v>
      </c>
      <c r="C1122" s="237">
        <f t="shared" si="1366"/>
        <v>0</v>
      </c>
      <c r="D1122" s="238">
        <f t="shared" si="1363"/>
        <v>4</v>
      </c>
      <c r="E1122" s="238"/>
      <c r="F1122" s="239"/>
      <c r="G1122" s="238"/>
      <c r="H1122" s="266"/>
      <c r="I1122" s="238"/>
      <c r="J1122" s="238"/>
      <c r="K1122" s="238"/>
      <c r="L1122" s="238"/>
      <c r="M1122" s="238"/>
      <c r="N1122" s="238"/>
      <c r="O1122" s="256">
        <f t="shared" si="1330"/>
        <v>0</v>
      </c>
      <c r="P1122" s="351"/>
      <c r="Q1122" s="266"/>
      <c r="R1122" s="353"/>
      <c r="S1122" s="355"/>
      <c r="T1122" s="351"/>
      <c r="U1122" s="357"/>
      <c r="V1122" s="359"/>
      <c r="W1122" s="361"/>
      <c r="X1122" s="357"/>
      <c r="Y1122" s="353"/>
      <c r="Z1122" s="353"/>
      <c r="AA1122" s="353"/>
      <c r="AB1122" s="353"/>
      <c r="AC1122" s="353"/>
      <c r="AD1122" s="238">
        <f t="shared" si="1364"/>
        <v>0</v>
      </c>
      <c r="AE1122" s="279" t="e">
        <f>VLOOKUP(AD1122,分类参数表!$I$2:$J$10,2,FALSE)</f>
        <v>#N/A</v>
      </c>
      <c r="AF1122" s="280"/>
      <c r="AG1122" s="266"/>
      <c r="AH1122" s="266"/>
      <c r="AI1122" s="266"/>
      <c r="AJ1122" s="266"/>
      <c r="AK1122" s="266"/>
      <c r="AL1122" s="266"/>
      <c r="AM1122" s="290"/>
      <c r="AN1122" s="291" t="e">
        <f t="shared" si="1331"/>
        <v>#DIV/0!</v>
      </c>
      <c r="AO1122" s="297"/>
    </row>
    <row r="1123" spans="1:41" s="219" customFormat="1" ht="15" customHeight="1" thickBot="1" x14ac:dyDescent="0.2">
      <c r="A1123" s="235"/>
      <c r="B1123" s="236">
        <f t="shared" ref="B1123:C1123" si="1367">B1122</f>
        <v>0</v>
      </c>
      <c r="C1123" s="237">
        <f t="shared" si="1367"/>
        <v>0</v>
      </c>
      <c r="D1123" s="238">
        <f t="shared" si="1363"/>
        <v>5</v>
      </c>
      <c r="E1123" s="238"/>
      <c r="F1123" s="239"/>
      <c r="G1123" s="238"/>
      <c r="H1123" s="266"/>
      <c r="I1123" s="238"/>
      <c r="J1123" s="238"/>
      <c r="K1123" s="238"/>
      <c r="L1123" s="238"/>
      <c r="M1123" s="238"/>
      <c r="N1123" s="238"/>
      <c r="O1123" s="256">
        <f t="shared" si="1330"/>
        <v>0</v>
      </c>
      <c r="P1123" s="351"/>
      <c r="Q1123" s="266"/>
      <c r="R1123" s="353"/>
      <c r="S1123" s="355"/>
      <c r="T1123" s="351"/>
      <c r="U1123" s="357"/>
      <c r="V1123" s="359"/>
      <c r="W1123" s="361"/>
      <c r="X1123" s="357"/>
      <c r="Y1123" s="353"/>
      <c r="Z1123" s="353"/>
      <c r="AA1123" s="353"/>
      <c r="AB1123" s="362"/>
      <c r="AC1123" s="362"/>
      <c r="AD1123" s="238">
        <f t="shared" si="1364"/>
        <v>0</v>
      </c>
      <c r="AE1123" s="279" t="e">
        <f>VLOOKUP(AD1123,分类参数表!$I$2:$J$10,2,FALSE)</f>
        <v>#N/A</v>
      </c>
      <c r="AF1123" s="280"/>
      <c r="AG1123" s="266"/>
      <c r="AH1123" s="266"/>
      <c r="AI1123" s="266"/>
      <c r="AJ1123" s="266"/>
      <c r="AK1123" s="266"/>
      <c r="AL1123" s="266"/>
      <c r="AM1123" s="290"/>
      <c r="AN1123" s="291" t="e">
        <f t="shared" si="1331"/>
        <v>#DIV/0!</v>
      </c>
      <c r="AO1123" s="297"/>
    </row>
    <row r="1124" spans="1:41" s="220" customFormat="1" ht="15" customHeight="1" thickTop="1" x14ac:dyDescent="0.15">
      <c r="A1124" s="319"/>
      <c r="B1124" s="242"/>
      <c r="C1124" s="243"/>
      <c r="D1124" s="244">
        <v>1</v>
      </c>
      <c r="E1124" s="320"/>
      <c r="F1124" s="245"/>
      <c r="G1124" s="321"/>
      <c r="H1124" s="328"/>
      <c r="I1124" s="246"/>
      <c r="J1124" s="321"/>
      <c r="K1124" s="320"/>
      <c r="L1124" s="321"/>
      <c r="M1124" s="244"/>
      <c r="N1124" s="244"/>
      <c r="O1124" s="257">
        <f t="shared" si="1330"/>
        <v>0</v>
      </c>
      <c r="P1124" s="363">
        <f>SUM(O1124:O1128)</f>
        <v>0</v>
      </c>
      <c r="Q1124" s="322"/>
      <c r="R1124" s="371">
        <f>SUMPRODUCT(Q1124:Q1128+0)</f>
        <v>0</v>
      </c>
      <c r="S1124" s="374" t="e">
        <f>R1124/P1124</f>
        <v>#DIV/0!</v>
      </c>
      <c r="T1124" s="363" t="e">
        <f>LOOKUP(S1124,{0.4,0.45,0.5,0.55,0.6,0.65,0.7,0.75,0.8,0.85,0.9,0.95,1},{0.1,0.175,0.25,0.325,0.4,0.475,0.55,0.625,0.7,0.775,0.85,0.925,1})</f>
        <v>#DIV/0!</v>
      </c>
      <c r="U1124" s="369"/>
      <c r="V1124" s="365"/>
      <c r="W1124" s="367"/>
      <c r="X1124" s="369"/>
      <c r="Y1124" s="371">
        <f>R1124-(V1124/10)-X1124</f>
        <v>0</v>
      </c>
      <c r="Z1124" s="371" t="e">
        <f>Y1124*T1124*AE1124</f>
        <v>#DIV/0!</v>
      </c>
      <c r="AA1124" s="371" t="e">
        <f>U1124-V1124+Z1124</f>
        <v>#DIV/0!</v>
      </c>
      <c r="AB1124" s="371"/>
      <c r="AC1124" s="371"/>
      <c r="AD1124" s="323" t="s">
        <v>2000</v>
      </c>
      <c r="AE1124" s="282">
        <f>VLOOKUP(AD1124,分类参数表!$I$2:$J$10,2,FALSE)</f>
        <v>1</v>
      </c>
      <c r="AF1124" s="283"/>
      <c r="AG1124" s="322"/>
      <c r="AH1124" s="269"/>
      <c r="AI1124" s="269"/>
      <c r="AJ1124" s="269"/>
      <c r="AK1124" s="322"/>
      <c r="AL1124" s="322"/>
      <c r="AM1124" s="292"/>
      <c r="AN1124" s="293" t="e">
        <f t="shared" si="1331"/>
        <v>#DIV/0!</v>
      </c>
      <c r="AO1124" s="298"/>
    </row>
    <row r="1125" spans="1:41" s="221" customFormat="1" ht="15" customHeight="1" x14ac:dyDescent="0.15">
      <c r="A1125" s="247"/>
      <c r="B1125" s="248">
        <f t="shared" ref="B1125:C1125" si="1368">B1124</f>
        <v>0</v>
      </c>
      <c r="C1125" s="249">
        <f t="shared" si="1368"/>
        <v>0</v>
      </c>
      <c r="D1125" s="250">
        <f t="shared" ref="D1125:D1128" si="1369">D1124+1</f>
        <v>2</v>
      </c>
      <c r="E1125" s="250"/>
      <c r="F1125" s="251"/>
      <c r="G1125" s="250"/>
      <c r="H1125" s="329"/>
      <c r="I1125" s="252"/>
      <c r="J1125" s="250"/>
      <c r="K1125" s="250"/>
      <c r="L1125" s="250"/>
      <c r="M1125" s="250"/>
      <c r="N1125" s="250"/>
      <c r="O1125" s="258">
        <f t="shared" si="1330"/>
        <v>0</v>
      </c>
      <c r="P1125" s="364"/>
      <c r="Q1125" s="271"/>
      <c r="R1125" s="372"/>
      <c r="S1125" s="375"/>
      <c r="T1125" s="364"/>
      <c r="U1125" s="370"/>
      <c r="V1125" s="366"/>
      <c r="W1125" s="368"/>
      <c r="X1125" s="370"/>
      <c r="Y1125" s="372"/>
      <c r="Z1125" s="372"/>
      <c r="AA1125" s="372"/>
      <c r="AB1125" s="372"/>
      <c r="AC1125" s="372"/>
      <c r="AD1125" s="250" t="str">
        <f t="shared" ref="AD1125:AD1128" si="1370">AD1124</f>
        <v>会员</v>
      </c>
      <c r="AE1125" s="284">
        <f>VLOOKUP(AD1125,分类参数表!$I$2:$J$10,2,FALSE)</f>
        <v>1</v>
      </c>
      <c r="AF1125" s="285"/>
      <c r="AG1125" s="271"/>
      <c r="AH1125" s="271"/>
      <c r="AI1125" s="271"/>
      <c r="AJ1125" s="271"/>
      <c r="AK1125" s="271"/>
      <c r="AL1125" s="271"/>
      <c r="AM1125" s="294"/>
      <c r="AN1125" s="295" t="e">
        <f t="shared" si="1331"/>
        <v>#DIV/0!</v>
      </c>
      <c r="AO1125" s="299"/>
    </row>
    <row r="1126" spans="1:41" s="221" customFormat="1" ht="15" customHeight="1" x14ac:dyDescent="0.15">
      <c r="A1126" s="247"/>
      <c r="B1126" s="248">
        <f t="shared" ref="B1126:C1126" si="1371">B1125</f>
        <v>0</v>
      </c>
      <c r="C1126" s="249">
        <f t="shared" si="1371"/>
        <v>0</v>
      </c>
      <c r="D1126" s="250">
        <f t="shared" si="1369"/>
        <v>3</v>
      </c>
      <c r="E1126" s="250"/>
      <c r="F1126" s="251"/>
      <c r="G1126" s="250"/>
      <c r="H1126" s="329"/>
      <c r="I1126" s="252"/>
      <c r="J1126" s="250"/>
      <c r="K1126" s="250"/>
      <c r="L1126" s="250"/>
      <c r="M1126" s="250"/>
      <c r="N1126" s="250"/>
      <c r="O1126" s="258">
        <f t="shared" si="1330"/>
        <v>0</v>
      </c>
      <c r="P1126" s="364"/>
      <c r="Q1126" s="271"/>
      <c r="R1126" s="372"/>
      <c r="S1126" s="375"/>
      <c r="T1126" s="364"/>
      <c r="U1126" s="370"/>
      <c r="V1126" s="366"/>
      <c r="W1126" s="368"/>
      <c r="X1126" s="370"/>
      <c r="Y1126" s="372"/>
      <c r="Z1126" s="372"/>
      <c r="AA1126" s="372"/>
      <c r="AB1126" s="372"/>
      <c r="AC1126" s="372"/>
      <c r="AD1126" s="250" t="str">
        <f t="shared" si="1370"/>
        <v>会员</v>
      </c>
      <c r="AE1126" s="284">
        <f>VLOOKUP(AD1126,分类参数表!$I$2:$J$10,2,FALSE)</f>
        <v>1</v>
      </c>
      <c r="AF1126" s="285"/>
      <c r="AG1126" s="271"/>
      <c r="AH1126" s="271"/>
      <c r="AI1126" s="271"/>
      <c r="AJ1126" s="271"/>
      <c r="AK1126" s="271"/>
      <c r="AL1126" s="271"/>
      <c r="AM1126" s="294"/>
      <c r="AN1126" s="295" t="e">
        <f t="shared" si="1331"/>
        <v>#DIV/0!</v>
      </c>
      <c r="AO1126" s="299"/>
    </row>
    <row r="1127" spans="1:41" s="221" customFormat="1" ht="15" customHeight="1" x14ac:dyDescent="0.15">
      <c r="A1127" s="247"/>
      <c r="B1127" s="248">
        <f t="shared" ref="B1127:C1127" si="1372">B1126</f>
        <v>0</v>
      </c>
      <c r="C1127" s="249">
        <f t="shared" si="1372"/>
        <v>0</v>
      </c>
      <c r="D1127" s="250">
        <f t="shared" si="1369"/>
        <v>4</v>
      </c>
      <c r="E1127" s="250"/>
      <c r="F1127" s="251"/>
      <c r="G1127" s="250"/>
      <c r="H1127" s="271"/>
      <c r="I1127" s="250"/>
      <c r="J1127" s="250"/>
      <c r="K1127" s="250"/>
      <c r="L1127" s="250"/>
      <c r="M1127" s="250"/>
      <c r="N1127" s="250"/>
      <c r="O1127" s="258">
        <f t="shared" si="1330"/>
        <v>0</v>
      </c>
      <c r="P1127" s="364"/>
      <c r="Q1127" s="271"/>
      <c r="R1127" s="372"/>
      <c r="S1127" s="375"/>
      <c r="T1127" s="364"/>
      <c r="U1127" s="370"/>
      <c r="V1127" s="366"/>
      <c r="W1127" s="368"/>
      <c r="X1127" s="370"/>
      <c r="Y1127" s="372"/>
      <c r="Z1127" s="372"/>
      <c r="AA1127" s="372"/>
      <c r="AB1127" s="372"/>
      <c r="AC1127" s="372"/>
      <c r="AD1127" s="250" t="str">
        <f t="shared" si="1370"/>
        <v>会员</v>
      </c>
      <c r="AE1127" s="284">
        <f>VLOOKUP(AD1127,分类参数表!$I$2:$J$10,2,FALSE)</f>
        <v>1</v>
      </c>
      <c r="AF1127" s="285"/>
      <c r="AG1127" s="271"/>
      <c r="AH1127" s="271"/>
      <c r="AI1127" s="271"/>
      <c r="AJ1127" s="271"/>
      <c r="AK1127" s="271"/>
      <c r="AL1127" s="271"/>
      <c r="AM1127" s="294"/>
      <c r="AN1127" s="295" t="e">
        <f t="shared" si="1331"/>
        <v>#DIV/0!</v>
      </c>
      <c r="AO1127" s="299"/>
    </row>
    <row r="1128" spans="1:41" s="221" customFormat="1" ht="15" customHeight="1" thickBot="1" x14ac:dyDescent="0.2">
      <c r="A1128" s="247"/>
      <c r="B1128" s="248">
        <f t="shared" ref="B1128:C1128" si="1373">B1127</f>
        <v>0</v>
      </c>
      <c r="C1128" s="249">
        <f t="shared" si="1373"/>
        <v>0</v>
      </c>
      <c r="D1128" s="250">
        <f t="shared" si="1369"/>
        <v>5</v>
      </c>
      <c r="E1128" s="250"/>
      <c r="F1128" s="251"/>
      <c r="G1128" s="250"/>
      <c r="H1128" s="271"/>
      <c r="I1128" s="250"/>
      <c r="J1128" s="250"/>
      <c r="K1128" s="250"/>
      <c r="L1128" s="250"/>
      <c r="M1128" s="250"/>
      <c r="N1128" s="250"/>
      <c r="O1128" s="258">
        <f t="shared" si="1330"/>
        <v>0</v>
      </c>
      <c r="P1128" s="364"/>
      <c r="Q1128" s="271"/>
      <c r="R1128" s="372"/>
      <c r="S1128" s="375"/>
      <c r="T1128" s="364"/>
      <c r="U1128" s="370"/>
      <c r="V1128" s="366"/>
      <c r="W1128" s="368"/>
      <c r="X1128" s="370"/>
      <c r="Y1128" s="372"/>
      <c r="Z1128" s="372"/>
      <c r="AA1128" s="372"/>
      <c r="AB1128" s="373"/>
      <c r="AC1128" s="373"/>
      <c r="AD1128" s="250" t="str">
        <f t="shared" si="1370"/>
        <v>会员</v>
      </c>
      <c r="AE1128" s="284">
        <f>VLOOKUP(AD1128,分类参数表!$I$2:$J$10,2,FALSE)</f>
        <v>1</v>
      </c>
      <c r="AF1128" s="285"/>
      <c r="AG1128" s="271"/>
      <c r="AH1128" s="271"/>
      <c r="AI1128" s="271"/>
      <c r="AJ1128" s="271"/>
      <c r="AK1128" s="271"/>
      <c r="AL1128" s="271"/>
      <c r="AM1128" s="294"/>
      <c r="AN1128" s="295" t="e">
        <f t="shared" si="1331"/>
        <v>#DIV/0!</v>
      </c>
      <c r="AO1128" s="299"/>
    </row>
    <row r="1129" spans="1:41" s="218" customFormat="1" ht="15" customHeight="1" thickTop="1" x14ac:dyDescent="0.15">
      <c r="A1129" s="229"/>
      <c r="B1129" s="230"/>
      <c r="C1129" s="231"/>
      <c r="D1129" s="232">
        <v>1</v>
      </c>
      <c r="E1129" s="233"/>
      <c r="F1129" s="233"/>
      <c r="G1129" s="232"/>
      <c r="H1129" s="326"/>
      <c r="I1129" s="234"/>
      <c r="J1129" s="232"/>
      <c r="K1129" s="233"/>
      <c r="L1129" s="232"/>
      <c r="M1129" s="232"/>
      <c r="N1129" s="232"/>
      <c r="O1129" s="255">
        <f t="shared" si="1330"/>
        <v>0</v>
      </c>
      <c r="P1129" s="350">
        <f>SUM(O1129:O1133)</f>
        <v>0</v>
      </c>
      <c r="Q1129" s="264"/>
      <c r="R1129" s="352">
        <f>SUMPRODUCT(Q1129:Q1133+0)</f>
        <v>0</v>
      </c>
      <c r="S1129" s="354" t="e">
        <f>R1129/P1129</f>
        <v>#DIV/0!</v>
      </c>
      <c r="T1129" s="350" t="e">
        <f>LOOKUP(S1129,{0.4,0.45,0.5,0.55,0.6,0.65,0.7,0.75,0.8,0.85,0.9,0.95,1},{0.1,0.175,0.25,0.325,0.4,0.475,0.55,0.625,0.7,0.775,0.85,0.925,1})</f>
        <v>#DIV/0!</v>
      </c>
      <c r="U1129" s="356"/>
      <c r="V1129" s="358"/>
      <c r="W1129" s="360"/>
      <c r="X1129" s="356"/>
      <c r="Y1129" s="352">
        <f>R1129-(V1129/10)-X1129</f>
        <v>0</v>
      </c>
      <c r="Z1129" s="352" t="e">
        <f>Y1129*T1129*AE1129</f>
        <v>#DIV/0!</v>
      </c>
      <c r="AA1129" s="352" t="e">
        <f>U1129-V1129+Z1129</f>
        <v>#DIV/0!</v>
      </c>
      <c r="AB1129" s="352"/>
      <c r="AC1129" s="352"/>
      <c r="AD1129" s="276"/>
      <c r="AE1129" s="277" t="e">
        <f>VLOOKUP(AD1129,分类参数表!$I$2:$J$10,2,FALSE)</f>
        <v>#N/A</v>
      </c>
      <c r="AF1129" s="278"/>
      <c r="AG1129" s="264"/>
      <c r="AH1129" s="264"/>
      <c r="AI1129" s="264"/>
      <c r="AJ1129" s="264"/>
      <c r="AK1129" s="264"/>
      <c r="AL1129" s="264"/>
      <c r="AM1129" s="288"/>
      <c r="AN1129" s="289" t="e">
        <f t="shared" si="1331"/>
        <v>#DIV/0!</v>
      </c>
      <c r="AO1129" s="296"/>
    </row>
    <row r="1130" spans="1:41" s="219" customFormat="1" ht="15" customHeight="1" x14ac:dyDescent="0.15">
      <c r="A1130" s="235"/>
      <c r="B1130" s="236">
        <f t="shared" ref="B1130:C1130" si="1374">B1129</f>
        <v>0</v>
      </c>
      <c r="C1130" s="237">
        <f t="shared" si="1374"/>
        <v>0</v>
      </c>
      <c r="D1130" s="238">
        <f t="shared" ref="D1130:D1133" si="1375">D1129+1</f>
        <v>2</v>
      </c>
      <c r="E1130" s="238"/>
      <c r="F1130" s="239"/>
      <c r="G1130" s="238"/>
      <c r="H1130" s="327"/>
      <c r="I1130" s="240"/>
      <c r="J1130" s="238"/>
      <c r="K1130" s="238"/>
      <c r="L1130" s="238"/>
      <c r="M1130" s="238"/>
      <c r="N1130" s="238"/>
      <c r="O1130" s="256">
        <f t="shared" si="1330"/>
        <v>0</v>
      </c>
      <c r="P1130" s="351"/>
      <c r="Q1130" s="266"/>
      <c r="R1130" s="353"/>
      <c r="S1130" s="355"/>
      <c r="T1130" s="351"/>
      <c r="U1130" s="357"/>
      <c r="V1130" s="359"/>
      <c r="W1130" s="361"/>
      <c r="X1130" s="357"/>
      <c r="Y1130" s="353"/>
      <c r="Z1130" s="353"/>
      <c r="AA1130" s="353"/>
      <c r="AB1130" s="353"/>
      <c r="AC1130" s="353"/>
      <c r="AD1130" s="238">
        <f t="shared" ref="AD1130:AD1133" si="1376">AD1129</f>
        <v>0</v>
      </c>
      <c r="AE1130" s="279" t="e">
        <f>VLOOKUP(AD1130,分类参数表!$I$2:$J$10,2,FALSE)</f>
        <v>#N/A</v>
      </c>
      <c r="AF1130" s="280"/>
      <c r="AG1130" s="266"/>
      <c r="AH1130" s="266"/>
      <c r="AI1130" s="266"/>
      <c r="AJ1130" s="266"/>
      <c r="AK1130" s="266"/>
      <c r="AL1130" s="266"/>
      <c r="AM1130" s="290"/>
      <c r="AN1130" s="291" t="e">
        <f t="shared" si="1331"/>
        <v>#DIV/0!</v>
      </c>
      <c r="AO1130" s="297"/>
    </row>
    <row r="1131" spans="1:41" s="219" customFormat="1" ht="15" customHeight="1" x14ac:dyDescent="0.15">
      <c r="A1131" s="235"/>
      <c r="B1131" s="236">
        <f t="shared" ref="B1131:C1131" si="1377">B1130</f>
        <v>0</v>
      </c>
      <c r="C1131" s="237">
        <f t="shared" si="1377"/>
        <v>0</v>
      </c>
      <c r="D1131" s="238">
        <f t="shared" si="1375"/>
        <v>3</v>
      </c>
      <c r="E1131" s="238"/>
      <c r="F1131" s="239"/>
      <c r="G1131" s="238"/>
      <c r="H1131" s="327"/>
      <c r="I1131" s="240"/>
      <c r="J1131" s="238"/>
      <c r="K1131" s="238"/>
      <c r="L1131" s="238"/>
      <c r="M1131" s="238"/>
      <c r="N1131" s="238"/>
      <c r="O1131" s="256">
        <f t="shared" si="1330"/>
        <v>0</v>
      </c>
      <c r="P1131" s="351"/>
      <c r="Q1131" s="266"/>
      <c r="R1131" s="353"/>
      <c r="S1131" s="355"/>
      <c r="T1131" s="351"/>
      <c r="U1131" s="357"/>
      <c r="V1131" s="359"/>
      <c r="W1131" s="361"/>
      <c r="X1131" s="357"/>
      <c r="Y1131" s="353"/>
      <c r="Z1131" s="353"/>
      <c r="AA1131" s="353"/>
      <c r="AB1131" s="353"/>
      <c r="AC1131" s="353"/>
      <c r="AD1131" s="238">
        <f t="shared" si="1376"/>
        <v>0</v>
      </c>
      <c r="AE1131" s="279" t="e">
        <f>VLOOKUP(AD1131,分类参数表!$I$2:$J$10,2,FALSE)</f>
        <v>#N/A</v>
      </c>
      <c r="AF1131" s="280"/>
      <c r="AG1131" s="266"/>
      <c r="AH1131" s="266"/>
      <c r="AI1131" s="266"/>
      <c r="AJ1131" s="266"/>
      <c r="AK1131" s="266"/>
      <c r="AL1131" s="266"/>
      <c r="AM1131" s="290"/>
      <c r="AN1131" s="291" t="e">
        <f t="shared" si="1331"/>
        <v>#DIV/0!</v>
      </c>
      <c r="AO1131" s="297"/>
    </row>
    <row r="1132" spans="1:41" s="219" customFormat="1" ht="15" customHeight="1" x14ac:dyDescent="0.15">
      <c r="A1132" s="235"/>
      <c r="B1132" s="236">
        <f t="shared" ref="B1132:C1132" si="1378">B1131</f>
        <v>0</v>
      </c>
      <c r="C1132" s="237">
        <f t="shared" si="1378"/>
        <v>0</v>
      </c>
      <c r="D1132" s="238">
        <f t="shared" si="1375"/>
        <v>4</v>
      </c>
      <c r="E1132" s="238"/>
      <c r="F1132" s="239"/>
      <c r="G1132" s="238"/>
      <c r="H1132" s="266"/>
      <c r="I1132" s="238"/>
      <c r="J1132" s="238"/>
      <c r="K1132" s="238"/>
      <c r="L1132" s="238"/>
      <c r="M1132" s="238"/>
      <c r="N1132" s="238"/>
      <c r="O1132" s="256">
        <f t="shared" si="1330"/>
        <v>0</v>
      </c>
      <c r="P1132" s="351"/>
      <c r="Q1132" s="266"/>
      <c r="R1132" s="353"/>
      <c r="S1132" s="355"/>
      <c r="T1132" s="351"/>
      <c r="U1132" s="357"/>
      <c r="V1132" s="359"/>
      <c r="W1132" s="361"/>
      <c r="X1132" s="357"/>
      <c r="Y1132" s="353"/>
      <c r="Z1132" s="353"/>
      <c r="AA1132" s="353"/>
      <c r="AB1132" s="353"/>
      <c r="AC1132" s="353"/>
      <c r="AD1132" s="238">
        <f t="shared" si="1376"/>
        <v>0</v>
      </c>
      <c r="AE1132" s="279" t="e">
        <f>VLOOKUP(AD1132,分类参数表!$I$2:$J$10,2,FALSE)</f>
        <v>#N/A</v>
      </c>
      <c r="AF1132" s="280"/>
      <c r="AG1132" s="266"/>
      <c r="AH1132" s="266"/>
      <c r="AI1132" s="266"/>
      <c r="AJ1132" s="266"/>
      <c r="AK1132" s="266"/>
      <c r="AL1132" s="266"/>
      <c r="AM1132" s="290"/>
      <c r="AN1132" s="291" t="e">
        <f t="shared" si="1331"/>
        <v>#DIV/0!</v>
      </c>
      <c r="AO1132" s="297"/>
    </row>
    <row r="1133" spans="1:41" s="219" customFormat="1" ht="15" customHeight="1" thickBot="1" x14ac:dyDescent="0.2">
      <c r="A1133" s="235"/>
      <c r="B1133" s="236">
        <f t="shared" ref="B1133:C1133" si="1379">B1132</f>
        <v>0</v>
      </c>
      <c r="C1133" s="237">
        <f t="shared" si="1379"/>
        <v>0</v>
      </c>
      <c r="D1133" s="238">
        <f t="shared" si="1375"/>
        <v>5</v>
      </c>
      <c r="E1133" s="238"/>
      <c r="F1133" s="239"/>
      <c r="G1133" s="238"/>
      <c r="H1133" s="266"/>
      <c r="I1133" s="238"/>
      <c r="J1133" s="238"/>
      <c r="K1133" s="238"/>
      <c r="L1133" s="238"/>
      <c r="M1133" s="238"/>
      <c r="N1133" s="238"/>
      <c r="O1133" s="256">
        <f t="shared" si="1330"/>
        <v>0</v>
      </c>
      <c r="P1133" s="351"/>
      <c r="Q1133" s="266"/>
      <c r="R1133" s="353"/>
      <c r="S1133" s="355"/>
      <c r="T1133" s="351"/>
      <c r="U1133" s="357"/>
      <c r="V1133" s="359"/>
      <c r="W1133" s="361"/>
      <c r="X1133" s="357"/>
      <c r="Y1133" s="353"/>
      <c r="Z1133" s="353"/>
      <c r="AA1133" s="353"/>
      <c r="AB1133" s="362"/>
      <c r="AC1133" s="362"/>
      <c r="AD1133" s="238">
        <f t="shared" si="1376"/>
        <v>0</v>
      </c>
      <c r="AE1133" s="279" t="e">
        <f>VLOOKUP(AD1133,分类参数表!$I$2:$J$10,2,FALSE)</f>
        <v>#N/A</v>
      </c>
      <c r="AF1133" s="280"/>
      <c r="AG1133" s="266"/>
      <c r="AH1133" s="266"/>
      <c r="AI1133" s="266"/>
      <c r="AJ1133" s="266"/>
      <c r="AK1133" s="266"/>
      <c r="AL1133" s="266"/>
      <c r="AM1133" s="290"/>
      <c r="AN1133" s="291" t="e">
        <f t="shared" si="1331"/>
        <v>#DIV/0!</v>
      </c>
      <c r="AO1133" s="297"/>
    </row>
    <row r="1134" spans="1:41" s="220" customFormat="1" ht="15" customHeight="1" thickTop="1" x14ac:dyDescent="0.15">
      <c r="A1134" s="319"/>
      <c r="B1134" s="242"/>
      <c r="C1134" s="243"/>
      <c r="D1134" s="244">
        <v>1</v>
      </c>
      <c r="E1134" s="320"/>
      <c r="F1134" s="245"/>
      <c r="G1134" s="321"/>
      <c r="H1134" s="328"/>
      <c r="I1134" s="246"/>
      <c r="J1134" s="321"/>
      <c r="K1134" s="320"/>
      <c r="L1134" s="321"/>
      <c r="M1134" s="244"/>
      <c r="N1134" s="244"/>
      <c r="O1134" s="257">
        <f t="shared" si="1330"/>
        <v>0</v>
      </c>
      <c r="P1134" s="363">
        <f>SUM(O1134:O1138)</f>
        <v>0</v>
      </c>
      <c r="Q1134" s="322"/>
      <c r="R1134" s="371">
        <f>SUMPRODUCT(Q1134:Q1138+0)</f>
        <v>0</v>
      </c>
      <c r="S1134" s="374" t="e">
        <f>R1134/P1134</f>
        <v>#DIV/0!</v>
      </c>
      <c r="T1134" s="363" t="e">
        <f>LOOKUP(S1134,{0.4,0.45,0.5,0.55,0.6,0.65,0.7,0.75,0.8,0.85,0.9,0.95,1},{0.1,0.175,0.25,0.325,0.4,0.475,0.55,0.625,0.7,0.775,0.85,0.925,1})</f>
        <v>#DIV/0!</v>
      </c>
      <c r="U1134" s="369"/>
      <c r="V1134" s="365"/>
      <c r="W1134" s="367"/>
      <c r="X1134" s="369"/>
      <c r="Y1134" s="371">
        <f>R1134-(V1134/10)-X1134</f>
        <v>0</v>
      </c>
      <c r="Z1134" s="371" t="e">
        <f>Y1134*T1134*AE1134</f>
        <v>#DIV/0!</v>
      </c>
      <c r="AA1134" s="371" t="e">
        <f>U1134-V1134+Z1134</f>
        <v>#DIV/0!</v>
      </c>
      <c r="AB1134" s="371"/>
      <c r="AC1134" s="371"/>
      <c r="AD1134" s="323" t="s">
        <v>2000</v>
      </c>
      <c r="AE1134" s="282">
        <f>VLOOKUP(AD1134,分类参数表!$I$2:$J$10,2,FALSE)</f>
        <v>1</v>
      </c>
      <c r="AF1134" s="283"/>
      <c r="AG1134" s="322"/>
      <c r="AH1134" s="269"/>
      <c r="AI1134" s="269"/>
      <c r="AJ1134" s="269"/>
      <c r="AK1134" s="322"/>
      <c r="AL1134" s="322"/>
      <c r="AM1134" s="292"/>
      <c r="AN1134" s="293" t="e">
        <f t="shared" si="1331"/>
        <v>#DIV/0!</v>
      </c>
      <c r="AO1134" s="298"/>
    </row>
    <row r="1135" spans="1:41" s="221" customFormat="1" ht="15" customHeight="1" x14ac:dyDescent="0.15">
      <c r="A1135" s="247"/>
      <c r="B1135" s="248">
        <f t="shared" ref="B1135:C1135" si="1380">B1134</f>
        <v>0</v>
      </c>
      <c r="C1135" s="249">
        <f t="shared" si="1380"/>
        <v>0</v>
      </c>
      <c r="D1135" s="250">
        <f t="shared" ref="D1135:D1138" si="1381">D1134+1</f>
        <v>2</v>
      </c>
      <c r="E1135" s="250"/>
      <c r="F1135" s="251"/>
      <c r="G1135" s="250"/>
      <c r="H1135" s="329"/>
      <c r="I1135" s="252"/>
      <c r="J1135" s="250"/>
      <c r="K1135" s="250"/>
      <c r="L1135" s="250"/>
      <c r="M1135" s="250"/>
      <c r="N1135" s="250"/>
      <c r="O1135" s="258">
        <f t="shared" si="1330"/>
        <v>0</v>
      </c>
      <c r="P1135" s="364"/>
      <c r="Q1135" s="271"/>
      <c r="R1135" s="372"/>
      <c r="S1135" s="375"/>
      <c r="T1135" s="364"/>
      <c r="U1135" s="370"/>
      <c r="V1135" s="366"/>
      <c r="W1135" s="368"/>
      <c r="X1135" s="370"/>
      <c r="Y1135" s="372"/>
      <c r="Z1135" s="372"/>
      <c r="AA1135" s="372"/>
      <c r="AB1135" s="372"/>
      <c r="AC1135" s="372"/>
      <c r="AD1135" s="250" t="str">
        <f t="shared" ref="AD1135:AD1138" si="1382">AD1134</f>
        <v>会员</v>
      </c>
      <c r="AE1135" s="284">
        <f>VLOOKUP(AD1135,分类参数表!$I$2:$J$10,2,FALSE)</f>
        <v>1</v>
      </c>
      <c r="AF1135" s="285"/>
      <c r="AG1135" s="271"/>
      <c r="AH1135" s="271"/>
      <c r="AI1135" s="271"/>
      <c r="AJ1135" s="271"/>
      <c r="AK1135" s="271"/>
      <c r="AL1135" s="271"/>
      <c r="AM1135" s="294"/>
      <c r="AN1135" s="295" t="e">
        <f t="shared" si="1331"/>
        <v>#DIV/0!</v>
      </c>
      <c r="AO1135" s="299"/>
    </row>
    <row r="1136" spans="1:41" s="221" customFormat="1" ht="15" customHeight="1" x14ac:dyDescent="0.15">
      <c r="A1136" s="247"/>
      <c r="B1136" s="248">
        <f t="shared" ref="B1136:C1136" si="1383">B1135</f>
        <v>0</v>
      </c>
      <c r="C1136" s="249">
        <f t="shared" si="1383"/>
        <v>0</v>
      </c>
      <c r="D1136" s="250">
        <f t="shared" si="1381"/>
        <v>3</v>
      </c>
      <c r="E1136" s="250"/>
      <c r="F1136" s="251"/>
      <c r="G1136" s="250"/>
      <c r="H1136" s="329"/>
      <c r="I1136" s="252"/>
      <c r="J1136" s="250"/>
      <c r="K1136" s="250"/>
      <c r="L1136" s="250"/>
      <c r="M1136" s="250"/>
      <c r="N1136" s="250"/>
      <c r="O1136" s="258">
        <f t="shared" si="1330"/>
        <v>0</v>
      </c>
      <c r="P1136" s="364"/>
      <c r="Q1136" s="271"/>
      <c r="R1136" s="372"/>
      <c r="S1136" s="375"/>
      <c r="T1136" s="364"/>
      <c r="U1136" s="370"/>
      <c r="V1136" s="366"/>
      <c r="W1136" s="368"/>
      <c r="X1136" s="370"/>
      <c r="Y1136" s="372"/>
      <c r="Z1136" s="372"/>
      <c r="AA1136" s="372"/>
      <c r="AB1136" s="372"/>
      <c r="AC1136" s="372"/>
      <c r="AD1136" s="250" t="str">
        <f t="shared" si="1382"/>
        <v>会员</v>
      </c>
      <c r="AE1136" s="284">
        <f>VLOOKUP(AD1136,分类参数表!$I$2:$J$10,2,FALSE)</f>
        <v>1</v>
      </c>
      <c r="AF1136" s="285"/>
      <c r="AG1136" s="271"/>
      <c r="AH1136" s="271"/>
      <c r="AI1136" s="271"/>
      <c r="AJ1136" s="271"/>
      <c r="AK1136" s="271"/>
      <c r="AL1136" s="271"/>
      <c r="AM1136" s="294"/>
      <c r="AN1136" s="295" t="e">
        <f t="shared" si="1331"/>
        <v>#DIV/0!</v>
      </c>
      <c r="AO1136" s="299"/>
    </row>
    <row r="1137" spans="1:41" s="221" customFormat="1" ht="15" customHeight="1" x14ac:dyDescent="0.15">
      <c r="A1137" s="247"/>
      <c r="B1137" s="248">
        <f t="shared" ref="B1137:C1137" si="1384">B1136</f>
        <v>0</v>
      </c>
      <c r="C1137" s="249">
        <f t="shared" si="1384"/>
        <v>0</v>
      </c>
      <c r="D1137" s="250">
        <f t="shared" si="1381"/>
        <v>4</v>
      </c>
      <c r="E1137" s="250"/>
      <c r="F1137" s="251"/>
      <c r="G1137" s="250"/>
      <c r="H1137" s="271"/>
      <c r="I1137" s="250"/>
      <c r="J1137" s="250"/>
      <c r="K1137" s="250"/>
      <c r="L1137" s="250"/>
      <c r="M1137" s="250"/>
      <c r="N1137" s="250"/>
      <c r="O1137" s="258">
        <f t="shared" si="1330"/>
        <v>0</v>
      </c>
      <c r="P1137" s="364"/>
      <c r="Q1137" s="271"/>
      <c r="R1137" s="372"/>
      <c r="S1137" s="375"/>
      <c r="T1137" s="364"/>
      <c r="U1137" s="370"/>
      <c r="V1137" s="366"/>
      <c r="W1137" s="368"/>
      <c r="X1137" s="370"/>
      <c r="Y1137" s="372"/>
      <c r="Z1137" s="372"/>
      <c r="AA1137" s="372"/>
      <c r="AB1137" s="372"/>
      <c r="AC1137" s="372"/>
      <c r="AD1137" s="250" t="str">
        <f t="shared" si="1382"/>
        <v>会员</v>
      </c>
      <c r="AE1137" s="284">
        <f>VLOOKUP(AD1137,分类参数表!$I$2:$J$10,2,FALSE)</f>
        <v>1</v>
      </c>
      <c r="AF1137" s="285"/>
      <c r="AG1137" s="271"/>
      <c r="AH1137" s="271"/>
      <c r="AI1137" s="271"/>
      <c r="AJ1137" s="271"/>
      <c r="AK1137" s="271"/>
      <c r="AL1137" s="271"/>
      <c r="AM1137" s="294"/>
      <c r="AN1137" s="295" t="e">
        <f t="shared" si="1331"/>
        <v>#DIV/0!</v>
      </c>
      <c r="AO1137" s="299"/>
    </row>
    <row r="1138" spans="1:41" s="221" customFormat="1" ht="15" customHeight="1" thickBot="1" x14ac:dyDescent="0.2">
      <c r="A1138" s="247"/>
      <c r="B1138" s="248">
        <f t="shared" ref="B1138:C1138" si="1385">B1137</f>
        <v>0</v>
      </c>
      <c r="C1138" s="249">
        <f t="shared" si="1385"/>
        <v>0</v>
      </c>
      <c r="D1138" s="250">
        <f t="shared" si="1381"/>
        <v>5</v>
      </c>
      <c r="E1138" s="250"/>
      <c r="F1138" s="251"/>
      <c r="G1138" s="250"/>
      <c r="H1138" s="271"/>
      <c r="I1138" s="250"/>
      <c r="J1138" s="250"/>
      <c r="K1138" s="250"/>
      <c r="L1138" s="250"/>
      <c r="M1138" s="250"/>
      <c r="N1138" s="250"/>
      <c r="O1138" s="258">
        <f t="shared" si="1330"/>
        <v>0</v>
      </c>
      <c r="P1138" s="364"/>
      <c r="Q1138" s="271"/>
      <c r="R1138" s="372"/>
      <c r="S1138" s="375"/>
      <c r="T1138" s="364"/>
      <c r="U1138" s="370"/>
      <c r="V1138" s="366"/>
      <c r="W1138" s="368"/>
      <c r="X1138" s="370"/>
      <c r="Y1138" s="372"/>
      <c r="Z1138" s="372"/>
      <c r="AA1138" s="372"/>
      <c r="AB1138" s="373"/>
      <c r="AC1138" s="373"/>
      <c r="AD1138" s="250" t="str">
        <f t="shared" si="1382"/>
        <v>会员</v>
      </c>
      <c r="AE1138" s="284">
        <f>VLOOKUP(AD1138,分类参数表!$I$2:$J$10,2,FALSE)</f>
        <v>1</v>
      </c>
      <c r="AF1138" s="285"/>
      <c r="AG1138" s="271"/>
      <c r="AH1138" s="271"/>
      <c r="AI1138" s="271"/>
      <c r="AJ1138" s="271"/>
      <c r="AK1138" s="271"/>
      <c r="AL1138" s="271"/>
      <c r="AM1138" s="294"/>
      <c r="AN1138" s="295" t="e">
        <f t="shared" si="1331"/>
        <v>#DIV/0!</v>
      </c>
      <c r="AO1138" s="299"/>
    </row>
    <row r="1139" spans="1:41" s="218" customFormat="1" ht="15" customHeight="1" thickTop="1" x14ac:dyDescent="0.15">
      <c r="A1139" s="229"/>
      <c r="B1139" s="230"/>
      <c r="C1139" s="231"/>
      <c r="D1139" s="232">
        <v>1</v>
      </c>
      <c r="E1139" s="233"/>
      <c r="F1139" s="233"/>
      <c r="G1139" s="232"/>
      <c r="H1139" s="326"/>
      <c r="I1139" s="234"/>
      <c r="J1139" s="232"/>
      <c r="K1139" s="233"/>
      <c r="L1139" s="232"/>
      <c r="M1139" s="232"/>
      <c r="N1139" s="232"/>
      <c r="O1139" s="255">
        <f t="shared" si="1330"/>
        <v>0</v>
      </c>
      <c r="P1139" s="350">
        <f>SUM(O1139:O1143)</f>
        <v>0</v>
      </c>
      <c r="Q1139" s="264"/>
      <c r="R1139" s="352">
        <f>SUMPRODUCT(Q1139:Q1143+0)</f>
        <v>0</v>
      </c>
      <c r="S1139" s="354" t="e">
        <f>R1139/P1139</f>
        <v>#DIV/0!</v>
      </c>
      <c r="T1139" s="350" t="e">
        <f>LOOKUP(S1139,{0.4,0.45,0.5,0.55,0.6,0.65,0.7,0.75,0.8,0.85,0.9,0.95,1},{0.1,0.175,0.25,0.325,0.4,0.475,0.55,0.625,0.7,0.775,0.85,0.925,1})</f>
        <v>#DIV/0!</v>
      </c>
      <c r="U1139" s="356"/>
      <c r="V1139" s="358"/>
      <c r="W1139" s="360"/>
      <c r="X1139" s="356"/>
      <c r="Y1139" s="352">
        <f>R1139-(V1139/10)-X1139</f>
        <v>0</v>
      </c>
      <c r="Z1139" s="352" t="e">
        <f>Y1139*T1139*AE1139</f>
        <v>#DIV/0!</v>
      </c>
      <c r="AA1139" s="352" t="e">
        <f>U1139-V1139+Z1139</f>
        <v>#DIV/0!</v>
      </c>
      <c r="AB1139" s="352"/>
      <c r="AC1139" s="352"/>
      <c r="AD1139" s="276"/>
      <c r="AE1139" s="277" t="e">
        <f>VLOOKUP(AD1139,分类参数表!$I$2:$J$10,2,FALSE)</f>
        <v>#N/A</v>
      </c>
      <c r="AF1139" s="278"/>
      <c r="AG1139" s="264"/>
      <c r="AH1139" s="264"/>
      <c r="AI1139" s="264"/>
      <c r="AJ1139" s="264"/>
      <c r="AK1139" s="264"/>
      <c r="AL1139" s="264"/>
      <c r="AM1139" s="288"/>
      <c r="AN1139" s="289" t="e">
        <f t="shared" si="1331"/>
        <v>#DIV/0!</v>
      </c>
      <c r="AO1139" s="296"/>
    </row>
    <row r="1140" spans="1:41" s="219" customFormat="1" ht="15" customHeight="1" x14ac:dyDescent="0.15">
      <c r="A1140" s="235"/>
      <c r="B1140" s="236">
        <f t="shared" ref="B1140:C1140" si="1386">B1139</f>
        <v>0</v>
      </c>
      <c r="C1140" s="237">
        <f t="shared" si="1386"/>
        <v>0</v>
      </c>
      <c r="D1140" s="238">
        <f t="shared" ref="D1140:D1143" si="1387">D1139+1</f>
        <v>2</v>
      </c>
      <c r="E1140" s="238"/>
      <c r="F1140" s="239"/>
      <c r="G1140" s="238"/>
      <c r="H1140" s="327"/>
      <c r="I1140" s="240"/>
      <c r="J1140" s="238"/>
      <c r="K1140" s="238"/>
      <c r="L1140" s="238"/>
      <c r="M1140" s="238"/>
      <c r="N1140" s="238"/>
      <c r="O1140" s="256">
        <f t="shared" si="1330"/>
        <v>0</v>
      </c>
      <c r="P1140" s="351"/>
      <c r="Q1140" s="266"/>
      <c r="R1140" s="353"/>
      <c r="S1140" s="355"/>
      <c r="T1140" s="351"/>
      <c r="U1140" s="357"/>
      <c r="V1140" s="359"/>
      <c r="W1140" s="361"/>
      <c r="X1140" s="357"/>
      <c r="Y1140" s="353"/>
      <c r="Z1140" s="353"/>
      <c r="AA1140" s="353"/>
      <c r="AB1140" s="353"/>
      <c r="AC1140" s="353"/>
      <c r="AD1140" s="238">
        <f t="shared" ref="AD1140:AD1143" si="1388">AD1139</f>
        <v>0</v>
      </c>
      <c r="AE1140" s="279" t="e">
        <f>VLOOKUP(AD1140,分类参数表!$I$2:$J$10,2,FALSE)</f>
        <v>#N/A</v>
      </c>
      <c r="AF1140" s="280"/>
      <c r="AG1140" s="266"/>
      <c r="AH1140" s="266"/>
      <c r="AI1140" s="266"/>
      <c r="AJ1140" s="266"/>
      <c r="AK1140" s="266"/>
      <c r="AL1140" s="266"/>
      <c r="AM1140" s="290"/>
      <c r="AN1140" s="291" t="e">
        <f t="shared" si="1331"/>
        <v>#DIV/0!</v>
      </c>
      <c r="AO1140" s="297"/>
    </row>
    <row r="1141" spans="1:41" s="219" customFormat="1" ht="15" customHeight="1" x14ac:dyDescent="0.15">
      <c r="A1141" s="235"/>
      <c r="B1141" s="236">
        <f t="shared" ref="B1141:C1141" si="1389">B1140</f>
        <v>0</v>
      </c>
      <c r="C1141" s="237">
        <f t="shared" si="1389"/>
        <v>0</v>
      </c>
      <c r="D1141" s="238">
        <f t="shared" si="1387"/>
        <v>3</v>
      </c>
      <c r="E1141" s="238"/>
      <c r="F1141" s="239"/>
      <c r="G1141" s="238"/>
      <c r="H1141" s="327"/>
      <c r="I1141" s="240"/>
      <c r="J1141" s="238"/>
      <c r="K1141" s="238"/>
      <c r="L1141" s="238"/>
      <c r="M1141" s="238"/>
      <c r="N1141" s="238"/>
      <c r="O1141" s="256">
        <f t="shared" si="1330"/>
        <v>0</v>
      </c>
      <c r="P1141" s="351"/>
      <c r="Q1141" s="266"/>
      <c r="R1141" s="353"/>
      <c r="S1141" s="355"/>
      <c r="T1141" s="351"/>
      <c r="U1141" s="357"/>
      <c r="V1141" s="359"/>
      <c r="W1141" s="361"/>
      <c r="X1141" s="357"/>
      <c r="Y1141" s="353"/>
      <c r="Z1141" s="353"/>
      <c r="AA1141" s="353"/>
      <c r="AB1141" s="353"/>
      <c r="AC1141" s="353"/>
      <c r="AD1141" s="238">
        <f t="shared" si="1388"/>
        <v>0</v>
      </c>
      <c r="AE1141" s="279" t="e">
        <f>VLOOKUP(AD1141,分类参数表!$I$2:$J$10,2,FALSE)</f>
        <v>#N/A</v>
      </c>
      <c r="AF1141" s="280"/>
      <c r="AG1141" s="266"/>
      <c r="AH1141" s="266"/>
      <c r="AI1141" s="266"/>
      <c r="AJ1141" s="266"/>
      <c r="AK1141" s="266"/>
      <c r="AL1141" s="266"/>
      <c r="AM1141" s="290"/>
      <c r="AN1141" s="291" t="e">
        <f t="shared" si="1331"/>
        <v>#DIV/0!</v>
      </c>
      <c r="AO1141" s="297"/>
    </row>
    <row r="1142" spans="1:41" s="219" customFormat="1" ht="15" customHeight="1" x14ac:dyDescent="0.15">
      <c r="A1142" s="235"/>
      <c r="B1142" s="236">
        <f t="shared" ref="B1142:C1142" si="1390">B1141</f>
        <v>0</v>
      </c>
      <c r="C1142" s="237">
        <f t="shared" si="1390"/>
        <v>0</v>
      </c>
      <c r="D1142" s="238">
        <f t="shared" si="1387"/>
        <v>4</v>
      </c>
      <c r="E1142" s="238"/>
      <c r="F1142" s="239"/>
      <c r="G1142" s="238"/>
      <c r="H1142" s="266"/>
      <c r="I1142" s="238"/>
      <c r="J1142" s="238"/>
      <c r="K1142" s="238"/>
      <c r="L1142" s="238"/>
      <c r="M1142" s="238"/>
      <c r="N1142" s="238"/>
      <c r="O1142" s="256">
        <f t="shared" si="1330"/>
        <v>0</v>
      </c>
      <c r="P1142" s="351"/>
      <c r="Q1142" s="266"/>
      <c r="R1142" s="353"/>
      <c r="S1142" s="355"/>
      <c r="T1142" s="351"/>
      <c r="U1142" s="357"/>
      <c r="V1142" s="359"/>
      <c r="W1142" s="361"/>
      <c r="X1142" s="357"/>
      <c r="Y1142" s="353"/>
      <c r="Z1142" s="353"/>
      <c r="AA1142" s="353"/>
      <c r="AB1142" s="353"/>
      <c r="AC1142" s="353"/>
      <c r="AD1142" s="238">
        <f t="shared" si="1388"/>
        <v>0</v>
      </c>
      <c r="AE1142" s="279" t="e">
        <f>VLOOKUP(AD1142,分类参数表!$I$2:$J$10,2,FALSE)</f>
        <v>#N/A</v>
      </c>
      <c r="AF1142" s="280"/>
      <c r="AG1142" s="266"/>
      <c r="AH1142" s="266"/>
      <c r="AI1142" s="266"/>
      <c r="AJ1142" s="266"/>
      <c r="AK1142" s="266"/>
      <c r="AL1142" s="266"/>
      <c r="AM1142" s="290"/>
      <c r="AN1142" s="291" t="e">
        <f t="shared" si="1331"/>
        <v>#DIV/0!</v>
      </c>
      <c r="AO1142" s="297"/>
    </row>
    <row r="1143" spans="1:41" s="219" customFormat="1" ht="15" customHeight="1" thickBot="1" x14ac:dyDescent="0.2">
      <c r="A1143" s="235"/>
      <c r="B1143" s="236">
        <f t="shared" ref="B1143:C1143" si="1391">B1142</f>
        <v>0</v>
      </c>
      <c r="C1143" s="237">
        <f t="shared" si="1391"/>
        <v>0</v>
      </c>
      <c r="D1143" s="238">
        <f t="shared" si="1387"/>
        <v>5</v>
      </c>
      <c r="E1143" s="238"/>
      <c r="F1143" s="239"/>
      <c r="G1143" s="238"/>
      <c r="H1143" s="266"/>
      <c r="I1143" s="238"/>
      <c r="J1143" s="238"/>
      <c r="K1143" s="238"/>
      <c r="L1143" s="238"/>
      <c r="M1143" s="238"/>
      <c r="N1143" s="238"/>
      <c r="O1143" s="256">
        <f t="shared" si="1330"/>
        <v>0</v>
      </c>
      <c r="P1143" s="351"/>
      <c r="Q1143" s="266"/>
      <c r="R1143" s="353"/>
      <c r="S1143" s="355"/>
      <c r="T1143" s="351"/>
      <c r="U1143" s="357"/>
      <c r="V1143" s="359"/>
      <c r="W1143" s="361"/>
      <c r="X1143" s="357"/>
      <c r="Y1143" s="353"/>
      <c r="Z1143" s="353"/>
      <c r="AA1143" s="353"/>
      <c r="AB1143" s="362"/>
      <c r="AC1143" s="362"/>
      <c r="AD1143" s="238">
        <f t="shared" si="1388"/>
        <v>0</v>
      </c>
      <c r="AE1143" s="279" t="e">
        <f>VLOOKUP(AD1143,分类参数表!$I$2:$J$10,2,FALSE)</f>
        <v>#N/A</v>
      </c>
      <c r="AF1143" s="280"/>
      <c r="AG1143" s="266"/>
      <c r="AH1143" s="266"/>
      <c r="AI1143" s="266"/>
      <c r="AJ1143" s="266"/>
      <c r="AK1143" s="266"/>
      <c r="AL1143" s="266"/>
      <c r="AM1143" s="290"/>
      <c r="AN1143" s="291" t="e">
        <f t="shared" si="1331"/>
        <v>#DIV/0!</v>
      </c>
      <c r="AO1143" s="297"/>
    </row>
    <row r="1144" spans="1:41" s="220" customFormat="1" ht="15" customHeight="1" thickTop="1" x14ac:dyDescent="0.15">
      <c r="A1144" s="319"/>
      <c r="B1144" s="242"/>
      <c r="C1144" s="243"/>
      <c r="D1144" s="244">
        <v>1</v>
      </c>
      <c r="E1144" s="320"/>
      <c r="F1144" s="245"/>
      <c r="G1144" s="321"/>
      <c r="H1144" s="328"/>
      <c r="I1144" s="246"/>
      <c r="J1144" s="321"/>
      <c r="K1144" s="320"/>
      <c r="L1144" s="321"/>
      <c r="M1144" s="244"/>
      <c r="N1144" s="244"/>
      <c r="O1144" s="257">
        <f t="shared" si="1330"/>
        <v>0</v>
      </c>
      <c r="P1144" s="363">
        <f>SUM(O1144:O1148)</f>
        <v>0</v>
      </c>
      <c r="Q1144" s="322"/>
      <c r="R1144" s="371">
        <f>SUMPRODUCT(Q1144:Q1148+0)</f>
        <v>0</v>
      </c>
      <c r="S1144" s="374" t="e">
        <f>R1144/P1144</f>
        <v>#DIV/0!</v>
      </c>
      <c r="T1144" s="363" t="e">
        <f>LOOKUP(S1144,{0.4,0.45,0.5,0.55,0.6,0.65,0.7,0.75,0.8,0.85,0.9,0.95,1},{0.1,0.175,0.25,0.325,0.4,0.475,0.55,0.625,0.7,0.775,0.85,0.925,1})</f>
        <v>#DIV/0!</v>
      </c>
      <c r="U1144" s="369"/>
      <c r="V1144" s="365"/>
      <c r="W1144" s="367"/>
      <c r="X1144" s="369"/>
      <c r="Y1144" s="371">
        <f>R1144-(V1144/10)-X1144</f>
        <v>0</v>
      </c>
      <c r="Z1144" s="371" t="e">
        <f>Y1144*T1144*AE1144</f>
        <v>#DIV/0!</v>
      </c>
      <c r="AA1144" s="371" t="e">
        <f>U1144-V1144+Z1144</f>
        <v>#DIV/0!</v>
      </c>
      <c r="AB1144" s="371"/>
      <c r="AC1144" s="371"/>
      <c r="AD1144" s="323" t="s">
        <v>2000</v>
      </c>
      <c r="AE1144" s="282">
        <f>VLOOKUP(AD1144,分类参数表!$I$2:$J$10,2,FALSE)</f>
        <v>1</v>
      </c>
      <c r="AF1144" s="283"/>
      <c r="AG1144" s="322"/>
      <c r="AH1144" s="269"/>
      <c r="AI1144" s="269"/>
      <c r="AJ1144" s="269"/>
      <c r="AK1144" s="322"/>
      <c r="AL1144" s="322"/>
      <c r="AM1144" s="292"/>
      <c r="AN1144" s="293" t="e">
        <f t="shared" si="1331"/>
        <v>#DIV/0!</v>
      </c>
      <c r="AO1144" s="298"/>
    </row>
    <row r="1145" spans="1:41" s="221" customFormat="1" ht="15" customHeight="1" x14ac:dyDescent="0.15">
      <c r="A1145" s="247"/>
      <c r="B1145" s="248">
        <f t="shared" ref="B1145:C1145" si="1392">B1144</f>
        <v>0</v>
      </c>
      <c r="C1145" s="249">
        <f t="shared" si="1392"/>
        <v>0</v>
      </c>
      <c r="D1145" s="250">
        <f t="shared" ref="D1145:D1148" si="1393">D1144+1</f>
        <v>2</v>
      </c>
      <c r="E1145" s="250"/>
      <c r="F1145" s="251"/>
      <c r="G1145" s="250"/>
      <c r="H1145" s="329"/>
      <c r="I1145" s="252"/>
      <c r="J1145" s="250"/>
      <c r="K1145" s="250"/>
      <c r="L1145" s="250"/>
      <c r="M1145" s="250"/>
      <c r="N1145" s="250"/>
      <c r="O1145" s="258">
        <f t="shared" si="1330"/>
        <v>0</v>
      </c>
      <c r="P1145" s="364"/>
      <c r="Q1145" s="271"/>
      <c r="R1145" s="372"/>
      <c r="S1145" s="375"/>
      <c r="T1145" s="364"/>
      <c r="U1145" s="370"/>
      <c r="V1145" s="366"/>
      <c r="W1145" s="368"/>
      <c r="X1145" s="370"/>
      <c r="Y1145" s="372"/>
      <c r="Z1145" s="372"/>
      <c r="AA1145" s="372"/>
      <c r="AB1145" s="372"/>
      <c r="AC1145" s="372"/>
      <c r="AD1145" s="250" t="str">
        <f t="shared" ref="AD1145:AD1148" si="1394">AD1144</f>
        <v>会员</v>
      </c>
      <c r="AE1145" s="284">
        <f>VLOOKUP(AD1145,分类参数表!$I$2:$J$10,2,FALSE)</f>
        <v>1</v>
      </c>
      <c r="AF1145" s="285"/>
      <c r="AG1145" s="271"/>
      <c r="AH1145" s="271"/>
      <c r="AI1145" s="271"/>
      <c r="AJ1145" s="271"/>
      <c r="AK1145" s="271"/>
      <c r="AL1145" s="271"/>
      <c r="AM1145" s="294"/>
      <c r="AN1145" s="295" t="e">
        <f t="shared" si="1331"/>
        <v>#DIV/0!</v>
      </c>
      <c r="AO1145" s="299"/>
    </row>
    <row r="1146" spans="1:41" s="221" customFormat="1" ht="15" customHeight="1" x14ac:dyDescent="0.15">
      <c r="A1146" s="247"/>
      <c r="B1146" s="248">
        <f t="shared" ref="B1146:C1146" si="1395">B1145</f>
        <v>0</v>
      </c>
      <c r="C1146" s="249">
        <f t="shared" si="1395"/>
        <v>0</v>
      </c>
      <c r="D1146" s="250">
        <f t="shared" si="1393"/>
        <v>3</v>
      </c>
      <c r="E1146" s="250"/>
      <c r="F1146" s="251"/>
      <c r="G1146" s="250"/>
      <c r="H1146" s="329"/>
      <c r="I1146" s="252"/>
      <c r="J1146" s="250"/>
      <c r="K1146" s="250"/>
      <c r="L1146" s="250"/>
      <c r="M1146" s="250"/>
      <c r="N1146" s="250"/>
      <c r="O1146" s="258">
        <f t="shared" si="1330"/>
        <v>0</v>
      </c>
      <c r="P1146" s="364"/>
      <c r="Q1146" s="271"/>
      <c r="R1146" s="372"/>
      <c r="S1146" s="375"/>
      <c r="T1146" s="364"/>
      <c r="U1146" s="370"/>
      <c r="V1146" s="366"/>
      <c r="W1146" s="368"/>
      <c r="X1146" s="370"/>
      <c r="Y1146" s="372"/>
      <c r="Z1146" s="372"/>
      <c r="AA1146" s="372"/>
      <c r="AB1146" s="372"/>
      <c r="AC1146" s="372"/>
      <c r="AD1146" s="250" t="str">
        <f t="shared" si="1394"/>
        <v>会员</v>
      </c>
      <c r="AE1146" s="284">
        <f>VLOOKUP(AD1146,分类参数表!$I$2:$J$10,2,FALSE)</f>
        <v>1</v>
      </c>
      <c r="AF1146" s="285"/>
      <c r="AG1146" s="271"/>
      <c r="AH1146" s="271"/>
      <c r="AI1146" s="271"/>
      <c r="AJ1146" s="271"/>
      <c r="AK1146" s="271"/>
      <c r="AL1146" s="271"/>
      <c r="AM1146" s="294"/>
      <c r="AN1146" s="295" t="e">
        <f t="shared" si="1331"/>
        <v>#DIV/0!</v>
      </c>
      <c r="AO1146" s="299"/>
    </row>
    <row r="1147" spans="1:41" s="221" customFormat="1" ht="15" customHeight="1" x14ac:dyDescent="0.15">
      <c r="A1147" s="247"/>
      <c r="B1147" s="248">
        <f t="shared" ref="B1147:C1147" si="1396">B1146</f>
        <v>0</v>
      </c>
      <c r="C1147" s="249">
        <f t="shared" si="1396"/>
        <v>0</v>
      </c>
      <c r="D1147" s="250">
        <f t="shared" si="1393"/>
        <v>4</v>
      </c>
      <c r="E1147" s="250"/>
      <c r="F1147" s="251"/>
      <c r="G1147" s="250"/>
      <c r="H1147" s="271"/>
      <c r="I1147" s="250"/>
      <c r="J1147" s="250"/>
      <c r="K1147" s="250"/>
      <c r="L1147" s="250"/>
      <c r="M1147" s="250"/>
      <c r="N1147" s="250"/>
      <c r="O1147" s="258">
        <f t="shared" si="1330"/>
        <v>0</v>
      </c>
      <c r="P1147" s="364"/>
      <c r="Q1147" s="271"/>
      <c r="R1147" s="372"/>
      <c r="S1147" s="375"/>
      <c r="T1147" s="364"/>
      <c r="U1147" s="370"/>
      <c r="V1147" s="366"/>
      <c r="W1147" s="368"/>
      <c r="X1147" s="370"/>
      <c r="Y1147" s="372"/>
      <c r="Z1147" s="372"/>
      <c r="AA1147" s="372"/>
      <c r="AB1147" s="372"/>
      <c r="AC1147" s="372"/>
      <c r="AD1147" s="250" t="str">
        <f t="shared" si="1394"/>
        <v>会员</v>
      </c>
      <c r="AE1147" s="284">
        <f>VLOOKUP(AD1147,分类参数表!$I$2:$J$10,2,FALSE)</f>
        <v>1</v>
      </c>
      <c r="AF1147" s="285"/>
      <c r="AG1147" s="271"/>
      <c r="AH1147" s="271"/>
      <c r="AI1147" s="271"/>
      <c r="AJ1147" s="271"/>
      <c r="AK1147" s="271"/>
      <c r="AL1147" s="271"/>
      <c r="AM1147" s="294"/>
      <c r="AN1147" s="295" t="e">
        <f t="shared" si="1331"/>
        <v>#DIV/0!</v>
      </c>
      <c r="AO1147" s="299"/>
    </row>
    <row r="1148" spans="1:41" s="221" customFormat="1" ht="15" customHeight="1" thickBot="1" x14ac:dyDescent="0.2">
      <c r="A1148" s="247"/>
      <c r="B1148" s="248">
        <f t="shared" ref="B1148:C1148" si="1397">B1147</f>
        <v>0</v>
      </c>
      <c r="C1148" s="249">
        <f t="shared" si="1397"/>
        <v>0</v>
      </c>
      <c r="D1148" s="250">
        <f t="shared" si="1393"/>
        <v>5</v>
      </c>
      <c r="E1148" s="250"/>
      <c r="F1148" s="251"/>
      <c r="G1148" s="250"/>
      <c r="H1148" s="271"/>
      <c r="I1148" s="250"/>
      <c r="J1148" s="250"/>
      <c r="K1148" s="250"/>
      <c r="L1148" s="250"/>
      <c r="M1148" s="250"/>
      <c r="N1148" s="250"/>
      <c r="O1148" s="258">
        <f t="shared" si="1330"/>
        <v>0</v>
      </c>
      <c r="P1148" s="364"/>
      <c r="Q1148" s="271"/>
      <c r="R1148" s="372"/>
      <c r="S1148" s="375"/>
      <c r="T1148" s="364"/>
      <c r="U1148" s="370"/>
      <c r="V1148" s="366"/>
      <c r="W1148" s="368"/>
      <c r="X1148" s="370"/>
      <c r="Y1148" s="372"/>
      <c r="Z1148" s="372"/>
      <c r="AA1148" s="372"/>
      <c r="AB1148" s="373"/>
      <c r="AC1148" s="373"/>
      <c r="AD1148" s="250" t="str">
        <f t="shared" si="1394"/>
        <v>会员</v>
      </c>
      <c r="AE1148" s="284">
        <f>VLOOKUP(AD1148,分类参数表!$I$2:$J$10,2,FALSE)</f>
        <v>1</v>
      </c>
      <c r="AF1148" s="285"/>
      <c r="AG1148" s="271"/>
      <c r="AH1148" s="271"/>
      <c r="AI1148" s="271"/>
      <c r="AJ1148" s="271"/>
      <c r="AK1148" s="271"/>
      <c r="AL1148" s="271"/>
      <c r="AM1148" s="294"/>
      <c r="AN1148" s="295" t="e">
        <f t="shared" si="1331"/>
        <v>#DIV/0!</v>
      </c>
      <c r="AO1148" s="299"/>
    </row>
    <row r="1149" spans="1:41" s="218" customFormat="1" ht="15" customHeight="1" thickTop="1" x14ac:dyDescent="0.15">
      <c r="A1149" s="229"/>
      <c r="B1149" s="230"/>
      <c r="C1149" s="231"/>
      <c r="D1149" s="232">
        <v>1</v>
      </c>
      <c r="E1149" s="233"/>
      <c r="F1149" s="233"/>
      <c r="G1149" s="232"/>
      <c r="H1149" s="326"/>
      <c r="I1149" s="234"/>
      <c r="J1149" s="232"/>
      <c r="K1149" s="233"/>
      <c r="L1149" s="232"/>
      <c r="M1149" s="232"/>
      <c r="N1149" s="232"/>
      <c r="O1149" s="255">
        <f t="shared" si="1330"/>
        <v>0</v>
      </c>
      <c r="P1149" s="350">
        <f>SUM(O1149:O1153)</f>
        <v>0</v>
      </c>
      <c r="Q1149" s="264"/>
      <c r="R1149" s="352">
        <f>SUMPRODUCT(Q1149:Q1153+0)</f>
        <v>0</v>
      </c>
      <c r="S1149" s="354" t="e">
        <f>R1149/P1149</f>
        <v>#DIV/0!</v>
      </c>
      <c r="T1149" s="350" t="e">
        <f>LOOKUP(S1149,{0.4,0.45,0.5,0.55,0.6,0.65,0.7,0.75,0.8,0.85,0.9,0.95,1},{0.1,0.175,0.25,0.325,0.4,0.475,0.55,0.625,0.7,0.775,0.85,0.925,1})</f>
        <v>#DIV/0!</v>
      </c>
      <c r="U1149" s="356"/>
      <c r="V1149" s="358"/>
      <c r="W1149" s="360"/>
      <c r="X1149" s="356"/>
      <c r="Y1149" s="352">
        <f>R1149-(V1149/10)-X1149</f>
        <v>0</v>
      </c>
      <c r="Z1149" s="352" t="e">
        <f>Y1149*T1149*AE1149</f>
        <v>#DIV/0!</v>
      </c>
      <c r="AA1149" s="352" t="e">
        <f>U1149-V1149+Z1149</f>
        <v>#DIV/0!</v>
      </c>
      <c r="AB1149" s="352"/>
      <c r="AC1149" s="352"/>
      <c r="AD1149" s="276"/>
      <c r="AE1149" s="277" t="e">
        <f>VLOOKUP(AD1149,分类参数表!$I$2:$J$10,2,FALSE)</f>
        <v>#N/A</v>
      </c>
      <c r="AF1149" s="278"/>
      <c r="AG1149" s="264"/>
      <c r="AH1149" s="264"/>
      <c r="AI1149" s="264"/>
      <c r="AJ1149" s="264"/>
      <c r="AK1149" s="264"/>
      <c r="AL1149" s="264"/>
      <c r="AM1149" s="288"/>
      <c r="AN1149" s="289" t="e">
        <f t="shared" si="1331"/>
        <v>#DIV/0!</v>
      </c>
      <c r="AO1149" s="296"/>
    </row>
    <row r="1150" spans="1:41" s="219" customFormat="1" ht="15" customHeight="1" x14ac:dyDescent="0.15">
      <c r="A1150" s="235"/>
      <c r="B1150" s="236">
        <f t="shared" ref="B1150:C1150" si="1398">B1149</f>
        <v>0</v>
      </c>
      <c r="C1150" s="237">
        <f t="shared" si="1398"/>
        <v>0</v>
      </c>
      <c r="D1150" s="238">
        <f t="shared" ref="D1150:D1153" si="1399">D1149+1</f>
        <v>2</v>
      </c>
      <c r="E1150" s="238"/>
      <c r="F1150" s="239"/>
      <c r="G1150" s="238"/>
      <c r="H1150" s="327"/>
      <c r="I1150" s="240"/>
      <c r="J1150" s="238"/>
      <c r="K1150" s="238"/>
      <c r="L1150" s="238"/>
      <c r="M1150" s="238"/>
      <c r="N1150" s="238"/>
      <c r="O1150" s="256">
        <f t="shared" si="1330"/>
        <v>0</v>
      </c>
      <c r="P1150" s="351"/>
      <c r="Q1150" s="266"/>
      <c r="R1150" s="353"/>
      <c r="S1150" s="355"/>
      <c r="T1150" s="351"/>
      <c r="U1150" s="357"/>
      <c r="V1150" s="359"/>
      <c r="W1150" s="361"/>
      <c r="X1150" s="357"/>
      <c r="Y1150" s="353"/>
      <c r="Z1150" s="353"/>
      <c r="AA1150" s="353"/>
      <c r="AB1150" s="353"/>
      <c r="AC1150" s="353"/>
      <c r="AD1150" s="238">
        <f t="shared" ref="AD1150:AD1153" si="1400">AD1149</f>
        <v>0</v>
      </c>
      <c r="AE1150" s="279" t="e">
        <f>VLOOKUP(AD1150,分类参数表!$I$2:$J$10,2,FALSE)</f>
        <v>#N/A</v>
      </c>
      <c r="AF1150" s="280"/>
      <c r="AG1150" s="266"/>
      <c r="AH1150" s="266"/>
      <c r="AI1150" s="266"/>
      <c r="AJ1150" s="266"/>
      <c r="AK1150" s="266"/>
      <c r="AL1150" s="266"/>
      <c r="AM1150" s="290"/>
      <c r="AN1150" s="291" t="e">
        <f t="shared" si="1331"/>
        <v>#DIV/0!</v>
      </c>
      <c r="AO1150" s="297"/>
    </row>
    <row r="1151" spans="1:41" s="219" customFormat="1" ht="15" customHeight="1" x14ac:dyDescent="0.15">
      <c r="A1151" s="235"/>
      <c r="B1151" s="236">
        <f t="shared" ref="B1151:C1151" si="1401">B1150</f>
        <v>0</v>
      </c>
      <c r="C1151" s="237">
        <f t="shared" si="1401"/>
        <v>0</v>
      </c>
      <c r="D1151" s="238">
        <f t="shared" si="1399"/>
        <v>3</v>
      </c>
      <c r="E1151" s="238"/>
      <c r="F1151" s="239"/>
      <c r="G1151" s="238"/>
      <c r="H1151" s="327"/>
      <c r="I1151" s="240"/>
      <c r="J1151" s="238"/>
      <c r="K1151" s="238"/>
      <c r="L1151" s="238"/>
      <c r="M1151" s="238"/>
      <c r="N1151" s="238"/>
      <c r="O1151" s="256">
        <f t="shared" si="1330"/>
        <v>0</v>
      </c>
      <c r="P1151" s="351"/>
      <c r="Q1151" s="266"/>
      <c r="R1151" s="353"/>
      <c r="S1151" s="355"/>
      <c r="T1151" s="351"/>
      <c r="U1151" s="357"/>
      <c r="V1151" s="359"/>
      <c r="W1151" s="361"/>
      <c r="X1151" s="357"/>
      <c r="Y1151" s="353"/>
      <c r="Z1151" s="353"/>
      <c r="AA1151" s="353"/>
      <c r="AB1151" s="353"/>
      <c r="AC1151" s="353"/>
      <c r="AD1151" s="238">
        <f t="shared" si="1400"/>
        <v>0</v>
      </c>
      <c r="AE1151" s="279" t="e">
        <f>VLOOKUP(AD1151,分类参数表!$I$2:$J$10,2,FALSE)</f>
        <v>#N/A</v>
      </c>
      <c r="AF1151" s="280"/>
      <c r="AG1151" s="266"/>
      <c r="AH1151" s="266"/>
      <c r="AI1151" s="266"/>
      <c r="AJ1151" s="266"/>
      <c r="AK1151" s="266"/>
      <c r="AL1151" s="266"/>
      <c r="AM1151" s="290"/>
      <c r="AN1151" s="291" t="e">
        <f t="shared" si="1331"/>
        <v>#DIV/0!</v>
      </c>
      <c r="AO1151" s="297"/>
    </row>
    <row r="1152" spans="1:41" s="219" customFormat="1" ht="15" customHeight="1" x14ac:dyDescent="0.15">
      <c r="A1152" s="235"/>
      <c r="B1152" s="236">
        <f t="shared" ref="B1152:C1152" si="1402">B1151</f>
        <v>0</v>
      </c>
      <c r="C1152" s="237">
        <f t="shared" si="1402"/>
        <v>0</v>
      </c>
      <c r="D1152" s="238">
        <f t="shared" si="1399"/>
        <v>4</v>
      </c>
      <c r="E1152" s="238"/>
      <c r="F1152" s="239"/>
      <c r="G1152" s="238"/>
      <c r="H1152" s="266"/>
      <c r="I1152" s="238"/>
      <c r="J1152" s="238"/>
      <c r="K1152" s="238"/>
      <c r="L1152" s="238"/>
      <c r="M1152" s="238"/>
      <c r="N1152" s="238"/>
      <c r="O1152" s="256">
        <f t="shared" si="1330"/>
        <v>0</v>
      </c>
      <c r="P1152" s="351"/>
      <c r="Q1152" s="266"/>
      <c r="R1152" s="353"/>
      <c r="S1152" s="355"/>
      <c r="T1152" s="351"/>
      <c r="U1152" s="357"/>
      <c r="V1152" s="359"/>
      <c r="W1152" s="361"/>
      <c r="X1152" s="357"/>
      <c r="Y1152" s="353"/>
      <c r="Z1152" s="353"/>
      <c r="AA1152" s="353"/>
      <c r="AB1152" s="353"/>
      <c r="AC1152" s="353"/>
      <c r="AD1152" s="238">
        <f t="shared" si="1400"/>
        <v>0</v>
      </c>
      <c r="AE1152" s="279" t="e">
        <f>VLOOKUP(AD1152,分类参数表!$I$2:$J$10,2,FALSE)</f>
        <v>#N/A</v>
      </c>
      <c r="AF1152" s="280"/>
      <c r="AG1152" s="266"/>
      <c r="AH1152" s="266"/>
      <c r="AI1152" s="266"/>
      <c r="AJ1152" s="266"/>
      <c r="AK1152" s="266"/>
      <c r="AL1152" s="266"/>
      <c r="AM1152" s="290"/>
      <c r="AN1152" s="291" t="e">
        <f t="shared" si="1331"/>
        <v>#DIV/0!</v>
      </c>
      <c r="AO1152" s="297"/>
    </row>
    <row r="1153" spans="1:41" s="219" customFormat="1" ht="15" customHeight="1" thickBot="1" x14ac:dyDescent="0.2">
      <c r="A1153" s="235"/>
      <c r="B1153" s="236">
        <f t="shared" ref="B1153:C1153" si="1403">B1152</f>
        <v>0</v>
      </c>
      <c r="C1153" s="237">
        <f t="shared" si="1403"/>
        <v>0</v>
      </c>
      <c r="D1153" s="238">
        <f t="shared" si="1399"/>
        <v>5</v>
      </c>
      <c r="E1153" s="238"/>
      <c r="F1153" s="239"/>
      <c r="G1153" s="238"/>
      <c r="H1153" s="266"/>
      <c r="I1153" s="238"/>
      <c r="J1153" s="238"/>
      <c r="K1153" s="238"/>
      <c r="L1153" s="238"/>
      <c r="M1153" s="238"/>
      <c r="N1153" s="238"/>
      <c r="O1153" s="256">
        <f t="shared" si="1330"/>
        <v>0</v>
      </c>
      <c r="P1153" s="351"/>
      <c r="Q1153" s="266"/>
      <c r="R1153" s="353"/>
      <c r="S1153" s="355"/>
      <c r="T1153" s="351"/>
      <c r="U1153" s="357"/>
      <c r="V1153" s="359"/>
      <c r="W1153" s="361"/>
      <c r="X1153" s="357"/>
      <c r="Y1153" s="353"/>
      <c r="Z1153" s="353"/>
      <c r="AA1153" s="353"/>
      <c r="AB1153" s="362"/>
      <c r="AC1153" s="362"/>
      <c r="AD1153" s="238">
        <f t="shared" si="1400"/>
        <v>0</v>
      </c>
      <c r="AE1153" s="279" t="e">
        <f>VLOOKUP(AD1153,分类参数表!$I$2:$J$10,2,FALSE)</f>
        <v>#N/A</v>
      </c>
      <c r="AF1153" s="280"/>
      <c r="AG1153" s="266"/>
      <c r="AH1153" s="266"/>
      <c r="AI1153" s="266"/>
      <c r="AJ1153" s="266"/>
      <c r="AK1153" s="266"/>
      <c r="AL1153" s="266"/>
      <c r="AM1153" s="290"/>
      <c r="AN1153" s="291" t="e">
        <f t="shared" si="1331"/>
        <v>#DIV/0!</v>
      </c>
      <c r="AO1153" s="297"/>
    </row>
    <row r="1154" spans="1:41" s="218" customFormat="1" ht="15" customHeight="1" thickTop="1" x14ac:dyDescent="0.15">
      <c r="A1154" s="229"/>
      <c r="B1154" s="230"/>
      <c r="C1154" s="231"/>
      <c r="D1154" s="232">
        <v>1</v>
      </c>
      <c r="E1154" s="233"/>
      <c r="F1154" s="233"/>
      <c r="G1154" s="232"/>
      <c r="H1154" s="326"/>
      <c r="I1154" s="234"/>
      <c r="J1154" s="232"/>
      <c r="K1154" s="233"/>
      <c r="L1154" s="232"/>
      <c r="M1154" s="232"/>
      <c r="N1154" s="232"/>
      <c r="O1154" s="255">
        <f t="shared" si="1330"/>
        <v>0</v>
      </c>
      <c r="P1154" s="350">
        <f>SUM(O1154:O1158)</f>
        <v>0</v>
      </c>
      <c r="Q1154" s="264"/>
      <c r="R1154" s="352">
        <f>SUMPRODUCT(Q1154:Q1158+0)</f>
        <v>0</v>
      </c>
      <c r="S1154" s="354" t="e">
        <f>R1154/P1154</f>
        <v>#DIV/0!</v>
      </c>
      <c r="T1154" s="350" t="e">
        <f>LOOKUP(S1154,{0.4,0.45,0.5,0.55,0.6,0.65,0.7,0.75,0.8,0.85,0.9,0.95,1},{0.1,0.175,0.25,0.325,0.4,0.475,0.55,0.625,0.7,0.775,0.85,0.925,1})</f>
        <v>#DIV/0!</v>
      </c>
      <c r="U1154" s="356"/>
      <c r="V1154" s="358"/>
      <c r="W1154" s="360"/>
      <c r="X1154" s="356"/>
      <c r="Y1154" s="352">
        <f>R1154-(V1154/10)-X1154</f>
        <v>0</v>
      </c>
      <c r="Z1154" s="352" t="e">
        <f>Y1154*T1154*AE1154</f>
        <v>#DIV/0!</v>
      </c>
      <c r="AA1154" s="352" t="e">
        <f>U1154-V1154+Z1154</f>
        <v>#DIV/0!</v>
      </c>
      <c r="AB1154" s="352"/>
      <c r="AC1154" s="352"/>
      <c r="AD1154" s="276"/>
      <c r="AE1154" s="277" t="e">
        <f>VLOOKUP(AD1154,分类参数表!$I$2:$J$10,2,FALSE)</f>
        <v>#N/A</v>
      </c>
      <c r="AF1154" s="278"/>
      <c r="AG1154" s="264"/>
      <c r="AH1154" s="264"/>
      <c r="AI1154" s="264"/>
      <c r="AJ1154" s="264"/>
      <c r="AK1154" s="264"/>
      <c r="AL1154" s="264"/>
      <c r="AM1154" s="288"/>
      <c r="AN1154" s="289" t="e">
        <f t="shared" si="1331"/>
        <v>#DIV/0!</v>
      </c>
      <c r="AO1154" s="296"/>
    </row>
    <row r="1155" spans="1:41" s="219" customFormat="1" ht="15" customHeight="1" x14ac:dyDescent="0.15">
      <c r="A1155" s="235"/>
      <c r="B1155" s="236">
        <f t="shared" ref="B1155:C1155" si="1404">B1154</f>
        <v>0</v>
      </c>
      <c r="C1155" s="237">
        <f t="shared" si="1404"/>
        <v>0</v>
      </c>
      <c r="D1155" s="238">
        <f t="shared" ref="D1155:D1158" si="1405">D1154+1</f>
        <v>2</v>
      </c>
      <c r="E1155" s="238"/>
      <c r="F1155" s="239"/>
      <c r="G1155" s="238"/>
      <c r="H1155" s="327"/>
      <c r="I1155" s="240"/>
      <c r="J1155" s="238"/>
      <c r="K1155" s="238"/>
      <c r="L1155" s="238"/>
      <c r="M1155" s="238"/>
      <c r="N1155" s="238"/>
      <c r="O1155" s="256">
        <f t="shared" si="1330"/>
        <v>0</v>
      </c>
      <c r="P1155" s="351"/>
      <c r="Q1155" s="266"/>
      <c r="R1155" s="353"/>
      <c r="S1155" s="355"/>
      <c r="T1155" s="351"/>
      <c r="U1155" s="357"/>
      <c r="V1155" s="359"/>
      <c r="W1155" s="361"/>
      <c r="X1155" s="357"/>
      <c r="Y1155" s="353"/>
      <c r="Z1155" s="353"/>
      <c r="AA1155" s="353"/>
      <c r="AB1155" s="353"/>
      <c r="AC1155" s="353"/>
      <c r="AD1155" s="238">
        <f t="shared" ref="AD1155:AD1158" si="1406">AD1154</f>
        <v>0</v>
      </c>
      <c r="AE1155" s="279" t="e">
        <f>VLOOKUP(AD1155,分类参数表!$I$2:$J$10,2,FALSE)</f>
        <v>#N/A</v>
      </c>
      <c r="AF1155" s="280"/>
      <c r="AG1155" s="266"/>
      <c r="AH1155" s="266"/>
      <c r="AI1155" s="266"/>
      <c r="AJ1155" s="266"/>
      <c r="AK1155" s="266"/>
      <c r="AL1155" s="266"/>
      <c r="AM1155" s="290"/>
      <c r="AN1155" s="291" t="e">
        <f t="shared" si="1331"/>
        <v>#DIV/0!</v>
      </c>
      <c r="AO1155" s="297"/>
    </row>
    <row r="1156" spans="1:41" s="219" customFormat="1" ht="15" customHeight="1" x14ac:dyDescent="0.15">
      <c r="A1156" s="235"/>
      <c r="B1156" s="236">
        <f t="shared" ref="B1156:C1156" si="1407">B1155</f>
        <v>0</v>
      </c>
      <c r="C1156" s="237">
        <f t="shared" si="1407"/>
        <v>0</v>
      </c>
      <c r="D1156" s="238">
        <f t="shared" si="1405"/>
        <v>3</v>
      </c>
      <c r="E1156" s="238"/>
      <c r="F1156" s="239"/>
      <c r="G1156" s="238"/>
      <c r="H1156" s="327"/>
      <c r="I1156" s="240"/>
      <c r="J1156" s="238"/>
      <c r="K1156" s="238"/>
      <c r="L1156" s="238"/>
      <c r="M1156" s="238"/>
      <c r="N1156" s="238"/>
      <c r="O1156" s="256">
        <f t="shared" si="1330"/>
        <v>0</v>
      </c>
      <c r="P1156" s="351"/>
      <c r="Q1156" s="266"/>
      <c r="R1156" s="353"/>
      <c r="S1156" s="355"/>
      <c r="T1156" s="351"/>
      <c r="U1156" s="357"/>
      <c r="V1156" s="359"/>
      <c r="W1156" s="361"/>
      <c r="X1156" s="357"/>
      <c r="Y1156" s="353"/>
      <c r="Z1156" s="353"/>
      <c r="AA1156" s="353"/>
      <c r="AB1156" s="353"/>
      <c r="AC1156" s="353"/>
      <c r="AD1156" s="238">
        <f t="shared" si="1406"/>
        <v>0</v>
      </c>
      <c r="AE1156" s="279" t="e">
        <f>VLOOKUP(AD1156,分类参数表!$I$2:$J$10,2,FALSE)</f>
        <v>#N/A</v>
      </c>
      <c r="AF1156" s="280"/>
      <c r="AG1156" s="266"/>
      <c r="AH1156" s="266"/>
      <c r="AI1156" s="266"/>
      <c r="AJ1156" s="266"/>
      <c r="AK1156" s="266"/>
      <c r="AL1156" s="266"/>
      <c r="AM1156" s="290"/>
      <c r="AN1156" s="291" t="e">
        <f t="shared" si="1331"/>
        <v>#DIV/0!</v>
      </c>
      <c r="AO1156" s="297"/>
    </row>
    <row r="1157" spans="1:41" s="219" customFormat="1" ht="15" customHeight="1" x14ac:dyDescent="0.15">
      <c r="A1157" s="235"/>
      <c r="B1157" s="236">
        <f t="shared" ref="B1157:C1157" si="1408">B1156</f>
        <v>0</v>
      </c>
      <c r="C1157" s="237">
        <f t="shared" si="1408"/>
        <v>0</v>
      </c>
      <c r="D1157" s="238">
        <f t="shared" si="1405"/>
        <v>4</v>
      </c>
      <c r="E1157" s="238"/>
      <c r="F1157" s="239"/>
      <c r="G1157" s="238"/>
      <c r="H1157" s="266"/>
      <c r="I1157" s="238"/>
      <c r="J1157" s="238"/>
      <c r="K1157" s="238"/>
      <c r="L1157" s="238"/>
      <c r="M1157" s="238"/>
      <c r="N1157" s="238"/>
      <c r="O1157" s="256">
        <f t="shared" si="1330"/>
        <v>0</v>
      </c>
      <c r="P1157" s="351"/>
      <c r="Q1157" s="266"/>
      <c r="R1157" s="353"/>
      <c r="S1157" s="355"/>
      <c r="T1157" s="351"/>
      <c r="U1157" s="357"/>
      <c r="V1157" s="359"/>
      <c r="W1157" s="361"/>
      <c r="X1157" s="357"/>
      <c r="Y1157" s="353"/>
      <c r="Z1157" s="353"/>
      <c r="AA1157" s="353"/>
      <c r="AB1157" s="353"/>
      <c r="AC1157" s="353"/>
      <c r="AD1157" s="238">
        <f t="shared" si="1406"/>
        <v>0</v>
      </c>
      <c r="AE1157" s="279" t="e">
        <f>VLOOKUP(AD1157,分类参数表!$I$2:$J$10,2,FALSE)</f>
        <v>#N/A</v>
      </c>
      <c r="AF1157" s="280"/>
      <c r="AG1157" s="266"/>
      <c r="AH1157" s="266"/>
      <c r="AI1157" s="266"/>
      <c r="AJ1157" s="266"/>
      <c r="AK1157" s="266"/>
      <c r="AL1157" s="266"/>
      <c r="AM1157" s="290"/>
      <c r="AN1157" s="291" t="e">
        <f t="shared" si="1331"/>
        <v>#DIV/0!</v>
      </c>
      <c r="AO1157" s="297"/>
    </row>
    <row r="1158" spans="1:41" s="219" customFormat="1" ht="15" customHeight="1" thickBot="1" x14ac:dyDescent="0.2">
      <c r="A1158" s="235"/>
      <c r="B1158" s="236">
        <f t="shared" ref="B1158:C1158" si="1409">B1157</f>
        <v>0</v>
      </c>
      <c r="C1158" s="237">
        <f t="shared" si="1409"/>
        <v>0</v>
      </c>
      <c r="D1158" s="238">
        <f t="shared" si="1405"/>
        <v>5</v>
      </c>
      <c r="E1158" s="238"/>
      <c r="F1158" s="239"/>
      <c r="G1158" s="238"/>
      <c r="H1158" s="266"/>
      <c r="I1158" s="238"/>
      <c r="J1158" s="238"/>
      <c r="K1158" s="238"/>
      <c r="L1158" s="238"/>
      <c r="M1158" s="238"/>
      <c r="N1158" s="238"/>
      <c r="O1158" s="256">
        <f t="shared" ref="O1158:O1221" si="1410">N1158*M1158</f>
        <v>0</v>
      </c>
      <c r="P1158" s="351"/>
      <c r="Q1158" s="266"/>
      <c r="R1158" s="353"/>
      <c r="S1158" s="355"/>
      <c r="T1158" s="351"/>
      <c r="U1158" s="357"/>
      <c r="V1158" s="359"/>
      <c r="W1158" s="361"/>
      <c r="X1158" s="357"/>
      <c r="Y1158" s="353"/>
      <c r="Z1158" s="353"/>
      <c r="AA1158" s="353"/>
      <c r="AB1158" s="362"/>
      <c r="AC1158" s="362"/>
      <c r="AD1158" s="238">
        <f t="shared" si="1406"/>
        <v>0</v>
      </c>
      <c r="AE1158" s="279" t="e">
        <f>VLOOKUP(AD1158,分类参数表!$I$2:$J$10,2,FALSE)</f>
        <v>#N/A</v>
      </c>
      <c r="AF1158" s="280"/>
      <c r="AG1158" s="266"/>
      <c r="AH1158" s="266"/>
      <c r="AI1158" s="266"/>
      <c r="AJ1158" s="266"/>
      <c r="AK1158" s="266"/>
      <c r="AL1158" s="266"/>
      <c r="AM1158" s="290"/>
      <c r="AN1158" s="291" t="e">
        <f t="shared" ref="AN1158:AN1221" si="1411">(Q1158-AM1158)/M1158/N1158</f>
        <v>#DIV/0!</v>
      </c>
      <c r="AO1158" s="297"/>
    </row>
    <row r="1159" spans="1:41" s="220" customFormat="1" ht="15" customHeight="1" thickTop="1" x14ac:dyDescent="0.15">
      <c r="A1159" s="319"/>
      <c r="B1159" s="242"/>
      <c r="C1159" s="243"/>
      <c r="D1159" s="244">
        <v>1</v>
      </c>
      <c r="E1159" s="320"/>
      <c r="F1159" s="245"/>
      <c r="G1159" s="321"/>
      <c r="H1159" s="328"/>
      <c r="I1159" s="246"/>
      <c r="J1159" s="321"/>
      <c r="K1159" s="320"/>
      <c r="L1159" s="321"/>
      <c r="M1159" s="244"/>
      <c r="N1159" s="244"/>
      <c r="O1159" s="257">
        <f t="shared" si="1410"/>
        <v>0</v>
      </c>
      <c r="P1159" s="363">
        <f>SUM(O1159:O1163)</f>
        <v>0</v>
      </c>
      <c r="Q1159" s="322"/>
      <c r="R1159" s="371">
        <f>SUMPRODUCT(Q1159:Q1163+0)</f>
        <v>0</v>
      </c>
      <c r="S1159" s="374" t="e">
        <f>R1159/P1159</f>
        <v>#DIV/0!</v>
      </c>
      <c r="T1159" s="363" t="e">
        <f>LOOKUP(S1159,{0.4,0.45,0.5,0.55,0.6,0.65,0.7,0.75,0.8,0.85,0.9,0.95,1},{0.1,0.175,0.25,0.325,0.4,0.475,0.55,0.625,0.7,0.775,0.85,0.925,1})</f>
        <v>#DIV/0!</v>
      </c>
      <c r="U1159" s="369"/>
      <c r="V1159" s="365"/>
      <c r="W1159" s="367"/>
      <c r="X1159" s="369"/>
      <c r="Y1159" s="371">
        <f>R1159-(V1159/10)-X1159</f>
        <v>0</v>
      </c>
      <c r="Z1159" s="371" t="e">
        <f>Y1159*T1159*AE1159</f>
        <v>#DIV/0!</v>
      </c>
      <c r="AA1159" s="371" t="e">
        <f>U1159-V1159+Z1159</f>
        <v>#DIV/0!</v>
      </c>
      <c r="AB1159" s="371"/>
      <c r="AC1159" s="371"/>
      <c r="AD1159" s="323" t="s">
        <v>2000</v>
      </c>
      <c r="AE1159" s="282">
        <f>VLOOKUP(AD1159,分类参数表!$I$2:$J$10,2,FALSE)</f>
        <v>1</v>
      </c>
      <c r="AF1159" s="283"/>
      <c r="AG1159" s="322"/>
      <c r="AH1159" s="269"/>
      <c r="AI1159" s="269"/>
      <c r="AJ1159" s="269"/>
      <c r="AK1159" s="322"/>
      <c r="AL1159" s="322"/>
      <c r="AM1159" s="292"/>
      <c r="AN1159" s="293" t="e">
        <f t="shared" si="1411"/>
        <v>#DIV/0!</v>
      </c>
      <c r="AO1159" s="298"/>
    </row>
    <row r="1160" spans="1:41" s="221" customFormat="1" ht="15" customHeight="1" x14ac:dyDescent="0.15">
      <c r="A1160" s="247"/>
      <c r="B1160" s="248">
        <f t="shared" ref="B1160:C1160" si="1412">B1159</f>
        <v>0</v>
      </c>
      <c r="C1160" s="249">
        <f t="shared" si="1412"/>
        <v>0</v>
      </c>
      <c r="D1160" s="250">
        <f t="shared" ref="D1160:D1163" si="1413">D1159+1</f>
        <v>2</v>
      </c>
      <c r="E1160" s="250"/>
      <c r="F1160" s="251"/>
      <c r="G1160" s="250"/>
      <c r="H1160" s="329"/>
      <c r="I1160" s="252"/>
      <c r="J1160" s="250"/>
      <c r="K1160" s="250"/>
      <c r="L1160" s="250"/>
      <c r="M1160" s="250"/>
      <c r="N1160" s="250"/>
      <c r="O1160" s="258">
        <f t="shared" si="1410"/>
        <v>0</v>
      </c>
      <c r="P1160" s="364"/>
      <c r="Q1160" s="271"/>
      <c r="R1160" s="372"/>
      <c r="S1160" s="375"/>
      <c r="T1160" s="364"/>
      <c r="U1160" s="370"/>
      <c r="V1160" s="366"/>
      <c r="W1160" s="368"/>
      <c r="X1160" s="370"/>
      <c r="Y1160" s="372"/>
      <c r="Z1160" s="372"/>
      <c r="AA1160" s="372"/>
      <c r="AB1160" s="372"/>
      <c r="AC1160" s="372"/>
      <c r="AD1160" s="250" t="str">
        <f t="shared" ref="AD1160:AD1163" si="1414">AD1159</f>
        <v>会员</v>
      </c>
      <c r="AE1160" s="284">
        <f>VLOOKUP(AD1160,分类参数表!$I$2:$J$10,2,FALSE)</f>
        <v>1</v>
      </c>
      <c r="AF1160" s="285"/>
      <c r="AG1160" s="271"/>
      <c r="AH1160" s="271"/>
      <c r="AI1160" s="271"/>
      <c r="AJ1160" s="271"/>
      <c r="AK1160" s="271"/>
      <c r="AL1160" s="271"/>
      <c r="AM1160" s="294"/>
      <c r="AN1160" s="295" t="e">
        <f t="shared" si="1411"/>
        <v>#DIV/0!</v>
      </c>
      <c r="AO1160" s="299"/>
    </row>
    <row r="1161" spans="1:41" s="221" customFormat="1" ht="15" customHeight="1" x14ac:dyDescent="0.15">
      <c r="A1161" s="247"/>
      <c r="B1161" s="248">
        <f t="shared" ref="B1161:C1161" si="1415">B1160</f>
        <v>0</v>
      </c>
      <c r="C1161" s="249">
        <f t="shared" si="1415"/>
        <v>0</v>
      </c>
      <c r="D1161" s="250">
        <f t="shared" si="1413"/>
        <v>3</v>
      </c>
      <c r="E1161" s="250"/>
      <c r="F1161" s="251"/>
      <c r="G1161" s="250"/>
      <c r="H1161" s="329"/>
      <c r="I1161" s="252"/>
      <c r="J1161" s="250"/>
      <c r="K1161" s="250"/>
      <c r="L1161" s="250"/>
      <c r="M1161" s="250"/>
      <c r="N1161" s="250"/>
      <c r="O1161" s="258">
        <f t="shared" si="1410"/>
        <v>0</v>
      </c>
      <c r="P1161" s="364"/>
      <c r="Q1161" s="271"/>
      <c r="R1161" s="372"/>
      <c r="S1161" s="375"/>
      <c r="T1161" s="364"/>
      <c r="U1161" s="370"/>
      <c r="V1161" s="366"/>
      <c r="W1161" s="368"/>
      <c r="X1161" s="370"/>
      <c r="Y1161" s="372"/>
      <c r="Z1161" s="372"/>
      <c r="AA1161" s="372"/>
      <c r="AB1161" s="372"/>
      <c r="AC1161" s="372"/>
      <c r="AD1161" s="250" t="str">
        <f t="shared" si="1414"/>
        <v>会员</v>
      </c>
      <c r="AE1161" s="284">
        <f>VLOOKUP(AD1161,分类参数表!$I$2:$J$10,2,FALSE)</f>
        <v>1</v>
      </c>
      <c r="AF1161" s="285"/>
      <c r="AG1161" s="271"/>
      <c r="AH1161" s="271"/>
      <c r="AI1161" s="271"/>
      <c r="AJ1161" s="271"/>
      <c r="AK1161" s="271"/>
      <c r="AL1161" s="271"/>
      <c r="AM1161" s="294"/>
      <c r="AN1161" s="295" t="e">
        <f t="shared" si="1411"/>
        <v>#DIV/0!</v>
      </c>
      <c r="AO1161" s="299"/>
    </row>
    <row r="1162" spans="1:41" s="221" customFormat="1" ht="15" customHeight="1" x14ac:dyDescent="0.15">
      <c r="A1162" s="247"/>
      <c r="B1162" s="248">
        <f t="shared" ref="B1162:C1162" si="1416">B1161</f>
        <v>0</v>
      </c>
      <c r="C1162" s="249">
        <f t="shared" si="1416"/>
        <v>0</v>
      </c>
      <c r="D1162" s="250">
        <f t="shared" si="1413"/>
        <v>4</v>
      </c>
      <c r="E1162" s="250"/>
      <c r="F1162" s="251"/>
      <c r="G1162" s="250"/>
      <c r="H1162" s="271"/>
      <c r="I1162" s="250"/>
      <c r="J1162" s="250"/>
      <c r="K1162" s="250"/>
      <c r="L1162" s="250"/>
      <c r="M1162" s="250"/>
      <c r="N1162" s="250"/>
      <c r="O1162" s="258">
        <f t="shared" si="1410"/>
        <v>0</v>
      </c>
      <c r="P1162" s="364"/>
      <c r="Q1162" s="271"/>
      <c r="R1162" s="372"/>
      <c r="S1162" s="375"/>
      <c r="T1162" s="364"/>
      <c r="U1162" s="370"/>
      <c r="V1162" s="366"/>
      <c r="W1162" s="368"/>
      <c r="X1162" s="370"/>
      <c r="Y1162" s="372"/>
      <c r="Z1162" s="372"/>
      <c r="AA1162" s="372"/>
      <c r="AB1162" s="372"/>
      <c r="AC1162" s="372"/>
      <c r="AD1162" s="250" t="str">
        <f t="shared" si="1414"/>
        <v>会员</v>
      </c>
      <c r="AE1162" s="284">
        <f>VLOOKUP(AD1162,分类参数表!$I$2:$J$10,2,FALSE)</f>
        <v>1</v>
      </c>
      <c r="AF1162" s="285"/>
      <c r="AG1162" s="271"/>
      <c r="AH1162" s="271"/>
      <c r="AI1162" s="271"/>
      <c r="AJ1162" s="271"/>
      <c r="AK1162" s="271"/>
      <c r="AL1162" s="271"/>
      <c r="AM1162" s="294"/>
      <c r="AN1162" s="295" t="e">
        <f t="shared" si="1411"/>
        <v>#DIV/0!</v>
      </c>
      <c r="AO1162" s="299"/>
    </row>
    <row r="1163" spans="1:41" s="221" customFormat="1" ht="15" customHeight="1" thickBot="1" x14ac:dyDescent="0.2">
      <c r="A1163" s="247"/>
      <c r="B1163" s="248">
        <f t="shared" ref="B1163:C1163" si="1417">B1162</f>
        <v>0</v>
      </c>
      <c r="C1163" s="249">
        <f t="shared" si="1417"/>
        <v>0</v>
      </c>
      <c r="D1163" s="250">
        <f t="shared" si="1413"/>
        <v>5</v>
      </c>
      <c r="E1163" s="250"/>
      <c r="F1163" s="251"/>
      <c r="G1163" s="250"/>
      <c r="H1163" s="271"/>
      <c r="I1163" s="250"/>
      <c r="J1163" s="250"/>
      <c r="K1163" s="250"/>
      <c r="L1163" s="250"/>
      <c r="M1163" s="250"/>
      <c r="N1163" s="250"/>
      <c r="O1163" s="258">
        <f t="shared" si="1410"/>
        <v>0</v>
      </c>
      <c r="P1163" s="364"/>
      <c r="Q1163" s="271"/>
      <c r="R1163" s="372"/>
      <c r="S1163" s="375"/>
      <c r="T1163" s="364"/>
      <c r="U1163" s="370"/>
      <c r="V1163" s="366"/>
      <c r="W1163" s="368"/>
      <c r="X1163" s="370"/>
      <c r="Y1163" s="372"/>
      <c r="Z1163" s="372"/>
      <c r="AA1163" s="372"/>
      <c r="AB1163" s="373"/>
      <c r="AC1163" s="373"/>
      <c r="AD1163" s="250" t="str">
        <f t="shared" si="1414"/>
        <v>会员</v>
      </c>
      <c r="AE1163" s="284">
        <f>VLOOKUP(AD1163,分类参数表!$I$2:$J$10,2,FALSE)</f>
        <v>1</v>
      </c>
      <c r="AF1163" s="285"/>
      <c r="AG1163" s="271"/>
      <c r="AH1163" s="271"/>
      <c r="AI1163" s="271"/>
      <c r="AJ1163" s="271"/>
      <c r="AK1163" s="271"/>
      <c r="AL1163" s="271"/>
      <c r="AM1163" s="294"/>
      <c r="AN1163" s="295" t="e">
        <f t="shared" si="1411"/>
        <v>#DIV/0!</v>
      </c>
      <c r="AO1163" s="299"/>
    </row>
    <row r="1164" spans="1:41" s="218" customFormat="1" ht="15" customHeight="1" thickTop="1" x14ac:dyDescent="0.15">
      <c r="A1164" s="229"/>
      <c r="B1164" s="230"/>
      <c r="C1164" s="231"/>
      <c r="D1164" s="232">
        <v>1</v>
      </c>
      <c r="E1164" s="233"/>
      <c r="F1164" s="233"/>
      <c r="G1164" s="232"/>
      <c r="H1164" s="326"/>
      <c r="I1164" s="234"/>
      <c r="J1164" s="232"/>
      <c r="K1164" s="233"/>
      <c r="L1164" s="232"/>
      <c r="M1164" s="232"/>
      <c r="N1164" s="232"/>
      <c r="O1164" s="255">
        <f t="shared" si="1410"/>
        <v>0</v>
      </c>
      <c r="P1164" s="350">
        <f>SUM(O1164:O1168)</f>
        <v>0</v>
      </c>
      <c r="Q1164" s="264"/>
      <c r="R1164" s="352">
        <f>SUMPRODUCT(Q1164:Q1168+0)</f>
        <v>0</v>
      </c>
      <c r="S1164" s="354" t="e">
        <f>R1164/P1164</f>
        <v>#DIV/0!</v>
      </c>
      <c r="T1164" s="350" t="e">
        <f>LOOKUP(S1164,{0.4,0.45,0.5,0.55,0.6,0.65,0.7,0.75,0.8,0.85,0.9,0.95,1},{0.1,0.175,0.25,0.325,0.4,0.475,0.55,0.625,0.7,0.775,0.85,0.925,1})</f>
        <v>#DIV/0!</v>
      </c>
      <c r="U1164" s="356"/>
      <c r="V1164" s="358"/>
      <c r="W1164" s="360"/>
      <c r="X1164" s="356"/>
      <c r="Y1164" s="352">
        <f>R1164-(V1164/10)-X1164</f>
        <v>0</v>
      </c>
      <c r="Z1164" s="352" t="e">
        <f>Y1164*T1164*AE1164</f>
        <v>#DIV/0!</v>
      </c>
      <c r="AA1164" s="352" t="e">
        <f>U1164-V1164+Z1164</f>
        <v>#DIV/0!</v>
      </c>
      <c r="AB1164" s="352"/>
      <c r="AC1164" s="352"/>
      <c r="AD1164" s="276"/>
      <c r="AE1164" s="277" t="e">
        <f>VLOOKUP(AD1164,分类参数表!$I$2:$J$10,2,FALSE)</f>
        <v>#N/A</v>
      </c>
      <c r="AF1164" s="278"/>
      <c r="AG1164" s="264"/>
      <c r="AH1164" s="264"/>
      <c r="AI1164" s="264"/>
      <c r="AJ1164" s="264"/>
      <c r="AK1164" s="264"/>
      <c r="AL1164" s="264"/>
      <c r="AM1164" s="288"/>
      <c r="AN1164" s="289" t="e">
        <f t="shared" si="1411"/>
        <v>#DIV/0!</v>
      </c>
      <c r="AO1164" s="296"/>
    </row>
    <row r="1165" spans="1:41" s="219" customFormat="1" ht="15" customHeight="1" x14ac:dyDescent="0.15">
      <c r="A1165" s="235"/>
      <c r="B1165" s="236">
        <f t="shared" ref="B1165:C1165" si="1418">B1164</f>
        <v>0</v>
      </c>
      <c r="C1165" s="237">
        <f t="shared" si="1418"/>
        <v>0</v>
      </c>
      <c r="D1165" s="238">
        <f t="shared" ref="D1165:D1168" si="1419">D1164+1</f>
        <v>2</v>
      </c>
      <c r="E1165" s="238"/>
      <c r="F1165" s="239"/>
      <c r="G1165" s="238"/>
      <c r="H1165" s="327"/>
      <c r="I1165" s="240"/>
      <c r="J1165" s="238"/>
      <c r="K1165" s="238"/>
      <c r="L1165" s="238"/>
      <c r="M1165" s="238"/>
      <c r="N1165" s="238"/>
      <c r="O1165" s="256">
        <f t="shared" si="1410"/>
        <v>0</v>
      </c>
      <c r="P1165" s="351"/>
      <c r="Q1165" s="266"/>
      <c r="R1165" s="353"/>
      <c r="S1165" s="355"/>
      <c r="T1165" s="351"/>
      <c r="U1165" s="357"/>
      <c r="V1165" s="359"/>
      <c r="W1165" s="361"/>
      <c r="X1165" s="357"/>
      <c r="Y1165" s="353"/>
      <c r="Z1165" s="353"/>
      <c r="AA1165" s="353"/>
      <c r="AB1165" s="353"/>
      <c r="AC1165" s="353"/>
      <c r="AD1165" s="238">
        <f t="shared" ref="AD1165:AD1168" si="1420">AD1164</f>
        <v>0</v>
      </c>
      <c r="AE1165" s="279" t="e">
        <f>VLOOKUP(AD1165,分类参数表!$I$2:$J$10,2,FALSE)</f>
        <v>#N/A</v>
      </c>
      <c r="AF1165" s="280"/>
      <c r="AG1165" s="266"/>
      <c r="AH1165" s="266"/>
      <c r="AI1165" s="266"/>
      <c r="AJ1165" s="266"/>
      <c r="AK1165" s="266"/>
      <c r="AL1165" s="266"/>
      <c r="AM1165" s="290"/>
      <c r="AN1165" s="291" t="e">
        <f t="shared" si="1411"/>
        <v>#DIV/0!</v>
      </c>
      <c r="AO1165" s="297"/>
    </row>
    <row r="1166" spans="1:41" s="219" customFormat="1" ht="15" customHeight="1" x14ac:dyDescent="0.15">
      <c r="A1166" s="235"/>
      <c r="B1166" s="236">
        <f t="shared" ref="B1166:C1166" si="1421">B1165</f>
        <v>0</v>
      </c>
      <c r="C1166" s="237">
        <f t="shared" si="1421"/>
        <v>0</v>
      </c>
      <c r="D1166" s="238">
        <f t="shared" si="1419"/>
        <v>3</v>
      </c>
      <c r="E1166" s="238"/>
      <c r="F1166" s="239"/>
      <c r="G1166" s="238"/>
      <c r="H1166" s="327"/>
      <c r="I1166" s="240"/>
      <c r="J1166" s="238"/>
      <c r="K1166" s="238"/>
      <c r="L1166" s="238"/>
      <c r="M1166" s="238"/>
      <c r="N1166" s="238"/>
      <c r="O1166" s="256">
        <f t="shared" si="1410"/>
        <v>0</v>
      </c>
      <c r="P1166" s="351"/>
      <c r="Q1166" s="266"/>
      <c r="R1166" s="353"/>
      <c r="S1166" s="355"/>
      <c r="T1166" s="351"/>
      <c r="U1166" s="357"/>
      <c r="V1166" s="359"/>
      <c r="W1166" s="361"/>
      <c r="X1166" s="357"/>
      <c r="Y1166" s="353"/>
      <c r="Z1166" s="353"/>
      <c r="AA1166" s="353"/>
      <c r="AB1166" s="353"/>
      <c r="AC1166" s="353"/>
      <c r="AD1166" s="238">
        <f t="shared" si="1420"/>
        <v>0</v>
      </c>
      <c r="AE1166" s="279" t="e">
        <f>VLOOKUP(AD1166,分类参数表!$I$2:$J$10,2,FALSE)</f>
        <v>#N/A</v>
      </c>
      <c r="AF1166" s="280"/>
      <c r="AG1166" s="266"/>
      <c r="AH1166" s="266"/>
      <c r="AI1166" s="266"/>
      <c r="AJ1166" s="266"/>
      <c r="AK1166" s="266"/>
      <c r="AL1166" s="266"/>
      <c r="AM1166" s="290"/>
      <c r="AN1166" s="291" t="e">
        <f t="shared" si="1411"/>
        <v>#DIV/0!</v>
      </c>
      <c r="AO1166" s="297"/>
    </row>
    <row r="1167" spans="1:41" s="219" customFormat="1" ht="15" customHeight="1" x14ac:dyDescent="0.15">
      <c r="A1167" s="235"/>
      <c r="B1167" s="236">
        <f t="shared" ref="B1167:C1167" si="1422">B1166</f>
        <v>0</v>
      </c>
      <c r="C1167" s="237">
        <f t="shared" si="1422"/>
        <v>0</v>
      </c>
      <c r="D1167" s="238">
        <f t="shared" si="1419"/>
        <v>4</v>
      </c>
      <c r="E1167" s="238"/>
      <c r="F1167" s="239"/>
      <c r="G1167" s="238"/>
      <c r="H1167" s="266"/>
      <c r="I1167" s="238"/>
      <c r="J1167" s="238"/>
      <c r="K1167" s="238"/>
      <c r="L1167" s="238"/>
      <c r="M1167" s="238"/>
      <c r="N1167" s="238"/>
      <c r="O1167" s="256">
        <f t="shared" si="1410"/>
        <v>0</v>
      </c>
      <c r="P1167" s="351"/>
      <c r="Q1167" s="266"/>
      <c r="R1167" s="353"/>
      <c r="S1167" s="355"/>
      <c r="T1167" s="351"/>
      <c r="U1167" s="357"/>
      <c r="V1167" s="359"/>
      <c r="W1167" s="361"/>
      <c r="X1167" s="357"/>
      <c r="Y1167" s="353"/>
      <c r="Z1167" s="353"/>
      <c r="AA1167" s="353"/>
      <c r="AB1167" s="353"/>
      <c r="AC1167" s="353"/>
      <c r="AD1167" s="238">
        <f t="shared" si="1420"/>
        <v>0</v>
      </c>
      <c r="AE1167" s="279" t="e">
        <f>VLOOKUP(AD1167,分类参数表!$I$2:$J$10,2,FALSE)</f>
        <v>#N/A</v>
      </c>
      <c r="AF1167" s="280"/>
      <c r="AG1167" s="266"/>
      <c r="AH1167" s="266"/>
      <c r="AI1167" s="266"/>
      <c r="AJ1167" s="266"/>
      <c r="AK1167" s="266"/>
      <c r="AL1167" s="266"/>
      <c r="AM1167" s="290"/>
      <c r="AN1167" s="291" t="e">
        <f t="shared" si="1411"/>
        <v>#DIV/0!</v>
      </c>
      <c r="AO1167" s="297"/>
    </row>
    <row r="1168" spans="1:41" s="219" customFormat="1" ht="15" customHeight="1" thickBot="1" x14ac:dyDescent="0.2">
      <c r="A1168" s="235"/>
      <c r="B1168" s="236">
        <f t="shared" ref="B1168:C1168" si="1423">B1167</f>
        <v>0</v>
      </c>
      <c r="C1168" s="237">
        <f t="shared" si="1423"/>
        <v>0</v>
      </c>
      <c r="D1168" s="238">
        <f t="shared" si="1419"/>
        <v>5</v>
      </c>
      <c r="E1168" s="238"/>
      <c r="F1168" s="239"/>
      <c r="G1168" s="238"/>
      <c r="H1168" s="266"/>
      <c r="I1168" s="238"/>
      <c r="J1168" s="238"/>
      <c r="K1168" s="238"/>
      <c r="L1168" s="238"/>
      <c r="M1168" s="238"/>
      <c r="N1168" s="238"/>
      <c r="O1168" s="256">
        <f t="shared" si="1410"/>
        <v>0</v>
      </c>
      <c r="P1168" s="351"/>
      <c r="Q1168" s="266"/>
      <c r="R1168" s="353"/>
      <c r="S1168" s="355"/>
      <c r="T1168" s="351"/>
      <c r="U1168" s="357"/>
      <c r="V1168" s="359"/>
      <c r="W1168" s="361"/>
      <c r="X1168" s="357"/>
      <c r="Y1168" s="353"/>
      <c r="Z1168" s="353"/>
      <c r="AA1168" s="353"/>
      <c r="AB1168" s="362"/>
      <c r="AC1168" s="362"/>
      <c r="AD1168" s="238">
        <f t="shared" si="1420"/>
        <v>0</v>
      </c>
      <c r="AE1168" s="279" t="e">
        <f>VLOOKUP(AD1168,分类参数表!$I$2:$J$10,2,FALSE)</f>
        <v>#N/A</v>
      </c>
      <c r="AF1168" s="280"/>
      <c r="AG1168" s="266"/>
      <c r="AH1168" s="266"/>
      <c r="AI1168" s="266"/>
      <c r="AJ1168" s="266"/>
      <c r="AK1168" s="266"/>
      <c r="AL1168" s="266"/>
      <c r="AM1168" s="290"/>
      <c r="AN1168" s="291" t="e">
        <f t="shared" si="1411"/>
        <v>#DIV/0!</v>
      </c>
      <c r="AO1168" s="297"/>
    </row>
    <row r="1169" spans="1:41" s="220" customFormat="1" ht="15" customHeight="1" thickTop="1" x14ac:dyDescent="0.15">
      <c r="A1169" s="319"/>
      <c r="B1169" s="242"/>
      <c r="C1169" s="243"/>
      <c r="D1169" s="244">
        <v>1</v>
      </c>
      <c r="E1169" s="320"/>
      <c r="F1169" s="245"/>
      <c r="G1169" s="321"/>
      <c r="H1169" s="328"/>
      <c r="I1169" s="246"/>
      <c r="J1169" s="321"/>
      <c r="K1169" s="320"/>
      <c r="L1169" s="321"/>
      <c r="M1169" s="244"/>
      <c r="N1169" s="244"/>
      <c r="O1169" s="257">
        <f t="shared" si="1410"/>
        <v>0</v>
      </c>
      <c r="P1169" s="363">
        <f>SUM(O1169:O1173)</f>
        <v>0</v>
      </c>
      <c r="Q1169" s="322"/>
      <c r="R1169" s="371">
        <f>SUMPRODUCT(Q1169:Q1173+0)</f>
        <v>0</v>
      </c>
      <c r="S1169" s="374" t="e">
        <f>R1169/P1169</f>
        <v>#DIV/0!</v>
      </c>
      <c r="T1169" s="363" t="e">
        <f>LOOKUP(S1169,{0.4,0.45,0.5,0.55,0.6,0.65,0.7,0.75,0.8,0.85,0.9,0.95,1},{0.1,0.175,0.25,0.325,0.4,0.475,0.55,0.625,0.7,0.775,0.85,0.925,1})</f>
        <v>#DIV/0!</v>
      </c>
      <c r="U1169" s="369"/>
      <c r="V1169" s="365"/>
      <c r="W1169" s="367"/>
      <c r="X1169" s="369"/>
      <c r="Y1169" s="371">
        <f>R1169-(V1169/10)-X1169</f>
        <v>0</v>
      </c>
      <c r="Z1169" s="371" t="e">
        <f>Y1169*T1169*AE1169</f>
        <v>#DIV/0!</v>
      </c>
      <c r="AA1169" s="371" t="e">
        <f>U1169-V1169+Z1169</f>
        <v>#DIV/0!</v>
      </c>
      <c r="AB1169" s="371"/>
      <c r="AC1169" s="371"/>
      <c r="AD1169" s="323" t="s">
        <v>2000</v>
      </c>
      <c r="AE1169" s="282">
        <f>VLOOKUP(AD1169,分类参数表!$I$2:$J$10,2,FALSE)</f>
        <v>1</v>
      </c>
      <c r="AF1169" s="283"/>
      <c r="AG1169" s="322"/>
      <c r="AH1169" s="269"/>
      <c r="AI1169" s="269"/>
      <c r="AJ1169" s="269"/>
      <c r="AK1169" s="322"/>
      <c r="AL1169" s="322"/>
      <c r="AM1169" s="292"/>
      <c r="AN1169" s="293" t="e">
        <f t="shared" si="1411"/>
        <v>#DIV/0!</v>
      </c>
      <c r="AO1169" s="298"/>
    </row>
    <row r="1170" spans="1:41" s="221" customFormat="1" ht="15" customHeight="1" x14ac:dyDescent="0.15">
      <c r="A1170" s="247"/>
      <c r="B1170" s="248">
        <f t="shared" ref="B1170:C1170" si="1424">B1169</f>
        <v>0</v>
      </c>
      <c r="C1170" s="249">
        <f t="shared" si="1424"/>
        <v>0</v>
      </c>
      <c r="D1170" s="250">
        <f t="shared" ref="D1170:D1173" si="1425">D1169+1</f>
        <v>2</v>
      </c>
      <c r="E1170" s="250"/>
      <c r="F1170" s="251"/>
      <c r="G1170" s="250"/>
      <c r="H1170" s="329"/>
      <c r="I1170" s="252"/>
      <c r="J1170" s="250"/>
      <c r="K1170" s="250"/>
      <c r="L1170" s="250"/>
      <c r="M1170" s="250"/>
      <c r="N1170" s="250"/>
      <c r="O1170" s="258">
        <f t="shared" si="1410"/>
        <v>0</v>
      </c>
      <c r="P1170" s="364"/>
      <c r="Q1170" s="271"/>
      <c r="R1170" s="372"/>
      <c r="S1170" s="375"/>
      <c r="T1170" s="364"/>
      <c r="U1170" s="370"/>
      <c r="V1170" s="366"/>
      <c r="W1170" s="368"/>
      <c r="X1170" s="370"/>
      <c r="Y1170" s="372"/>
      <c r="Z1170" s="372"/>
      <c r="AA1170" s="372"/>
      <c r="AB1170" s="372"/>
      <c r="AC1170" s="372"/>
      <c r="AD1170" s="250" t="str">
        <f t="shared" ref="AD1170:AD1173" si="1426">AD1169</f>
        <v>会员</v>
      </c>
      <c r="AE1170" s="284">
        <f>VLOOKUP(AD1170,分类参数表!$I$2:$J$10,2,FALSE)</f>
        <v>1</v>
      </c>
      <c r="AF1170" s="285"/>
      <c r="AG1170" s="271"/>
      <c r="AH1170" s="271"/>
      <c r="AI1170" s="271"/>
      <c r="AJ1170" s="271"/>
      <c r="AK1170" s="271"/>
      <c r="AL1170" s="271"/>
      <c r="AM1170" s="294"/>
      <c r="AN1170" s="295" t="e">
        <f t="shared" si="1411"/>
        <v>#DIV/0!</v>
      </c>
      <c r="AO1170" s="299"/>
    </row>
    <row r="1171" spans="1:41" s="221" customFormat="1" ht="15" customHeight="1" x14ac:dyDescent="0.15">
      <c r="A1171" s="247"/>
      <c r="B1171" s="248">
        <f t="shared" ref="B1171:C1171" si="1427">B1170</f>
        <v>0</v>
      </c>
      <c r="C1171" s="249">
        <f t="shared" si="1427"/>
        <v>0</v>
      </c>
      <c r="D1171" s="250">
        <f t="shared" si="1425"/>
        <v>3</v>
      </c>
      <c r="E1171" s="250"/>
      <c r="F1171" s="251"/>
      <c r="G1171" s="250"/>
      <c r="H1171" s="329"/>
      <c r="I1171" s="252"/>
      <c r="J1171" s="250"/>
      <c r="K1171" s="250"/>
      <c r="L1171" s="250"/>
      <c r="M1171" s="250"/>
      <c r="N1171" s="250"/>
      <c r="O1171" s="258">
        <f t="shared" si="1410"/>
        <v>0</v>
      </c>
      <c r="P1171" s="364"/>
      <c r="Q1171" s="271"/>
      <c r="R1171" s="372"/>
      <c r="S1171" s="375"/>
      <c r="T1171" s="364"/>
      <c r="U1171" s="370"/>
      <c r="V1171" s="366"/>
      <c r="W1171" s="368"/>
      <c r="X1171" s="370"/>
      <c r="Y1171" s="372"/>
      <c r="Z1171" s="372"/>
      <c r="AA1171" s="372"/>
      <c r="AB1171" s="372"/>
      <c r="AC1171" s="372"/>
      <c r="AD1171" s="250" t="str">
        <f t="shared" si="1426"/>
        <v>会员</v>
      </c>
      <c r="AE1171" s="284">
        <f>VLOOKUP(AD1171,分类参数表!$I$2:$J$10,2,FALSE)</f>
        <v>1</v>
      </c>
      <c r="AF1171" s="285"/>
      <c r="AG1171" s="271"/>
      <c r="AH1171" s="271"/>
      <c r="AI1171" s="271"/>
      <c r="AJ1171" s="271"/>
      <c r="AK1171" s="271"/>
      <c r="AL1171" s="271"/>
      <c r="AM1171" s="294"/>
      <c r="AN1171" s="295" t="e">
        <f t="shared" si="1411"/>
        <v>#DIV/0!</v>
      </c>
      <c r="AO1171" s="299"/>
    </row>
    <row r="1172" spans="1:41" s="221" customFormat="1" ht="15" customHeight="1" x14ac:dyDescent="0.15">
      <c r="A1172" s="247"/>
      <c r="B1172" s="248">
        <f t="shared" ref="B1172:C1172" si="1428">B1171</f>
        <v>0</v>
      </c>
      <c r="C1172" s="249">
        <f t="shared" si="1428"/>
        <v>0</v>
      </c>
      <c r="D1172" s="250">
        <f t="shared" si="1425"/>
        <v>4</v>
      </c>
      <c r="E1172" s="250"/>
      <c r="F1172" s="251"/>
      <c r="G1172" s="250"/>
      <c r="H1172" s="271"/>
      <c r="I1172" s="250"/>
      <c r="J1172" s="250"/>
      <c r="K1172" s="250"/>
      <c r="L1172" s="250"/>
      <c r="M1172" s="250"/>
      <c r="N1172" s="250"/>
      <c r="O1172" s="258">
        <f t="shared" si="1410"/>
        <v>0</v>
      </c>
      <c r="P1172" s="364"/>
      <c r="Q1172" s="271"/>
      <c r="R1172" s="372"/>
      <c r="S1172" s="375"/>
      <c r="T1172" s="364"/>
      <c r="U1172" s="370"/>
      <c r="V1172" s="366"/>
      <c r="W1172" s="368"/>
      <c r="X1172" s="370"/>
      <c r="Y1172" s="372"/>
      <c r="Z1172" s="372"/>
      <c r="AA1172" s="372"/>
      <c r="AB1172" s="372"/>
      <c r="AC1172" s="372"/>
      <c r="AD1172" s="250" t="str">
        <f t="shared" si="1426"/>
        <v>会员</v>
      </c>
      <c r="AE1172" s="284">
        <f>VLOOKUP(AD1172,分类参数表!$I$2:$J$10,2,FALSE)</f>
        <v>1</v>
      </c>
      <c r="AF1172" s="285"/>
      <c r="AG1172" s="271"/>
      <c r="AH1172" s="271"/>
      <c r="AI1172" s="271"/>
      <c r="AJ1172" s="271"/>
      <c r="AK1172" s="271"/>
      <c r="AL1172" s="271"/>
      <c r="AM1172" s="294"/>
      <c r="AN1172" s="295" t="e">
        <f t="shared" si="1411"/>
        <v>#DIV/0!</v>
      </c>
      <c r="AO1172" s="299"/>
    </row>
    <row r="1173" spans="1:41" s="221" customFormat="1" ht="15" customHeight="1" thickBot="1" x14ac:dyDescent="0.2">
      <c r="A1173" s="247"/>
      <c r="B1173" s="248">
        <f t="shared" ref="B1173:C1173" si="1429">B1172</f>
        <v>0</v>
      </c>
      <c r="C1173" s="249">
        <f t="shared" si="1429"/>
        <v>0</v>
      </c>
      <c r="D1173" s="250">
        <f t="shared" si="1425"/>
        <v>5</v>
      </c>
      <c r="E1173" s="250"/>
      <c r="F1173" s="251"/>
      <c r="G1173" s="250"/>
      <c r="H1173" s="271"/>
      <c r="I1173" s="250"/>
      <c r="J1173" s="250"/>
      <c r="K1173" s="250"/>
      <c r="L1173" s="250"/>
      <c r="M1173" s="250"/>
      <c r="N1173" s="250"/>
      <c r="O1173" s="258">
        <f t="shared" si="1410"/>
        <v>0</v>
      </c>
      <c r="P1173" s="364"/>
      <c r="Q1173" s="271"/>
      <c r="R1173" s="372"/>
      <c r="S1173" s="375"/>
      <c r="T1173" s="364"/>
      <c r="U1173" s="370"/>
      <c r="V1173" s="366"/>
      <c r="W1173" s="368"/>
      <c r="X1173" s="370"/>
      <c r="Y1173" s="372"/>
      <c r="Z1173" s="372"/>
      <c r="AA1173" s="372"/>
      <c r="AB1173" s="373"/>
      <c r="AC1173" s="373"/>
      <c r="AD1173" s="250" t="str">
        <f t="shared" si="1426"/>
        <v>会员</v>
      </c>
      <c r="AE1173" s="284">
        <f>VLOOKUP(AD1173,分类参数表!$I$2:$J$10,2,FALSE)</f>
        <v>1</v>
      </c>
      <c r="AF1173" s="285"/>
      <c r="AG1173" s="271"/>
      <c r="AH1173" s="271"/>
      <c r="AI1173" s="271"/>
      <c r="AJ1173" s="271"/>
      <c r="AK1173" s="271"/>
      <c r="AL1173" s="271"/>
      <c r="AM1173" s="294"/>
      <c r="AN1173" s="295" t="e">
        <f t="shared" si="1411"/>
        <v>#DIV/0!</v>
      </c>
      <c r="AO1173" s="299"/>
    </row>
    <row r="1174" spans="1:41" s="218" customFormat="1" ht="15" customHeight="1" thickTop="1" x14ac:dyDescent="0.15">
      <c r="A1174" s="229"/>
      <c r="B1174" s="230"/>
      <c r="C1174" s="231"/>
      <c r="D1174" s="232">
        <v>1</v>
      </c>
      <c r="E1174" s="233"/>
      <c r="F1174" s="233"/>
      <c r="G1174" s="232"/>
      <c r="H1174" s="326"/>
      <c r="I1174" s="234"/>
      <c r="J1174" s="232"/>
      <c r="K1174" s="233"/>
      <c r="L1174" s="232"/>
      <c r="M1174" s="232"/>
      <c r="N1174" s="232"/>
      <c r="O1174" s="255">
        <f t="shared" si="1410"/>
        <v>0</v>
      </c>
      <c r="P1174" s="350">
        <f>SUM(O1174:O1178)</f>
        <v>0</v>
      </c>
      <c r="Q1174" s="264"/>
      <c r="R1174" s="352">
        <f>SUMPRODUCT(Q1174:Q1178+0)</f>
        <v>0</v>
      </c>
      <c r="S1174" s="354" t="e">
        <f>R1174/P1174</f>
        <v>#DIV/0!</v>
      </c>
      <c r="T1174" s="350" t="e">
        <f>LOOKUP(S1174,{0.4,0.45,0.5,0.55,0.6,0.65,0.7,0.75,0.8,0.85,0.9,0.95,1},{0.1,0.175,0.25,0.325,0.4,0.475,0.55,0.625,0.7,0.775,0.85,0.925,1})</f>
        <v>#DIV/0!</v>
      </c>
      <c r="U1174" s="356"/>
      <c r="V1174" s="358"/>
      <c r="W1174" s="360"/>
      <c r="X1174" s="356"/>
      <c r="Y1174" s="352">
        <f>R1174-(V1174/10)-X1174</f>
        <v>0</v>
      </c>
      <c r="Z1174" s="352" t="e">
        <f>Y1174*T1174*AE1174</f>
        <v>#DIV/0!</v>
      </c>
      <c r="AA1174" s="352" t="e">
        <f>U1174-V1174+Z1174</f>
        <v>#DIV/0!</v>
      </c>
      <c r="AB1174" s="352"/>
      <c r="AC1174" s="352"/>
      <c r="AD1174" s="276"/>
      <c r="AE1174" s="277" t="e">
        <f>VLOOKUP(AD1174,分类参数表!$I$2:$J$10,2,FALSE)</f>
        <v>#N/A</v>
      </c>
      <c r="AF1174" s="278"/>
      <c r="AG1174" s="264"/>
      <c r="AH1174" s="264"/>
      <c r="AI1174" s="264"/>
      <c r="AJ1174" s="264"/>
      <c r="AK1174" s="264"/>
      <c r="AL1174" s="264"/>
      <c r="AM1174" s="288"/>
      <c r="AN1174" s="289" t="e">
        <f t="shared" si="1411"/>
        <v>#DIV/0!</v>
      </c>
      <c r="AO1174" s="296"/>
    </row>
    <row r="1175" spans="1:41" s="219" customFormat="1" ht="15" customHeight="1" x14ac:dyDescent="0.15">
      <c r="A1175" s="235"/>
      <c r="B1175" s="236">
        <f t="shared" ref="B1175:C1175" si="1430">B1174</f>
        <v>0</v>
      </c>
      <c r="C1175" s="237">
        <f t="shared" si="1430"/>
        <v>0</v>
      </c>
      <c r="D1175" s="238">
        <f t="shared" ref="D1175:D1178" si="1431">D1174+1</f>
        <v>2</v>
      </c>
      <c r="E1175" s="238"/>
      <c r="F1175" s="239"/>
      <c r="G1175" s="238"/>
      <c r="H1175" s="327"/>
      <c r="I1175" s="240"/>
      <c r="J1175" s="238"/>
      <c r="K1175" s="238"/>
      <c r="L1175" s="238"/>
      <c r="M1175" s="238"/>
      <c r="N1175" s="238"/>
      <c r="O1175" s="256">
        <f t="shared" si="1410"/>
        <v>0</v>
      </c>
      <c r="P1175" s="351"/>
      <c r="Q1175" s="266"/>
      <c r="R1175" s="353"/>
      <c r="S1175" s="355"/>
      <c r="T1175" s="351"/>
      <c r="U1175" s="357"/>
      <c r="V1175" s="359"/>
      <c r="W1175" s="361"/>
      <c r="X1175" s="357"/>
      <c r="Y1175" s="353"/>
      <c r="Z1175" s="353"/>
      <c r="AA1175" s="353"/>
      <c r="AB1175" s="353"/>
      <c r="AC1175" s="353"/>
      <c r="AD1175" s="238">
        <f t="shared" ref="AD1175:AD1178" si="1432">AD1174</f>
        <v>0</v>
      </c>
      <c r="AE1175" s="279" t="e">
        <f>VLOOKUP(AD1175,分类参数表!$I$2:$J$10,2,FALSE)</f>
        <v>#N/A</v>
      </c>
      <c r="AF1175" s="280"/>
      <c r="AG1175" s="266"/>
      <c r="AH1175" s="266"/>
      <c r="AI1175" s="266"/>
      <c r="AJ1175" s="266"/>
      <c r="AK1175" s="266"/>
      <c r="AL1175" s="266"/>
      <c r="AM1175" s="290"/>
      <c r="AN1175" s="291" t="e">
        <f t="shared" si="1411"/>
        <v>#DIV/0!</v>
      </c>
      <c r="AO1175" s="297"/>
    </row>
    <row r="1176" spans="1:41" s="219" customFormat="1" ht="15" customHeight="1" x14ac:dyDescent="0.15">
      <c r="A1176" s="235"/>
      <c r="B1176" s="236">
        <f t="shared" ref="B1176:C1176" si="1433">B1175</f>
        <v>0</v>
      </c>
      <c r="C1176" s="237">
        <f t="shared" si="1433"/>
        <v>0</v>
      </c>
      <c r="D1176" s="238">
        <f t="shared" si="1431"/>
        <v>3</v>
      </c>
      <c r="E1176" s="238"/>
      <c r="F1176" s="239"/>
      <c r="G1176" s="238"/>
      <c r="H1176" s="327"/>
      <c r="I1176" s="240"/>
      <c r="J1176" s="238"/>
      <c r="K1176" s="238"/>
      <c r="L1176" s="238"/>
      <c r="M1176" s="238"/>
      <c r="N1176" s="238"/>
      <c r="O1176" s="256">
        <f t="shared" si="1410"/>
        <v>0</v>
      </c>
      <c r="P1176" s="351"/>
      <c r="Q1176" s="266"/>
      <c r="R1176" s="353"/>
      <c r="S1176" s="355"/>
      <c r="T1176" s="351"/>
      <c r="U1176" s="357"/>
      <c r="V1176" s="359"/>
      <c r="W1176" s="361"/>
      <c r="X1176" s="357"/>
      <c r="Y1176" s="353"/>
      <c r="Z1176" s="353"/>
      <c r="AA1176" s="353"/>
      <c r="AB1176" s="353"/>
      <c r="AC1176" s="353"/>
      <c r="AD1176" s="238">
        <f t="shared" si="1432"/>
        <v>0</v>
      </c>
      <c r="AE1176" s="279" t="e">
        <f>VLOOKUP(AD1176,分类参数表!$I$2:$J$10,2,FALSE)</f>
        <v>#N/A</v>
      </c>
      <c r="AF1176" s="280"/>
      <c r="AG1176" s="266"/>
      <c r="AH1176" s="266"/>
      <c r="AI1176" s="266"/>
      <c r="AJ1176" s="266"/>
      <c r="AK1176" s="266"/>
      <c r="AL1176" s="266"/>
      <c r="AM1176" s="290"/>
      <c r="AN1176" s="291" t="e">
        <f t="shared" si="1411"/>
        <v>#DIV/0!</v>
      </c>
      <c r="AO1176" s="297"/>
    </row>
    <row r="1177" spans="1:41" s="219" customFormat="1" ht="15" customHeight="1" x14ac:dyDescent="0.15">
      <c r="A1177" s="235"/>
      <c r="B1177" s="236">
        <f t="shared" ref="B1177:C1177" si="1434">B1176</f>
        <v>0</v>
      </c>
      <c r="C1177" s="237">
        <f t="shared" si="1434"/>
        <v>0</v>
      </c>
      <c r="D1177" s="238">
        <f t="shared" si="1431"/>
        <v>4</v>
      </c>
      <c r="E1177" s="238"/>
      <c r="F1177" s="239"/>
      <c r="G1177" s="238"/>
      <c r="H1177" s="266"/>
      <c r="I1177" s="238"/>
      <c r="J1177" s="238"/>
      <c r="K1177" s="238"/>
      <c r="L1177" s="238"/>
      <c r="M1177" s="238"/>
      <c r="N1177" s="238"/>
      <c r="O1177" s="256">
        <f t="shared" si="1410"/>
        <v>0</v>
      </c>
      <c r="P1177" s="351"/>
      <c r="Q1177" s="266"/>
      <c r="R1177" s="353"/>
      <c r="S1177" s="355"/>
      <c r="T1177" s="351"/>
      <c r="U1177" s="357"/>
      <c r="V1177" s="359"/>
      <c r="W1177" s="361"/>
      <c r="X1177" s="357"/>
      <c r="Y1177" s="353"/>
      <c r="Z1177" s="353"/>
      <c r="AA1177" s="353"/>
      <c r="AB1177" s="353"/>
      <c r="AC1177" s="353"/>
      <c r="AD1177" s="238">
        <f t="shared" si="1432"/>
        <v>0</v>
      </c>
      <c r="AE1177" s="279" t="e">
        <f>VLOOKUP(AD1177,分类参数表!$I$2:$J$10,2,FALSE)</f>
        <v>#N/A</v>
      </c>
      <c r="AF1177" s="280"/>
      <c r="AG1177" s="266"/>
      <c r="AH1177" s="266"/>
      <c r="AI1177" s="266"/>
      <c r="AJ1177" s="266"/>
      <c r="AK1177" s="266"/>
      <c r="AL1177" s="266"/>
      <c r="AM1177" s="290"/>
      <c r="AN1177" s="291" t="e">
        <f t="shared" si="1411"/>
        <v>#DIV/0!</v>
      </c>
      <c r="AO1177" s="297"/>
    </row>
    <row r="1178" spans="1:41" s="219" customFormat="1" ht="15" customHeight="1" thickBot="1" x14ac:dyDescent="0.2">
      <c r="A1178" s="235"/>
      <c r="B1178" s="236">
        <f t="shared" ref="B1178:C1178" si="1435">B1177</f>
        <v>0</v>
      </c>
      <c r="C1178" s="237">
        <f t="shared" si="1435"/>
        <v>0</v>
      </c>
      <c r="D1178" s="238">
        <f t="shared" si="1431"/>
        <v>5</v>
      </c>
      <c r="E1178" s="238"/>
      <c r="F1178" s="239"/>
      <c r="G1178" s="238"/>
      <c r="H1178" s="266"/>
      <c r="I1178" s="238"/>
      <c r="J1178" s="238"/>
      <c r="K1178" s="238"/>
      <c r="L1178" s="238"/>
      <c r="M1178" s="238"/>
      <c r="N1178" s="238"/>
      <c r="O1178" s="256">
        <f t="shared" si="1410"/>
        <v>0</v>
      </c>
      <c r="P1178" s="351"/>
      <c r="Q1178" s="266"/>
      <c r="R1178" s="353"/>
      <c r="S1178" s="355"/>
      <c r="T1178" s="351"/>
      <c r="U1178" s="357"/>
      <c r="V1178" s="359"/>
      <c r="W1178" s="361"/>
      <c r="X1178" s="357"/>
      <c r="Y1178" s="353"/>
      <c r="Z1178" s="353"/>
      <c r="AA1178" s="353"/>
      <c r="AB1178" s="362"/>
      <c r="AC1178" s="362"/>
      <c r="AD1178" s="238">
        <f t="shared" si="1432"/>
        <v>0</v>
      </c>
      <c r="AE1178" s="279" t="e">
        <f>VLOOKUP(AD1178,分类参数表!$I$2:$J$10,2,FALSE)</f>
        <v>#N/A</v>
      </c>
      <c r="AF1178" s="280"/>
      <c r="AG1178" s="266"/>
      <c r="AH1178" s="266"/>
      <c r="AI1178" s="266"/>
      <c r="AJ1178" s="266"/>
      <c r="AK1178" s="266"/>
      <c r="AL1178" s="266"/>
      <c r="AM1178" s="290"/>
      <c r="AN1178" s="291" t="e">
        <f t="shared" si="1411"/>
        <v>#DIV/0!</v>
      </c>
      <c r="AO1178" s="297"/>
    </row>
    <row r="1179" spans="1:41" s="220" customFormat="1" ht="15" customHeight="1" thickTop="1" x14ac:dyDescent="0.15">
      <c r="A1179" s="319"/>
      <c r="B1179" s="242"/>
      <c r="C1179" s="243"/>
      <c r="D1179" s="244">
        <v>1</v>
      </c>
      <c r="E1179" s="320"/>
      <c r="F1179" s="245"/>
      <c r="G1179" s="321"/>
      <c r="H1179" s="328"/>
      <c r="I1179" s="246"/>
      <c r="J1179" s="321"/>
      <c r="K1179" s="320"/>
      <c r="L1179" s="321"/>
      <c r="M1179" s="244"/>
      <c r="N1179" s="244"/>
      <c r="O1179" s="257">
        <f t="shared" si="1410"/>
        <v>0</v>
      </c>
      <c r="P1179" s="363">
        <f>SUM(O1179:O1183)</f>
        <v>0</v>
      </c>
      <c r="Q1179" s="322"/>
      <c r="R1179" s="371">
        <f>SUMPRODUCT(Q1179:Q1183+0)</f>
        <v>0</v>
      </c>
      <c r="S1179" s="374" t="e">
        <f>R1179/P1179</f>
        <v>#DIV/0!</v>
      </c>
      <c r="T1179" s="363" t="e">
        <f>LOOKUP(S1179,{0.4,0.45,0.5,0.55,0.6,0.65,0.7,0.75,0.8,0.85,0.9,0.95,1},{0.1,0.175,0.25,0.325,0.4,0.475,0.55,0.625,0.7,0.775,0.85,0.925,1})</f>
        <v>#DIV/0!</v>
      </c>
      <c r="U1179" s="369"/>
      <c r="V1179" s="365"/>
      <c r="W1179" s="367"/>
      <c r="X1179" s="369"/>
      <c r="Y1179" s="371">
        <f>R1179-(V1179/10)-X1179</f>
        <v>0</v>
      </c>
      <c r="Z1179" s="371" t="e">
        <f>Y1179*T1179*AE1179</f>
        <v>#DIV/0!</v>
      </c>
      <c r="AA1179" s="371" t="e">
        <f>U1179-V1179+Z1179</f>
        <v>#DIV/0!</v>
      </c>
      <c r="AB1179" s="371"/>
      <c r="AC1179" s="371"/>
      <c r="AD1179" s="323" t="s">
        <v>2000</v>
      </c>
      <c r="AE1179" s="282">
        <f>VLOOKUP(AD1179,分类参数表!$I$2:$J$10,2,FALSE)</f>
        <v>1</v>
      </c>
      <c r="AF1179" s="283"/>
      <c r="AG1179" s="322"/>
      <c r="AH1179" s="269"/>
      <c r="AI1179" s="269"/>
      <c r="AJ1179" s="269"/>
      <c r="AK1179" s="322"/>
      <c r="AL1179" s="322"/>
      <c r="AM1179" s="292"/>
      <c r="AN1179" s="293" t="e">
        <f t="shared" si="1411"/>
        <v>#DIV/0!</v>
      </c>
      <c r="AO1179" s="298"/>
    </row>
    <row r="1180" spans="1:41" s="221" customFormat="1" ht="15" customHeight="1" x14ac:dyDescent="0.15">
      <c r="A1180" s="247"/>
      <c r="B1180" s="248">
        <f t="shared" ref="B1180:C1180" si="1436">B1179</f>
        <v>0</v>
      </c>
      <c r="C1180" s="249">
        <f t="shared" si="1436"/>
        <v>0</v>
      </c>
      <c r="D1180" s="250">
        <f t="shared" ref="D1180:D1183" si="1437">D1179+1</f>
        <v>2</v>
      </c>
      <c r="E1180" s="250"/>
      <c r="F1180" s="251"/>
      <c r="G1180" s="250"/>
      <c r="H1180" s="329"/>
      <c r="I1180" s="252"/>
      <c r="J1180" s="250"/>
      <c r="K1180" s="250"/>
      <c r="L1180" s="250"/>
      <c r="M1180" s="250"/>
      <c r="N1180" s="250"/>
      <c r="O1180" s="258">
        <f t="shared" si="1410"/>
        <v>0</v>
      </c>
      <c r="P1180" s="364"/>
      <c r="Q1180" s="271"/>
      <c r="R1180" s="372"/>
      <c r="S1180" s="375"/>
      <c r="T1180" s="364"/>
      <c r="U1180" s="370"/>
      <c r="V1180" s="366"/>
      <c r="W1180" s="368"/>
      <c r="X1180" s="370"/>
      <c r="Y1180" s="372"/>
      <c r="Z1180" s="372"/>
      <c r="AA1180" s="372"/>
      <c r="AB1180" s="372"/>
      <c r="AC1180" s="372"/>
      <c r="AD1180" s="250" t="str">
        <f t="shared" ref="AD1180:AD1183" si="1438">AD1179</f>
        <v>会员</v>
      </c>
      <c r="AE1180" s="284">
        <f>VLOOKUP(AD1180,分类参数表!$I$2:$J$10,2,FALSE)</f>
        <v>1</v>
      </c>
      <c r="AF1180" s="285"/>
      <c r="AG1180" s="271"/>
      <c r="AH1180" s="271"/>
      <c r="AI1180" s="271"/>
      <c r="AJ1180" s="271"/>
      <c r="AK1180" s="271"/>
      <c r="AL1180" s="271"/>
      <c r="AM1180" s="294"/>
      <c r="AN1180" s="295" t="e">
        <f t="shared" si="1411"/>
        <v>#DIV/0!</v>
      </c>
      <c r="AO1180" s="299"/>
    </row>
    <row r="1181" spans="1:41" s="221" customFormat="1" ht="15" customHeight="1" x14ac:dyDescent="0.15">
      <c r="A1181" s="247"/>
      <c r="B1181" s="248">
        <f t="shared" ref="B1181:C1181" si="1439">B1180</f>
        <v>0</v>
      </c>
      <c r="C1181" s="249">
        <f t="shared" si="1439"/>
        <v>0</v>
      </c>
      <c r="D1181" s="250">
        <f t="shared" si="1437"/>
        <v>3</v>
      </c>
      <c r="E1181" s="250"/>
      <c r="F1181" s="251"/>
      <c r="G1181" s="250"/>
      <c r="H1181" s="329"/>
      <c r="I1181" s="252"/>
      <c r="J1181" s="250"/>
      <c r="K1181" s="250"/>
      <c r="L1181" s="250"/>
      <c r="M1181" s="250"/>
      <c r="N1181" s="250"/>
      <c r="O1181" s="258">
        <f t="shared" si="1410"/>
        <v>0</v>
      </c>
      <c r="P1181" s="364"/>
      <c r="Q1181" s="271"/>
      <c r="R1181" s="372"/>
      <c r="S1181" s="375"/>
      <c r="T1181" s="364"/>
      <c r="U1181" s="370"/>
      <c r="V1181" s="366"/>
      <c r="W1181" s="368"/>
      <c r="X1181" s="370"/>
      <c r="Y1181" s="372"/>
      <c r="Z1181" s="372"/>
      <c r="AA1181" s="372"/>
      <c r="AB1181" s="372"/>
      <c r="AC1181" s="372"/>
      <c r="AD1181" s="250" t="str">
        <f t="shared" si="1438"/>
        <v>会员</v>
      </c>
      <c r="AE1181" s="284">
        <f>VLOOKUP(AD1181,分类参数表!$I$2:$J$10,2,FALSE)</f>
        <v>1</v>
      </c>
      <c r="AF1181" s="285"/>
      <c r="AG1181" s="271"/>
      <c r="AH1181" s="271"/>
      <c r="AI1181" s="271"/>
      <c r="AJ1181" s="271"/>
      <c r="AK1181" s="271"/>
      <c r="AL1181" s="271"/>
      <c r="AM1181" s="294"/>
      <c r="AN1181" s="295" t="e">
        <f t="shared" si="1411"/>
        <v>#DIV/0!</v>
      </c>
      <c r="AO1181" s="299"/>
    </row>
    <row r="1182" spans="1:41" s="221" customFormat="1" ht="15" customHeight="1" x14ac:dyDescent="0.15">
      <c r="A1182" s="247"/>
      <c r="B1182" s="248">
        <f t="shared" ref="B1182:C1182" si="1440">B1181</f>
        <v>0</v>
      </c>
      <c r="C1182" s="249">
        <f t="shared" si="1440"/>
        <v>0</v>
      </c>
      <c r="D1182" s="250">
        <f t="shared" si="1437"/>
        <v>4</v>
      </c>
      <c r="E1182" s="250"/>
      <c r="F1182" s="251"/>
      <c r="G1182" s="250"/>
      <c r="H1182" s="271"/>
      <c r="I1182" s="250"/>
      <c r="J1182" s="250"/>
      <c r="K1182" s="250"/>
      <c r="L1182" s="250"/>
      <c r="M1182" s="250"/>
      <c r="N1182" s="250"/>
      <c r="O1182" s="258">
        <f t="shared" si="1410"/>
        <v>0</v>
      </c>
      <c r="P1182" s="364"/>
      <c r="Q1182" s="271"/>
      <c r="R1182" s="372"/>
      <c r="S1182" s="375"/>
      <c r="T1182" s="364"/>
      <c r="U1182" s="370"/>
      <c r="V1182" s="366"/>
      <c r="W1182" s="368"/>
      <c r="X1182" s="370"/>
      <c r="Y1182" s="372"/>
      <c r="Z1182" s="372"/>
      <c r="AA1182" s="372"/>
      <c r="AB1182" s="372"/>
      <c r="AC1182" s="372"/>
      <c r="AD1182" s="250" t="str">
        <f t="shared" si="1438"/>
        <v>会员</v>
      </c>
      <c r="AE1182" s="284">
        <f>VLOOKUP(AD1182,分类参数表!$I$2:$J$10,2,FALSE)</f>
        <v>1</v>
      </c>
      <c r="AF1182" s="285"/>
      <c r="AG1182" s="271"/>
      <c r="AH1182" s="271"/>
      <c r="AI1182" s="271"/>
      <c r="AJ1182" s="271"/>
      <c r="AK1182" s="271"/>
      <c r="AL1182" s="271"/>
      <c r="AM1182" s="294"/>
      <c r="AN1182" s="295" t="e">
        <f t="shared" si="1411"/>
        <v>#DIV/0!</v>
      </c>
      <c r="AO1182" s="299"/>
    </row>
    <row r="1183" spans="1:41" s="221" customFormat="1" ht="15" customHeight="1" thickBot="1" x14ac:dyDescent="0.2">
      <c r="A1183" s="247"/>
      <c r="B1183" s="248">
        <f t="shared" ref="B1183:C1183" si="1441">B1182</f>
        <v>0</v>
      </c>
      <c r="C1183" s="249">
        <f t="shared" si="1441"/>
        <v>0</v>
      </c>
      <c r="D1183" s="250">
        <f t="shared" si="1437"/>
        <v>5</v>
      </c>
      <c r="E1183" s="250"/>
      <c r="F1183" s="251"/>
      <c r="G1183" s="250"/>
      <c r="H1183" s="271"/>
      <c r="I1183" s="250"/>
      <c r="J1183" s="250"/>
      <c r="K1183" s="250"/>
      <c r="L1183" s="250"/>
      <c r="M1183" s="250"/>
      <c r="N1183" s="250"/>
      <c r="O1183" s="258">
        <f t="shared" si="1410"/>
        <v>0</v>
      </c>
      <c r="P1183" s="364"/>
      <c r="Q1183" s="271"/>
      <c r="R1183" s="372"/>
      <c r="S1183" s="375"/>
      <c r="T1183" s="364"/>
      <c r="U1183" s="370"/>
      <c r="V1183" s="366"/>
      <c r="W1183" s="368"/>
      <c r="X1183" s="370"/>
      <c r="Y1183" s="372"/>
      <c r="Z1183" s="372"/>
      <c r="AA1183" s="372"/>
      <c r="AB1183" s="373"/>
      <c r="AC1183" s="373"/>
      <c r="AD1183" s="250" t="str">
        <f t="shared" si="1438"/>
        <v>会员</v>
      </c>
      <c r="AE1183" s="284">
        <f>VLOOKUP(AD1183,分类参数表!$I$2:$J$10,2,FALSE)</f>
        <v>1</v>
      </c>
      <c r="AF1183" s="285"/>
      <c r="AG1183" s="271"/>
      <c r="AH1183" s="271"/>
      <c r="AI1183" s="271"/>
      <c r="AJ1183" s="271"/>
      <c r="AK1183" s="271"/>
      <c r="AL1183" s="271"/>
      <c r="AM1183" s="294"/>
      <c r="AN1183" s="295" t="e">
        <f t="shared" si="1411"/>
        <v>#DIV/0!</v>
      </c>
      <c r="AO1183" s="299"/>
    </row>
    <row r="1184" spans="1:41" s="218" customFormat="1" ht="15" customHeight="1" thickTop="1" x14ac:dyDescent="0.15">
      <c r="A1184" s="229"/>
      <c r="B1184" s="230"/>
      <c r="C1184" s="231"/>
      <c r="D1184" s="232">
        <v>1</v>
      </c>
      <c r="E1184" s="233"/>
      <c r="F1184" s="233"/>
      <c r="G1184" s="232"/>
      <c r="H1184" s="326"/>
      <c r="I1184" s="234"/>
      <c r="J1184" s="232"/>
      <c r="K1184" s="233"/>
      <c r="L1184" s="232"/>
      <c r="M1184" s="232"/>
      <c r="N1184" s="232"/>
      <c r="O1184" s="255">
        <f t="shared" si="1410"/>
        <v>0</v>
      </c>
      <c r="P1184" s="350">
        <f>SUM(O1184:O1188)</f>
        <v>0</v>
      </c>
      <c r="Q1184" s="264"/>
      <c r="R1184" s="352">
        <f>SUMPRODUCT(Q1184:Q1188+0)</f>
        <v>0</v>
      </c>
      <c r="S1184" s="354" t="e">
        <f>R1184/P1184</f>
        <v>#DIV/0!</v>
      </c>
      <c r="T1184" s="350" t="e">
        <f>LOOKUP(S1184,{0.4,0.45,0.5,0.55,0.6,0.65,0.7,0.75,0.8,0.85,0.9,0.95,1},{0.1,0.175,0.25,0.325,0.4,0.475,0.55,0.625,0.7,0.775,0.85,0.925,1})</f>
        <v>#DIV/0!</v>
      </c>
      <c r="U1184" s="356"/>
      <c r="V1184" s="358"/>
      <c r="W1184" s="360"/>
      <c r="X1184" s="356"/>
      <c r="Y1184" s="352">
        <f>R1184-(V1184/10)-X1184</f>
        <v>0</v>
      </c>
      <c r="Z1184" s="352" t="e">
        <f>Y1184*T1184*AE1184</f>
        <v>#DIV/0!</v>
      </c>
      <c r="AA1184" s="352" t="e">
        <f>U1184-V1184+Z1184</f>
        <v>#DIV/0!</v>
      </c>
      <c r="AB1184" s="352"/>
      <c r="AC1184" s="352"/>
      <c r="AD1184" s="276"/>
      <c r="AE1184" s="277" t="e">
        <f>VLOOKUP(AD1184,分类参数表!$I$2:$J$10,2,FALSE)</f>
        <v>#N/A</v>
      </c>
      <c r="AF1184" s="278"/>
      <c r="AG1184" s="264"/>
      <c r="AH1184" s="264"/>
      <c r="AI1184" s="264"/>
      <c r="AJ1184" s="264"/>
      <c r="AK1184" s="264"/>
      <c r="AL1184" s="264"/>
      <c r="AM1184" s="288"/>
      <c r="AN1184" s="289" t="e">
        <f t="shared" si="1411"/>
        <v>#DIV/0!</v>
      </c>
      <c r="AO1184" s="296"/>
    </row>
    <row r="1185" spans="1:41" s="219" customFormat="1" ht="15" customHeight="1" x14ac:dyDescent="0.15">
      <c r="A1185" s="235"/>
      <c r="B1185" s="236">
        <f t="shared" ref="B1185:C1185" si="1442">B1184</f>
        <v>0</v>
      </c>
      <c r="C1185" s="237">
        <f t="shared" si="1442"/>
        <v>0</v>
      </c>
      <c r="D1185" s="238">
        <f t="shared" ref="D1185:D1188" si="1443">D1184+1</f>
        <v>2</v>
      </c>
      <c r="E1185" s="238"/>
      <c r="F1185" s="239"/>
      <c r="G1185" s="238"/>
      <c r="H1185" s="327"/>
      <c r="I1185" s="240"/>
      <c r="J1185" s="238"/>
      <c r="K1185" s="238"/>
      <c r="L1185" s="238"/>
      <c r="M1185" s="238"/>
      <c r="N1185" s="238"/>
      <c r="O1185" s="256">
        <f t="shared" si="1410"/>
        <v>0</v>
      </c>
      <c r="P1185" s="351"/>
      <c r="Q1185" s="266"/>
      <c r="R1185" s="353"/>
      <c r="S1185" s="355"/>
      <c r="T1185" s="351"/>
      <c r="U1185" s="357"/>
      <c r="V1185" s="359"/>
      <c r="W1185" s="361"/>
      <c r="X1185" s="357"/>
      <c r="Y1185" s="353"/>
      <c r="Z1185" s="353"/>
      <c r="AA1185" s="353"/>
      <c r="AB1185" s="353"/>
      <c r="AC1185" s="353"/>
      <c r="AD1185" s="238">
        <f t="shared" ref="AD1185:AD1188" si="1444">AD1184</f>
        <v>0</v>
      </c>
      <c r="AE1185" s="279" t="e">
        <f>VLOOKUP(AD1185,分类参数表!$I$2:$J$10,2,FALSE)</f>
        <v>#N/A</v>
      </c>
      <c r="AF1185" s="280"/>
      <c r="AG1185" s="266"/>
      <c r="AH1185" s="266"/>
      <c r="AI1185" s="266"/>
      <c r="AJ1185" s="266"/>
      <c r="AK1185" s="266"/>
      <c r="AL1185" s="266"/>
      <c r="AM1185" s="290"/>
      <c r="AN1185" s="291" t="e">
        <f t="shared" si="1411"/>
        <v>#DIV/0!</v>
      </c>
      <c r="AO1185" s="297"/>
    </row>
    <row r="1186" spans="1:41" s="219" customFormat="1" ht="15" customHeight="1" x14ac:dyDescent="0.15">
      <c r="A1186" s="235"/>
      <c r="B1186" s="236">
        <f t="shared" ref="B1186:C1186" si="1445">B1185</f>
        <v>0</v>
      </c>
      <c r="C1186" s="237">
        <f t="shared" si="1445"/>
        <v>0</v>
      </c>
      <c r="D1186" s="238">
        <f t="shared" si="1443"/>
        <v>3</v>
      </c>
      <c r="E1186" s="238"/>
      <c r="F1186" s="239"/>
      <c r="G1186" s="238"/>
      <c r="H1186" s="327"/>
      <c r="I1186" s="240"/>
      <c r="J1186" s="238"/>
      <c r="K1186" s="238"/>
      <c r="L1186" s="238"/>
      <c r="M1186" s="238"/>
      <c r="N1186" s="238"/>
      <c r="O1186" s="256">
        <f t="shared" si="1410"/>
        <v>0</v>
      </c>
      <c r="P1186" s="351"/>
      <c r="Q1186" s="266"/>
      <c r="R1186" s="353"/>
      <c r="S1186" s="355"/>
      <c r="T1186" s="351"/>
      <c r="U1186" s="357"/>
      <c r="V1186" s="359"/>
      <c r="W1186" s="361"/>
      <c r="X1186" s="357"/>
      <c r="Y1186" s="353"/>
      <c r="Z1186" s="353"/>
      <c r="AA1186" s="353"/>
      <c r="AB1186" s="353"/>
      <c r="AC1186" s="353"/>
      <c r="AD1186" s="238">
        <f t="shared" si="1444"/>
        <v>0</v>
      </c>
      <c r="AE1186" s="279" t="e">
        <f>VLOOKUP(AD1186,分类参数表!$I$2:$J$10,2,FALSE)</f>
        <v>#N/A</v>
      </c>
      <c r="AF1186" s="280"/>
      <c r="AG1186" s="266"/>
      <c r="AH1186" s="266"/>
      <c r="AI1186" s="266"/>
      <c r="AJ1186" s="266"/>
      <c r="AK1186" s="266"/>
      <c r="AL1186" s="266"/>
      <c r="AM1186" s="290"/>
      <c r="AN1186" s="291" t="e">
        <f t="shared" si="1411"/>
        <v>#DIV/0!</v>
      </c>
      <c r="AO1186" s="297"/>
    </row>
    <row r="1187" spans="1:41" s="219" customFormat="1" ht="15" customHeight="1" x14ac:dyDescent="0.15">
      <c r="A1187" s="235"/>
      <c r="B1187" s="236">
        <f t="shared" ref="B1187:C1187" si="1446">B1186</f>
        <v>0</v>
      </c>
      <c r="C1187" s="237">
        <f t="shared" si="1446"/>
        <v>0</v>
      </c>
      <c r="D1187" s="238">
        <f t="shared" si="1443"/>
        <v>4</v>
      </c>
      <c r="E1187" s="238"/>
      <c r="F1187" s="239"/>
      <c r="G1187" s="238"/>
      <c r="H1187" s="266"/>
      <c r="I1187" s="238"/>
      <c r="J1187" s="238"/>
      <c r="K1187" s="238"/>
      <c r="L1187" s="238"/>
      <c r="M1187" s="238"/>
      <c r="N1187" s="238"/>
      <c r="O1187" s="256">
        <f t="shared" si="1410"/>
        <v>0</v>
      </c>
      <c r="P1187" s="351"/>
      <c r="Q1187" s="266"/>
      <c r="R1187" s="353"/>
      <c r="S1187" s="355"/>
      <c r="T1187" s="351"/>
      <c r="U1187" s="357"/>
      <c r="V1187" s="359"/>
      <c r="W1187" s="361"/>
      <c r="X1187" s="357"/>
      <c r="Y1187" s="353"/>
      <c r="Z1187" s="353"/>
      <c r="AA1187" s="353"/>
      <c r="AB1187" s="353"/>
      <c r="AC1187" s="353"/>
      <c r="AD1187" s="238">
        <f t="shared" si="1444"/>
        <v>0</v>
      </c>
      <c r="AE1187" s="279" t="e">
        <f>VLOOKUP(AD1187,分类参数表!$I$2:$J$10,2,FALSE)</f>
        <v>#N/A</v>
      </c>
      <c r="AF1187" s="280"/>
      <c r="AG1187" s="266"/>
      <c r="AH1187" s="266"/>
      <c r="AI1187" s="266"/>
      <c r="AJ1187" s="266"/>
      <c r="AK1187" s="266"/>
      <c r="AL1187" s="266"/>
      <c r="AM1187" s="290"/>
      <c r="AN1187" s="291" t="e">
        <f t="shared" si="1411"/>
        <v>#DIV/0!</v>
      </c>
      <c r="AO1187" s="297"/>
    </row>
    <row r="1188" spans="1:41" s="219" customFormat="1" ht="15" customHeight="1" thickBot="1" x14ac:dyDescent="0.2">
      <c r="A1188" s="235"/>
      <c r="B1188" s="236">
        <f t="shared" ref="B1188:C1188" si="1447">B1187</f>
        <v>0</v>
      </c>
      <c r="C1188" s="237">
        <f t="shared" si="1447"/>
        <v>0</v>
      </c>
      <c r="D1188" s="238">
        <f t="shared" si="1443"/>
        <v>5</v>
      </c>
      <c r="E1188" s="238"/>
      <c r="F1188" s="239"/>
      <c r="G1188" s="238"/>
      <c r="H1188" s="266"/>
      <c r="I1188" s="238"/>
      <c r="J1188" s="238"/>
      <c r="K1188" s="238"/>
      <c r="L1188" s="238"/>
      <c r="M1188" s="238"/>
      <c r="N1188" s="238"/>
      <c r="O1188" s="256">
        <f t="shared" si="1410"/>
        <v>0</v>
      </c>
      <c r="P1188" s="351"/>
      <c r="Q1188" s="266"/>
      <c r="R1188" s="353"/>
      <c r="S1188" s="355"/>
      <c r="T1188" s="351"/>
      <c r="U1188" s="357"/>
      <c r="V1188" s="359"/>
      <c r="W1188" s="361"/>
      <c r="X1188" s="357"/>
      <c r="Y1188" s="353"/>
      <c r="Z1188" s="353"/>
      <c r="AA1188" s="353"/>
      <c r="AB1188" s="362"/>
      <c r="AC1188" s="362"/>
      <c r="AD1188" s="238">
        <f t="shared" si="1444"/>
        <v>0</v>
      </c>
      <c r="AE1188" s="279" t="e">
        <f>VLOOKUP(AD1188,分类参数表!$I$2:$J$10,2,FALSE)</f>
        <v>#N/A</v>
      </c>
      <c r="AF1188" s="280"/>
      <c r="AG1188" s="266"/>
      <c r="AH1188" s="266"/>
      <c r="AI1188" s="266"/>
      <c r="AJ1188" s="266"/>
      <c r="AK1188" s="266"/>
      <c r="AL1188" s="266"/>
      <c r="AM1188" s="290"/>
      <c r="AN1188" s="291" t="e">
        <f t="shared" si="1411"/>
        <v>#DIV/0!</v>
      </c>
      <c r="AO1188" s="297"/>
    </row>
    <row r="1189" spans="1:41" s="220" customFormat="1" ht="15" customHeight="1" thickTop="1" x14ac:dyDescent="0.15">
      <c r="A1189" s="319"/>
      <c r="B1189" s="242"/>
      <c r="C1189" s="243"/>
      <c r="D1189" s="244">
        <v>1</v>
      </c>
      <c r="E1189" s="320"/>
      <c r="F1189" s="245"/>
      <c r="G1189" s="321"/>
      <c r="H1189" s="328"/>
      <c r="I1189" s="246"/>
      <c r="J1189" s="321"/>
      <c r="K1189" s="320"/>
      <c r="L1189" s="321"/>
      <c r="M1189" s="244"/>
      <c r="N1189" s="244"/>
      <c r="O1189" s="257">
        <f t="shared" si="1410"/>
        <v>0</v>
      </c>
      <c r="P1189" s="363">
        <f>SUM(O1189:O1193)</f>
        <v>0</v>
      </c>
      <c r="Q1189" s="322"/>
      <c r="R1189" s="371">
        <f>SUMPRODUCT(Q1189:Q1193+0)</f>
        <v>0</v>
      </c>
      <c r="S1189" s="374" t="e">
        <f>R1189/P1189</f>
        <v>#DIV/0!</v>
      </c>
      <c r="T1189" s="363" t="e">
        <f>LOOKUP(S1189,{0.4,0.45,0.5,0.55,0.6,0.65,0.7,0.75,0.8,0.85,0.9,0.95,1},{0.1,0.175,0.25,0.325,0.4,0.475,0.55,0.625,0.7,0.775,0.85,0.925,1})</f>
        <v>#DIV/0!</v>
      </c>
      <c r="U1189" s="369"/>
      <c r="V1189" s="365"/>
      <c r="W1189" s="367"/>
      <c r="X1189" s="369"/>
      <c r="Y1189" s="371">
        <f>R1189-(V1189/10)-X1189</f>
        <v>0</v>
      </c>
      <c r="Z1189" s="371" t="e">
        <f>Y1189*T1189*AE1189</f>
        <v>#DIV/0!</v>
      </c>
      <c r="AA1189" s="371" t="e">
        <f>U1189-V1189+Z1189</f>
        <v>#DIV/0!</v>
      </c>
      <c r="AB1189" s="371"/>
      <c r="AC1189" s="371"/>
      <c r="AD1189" s="323" t="s">
        <v>2000</v>
      </c>
      <c r="AE1189" s="282">
        <f>VLOOKUP(AD1189,分类参数表!$I$2:$J$10,2,FALSE)</f>
        <v>1</v>
      </c>
      <c r="AF1189" s="283"/>
      <c r="AG1189" s="322"/>
      <c r="AH1189" s="269"/>
      <c r="AI1189" s="269"/>
      <c r="AJ1189" s="269"/>
      <c r="AK1189" s="322"/>
      <c r="AL1189" s="322"/>
      <c r="AM1189" s="292"/>
      <c r="AN1189" s="293" t="e">
        <f t="shared" si="1411"/>
        <v>#DIV/0!</v>
      </c>
      <c r="AO1189" s="298"/>
    </row>
    <row r="1190" spans="1:41" s="221" customFormat="1" ht="15" customHeight="1" x14ac:dyDescent="0.15">
      <c r="A1190" s="247"/>
      <c r="B1190" s="248">
        <f t="shared" ref="B1190:C1190" si="1448">B1189</f>
        <v>0</v>
      </c>
      <c r="C1190" s="249">
        <f t="shared" si="1448"/>
        <v>0</v>
      </c>
      <c r="D1190" s="250">
        <f t="shared" ref="D1190:D1193" si="1449">D1189+1</f>
        <v>2</v>
      </c>
      <c r="E1190" s="250"/>
      <c r="F1190" s="251"/>
      <c r="G1190" s="250"/>
      <c r="H1190" s="329"/>
      <c r="I1190" s="252"/>
      <c r="J1190" s="250"/>
      <c r="K1190" s="250"/>
      <c r="L1190" s="250"/>
      <c r="M1190" s="250"/>
      <c r="N1190" s="250"/>
      <c r="O1190" s="258">
        <f t="shared" si="1410"/>
        <v>0</v>
      </c>
      <c r="P1190" s="364"/>
      <c r="Q1190" s="271"/>
      <c r="R1190" s="372"/>
      <c r="S1190" s="375"/>
      <c r="T1190" s="364"/>
      <c r="U1190" s="370"/>
      <c r="V1190" s="366"/>
      <c r="W1190" s="368"/>
      <c r="X1190" s="370"/>
      <c r="Y1190" s="372"/>
      <c r="Z1190" s="372"/>
      <c r="AA1190" s="372"/>
      <c r="AB1190" s="372"/>
      <c r="AC1190" s="372"/>
      <c r="AD1190" s="250" t="str">
        <f t="shared" ref="AD1190:AD1193" si="1450">AD1189</f>
        <v>会员</v>
      </c>
      <c r="AE1190" s="284">
        <f>VLOOKUP(AD1190,分类参数表!$I$2:$J$10,2,FALSE)</f>
        <v>1</v>
      </c>
      <c r="AF1190" s="285"/>
      <c r="AG1190" s="271"/>
      <c r="AH1190" s="271"/>
      <c r="AI1190" s="271"/>
      <c r="AJ1190" s="271"/>
      <c r="AK1190" s="271"/>
      <c r="AL1190" s="271"/>
      <c r="AM1190" s="294"/>
      <c r="AN1190" s="295" t="e">
        <f t="shared" si="1411"/>
        <v>#DIV/0!</v>
      </c>
      <c r="AO1190" s="299"/>
    </row>
    <row r="1191" spans="1:41" s="221" customFormat="1" ht="15" customHeight="1" x14ac:dyDescent="0.15">
      <c r="A1191" s="247"/>
      <c r="B1191" s="248">
        <f t="shared" ref="B1191:C1191" si="1451">B1190</f>
        <v>0</v>
      </c>
      <c r="C1191" s="249">
        <f t="shared" si="1451"/>
        <v>0</v>
      </c>
      <c r="D1191" s="250">
        <f t="shared" si="1449"/>
        <v>3</v>
      </c>
      <c r="E1191" s="250"/>
      <c r="F1191" s="251"/>
      <c r="G1191" s="250"/>
      <c r="H1191" s="329"/>
      <c r="I1191" s="252"/>
      <c r="J1191" s="250"/>
      <c r="K1191" s="250"/>
      <c r="L1191" s="250"/>
      <c r="M1191" s="250"/>
      <c r="N1191" s="250"/>
      <c r="O1191" s="258">
        <f t="shared" si="1410"/>
        <v>0</v>
      </c>
      <c r="P1191" s="364"/>
      <c r="Q1191" s="271"/>
      <c r="R1191" s="372"/>
      <c r="S1191" s="375"/>
      <c r="T1191" s="364"/>
      <c r="U1191" s="370"/>
      <c r="V1191" s="366"/>
      <c r="W1191" s="368"/>
      <c r="X1191" s="370"/>
      <c r="Y1191" s="372"/>
      <c r="Z1191" s="372"/>
      <c r="AA1191" s="372"/>
      <c r="AB1191" s="372"/>
      <c r="AC1191" s="372"/>
      <c r="AD1191" s="250" t="str">
        <f t="shared" si="1450"/>
        <v>会员</v>
      </c>
      <c r="AE1191" s="284">
        <f>VLOOKUP(AD1191,分类参数表!$I$2:$J$10,2,FALSE)</f>
        <v>1</v>
      </c>
      <c r="AF1191" s="285"/>
      <c r="AG1191" s="271"/>
      <c r="AH1191" s="271"/>
      <c r="AI1191" s="271"/>
      <c r="AJ1191" s="271"/>
      <c r="AK1191" s="271"/>
      <c r="AL1191" s="271"/>
      <c r="AM1191" s="294"/>
      <c r="AN1191" s="295" t="e">
        <f t="shared" si="1411"/>
        <v>#DIV/0!</v>
      </c>
      <c r="AO1191" s="299"/>
    </row>
    <row r="1192" spans="1:41" s="221" customFormat="1" ht="15" customHeight="1" x14ac:dyDescent="0.15">
      <c r="A1192" s="247"/>
      <c r="B1192" s="248">
        <f t="shared" ref="B1192:C1192" si="1452">B1191</f>
        <v>0</v>
      </c>
      <c r="C1192" s="249">
        <f t="shared" si="1452"/>
        <v>0</v>
      </c>
      <c r="D1192" s="250">
        <f t="shared" si="1449"/>
        <v>4</v>
      </c>
      <c r="E1192" s="250"/>
      <c r="F1192" s="251"/>
      <c r="G1192" s="250"/>
      <c r="H1192" s="271"/>
      <c r="I1192" s="250"/>
      <c r="J1192" s="250"/>
      <c r="K1192" s="250"/>
      <c r="L1192" s="250"/>
      <c r="M1192" s="250"/>
      <c r="N1192" s="250"/>
      <c r="O1192" s="258">
        <f t="shared" si="1410"/>
        <v>0</v>
      </c>
      <c r="P1192" s="364"/>
      <c r="Q1192" s="271"/>
      <c r="R1192" s="372"/>
      <c r="S1192" s="375"/>
      <c r="T1192" s="364"/>
      <c r="U1192" s="370"/>
      <c r="V1192" s="366"/>
      <c r="W1192" s="368"/>
      <c r="X1192" s="370"/>
      <c r="Y1192" s="372"/>
      <c r="Z1192" s="372"/>
      <c r="AA1192" s="372"/>
      <c r="AB1192" s="372"/>
      <c r="AC1192" s="372"/>
      <c r="AD1192" s="250" t="str">
        <f t="shared" si="1450"/>
        <v>会员</v>
      </c>
      <c r="AE1192" s="284">
        <f>VLOOKUP(AD1192,分类参数表!$I$2:$J$10,2,FALSE)</f>
        <v>1</v>
      </c>
      <c r="AF1192" s="285"/>
      <c r="AG1192" s="271"/>
      <c r="AH1192" s="271"/>
      <c r="AI1192" s="271"/>
      <c r="AJ1192" s="271"/>
      <c r="AK1192" s="271"/>
      <c r="AL1192" s="271"/>
      <c r="AM1192" s="294"/>
      <c r="AN1192" s="295" t="e">
        <f t="shared" si="1411"/>
        <v>#DIV/0!</v>
      </c>
      <c r="AO1192" s="299"/>
    </row>
    <row r="1193" spans="1:41" s="221" customFormat="1" ht="15" customHeight="1" thickBot="1" x14ac:dyDescent="0.2">
      <c r="A1193" s="247"/>
      <c r="B1193" s="248">
        <f t="shared" ref="B1193:C1193" si="1453">B1192</f>
        <v>0</v>
      </c>
      <c r="C1193" s="249">
        <f t="shared" si="1453"/>
        <v>0</v>
      </c>
      <c r="D1193" s="250">
        <f t="shared" si="1449"/>
        <v>5</v>
      </c>
      <c r="E1193" s="250"/>
      <c r="F1193" s="251"/>
      <c r="G1193" s="250"/>
      <c r="H1193" s="271"/>
      <c r="I1193" s="250"/>
      <c r="J1193" s="250"/>
      <c r="K1193" s="250"/>
      <c r="L1193" s="250"/>
      <c r="M1193" s="250"/>
      <c r="N1193" s="250"/>
      <c r="O1193" s="258">
        <f t="shared" si="1410"/>
        <v>0</v>
      </c>
      <c r="P1193" s="364"/>
      <c r="Q1193" s="271"/>
      <c r="R1193" s="372"/>
      <c r="S1193" s="375"/>
      <c r="T1193" s="364"/>
      <c r="U1193" s="370"/>
      <c r="V1193" s="366"/>
      <c r="W1193" s="368"/>
      <c r="X1193" s="370"/>
      <c r="Y1193" s="372"/>
      <c r="Z1193" s="372"/>
      <c r="AA1193" s="372"/>
      <c r="AB1193" s="373"/>
      <c r="AC1193" s="373"/>
      <c r="AD1193" s="250" t="str">
        <f t="shared" si="1450"/>
        <v>会员</v>
      </c>
      <c r="AE1193" s="284">
        <f>VLOOKUP(AD1193,分类参数表!$I$2:$J$10,2,FALSE)</f>
        <v>1</v>
      </c>
      <c r="AF1193" s="285"/>
      <c r="AG1193" s="271"/>
      <c r="AH1193" s="271"/>
      <c r="AI1193" s="271"/>
      <c r="AJ1193" s="271"/>
      <c r="AK1193" s="271"/>
      <c r="AL1193" s="271"/>
      <c r="AM1193" s="294"/>
      <c r="AN1193" s="295" t="e">
        <f t="shared" si="1411"/>
        <v>#DIV/0!</v>
      </c>
      <c r="AO1193" s="299"/>
    </row>
    <row r="1194" spans="1:41" s="218" customFormat="1" ht="15" customHeight="1" thickTop="1" x14ac:dyDescent="0.15">
      <c r="A1194" s="229"/>
      <c r="B1194" s="230"/>
      <c r="C1194" s="231"/>
      <c r="D1194" s="232">
        <v>1</v>
      </c>
      <c r="E1194" s="233"/>
      <c r="F1194" s="233"/>
      <c r="G1194" s="232"/>
      <c r="H1194" s="326"/>
      <c r="I1194" s="234"/>
      <c r="J1194" s="232"/>
      <c r="K1194" s="233"/>
      <c r="L1194" s="232"/>
      <c r="M1194" s="232"/>
      <c r="N1194" s="232"/>
      <c r="O1194" s="255">
        <f t="shared" si="1410"/>
        <v>0</v>
      </c>
      <c r="P1194" s="350">
        <f>SUM(O1194:O1198)</f>
        <v>0</v>
      </c>
      <c r="Q1194" s="264"/>
      <c r="R1194" s="352">
        <f>SUMPRODUCT(Q1194:Q1198+0)</f>
        <v>0</v>
      </c>
      <c r="S1194" s="354" t="e">
        <f>R1194/P1194</f>
        <v>#DIV/0!</v>
      </c>
      <c r="T1194" s="350" t="e">
        <f>LOOKUP(S1194,{0.4,0.45,0.5,0.55,0.6,0.65,0.7,0.75,0.8,0.85,0.9,0.95,1},{0.1,0.175,0.25,0.325,0.4,0.475,0.55,0.625,0.7,0.775,0.85,0.925,1})</f>
        <v>#DIV/0!</v>
      </c>
      <c r="U1194" s="356"/>
      <c r="V1194" s="358"/>
      <c r="W1194" s="360"/>
      <c r="X1194" s="356"/>
      <c r="Y1194" s="352">
        <f>R1194-(V1194/10)-X1194</f>
        <v>0</v>
      </c>
      <c r="Z1194" s="352" t="e">
        <f>Y1194*T1194*AE1194</f>
        <v>#DIV/0!</v>
      </c>
      <c r="AA1194" s="352" t="e">
        <f>U1194-V1194+Z1194</f>
        <v>#DIV/0!</v>
      </c>
      <c r="AB1194" s="352"/>
      <c r="AC1194" s="352"/>
      <c r="AD1194" s="276"/>
      <c r="AE1194" s="277" t="e">
        <f>VLOOKUP(AD1194,分类参数表!$I$2:$J$10,2,FALSE)</f>
        <v>#N/A</v>
      </c>
      <c r="AF1194" s="278"/>
      <c r="AG1194" s="264"/>
      <c r="AH1194" s="264"/>
      <c r="AI1194" s="264"/>
      <c r="AJ1194" s="264"/>
      <c r="AK1194" s="264"/>
      <c r="AL1194" s="264"/>
      <c r="AM1194" s="288"/>
      <c r="AN1194" s="289" t="e">
        <f t="shared" si="1411"/>
        <v>#DIV/0!</v>
      </c>
      <c r="AO1194" s="296"/>
    </row>
    <row r="1195" spans="1:41" s="219" customFormat="1" ht="15" customHeight="1" x14ac:dyDescent="0.15">
      <c r="A1195" s="235"/>
      <c r="B1195" s="236">
        <f t="shared" ref="B1195:C1195" si="1454">B1194</f>
        <v>0</v>
      </c>
      <c r="C1195" s="237">
        <f t="shared" si="1454"/>
        <v>0</v>
      </c>
      <c r="D1195" s="238">
        <f t="shared" ref="D1195:D1198" si="1455">D1194+1</f>
        <v>2</v>
      </c>
      <c r="E1195" s="238"/>
      <c r="F1195" s="239"/>
      <c r="G1195" s="238"/>
      <c r="H1195" s="327"/>
      <c r="I1195" s="240"/>
      <c r="J1195" s="238"/>
      <c r="K1195" s="238"/>
      <c r="L1195" s="238"/>
      <c r="M1195" s="238"/>
      <c r="N1195" s="238"/>
      <c r="O1195" s="256">
        <f t="shared" si="1410"/>
        <v>0</v>
      </c>
      <c r="P1195" s="351"/>
      <c r="Q1195" s="266"/>
      <c r="R1195" s="353"/>
      <c r="S1195" s="355"/>
      <c r="T1195" s="351"/>
      <c r="U1195" s="357"/>
      <c r="V1195" s="359"/>
      <c r="W1195" s="361"/>
      <c r="X1195" s="357"/>
      <c r="Y1195" s="353"/>
      <c r="Z1195" s="353"/>
      <c r="AA1195" s="353"/>
      <c r="AB1195" s="353"/>
      <c r="AC1195" s="353"/>
      <c r="AD1195" s="238">
        <f t="shared" ref="AD1195:AD1198" si="1456">AD1194</f>
        <v>0</v>
      </c>
      <c r="AE1195" s="279" t="e">
        <f>VLOOKUP(AD1195,分类参数表!$I$2:$J$10,2,FALSE)</f>
        <v>#N/A</v>
      </c>
      <c r="AF1195" s="280"/>
      <c r="AG1195" s="266"/>
      <c r="AH1195" s="266"/>
      <c r="AI1195" s="266"/>
      <c r="AJ1195" s="266"/>
      <c r="AK1195" s="266"/>
      <c r="AL1195" s="266"/>
      <c r="AM1195" s="290"/>
      <c r="AN1195" s="291" t="e">
        <f t="shared" si="1411"/>
        <v>#DIV/0!</v>
      </c>
      <c r="AO1195" s="297"/>
    </row>
    <row r="1196" spans="1:41" s="219" customFormat="1" ht="15" customHeight="1" x14ac:dyDescent="0.15">
      <c r="A1196" s="235"/>
      <c r="B1196" s="236">
        <f t="shared" ref="B1196:C1196" si="1457">B1195</f>
        <v>0</v>
      </c>
      <c r="C1196" s="237">
        <f t="shared" si="1457"/>
        <v>0</v>
      </c>
      <c r="D1196" s="238">
        <f t="shared" si="1455"/>
        <v>3</v>
      </c>
      <c r="E1196" s="238"/>
      <c r="F1196" s="239"/>
      <c r="G1196" s="238"/>
      <c r="H1196" s="327"/>
      <c r="I1196" s="240"/>
      <c r="J1196" s="238"/>
      <c r="K1196" s="238"/>
      <c r="L1196" s="238"/>
      <c r="M1196" s="238"/>
      <c r="N1196" s="238"/>
      <c r="O1196" s="256">
        <f t="shared" si="1410"/>
        <v>0</v>
      </c>
      <c r="P1196" s="351"/>
      <c r="Q1196" s="266"/>
      <c r="R1196" s="353"/>
      <c r="S1196" s="355"/>
      <c r="T1196" s="351"/>
      <c r="U1196" s="357"/>
      <c r="V1196" s="359"/>
      <c r="W1196" s="361"/>
      <c r="X1196" s="357"/>
      <c r="Y1196" s="353"/>
      <c r="Z1196" s="353"/>
      <c r="AA1196" s="353"/>
      <c r="AB1196" s="353"/>
      <c r="AC1196" s="353"/>
      <c r="AD1196" s="238">
        <f t="shared" si="1456"/>
        <v>0</v>
      </c>
      <c r="AE1196" s="279" t="e">
        <f>VLOOKUP(AD1196,分类参数表!$I$2:$J$10,2,FALSE)</f>
        <v>#N/A</v>
      </c>
      <c r="AF1196" s="280"/>
      <c r="AG1196" s="266"/>
      <c r="AH1196" s="266"/>
      <c r="AI1196" s="266"/>
      <c r="AJ1196" s="266"/>
      <c r="AK1196" s="266"/>
      <c r="AL1196" s="266"/>
      <c r="AM1196" s="290"/>
      <c r="AN1196" s="291" t="e">
        <f t="shared" si="1411"/>
        <v>#DIV/0!</v>
      </c>
      <c r="AO1196" s="297"/>
    </row>
    <row r="1197" spans="1:41" s="219" customFormat="1" ht="15" customHeight="1" x14ac:dyDescent="0.15">
      <c r="A1197" s="235"/>
      <c r="B1197" s="236">
        <f t="shared" ref="B1197:C1197" si="1458">B1196</f>
        <v>0</v>
      </c>
      <c r="C1197" s="237">
        <f t="shared" si="1458"/>
        <v>0</v>
      </c>
      <c r="D1197" s="238">
        <f t="shared" si="1455"/>
        <v>4</v>
      </c>
      <c r="E1197" s="238"/>
      <c r="F1197" s="239"/>
      <c r="G1197" s="238"/>
      <c r="H1197" s="266"/>
      <c r="I1197" s="238"/>
      <c r="J1197" s="238"/>
      <c r="K1197" s="238"/>
      <c r="L1197" s="238"/>
      <c r="M1197" s="238"/>
      <c r="N1197" s="238"/>
      <c r="O1197" s="256">
        <f t="shared" si="1410"/>
        <v>0</v>
      </c>
      <c r="P1197" s="351"/>
      <c r="Q1197" s="266"/>
      <c r="R1197" s="353"/>
      <c r="S1197" s="355"/>
      <c r="T1197" s="351"/>
      <c r="U1197" s="357"/>
      <c r="V1197" s="359"/>
      <c r="W1197" s="361"/>
      <c r="X1197" s="357"/>
      <c r="Y1197" s="353"/>
      <c r="Z1197" s="353"/>
      <c r="AA1197" s="353"/>
      <c r="AB1197" s="353"/>
      <c r="AC1197" s="353"/>
      <c r="AD1197" s="238">
        <f t="shared" si="1456"/>
        <v>0</v>
      </c>
      <c r="AE1197" s="279" t="e">
        <f>VLOOKUP(AD1197,分类参数表!$I$2:$J$10,2,FALSE)</f>
        <v>#N/A</v>
      </c>
      <c r="AF1197" s="280"/>
      <c r="AG1197" s="266"/>
      <c r="AH1197" s="266"/>
      <c r="AI1197" s="266"/>
      <c r="AJ1197" s="266"/>
      <c r="AK1197" s="266"/>
      <c r="AL1197" s="266"/>
      <c r="AM1197" s="290"/>
      <c r="AN1197" s="291" t="e">
        <f t="shared" si="1411"/>
        <v>#DIV/0!</v>
      </c>
      <c r="AO1197" s="297"/>
    </row>
    <row r="1198" spans="1:41" s="219" customFormat="1" ht="15" customHeight="1" thickBot="1" x14ac:dyDescent="0.2">
      <c r="A1198" s="235"/>
      <c r="B1198" s="236">
        <f t="shared" ref="B1198:C1198" si="1459">B1197</f>
        <v>0</v>
      </c>
      <c r="C1198" s="237">
        <f t="shared" si="1459"/>
        <v>0</v>
      </c>
      <c r="D1198" s="238">
        <f t="shared" si="1455"/>
        <v>5</v>
      </c>
      <c r="E1198" s="238"/>
      <c r="F1198" s="239"/>
      <c r="G1198" s="238"/>
      <c r="H1198" s="266"/>
      <c r="I1198" s="238"/>
      <c r="J1198" s="238"/>
      <c r="K1198" s="238"/>
      <c r="L1198" s="238"/>
      <c r="M1198" s="238"/>
      <c r="N1198" s="238"/>
      <c r="O1198" s="256">
        <f t="shared" si="1410"/>
        <v>0</v>
      </c>
      <c r="P1198" s="351"/>
      <c r="Q1198" s="266"/>
      <c r="R1198" s="353"/>
      <c r="S1198" s="355"/>
      <c r="T1198" s="351"/>
      <c r="U1198" s="357"/>
      <c r="V1198" s="359"/>
      <c r="W1198" s="361"/>
      <c r="X1198" s="357"/>
      <c r="Y1198" s="353"/>
      <c r="Z1198" s="353"/>
      <c r="AA1198" s="353"/>
      <c r="AB1198" s="362"/>
      <c r="AC1198" s="362"/>
      <c r="AD1198" s="238">
        <f t="shared" si="1456"/>
        <v>0</v>
      </c>
      <c r="AE1198" s="279" t="e">
        <f>VLOOKUP(AD1198,分类参数表!$I$2:$J$10,2,FALSE)</f>
        <v>#N/A</v>
      </c>
      <c r="AF1198" s="280"/>
      <c r="AG1198" s="266"/>
      <c r="AH1198" s="266"/>
      <c r="AI1198" s="266"/>
      <c r="AJ1198" s="266"/>
      <c r="AK1198" s="266"/>
      <c r="AL1198" s="266"/>
      <c r="AM1198" s="290"/>
      <c r="AN1198" s="291" t="e">
        <f t="shared" si="1411"/>
        <v>#DIV/0!</v>
      </c>
      <c r="AO1198" s="297"/>
    </row>
    <row r="1199" spans="1:41" s="220" customFormat="1" ht="15" customHeight="1" thickTop="1" x14ac:dyDescent="0.15">
      <c r="A1199" s="319"/>
      <c r="B1199" s="242"/>
      <c r="C1199" s="243"/>
      <c r="D1199" s="244">
        <v>1</v>
      </c>
      <c r="E1199" s="320"/>
      <c r="F1199" s="245"/>
      <c r="G1199" s="321"/>
      <c r="H1199" s="328"/>
      <c r="I1199" s="246"/>
      <c r="J1199" s="321"/>
      <c r="K1199" s="320"/>
      <c r="L1199" s="321"/>
      <c r="M1199" s="244"/>
      <c r="N1199" s="244"/>
      <c r="O1199" s="257">
        <f t="shared" si="1410"/>
        <v>0</v>
      </c>
      <c r="P1199" s="363">
        <f>SUM(O1199:O1203)</f>
        <v>0</v>
      </c>
      <c r="Q1199" s="322"/>
      <c r="R1199" s="371">
        <f>SUMPRODUCT(Q1199:Q1203+0)</f>
        <v>0</v>
      </c>
      <c r="S1199" s="374" t="e">
        <f>R1199/P1199</f>
        <v>#DIV/0!</v>
      </c>
      <c r="T1199" s="363" t="e">
        <f>LOOKUP(S1199,{0.4,0.45,0.5,0.55,0.6,0.65,0.7,0.75,0.8,0.85,0.9,0.95,1},{0.1,0.175,0.25,0.325,0.4,0.475,0.55,0.625,0.7,0.775,0.85,0.925,1})</f>
        <v>#DIV/0!</v>
      </c>
      <c r="U1199" s="369"/>
      <c r="V1199" s="365"/>
      <c r="W1199" s="367"/>
      <c r="X1199" s="369"/>
      <c r="Y1199" s="371">
        <f>R1199-(V1199/10)-X1199</f>
        <v>0</v>
      </c>
      <c r="Z1199" s="371" t="e">
        <f>Y1199*T1199*AE1199</f>
        <v>#DIV/0!</v>
      </c>
      <c r="AA1199" s="371" t="e">
        <f>U1199-V1199+Z1199</f>
        <v>#DIV/0!</v>
      </c>
      <c r="AB1199" s="371"/>
      <c r="AC1199" s="371"/>
      <c r="AD1199" s="323" t="s">
        <v>2000</v>
      </c>
      <c r="AE1199" s="282">
        <f>VLOOKUP(AD1199,分类参数表!$I$2:$J$10,2,FALSE)</f>
        <v>1</v>
      </c>
      <c r="AF1199" s="283"/>
      <c r="AG1199" s="322"/>
      <c r="AH1199" s="269"/>
      <c r="AI1199" s="269"/>
      <c r="AJ1199" s="269"/>
      <c r="AK1199" s="322"/>
      <c r="AL1199" s="322"/>
      <c r="AM1199" s="292"/>
      <c r="AN1199" s="293" t="e">
        <f t="shared" si="1411"/>
        <v>#DIV/0!</v>
      </c>
      <c r="AO1199" s="298"/>
    </row>
    <row r="1200" spans="1:41" s="221" customFormat="1" ht="15" customHeight="1" x14ac:dyDescent="0.15">
      <c r="A1200" s="247"/>
      <c r="B1200" s="248">
        <f t="shared" ref="B1200:C1200" si="1460">B1199</f>
        <v>0</v>
      </c>
      <c r="C1200" s="249">
        <f t="shared" si="1460"/>
        <v>0</v>
      </c>
      <c r="D1200" s="250">
        <f t="shared" ref="D1200:D1203" si="1461">D1199+1</f>
        <v>2</v>
      </c>
      <c r="E1200" s="250"/>
      <c r="F1200" s="251"/>
      <c r="G1200" s="250"/>
      <c r="H1200" s="329"/>
      <c r="I1200" s="252"/>
      <c r="J1200" s="250"/>
      <c r="K1200" s="250"/>
      <c r="L1200" s="250"/>
      <c r="M1200" s="250"/>
      <c r="N1200" s="250"/>
      <c r="O1200" s="258">
        <f t="shared" si="1410"/>
        <v>0</v>
      </c>
      <c r="P1200" s="364"/>
      <c r="Q1200" s="271"/>
      <c r="R1200" s="372"/>
      <c r="S1200" s="375"/>
      <c r="T1200" s="364"/>
      <c r="U1200" s="370"/>
      <c r="V1200" s="366"/>
      <c r="W1200" s="368"/>
      <c r="X1200" s="370"/>
      <c r="Y1200" s="372"/>
      <c r="Z1200" s="372"/>
      <c r="AA1200" s="372"/>
      <c r="AB1200" s="372"/>
      <c r="AC1200" s="372"/>
      <c r="AD1200" s="250" t="str">
        <f t="shared" ref="AD1200:AD1203" si="1462">AD1199</f>
        <v>会员</v>
      </c>
      <c r="AE1200" s="284">
        <f>VLOOKUP(AD1200,分类参数表!$I$2:$J$10,2,FALSE)</f>
        <v>1</v>
      </c>
      <c r="AF1200" s="285"/>
      <c r="AG1200" s="271"/>
      <c r="AH1200" s="271"/>
      <c r="AI1200" s="271"/>
      <c r="AJ1200" s="271"/>
      <c r="AK1200" s="271"/>
      <c r="AL1200" s="271"/>
      <c r="AM1200" s="294"/>
      <c r="AN1200" s="295" t="e">
        <f t="shared" si="1411"/>
        <v>#DIV/0!</v>
      </c>
      <c r="AO1200" s="299"/>
    </row>
    <row r="1201" spans="1:41" s="221" customFormat="1" ht="15" customHeight="1" x14ac:dyDescent="0.15">
      <c r="A1201" s="247"/>
      <c r="B1201" s="248">
        <f t="shared" ref="B1201:C1201" si="1463">B1200</f>
        <v>0</v>
      </c>
      <c r="C1201" s="249">
        <f t="shared" si="1463"/>
        <v>0</v>
      </c>
      <c r="D1201" s="250">
        <f t="shared" si="1461"/>
        <v>3</v>
      </c>
      <c r="E1201" s="250"/>
      <c r="F1201" s="251"/>
      <c r="G1201" s="250"/>
      <c r="H1201" s="329"/>
      <c r="I1201" s="252"/>
      <c r="J1201" s="250"/>
      <c r="K1201" s="250"/>
      <c r="L1201" s="250"/>
      <c r="M1201" s="250"/>
      <c r="N1201" s="250"/>
      <c r="O1201" s="258">
        <f t="shared" si="1410"/>
        <v>0</v>
      </c>
      <c r="P1201" s="364"/>
      <c r="Q1201" s="271"/>
      <c r="R1201" s="372"/>
      <c r="S1201" s="375"/>
      <c r="T1201" s="364"/>
      <c r="U1201" s="370"/>
      <c r="V1201" s="366"/>
      <c r="W1201" s="368"/>
      <c r="X1201" s="370"/>
      <c r="Y1201" s="372"/>
      <c r="Z1201" s="372"/>
      <c r="AA1201" s="372"/>
      <c r="AB1201" s="372"/>
      <c r="AC1201" s="372"/>
      <c r="AD1201" s="250" t="str">
        <f t="shared" si="1462"/>
        <v>会员</v>
      </c>
      <c r="AE1201" s="284">
        <f>VLOOKUP(AD1201,分类参数表!$I$2:$J$10,2,FALSE)</f>
        <v>1</v>
      </c>
      <c r="AF1201" s="285"/>
      <c r="AG1201" s="271"/>
      <c r="AH1201" s="271"/>
      <c r="AI1201" s="271"/>
      <c r="AJ1201" s="271"/>
      <c r="AK1201" s="271"/>
      <c r="AL1201" s="271"/>
      <c r="AM1201" s="294"/>
      <c r="AN1201" s="295" t="e">
        <f t="shared" si="1411"/>
        <v>#DIV/0!</v>
      </c>
      <c r="AO1201" s="299"/>
    </row>
    <row r="1202" spans="1:41" s="221" customFormat="1" ht="15" customHeight="1" x14ac:dyDescent="0.15">
      <c r="A1202" s="247"/>
      <c r="B1202" s="248">
        <f t="shared" ref="B1202:C1202" si="1464">B1201</f>
        <v>0</v>
      </c>
      <c r="C1202" s="249">
        <f t="shared" si="1464"/>
        <v>0</v>
      </c>
      <c r="D1202" s="250">
        <f t="shared" si="1461"/>
        <v>4</v>
      </c>
      <c r="E1202" s="250"/>
      <c r="F1202" s="251"/>
      <c r="G1202" s="250"/>
      <c r="H1202" s="271"/>
      <c r="I1202" s="250"/>
      <c r="J1202" s="250"/>
      <c r="K1202" s="250"/>
      <c r="L1202" s="250"/>
      <c r="M1202" s="250"/>
      <c r="N1202" s="250"/>
      <c r="O1202" s="258">
        <f t="shared" si="1410"/>
        <v>0</v>
      </c>
      <c r="P1202" s="364"/>
      <c r="Q1202" s="271"/>
      <c r="R1202" s="372"/>
      <c r="S1202" s="375"/>
      <c r="T1202" s="364"/>
      <c r="U1202" s="370"/>
      <c r="V1202" s="366"/>
      <c r="W1202" s="368"/>
      <c r="X1202" s="370"/>
      <c r="Y1202" s="372"/>
      <c r="Z1202" s="372"/>
      <c r="AA1202" s="372"/>
      <c r="AB1202" s="372"/>
      <c r="AC1202" s="372"/>
      <c r="AD1202" s="250" t="str">
        <f t="shared" si="1462"/>
        <v>会员</v>
      </c>
      <c r="AE1202" s="284">
        <f>VLOOKUP(AD1202,分类参数表!$I$2:$J$10,2,FALSE)</f>
        <v>1</v>
      </c>
      <c r="AF1202" s="285"/>
      <c r="AG1202" s="271"/>
      <c r="AH1202" s="271"/>
      <c r="AI1202" s="271"/>
      <c r="AJ1202" s="271"/>
      <c r="AK1202" s="271"/>
      <c r="AL1202" s="271"/>
      <c r="AM1202" s="294"/>
      <c r="AN1202" s="295" t="e">
        <f t="shared" si="1411"/>
        <v>#DIV/0!</v>
      </c>
      <c r="AO1202" s="299"/>
    </row>
    <row r="1203" spans="1:41" s="221" customFormat="1" ht="15" customHeight="1" thickBot="1" x14ac:dyDescent="0.2">
      <c r="A1203" s="247"/>
      <c r="B1203" s="248">
        <f t="shared" ref="B1203:C1203" si="1465">B1202</f>
        <v>0</v>
      </c>
      <c r="C1203" s="249">
        <f t="shared" si="1465"/>
        <v>0</v>
      </c>
      <c r="D1203" s="250">
        <f t="shared" si="1461"/>
        <v>5</v>
      </c>
      <c r="E1203" s="250"/>
      <c r="F1203" s="251"/>
      <c r="G1203" s="250"/>
      <c r="H1203" s="271"/>
      <c r="I1203" s="250"/>
      <c r="J1203" s="250"/>
      <c r="K1203" s="250"/>
      <c r="L1203" s="250"/>
      <c r="M1203" s="250"/>
      <c r="N1203" s="250"/>
      <c r="O1203" s="258">
        <f t="shared" si="1410"/>
        <v>0</v>
      </c>
      <c r="P1203" s="364"/>
      <c r="Q1203" s="271"/>
      <c r="R1203" s="372"/>
      <c r="S1203" s="375"/>
      <c r="T1203" s="364"/>
      <c r="U1203" s="370"/>
      <c r="V1203" s="366"/>
      <c r="W1203" s="368"/>
      <c r="X1203" s="370"/>
      <c r="Y1203" s="372"/>
      <c r="Z1203" s="372"/>
      <c r="AA1203" s="372"/>
      <c r="AB1203" s="373"/>
      <c r="AC1203" s="373"/>
      <c r="AD1203" s="250" t="str">
        <f t="shared" si="1462"/>
        <v>会员</v>
      </c>
      <c r="AE1203" s="284">
        <f>VLOOKUP(AD1203,分类参数表!$I$2:$J$10,2,FALSE)</f>
        <v>1</v>
      </c>
      <c r="AF1203" s="285"/>
      <c r="AG1203" s="271"/>
      <c r="AH1203" s="271"/>
      <c r="AI1203" s="271"/>
      <c r="AJ1203" s="271"/>
      <c r="AK1203" s="271"/>
      <c r="AL1203" s="271"/>
      <c r="AM1203" s="294"/>
      <c r="AN1203" s="295" t="e">
        <f t="shared" si="1411"/>
        <v>#DIV/0!</v>
      </c>
      <c r="AO1203" s="299"/>
    </row>
    <row r="1204" spans="1:41" s="218" customFormat="1" ht="15" customHeight="1" thickTop="1" x14ac:dyDescent="0.15">
      <c r="A1204" s="229"/>
      <c r="B1204" s="230"/>
      <c r="C1204" s="231"/>
      <c r="D1204" s="232">
        <v>1</v>
      </c>
      <c r="E1204" s="233"/>
      <c r="F1204" s="233"/>
      <c r="G1204" s="232"/>
      <c r="H1204" s="326"/>
      <c r="I1204" s="234"/>
      <c r="J1204" s="232"/>
      <c r="K1204" s="233"/>
      <c r="L1204" s="232"/>
      <c r="M1204" s="232"/>
      <c r="N1204" s="232"/>
      <c r="O1204" s="255">
        <f t="shared" si="1410"/>
        <v>0</v>
      </c>
      <c r="P1204" s="350">
        <f>SUM(O1204:O1208)</f>
        <v>0</v>
      </c>
      <c r="Q1204" s="264"/>
      <c r="R1204" s="352">
        <f>SUMPRODUCT(Q1204:Q1208+0)</f>
        <v>0</v>
      </c>
      <c r="S1204" s="354" t="e">
        <f>R1204/P1204</f>
        <v>#DIV/0!</v>
      </c>
      <c r="T1204" s="350" t="e">
        <f>LOOKUP(S1204,{0.4,0.45,0.5,0.55,0.6,0.65,0.7,0.75,0.8,0.85,0.9,0.95,1},{0.1,0.175,0.25,0.325,0.4,0.475,0.55,0.625,0.7,0.775,0.85,0.925,1})</f>
        <v>#DIV/0!</v>
      </c>
      <c r="U1204" s="356"/>
      <c r="V1204" s="358"/>
      <c r="W1204" s="360"/>
      <c r="X1204" s="356"/>
      <c r="Y1204" s="352">
        <f>R1204-(V1204/10)-X1204</f>
        <v>0</v>
      </c>
      <c r="Z1204" s="352" t="e">
        <f>Y1204*T1204*AE1204</f>
        <v>#DIV/0!</v>
      </c>
      <c r="AA1204" s="352" t="e">
        <f>U1204-V1204+Z1204</f>
        <v>#DIV/0!</v>
      </c>
      <c r="AB1204" s="352"/>
      <c r="AC1204" s="352"/>
      <c r="AD1204" s="276"/>
      <c r="AE1204" s="277" t="e">
        <f>VLOOKUP(AD1204,分类参数表!$I$2:$J$10,2,FALSE)</f>
        <v>#N/A</v>
      </c>
      <c r="AF1204" s="278"/>
      <c r="AG1204" s="264"/>
      <c r="AH1204" s="264"/>
      <c r="AI1204" s="264"/>
      <c r="AJ1204" s="264"/>
      <c r="AK1204" s="264"/>
      <c r="AL1204" s="264"/>
      <c r="AM1204" s="288"/>
      <c r="AN1204" s="289" t="e">
        <f t="shared" si="1411"/>
        <v>#DIV/0!</v>
      </c>
      <c r="AO1204" s="296"/>
    </row>
    <row r="1205" spans="1:41" s="219" customFormat="1" ht="15" customHeight="1" x14ac:dyDescent="0.15">
      <c r="A1205" s="235"/>
      <c r="B1205" s="236">
        <f t="shared" ref="B1205:C1205" si="1466">B1204</f>
        <v>0</v>
      </c>
      <c r="C1205" s="237">
        <f t="shared" si="1466"/>
        <v>0</v>
      </c>
      <c r="D1205" s="238">
        <f t="shared" ref="D1205:D1208" si="1467">D1204+1</f>
        <v>2</v>
      </c>
      <c r="E1205" s="238"/>
      <c r="F1205" s="239"/>
      <c r="G1205" s="238"/>
      <c r="H1205" s="327"/>
      <c r="I1205" s="240"/>
      <c r="J1205" s="238"/>
      <c r="K1205" s="238"/>
      <c r="L1205" s="238"/>
      <c r="M1205" s="238"/>
      <c r="N1205" s="238"/>
      <c r="O1205" s="256">
        <f t="shared" si="1410"/>
        <v>0</v>
      </c>
      <c r="P1205" s="351"/>
      <c r="Q1205" s="266"/>
      <c r="R1205" s="353"/>
      <c r="S1205" s="355"/>
      <c r="T1205" s="351"/>
      <c r="U1205" s="357"/>
      <c r="V1205" s="359"/>
      <c r="W1205" s="361"/>
      <c r="X1205" s="357"/>
      <c r="Y1205" s="353"/>
      <c r="Z1205" s="353"/>
      <c r="AA1205" s="353"/>
      <c r="AB1205" s="353"/>
      <c r="AC1205" s="353"/>
      <c r="AD1205" s="238">
        <f t="shared" ref="AD1205:AD1208" si="1468">AD1204</f>
        <v>0</v>
      </c>
      <c r="AE1205" s="279" t="e">
        <f>VLOOKUP(AD1205,分类参数表!$I$2:$J$10,2,FALSE)</f>
        <v>#N/A</v>
      </c>
      <c r="AF1205" s="280"/>
      <c r="AG1205" s="266"/>
      <c r="AH1205" s="266"/>
      <c r="AI1205" s="266"/>
      <c r="AJ1205" s="266"/>
      <c r="AK1205" s="266"/>
      <c r="AL1205" s="266"/>
      <c r="AM1205" s="290"/>
      <c r="AN1205" s="291" t="e">
        <f t="shared" si="1411"/>
        <v>#DIV/0!</v>
      </c>
      <c r="AO1205" s="297"/>
    </row>
    <row r="1206" spans="1:41" s="219" customFormat="1" ht="15" customHeight="1" x14ac:dyDescent="0.15">
      <c r="A1206" s="235"/>
      <c r="B1206" s="236">
        <f t="shared" ref="B1206:C1206" si="1469">B1205</f>
        <v>0</v>
      </c>
      <c r="C1206" s="237">
        <f t="shared" si="1469"/>
        <v>0</v>
      </c>
      <c r="D1206" s="238">
        <f t="shared" si="1467"/>
        <v>3</v>
      </c>
      <c r="E1206" s="238"/>
      <c r="F1206" s="239"/>
      <c r="G1206" s="238"/>
      <c r="H1206" s="327"/>
      <c r="I1206" s="240"/>
      <c r="J1206" s="238"/>
      <c r="K1206" s="238"/>
      <c r="L1206" s="238"/>
      <c r="M1206" s="238"/>
      <c r="N1206" s="238"/>
      <c r="O1206" s="256">
        <f t="shared" si="1410"/>
        <v>0</v>
      </c>
      <c r="P1206" s="351"/>
      <c r="Q1206" s="266"/>
      <c r="R1206" s="353"/>
      <c r="S1206" s="355"/>
      <c r="T1206" s="351"/>
      <c r="U1206" s="357"/>
      <c r="V1206" s="359"/>
      <c r="W1206" s="361"/>
      <c r="X1206" s="357"/>
      <c r="Y1206" s="353"/>
      <c r="Z1206" s="353"/>
      <c r="AA1206" s="353"/>
      <c r="AB1206" s="353"/>
      <c r="AC1206" s="353"/>
      <c r="AD1206" s="238">
        <f t="shared" si="1468"/>
        <v>0</v>
      </c>
      <c r="AE1206" s="279" t="e">
        <f>VLOOKUP(AD1206,分类参数表!$I$2:$J$10,2,FALSE)</f>
        <v>#N/A</v>
      </c>
      <c r="AF1206" s="280"/>
      <c r="AG1206" s="266"/>
      <c r="AH1206" s="266"/>
      <c r="AI1206" s="266"/>
      <c r="AJ1206" s="266"/>
      <c r="AK1206" s="266"/>
      <c r="AL1206" s="266"/>
      <c r="AM1206" s="290"/>
      <c r="AN1206" s="291" t="e">
        <f t="shared" si="1411"/>
        <v>#DIV/0!</v>
      </c>
      <c r="AO1206" s="297"/>
    </row>
    <row r="1207" spans="1:41" s="219" customFormat="1" ht="15" customHeight="1" x14ac:dyDescent="0.15">
      <c r="A1207" s="235"/>
      <c r="B1207" s="236">
        <f t="shared" ref="B1207:C1207" si="1470">B1206</f>
        <v>0</v>
      </c>
      <c r="C1207" s="237">
        <f t="shared" si="1470"/>
        <v>0</v>
      </c>
      <c r="D1207" s="238">
        <f t="shared" si="1467"/>
        <v>4</v>
      </c>
      <c r="E1207" s="238"/>
      <c r="F1207" s="239"/>
      <c r="G1207" s="238"/>
      <c r="H1207" s="266"/>
      <c r="I1207" s="238"/>
      <c r="J1207" s="238"/>
      <c r="K1207" s="238"/>
      <c r="L1207" s="238"/>
      <c r="M1207" s="238"/>
      <c r="N1207" s="238"/>
      <c r="O1207" s="256">
        <f t="shared" si="1410"/>
        <v>0</v>
      </c>
      <c r="P1207" s="351"/>
      <c r="Q1207" s="266"/>
      <c r="R1207" s="353"/>
      <c r="S1207" s="355"/>
      <c r="T1207" s="351"/>
      <c r="U1207" s="357"/>
      <c r="V1207" s="359"/>
      <c r="W1207" s="361"/>
      <c r="X1207" s="357"/>
      <c r="Y1207" s="353"/>
      <c r="Z1207" s="353"/>
      <c r="AA1207" s="353"/>
      <c r="AB1207" s="353"/>
      <c r="AC1207" s="353"/>
      <c r="AD1207" s="238">
        <f t="shared" si="1468"/>
        <v>0</v>
      </c>
      <c r="AE1207" s="279" t="e">
        <f>VLOOKUP(AD1207,分类参数表!$I$2:$J$10,2,FALSE)</f>
        <v>#N/A</v>
      </c>
      <c r="AF1207" s="280"/>
      <c r="AG1207" s="266"/>
      <c r="AH1207" s="266"/>
      <c r="AI1207" s="266"/>
      <c r="AJ1207" s="266"/>
      <c r="AK1207" s="266"/>
      <c r="AL1207" s="266"/>
      <c r="AM1207" s="290"/>
      <c r="AN1207" s="291" t="e">
        <f t="shared" si="1411"/>
        <v>#DIV/0!</v>
      </c>
      <c r="AO1207" s="297"/>
    </row>
    <row r="1208" spans="1:41" s="219" customFormat="1" ht="15" customHeight="1" thickBot="1" x14ac:dyDescent="0.2">
      <c r="A1208" s="235"/>
      <c r="B1208" s="236">
        <f t="shared" ref="B1208:C1208" si="1471">B1207</f>
        <v>0</v>
      </c>
      <c r="C1208" s="237">
        <f t="shared" si="1471"/>
        <v>0</v>
      </c>
      <c r="D1208" s="238">
        <f t="shared" si="1467"/>
        <v>5</v>
      </c>
      <c r="E1208" s="238"/>
      <c r="F1208" s="239"/>
      <c r="G1208" s="238"/>
      <c r="H1208" s="266"/>
      <c r="I1208" s="238"/>
      <c r="J1208" s="238"/>
      <c r="K1208" s="238"/>
      <c r="L1208" s="238"/>
      <c r="M1208" s="238"/>
      <c r="N1208" s="238"/>
      <c r="O1208" s="256">
        <f t="shared" si="1410"/>
        <v>0</v>
      </c>
      <c r="P1208" s="351"/>
      <c r="Q1208" s="266"/>
      <c r="R1208" s="353"/>
      <c r="S1208" s="355"/>
      <c r="T1208" s="351"/>
      <c r="U1208" s="357"/>
      <c r="V1208" s="359"/>
      <c r="W1208" s="361"/>
      <c r="X1208" s="357"/>
      <c r="Y1208" s="353"/>
      <c r="Z1208" s="353"/>
      <c r="AA1208" s="353"/>
      <c r="AB1208" s="362"/>
      <c r="AC1208" s="362"/>
      <c r="AD1208" s="238">
        <f t="shared" si="1468"/>
        <v>0</v>
      </c>
      <c r="AE1208" s="279" t="e">
        <f>VLOOKUP(AD1208,分类参数表!$I$2:$J$10,2,FALSE)</f>
        <v>#N/A</v>
      </c>
      <c r="AF1208" s="280"/>
      <c r="AG1208" s="266"/>
      <c r="AH1208" s="266"/>
      <c r="AI1208" s="266"/>
      <c r="AJ1208" s="266"/>
      <c r="AK1208" s="266"/>
      <c r="AL1208" s="266"/>
      <c r="AM1208" s="290"/>
      <c r="AN1208" s="291" t="e">
        <f t="shared" si="1411"/>
        <v>#DIV/0!</v>
      </c>
      <c r="AO1208" s="297"/>
    </row>
    <row r="1209" spans="1:41" s="220" customFormat="1" ht="15" customHeight="1" thickTop="1" x14ac:dyDescent="0.15">
      <c r="A1209" s="319"/>
      <c r="B1209" s="242"/>
      <c r="C1209" s="243"/>
      <c r="D1209" s="244">
        <v>1</v>
      </c>
      <c r="E1209" s="320"/>
      <c r="F1209" s="245"/>
      <c r="G1209" s="321"/>
      <c r="H1209" s="328"/>
      <c r="I1209" s="246"/>
      <c r="J1209" s="321"/>
      <c r="K1209" s="320"/>
      <c r="L1209" s="321"/>
      <c r="M1209" s="244"/>
      <c r="N1209" s="244"/>
      <c r="O1209" s="257">
        <f t="shared" si="1410"/>
        <v>0</v>
      </c>
      <c r="P1209" s="363">
        <f>SUM(O1209:O1213)</f>
        <v>0</v>
      </c>
      <c r="Q1209" s="322"/>
      <c r="R1209" s="371">
        <f>SUMPRODUCT(Q1209:Q1213+0)</f>
        <v>0</v>
      </c>
      <c r="S1209" s="374" t="e">
        <f>R1209/P1209</f>
        <v>#DIV/0!</v>
      </c>
      <c r="T1209" s="363" t="e">
        <f>LOOKUP(S1209,{0.4,0.45,0.5,0.55,0.6,0.65,0.7,0.75,0.8,0.85,0.9,0.95,1},{0.1,0.175,0.25,0.325,0.4,0.475,0.55,0.625,0.7,0.775,0.85,0.925,1})</f>
        <v>#DIV/0!</v>
      </c>
      <c r="U1209" s="369"/>
      <c r="V1209" s="365"/>
      <c r="W1209" s="367"/>
      <c r="X1209" s="369"/>
      <c r="Y1209" s="371">
        <f>R1209-(V1209/10)-X1209</f>
        <v>0</v>
      </c>
      <c r="Z1209" s="371" t="e">
        <f>Y1209*T1209*AE1209</f>
        <v>#DIV/0!</v>
      </c>
      <c r="AA1209" s="371" t="e">
        <f>U1209-V1209+Z1209</f>
        <v>#DIV/0!</v>
      </c>
      <c r="AB1209" s="371"/>
      <c r="AC1209" s="371"/>
      <c r="AD1209" s="323" t="s">
        <v>2000</v>
      </c>
      <c r="AE1209" s="282">
        <f>VLOOKUP(AD1209,分类参数表!$I$2:$J$10,2,FALSE)</f>
        <v>1</v>
      </c>
      <c r="AF1209" s="283"/>
      <c r="AG1209" s="322"/>
      <c r="AH1209" s="269"/>
      <c r="AI1209" s="269"/>
      <c r="AJ1209" s="269"/>
      <c r="AK1209" s="322"/>
      <c r="AL1209" s="322"/>
      <c r="AM1209" s="292"/>
      <c r="AN1209" s="293" t="e">
        <f t="shared" si="1411"/>
        <v>#DIV/0!</v>
      </c>
      <c r="AO1209" s="298"/>
    </row>
    <row r="1210" spans="1:41" s="221" customFormat="1" ht="15" customHeight="1" x14ac:dyDescent="0.15">
      <c r="A1210" s="247"/>
      <c r="B1210" s="248">
        <f t="shared" ref="B1210:C1210" si="1472">B1209</f>
        <v>0</v>
      </c>
      <c r="C1210" s="249">
        <f t="shared" si="1472"/>
        <v>0</v>
      </c>
      <c r="D1210" s="250">
        <f t="shared" ref="D1210:D1213" si="1473">D1209+1</f>
        <v>2</v>
      </c>
      <c r="E1210" s="250"/>
      <c r="F1210" s="251"/>
      <c r="G1210" s="250"/>
      <c r="H1210" s="329"/>
      <c r="I1210" s="252"/>
      <c r="J1210" s="250"/>
      <c r="K1210" s="250"/>
      <c r="L1210" s="250"/>
      <c r="M1210" s="250"/>
      <c r="N1210" s="250"/>
      <c r="O1210" s="258">
        <f t="shared" si="1410"/>
        <v>0</v>
      </c>
      <c r="P1210" s="364"/>
      <c r="Q1210" s="271"/>
      <c r="R1210" s="372"/>
      <c r="S1210" s="375"/>
      <c r="T1210" s="364"/>
      <c r="U1210" s="370"/>
      <c r="V1210" s="366"/>
      <c r="W1210" s="368"/>
      <c r="X1210" s="370"/>
      <c r="Y1210" s="372"/>
      <c r="Z1210" s="372"/>
      <c r="AA1210" s="372"/>
      <c r="AB1210" s="372"/>
      <c r="AC1210" s="372"/>
      <c r="AD1210" s="250" t="str">
        <f t="shared" ref="AD1210:AD1213" si="1474">AD1209</f>
        <v>会员</v>
      </c>
      <c r="AE1210" s="284">
        <f>VLOOKUP(AD1210,分类参数表!$I$2:$J$10,2,FALSE)</f>
        <v>1</v>
      </c>
      <c r="AF1210" s="285"/>
      <c r="AG1210" s="271"/>
      <c r="AH1210" s="271"/>
      <c r="AI1210" s="271"/>
      <c r="AJ1210" s="271"/>
      <c r="AK1210" s="271"/>
      <c r="AL1210" s="271"/>
      <c r="AM1210" s="294"/>
      <c r="AN1210" s="295" t="e">
        <f t="shared" si="1411"/>
        <v>#DIV/0!</v>
      </c>
      <c r="AO1210" s="299"/>
    </row>
    <row r="1211" spans="1:41" s="221" customFormat="1" ht="15" customHeight="1" x14ac:dyDescent="0.15">
      <c r="A1211" s="247"/>
      <c r="B1211" s="248">
        <f t="shared" ref="B1211:C1211" si="1475">B1210</f>
        <v>0</v>
      </c>
      <c r="C1211" s="249">
        <f t="shared" si="1475"/>
        <v>0</v>
      </c>
      <c r="D1211" s="250">
        <f t="shared" si="1473"/>
        <v>3</v>
      </c>
      <c r="E1211" s="250"/>
      <c r="F1211" s="251"/>
      <c r="G1211" s="250"/>
      <c r="H1211" s="329"/>
      <c r="I1211" s="252"/>
      <c r="J1211" s="250"/>
      <c r="K1211" s="250"/>
      <c r="L1211" s="250"/>
      <c r="M1211" s="250"/>
      <c r="N1211" s="250"/>
      <c r="O1211" s="258">
        <f t="shared" si="1410"/>
        <v>0</v>
      </c>
      <c r="P1211" s="364"/>
      <c r="Q1211" s="271"/>
      <c r="R1211" s="372"/>
      <c r="S1211" s="375"/>
      <c r="T1211" s="364"/>
      <c r="U1211" s="370"/>
      <c r="V1211" s="366"/>
      <c r="W1211" s="368"/>
      <c r="X1211" s="370"/>
      <c r="Y1211" s="372"/>
      <c r="Z1211" s="372"/>
      <c r="AA1211" s="372"/>
      <c r="AB1211" s="372"/>
      <c r="AC1211" s="372"/>
      <c r="AD1211" s="250" t="str">
        <f t="shared" si="1474"/>
        <v>会员</v>
      </c>
      <c r="AE1211" s="284">
        <f>VLOOKUP(AD1211,分类参数表!$I$2:$J$10,2,FALSE)</f>
        <v>1</v>
      </c>
      <c r="AF1211" s="285"/>
      <c r="AG1211" s="271"/>
      <c r="AH1211" s="271"/>
      <c r="AI1211" s="271"/>
      <c r="AJ1211" s="271"/>
      <c r="AK1211" s="271"/>
      <c r="AL1211" s="271"/>
      <c r="AM1211" s="294"/>
      <c r="AN1211" s="295" t="e">
        <f t="shared" si="1411"/>
        <v>#DIV/0!</v>
      </c>
      <c r="AO1211" s="299"/>
    </row>
    <row r="1212" spans="1:41" s="221" customFormat="1" ht="15" customHeight="1" x14ac:dyDescent="0.15">
      <c r="A1212" s="247"/>
      <c r="B1212" s="248">
        <f t="shared" ref="B1212:C1212" si="1476">B1211</f>
        <v>0</v>
      </c>
      <c r="C1212" s="249">
        <f t="shared" si="1476"/>
        <v>0</v>
      </c>
      <c r="D1212" s="250">
        <f t="shared" si="1473"/>
        <v>4</v>
      </c>
      <c r="E1212" s="250"/>
      <c r="F1212" s="251"/>
      <c r="G1212" s="250"/>
      <c r="H1212" s="271"/>
      <c r="I1212" s="250"/>
      <c r="J1212" s="250"/>
      <c r="K1212" s="250"/>
      <c r="L1212" s="250"/>
      <c r="M1212" s="250"/>
      <c r="N1212" s="250"/>
      <c r="O1212" s="258">
        <f t="shared" si="1410"/>
        <v>0</v>
      </c>
      <c r="P1212" s="364"/>
      <c r="Q1212" s="271"/>
      <c r="R1212" s="372"/>
      <c r="S1212" s="375"/>
      <c r="T1212" s="364"/>
      <c r="U1212" s="370"/>
      <c r="V1212" s="366"/>
      <c r="W1212" s="368"/>
      <c r="X1212" s="370"/>
      <c r="Y1212" s="372"/>
      <c r="Z1212" s="372"/>
      <c r="AA1212" s="372"/>
      <c r="AB1212" s="372"/>
      <c r="AC1212" s="372"/>
      <c r="AD1212" s="250" t="str">
        <f t="shared" si="1474"/>
        <v>会员</v>
      </c>
      <c r="AE1212" s="284">
        <f>VLOOKUP(AD1212,分类参数表!$I$2:$J$10,2,FALSE)</f>
        <v>1</v>
      </c>
      <c r="AF1212" s="285"/>
      <c r="AG1212" s="271"/>
      <c r="AH1212" s="271"/>
      <c r="AI1212" s="271"/>
      <c r="AJ1212" s="271"/>
      <c r="AK1212" s="271"/>
      <c r="AL1212" s="271"/>
      <c r="AM1212" s="294"/>
      <c r="AN1212" s="295" t="e">
        <f t="shared" si="1411"/>
        <v>#DIV/0!</v>
      </c>
      <c r="AO1212" s="299"/>
    </row>
    <row r="1213" spans="1:41" s="221" customFormat="1" ht="15" customHeight="1" thickBot="1" x14ac:dyDescent="0.2">
      <c r="A1213" s="247"/>
      <c r="B1213" s="248">
        <f t="shared" ref="B1213:C1213" si="1477">B1212</f>
        <v>0</v>
      </c>
      <c r="C1213" s="249">
        <f t="shared" si="1477"/>
        <v>0</v>
      </c>
      <c r="D1213" s="250">
        <f t="shared" si="1473"/>
        <v>5</v>
      </c>
      <c r="E1213" s="250"/>
      <c r="F1213" s="251"/>
      <c r="G1213" s="250"/>
      <c r="H1213" s="271"/>
      <c r="I1213" s="250"/>
      <c r="J1213" s="250"/>
      <c r="K1213" s="250"/>
      <c r="L1213" s="250"/>
      <c r="M1213" s="250"/>
      <c r="N1213" s="250"/>
      <c r="O1213" s="258">
        <f t="shared" si="1410"/>
        <v>0</v>
      </c>
      <c r="P1213" s="364"/>
      <c r="Q1213" s="271"/>
      <c r="R1213" s="372"/>
      <c r="S1213" s="375"/>
      <c r="T1213" s="364"/>
      <c r="U1213" s="370"/>
      <c r="V1213" s="366"/>
      <c r="W1213" s="368"/>
      <c r="X1213" s="370"/>
      <c r="Y1213" s="372"/>
      <c r="Z1213" s="372"/>
      <c r="AA1213" s="372"/>
      <c r="AB1213" s="373"/>
      <c r="AC1213" s="373"/>
      <c r="AD1213" s="250" t="str">
        <f t="shared" si="1474"/>
        <v>会员</v>
      </c>
      <c r="AE1213" s="284">
        <f>VLOOKUP(AD1213,分类参数表!$I$2:$J$10,2,FALSE)</f>
        <v>1</v>
      </c>
      <c r="AF1213" s="285"/>
      <c r="AG1213" s="271"/>
      <c r="AH1213" s="271"/>
      <c r="AI1213" s="271"/>
      <c r="AJ1213" s="271"/>
      <c r="AK1213" s="271"/>
      <c r="AL1213" s="271"/>
      <c r="AM1213" s="294"/>
      <c r="AN1213" s="295" t="e">
        <f t="shared" si="1411"/>
        <v>#DIV/0!</v>
      </c>
      <c r="AO1213" s="299"/>
    </row>
    <row r="1214" spans="1:41" s="218" customFormat="1" ht="15" customHeight="1" thickTop="1" x14ac:dyDescent="0.15">
      <c r="A1214" s="229"/>
      <c r="B1214" s="230"/>
      <c r="C1214" s="231"/>
      <c r="D1214" s="232">
        <v>1</v>
      </c>
      <c r="E1214" s="233"/>
      <c r="F1214" s="233"/>
      <c r="G1214" s="232"/>
      <c r="H1214" s="326"/>
      <c r="I1214" s="234"/>
      <c r="J1214" s="232"/>
      <c r="K1214" s="233"/>
      <c r="L1214" s="232"/>
      <c r="M1214" s="232"/>
      <c r="N1214" s="232"/>
      <c r="O1214" s="255">
        <f t="shared" si="1410"/>
        <v>0</v>
      </c>
      <c r="P1214" s="350">
        <f>SUM(O1214:O1218)</f>
        <v>0</v>
      </c>
      <c r="Q1214" s="264"/>
      <c r="R1214" s="352">
        <f>SUMPRODUCT(Q1214:Q1218+0)</f>
        <v>0</v>
      </c>
      <c r="S1214" s="354" t="e">
        <f>R1214/P1214</f>
        <v>#DIV/0!</v>
      </c>
      <c r="T1214" s="350" t="e">
        <f>LOOKUP(S1214,{0.4,0.45,0.5,0.55,0.6,0.65,0.7,0.75,0.8,0.85,0.9,0.95,1},{0.1,0.175,0.25,0.325,0.4,0.475,0.55,0.625,0.7,0.775,0.85,0.925,1})</f>
        <v>#DIV/0!</v>
      </c>
      <c r="U1214" s="356"/>
      <c r="V1214" s="358"/>
      <c r="W1214" s="360"/>
      <c r="X1214" s="356"/>
      <c r="Y1214" s="352">
        <f>R1214-(V1214/10)-X1214</f>
        <v>0</v>
      </c>
      <c r="Z1214" s="352" t="e">
        <f>Y1214*T1214*AE1214</f>
        <v>#DIV/0!</v>
      </c>
      <c r="AA1214" s="352" t="e">
        <f>U1214-V1214+Z1214</f>
        <v>#DIV/0!</v>
      </c>
      <c r="AB1214" s="352"/>
      <c r="AC1214" s="352"/>
      <c r="AD1214" s="276"/>
      <c r="AE1214" s="277" t="e">
        <f>VLOOKUP(AD1214,分类参数表!$I$2:$J$10,2,FALSE)</f>
        <v>#N/A</v>
      </c>
      <c r="AF1214" s="278"/>
      <c r="AG1214" s="264"/>
      <c r="AH1214" s="264"/>
      <c r="AI1214" s="264"/>
      <c r="AJ1214" s="264"/>
      <c r="AK1214" s="264"/>
      <c r="AL1214" s="264"/>
      <c r="AM1214" s="288"/>
      <c r="AN1214" s="289" t="e">
        <f t="shared" si="1411"/>
        <v>#DIV/0!</v>
      </c>
      <c r="AO1214" s="296"/>
    </row>
    <row r="1215" spans="1:41" s="219" customFormat="1" ht="15" customHeight="1" x14ac:dyDescent="0.15">
      <c r="A1215" s="235"/>
      <c r="B1215" s="236">
        <f t="shared" ref="B1215:C1215" si="1478">B1214</f>
        <v>0</v>
      </c>
      <c r="C1215" s="237">
        <f t="shared" si="1478"/>
        <v>0</v>
      </c>
      <c r="D1215" s="238">
        <f t="shared" ref="D1215:D1218" si="1479">D1214+1</f>
        <v>2</v>
      </c>
      <c r="E1215" s="238"/>
      <c r="F1215" s="239"/>
      <c r="G1215" s="238"/>
      <c r="H1215" s="327"/>
      <c r="I1215" s="240"/>
      <c r="J1215" s="238"/>
      <c r="K1215" s="238"/>
      <c r="L1215" s="238"/>
      <c r="M1215" s="238"/>
      <c r="N1215" s="238"/>
      <c r="O1215" s="256">
        <f t="shared" si="1410"/>
        <v>0</v>
      </c>
      <c r="P1215" s="351"/>
      <c r="Q1215" s="266"/>
      <c r="R1215" s="353"/>
      <c r="S1215" s="355"/>
      <c r="T1215" s="351"/>
      <c r="U1215" s="357"/>
      <c r="V1215" s="359"/>
      <c r="W1215" s="361"/>
      <c r="X1215" s="357"/>
      <c r="Y1215" s="353"/>
      <c r="Z1215" s="353"/>
      <c r="AA1215" s="353"/>
      <c r="AB1215" s="353"/>
      <c r="AC1215" s="353"/>
      <c r="AD1215" s="238">
        <f t="shared" ref="AD1215:AD1218" si="1480">AD1214</f>
        <v>0</v>
      </c>
      <c r="AE1215" s="279" t="e">
        <f>VLOOKUP(AD1215,分类参数表!$I$2:$J$10,2,FALSE)</f>
        <v>#N/A</v>
      </c>
      <c r="AF1215" s="280"/>
      <c r="AG1215" s="266"/>
      <c r="AH1215" s="266"/>
      <c r="AI1215" s="266"/>
      <c r="AJ1215" s="266"/>
      <c r="AK1215" s="266"/>
      <c r="AL1215" s="266"/>
      <c r="AM1215" s="290"/>
      <c r="AN1215" s="291" t="e">
        <f t="shared" si="1411"/>
        <v>#DIV/0!</v>
      </c>
      <c r="AO1215" s="297"/>
    </row>
    <row r="1216" spans="1:41" s="219" customFormat="1" ht="15" customHeight="1" x14ac:dyDescent="0.15">
      <c r="A1216" s="235"/>
      <c r="B1216" s="236">
        <f t="shared" ref="B1216:C1216" si="1481">B1215</f>
        <v>0</v>
      </c>
      <c r="C1216" s="237">
        <f t="shared" si="1481"/>
        <v>0</v>
      </c>
      <c r="D1216" s="238">
        <f t="shared" si="1479"/>
        <v>3</v>
      </c>
      <c r="E1216" s="238"/>
      <c r="F1216" s="239"/>
      <c r="G1216" s="238"/>
      <c r="H1216" s="327"/>
      <c r="I1216" s="240"/>
      <c r="J1216" s="238"/>
      <c r="K1216" s="238"/>
      <c r="L1216" s="238"/>
      <c r="M1216" s="238"/>
      <c r="N1216" s="238"/>
      <c r="O1216" s="256">
        <f t="shared" si="1410"/>
        <v>0</v>
      </c>
      <c r="P1216" s="351"/>
      <c r="Q1216" s="266"/>
      <c r="R1216" s="353"/>
      <c r="S1216" s="355"/>
      <c r="T1216" s="351"/>
      <c r="U1216" s="357"/>
      <c r="V1216" s="359"/>
      <c r="W1216" s="361"/>
      <c r="X1216" s="357"/>
      <c r="Y1216" s="353"/>
      <c r="Z1216" s="353"/>
      <c r="AA1216" s="353"/>
      <c r="AB1216" s="353"/>
      <c r="AC1216" s="353"/>
      <c r="AD1216" s="238">
        <f t="shared" si="1480"/>
        <v>0</v>
      </c>
      <c r="AE1216" s="279" t="e">
        <f>VLOOKUP(AD1216,分类参数表!$I$2:$J$10,2,FALSE)</f>
        <v>#N/A</v>
      </c>
      <c r="AF1216" s="280"/>
      <c r="AG1216" s="266"/>
      <c r="AH1216" s="266"/>
      <c r="AI1216" s="266"/>
      <c r="AJ1216" s="266"/>
      <c r="AK1216" s="266"/>
      <c r="AL1216" s="266"/>
      <c r="AM1216" s="290"/>
      <c r="AN1216" s="291" t="e">
        <f t="shared" si="1411"/>
        <v>#DIV/0!</v>
      </c>
      <c r="AO1216" s="297"/>
    </row>
    <row r="1217" spans="1:41" s="219" customFormat="1" ht="15" customHeight="1" x14ac:dyDescent="0.15">
      <c r="A1217" s="235"/>
      <c r="B1217" s="236">
        <f t="shared" ref="B1217:C1217" si="1482">B1216</f>
        <v>0</v>
      </c>
      <c r="C1217" s="237">
        <f t="shared" si="1482"/>
        <v>0</v>
      </c>
      <c r="D1217" s="238">
        <f t="shared" si="1479"/>
        <v>4</v>
      </c>
      <c r="E1217" s="238"/>
      <c r="F1217" s="239"/>
      <c r="G1217" s="238"/>
      <c r="H1217" s="266"/>
      <c r="I1217" s="238"/>
      <c r="J1217" s="238"/>
      <c r="K1217" s="238"/>
      <c r="L1217" s="238"/>
      <c r="M1217" s="238"/>
      <c r="N1217" s="238"/>
      <c r="O1217" s="256">
        <f t="shared" si="1410"/>
        <v>0</v>
      </c>
      <c r="P1217" s="351"/>
      <c r="Q1217" s="266"/>
      <c r="R1217" s="353"/>
      <c r="S1217" s="355"/>
      <c r="T1217" s="351"/>
      <c r="U1217" s="357"/>
      <c r="V1217" s="359"/>
      <c r="W1217" s="361"/>
      <c r="X1217" s="357"/>
      <c r="Y1217" s="353"/>
      <c r="Z1217" s="353"/>
      <c r="AA1217" s="353"/>
      <c r="AB1217" s="353"/>
      <c r="AC1217" s="353"/>
      <c r="AD1217" s="238">
        <f t="shared" si="1480"/>
        <v>0</v>
      </c>
      <c r="AE1217" s="279" t="e">
        <f>VLOOKUP(AD1217,分类参数表!$I$2:$J$10,2,FALSE)</f>
        <v>#N/A</v>
      </c>
      <c r="AF1217" s="280"/>
      <c r="AG1217" s="266"/>
      <c r="AH1217" s="266"/>
      <c r="AI1217" s="266"/>
      <c r="AJ1217" s="266"/>
      <c r="AK1217" s="266"/>
      <c r="AL1217" s="266"/>
      <c r="AM1217" s="290"/>
      <c r="AN1217" s="291" t="e">
        <f t="shared" si="1411"/>
        <v>#DIV/0!</v>
      </c>
      <c r="AO1217" s="297"/>
    </row>
    <row r="1218" spans="1:41" s="219" customFormat="1" ht="15" customHeight="1" thickBot="1" x14ac:dyDescent="0.2">
      <c r="A1218" s="235"/>
      <c r="B1218" s="236">
        <f t="shared" ref="B1218:C1218" si="1483">B1217</f>
        <v>0</v>
      </c>
      <c r="C1218" s="237">
        <f t="shared" si="1483"/>
        <v>0</v>
      </c>
      <c r="D1218" s="238">
        <f t="shared" si="1479"/>
        <v>5</v>
      </c>
      <c r="E1218" s="238"/>
      <c r="F1218" s="239"/>
      <c r="G1218" s="238"/>
      <c r="H1218" s="266"/>
      <c r="I1218" s="238"/>
      <c r="J1218" s="238"/>
      <c r="K1218" s="238"/>
      <c r="L1218" s="238"/>
      <c r="M1218" s="238"/>
      <c r="N1218" s="238"/>
      <c r="O1218" s="256">
        <f t="shared" si="1410"/>
        <v>0</v>
      </c>
      <c r="P1218" s="351"/>
      <c r="Q1218" s="266"/>
      <c r="R1218" s="353"/>
      <c r="S1218" s="355"/>
      <c r="T1218" s="351"/>
      <c r="U1218" s="357"/>
      <c r="V1218" s="359"/>
      <c r="W1218" s="361"/>
      <c r="X1218" s="357"/>
      <c r="Y1218" s="353"/>
      <c r="Z1218" s="353"/>
      <c r="AA1218" s="353"/>
      <c r="AB1218" s="362"/>
      <c r="AC1218" s="362"/>
      <c r="AD1218" s="238">
        <f t="shared" si="1480"/>
        <v>0</v>
      </c>
      <c r="AE1218" s="279" t="e">
        <f>VLOOKUP(AD1218,分类参数表!$I$2:$J$10,2,FALSE)</f>
        <v>#N/A</v>
      </c>
      <c r="AF1218" s="280"/>
      <c r="AG1218" s="266"/>
      <c r="AH1218" s="266"/>
      <c r="AI1218" s="266"/>
      <c r="AJ1218" s="266"/>
      <c r="AK1218" s="266"/>
      <c r="AL1218" s="266"/>
      <c r="AM1218" s="290"/>
      <c r="AN1218" s="291" t="e">
        <f t="shared" si="1411"/>
        <v>#DIV/0!</v>
      </c>
      <c r="AO1218" s="297"/>
    </row>
    <row r="1219" spans="1:41" s="220" customFormat="1" ht="15" customHeight="1" thickTop="1" x14ac:dyDescent="0.15">
      <c r="A1219" s="319"/>
      <c r="B1219" s="242"/>
      <c r="C1219" s="243"/>
      <c r="D1219" s="244">
        <v>1</v>
      </c>
      <c r="E1219" s="320"/>
      <c r="F1219" s="245"/>
      <c r="G1219" s="321"/>
      <c r="H1219" s="328"/>
      <c r="I1219" s="246"/>
      <c r="J1219" s="321"/>
      <c r="K1219" s="320"/>
      <c r="L1219" s="321"/>
      <c r="M1219" s="244"/>
      <c r="N1219" s="244"/>
      <c r="O1219" s="257">
        <f t="shared" si="1410"/>
        <v>0</v>
      </c>
      <c r="P1219" s="363">
        <f>SUM(O1219:O1223)</f>
        <v>0</v>
      </c>
      <c r="Q1219" s="322"/>
      <c r="R1219" s="371">
        <f>SUMPRODUCT(Q1219:Q1223+0)</f>
        <v>0</v>
      </c>
      <c r="S1219" s="374" t="e">
        <f>R1219/P1219</f>
        <v>#DIV/0!</v>
      </c>
      <c r="T1219" s="363" t="e">
        <f>LOOKUP(S1219,{0.4,0.45,0.5,0.55,0.6,0.65,0.7,0.75,0.8,0.85,0.9,0.95,1},{0.1,0.175,0.25,0.325,0.4,0.475,0.55,0.625,0.7,0.775,0.85,0.925,1})</f>
        <v>#DIV/0!</v>
      </c>
      <c r="U1219" s="369"/>
      <c r="V1219" s="365"/>
      <c r="W1219" s="367"/>
      <c r="X1219" s="369"/>
      <c r="Y1219" s="371">
        <f>R1219-(V1219/10)-X1219</f>
        <v>0</v>
      </c>
      <c r="Z1219" s="371" t="e">
        <f>Y1219*T1219*AE1219</f>
        <v>#DIV/0!</v>
      </c>
      <c r="AA1219" s="371" t="e">
        <f>U1219-V1219+Z1219</f>
        <v>#DIV/0!</v>
      </c>
      <c r="AB1219" s="371"/>
      <c r="AC1219" s="371"/>
      <c r="AD1219" s="323" t="s">
        <v>2000</v>
      </c>
      <c r="AE1219" s="282">
        <f>VLOOKUP(AD1219,分类参数表!$I$2:$J$10,2,FALSE)</f>
        <v>1</v>
      </c>
      <c r="AF1219" s="283"/>
      <c r="AG1219" s="322"/>
      <c r="AH1219" s="269"/>
      <c r="AI1219" s="269"/>
      <c r="AJ1219" s="269"/>
      <c r="AK1219" s="322"/>
      <c r="AL1219" s="322"/>
      <c r="AM1219" s="292"/>
      <c r="AN1219" s="293" t="e">
        <f t="shared" si="1411"/>
        <v>#DIV/0!</v>
      </c>
      <c r="AO1219" s="298"/>
    </row>
    <row r="1220" spans="1:41" s="221" customFormat="1" ht="15" customHeight="1" x14ac:dyDescent="0.15">
      <c r="A1220" s="247"/>
      <c r="B1220" s="248">
        <f t="shared" ref="B1220:C1220" si="1484">B1219</f>
        <v>0</v>
      </c>
      <c r="C1220" s="249">
        <f t="shared" si="1484"/>
        <v>0</v>
      </c>
      <c r="D1220" s="250">
        <f t="shared" ref="D1220:D1223" si="1485">D1219+1</f>
        <v>2</v>
      </c>
      <c r="E1220" s="250"/>
      <c r="F1220" s="251"/>
      <c r="G1220" s="250"/>
      <c r="H1220" s="329"/>
      <c r="I1220" s="252"/>
      <c r="J1220" s="250"/>
      <c r="K1220" s="250"/>
      <c r="L1220" s="250"/>
      <c r="M1220" s="250"/>
      <c r="N1220" s="250"/>
      <c r="O1220" s="258">
        <f t="shared" si="1410"/>
        <v>0</v>
      </c>
      <c r="P1220" s="364"/>
      <c r="Q1220" s="271"/>
      <c r="R1220" s="372"/>
      <c r="S1220" s="375"/>
      <c r="T1220" s="364"/>
      <c r="U1220" s="370"/>
      <c r="V1220" s="366"/>
      <c r="W1220" s="368"/>
      <c r="X1220" s="370"/>
      <c r="Y1220" s="372"/>
      <c r="Z1220" s="372"/>
      <c r="AA1220" s="372"/>
      <c r="AB1220" s="372"/>
      <c r="AC1220" s="372"/>
      <c r="AD1220" s="250" t="str">
        <f t="shared" ref="AD1220:AD1223" si="1486">AD1219</f>
        <v>会员</v>
      </c>
      <c r="AE1220" s="284">
        <f>VLOOKUP(AD1220,分类参数表!$I$2:$J$10,2,FALSE)</f>
        <v>1</v>
      </c>
      <c r="AF1220" s="285"/>
      <c r="AG1220" s="271"/>
      <c r="AH1220" s="271"/>
      <c r="AI1220" s="271"/>
      <c r="AJ1220" s="271"/>
      <c r="AK1220" s="271"/>
      <c r="AL1220" s="271"/>
      <c r="AM1220" s="294"/>
      <c r="AN1220" s="295" t="e">
        <f t="shared" si="1411"/>
        <v>#DIV/0!</v>
      </c>
      <c r="AO1220" s="299"/>
    </row>
    <row r="1221" spans="1:41" s="221" customFormat="1" ht="15" customHeight="1" x14ac:dyDescent="0.15">
      <c r="A1221" s="247"/>
      <c r="B1221" s="248">
        <f t="shared" ref="B1221:C1221" si="1487">B1220</f>
        <v>0</v>
      </c>
      <c r="C1221" s="249">
        <f t="shared" si="1487"/>
        <v>0</v>
      </c>
      <c r="D1221" s="250">
        <f t="shared" si="1485"/>
        <v>3</v>
      </c>
      <c r="E1221" s="250"/>
      <c r="F1221" s="251"/>
      <c r="G1221" s="250"/>
      <c r="H1221" s="329"/>
      <c r="I1221" s="252"/>
      <c r="J1221" s="250"/>
      <c r="K1221" s="250"/>
      <c r="L1221" s="250"/>
      <c r="M1221" s="250"/>
      <c r="N1221" s="250"/>
      <c r="O1221" s="258">
        <f t="shared" si="1410"/>
        <v>0</v>
      </c>
      <c r="P1221" s="364"/>
      <c r="Q1221" s="271"/>
      <c r="R1221" s="372"/>
      <c r="S1221" s="375"/>
      <c r="T1221" s="364"/>
      <c r="U1221" s="370"/>
      <c r="V1221" s="366"/>
      <c r="W1221" s="368"/>
      <c r="X1221" s="370"/>
      <c r="Y1221" s="372"/>
      <c r="Z1221" s="372"/>
      <c r="AA1221" s="372"/>
      <c r="AB1221" s="372"/>
      <c r="AC1221" s="372"/>
      <c r="AD1221" s="250" t="str">
        <f t="shared" si="1486"/>
        <v>会员</v>
      </c>
      <c r="AE1221" s="284">
        <f>VLOOKUP(AD1221,分类参数表!$I$2:$J$10,2,FALSE)</f>
        <v>1</v>
      </c>
      <c r="AF1221" s="285"/>
      <c r="AG1221" s="271"/>
      <c r="AH1221" s="271"/>
      <c r="AI1221" s="271"/>
      <c r="AJ1221" s="271"/>
      <c r="AK1221" s="271"/>
      <c r="AL1221" s="271"/>
      <c r="AM1221" s="294"/>
      <c r="AN1221" s="295" t="e">
        <f t="shared" si="1411"/>
        <v>#DIV/0!</v>
      </c>
      <c r="AO1221" s="299"/>
    </row>
    <row r="1222" spans="1:41" s="221" customFormat="1" ht="15" customHeight="1" x14ac:dyDescent="0.15">
      <c r="A1222" s="247"/>
      <c r="B1222" s="248">
        <f t="shared" ref="B1222:C1222" si="1488">B1221</f>
        <v>0</v>
      </c>
      <c r="C1222" s="249">
        <f t="shared" si="1488"/>
        <v>0</v>
      </c>
      <c r="D1222" s="250">
        <f t="shared" si="1485"/>
        <v>4</v>
      </c>
      <c r="E1222" s="250"/>
      <c r="F1222" s="251"/>
      <c r="G1222" s="250"/>
      <c r="H1222" s="271"/>
      <c r="I1222" s="250"/>
      <c r="J1222" s="250"/>
      <c r="K1222" s="250"/>
      <c r="L1222" s="250"/>
      <c r="M1222" s="250"/>
      <c r="N1222" s="250"/>
      <c r="O1222" s="258">
        <f t="shared" ref="O1222:O1285" si="1489">N1222*M1222</f>
        <v>0</v>
      </c>
      <c r="P1222" s="364"/>
      <c r="Q1222" s="271"/>
      <c r="R1222" s="372"/>
      <c r="S1222" s="375"/>
      <c r="T1222" s="364"/>
      <c r="U1222" s="370"/>
      <c r="V1222" s="366"/>
      <c r="W1222" s="368"/>
      <c r="X1222" s="370"/>
      <c r="Y1222" s="372"/>
      <c r="Z1222" s="372"/>
      <c r="AA1222" s="372"/>
      <c r="AB1222" s="372"/>
      <c r="AC1222" s="372"/>
      <c r="AD1222" s="250" t="str">
        <f t="shared" si="1486"/>
        <v>会员</v>
      </c>
      <c r="AE1222" s="284">
        <f>VLOOKUP(AD1222,分类参数表!$I$2:$J$10,2,FALSE)</f>
        <v>1</v>
      </c>
      <c r="AF1222" s="285"/>
      <c r="AG1222" s="271"/>
      <c r="AH1222" s="271"/>
      <c r="AI1222" s="271"/>
      <c r="AJ1222" s="271"/>
      <c r="AK1222" s="271"/>
      <c r="AL1222" s="271"/>
      <c r="AM1222" s="294"/>
      <c r="AN1222" s="295" t="e">
        <f t="shared" ref="AN1222:AN1285" si="1490">(Q1222-AM1222)/M1222/N1222</f>
        <v>#DIV/0!</v>
      </c>
      <c r="AO1222" s="299"/>
    </row>
    <row r="1223" spans="1:41" s="221" customFormat="1" ht="15" customHeight="1" thickBot="1" x14ac:dyDescent="0.2">
      <c r="A1223" s="247"/>
      <c r="B1223" s="248">
        <f t="shared" ref="B1223:C1223" si="1491">B1222</f>
        <v>0</v>
      </c>
      <c r="C1223" s="249">
        <f t="shared" si="1491"/>
        <v>0</v>
      </c>
      <c r="D1223" s="250">
        <f t="shared" si="1485"/>
        <v>5</v>
      </c>
      <c r="E1223" s="250"/>
      <c r="F1223" s="251"/>
      <c r="G1223" s="250"/>
      <c r="H1223" s="271"/>
      <c r="I1223" s="250"/>
      <c r="J1223" s="250"/>
      <c r="K1223" s="250"/>
      <c r="L1223" s="250"/>
      <c r="M1223" s="250"/>
      <c r="N1223" s="250"/>
      <c r="O1223" s="258">
        <f t="shared" si="1489"/>
        <v>0</v>
      </c>
      <c r="P1223" s="364"/>
      <c r="Q1223" s="271"/>
      <c r="R1223" s="372"/>
      <c r="S1223" s="375"/>
      <c r="T1223" s="364"/>
      <c r="U1223" s="370"/>
      <c r="V1223" s="366"/>
      <c r="W1223" s="368"/>
      <c r="X1223" s="370"/>
      <c r="Y1223" s="372"/>
      <c r="Z1223" s="372"/>
      <c r="AA1223" s="372"/>
      <c r="AB1223" s="373"/>
      <c r="AC1223" s="373"/>
      <c r="AD1223" s="250" t="str">
        <f t="shared" si="1486"/>
        <v>会员</v>
      </c>
      <c r="AE1223" s="284">
        <f>VLOOKUP(AD1223,分类参数表!$I$2:$J$10,2,FALSE)</f>
        <v>1</v>
      </c>
      <c r="AF1223" s="285"/>
      <c r="AG1223" s="271"/>
      <c r="AH1223" s="271"/>
      <c r="AI1223" s="271"/>
      <c r="AJ1223" s="271"/>
      <c r="AK1223" s="271"/>
      <c r="AL1223" s="271"/>
      <c r="AM1223" s="294"/>
      <c r="AN1223" s="295" t="e">
        <f t="shared" si="1490"/>
        <v>#DIV/0!</v>
      </c>
      <c r="AO1223" s="299"/>
    </row>
    <row r="1224" spans="1:41" s="218" customFormat="1" ht="15" customHeight="1" thickTop="1" x14ac:dyDescent="0.15">
      <c r="A1224" s="229"/>
      <c r="B1224" s="230"/>
      <c r="C1224" s="231"/>
      <c r="D1224" s="232">
        <v>1</v>
      </c>
      <c r="E1224" s="233"/>
      <c r="F1224" s="233"/>
      <c r="G1224" s="232"/>
      <c r="H1224" s="326"/>
      <c r="I1224" s="234"/>
      <c r="J1224" s="232"/>
      <c r="K1224" s="233"/>
      <c r="L1224" s="232"/>
      <c r="M1224" s="232"/>
      <c r="N1224" s="232"/>
      <c r="O1224" s="255">
        <f t="shared" si="1489"/>
        <v>0</v>
      </c>
      <c r="P1224" s="350">
        <f>SUM(O1224:O1228)</f>
        <v>0</v>
      </c>
      <c r="Q1224" s="264"/>
      <c r="R1224" s="352">
        <f>SUMPRODUCT(Q1224:Q1228+0)</f>
        <v>0</v>
      </c>
      <c r="S1224" s="354" t="e">
        <f>R1224/P1224</f>
        <v>#DIV/0!</v>
      </c>
      <c r="T1224" s="350" t="e">
        <f>LOOKUP(S1224,{0.4,0.45,0.5,0.55,0.6,0.65,0.7,0.75,0.8,0.85,0.9,0.95,1},{0.1,0.175,0.25,0.325,0.4,0.475,0.55,0.625,0.7,0.775,0.85,0.925,1})</f>
        <v>#DIV/0!</v>
      </c>
      <c r="U1224" s="356"/>
      <c r="V1224" s="358"/>
      <c r="W1224" s="360"/>
      <c r="X1224" s="356"/>
      <c r="Y1224" s="352">
        <f>R1224-(V1224/10)-X1224</f>
        <v>0</v>
      </c>
      <c r="Z1224" s="352" t="e">
        <f>Y1224*T1224*AE1224</f>
        <v>#DIV/0!</v>
      </c>
      <c r="AA1224" s="352" t="e">
        <f>U1224-V1224+Z1224</f>
        <v>#DIV/0!</v>
      </c>
      <c r="AB1224" s="352"/>
      <c r="AC1224" s="352"/>
      <c r="AD1224" s="276"/>
      <c r="AE1224" s="277" t="e">
        <f>VLOOKUP(AD1224,分类参数表!$I$2:$J$10,2,FALSE)</f>
        <v>#N/A</v>
      </c>
      <c r="AF1224" s="278"/>
      <c r="AG1224" s="264"/>
      <c r="AH1224" s="264"/>
      <c r="AI1224" s="264"/>
      <c r="AJ1224" s="264"/>
      <c r="AK1224" s="264"/>
      <c r="AL1224" s="264"/>
      <c r="AM1224" s="288"/>
      <c r="AN1224" s="289" t="e">
        <f t="shared" si="1490"/>
        <v>#DIV/0!</v>
      </c>
      <c r="AO1224" s="296"/>
    </row>
    <row r="1225" spans="1:41" s="219" customFormat="1" ht="15" customHeight="1" x14ac:dyDescent="0.15">
      <c r="A1225" s="235"/>
      <c r="B1225" s="236">
        <f t="shared" ref="B1225:C1225" si="1492">B1224</f>
        <v>0</v>
      </c>
      <c r="C1225" s="237">
        <f t="shared" si="1492"/>
        <v>0</v>
      </c>
      <c r="D1225" s="238">
        <f t="shared" ref="D1225:D1228" si="1493">D1224+1</f>
        <v>2</v>
      </c>
      <c r="E1225" s="238"/>
      <c r="F1225" s="239"/>
      <c r="G1225" s="238"/>
      <c r="H1225" s="327"/>
      <c r="I1225" s="240"/>
      <c r="J1225" s="238"/>
      <c r="K1225" s="238"/>
      <c r="L1225" s="238"/>
      <c r="M1225" s="238"/>
      <c r="N1225" s="238"/>
      <c r="O1225" s="256">
        <f t="shared" si="1489"/>
        <v>0</v>
      </c>
      <c r="P1225" s="351"/>
      <c r="Q1225" s="266"/>
      <c r="R1225" s="353"/>
      <c r="S1225" s="355"/>
      <c r="T1225" s="351"/>
      <c r="U1225" s="357"/>
      <c r="V1225" s="359"/>
      <c r="W1225" s="361"/>
      <c r="X1225" s="357"/>
      <c r="Y1225" s="353"/>
      <c r="Z1225" s="353"/>
      <c r="AA1225" s="353"/>
      <c r="AB1225" s="353"/>
      <c r="AC1225" s="353"/>
      <c r="AD1225" s="238">
        <f t="shared" ref="AD1225:AD1228" si="1494">AD1224</f>
        <v>0</v>
      </c>
      <c r="AE1225" s="279" t="e">
        <f>VLOOKUP(AD1225,分类参数表!$I$2:$J$10,2,FALSE)</f>
        <v>#N/A</v>
      </c>
      <c r="AF1225" s="280"/>
      <c r="AG1225" s="266"/>
      <c r="AH1225" s="266"/>
      <c r="AI1225" s="266"/>
      <c r="AJ1225" s="266"/>
      <c r="AK1225" s="266"/>
      <c r="AL1225" s="266"/>
      <c r="AM1225" s="290"/>
      <c r="AN1225" s="291" t="e">
        <f t="shared" si="1490"/>
        <v>#DIV/0!</v>
      </c>
      <c r="AO1225" s="297"/>
    </row>
    <row r="1226" spans="1:41" s="219" customFormat="1" ht="15" customHeight="1" x14ac:dyDescent="0.15">
      <c r="A1226" s="235"/>
      <c r="B1226" s="236">
        <f t="shared" ref="B1226:C1226" si="1495">B1225</f>
        <v>0</v>
      </c>
      <c r="C1226" s="237">
        <f t="shared" si="1495"/>
        <v>0</v>
      </c>
      <c r="D1226" s="238">
        <f t="shared" si="1493"/>
        <v>3</v>
      </c>
      <c r="E1226" s="238"/>
      <c r="F1226" s="239"/>
      <c r="G1226" s="238"/>
      <c r="H1226" s="327"/>
      <c r="I1226" s="240"/>
      <c r="J1226" s="238"/>
      <c r="K1226" s="238"/>
      <c r="L1226" s="238"/>
      <c r="M1226" s="238"/>
      <c r="N1226" s="238"/>
      <c r="O1226" s="256">
        <f t="shared" si="1489"/>
        <v>0</v>
      </c>
      <c r="P1226" s="351"/>
      <c r="Q1226" s="266"/>
      <c r="R1226" s="353"/>
      <c r="S1226" s="355"/>
      <c r="T1226" s="351"/>
      <c r="U1226" s="357"/>
      <c r="V1226" s="359"/>
      <c r="W1226" s="361"/>
      <c r="X1226" s="357"/>
      <c r="Y1226" s="353"/>
      <c r="Z1226" s="353"/>
      <c r="AA1226" s="353"/>
      <c r="AB1226" s="353"/>
      <c r="AC1226" s="353"/>
      <c r="AD1226" s="238">
        <f t="shared" si="1494"/>
        <v>0</v>
      </c>
      <c r="AE1226" s="279" t="e">
        <f>VLOOKUP(AD1226,分类参数表!$I$2:$J$10,2,FALSE)</f>
        <v>#N/A</v>
      </c>
      <c r="AF1226" s="280"/>
      <c r="AG1226" s="266"/>
      <c r="AH1226" s="266"/>
      <c r="AI1226" s="266"/>
      <c r="AJ1226" s="266"/>
      <c r="AK1226" s="266"/>
      <c r="AL1226" s="266"/>
      <c r="AM1226" s="290"/>
      <c r="AN1226" s="291" t="e">
        <f t="shared" si="1490"/>
        <v>#DIV/0!</v>
      </c>
      <c r="AO1226" s="297"/>
    </row>
    <row r="1227" spans="1:41" s="219" customFormat="1" ht="15" customHeight="1" x14ac:dyDescent="0.15">
      <c r="A1227" s="235"/>
      <c r="B1227" s="236">
        <f t="shared" ref="B1227:C1227" si="1496">B1226</f>
        <v>0</v>
      </c>
      <c r="C1227" s="237">
        <f t="shared" si="1496"/>
        <v>0</v>
      </c>
      <c r="D1227" s="238">
        <f t="shared" si="1493"/>
        <v>4</v>
      </c>
      <c r="E1227" s="238"/>
      <c r="F1227" s="239"/>
      <c r="G1227" s="238"/>
      <c r="H1227" s="266"/>
      <c r="I1227" s="238"/>
      <c r="J1227" s="238"/>
      <c r="K1227" s="238"/>
      <c r="L1227" s="238"/>
      <c r="M1227" s="238"/>
      <c r="N1227" s="238"/>
      <c r="O1227" s="256">
        <f t="shared" si="1489"/>
        <v>0</v>
      </c>
      <c r="P1227" s="351"/>
      <c r="Q1227" s="266"/>
      <c r="R1227" s="353"/>
      <c r="S1227" s="355"/>
      <c r="T1227" s="351"/>
      <c r="U1227" s="357"/>
      <c r="V1227" s="359"/>
      <c r="W1227" s="361"/>
      <c r="X1227" s="357"/>
      <c r="Y1227" s="353"/>
      <c r="Z1227" s="353"/>
      <c r="AA1227" s="353"/>
      <c r="AB1227" s="353"/>
      <c r="AC1227" s="353"/>
      <c r="AD1227" s="238">
        <f t="shared" si="1494"/>
        <v>0</v>
      </c>
      <c r="AE1227" s="279" t="e">
        <f>VLOOKUP(AD1227,分类参数表!$I$2:$J$10,2,FALSE)</f>
        <v>#N/A</v>
      </c>
      <c r="AF1227" s="280"/>
      <c r="AG1227" s="266"/>
      <c r="AH1227" s="266"/>
      <c r="AI1227" s="266"/>
      <c r="AJ1227" s="266"/>
      <c r="AK1227" s="266"/>
      <c r="AL1227" s="266"/>
      <c r="AM1227" s="290"/>
      <c r="AN1227" s="291" t="e">
        <f t="shared" si="1490"/>
        <v>#DIV/0!</v>
      </c>
      <c r="AO1227" s="297"/>
    </row>
    <row r="1228" spans="1:41" s="219" customFormat="1" ht="15" customHeight="1" thickBot="1" x14ac:dyDescent="0.2">
      <c r="A1228" s="235"/>
      <c r="B1228" s="236">
        <f t="shared" ref="B1228:C1228" si="1497">B1227</f>
        <v>0</v>
      </c>
      <c r="C1228" s="237">
        <f t="shared" si="1497"/>
        <v>0</v>
      </c>
      <c r="D1228" s="238">
        <f t="shared" si="1493"/>
        <v>5</v>
      </c>
      <c r="E1228" s="238"/>
      <c r="F1228" s="239"/>
      <c r="G1228" s="238"/>
      <c r="H1228" s="266"/>
      <c r="I1228" s="238"/>
      <c r="J1228" s="238"/>
      <c r="K1228" s="238"/>
      <c r="L1228" s="238"/>
      <c r="M1228" s="238"/>
      <c r="N1228" s="238"/>
      <c r="O1228" s="256">
        <f t="shared" si="1489"/>
        <v>0</v>
      </c>
      <c r="P1228" s="351"/>
      <c r="Q1228" s="266"/>
      <c r="R1228" s="353"/>
      <c r="S1228" s="355"/>
      <c r="T1228" s="351"/>
      <c r="U1228" s="357"/>
      <c r="V1228" s="359"/>
      <c r="W1228" s="361"/>
      <c r="X1228" s="357"/>
      <c r="Y1228" s="353"/>
      <c r="Z1228" s="353"/>
      <c r="AA1228" s="353"/>
      <c r="AB1228" s="362"/>
      <c r="AC1228" s="362"/>
      <c r="AD1228" s="238">
        <f t="shared" si="1494"/>
        <v>0</v>
      </c>
      <c r="AE1228" s="279" t="e">
        <f>VLOOKUP(AD1228,分类参数表!$I$2:$J$10,2,FALSE)</f>
        <v>#N/A</v>
      </c>
      <c r="AF1228" s="280"/>
      <c r="AG1228" s="266"/>
      <c r="AH1228" s="266"/>
      <c r="AI1228" s="266"/>
      <c r="AJ1228" s="266"/>
      <c r="AK1228" s="266"/>
      <c r="AL1228" s="266"/>
      <c r="AM1228" s="290"/>
      <c r="AN1228" s="291" t="e">
        <f t="shared" si="1490"/>
        <v>#DIV/0!</v>
      </c>
      <c r="AO1228" s="297"/>
    </row>
    <row r="1229" spans="1:41" s="220" customFormat="1" ht="15" customHeight="1" thickTop="1" x14ac:dyDescent="0.15">
      <c r="A1229" s="319"/>
      <c r="B1229" s="242"/>
      <c r="C1229" s="243"/>
      <c r="D1229" s="244">
        <v>1</v>
      </c>
      <c r="E1229" s="320"/>
      <c r="F1229" s="245"/>
      <c r="G1229" s="321"/>
      <c r="H1229" s="328"/>
      <c r="I1229" s="246"/>
      <c r="J1229" s="321"/>
      <c r="K1229" s="320"/>
      <c r="L1229" s="321"/>
      <c r="M1229" s="244"/>
      <c r="N1229" s="244"/>
      <c r="O1229" s="257">
        <f t="shared" si="1489"/>
        <v>0</v>
      </c>
      <c r="P1229" s="363">
        <f>SUM(O1229:O1233)</f>
        <v>0</v>
      </c>
      <c r="Q1229" s="322"/>
      <c r="R1229" s="371">
        <f>SUMPRODUCT(Q1229:Q1233+0)</f>
        <v>0</v>
      </c>
      <c r="S1229" s="374" t="e">
        <f>R1229/P1229</f>
        <v>#DIV/0!</v>
      </c>
      <c r="T1229" s="363" t="e">
        <f>LOOKUP(S1229,{0.4,0.45,0.5,0.55,0.6,0.65,0.7,0.75,0.8,0.85,0.9,0.95,1},{0.1,0.175,0.25,0.325,0.4,0.475,0.55,0.625,0.7,0.775,0.85,0.925,1})</f>
        <v>#DIV/0!</v>
      </c>
      <c r="U1229" s="369"/>
      <c r="V1229" s="365"/>
      <c r="W1229" s="367"/>
      <c r="X1229" s="369"/>
      <c r="Y1229" s="371">
        <f>R1229-(V1229/10)-X1229</f>
        <v>0</v>
      </c>
      <c r="Z1229" s="371" t="e">
        <f>Y1229*T1229*AE1229</f>
        <v>#DIV/0!</v>
      </c>
      <c r="AA1229" s="371" t="e">
        <f>U1229-V1229+Z1229</f>
        <v>#DIV/0!</v>
      </c>
      <c r="AB1229" s="371"/>
      <c r="AC1229" s="371"/>
      <c r="AD1229" s="323" t="s">
        <v>2000</v>
      </c>
      <c r="AE1229" s="282">
        <f>VLOOKUP(AD1229,分类参数表!$I$2:$J$10,2,FALSE)</f>
        <v>1</v>
      </c>
      <c r="AF1229" s="283"/>
      <c r="AG1229" s="322"/>
      <c r="AH1229" s="269"/>
      <c r="AI1229" s="269"/>
      <c r="AJ1229" s="269"/>
      <c r="AK1229" s="322"/>
      <c r="AL1229" s="322"/>
      <c r="AM1229" s="292"/>
      <c r="AN1229" s="293" t="e">
        <f t="shared" si="1490"/>
        <v>#DIV/0!</v>
      </c>
      <c r="AO1229" s="298"/>
    </row>
    <row r="1230" spans="1:41" s="221" customFormat="1" ht="15" customHeight="1" x14ac:dyDescent="0.15">
      <c r="A1230" s="247"/>
      <c r="B1230" s="248">
        <f t="shared" ref="B1230:C1230" si="1498">B1229</f>
        <v>0</v>
      </c>
      <c r="C1230" s="249">
        <f t="shared" si="1498"/>
        <v>0</v>
      </c>
      <c r="D1230" s="250">
        <f t="shared" ref="D1230:D1233" si="1499">D1229+1</f>
        <v>2</v>
      </c>
      <c r="E1230" s="250"/>
      <c r="F1230" s="251"/>
      <c r="G1230" s="250"/>
      <c r="H1230" s="329"/>
      <c r="I1230" s="252"/>
      <c r="J1230" s="250"/>
      <c r="K1230" s="250"/>
      <c r="L1230" s="250"/>
      <c r="M1230" s="250"/>
      <c r="N1230" s="250"/>
      <c r="O1230" s="258">
        <f t="shared" si="1489"/>
        <v>0</v>
      </c>
      <c r="P1230" s="364"/>
      <c r="Q1230" s="271"/>
      <c r="R1230" s="372"/>
      <c r="S1230" s="375"/>
      <c r="T1230" s="364"/>
      <c r="U1230" s="370"/>
      <c r="V1230" s="366"/>
      <c r="W1230" s="368"/>
      <c r="X1230" s="370"/>
      <c r="Y1230" s="372"/>
      <c r="Z1230" s="372"/>
      <c r="AA1230" s="372"/>
      <c r="AB1230" s="372"/>
      <c r="AC1230" s="372"/>
      <c r="AD1230" s="250" t="str">
        <f t="shared" ref="AD1230:AD1233" si="1500">AD1229</f>
        <v>会员</v>
      </c>
      <c r="AE1230" s="284">
        <f>VLOOKUP(AD1230,分类参数表!$I$2:$J$10,2,FALSE)</f>
        <v>1</v>
      </c>
      <c r="AF1230" s="285"/>
      <c r="AG1230" s="271"/>
      <c r="AH1230" s="271"/>
      <c r="AI1230" s="271"/>
      <c r="AJ1230" s="271"/>
      <c r="AK1230" s="271"/>
      <c r="AL1230" s="271"/>
      <c r="AM1230" s="294"/>
      <c r="AN1230" s="295" t="e">
        <f t="shared" si="1490"/>
        <v>#DIV/0!</v>
      </c>
      <c r="AO1230" s="299"/>
    </row>
    <row r="1231" spans="1:41" s="221" customFormat="1" ht="15" customHeight="1" x14ac:dyDescent="0.15">
      <c r="A1231" s="247"/>
      <c r="B1231" s="248">
        <f t="shared" ref="B1231:C1231" si="1501">B1230</f>
        <v>0</v>
      </c>
      <c r="C1231" s="249">
        <f t="shared" si="1501"/>
        <v>0</v>
      </c>
      <c r="D1231" s="250">
        <f t="shared" si="1499"/>
        <v>3</v>
      </c>
      <c r="E1231" s="250"/>
      <c r="F1231" s="251"/>
      <c r="G1231" s="250"/>
      <c r="H1231" s="329"/>
      <c r="I1231" s="252"/>
      <c r="J1231" s="250"/>
      <c r="K1231" s="250"/>
      <c r="L1231" s="250"/>
      <c r="M1231" s="250"/>
      <c r="N1231" s="250"/>
      <c r="O1231" s="258">
        <f t="shared" si="1489"/>
        <v>0</v>
      </c>
      <c r="P1231" s="364"/>
      <c r="Q1231" s="271"/>
      <c r="R1231" s="372"/>
      <c r="S1231" s="375"/>
      <c r="T1231" s="364"/>
      <c r="U1231" s="370"/>
      <c r="V1231" s="366"/>
      <c r="W1231" s="368"/>
      <c r="X1231" s="370"/>
      <c r="Y1231" s="372"/>
      <c r="Z1231" s="372"/>
      <c r="AA1231" s="372"/>
      <c r="AB1231" s="372"/>
      <c r="AC1231" s="372"/>
      <c r="AD1231" s="250" t="str">
        <f t="shared" si="1500"/>
        <v>会员</v>
      </c>
      <c r="AE1231" s="284">
        <f>VLOOKUP(AD1231,分类参数表!$I$2:$J$10,2,FALSE)</f>
        <v>1</v>
      </c>
      <c r="AF1231" s="285"/>
      <c r="AG1231" s="271"/>
      <c r="AH1231" s="271"/>
      <c r="AI1231" s="271"/>
      <c r="AJ1231" s="271"/>
      <c r="AK1231" s="271"/>
      <c r="AL1231" s="271"/>
      <c r="AM1231" s="294"/>
      <c r="AN1231" s="295" t="e">
        <f t="shared" si="1490"/>
        <v>#DIV/0!</v>
      </c>
      <c r="AO1231" s="299"/>
    </row>
    <row r="1232" spans="1:41" s="221" customFormat="1" ht="15" customHeight="1" x14ac:dyDescent="0.15">
      <c r="A1232" s="247"/>
      <c r="B1232" s="248">
        <f t="shared" ref="B1232:C1232" si="1502">B1231</f>
        <v>0</v>
      </c>
      <c r="C1232" s="249">
        <f t="shared" si="1502"/>
        <v>0</v>
      </c>
      <c r="D1232" s="250">
        <f t="shared" si="1499"/>
        <v>4</v>
      </c>
      <c r="E1232" s="250"/>
      <c r="F1232" s="251"/>
      <c r="G1232" s="250"/>
      <c r="H1232" s="271"/>
      <c r="I1232" s="250"/>
      <c r="J1232" s="250"/>
      <c r="K1232" s="250"/>
      <c r="L1232" s="250"/>
      <c r="M1232" s="250"/>
      <c r="N1232" s="250"/>
      <c r="O1232" s="258">
        <f t="shared" si="1489"/>
        <v>0</v>
      </c>
      <c r="P1232" s="364"/>
      <c r="Q1232" s="271"/>
      <c r="R1232" s="372"/>
      <c r="S1232" s="375"/>
      <c r="T1232" s="364"/>
      <c r="U1232" s="370"/>
      <c r="V1232" s="366"/>
      <c r="W1232" s="368"/>
      <c r="X1232" s="370"/>
      <c r="Y1232" s="372"/>
      <c r="Z1232" s="372"/>
      <c r="AA1232" s="372"/>
      <c r="AB1232" s="372"/>
      <c r="AC1232" s="372"/>
      <c r="AD1232" s="250" t="str">
        <f t="shared" si="1500"/>
        <v>会员</v>
      </c>
      <c r="AE1232" s="284">
        <f>VLOOKUP(AD1232,分类参数表!$I$2:$J$10,2,FALSE)</f>
        <v>1</v>
      </c>
      <c r="AF1232" s="285"/>
      <c r="AG1232" s="271"/>
      <c r="AH1232" s="271"/>
      <c r="AI1232" s="271"/>
      <c r="AJ1232" s="271"/>
      <c r="AK1232" s="271"/>
      <c r="AL1232" s="271"/>
      <c r="AM1232" s="294"/>
      <c r="AN1232" s="295" t="e">
        <f t="shared" si="1490"/>
        <v>#DIV/0!</v>
      </c>
      <c r="AO1232" s="299"/>
    </row>
    <row r="1233" spans="1:41" s="221" customFormat="1" ht="15" customHeight="1" thickBot="1" x14ac:dyDescent="0.2">
      <c r="A1233" s="247"/>
      <c r="B1233" s="248">
        <f t="shared" ref="B1233:C1233" si="1503">B1232</f>
        <v>0</v>
      </c>
      <c r="C1233" s="249">
        <f t="shared" si="1503"/>
        <v>0</v>
      </c>
      <c r="D1233" s="250">
        <f t="shared" si="1499"/>
        <v>5</v>
      </c>
      <c r="E1233" s="250"/>
      <c r="F1233" s="251"/>
      <c r="G1233" s="250"/>
      <c r="H1233" s="271"/>
      <c r="I1233" s="250"/>
      <c r="J1233" s="250"/>
      <c r="K1233" s="250"/>
      <c r="L1233" s="250"/>
      <c r="M1233" s="250"/>
      <c r="N1233" s="250"/>
      <c r="O1233" s="258">
        <f t="shared" si="1489"/>
        <v>0</v>
      </c>
      <c r="P1233" s="364"/>
      <c r="Q1233" s="271"/>
      <c r="R1233" s="372"/>
      <c r="S1233" s="375"/>
      <c r="T1233" s="364"/>
      <c r="U1233" s="370"/>
      <c r="V1233" s="366"/>
      <c r="W1233" s="368"/>
      <c r="X1233" s="370"/>
      <c r="Y1233" s="372"/>
      <c r="Z1233" s="372"/>
      <c r="AA1233" s="372"/>
      <c r="AB1233" s="373"/>
      <c r="AC1233" s="373"/>
      <c r="AD1233" s="250" t="str">
        <f t="shared" si="1500"/>
        <v>会员</v>
      </c>
      <c r="AE1233" s="284">
        <f>VLOOKUP(AD1233,分类参数表!$I$2:$J$10,2,FALSE)</f>
        <v>1</v>
      </c>
      <c r="AF1233" s="285"/>
      <c r="AG1233" s="271"/>
      <c r="AH1233" s="271"/>
      <c r="AI1233" s="271"/>
      <c r="AJ1233" s="271"/>
      <c r="AK1233" s="271"/>
      <c r="AL1233" s="271"/>
      <c r="AM1233" s="294"/>
      <c r="AN1233" s="295" t="e">
        <f t="shared" si="1490"/>
        <v>#DIV/0!</v>
      </c>
      <c r="AO1233" s="299"/>
    </row>
    <row r="1234" spans="1:41" s="218" customFormat="1" ht="15" customHeight="1" thickTop="1" x14ac:dyDescent="0.15">
      <c r="A1234" s="229"/>
      <c r="B1234" s="230"/>
      <c r="C1234" s="231"/>
      <c r="D1234" s="232">
        <v>1</v>
      </c>
      <c r="E1234" s="233"/>
      <c r="F1234" s="233"/>
      <c r="G1234" s="232"/>
      <c r="H1234" s="326"/>
      <c r="I1234" s="234"/>
      <c r="J1234" s="232"/>
      <c r="K1234" s="233"/>
      <c r="L1234" s="232"/>
      <c r="M1234" s="232"/>
      <c r="N1234" s="232"/>
      <c r="O1234" s="255">
        <f t="shared" si="1489"/>
        <v>0</v>
      </c>
      <c r="P1234" s="350">
        <f>SUM(O1234:O1238)</f>
        <v>0</v>
      </c>
      <c r="Q1234" s="264"/>
      <c r="R1234" s="352">
        <f>SUMPRODUCT(Q1234:Q1238+0)</f>
        <v>0</v>
      </c>
      <c r="S1234" s="354" t="e">
        <f>R1234/P1234</f>
        <v>#DIV/0!</v>
      </c>
      <c r="T1234" s="350" t="e">
        <f>LOOKUP(S1234,{0.4,0.45,0.5,0.55,0.6,0.65,0.7,0.75,0.8,0.85,0.9,0.95,1},{0.1,0.175,0.25,0.325,0.4,0.475,0.55,0.625,0.7,0.775,0.85,0.925,1})</f>
        <v>#DIV/0!</v>
      </c>
      <c r="U1234" s="356"/>
      <c r="V1234" s="358"/>
      <c r="W1234" s="360"/>
      <c r="X1234" s="356"/>
      <c r="Y1234" s="352">
        <f>R1234-(V1234/10)-X1234</f>
        <v>0</v>
      </c>
      <c r="Z1234" s="352" t="e">
        <f>Y1234*T1234*AE1234</f>
        <v>#DIV/0!</v>
      </c>
      <c r="AA1234" s="352" t="e">
        <f>U1234-V1234+Z1234</f>
        <v>#DIV/0!</v>
      </c>
      <c r="AB1234" s="352"/>
      <c r="AC1234" s="352"/>
      <c r="AD1234" s="276"/>
      <c r="AE1234" s="277" t="e">
        <f>VLOOKUP(AD1234,分类参数表!$I$2:$J$10,2,FALSE)</f>
        <v>#N/A</v>
      </c>
      <c r="AF1234" s="278"/>
      <c r="AG1234" s="264"/>
      <c r="AH1234" s="264"/>
      <c r="AI1234" s="264"/>
      <c r="AJ1234" s="264"/>
      <c r="AK1234" s="264"/>
      <c r="AL1234" s="264"/>
      <c r="AM1234" s="288"/>
      <c r="AN1234" s="289" t="e">
        <f t="shared" si="1490"/>
        <v>#DIV/0!</v>
      </c>
      <c r="AO1234" s="296"/>
    </row>
    <row r="1235" spans="1:41" s="219" customFormat="1" ht="15" customHeight="1" x14ac:dyDescent="0.15">
      <c r="A1235" s="235"/>
      <c r="B1235" s="236">
        <f t="shared" ref="B1235:C1235" si="1504">B1234</f>
        <v>0</v>
      </c>
      <c r="C1235" s="237">
        <f t="shared" si="1504"/>
        <v>0</v>
      </c>
      <c r="D1235" s="238">
        <f t="shared" ref="D1235:D1238" si="1505">D1234+1</f>
        <v>2</v>
      </c>
      <c r="E1235" s="238"/>
      <c r="F1235" s="239"/>
      <c r="G1235" s="238"/>
      <c r="H1235" s="327"/>
      <c r="I1235" s="240"/>
      <c r="J1235" s="238"/>
      <c r="K1235" s="238"/>
      <c r="L1235" s="238"/>
      <c r="M1235" s="238"/>
      <c r="N1235" s="238"/>
      <c r="O1235" s="256">
        <f t="shared" si="1489"/>
        <v>0</v>
      </c>
      <c r="P1235" s="351"/>
      <c r="Q1235" s="266"/>
      <c r="R1235" s="353"/>
      <c r="S1235" s="355"/>
      <c r="T1235" s="351"/>
      <c r="U1235" s="357"/>
      <c r="V1235" s="359"/>
      <c r="W1235" s="361"/>
      <c r="X1235" s="357"/>
      <c r="Y1235" s="353"/>
      <c r="Z1235" s="353"/>
      <c r="AA1235" s="353"/>
      <c r="AB1235" s="353"/>
      <c r="AC1235" s="353"/>
      <c r="AD1235" s="238">
        <f t="shared" ref="AD1235:AD1238" si="1506">AD1234</f>
        <v>0</v>
      </c>
      <c r="AE1235" s="279" t="e">
        <f>VLOOKUP(AD1235,分类参数表!$I$2:$J$10,2,FALSE)</f>
        <v>#N/A</v>
      </c>
      <c r="AF1235" s="280"/>
      <c r="AG1235" s="266"/>
      <c r="AH1235" s="266"/>
      <c r="AI1235" s="266"/>
      <c r="AJ1235" s="266"/>
      <c r="AK1235" s="266"/>
      <c r="AL1235" s="266"/>
      <c r="AM1235" s="290"/>
      <c r="AN1235" s="291" t="e">
        <f t="shared" si="1490"/>
        <v>#DIV/0!</v>
      </c>
      <c r="AO1235" s="297"/>
    </row>
    <row r="1236" spans="1:41" s="219" customFormat="1" ht="15" customHeight="1" x14ac:dyDescent="0.15">
      <c r="A1236" s="235"/>
      <c r="B1236" s="236">
        <f t="shared" ref="B1236:C1236" si="1507">B1235</f>
        <v>0</v>
      </c>
      <c r="C1236" s="237">
        <f t="shared" si="1507"/>
        <v>0</v>
      </c>
      <c r="D1236" s="238">
        <f t="shared" si="1505"/>
        <v>3</v>
      </c>
      <c r="E1236" s="238"/>
      <c r="F1236" s="239"/>
      <c r="G1236" s="238"/>
      <c r="H1236" s="327"/>
      <c r="I1236" s="240"/>
      <c r="J1236" s="238"/>
      <c r="K1236" s="238"/>
      <c r="L1236" s="238"/>
      <c r="M1236" s="238"/>
      <c r="N1236" s="238"/>
      <c r="O1236" s="256">
        <f t="shared" si="1489"/>
        <v>0</v>
      </c>
      <c r="P1236" s="351"/>
      <c r="Q1236" s="266"/>
      <c r="R1236" s="353"/>
      <c r="S1236" s="355"/>
      <c r="T1236" s="351"/>
      <c r="U1236" s="357"/>
      <c r="V1236" s="359"/>
      <c r="W1236" s="361"/>
      <c r="X1236" s="357"/>
      <c r="Y1236" s="353"/>
      <c r="Z1236" s="353"/>
      <c r="AA1236" s="353"/>
      <c r="AB1236" s="353"/>
      <c r="AC1236" s="353"/>
      <c r="AD1236" s="238">
        <f t="shared" si="1506"/>
        <v>0</v>
      </c>
      <c r="AE1236" s="279" t="e">
        <f>VLOOKUP(AD1236,分类参数表!$I$2:$J$10,2,FALSE)</f>
        <v>#N/A</v>
      </c>
      <c r="AF1236" s="280"/>
      <c r="AG1236" s="266"/>
      <c r="AH1236" s="266"/>
      <c r="AI1236" s="266"/>
      <c r="AJ1236" s="266"/>
      <c r="AK1236" s="266"/>
      <c r="AL1236" s="266"/>
      <c r="AM1236" s="290"/>
      <c r="AN1236" s="291" t="e">
        <f t="shared" si="1490"/>
        <v>#DIV/0!</v>
      </c>
      <c r="AO1236" s="297"/>
    </row>
    <row r="1237" spans="1:41" s="219" customFormat="1" ht="15" customHeight="1" x14ac:dyDescent="0.15">
      <c r="A1237" s="235"/>
      <c r="B1237" s="236">
        <f t="shared" ref="B1237:C1237" si="1508">B1236</f>
        <v>0</v>
      </c>
      <c r="C1237" s="237">
        <f t="shared" si="1508"/>
        <v>0</v>
      </c>
      <c r="D1237" s="238">
        <f t="shared" si="1505"/>
        <v>4</v>
      </c>
      <c r="E1237" s="238"/>
      <c r="F1237" s="239"/>
      <c r="G1237" s="238"/>
      <c r="H1237" s="266"/>
      <c r="I1237" s="238"/>
      <c r="J1237" s="238"/>
      <c r="K1237" s="238"/>
      <c r="L1237" s="238"/>
      <c r="M1237" s="238"/>
      <c r="N1237" s="238"/>
      <c r="O1237" s="256">
        <f t="shared" si="1489"/>
        <v>0</v>
      </c>
      <c r="P1237" s="351"/>
      <c r="Q1237" s="266"/>
      <c r="R1237" s="353"/>
      <c r="S1237" s="355"/>
      <c r="T1237" s="351"/>
      <c r="U1237" s="357"/>
      <c r="V1237" s="359"/>
      <c r="W1237" s="361"/>
      <c r="X1237" s="357"/>
      <c r="Y1237" s="353"/>
      <c r="Z1237" s="353"/>
      <c r="AA1237" s="353"/>
      <c r="AB1237" s="353"/>
      <c r="AC1237" s="353"/>
      <c r="AD1237" s="238">
        <f t="shared" si="1506"/>
        <v>0</v>
      </c>
      <c r="AE1237" s="279" t="e">
        <f>VLOOKUP(AD1237,分类参数表!$I$2:$J$10,2,FALSE)</f>
        <v>#N/A</v>
      </c>
      <c r="AF1237" s="280"/>
      <c r="AG1237" s="266"/>
      <c r="AH1237" s="266"/>
      <c r="AI1237" s="266"/>
      <c r="AJ1237" s="266"/>
      <c r="AK1237" s="266"/>
      <c r="AL1237" s="266"/>
      <c r="AM1237" s="290"/>
      <c r="AN1237" s="291" t="e">
        <f t="shared" si="1490"/>
        <v>#DIV/0!</v>
      </c>
      <c r="AO1237" s="297"/>
    </row>
    <row r="1238" spans="1:41" s="219" customFormat="1" ht="15" customHeight="1" thickBot="1" x14ac:dyDescent="0.2">
      <c r="A1238" s="235"/>
      <c r="B1238" s="236">
        <f t="shared" ref="B1238:C1238" si="1509">B1237</f>
        <v>0</v>
      </c>
      <c r="C1238" s="237">
        <f t="shared" si="1509"/>
        <v>0</v>
      </c>
      <c r="D1238" s="238">
        <f t="shared" si="1505"/>
        <v>5</v>
      </c>
      <c r="E1238" s="238"/>
      <c r="F1238" s="239"/>
      <c r="G1238" s="238"/>
      <c r="H1238" s="266"/>
      <c r="I1238" s="238"/>
      <c r="J1238" s="238"/>
      <c r="K1238" s="238"/>
      <c r="L1238" s="238"/>
      <c r="M1238" s="238"/>
      <c r="N1238" s="238"/>
      <c r="O1238" s="256">
        <f t="shared" si="1489"/>
        <v>0</v>
      </c>
      <c r="P1238" s="351"/>
      <c r="Q1238" s="266"/>
      <c r="R1238" s="353"/>
      <c r="S1238" s="355"/>
      <c r="T1238" s="351"/>
      <c r="U1238" s="357"/>
      <c r="V1238" s="359"/>
      <c r="W1238" s="361"/>
      <c r="X1238" s="357"/>
      <c r="Y1238" s="353"/>
      <c r="Z1238" s="353"/>
      <c r="AA1238" s="353"/>
      <c r="AB1238" s="362"/>
      <c r="AC1238" s="362"/>
      <c r="AD1238" s="238">
        <f t="shared" si="1506"/>
        <v>0</v>
      </c>
      <c r="AE1238" s="279" t="e">
        <f>VLOOKUP(AD1238,分类参数表!$I$2:$J$10,2,FALSE)</f>
        <v>#N/A</v>
      </c>
      <c r="AF1238" s="280"/>
      <c r="AG1238" s="266"/>
      <c r="AH1238" s="266"/>
      <c r="AI1238" s="266"/>
      <c r="AJ1238" s="266"/>
      <c r="AK1238" s="266"/>
      <c r="AL1238" s="266"/>
      <c r="AM1238" s="290"/>
      <c r="AN1238" s="291" t="e">
        <f t="shared" si="1490"/>
        <v>#DIV/0!</v>
      </c>
      <c r="AO1238" s="297"/>
    </row>
    <row r="1239" spans="1:41" s="220" customFormat="1" ht="15" customHeight="1" thickTop="1" x14ac:dyDescent="0.15">
      <c r="A1239" s="319"/>
      <c r="B1239" s="242"/>
      <c r="C1239" s="243"/>
      <c r="D1239" s="244">
        <v>1</v>
      </c>
      <c r="E1239" s="320"/>
      <c r="F1239" s="245"/>
      <c r="G1239" s="321"/>
      <c r="H1239" s="328"/>
      <c r="I1239" s="246"/>
      <c r="J1239" s="321"/>
      <c r="K1239" s="320"/>
      <c r="L1239" s="321"/>
      <c r="M1239" s="244"/>
      <c r="N1239" s="244"/>
      <c r="O1239" s="257">
        <f t="shared" si="1489"/>
        <v>0</v>
      </c>
      <c r="P1239" s="363">
        <f>SUM(O1239:O1243)</f>
        <v>0</v>
      </c>
      <c r="Q1239" s="322"/>
      <c r="R1239" s="371">
        <f>SUMPRODUCT(Q1239:Q1243+0)</f>
        <v>0</v>
      </c>
      <c r="S1239" s="374" t="e">
        <f>R1239/P1239</f>
        <v>#DIV/0!</v>
      </c>
      <c r="T1239" s="363" t="e">
        <f>LOOKUP(S1239,{0.4,0.45,0.5,0.55,0.6,0.65,0.7,0.75,0.8,0.85,0.9,0.95,1},{0.1,0.175,0.25,0.325,0.4,0.475,0.55,0.625,0.7,0.775,0.85,0.925,1})</f>
        <v>#DIV/0!</v>
      </c>
      <c r="U1239" s="369"/>
      <c r="V1239" s="365"/>
      <c r="W1239" s="367"/>
      <c r="X1239" s="369"/>
      <c r="Y1239" s="371">
        <f>R1239-(V1239/10)-X1239</f>
        <v>0</v>
      </c>
      <c r="Z1239" s="371" t="e">
        <f>Y1239*T1239*AE1239</f>
        <v>#DIV/0!</v>
      </c>
      <c r="AA1239" s="371" t="e">
        <f>U1239-V1239+Z1239</f>
        <v>#DIV/0!</v>
      </c>
      <c r="AB1239" s="371"/>
      <c r="AC1239" s="371"/>
      <c r="AD1239" s="323" t="s">
        <v>2000</v>
      </c>
      <c r="AE1239" s="282">
        <f>VLOOKUP(AD1239,分类参数表!$I$2:$J$10,2,FALSE)</f>
        <v>1</v>
      </c>
      <c r="AF1239" s="283"/>
      <c r="AG1239" s="322"/>
      <c r="AH1239" s="269"/>
      <c r="AI1239" s="269"/>
      <c r="AJ1239" s="269"/>
      <c r="AK1239" s="322"/>
      <c r="AL1239" s="322"/>
      <c r="AM1239" s="292"/>
      <c r="AN1239" s="293" t="e">
        <f t="shared" si="1490"/>
        <v>#DIV/0!</v>
      </c>
      <c r="AO1239" s="298"/>
    </row>
    <row r="1240" spans="1:41" s="221" customFormat="1" ht="15" customHeight="1" x14ac:dyDescent="0.15">
      <c r="A1240" s="247"/>
      <c r="B1240" s="248">
        <f t="shared" ref="B1240:C1240" si="1510">B1239</f>
        <v>0</v>
      </c>
      <c r="C1240" s="249">
        <f t="shared" si="1510"/>
        <v>0</v>
      </c>
      <c r="D1240" s="250">
        <f t="shared" ref="D1240:D1243" si="1511">D1239+1</f>
        <v>2</v>
      </c>
      <c r="E1240" s="250"/>
      <c r="F1240" s="251"/>
      <c r="G1240" s="250"/>
      <c r="H1240" s="329"/>
      <c r="I1240" s="252"/>
      <c r="J1240" s="250"/>
      <c r="K1240" s="250"/>
      <c r="L1240" s="250"/>
      <c r="M1240" s="250"/>
      <c r="N1240" s="250"/>
      <c r="O1240" s="258">
        <f t="shared" si="1489"/>
        <v>0</v>
      </c>
      <c r="P1240" s="364"/>
      <c r="Q1240" s="271"/>
      <c r="R1240" s="372"/>
      <c r="S1240" s="375"/>
      <c r="T1240" s="364"/>
      <c r="U1240" s="370"/>
      <c r="V1240" s="366"/>
      <c r="W1240" s="368"/>
      <c r="X1240" s="370"/>
      <c r="Y1240" s="372"/>
      <c r="Z1240" s="372"/>
      <c r="AA1240" s="372"/>
      <c r="AB1240" s="372"/>
      <c r="AC1240" s="372"/>
      <c r="AD1240" s="250" t="str">
        <f t="shared" ref="AD1240:AD1243" si="1512">AD1239</f>
        <v>会员</v>
      </c>
      <c r="AE1240" s="284">
        <f>VLOOKUP(AD1240,分类参数表!$I$2:$J$10,2,FALSE)</f>
        <v>1</v>
      </c>
      <c r="AF1240" s="285"/>
      <c r="AG1240" s="271"/>
      <c r="AH1240" s="271"/>
      <c r="AI1240" s="271"/>
      <c r="AJ1240" s="271"/>
      <c r="AK1240" s="271"/>
      <c r="AL1240" s="271"/>
      <c r="AM1240" s="294"/>
      <c r="AN1240" s="295" t="e">
        <f t="shared" si="1490"/>
        <v>#DIV/0!</v>
      </c>
      <c r="AO1240" s="299"/>
    </row>
    <row r="1241" spans="1:41" s="221" customFormat="1" ht="15" customHeight="1" x14ac:dyDescent="0.15">
      <c r="A1241" s="247"/>
      <c r="B1241" s="248">
        <f t="shared" ref="B1241:C1241" si="1513">B1240</f>
        <v>0</v>
      </c>
      <c r="C1241" s="249">
        <f t="shared" si="1513"/>
        <v>0</v>
      </c>
      <c r="D1241" s="250">
        <f t="shared" si="1511"/>
        <v>3</v>
      </c>
      <c r="E1241" s="250"/>
      <c r="F1241" s="251"/>
      <c r="G1241" s="250"/>
      <c r="H1241" s="329"/>
      <c r="I1241" s="252"/>
      <c r="J1241" s="250"/>
      <c r="K1241" s="250"/>
      <c r="L1241" s="250"/>
      <c r="M1241" s="250"/>
      <c r="N1241" s="250"/>
      <c r="O1241" s="258">
        <f t="shared" si="1489"/>
        <v>0</v>
      </c>
      <c r="P1241" s="364"/>
      <c r="Q1241" s="271"/>
      <c r="R1241" s="372"/>
      <c r="S1241" s="375"/>
      <c r="T1241" s="364"/>
      <c r="U1241" s="370"/>
      <c r="V1241" s="366"/>
      <c r="W1241" s="368"/>
      <c r="X1241" s="370"/>
      <c r="Y1241" s="372"/>
      <c r="Z1241" s="372"/>
      <c r="AA1241" s="372"/>
      <c r="AB1241" s="372"/>
      <c r="AC1241" s="372"/>
      <c r="AD1241" s="250" t="str">
        <f t="shared" si="1512"/>
        <v>会员</v>
      </c>
      <c r="AE1241" s="284">
        <f>VLOOKUP(AD1241,分类参数表!$I$2:$J$10,2,FALSE)</f>
        <v>1</v>
      </c>
      <c r="AF1241" s="285"/>
      <c r="AG1241" s="271"/>
      <c r="AH1241" s="271"/>
      <c r="AI1241" s="271"/>
      <c r="AJ1241" s="271"/>
      <c r="AK1241" s="271"/>
      <c r="AL1241" s="271"/>
      <c r="AM1241" s="294"/>
      <c r="AN1241" s="295" t="e">
        <f t="shared" si="1490"/>
        <v>#DIV/0!</v>
      </c>
      <c r="AO1241" s="299"/>
    </row>
    <row r="1242" spans="1:41" s="221" customFormat="1" ht="15" customHeight="1" x14ac:dyDescent="0.15">
      <c r="A1242" s="247"/>
      <c r="B1242" s="248">
        <f t="shared" ref="B1242:C1242" si="1514">B1241</f>
        <v>0</v>
      </c>
      <c r="C1242" s="249">
        <f t="shared" si="1514"/>
        <v>0</v>
      </c>
      <c r="D1242" s="250">
        <f t="shared" si="1511"/>
        <v>4</v>
      </c>
      <c r="E1242" s="250"/>
      <c r="F1242" s="251"/>
      <c r="G1242" s="250"/>
      <c r="H1242" s="271"/>
      <c r="I1242" s="250"/>
      <c r="J1242" s="250"/>
      <c r="K1242" s="250"/>
      <c r="L1242" s="250"/>
      <c r="M1242" s="250"/>
      <c r="N1242" s="250"/>
      <c r="O1242" s="258">
        <f t="shared" si="1489"/>
        <v>0</v>
      </c>
      <c r="P1242" s="364"/>
      <c r="Q1242" s="271"/>
      <c r="R1242" s="372"/>
      <c r="S1242" s="375"/>
      <c r="T1242" s="364"/>
      <c r="U1242" s="370"/>
      <c r="V1242" s="366"/>
      <c r="W1242" s="368"/>
      <c r="X1242" s="370"/>
      <c r="Y1242" s="372"/>
      <c r="Z1242" s="372"/>
      <c r="AA1242" s="372"/>
      <c r="AB1242" s="372"/>
      <c r="AC1242" s="372"/>
      <c r="AD1242" s="250" t="str">
        <f t="shared" si="1512"/>
        <v>会员</v>
      </c>
      <c r="AE1242" s="284">
        <f>VLOOKUP(AD1242,分类参数表!$I$2:$J$10,2,FALSE)</f>
        <v>1</v>
      </c>
      <c r="AF1242" s="285"/>
      <c r="AG1242" s="271"/>
      <c r="AH1242" s="271"/>
      <c r="AI1242" s="271"/>
      <c r="AJ1242" s="271"/>
      <c r="AK1242" s="271"/>
      <c r="AL1242" s="271"/>
      <c r="AM1242" s="294"/>
      <c r="AN1242" s="295" t="e">
        <f t="shared" si="1490"/>
        <v>#DIV/0!</v>
      </c>
      <c r="AO1242" s="299"/>
    </row>
    <row r="1243" spans="1:41" s="221" customFormat="1" ht="15" customHeight="1" thickBot="1" x14ac:dyDescent="0.2">
      <c r="A1243" s="247"/>
      <c r="B1243" s="248">
        <f t="shared" ref="B1243:C1243" si="1515">B1242</f>
        <v>0</v>
      </c>
      <c r="C1243" s="249">
        <f t="shared" si="1515"/>
        <v>0</v>
      </c>
      <c r="D1243" s="250">
        <f t="shared" si="1511"/>
        <v>5</v>
      </c>
      <c r="E1243" s="250"/>
      <c r="F1243" s="251"/>
      <c r="G1243" s="250"/>
      <c r="H1243" s="271"/>
      <c r="I1243" s="250"/>
      <c r="J1243" s="250"/>
      <c r="K1243" s="250"/>
      <c r="L1243" s="250"/>
      <c r="M1243" s="250"/>
      <c r="N1243" s="250"/>
      <c r="O1243" s="258">
        <f t="shared" si="1489"/>
        <v>0</v>
      </c>
      <c r="P1243" s="364"/>
      <c r="Q1243" s="271"/>
      <c r="R1243" s="372"/>
      <c r="S1243" s="375"/>
      <c r="T1243" s="364"/>
      <c r="U1243" s="370"/>
      <c r="V1243" s="366"/>
      <c r="W1243" s="368"/>
      <c r="X1243" s="370"/>
      <c r="Y1243" s="372"/>
      <c r="Z1243" s="372"/>
      <c r="AA1243" s="372"/>
      <c r="AB1243" s="373"/>
      <c r="AC1243" s="373"/>
      <c r="AD1243" s="250" t="str">
        <f t="shared" si="1512"/>
        <v>会员</v>
      </c>
      <c r="AE1243" s="284">
        <f>VLOOKUP(AD1243,分类参数表!$I$2:$J$10,2,FALSE)</f>
        <v>1</v>
      </c>
      <c r="AF1243" s="285"/>
      <c r="AG1243" s="271"/>
      <c r="AH1243" s="271"/>
      <c r="AI1243" s="271"/>
      <c r="AJ1243" s="271"/>
      <c r="AK1243" s="271"/>
      <c r="AL1243" s="271"/>
      <c r="AM1243" s="294"/>
      <c r="AN1243" s="295" t="e">
        <f t="shared" si="1490"/>
        <v>#DIV/0!</v>
      </c>
      <c r="AO1243" s="299"/>
    </row>
    <row r="1244" spans="1:41" s="218" customFormat="1" ht="15" customHeight="1" thickTop="1" x14ac:dyDescent="0.15">
      <c r="A1244" s="229"/>
      <c r="B1244" s="230"/>
      <c r="C1244" s="231"/>
      <c r="D1244" s="232">
        <v>1</v>
      </c>
      <c r="E1244" s="233"/>
      <c r="F1244" s="233"/>
      <c r="G1244" s="232"/>
      <c r="H1244" s="326"/>
      <c r="I1244" s="234"/>
      <c r="J1244" s="232"/>
      <c r="K1244" s="233"/>
      <c r="L1244" s="232"/>
      <c r="M1244" s="232"/>
      <c r="N1244" s="232"/>
      <c r="O1244" s="255">
        <f t="shared" si="1489"/>
        <v>0</v>
      </c>
      <c r="P1244" s="350">
        <f>SUM(O1244:O1248)</f>
        <v>0</v>
      </c>
      <c r="Q1244" s="264"/>
      <c r="R1244" s="352">
        <f>SUMPRODUCT(Q1244:Q1248+0)</f>
        <v>0</v>
      </c>
      <c r="S1244" s="354" t="e">
        <f>R1244/P1244</f>
        <v>#DIV/0!</v>
      </c>
      <c r="T1244" s="350" t="e">
        <f>LOOKUP(S1244,{0.4,0.45,0.5,0.55,0.6,0.65,0.7,0.75,0.8,0.85,0.9,0.95,1},{0.1,0.175,0.25,0.325,0.4,0.475,0.55,0.625,0.7,0.775,0.85,0.925,1})</f>
        <v>#DIV/0!</v>
      </c>
      <c r="U1244" s="356"/>
      <c r="V1244" s="358"/>
      <c r="W1244" s="360"/>
      <c r="X1244" s="356"/>
      <c r="Y1244" s="352">
        <f>R1244-(V1244/10)-X1244</f>
        <v>0</v>
      </c>
      <c r="Z1244" s="352" t="e">
        <f>Y1244*T1244*AE1244</f>
        <v>#DIV/0!</v>
      </c>
      <c r="AA1244" s="352" t="e">
        <f>U1244-V1244+Z1244</f>
        <v>#DIV/0!</v>
      </c>
      <c r="AB1244" s="352"/>
      <c r="AC1244" s="352"/>
      <c r="AD1244" s="276"/>
      <c r="AE1244" s="277" t="e">
        <f>VLOOKUP(AD1244,分类参数表!$I$2:$J$10,2,FALSE)</f>
        <v>#N/A</v>
      </c>
      <c r="AF1244" s="278"/>
      <c r="AG1244" s="264"/>
      <c r="AH1244" s="264"/>
      <c r="AI1244" s="264"/>
      <c r="AJ1244" s="264"/>
      <c r="AK1244" s="264"/>
      <c r="AL1244" s="264"/>
      <c r="AM1244" s="288"/>
      <c r="AN1244" s="289" t="e">
        <f t="shared" si="1490"/>
        <v>#DIV/0!</v>
      </c>
      <c r="AO1244" s="296"/>
    </row>
    <row r="1245" spans="1:41" s="219" customFormat="1" ht="15" customHeight="1" x14ac:dyDescent="0.15">
      <c r="A1245" s="235"/>
      <c r="B1245" s="236">
        <f t="shared" ref="B1245:C1245" si="1516">B1244</f>
        <v>0</v>
      </c>
      <c r="C1245" s="237">
        <f t="shared" si="1516"/>
        <v>0</v>
      </c>
      <c r="D1245" s="238">
        <f t="shared" ref="D1245:D1248" si="1517">D1244+1</f>
        <v>2</v>
      </c>
      <c r="E1245" s="238"/>
      <c r="F1245" s="239"/>
      <c r="G1245" s="238"/>
      <c r="H1245" s="327"/>
      <c r="I1245" s="240"/>
      <c r="J1245" s="238"/>
      <c r="K1245" s="238"/>
      <c r="L1245" s="238"/>
      <c r="M1245" s="238"/>
      <c r="N1245" s="238"/>
      <c r="O1245" s="256">
        <f t="shared" si="1489"/>
        <v>0</v>
      </c>
      <c r="P1245" s="351"/>
      <c r="Q1245" s="266"/>
      <c r="R1245" s="353"/>
      <c r="S1245" s="355"/>
      <c r="T1245" s="351"/>
      <c r="U1245" s="357"/>
      <c r="V1245" s="359"/>
      <c r="W1245" s="361"/>
      <c r="X1245" s="357"/>
      <c r="Y1245" s="353"/>
      <c r="Z1245" s="353"/>
      <c r="AA1245" s="353"/>
      <c r="AB1245" s="353"/>
      <c r="AC1245" s="353"/>
      <c r="AD1245" s="238">
        <f t="shared" ref="AD1245:AD1248" si="1518">AD1244</f>
        <v>0</v>
      </c>
      <c r="AE1245" s="279" t="e">
        <f>VLOOKUP(AD1245,分类参数表!$I$2:$J$10,2,FALSE)</f>
        <v>#N/A</v>
      </c>
      <c r="AF1245" s="280"/>
      <c r="AG1245" s="266"/>
      <c r="AH1245" s="266"/>
      <c r="AI1245" s="266"/>
      <c r="AJ1245" s="266"/>
      <c r="AK1245" s="266"/>
      <c r="AL1245" s="266"/>
      <c r="AM1245" s="290"/>
      <c r="AN1245" s="291" t="e">
        <f t="shared" si="1490"/>
        <v>#DIV/0!</v>
      </c>
      <c r="AO1245" s="297"/>
    </row>
    <row r="1246" spans="1:41" s="219" customFormat="1" ht="15" customHeight="1" x14ac:dyDescent="0.15">
      <c r="A1246" s="235"/>
      <c r="B1246" s="236">
        <f t="shared" ref="B1246:C1246" si="1519">B1245</f>
        <v>0</v>
      </c>
      <c r="C1246" s="237">
        <f t="shared" si="1519"/>
        <v>0</v>
      </c>
      <c r="D1246" s="238">
        <f t="shared" si="1517"/>
        <v>3</v>
      </c>
      <c r="E1246" s="238"/>
      <c r="F1246" s="239"/>
      <c r="G1246" s="238"/>
      <c r="H1246" s="327"/>
      <c r="I1246" s="240"/>
      <c r="J1246" s="238"/>
      <c r="K1246" s="238"/>
      <c r="L1246" s="238"/>
      <c r="M1246" s="238"/>
      <c r="N1246" s="238"/>
      <c r="O1246" s="256">
        <f t="shared" si="1489"/>
        <v>0</v>
      </c>
      <c r="P1246" s="351"/>
      <c r="Q1246" s="266"/>
      <c r="R1246" s="353"/>
      <c r="S1246" s="355"/>
      <c r="T1246" s="351"/>
      <c r="U1246" s="357"/>
      <c r="V1246" s="359"/>
      <c r="W1246" s="361"/>
      <c r="X1246" s="357"/>
      <c r="Y1246" s="353"/>
      <c r="Z1246" s="353"/>
      <c r="AA1246" s="353"/>
      <c r="AB1246" s="353"/>
      <c r="AC1246" s="353"/>
      <c r="AD1246" s="238">
        <f t="shared" si="1518"/>
        <v>0</v>
      </c>
      <c r="AE1246" s="279" t="e">
        <f>VLOOKUP(AD1246,分类参数表!$I$2:$J$10,2,FALSE)</f>
        <v>#N/A</v>
      </c>
      <c r="AF1246" s="280"/>
      <c r="AG1246" s="266"/>
      <c r="AH1246" s="266"/>
      <c r="AI1246" s="266"/>
      <c r="AJ1246" s="266"/>
      <c r="AK1246" s="266"/>
      <c r="AL1246" s="266"/>
      <c r="AM1246" s="290"/>
      <c r="AN1246" s="291" t="e">
        <f t="shared" si="1490"/>
        <v>#DIV/0!</v>
      </c>
      <c r="AO1246" s="297"/>
    </row>
    <row r="1247" spans="1:41" s="219" customFormat="1" ht="15" customHeight="1" x14ac:dyDescent="0.15">
      <c r="A1247" s="235"/>
      <c r="B1247" s="236">
        <f t="shared" ref="B1247:C1247" si="1520">B1246</f>
        <v>0</v>
      </c>
      <c r="C1247" s="237">
        <f t="shared" si="1520"/>
        <v>0</v>
      </c>
      <c r="D1247" s="238">
        <f t="shared" si="1517"/>
        <v>4</v>
      </c>
      <c r="E1247" s="238"/>
      <c r="F1247" s="239"/>
      <c r="G1247" s="238"/>
      <c r="H1247" s="266"/>
      <c r="I1247" s="238"/>
      <c r="J1247" s="238"/>
      <c r="K1247" s="238"/>
      <c r="L1247" s="238"/>
      <c r="M1247" s="238"/>
      <c r="N1247" s="238"/>
      <c r="O1247" s="256">
        <f t="shared" si="1489"/>
        <v>0</v>
      </c>
      <c r="P1247" s="351"/>
      <c r="Q1247" s="266"/>
      <c r="R1247" s="353"/>
      <c r="S1247" s="355"/>
      <c r="T1247" s="351"/>
      <c r="U1247" s="357"/>
      <c r="V1247" s="359"/>
      <c r="W1247" s="361"/>
      <c r="X1247" s="357"/>
      <c r="Y1247" s="353"/>
      <c r="Z1247" s="353"/>
      <c r="AA1247" s="353"/>
      <c r="AB1247" s="353"/>
      <c r="AC1247" s="353"/>
      <c r="AD1247" s="238">
        <f t="shared" si="1518"/>
        <v>0</v>
      </c>
      <c r="AE1247" s="279" t="e">
        <f>VLOOKUP(AD1247,分类参数表!$I$2:$J$10,2,FALSE)</f>
        <v>#N/A</v>
      </c>
      <c r="AF1247" s="280"/>
      <c r="AG1247" s="266"/>
      <c r="AH1247" s="266"/>
      <c r="AI1247" s="266"/>
      <c r="AJ1247" s="266"/>
      <c r="AK1247" s="266"/>
      <c r="AL1247" s="266"/>
      <c r="AM1247" s="290"/>
      <c r="AN1247" s="291" t="e">
        <f t="shared" si="1490"/>
        <v>#DIV/0!</v>
      </c>
      <c r="AO1247" s="297"/>
    </row>
    <row r="1248" spans="1:41" s="219" customFormat="1" ht="15" customHeight="1" thickBot="1" x14ac:dyDescent="0.2">
      <c r="A1248" s="235"/>
      <c r="B1248" s="236">
        <f t="shared" ref="B1248:C1248" si="1521">B1247</f>
        <v>0</v>
      </c>
      <c r="C1248" s="237">
        <f t="shared" si="1521"/>
        <v>0</v>
      </c>
      <c r="D1248" s="238">
        <f t="shared" si="1517"/>
        <v>5</v>
      </c>
      <c r="E1248" s="238"/>
      <c r="F1248" s="239"/>
      <c r="G1248" s="238"/>
      <c r="H1248" s="266"/>
      <c r="I1248" s="238"/>
      <c r="J1248" s="238"/>
      <c r="K1248" s="238"/>
      <c r="L1248" s="238"/>
      <c r="M1248" s="238"/>
      <c r="N1248" s="238"/>
      <c r="O1248" s="256">
        <f t="shared" si="1489"/>
        <v>0</v>
      </c>
      <c r="P1248" s="351"/>
      <c r="Q1248" s="266"/>
      <c r="R1248" s="353"/>
      <c r="S1248" s="355"/>
      <c r="T1248" s="351"/>
      <c r="U1248" s="357"/>
      <c r="V1248" s="359"/>
      <c r="W1248" s="361"/>
      <c r="X1248" s="357"/>
      <c r="Y1248" s="353"/>
      <c r="Z1248" s="353"/>
      <c r="AA1248" s="353"/>
      <c r="AB1248" s="362"/>
      <c r="AC1248" s="362"/>
      <c r="AD1248" s="238">
        <f t="shared" si="1518"/>
        <v>0</v>
      </c>
      <c r="AE1248" s="279" t="e">
        <f>VLOOKUP(AD1248,分类参数表!$I$2:$J$10,2,FALSE)</f>
        <v>#N/A</v>
      </c>
      <c r="AF1248" s="280"/>
      <c r="AG1248" s="266"/>
      <c r="AH1248" s="266"/>
      <c r="AI1248" s="266"/>
      <c r="AJ1248" s="266"/>
      <c r="AK1248" s="266"/>
      <c r="AL1248" s="266"/>
      <c r="AM1248" s="290"/>
      <c r="AN1248" s="291" t="e">
        <f t="shared" si="1490"/>
        <v>#DIV/0!</v>
      </c>
      <c r="AO1248" s="297"/>
    </row>
    <row r="1249" spans="1:41" s="220" customFormat="1" ht="15" customHeight="1" thickTop="1" x14ac:dyDescent="0.15">
      <c r="A1249" s="319"/>
      <c r="B1249" s="242"/>
      <c r="C1249" s="243"/>
      <c r="D1249" s="244">
        <v>1</v>
      </c>
      <c r="E1249" s="320"/>
      <c r="F1249" s="245"/>
      <c r="G1249" s="321"/>
      <c r="H1249" s="328"/>
      <c r="I1249" s="246"/>
      <c r="J1249" s="321"/>
      <c r="K1249" s="320"/>
      <c r="L1249" s="321"/>
      <c r="M1249" s="244"/>
      <c r="N1249" s="244"/>
      <c r="O1249" s="257">
        <f t="shared" si="1489"/>
        <v>0</v>
      </c>
      <c r="P1249" s="363">
        <f>SUM(O1249:O1253)</f>
        <v>0</v>
      </c>
      <c r="Q1249" s="322"/>
      <c r="R1249" s="371">
        <f>SUMPRODUCT(Q1249:Q1253+0)</f>
        <v>0</v>
      </c>
      <c r="S1249" s="374" t="e">
        <f>R1249/P1249</f>
        <v>#DIV/0!</v>
      </c>
      <c r="T1249" s="363" t="e">
        <f>LOOKUP(S1249,{0.4,0.45,0.5,0.55,0.6,0.65,0.7,0.75,0.8,0.85,0.9,0.95,1},{0.1,0.175,0.25,0.325,0.4,0.475,0.55,0.625,0.7,0.775,0.85,0.925,1})</f>
        <v>#DIV/0!</v>
      </c>
      <c r="U1249" s="369"/>
      <c r="V1249" s="365"/>
      <c r="W1249" s="367"/>
      <c r="X1249" s="369"/>
      <c r="Y1249" s="371">
        <f>R1249-(V1249/10)-X1249</f>
        <v>0</v>
      </c>
      <c r="Z1249" s="371" t="e">
        <f>Y1249*T1249*AE1249</f>
        <v>#DIV/0!</v>
      </c>
      <c r="AA1249" s="371" t="e">
        <f>U1249-V1249+Z1249</f>
        <v>#DIV/0!</v>
      </c>
      <c r="AB1249" s="371"/>
      <c r="AC1249" s="371"/>
      <c r="AD1249" s="323" t="s">
        <v>2000</v>
      </c>
      <c r="AE1249" s="282">
        <f>VLOOKUP(AD1249,分类参数表!$I$2:$J$10,2,FALSE)</f>
        <v>1</v>
      </c>
      <c r="AF1249" s="283"/>
      <c r="AG1249" s="322"/>
      <c r="AH1249" s="269"/>
      <c r="AI1249" s="269"/>
      <c r="AJ1249" s="269"/>
      <c r="AK1249" s="322"/>
      <c r="AL1249" s="322"/>
      <c r="AM1249" s="292"/>
      <c r="AN1249" s="293" t="e">
        <f t="shared" si="1490"/>
        <v>#DIV/0!</v>
      </c>
      <c r="AO1249" s="298"/>
    </row>
    <row r="1250" spans="1:41" s="221" customFormat="1" ht="15" customHeight="1" x14ac:dyDescent="0.15">
      <c r="A1250" s="247"/>
      <c r="B1250" s="248">
        <f t="shared" ref="B1250:C1250" si="1522">B1249</f>
        <v>0</v>
      </c>
      <c r="C1250" s="249">
        <f t="shared" si="1522"/>
        <v>0</v>
      </c>
      <c r="D1250" s="250">
        <f t="shared" ref="D1250:D1253" si="1523">D1249+1</f>
        <v>2</v>
      </c>
      <c r="E1250" s="250"/>
      <c r="F1250" s="251"/>
      <c r="G1250" s="250"/>
      <c r="H1250" s="329"/>
      <c r="I1250" s="252"/>
      <c r="J1250" s="250"/>
      <c r="K1250" s="250"/>
      <c r="L1250" s="250"/>
      <c r="M1250" s="250"/>
      <c r="N1250" s="250"/>
      <c r="O1250" s="258">
        <f t="shared" si="1489"/>
        <v>0</v>
      </c>
      <c r="P1250" s="364"/>
      <c r="Q1250" s="271"/>
      <c r="R1250" s="372"/>
      <c r="S1250" s="375"/>
      <c r="T1250" s="364"/>
      <c r="U1250" s="370"/>
      <c r="V1250" s="366"/>
      <c r="W1250" s="368"/>
      <c r="X1250" s="370"/>
      <c r="Y1250" s="372"/>
      <c r="Z1250" s="372"/>
      <c r="AA1250" s="372"/>
      <c r="AB1250" s="372"/>
      <c r="AC1250" s="372"/>
      <c r="AD1250" s="250" t="str">
        <f t="shared" ref="AD1250:AD1253" si="1524">AD1249</f>
        <v>会员</v>
      </c>
      <c r="AE1250" s="284">
        <f>VLOOKUP(AD1250,分类参数表!$I$2:$J$10,2,FALSE)</f>
        <v>1</v>
      </c>
      <c r="AF1250" s="285"/>
      <c r="AG1250" s="271"/>
      <c r="AH1250" s="271"/>
      <c r="AI1250" s="271"/>
      <c r="AJ1250" s="271"/>
      <c r="AK1250" s="271"/>
      <c r="AL1250" s="271"/>
      <c r="AM1250" s="294"/>
      <c r="AN1250" s="295" t="e">
        <f t="shared" si="1490"/>
        <v>#DIV/0!</v>
      </c>
      <c r="AO1250" s="299"/>
    </row>
    <row r="1251" spans="1:41" s="221" customFormat="1" ht="15" customHeight="1" x14ac:dyDescent="0.15">
      <c r="A1251" s="247"/>
      <c r="B1251" s="248">
        <f t="shared" ref="B1251:C1251" si="1525">B1250</f>
        <v>0</v>
      </c>
      <c r="C1251" s="249">
        <f t="shared" si="1525"/>
        <v>0</v>
      </c>
      <c r="D1251" s="250">
        <f t="shared" si="1523"/>
        <v>3</v>
      </c>
      <c r="E1251" s="250"/>
      <c r="F1251" s="251"/>
      <c r="G1251" s="250"/>
      <c r="H1251" s="329"/>
      <c r="I1251" s="252"/>
      <c r="J1251" s="250"/>
      <c r="K1251" s="250"/>
      <c r="L1251" s="250"/>
      <c r="M1251" s="250"/>
      <c r="N1251" s="250"/>
      <c r="O1251" s="258">
        <f t="shared" si="1489"/>
        <v>0</v>
      </c>
      <c r="P1251" s="364"/>
      <c r="Q1251" s="271"/>
      <c r="R1251" s="372"/>
      <c r="S1251" s="375"/>
      <c r="T1251" s="364"/>
      <c r="U1251" s="370"/>
      <c r="V1251" s="366"/>
      <c r="W1251" s="368"/>
      <c r="X1251" s="370"/>
      <c r="Y1251" s="372"/>
      <c r="Z1251" s="372"/>
      <c r="AA1251" s="372"/>
      <c r="AB1251" s="372"/>
      <c r="AC1251" s="372"/>
      <c r="AD1251" s="250" t="str">
        <f t="shared" si="1524"/>
        <v>会员</v>
      </c>
      <c r="AE1251" s="284">
        <f>VLOOKUP(AD1251,分类参数表!$I$2:$J$10,2,FALSE)</f>
        <v>1</v>
      </c>
      <c r="AF1251" s="285"/>
      <c r="AG1251" s="271"/>
      <c r="AH1251" s="271"/>
      <c r="AI1251" s="271"/>
      <c r="AJ1251" s="271"/>
      <c r="AK1251" s="271"/>
      <c r="AL1251" s="271"/>
      <c r="AM1251" s="294"/>
      <c r="AN1251" s="295" t="e">
        <f t="shared" si="1490"/>
        <v>#DIV/0!</v>
      </c>
      <c r="AO1251" s="299"/>
    </row>
    <row r="1252" spans="1:41" s="221" customFormat="1" ht="15" customHeight="1" x14ac:dyDescent="0.15">
      <c r="A1252" s="247"/>
      <c r="B1252" s="248">
        <f t="shared" ref="B1252:C1252" si="1526">B1251</f>
        <v>0</v>
      </c>
      <c r="C1252" s="249">
        <f t="shared" si="1526"/>
        <v>0</v>
      </c>
      <c r="D1252" s="250">
        <f t="shared" si="1523"/>
        <v>4</v>
      </c>
      <c r="E1252" s="250"/>
      <c r="F1252" s="251"/>
      <c r="G1252" s="250"/>
      <c r="H1252" s="271"/>
      <c r="I1252" s="250"/>
      <c r="J1252" s="250"/>
      <c r="K1252" s="250"/>
      <c r="L1252" s="250"/>
      <c r="M1252" s="250"/>
      <c r="N1252" s="250"/>
      <c r="O1252" s="258">
        <f t="shared" si="1489"/>
        <v>0</v>
      </c>
      <c r="P1252" s="364"/>
      <c r="Q1252" s="271"/>
      <c r="R1252" s="372"/>
      <c r="S1252" s="375"/>
      <c r="T1252" s="364"/>
      <c r="U1252" s="370"/>
      <c r="V1252" s="366"/>
      <c r="W1252" s="368"/>
      <c r="X1252" s="370"/>
      <c r="Y1252" s="372"/>
      <c r="Z1252" s="372"/>
      <c r="AA1252" s="372"/>
      <c r="AB1252" s="372"/>
      <c r="AC1252" s="372"/>
      <c r="AD1252" s="250" t="str">
        <f t="shared" si="1524"/>
        <v>会员</v>
      </c>
      <c r="AE1252" s="284">
        <f>VLOOKUP(AD1252,分类参数表!$I$2:$J$10,2,FALSE)</f>
        <v>1</v>
      </c>
      <c r="AF1252" s="285"/>
      <c r="AG1252" s="271"/>
      <c r="AH1252" s="271"/>
      <c r="AI1252" s="271"/>
      <c r="AJ1252" s="271"/>
      <c r="AK1252" s="271"/>
      <c r="AL1252" s="271"/>
      <c r="AM1252" s="294"/>
      <c r="AN1252" s="295" t="e">
        <f t="shared" si="1490"/>
        <v>#DIV/0!</v>
      </c>
      <c r="AO1252" s="299"/>
    </row>
    <row r="1253" spans="1:41" s="221" customFormat="1" ht="15" customHeight="1" thickBot="1" x14ac:dyDescent="0.2">
      <c r="A1253" s="247"/>
      <c r="B1253" s="248">
        <f t="shared" ref="B1253:C1253" si="1527">B1252</f>
        <v>0</v>
      </c>
      <c r="C1253" s="249">
        <f t="shared" si="1527"/>
        <v>0</v>
      </c>
      <c r="D1253" s="250">
        <f t="shared" si="1523"/>
        <v>5</v>
      </c>
      <c r="E1253" s="250"/>
      <c r="F1253" s="251"/>
      <c r="G1253" s="250"/>
      <c r="H1253" s="271"/>
      <c r="I1253" s="250"/>
      <c r="J1253" s="250"/>
      <c r="K1253" s="250"/>
      <c r="L1253" s="250"/>
      <c r="M1253" s="250"/>
      <c r="N1253" s="250"/>
      <c r="O1253" s="258">
        <f t="shared" si="1489"/>
        <v>0</v>
      </c>
      <c r="P1253" s="364"/>
      <c r="Q1253" s="271"/>
      <c r="R1253" s="372"/>
      <c r="S1253" s="375"/>
      <c r="T1253" s="364"/>
      <c r="U1253" s="370"/>
      <c r="V1253" s="366"/>
      <c r="W1253" s="368"/>
      <c r="X1253" s="370"/>
      <c r="Y1253" s="372"/>
      <c r="Z1253" s="372"/>
      <c r="AA1253" s="372"/>
      <c r="AB1253" s="373"/>
      <c r="AC1253" s="373"/>
      <c r="AD1253" s="250" t="str">
        <f t="shared" si="1524"/>
        <v>会员</v>
      </c>
      <c r="AE1253" s="284">
        <f>VLOOKUP(AD1253,分类参数表!$I$2:$J$10,2,FALSE)</f>
        <v>1</v>
      </c>
      <c r="AF1253" s="285"/>
      <c r="AG1253" s="271"/>
      <c r="AH1253" s="271"/>
      <c r="AI1253" s="271"/>
      <c r="AJ1253" s="271"/>
      <c r="AK1253" s="271"/>
      <c r="AL1253" s="271"/>
      <c r="AM1253" s="294"/>
      <c r="AN1253" s="295" t="e">
        <f t="shared" si="1490"/>
        <v>#DIV/0!</v>
      </c>
      <c r="AO1253" s="299"/>
    </row>
    <row r="1254" spans="1:41" s="218" customFormat="1" ht="15" customHeight="1" thickTop="1" x14ac:dyDescent="0.15">
      <c r="A1254" s="229"/>
      <c r="B1254" s="230"/>
      <c r="C1254" s="231"/>
      <c r="D1254" s="232">
        <v>1</v>
      </c>
      <c r="E1254" s="233"/>
      <c r="F1254" s="233"/>
      <c r="G1254" s="232"/>
      <c r="H1254" s="326"/>
      <c r="I1254" s="234"/>
      <c r="J1254" s="232"/>
      <c r="K1254" s="233"/>
      <c r="L1254" s="232"/>
      <c r="M1254" s="232"/>
      <c r="N1254" s="232"/>
      <c r="O1254" s="255">
        <f t="shared" si="1489"/>
        <v>0</v>
      </c>
      <c r="P1254" s="350">
        <f>SUM(O1254:O1258)</f>
        <v>0</v>
      </c>
      <c r="Q1254" s="264"/>
      <c r="R1254" s="352">
        <f>SUMPRODUCT(Q1254:Q1258+0)</f>
        <v>0</v>
      </c>
      <c r="S1254" s="354" t="e">
        <f>R1254/P1254</f>
        <v>#DIV/0!</v>
      </c>
      <c r="T1254" s="350" t="e">
        <f>LOOKUP(S1254,{0.4,0.45,0.5,0.55,0.6,0.65,0.7,0.75,0.8,0.85,0.9,0.95,1},{0.1,0.175,0.25,0.325,0.4,0.475,0.55,0.625,0.7,0.775,0.85,0.925,1})</f>
        <v>#DIV/0!</v>
      </c>
      <c r="U1254" s="356"/>
      <c r="V1254" s="358"/>
      <c r="W1254" s="360"/>
      <c r="X1254" s="356"/>
      <c r="Y1254" s="352">
        <f>R1254-(V1254/10)-X1254</f>
        <v>0</v>
      </c>
      <c r="Z1254" s="352" t="e">
        <f>Y1254*T1254*AE1254</f>
        <v>#DIV/0!</v>
      </c>
      <c r="AA1254" s="352" t="e">
        <f>U1254-V1254+Z1254</f>
        <v>#DIV/0!</v>
      </c>
      <c r="AB1254" s="352"/>
      <c r="AC1254" s="352"/>
      <c r="AD1254" s="276"/>
      <c r="AE1254" s="277" t="e">
        <f>VLOOKUP(AD1254,分类参数表!$I$2:$J$10,2,FALSE)</f>
        <v>#N/A</v>
      </c>
      <c r="AF1254" s="278"/>
      <c r="AG1254" s="264"/>
      <c r="AH1254" s="264"/>
      <c r="AI1254" s="264"/>
      <c r="AJ1254" s="264"/>
      <c r="AK1254" s="264"/>
      <c r="AL1254" s="264"/>
      <c r="AM1254" s="288"/>
      <c r="AN1254" s="289" t="e">
        <f t="shared" si="1490"/>
        <v>#DIV/0!</v>
      </c>
      <c r="AO1254" s="296"/>
    </row>
    <row r="1255" spans="1:41" s="219" customFormat="1" ht="15" customHeight="1" x14ac:dyDescent="0.15">
      <c r="A1255" s="235"/>
      <c r="B1255" s="236">
        <f t="shared" ref="B1255:C1255" si="1528">B1254</f>
        <v>0</v>
      </c>
      <c r="C1255" s="237">
        <f t="shared" si="1528"/>
        <v>0</v>
      </c>
      <c r="D1255" s="238">
        <f t="shared" ref="D1255:D1258" si="1529">D1254+1</f>
        <v>2</v>
      </c>
      <c r="E1255" s="238"/>
      <c r="F1255" s="239"/>
      <c r="G1255" s="238"/>
      <c r="H1255" s="327"/>
      <c r="I1255" s="240"/>
      <c r="J1255" s="238"/>
      <c r="K1255" s="238"/>
      <c r="L1255" s="238"/>
      <c r="M1255" s="238"/>
      <c r="N1255" s="238"/>
      <c r="O1255" s="256">
        <f t="shared" si="1489"/>
        <v>0</v>
      </c>
      <c r="P1255" s="351"/>
      <c r="Q1255" s="266"/>
      <c r="R1255" s="353"/>
      <c r="S1255" s="355"/>
      <c r="T1255" s="351"/>
      <c r="U1255" s="357"/>
      <c r="V1255" s="359"/>
      <c r="W1255" s="361"/>
      <c r="X1255" s="357"/>
      <c r="Y1255" s="353"/>
      <c r="Z1255" s="353"/>
      <c r="AA1255" s="353"/>
      <c r="AB1255" s="353"/>
      <c r="AC1255" s="353"/>
      <c r="AD1255" s="238">
        <f t="shared" ref="AD1255:AD1258" si="1530">AD1254</f>
        <v>0</v>
      </c>
      <c r="AE1255" s="279" t="e">
        <f>VLOOKUP(AD1255,分类参数表!$I$2:$J$10,2,FALSE)</f>
        <v>#N/A</v>
      </c>
      <c r="AF1255" s="280"/>
      <c r="AG1255" s="266"/>
      <c r="AH1255" s="266"/>
      <c r="AI1255" s="266"/>
      <c r="AJ1255" s="266"/>
      <c r="AK1255" s="266"/>
      <c r="AL1255" s="266"/>
      <c r="AM1255" s="290"/>
      <c r="AN1255" s="291" t="e">
        <f t="shared" si="1490"/>
        <v>#DIV/0!</v>
      </c>
      <c r="AO1255" s="297"/>
    </row>
    <row r="1256" spans="1:41" s="219" customFormat="1" ht="15" customHeight="1" x14ac:dyDescent="0.15">
      <c r="A1256" s="235"/>
      <c r="B1256" s="236">
        <f t="shared" ref="B1256:C1256" si="1531">B1255</f>
        <v>0</v>
      </c>
      <c r="C1256" s="237">
        <f t="shared" si="1531"/>
        <v>0</v>
      </c>
      <c r="D1256" s="238">
        <f t="shared" si="1529"/>
        <v>3</v>
      </c>
      <c r="E1256" s="238"/>
      <c r="F1256" s="239"/>
      <c r="G1256" s="238"/>
      <c r="H1256" s="327"/>
      <c r="I1256" s="240"/>
      <c r="J1256" s="238"/>
      <c r="K1256" s="238"/>
      <c r="L1256" s="238"/>
      <c r="M1256" s="238"/>
      <c r="N1256" s="238"/>
      <c r="O1256" s="256">
        <f t="shared" si="1489"/>
        <v>0</v>
      </c>
      <c r="P1256" s="351"/>
      <c r="Q1256" s="266"/>
      <c r="R1256" s="353"/>
      <c r="S1256" s="355"/>
      <c r="T1256" s="351"/>
      <c r="U1256" s="357"/>
      <c r="V1256" s="359"/>
      <c r="W1256" s="361"/>
      <c r="X1256" s="357"/>
      <c r="Y1256" s="353"/>
      <c r="Z1256" s="353"/>
      <c r="AA1256" s="353"/>
      <c r="AB1256" s="353"/>
      <c r="AC1256" s="353"/>
      <c r="AD1256" s="238">
        <f t="shared" si="1530"/>
        <v>0</v>
      </c>
      <c r="AE1256" s="279" t="e">
        <f>VLOOKUP(AD1256,分类参数表!$I$2:$J$10,2,FALSE)</f>
        <v>#N/A</v>
      </c>
      <c r="AF1256" s="280"/>
      <c r="AG1256" s="266"/>
      <c r="AH1256" s="266"/>
      <c r="AI1256" s="266"/>
      <c r="AJ1256" s="266"/>
      <c r="AK1256" s="266"/>
      <c r="AL1256" s="266"/>
      <c r="AM1256" s="290"/>
      <c r="AN1256" s="291" t="e">
        <f t="shared" si="1490"/>
        <v>#DIV/0!</v>
      </c>
      <c r="AO1256" s="297"/>
    </row>
    <row r="1257" spans="1:41" s="219" customFormat="1" ht="15" customHeight="1" x14ac:dyDescent="0.15">
      <c r="A1257" s="235"/>
      <c r="B1257" s="236">
        <f t="shared" ref="B1257:C1257" si="1532">B1256</f>
        <v>0</v>
      </c>
      <c r="C1257" s="237">
        <f t="shared" si="1532"/>
        <v>0</v>
      </c>
      <c r="D1257" s="238">
        <f t="shared" si="1529"/>
        <v>4</v>
      </c>
      <c r="E1257" s="238"/>
      <c r="F1257" s="239"/>
      <c r="G1257" s="238"/>
      <c r="H1257" s="266"/>
      <c r="I1257" s="238"/>
      <c r="J1257" s="238"/>
      <c r="K1257" s="238"/>
      <c r="L1257" s="238"/>
      <c r="M1257" s="238"/>
      <c r="N1257" s="238"/>
      <c r="O1257" s="256">
        <f t="shared" si="1489"/>
        <v>0</v>
      </c>
      <c r="P1257" s="351"/>
      <c r="Q1257" s="266"/>
      <c r="R1257" s="353"/>
      <c r="S1257" s="355"/>
      <c r="T1257" s="351"/>
      <c r="U1257" s="357"/>
      <c r="V1257" s="359"/>
      <c r="W1257" s="361"/>
      <c r="X1257" s="357"/>
      <c r="Y1257" s="353"/>
      <c r="Z1257" s="353"/>
      <c r="AA1257" s="353"/>
      <c r="AB1257" s="353"/>
      <c r="AC1257" s="353"/>
      <c r="AD1257" s="238">
        <f t="shared" si="1530"/>
        <v>0</v>
      </c>
      <c r="AE1257" s="279" t="e">
        <f>VLOOKUP(AD1257,分类参数表!$I$2:$J$10,2,FALSE)</f>
        <v>#N/A</v>
      </c>
      <c r="AF1257" s="280"/>
      <c r="AG1257" s="266"/>
      <c r="AH1257" s="266"/>
      <c r="AI1257" s="266"/>
      <c r="AJ1257" s="266"/>
      <c r="AK1257" s="266"/>
      <c r="AL1257" s="266"/>
      <c r="AM1257" s="290"/>
      <c r="AN1257" s="291" t="e">
        <f t="shared" si="1490"/>
        <v>#DIV/0!</v>
      </c>
      <c r="AO1257" s="297"/>
    </row>
    <row r="1258" spans="1:41" s="219" customFormat="1" ht="15" customHeight="1" thickBot="1" x14ac:dyDescent="0.2">
      <c r="A1258" s="235"/>
      <c r="B1258" s="236">
        <f t="shared" ref="B1258:C1258" si="1533">B1257</f>
        <v>0</v>
      </c>
      <c r="C1258" s="237">
        <f t="shared" si="1533"/>
        <v>0</v>
      </c>
      <c r="D1258" s="238">
        <f t="shared" si="1529"/>
        <v>5</v>
      </c>
      <c r="E1258" s="238"/>
      <c r="F1258" s="239"/>
      <c r="G1258" s="238"/>
      <c r="H1258" s="266"/>
      <c r="I1258" s="238"/>
      <c r="J1258" s="238"/>
      <c r="K1258" s="238"/>
      <c r="L1258" s="238"/>
      <c r="M1258" s="238"/>
      <c r="N1258" s="238"/>
      <c r="O1258" s="256">
        <f t="shared" si="1489"/>
        <v>0</v>
      </c>
      <c r="P1258" s="351"/>
      <c r="Q1258" s="266"/>
      <c r="R1258" s="353"/>
      <c r="S1258" s="355"/>
      <c r="T1258" s="351"/>
      <c r="U1258" s="357"/>
      <c r="V1258" s="359"/>
      <c r="W1258" s="361"/>
      <c r="X1258" s="357"/>
      <c r="Y1258" s="353"/>
      <c r="Z1258" s="353"/>
      <c r="AA1258" s="353"/>
      <c r="AB1258" s="362"/>
      <c r="AC1258" s="362"/>
      <c r="AD1258" s="238">
        <f t="shared" si="1530"/>
        <v>0</v>
      </c>
      <c r="AE1258" s="279" t="e">
        <f>VLOOKUP(AD1258,分类参数表!$I$2:$J$10,2,FALSE)</f>
        <v>#N/A</v>
      </c>
      <c r="AF1258" s="280"/>
      <c r="AG1258" s="266"/>
      <c r="AH1258" s="266"/>
      <c r="AI1258" s="266"/>
      <c r="AJ1258" s="266"/>
      <c r="AK1258" s="266"/>
      <c r="AL1258" s="266"/>
      <c r="AM1258" s="290"/>
      <c r="AN1258" s="291" t="e">
        <f t="shared" si="1490"/>
        <v>#DIV/0!</v>
      </c>
      <c r="AO1258" s="297"/>
    </row>
    <row r="1259" spans="1:41" s="220" customFormat="1" ht="15" customHeight="1" thickTop="1" x14ac:dyDescent="0.15">
      <c r="A1259" s="319"/>
      <c r="B1259" s="242"/>
      <c r="C1259" s="243"/>
      <c r="D1259" s="244">
        <v>1</v>
      </c>
      <c r="E1259" s="320"/>
      <c r="F1259" s="245"/>
      <c r="G1259" s="321"/>
      <c r="H1259" s="328"/>
      <c r="I1259" s="246"/>
      <c r="J1259" s="321"/>
      <c r="K1259" s="320"/>
      <c r="L1259" s="321"/>
      <c r="M1259" s="244"/>
      <c r="N1259" s="244"/>
      <c r="O1259" s="257">
        <f t="shared" si="1489"/>
        <v>0</v>
      </c>
      <c r="P1259" s="363">
        <f>SUM(O1259:O1263)</f>
        <v>0</v>
      </c>
      <c r="Q1259" s="322"/>
      <c r="R1259" s="371">
        <f>SUMPRODUCT(Q1259:Q1263+0)</f>
        <v>0</v>
      </c>
      <c r="S1259" s="374" t="e">
        <f>R1259/P1259</f>
        <v>#DIV/0!</v>
      </c>
      <c r="T1259" s="363" t="e">
        <f>LOOKUP(S1259,{0.4,0.45,0.5,0.55,0.6,0.65,0.7,0.75,0.8,0.85,0.9,0.95,1},{0.1,0.175,0.25,0.325,0.4,0.475,0.55,0.625,0.7,0.775,0.85,0.925,1})</f>
        <v>#DIV/0!</v>
      </c>
      <c r="U1259" s="369"/>
      <c r="V1259" s="365"/>
      <c r="W1259" s="367"/>
      <c r="X1259" s="369"/>
      <c r="Y1259" s="371">
        <f>R1259-(V1259/10)-X1259</f>
        <v>0</v>
      </c>
      <c r="Z1259" s="371" t="e">
        <f>Y1259*T1259*AE1259</f>
        <v>#DIV/0!</v>
      </c>
      <c r="AA1259" s="371" t="e">
        <f>U1259-V1259+Z1259</f>
        <v>#DIV/0!</v>
      </c>
      <c r="AB1259" s="371"/>
      <c r="AC1259" s="371"/>
      <c r="AD1259" s="323" t="s">
        <v>2000</v>
      </c>
      <c r="AE1259" s="282">
        <f>VLOOKUP(AD1259,分类参数表!$I$2:$J$10,2,FALSE)</f>
        <v>1</v>
      </c>
      <c r="AF1259" s="283"/>
      <c r="AG1259" s="322"/>
      <c r="AH1259" s="269"/>
      <c r="AI1259" s="269"/>
      <c r="AJ1259" s="269"/>
      <c r="AK1259" s="322"/>
      <c r="AL1259" s="322"/>
      <c r="AM1259" s="292"/>
      <c r="AN1259" s="293" t="e">
        <f t="shared" si="1490"/>
        <v>#DIV/0!</v>
      </c>
      <c r="AO1259" s="298"/>
    </row>
    <row r="1260" spans="1:41" s="221" customFormat="1" ht="15" customHeight="1" x14ac:dyDescent="0.15">
      <c r="A1260" s="247"/>
      <c r="B1260" s="248">
        <f t="shared" ref="B1260:C1260" si="1534">B1259</f>
        <v>0</v>
      </c>
      <c r="C1260" s="249">
        <f t="shared" si="1534"/>
        <v>0</v>
      </c>
      <c r="D1260" s="250">
        <f t="shared" ref="D1260:D1263" si="1535">D1259+1</f>
        <v>2</v>
      </c>
      <c r="E1260" s="250"/>
      <c r="F1260" s="251"/>
      <c r="G1260" s="250"/>
      <c r="H1260" s="329"/>
      <c r="I1260" s="252"/>
      <c r="J1260" s="250"/>
      <c r="K1260" s="250"/>
      <c r="L1260" s="250"/>
      <c r="M1260" s="250"/>
      <c r="N1260" s="250"/>
      <c r="O1260" s="258">
        <f t="shared" si="1489"/>
        <v>0</v>
      </c>
      <c r="P1260" s="364"/>
      <c r="Q1260" s="271"/>
      <c r="R1260" s="372"/>
      <c r="S1260" s="375"/>
      <c r="T1260" s="364"/>
      <c r="U1260" s="370"/>
      <c r="V1260" s="366"/>
      <c r="W1260" s="368"/>
      <c r="X1260" s="370"/>
      <c r="Y1260" s="372"/>
      <c r="Z1260" s="372"/>
      <c r="AA1260" s="372"/>
      <c r="AB1260" s="372"/>
      <c r="AC1260" s="372"/>
      <c r="AD1260" s="250" t="str">
        <f t="shared" ref="AD1260:AD1263" si="1536">AD1259</f>
        <v>会员</v>
      </c>
      <c r="AE1260" s="284">
        <f>VLOOKUP(AD1260,分类参数表!$I$2:$J$10,2,FALSE)</f>
        <v>1</v>
      </c>
      <c r="AF1260" s="285"/>
      <c r="AG1260" s="271"/>
      <c r="AH1260" s="271"/>
      <c r="AI1260" s="271"/>
      <c r="AJ1260" s="271"/>
      <c r="AK1260" s="271"/>
      <c r="AL1260" s="271"/>
      <c r="AM1260" s="294"/>
      <c r="AN1260" s="295" t="e">
        <f t="shared" si="1490"/>
        <v>#DIV/0!</v>
      </c>
      <c r="AO1260" s="299"/>
    </row>
    <row r="1261" spans="1:41" s="221" customFormat="1" ht="15" customHeight="1" x14ac:dyDescent="0.15">
      <c r="A1261" s="247"/>
      <c r="B1261" s="248">
        <f t="shared" ref="B1261:C1261" si="1537">B1260</f>
        <v>0</v>
      </c>
      <c r="C1261" s="249">
        <f t="shared" si="1537"/>
        <v>0</v>
      </c>
      <c r="D1261" s="250">
        <f t="shared" si="1535"/>
        <v>3</v>
      </c>
      <c r="E1261" s="250"/>
      <c r="F1261" s="251"/>
      <c r="G1261" s="250"/>
      <c r="H1261" s="329"/>
      <c r="I1261" s="252"/>
      <c r="J1261" s="250"/>
      <c r="K1261" s="250"/>
      <c r="L1261" s="250"/>
      <c r="M1261" s="250"/>
      <c r="N1261" s="250"/>
      <c r="O1261" s="258">
        <f t="shared" si="1489"/>
        <v>0</v>
      </c>
      <c r="P1261" s="364"/>
      <c r="Q1261" s="271"/>
      <c r="R1261" s="372"/>
      <c r="S1261" s="375"/>
      <c r="T1261" s="364"/>
      <c r="U1261" s="370"/>
      <c r="V1261" s="366"/>
      <c r="W1261" s="368"/>
      <c r="X1261" s="370"/>
      <c r="Y1261" s="372"/>
      <c r="Z1261" s="372"/>
      <c r="AA1261" s="372"/>
      <c r="AB1261" s="372"/>
      <c r="AC1261" s="372"/>
      <c r="AD1261" s="250" t="str">
        <f t="shared" si="1536"/>
        <v>会员</v>
      </c>
      <c r="AE1261" s="284">
        <f>VLOOKUP(AD1261,分类参数表!$I$2:$J$10,2,FALSE)</f>
        <v>1</v>
      </c>
      <c r="AF1261" s="285"/>
      <c r="AG1261" s="271"/>
      <c r="AH1261" s="271"/>
      <c r="AI1261" s="271"/>
      <c r="AJ1261" s="271"/>
      <c r="AK1261" s="271"/>
      <c r="AL1261" s="271"/>
      <c r="AM1261" s="294"/>
      <c r="AN1261" s="295" t="e">
        <f t="shared" si="1490"/>
        <v>#DIV/0!</v>
      </c>
      <c r="AO1261" s="299"/>
    </row>
    <row r="1262" spans="1:41" s="221" customFormat="1" ht="15" customHeight="1" x14ac:dyDescent="0.15">
      <c r="A1262" s="247"/>
      <c r="B1262" s="248">
        <f t="shared" ref="B1262:C1262" si="1538">B1261</f>
        <v>0</v>
      </c>
      <c r="C1262" s="249">
        <f t="shared" si="1538"/>
        <v>0</v>
      </c>
      <c r="D1262" s="250">
        <f t="shared" si="1535"/>
        <v>4</v>
      </c>
      <c r="E1262" s="250"/>
      <c r="F1262" s="251"/>
      <c r="G1262" s="250"/>
      <c r="H1262" s="271"/>
      <c r="I1262" s="250"/>
      <c r="J1262" s="250"/>
      <c r="K1262" s="250"/>
      <c r="L1262" s="250"/>
      <c r="M1262" s="250"/>
      <c r="N1262" s="250"/>
      <c r="O1262" s="258">
        <f t="shared" si="1489"/>
        <v>0</v>
      </c>
      <c r="P1262" s="364"/>
      <c r="Q1262" s="271"/>
      <c r="R1262" s="372"/>
      <c r="S1262" s="375"/>
      <c r="T1262" s="364"/>
      <c r="U1262" s="370"/>
      <c r="V1262" s="366"/>
      <c r="W1262" s="368"/>
      <c r="X1262" s="370"/>
      <c r="Y1262" s="372"/>
      <c r="Z1262" s="372"/>
      <c r="AA1262" s="372"/>
      <c r="AB1262" s="372"/>
      <c r="AC1262" s="372"/>
      <c r="AD1262" s="250" t="str">
        <f t="shared" si="1536"/>
        <v>会员</v>
      </c>
      <c r="AE1262" s="284">
        <f>VLOOKUP(AD1262,分类参数表!$I$2:$J$10,2,FALSE)</f>
        <v>1</v>
      </c>
      <c r="AF1262" s="285"/>
      <c r="AG1262" s="271"/>
      <c r="AH1262" s="271"/>
      <c r="AI1262" s="271"/>
      <c r="AJ1262" s="271"/>
      <c r="AK1262" s="271"/>
      <c r="AL1262" s="271"/>
      <c r="AM1262" s="294"/>
      <c r="AN1262" s="295" t="e">
        <f t="shared" si="1490"/>
        <v>#DIV/0!</v>
      </c>
      <c r="AO1262" s="299"/>
    </row>
    <row r="1263" spans="1:41" s="221" customFormat="1" ht="15" customHeight="1" thickBot="1" x14ac:dyDescent="0.2">
      <c r="A1263" s="247"/>
      <c r="B1263" s="248">
        <f t="shared" ref="B1263:C1263" si="1539">B1262</f>
        <v>0</v>
      </c>
      <c r="C1263" s="249">
        <f t="shared" si="1539"/>
        <v>0</v>
      </c>
      <c r="D1263" s="250">
        <f t="shared" si="1535"/>
        <v>5</v>
      </c>
      <c r="E1263" s="250"/>
      <c r="F1263" s="251"/>
      <c r="G1263" s="250"/>
      <c r="H1263" s="271"/>
      <c r="I1263" s="250"/>
      <c r="J1263" s="250"/>
      <c r="K1263" s="250"/>
      <c r="L1263" s="250"/>
      <c r="M1263" s="250"/>
      <c r="N1263" s="250"/>
      <c r="O1263" s="258">
        <f t="shared" si="1489"/>
        <v>0</v>
      </c>
      <c r="P1263" s="364"/>
      <c r="Q1263" s="271"/>
      <c r="R1263" s="372"/>
      <c r="S1263" s="375"/>
      <c r="T1263" s="364"/>
      <c r="U1263" s="370"/>
      <c r="V1263" s="366"/>
      <c r="W1263" s="368"/>
      <c r="X1263" s="370"/>
      <c r="Y1263" s="372"/>
      <c r="Z1263" s="372"/>
      <c r="AA1263" s="372"/>
      <c r="AB1263" s="373"/>
      <c r="AC1263" s="373"/>
      <c r="AD1263" s="250" t="str">
        <f t="shared" si="1536"/>
        <v>会员</v>
      </c>
      <c r="AE1263" s="284">
        <f>VLOOKUP(AD1263,分类参数表!$I$2:$J$10,2,FALSE)</f>
        <v>1</v>
      </c>
      <c r="AF1263" s="285"/>
      <c r="AG1263" s="271"/>
      <c r="AH1263" s="271"/>
      <c r="AI1263" s="271"/>
      <c r="AJ1263" s="271"/>
      <c r="AK1263" s="271"/>
      <c r="AL1263" s="271"/>
      <c r="AM1263" s="294"/>
      <c r="AN1263" s="295" t="e">
        <f t="shared" si="1490"/>
        <v>#DIV/0!</v>
      </c>
      <c r="AO1263" s="299"/>
    </row>
    <row r="1264" spans="1:41" s="218" customFormat="1" ht="15" customHeight="1" thickTop="1" x14ac:dyDescent="0.15">
      <c r="A1264" s="229"/>
      <c r="B1264" s="230"/>
      <c r="C1264" s="231"/>
      <c r="D1264" s="232">
        <v>1</v>
      </c>
      <c r="E1264" s="233"/>
      <c r="F1264" s="233"/>
      <c r="G1264" s="232"/>
      <c r="H1264" s="326"/>
      <c r="I1264" s="234"/>
      <c r="J1264" s="232"/>
      <c r="K1264" s="233"/>
      <c r="L1264" s="232"/>
      <c r="M1264" s="232"/>
      <c r="N1264" s="232"/>
      <c r="O1264" s="255">
        <f t="shared" si="1489"/>
        <v>0</v>
      </c>
      <c r="P1264" s="350">
        <f>SUM(O1264:O1268)</f>
        <v>0</v>
      </c>
      <c r="Q1264" s="264"/>
      <c r="R1264" s="352">
        <f>SUMPRODUCT(Q1264:Q1268+0)</f>
        <v>0</v>
      </c>
      <c r="S1264" s="354" t="e">
        <f>R1264/P1264</f>
        <v>#DIV/0!</v>
      </c>
      <c r="T1264" s="350" t="e">
        <f>LOOKUP(S1264,{0.4,0.45,0.5,0.55,0.6,0.65,0.7,0.75,0.8,0.85,0.9,0.95,1},{0.1,0.175,0.25,0.325,0.4,0.475,0.55,0.625,0.7,0.775,0.85,0.925,1})</f>
        <v>#DIV/0!</v>
      </c>
      <c r="U1264" s="356"/>
      <c r="V1264" s="358"/>
      <c r="W1264" s="360"/>
      <c r="X1264" s="356"/>
      <c r="Y1264" s="352">
        <f>R1264-(V1264/10)-X1264</f>
        <v>0</v>
      </c>
      <c r="Z1264" s="352" t="e">
        <f>Y1264*T1264*AE1264</f>
        <v>#DIV/0!</v>
      </c>
      <c r="AA1264" s="352" t="e">
        <f>U1264-V1264+Z1264</f>
        <v>#DIV/0!</v>
      </c>
      <c r="AB1264" s="352"/>
      <c r="AC1264" s="352"/>
      <c r="AD1264" s="276"/>
      <c r="AE1264" s="277" t="e">
        <f>VLOOKUP(AD1264,分类参数表!$I$2:$J$10,2,FALSE)</f>
        <v>#N/A</v>
      </c>
      <c r="AF1264" s="278"/>
      <c r="AG1264" s="264"/>
      <c r="AH1264" s="264"/>
      <c r="AI1264" s="264"/>
      <c r="AJ1264" s="264"/>
      <c r="AK1264" s="264"/>
      <c r="AL1264" s="264"/>
      <c r="AM1264" s="288"/>
      <c r="AN1264" s="289" t="e">
        <f t="shared" si="1490"/>
        <v>#DIV/0!</v>
      </c>
      <c r="AO1264" s="296"/>
    </row>
    <row r="1265" spans="1:41" s="219" customFormat="1" ht="15" customHeight="1" x14ac:dyDescent="0.15">
      <c r="A1265" s="235"/>
      <c r="B1265" s="236">
        <f t="shared" ref="B1265:C1265" si="1540">B1264</f>
        <v>0</v>
      </c>
      <c r="C1265" s="237">
        <f t="shared" si="1540"/>
        <v>0</v>
      </c>
      <c r="D1265" s="238">
        <f t="shared" ref="D1265:D1268" si="1541">D1264+1</f>
        <v>2</v>
      </c>
      <c r="E1265" s="238"/>
      <c r="F1265" s="239"/>
      <c r="G1265" s="238"/>
      <c r="H1265" s="327"/>
      <c r="I1265" s="240"/>
      <c r="J1265" s="238"/>
      <c r="K1265" s="238"/>
      <c r="L1265" s="238"/>
      <c r="M1265" s="238"/>
      <c r="N1265" s="238"/>
      <c r="O1265" s="256">
        <f t="shared" si="1489"/>
        <v>0</v>
      </c>
      <c r="P1265" s="351"/>
      <c r="Q1265" s="266"/>
      <c r="R1265" s="353"/>
      <c r="S1265" s="355"/>
      <c r="T1265" s="351"/>
      <c r="U1265" s="357"/>
      <c r="V1265" s="359"/>
      <c r="W1265" s="361"/>
      <c r="X1265" s="357"/>
      <c r="Y1265" s="353"/>
      <c r="Z1265" s="353"/>
      <c r="AA1265" s="353"/>
      <c r="AB1265" s="353"/>
      <c r="AC1265" s="353"/>
      <c r="AD1265" s="238">
        <f t="shared" ref="AD1265:AD1268" si="1542">AD1264</f>
        <v>0</v>
      </c>
      <c r="AE1265" s="279" t="e">
        <f>VLOOKUP(AD1265,分类参数表!$I$2:$J$10,2,FALSE)</f>
        <v>#N/A</v>
      </c>
      <c r="AF1265" s="280"/>
      <c r="AG1265" s="266"/>
      <c r="AH1265" s="266"/>
      <c r="AI1265" s="266"/>
      <c r="AJ1265" s="266"/>
      <c r="AK1265" s="266"/>
      <c r="AL1265" s="266"/>
      <c r="AM1265" s="290"/>
      <c r="AN1265" s="291" t="e">
        <f t="shared" si="1490"/>
        <v>#DIV/0!</v>
      </c>
      <c r="AO1265" s="297"/>
    </row>
    <row r="1266" spans="1:41" s="219" customFormat="1" ht="15" customHeight="1" x14ac:dyDescent="0.15">
      <c r="A1266" s="235"/>
      <c r="B1266" s="236">
        <f t="shared" ref="B1266:C1266" si="1543">B1265</f>
        <v>0</v>
      </c>
      <c r="C1266" s="237">
        <f t="shared" si="1543"/>
        <v>0</v>
      </c>
      <c r="D1266" s="238">
        <f t="shared" si="1541"/>
        <v>3</v>
      </c>
      <c r="E1266" s="238"/>
      <c r="F1266" s="239"/>
      <c r="G1266" s="238"/>
      <c r="H1266" s="327"/>
      <c r="I1266" s="240"/>
      <c r="J1266" s="238"/>
      <c r="K1266" s="238"/>
      <c r="L1266" s="238"/>
      <c r="M1266" s="238"/>
      <c r="N1266" s="238"/>
      <c r="O1266" s="256">
        <f t="shared" si="1489"/>
        <v>0</v>
      </c>
      <c r="P1266" s="351"/>
      <c r="Q1266" s="266"/>
      <c r="R1266" s="353"/>
      <c r="S1266" s="355"/>
      <c r="T1266" s="351"/>
      <c r="U1266" s="357"/>
      <c r="V1266" s="359"/>
      <c r="W1266" s="361"/>
      <c r="X1266" s="357"/>
      <c r="Y1266" s="353"/>
      <c r="Z1266" s="353"/>
      <c r="AA1266" s="353"/>
      <c r="AB1266" s="353"/>
      <c r="AC1266" s="353"/>
      <c r="AD1266" s="238">
        <f t="shared" si="1542"/>
        <v>0</v>
      </c>
      <c r="AE1266" s="279" t="e">
        <f>VLOOKUP(AD1266,分类参数表!$I$2:$J$10,2,FALSE)</f>
        <v>#N/A</v>
      </c>
      <c r="AF1266" s="280"/>
      <c r="AG1266" s="266"/>
      <c r="AH1266" s="266"/>
      <c r="AI1266" s="266"/>
      <c r="AJ1266" s="266"/>
      <c r="AK1266" s="266"/>
      <c r="AL1266" s="266"/>
      <c r="AM1266" s="290"/>
      <c r="AN1266" s="291" t="e">
        <f t="shared" si="1490"/>
        <v>#DIV/0!</v>
      </c>
      <c r="AO1266" s="297"/>
    </row>
    <row r="1267" spans="1:41" s="219" customFormat="1" ht="15" customHeight="1" x14ac:dyDescent="0.15">
      <c r="A1267" s="235"/>
      <c r="B1267" s="236">
        <f t="shared" ref="B1267:C1267" si="1544">B1266</f>
        <v>0</v>
      </c>
      <c r="C1267" s="237">
        <f t="shared" si="1544"/>
        <v>0</v>
      </c>
      <c r="D1267" s="238">
        <f t="shared" si="1541"/>
        <v>4</v>
      </c>
      <c r="E1267" s="238"/>
      <c r="F1267" s="239"/>
      <c r="G1267" s="238"/>
      <c r="H1267" s="266"/>
      <c r="I1267" s="238"/>
      <c r="J1267" s="238"/>
      <c r="K1267" s="238"/>
      <c r="L1267" s="238"/>
      <c r="M1267" s="238"/>
      <c r="N1267" s="238"/>
      <c r="O1267" s="256">
        <f t="shared" si="1489"/>
        <v>0</v>
      </c>
      <c r="P1267" s="351"/>
      <c r="Q1267" s="266"/>
      <c r="R1267" s="353"/>
      <c r="S1267" s="355"/>
      <c r="T1267" s="351"/>
      <c r="U1267" s="357"/>
      <c r="V1267" s="359"/>
      <c r="W1267" s="361"/>
      <c r="X1267" s="357"/>
      <c r="Y1267" s="353"/>
      <c r="Z1267" s="353"/>
      <c r="AA1267" s="353"/>
      <c r="AB1267" s="353"/>
      <c r="AC1267" s="353"/>
      <c r="AD1267" s="238">
        <f t="shared" si="1542"/>
        <v>0</v>
      </c>
      <c r="AE1267" s="279" t="e">
        <f>VLOOKUP(AD1267,分类参数表!$I$2:$J$10,2,FALSE)</f>
        <v>#N/A</v>
      </c>
      <c r="AF1267" s="280"/>
      <c r="AG1267" s="266"/>
      <c r="AH1267" s="266"/>
      <c r="AI1267" s="266"/>
      <c r="AJ1267" s="266"/>
      <c r="AK1267" s="266"/>
      <c r="AL1267" s="266"/>
      <c r="AM1267" s="290"/>
      <c r="AN1267" s="291" t="e">
        <f t="shared" si="1490"/>
        <v>#DIV/0!</v>
      </c>
      <c r="AO1267" s="297"/>
    </row>
    <row r="1268" spans="1:41" s="219" customFormat="1" ht="15" customHeight="1" thickBot="1" x14ac:dyDescent="0.2">
      <c r="A1268" s="235"/>
      <c r="B1268" s="236">
        <f t="shared" ref="B1268:C1268" si="1545">B1267</f>
        <v>0</v>
      </c>
      <c r="C1268" s="237">
        <f t="shared" si="1545"/>
        <v>0</v>
      </c>
      <c r="D1268" s="238">
        <f t="shared" si="1541"/>
        <v>5</v>
      </c>
      <c r="E1268" s="238"/>
      <c r="F1268" s="239"/>
      <c r="G1268" s="238"/>
      <c r="H1268" s="266"/>
      <c r="I1268" s="238"/>
      <c r="J1268" s="238"/>
      <c r="K1268" s="238"/>
      <c r="L1268" s="238"/>
      <c r="M1268" s="238"/>
      <c r="N1268" s="238"/>
      <c r="O1268" s="256">
        <f t="shared" si="1489"/>
        <v>0</v>
      </c>
      <c r="P1268" s="351"/>
      <c r="Q1268" s="266"/>
      <c r="R1268" s="353"/>
      <c r="S1268" s="355"/>
      <c r="T1268" s="351"/>
      <c r="U1268" s="357"/>
      <c r="V1268" s="359"/>
      <c r="W1268" s="361"/>
      <c r="X1268" s="357"/>
      <c r="Y1268" s="353"/>
      <c r="Z1268" s="353"/>
      <c r="AA1268" s="353"/>
      <c r="AB1268" s="362"/>
      <c r="AC1268" s="362"/>
      <c r="AD1268" s="238">
        <f t="shared" si="1542"/>
        <v>0</v>
      </c>
      <c r="AE1268" s="279" t="e">
        <f>VLOOKUP(AD1268,分类参数表!$I$2:$J$10,2,FALSE)</f>
        <v>#N/A</v>
      </c>
      <c r="AF1268" s="280"/>
      <c r="AG1268" s="266"/>
      <c r="AH1268" s="266"/>
      <c r="AI1268" s="266"/>
      <c r="AJ1268" s="266"/>
      <c r="AK1268" s="266"/>
      <c r="AL1268" s="266"/>
      <c r="AM1268" s="290"/>
      <c r="AN1268" s="291" t="e">
        <f t="shared" si="1490"/>
        <v>#DIV/0!</v>
      </c>
      <c r="AO1268" s="297"/>
    </row>
    <row r="1269" spans="1:41" s="220" customFormat="1" ht="15" customHeight="1" thickTop="1" x14ac:dyDescent="0.15">
      <c r="A1269" s="319"/>
      <c r="B1269" s="242"/>
      <c r="C1269" s="243"/>
      <c r="D1269" s="244">
        <v>1</v>
      </c>
      <c r="E1269" s="320"/>
      <c r="F1269" s="245"/>
      <c r="G1269" s="321"/>
      <c r="H1269" s="328"/>
      <c r="I1269" s="246"/>
      <c r="J1269" s="321"/>
      <c r="K1269" s="320"/>
      <c r="L1269" s="321"/>
      <c r="M1269" s="244"/>
      <c r="N1269" s="244"/>
      <c r="O1269" s="257">
        <f t="shared" si="1489"/>
        <v>0</v>
      </c>
      <c r="P1269" s="363">
        <f>SUM(O1269:O1273)</f>
        <v>0</v>
      </c>
      <c r="Q1269" s="322"/>
      <c r="R1269" s="371">
        <f>SUMPRODUCT(Q1269:Q1273+0)</f>
        <v>0</v>
      </c>
      <c r="S1269" s="374" t="e">
        <f>R1269/P1269</f>
        <v>#DIV/0!</v>
      </c>
      <c r="T1269" s="363" t="e">
        <f>LOOKUP(S1269,{0.4,0.45,0.5,0.55,0.6,0.65,0.7,0.75,0.8,0.85,0.9,0.95,1},{0.1,0.175,0.25,0.325,0.4,0.475,0.55,0.625,0.7,0.775,0.85,0.925,1})</f>
        <v>#DIV/0!</v>
      </c>
      <c r="U1269" s="369"/>
      <c r="V1269" s="365"/>
      <c r="W1269" s="367"/>
      <c r="X1269" s="369"/>
      <c r="Y1269" s="371">
        <f>R1269-(V1269/10)-X1269</f>
        <v>0</v>
      </c>
      <c r="Z1269" s="371" t="e">
        <f>Y1269*T1269*AE1269</f>
        <v>#DIV/0!</v>
      </c>
      <c r="AA1269" s="371" t="e">
        <f>U1269-V1269+Z1269</f>
        <v>#DIV/0!</v>
      </c>
      <c r="AB1269" s="371"/>
      <c r="AC1269" s="371"/>
      <c r="AD1269" s="323" t="s">
        <v>2000</v>
      </c>
      <c r="AE1269" s="282">
        <f>VLOOKUP(AD1269,分类参数表!$I$2:$J$10,2,FALSE)</f>
        <v>1</v>
      </c>
      <c r="AF1269" s="283"/>
      <c r="AG1269" s="322"/>
      <c r="AH1269" s="269"/>
      <c r="AI1269" s="269"/>
      <c r="AJ1269" s="269"/>
      <c r="AK1269" s="322"/>
      <c r="AL1269" s="322"/>
      <c r="AM1269" s="292"/>
      <c r="AN1269" s="293" t="e">
        <f t="shared" si="1490"/>
        <v>#DIV/0!</v>
      </c>
      <c r="AO1269" s="298"/>
    </row>
    <row r="1270" spans="1:41" s="221" customFormat="1" ht="15" customHeight="1" x14ac:dyDescent="0.15">
      <c r="A1270" s="247"/>
      <c r="B1270" s="248">
        <f t="shared" ref="B1270:C1270" si="1546">B1269</f>
        <v>0</v>
      </c>
      <c r="C1270" s="249">
        <f t="shared" si="1546"/>
        <v>0</v>
      </c>
      <c r="D1270" s="250">
        <f t="shared" ref="D1270:D1273" si="1547">D1269+1</f>
        <v>2</v>
      </c>
      <c r="E1270" s="250"/>
      <c r="F1270" s="251"/>
      <c r="G1270" s="250"/>
      <c r="H1270" s="329"/>
      <c r="I1270" s="252"/>
      <c r="J1270" s="250"/>
      <c r="K1270" s="250"/>
      <c r="L1270" s="250"/>
      <c r="M1270" s="250"/>
      <c r="N1270" s="250"/>
      <c r="O1270" s="258">
        <f t="shared" si="1489"/>
        <v>0</v>
      </c>
      <c r="P1270" s="364"/>
      <c r="Q1270" s="271"/>
      <c r="R1270" s="372"/>
      <c r="S1270" s="375"/>
      <c r="T1270" s="364"/>
      <c r="U1270" s="370"/>
      <c r="V1270" s="366"/>
      <c r="W1270" s="368"/>
      <c r="X1270" s="370"/>
      <c r="Y1270" s="372"/>
      <c r="Z1270" s="372"/>
      <c r="AA1270" s="372"/>
      <c r="AB1270" s="372"/>
      <c r="AC1270" s="372"/>
      <c r="AD1270" s="250" t="str">
        <f t="shared" ref="AD1270:AD1273" si="1548">AD1269</f>
        <v>会员</v>
      </c>
      <c r="AE1270" s="284">
        <f>VLOOKUP(AD1270,分类参数表!$I$2:$J$10,2,FALSE)</f>
        <v>1</v>
      </c>
      <c r="AF1270" s="285"/>
      <c r="AG1270" s="271"/>
      <c r="AH1270" s="271"/>
      <c r="AI1270" s="271"/>
      <c r="AJ1270" s="271"/>
      <c r="AK1270" s="271"/>
      <c r="AL1270" s="271"/>
      <c r="AM1270" s="294"/>
      <c r="AN1270" s="295" t="e">
        <f t="shared" si="1490"/>
        <v>#DIV/0!</v>
      </c>
      <c r="AO1270" s="299"/>
    </row>
    <row r="1271" spans="1:41" s="221" customFormat="1" ht="15" customHeight="1" x14ac:dyDescent="0.15">
      <c r="A1271" s="247"/>
      <c r="B1271" s="248">
        <f t="shared" ref="B1271:C1271" si="1549">B1270</f>
        <v>0</v>
      </c>
      <c r="C1271" s="249">
        <f t="shared" si="1549"/>
        <v>0</v>
      </c>
      <c r="D1271" s="250">
        <f t="shared" si="1547"/>
        <v>3</v>
      </c>
      <c r="E1271" s="250"/>
      <c r="F1271" s="251"/>
      <c r="G1271" s="250"/>
      <c r="H1271" s="329"/>
      <c r="I1271" s="252"/>
      <c r="J1271" s="250"/>
      <c r="K1271" s="250"/>
      <c r="L1271" s="250"/>
      <c r="M1271" s="250"/>
      <c r="N1271" s="250"/>
      <c r="O1271" s="258">
        <f t="shared" si="1489"/>
        <v>0</v>
      </c>
      <c r="P1271" s="364"/>
      <c r="Q1271" s="271"/>
      <c r="R1271" s="372"/>
      <c r="S1271" s="375"/>
      <c r="T1271" s="364"/>
      <c r="U1271" s="370"/>
      <c r="V1271" s="366"/>
      <c r="W1271" s="368"/>
      <c r="X1271" s="370"/>
      <c r="Y1271" s="372"/>
      <c r="Z1271" s="372"/>
      <c r="AA1271" s="372"/>
      <c r="AB1271" s="372"/>
      <c r="AC1271" s="372"/>
      <c r="AD1271" s="250" t="str">
        <f t="shared" si="1548"/>
        <v>会员</v>
      </c>
      <c r="AE1271" s="284">
        <f>VLOOKUP(AD1271,分类参数表!$I$2:$J$10,2,FALSE)</f>
        <v>1</v>
      </c>
      <c r="AF1271" s="285"/>
      <c r="AG1271" s="271"/>
      <c r="AH1271" s="271"/>
      <c r="AI1271" s="271"/>
      <c r="AJ1271" s="271"/>
      <c r="AK1271" s="271"/>
      <c r="AL1271" s="271"/>
      <c r="AM1271" s="294"/>
      <c r="AN1271" s="295" t="e">
        <f t="shared" si="1490"/>
        <v>#DIV/0!</v>
      </c>
      <c r="AO1271" s="299"/>
    </row>
    <row r="1272" spans="1:41" s="221" customFormat="1" ht="15" customHeight="1" x14ac:dyDescent="0.15">
      <c r="A1272" s="247"/>
      <c r="B1272" s="248">
        <f t="shared" ref="B1272:C1272" si="1550">B1271</f>
        <v>0</v>
      </c>
      <c r="C1272" s="249">
        <f t="shared" si="1550"/>
        <v>0</v>
      </c>
      <c r="D1272" s="250">
        <f t="shared" si="1547"/>
        <v>4</v>
      </c>
      <c r="E1272" s="250"/>
      <c r="F1272" s="251"/>
      <c r="G1272" s="250"/>
      <c r="H1272" s="271"/>
      <c r="I1272" s="250"/>
      <c r="J1272" s="250"/>
      <c r="K1272" s="250"/>
      <c r="L1272" s="250"/>
      <c r="M1272" s="250"/>
      <c r="N1272" s="250"/>
      <c r="O1272" s="258">
        <f t="shared" si="1489"/>
        <v>0</v>
      </c>
      <c r="P1272" s="364"/>
      <c r="Q1272" s="271"/>
      <c r="R1272" s="372"/>
      <c r="S1272" s="375"/>
      <c r="T1272" s="364"/>
      <c r="U1272" s="370"/>
      <c r="V1272" s="366"/>
      <c r="W1272" s="368"/>
      <c r="X1272" s="370"/>
      <c r="Y1272" s="372"/>
      <c r="Z1272" s="372"/>
      <c r="AA1272" s="372"/>
      <c r="AB1272" s="372"/>
      <c r="AC1272" s="372"/>
      <c r="AD1272" s="250" t="str">
        <f t="shared" si="1548"/>
        <v>会员</v>
      </c>
      <c r="AE1272" s="284">
        <f>VLOOKUP(AD1272,分类参数表!$I$2:$J$10,2,FALSE)</f>
        <v>1</v>
      </c>
      <c r="AF1272" s="285"/>
      <c r="AG1272" s="271"/>
      <c r="AH1272" s="271"/>
      <c r="AI1272" s="271"/>
      <c r="AJ1272" s="271"/>
      <c r="AK1272" s="271"/>
      <c r="AL1272" s="271"/>
      <c r="AM1272" s="294"/>
      <c r="AN1272" s="295" t="e">
        <f t="shared" si="1490"/>
        <v>#DIV/0!</v>
      </c>
      <c r="AO1272" s="299"/>
    </row>
    <row r="1273" spans="1:41" s="221" customFormat="1" ht="15" customHeight="1" thickBot="1" x14ac:dyDescent="0.2">
      <c r="A1273" s="247"/>
      <c r="B1273" s="248">
        <f t="shared" ref="B1273:C1273" si="1551">B1272</f>
        <v>0</v>
      </c>
      <c r="C1273" s="249">
        <f t="shared" si="1551"/>
        <v>0</v>
      </c>
      <c r="D1273" s="250">
        <f t="shared" si="1547"/>
        <v>5</v>
      </c>
      <c r="E1273" s="250"/>
      <c r="F1273" s="251"/>
      <c r="G1273" s="250"/>
      <c r="H1273" s="271"/>
      <c r="I1273" s="250"/>
      <c r="J1273" s="250"/>
      <c r="K1273" s="250"/>
      <c r="L1273" s="250"/>
      <c r="M1273" s="250"/>
      <c r="N1273" s="250"/>
      <c r="O1273" s="258">
        <f t="shared" si="1489"/>
        <v>0</v>
      </c>
      <c r="P1273" s="364"/>
      <c r="Q1273" s="271"/>
      <c r="R1273" s="372"/>
      <c r="S1273" s="375"/>
      <c r="T1273" s="364"/>
      <c r="U1273" s="370"/>
      <c r="V1273" s="366"/>
      <c r="W1273" s="368"/>
      <c r="X1273" s="370"/>
      <c r="Y1273" s="372"/>
      <c r="Z1273" s="372"/>
      <c r="AA1273" s="372"/>
      <c r="AB1273" s="373"/>
      <c r="AC1273" s="373"/>
      <c r="AD1273" s="250" t="str">
        <f t="shared" si="1548"/>
        <v>会员</v>
      </c>
      <c r="AE1273" s="284">
        <f>VLOOKUP(AD1273,分类参数表!$I$2:$J$10,2,FALSE)</f>
        <v>1</v>
      </c>
      <c r="AF1273" s="285"/>
      <c r="AG1273" s="271"/>
      <c r="AH1273" s="271"/>
      <c r="AI1273" s="271"/>
      <c r="AJ1273" s="271"/>
      <c r="AK1273" s="271"/>
      <c r="AL1273" s="271"/>
      <c r="AM1273" s="294"/>
      <c r="AN1273" s="295" t="e">
        <f t="shared" si="1490"/>
        <v>#DIV/0!</v>
      </c>
      <c r="AO1273" s="299"/>
    </row>
    <row r="1274" spans="1:41" s="218" customFormat="1" ht="15" customHeight="1" thickTop="1" x14ac:dyDescent="0.15">
      <c r="A1274" s="229"/>
      <c r="B1274" s="230"/>
      <c r="C1274" s="231"/>
      <c r="D1274" s="232">
        <v>1</v>
      </c>
      <c r="E1274" s="233"/>
      <c r="F1274" s="233"/>
      <c r="G1274" s="232"/>
      <c r="H1274" s="326"/>
      <c r="I1274" s="234"/>
      <c r="J1274" s="232"/>
      <c r="K1274" s="233"/>
      <c r="L1274" s="232"/>
      <c r="M1274" s="232"/>
      <c r="N1274" s="232"/>
      <c r="O1274" s="255">
        <f t="shared" si="1489"/>
        <v>0</v>
      </c>
      <c r="P1274" s="350">
        <f>SUM(O1274:O1278)</f>
        <v>0</v>
      </c>
      <c r="Q1274" s="264"/>
      <c r="R1274" s="352">
        <f>SUMPRODUCT(Q1274:Q1278+0)</f>
        <v>0</v>
      </c>
      <c r="S1274" s="354" t="e">
        <f>R1274/P1274</f>
        <v>#DIV/0!</v>
      </c>
      <c r="T1274" s="350" t="e">
        <f>LOOKUP(S1274,{0.4,0.45,0.5,0.55,0.6,0.65,0.7,0.75,0.8,0.85,0.9,0.95,1},{0.1,0.175,0.25,0.325,0.4,0.475,0.55,0.625,0.7,0.775,0.85,0.925,1})</f>
        <v>#DIV/0!</v>
      </c>
      <c r="U1274" s="356"/>
      <c r="V1274" s="358"/>
      <c r="W1274" s="360"/>
      <c r="X1274" s="356"/>
      <c r="Y1274" s="352">
        <f>R1274-(V1274/10)-X1274</f>
        <v>0</v>
      </c>
      <c r="Z1274" s="352" t="e">
        <f>Y1274*T1274*AE1274</f>
        <v>#DIV/0!</v>
      </c>
      <c r="AA1274" s="352" t="e">
        <f>U1274-V1274+Z1274</f>
        <v>#DIV/0!</v>
      </c>
      <c r="AB1274" s="352"/>
      <c r="AC1274" s="352"/>
      <c r="AD1274" s="276"/>
      <c r="AE1274" s="277" t="e">
        <f>VLOOKUP(AD1274,分类参数表!$I$2:$J$10,2,FALSE)</f>
        <v>#N/A</v>
      </c>
      <c r="AF1274" s="278"/>
      <c r="AG1274" s="264"/>
      <c r="AH1274" s="264"/>
      <c r="AI1274" s="264"/>
      <c r="AJ1274" s="264"/>
      <c r="AK1274" s="264"/>
      <c r="AL1274" s="264"/>
      <c r="AM1274" s="288"/>
      <c r="AN1274" s="289" t="e">
        <f t="shared" si="1490"/>
        <v>#DIV/0!</v>
      </c>
      <c r="AO1274" s="296"/>
    </row>
    <row r="1275" spans="1:41" s="219" customFormat="1" ht="15" customHeight="1" x14ac:dyDescent="0.15">
      <c r="A1275" s="235"/>
      <c r="B1275" s="236">
        <f t="shared" ref="B1275:C1275" si="1552">B1274</f>
        <v>0</v>
      </c>
      <c r="C1275" s="237">
        <f t="shared" si="1552"/>
        <v>0</v>
      </c>
      <c r="D1275" s="238">
        <f t="shared" ref="D1275:D1278" si="1553">D1274+1</f>
        <v>2</v>
      </c>
      <c r="E1275" s="238"/>
      <c r="F1275" s="239"/>
      <c r="G1275" s="238"/>
      <c r="H1275" s="327"/>
      <c r="I1275" s="240"/>
      <c r="J1275" s="238"/>
      <c r="K1275" s="238"/>
      <c r="L1275" s="238"/>
      <c r="M1275" s="238"/>
      <c r="N1275" s="238"/>
      <c r="O1275" s="256">
        <f t="shared" si="1489"/>
        <v>0</v>
      </c>
      <c r="P1275" s="351"/>
      <c r="Q1275" s="266"/>
      <c r="R1275" s="353"/>
      <c r="S1275" s="355"/>
      <c r="T1275" s="351"/>
      <c r="U1275" s="357"/>
      <c r="V1275" s="359"/>
      <c r="W1275" s="361"/>
      <c r="X1275" s="357"/>
      <c r="Y1275" s="353"/>
      <c r="Z1275" s="353"/>
      <c r="AA1275" s="353"/>
      <c r="AB1275" s="353"/>
      <c r="AC1275" s="353"/>
      <c r="AD1275" s="238">
        <f t="shared" ref="AD1275:AD1278" si="1554">AD1274</f>
        <v>0</v>
      </c>
      <c r="AE1275" s="279" t="e">
        <f>VLOOKUP(AD1275,分类参数表!$I$2:$J$10,2,FALSE)</f>
        <v>#N/A</v>
      </c>
      <c r="AF1275" s="280"/>
      <c r="AG1275" s="266"/>
      <c r="AH1275" s="266"/>
      <c r="AI1275" s="266"/>
      <c r="AJ1275" s="266"/>
      <c r="AK1275" s="266"/>
      <c r="AL1275" s="266"/>
      <c r="AM1275" s="290"/>
      <c r="AN1275" s="291" t="e">
        <f t="shared" si="1490"/>
        <v>#DIV/0!</v>
      </c>
      <c r="AO1275" s="297"/>
    </row>
    <row r="1276" spans="1:41" s="219" customFormat="1" ht="15" customHeight="1" x14ac:dyDescent="0.15">
      <c r="A1276" s="235"/>
      <c r="B1276" s="236">
        <f t="shared" ref="B1276:C1276" si="1555">B1275</f>
        <v>0</v>
      </c>
      <c r="C1276" s="237">
        <f t="shared" si="1555"/>
        <v>0</v>
      </c>
      <c r="D1276" s="238">
        <f t="shared" si="1553"/>
        <v>3</v>
      </c>
      <c r="E1276" s="238"/>
      <c r="F1276" s="239"/>
      <c r="G1276" s="238"/>
      <c r="H1276" s="327"/>
      <c r="I1276" s="240"/>
      <c r="J1276" s="238"/>
      <c r="K1276" s="238"/>
      <c r="L1276" s="238"/>
      <c r="M1276" s="238"/>
      <c r="N1276" s="238"/>
      <c r="O1276" s="256">
        <f t="shared" si="1489"/>
        <v>0</v>
      </c>
      <c r="P1276" s="351"/>
      <c r="Q1276" s="266"/>
      <c r="R1276" s="353"/>
      <c r="S1276" s="355"/>
      <c r="T1276" s="351"/>
      <c r="U1276" s="357"/>
      <c r="V1276" s="359"/>
      <c r="W1276" s="361"/>
      <c r="X1276" s="357"/>
      <c r="Y1276" s="353"/>
      <c r="Z1276" s="353"/>
      <c r="AA1276" s="353"/>
      <c r="AB1276" s="353"/>
      <c r="AC1276" s="353"/>
      <c r="AD1276" s="238">
        <f t="shared" si="1554"/>
        <v>0</v>
      </c>
      <c r="AE1276" s="279" t="e">
        <f>VLOOKUP(AD1276,分类参数表!$I$2:$J$10,2,FALSE)</f>
        <v>#N/A</v>
      </c>
      <c r="AF1276" s="280"/>
      <c r="AG1276" s="266"/>
      <c r="AH1276" s="266"/>
      <c r="AI1276" s="266"/>
      <c r="AJ1276" s="266"/>
      <c r="AK1276" s="266"/>
      <c r="AL1276" s="266"/>
      <c r="AM1276" s="290"/>
      <c r="AN1276" s="291" t="e">
        <f t="shared" si="1490"/>
        <v>#DIV/0!</v>
      </c>
      <c r="AO1276" s="297"/>
    </row>
    <row r="1277" spans="1:41" s="219" customFormat="1" ht="15" customHeight="1" x14ac:dyDescent="0.15">
      <c r="A1277" s="235"/>
      <c r="B1277" s="236">
        <f t="shared" ref="B1277:C1277" si="1556">B1276</f>
        <v>0</v>
      </c>
      <c r="C1277" s="237">
        <f t="shared" si="1556"/>
        <v>0</v>
      </c>
      <c r="D1277" s="238">
        <f t="shared" si="1553"/>
        <v>4</v>
      </c>
      <c r="E1277" s="238"/>
      <c r="F1277" s="239"/>
      <c r="G1277" s="238"/>
      <c r="H1277" s="266"/>
      <c r="I1277" s="238"/>
      <c r="J1277" s="238"/>
      <c r="K1277" s="238"/>
      <c r="L1277" s="238"/>
      <c r="M1277" s="238"/>
      <c r="N1277" s="238"/>
      <c r="O1277" s="256">
        <f t="shared" si="1489"/>
        <v>0</v>
      </c>
      <c r="P1277" s="351"/>
      <c r="Q1277" s="266"/>
      <c r="R1277" s="353"/>
      <c r="S1277" s="355"/>
      <c r="T1277" s="351"/>
      <c r="U1277" s="357"/>
      <c r="V1277" s="359"/>
      <c r="W1277" s="361"/>
      <c r="X1277" s="357"/>
      <c r="Y1277" s="353"/>
      <c r="Z1277" s="353"/>
      <c r="AA1277" s="353"/>
      <c r="AB1277" s="353"/>
      <c r="AC1277" s="353"/>
      <c r="AD1277" s="238">
        <f t="shared" si="1554"/>
        <v>0</v>
      </c>
      <c r="AE1277" s="279" t="e">
        <f>VLOOKUP(AD1277,分类参数表!$I$2:$J$10,2,FALSE)</f>
        <v>#N/A</v>
      </c>
      <c r="AF1277" s="280"/>
      <c r="AG1277" s="266"/>
      <c r="AH1277" s="266"/>
      <c r="AI1277" s="266"/>
      <c r="AJ1277" s="266"/>
      <c r="AK1277" s="266"/>
      <c r="AL1277" s="266"/>
      <c r="AM1277" s="290"/>
      <c r="AN1277" s="291" t="e">
        <f t="shared" si="1490"/>
        <v>#DIV/0!</v>
      </c>
      <c r="AO1277" s="297"/>
    </row>
    <row r="1278" spans="1:41" s="219" customFormat="1" ht="15" customHeight="1" thickBot="1" x14ac:dyDescent="0.2">
      <c r="A1278" s="235"/>
      <c r="B1278" s="236">
        <f t="shared" ref="B1278:C1278" si="1557">B1277</f>
        <v>0</v>
      </c>
      <c r="C1278" s="237">
        <f t="shared" si="1557"/>
        <v>0</v>
      </c>
      <c r="D1278" s="238">
        <f t="shared" si="1553"/>
        <v>5</v>
      </c>
      <c r="E1278" s="238"/>
      <c r="F1278" s="239"/>
      <c r="G1278" s="238"/>
      <c r="H1278" s="266"/>
      <c r="I1278" s="238"/>
      <c r="J1278" s="238"/>
      <c r="K1278" s="238"/>
      <c r="L1278" s="238"/>
      <c r="M1278" s="238"/>
      <c r="N1278" s="238"/>
      <c r="O1278" s="256">
        <f t="shared" si="1489"/>
        <v>0</v>
      </c>
      <c r="P1278" s="351"/>
      <c r="Q1278" s="266"/>
      <c r="R1278" s="353"/>
      <c r="S1278" s="355"/>
      <c r="T1278" s="351"/>
      <c r="U1278" s="357"/>
      <c r="V1278" s="359"/>
      <c r="W1278" s="361"/>
      <c r="X1278" s="357"/>
      <c r="Y1278" s="353"/>
      <c r="Z1278" s="353"/>
      <c r="AA1278" s="353"/>
      <c r="AB1278" s="362"/>
      <c r="AC1278" s="362"/>
      <c r="AD1278" s="238">
        <f t="shared" si="1554"/>
        <v>0</v>
      </c>
      <c r="AE1278" s="279" t="e">
        <f>VLOOKUP(AD1278,分类参数表!$I$2:$J$10,2,FALSE)</f>
        <v>#N/A</v>
      </c>
      <c r="AF1278" s="280"/>
      <c r="AG1278" s="266"/>
      <c r="AH1278" s="266"/>
      <c r="AI1278" s="266"/>
      <c r="AJ1278" s="266"/>
      <c r="AK1278" s="266"/>
      <c r="AL1278" s="266"/>
      <c r="AM1278" s="290"/>
      <c r="AN1278" s="291" t="e">
        <f t="shared" si="1490"/>
        <v>#DIV/0!</v>
      </c>
      <c r="AO1278" s="297"/>
    </row>
    <row r="1279" spans="1:41" s="218" customFormat="1" ht="15" customHeight="1" thickTop="1" x14ac:dyDescent="0.15">
      <c r="A1279" s="229"/>
      <c r="B1279" s="230"/>
      <c r="C1279" s="231"/>
      <c r="D1279" s="232">
        <v>1</v>
      </c>
      <c r="E1279" s="233"/>
      <c r="F1279" s="233"/>
      <c r="G1279" s="232"/>
      <c r="H1279" s="326"/>
      <c r="I1279" s="234"/>
      <c r="J1279" s="232"/>
      <c r="K1279" s="233"/>
      <c r="L1279" s="232"/>
      <c r="M1279" s="232"/>
      <c r="N1279" s="232"/>
      <c r="O1279" s="255">
        <f t="shared" si="1489"/>
        <v>0</v>
      </c>
      <c r="P1279" s="350">
        <f>SUM(O1279:O1283)</f>
        <v>0</v>
      </c>
      <c r="Q1279" s="264"/>
      <c r="R1279" s="352">
        <f>SUMPRODUCT(Q1279:Q1283+0)</f>
        <v>0</v>
      </c>
      <c r="S1279" s="354" t="e">
        <f>R1279/P1279</f>
        <v>#DIV/0!</v>
      </c>
      <c r="T1279" s="350" t="e">
        <f>LOOKUP(S1279,{0.4,0.45,0.5,0.55,0.6,0.65,0.7,0.75,0.8,0.85,0.9,0.95,1},{0.1,0.175,0.25,0.325,0.4,0.475,0.55,0.625,0.7,0.775,0.85,0.925,1})</f>
        <v>#DIV/0!</v>
      </c>
      <c r="U1279" s="356"/>
      <c r="V1279" s="358"/>
      <c r="W1279" s="360"/>
      <c r="X1279" s="356"/>
      <c r="Y1279" s="352">
        <f>R1279-(V1279/10)-X1279</f>
        <v>0</v>
      </c>
      <c r="Z1279" s="352" t="e">
        <f>Y1279*T1279*AE1279</f>
        <v>#DIV/0!</v>
      </c>
      <c r="AA1279" s="352" t="e">
        <f>U1279-V1279+Z1279</f>
        <v>#DIV/0!</v>
      </c>
      <c r="AB1279" s="352"/>
      <c r="AC1279" s="352"/>
      <c r="AD1279" s="276"/>
      <c r="AE1279" s="277" t="e">
        <f>VLOOKUP(AD1279,分类参数表!$I$2:$J$10,2,FALSE)</f>
        <v>#N/A</v>
      </c>
      <c r="AF1279" s="278"/>
      <c r="AG1279" s="264"/>
      <c r="AH1279" s="264"/>
      <c r="AI1279" s="264"/>
      <c r="AJ1279" s="264"/>
      <c r="AK1279" s="264"/>
      <c r="AL1279" s="264"/>
      <c r="AM1279" s="288"/>
      <c r="AN1279" s="289" t="e">
        <f t="shared" si="1490"/>
        <v>#DIV/0!</v>
      </c>
      <c r="AO1279" s="296"/>
    </row>
    <row r="1280" spans="1:41" s="219" customFormat="1" ht="15" customHeight="1" x14ac:dyDescent="0.15">
      <c r="A1280" s="235"/>
      <c r="B1280" s="236">
        <f t="shared" ref="B1280:C1280" si="1558">B1279</f>
        <v>0</v>
      </c>
      <c r="C1280" s="237">
        <f t="shared" si="1558"/>
        <v>0</v>
      </c>
      <c r="D1280" s="238">
        <f t="shared" ref="D1280:D1283" si="1559">D1279+1</f>
        <v>2</v>
      </c>
      <c r="E1280" s="238"/>
      <c r="F1280" s="239"/>
      <c r="G1280" s="238"/>
      <c r="H1280" s="327"/>
      <c r="I1280" s="240"/>
      <c r="J1280" s="238"/>
      <c r="K1280" s="238"/>
      <c r="L1280" s="238"/>
      <c r="M1280" s="238"/>
      <c r="N1280" s="238"/>
      <c r="O1280" s="256">
        <f t="shared" si="1489"/>
        <v>0</v>
      </c>
      <c r="P1280" s="351"/>
      <c r="Q1280" s="266"/>
      <c r="R1280" s="353"/>
      <c r="S1280" s="355"/>
      <c r="T1280" s="351"/>
      <c r="U1280" s="357"/>
      <c r="V1280" s="359"/>
      <c r="W1280" s="361"/>
      <c r="X1280" s="357"/>
      <c r="Y1280" s="353"/>
      <c r="Z1280" s="353"/>
      <c r="AA1280" s="353"/>
      <c r="AB1280" s="353"/>
      <c r="AC1280" s="353"/>
      <c r="AD1280" s="238">
        <f t="shared" ref="AD1280:AD1283" si="1560">AD1279</f>
        <v>0</v>
      </c>
      <c r="AE1280" s="279" t="e">
        <f>VLOOKUP(AD1280,分类参数表!$I$2:$J$10,2,FALSE)</f>
        <v>#N/A</v>
      </c>
      <c r="AF1280" s="280"/>
      <c r="AG1280" s="266"/>
      <c r="AH1280" s="266"/>
      <c r="AI1280" s="266"/>
      <c r="AJ1280" s="266"/>
      <c r="AK1280" s="266"/>
      <c r="AL1280" s="266"/>
      <c r="AM1280" s="290"/>
      <c r="AN1280" s="291" t="e">
        <f t="shared" si="1490"/>
        <v>#DIV/0!</v>
      </c>
      <c r="AO1280" s="297"/>
    </row>
    <row r="1281" spans="1:41" s="219" customFormat="1" ht="15" customHeight="1" x14ac:dyDescent="0.15">
      <c r="A1281" s="235"/>
      <c r="B1281" s="236">
        <f t="shared" ref="B1281:C1281" si="1561">B1280</f>
        <v>0</v>
      </c>
      <c r="C1281" s="237">
        <f t="shared" si="1561"/>
        <v>0</v>
      </c>
      <c r="D1281" s="238">
        <f t="shared" si="1559"/>
        <v>3</v>
      </c>
      <c r="E1281" s="238"/>
      <c r="F1281" s="239"/>
      <c r="G1281" s="238"/>
      <c r="H1281" s="327"/>
      <c r="I1281" s="240"/>
      <c r="J1281" s="238"/>
      <c r="K1281" s="238"/>
      <c r="L1281" s="238"/>
      <c r="M1281" s="238"/>
      <c r="N1281" s="238"/>
      <c r="O1281" s="256">
        <f t="shared" si="1489"/>
        <v>0</v>
      </c>
      <c r="P1281" s="351"/>
      <c r="Q1281" s="266"/>
      <c r="R1281" s="353"/>
      <c r="S1281" s="355"/>
      <c r="T1281" s="351"/>
      <c r="U1281" s="357"/>
      <c r="V1281" s="359"/>
      <c r="W1281" s="361"/>
      <c r="X1281" s="357"/>
      <c r="Y1281" s="353"/>
      <c r="Z1281" s="353"/>
      <c r="AA1281" s="353"/>
      <c r="AB1281" s="353"/>
      <c r="AC1281" s="353"/>
      <c r="AD1281" s="238">
        <f t="shared" si="1560"/>
        <v>0</v>
      </c>
      <c r="AE1281" s="279" t="e">
        <f>VLOOKUP(AD1281,分类参数表!$I$2:$J$10,2,FALSE)</f>
        <v>#N/A</v>
      </c>
      <c r="AF1281" s="280"/>
      <c r="AG1281" s="266"/>
      <c r="AH1281" s="266"/>
      <c r="AI1281" s="266"/>
      <c r="AJ1281" s="266"/>
      <c r="AK1281" s="266"/>
      <c r="AL1281" s="266"/>
      <c r="AM1281" s="290"/>
      <c r="AN1281" s="291" t="e">
        <f t="shared" si="1490"/>
        <v>#DIV/0!</v>
      </c>
      <c r="AO1281" s="297"/>
    </row>
    <row r="1282" spans="1:41" s="219" customFormat="1" ht="15" customHeight="1" x14ac:dyDescent="0.15">
      <c r="A1282" s="235"/>
      <c r="B1282" s="236">
        <f t="shared" ref="B1282:C1282" si="1562">B1281</f>
        <v>0</v>
      </c>
      <c r="C1282" s="237">
        <f t="shared" si="1562"/>
        <v>0</v>
      </c>
      <c r="D1282" s="238">
        <f t="shared" si="1559"/>
        <v>4</v>
      </c>
      <c r="E1282" s="238"/>
      <c r="F1282" s="239"/>
      <c r="G1282" s="238"/>
      <c r="H1282" s="266"/>
      <c r="I1282" s="238"/>
      <c r="J1282" s="238"/>
      <c r="K1282" s="238"/>
      <c r="L1282" s="238"/>
      <c r="M1282" s="238"/>
      <c r="N1282" s="238"/>
      <c r="O1282" s="256">
        <f t="shared" si="1489"/>
        <v>0</v>
      </c>
      <c r="P1282" s="351"/>
      <c r="Q1282" s="266"/>
      <c r="R1282" s="353"/>
      <c r="S1282" s="355"/>
      <c r="T1282" s="351"/>
      <c r="U1282" s="357"/>
      <c r="V1282" s="359"/>
      <c r="W1282" s="361"/>
      <c r="X1282" s="357"/>
      <c r="Y1282" s="353"/>
      <c r="Z1282" s="353"/>
      <c r="AA1282" s="353"/>
      <c r="AB1282" s="353"/>
      <c r="AC1282" s="353"/>
      <c r="AD1282" s="238">
        <f t="shared" si="1560"/>
        <v>0</v>
      </c>
      <c r="AE1282" s="279" t="e">
        <f>VLOOKUP(AD1282,分类参数表!$I$2:$J$10,2,FALSE)</f>
        <v>#N/A</v>
      </c>
      <c r="AF1282" s="280"/>
      <c r="AG1282" s="266"/>
      <c r="AH1282" s="266"/>
      <c r="AI1282" s="266"/>
      <c r="AJ1282" s="266"/>
      <c r="AK1282" s="266"/>
      <c r="AL1282" s="266"/>
      <c r="AM1282" s="290"/>
      <c r="AN1282" s="291" t="e">
        <f t="shared" si="1490"/>
        <v>#DIV/0!</v>
      </c>
      <c r="AO1282" s="297"/>
    </row>
    <row r="1283" spans="1:41" s="219" customFormat="1" ht="15" customHeight="1" thickBot="1" x14ac:dyDescent="0.2">
      <c r="A1283" s="235"/>
      <c r="B1283" s="236">
        <f t="shared" ref="B1283:C1283" si="1563">B1282</f>
        <v>0</v>
      </c>
      <c r="C1283" s="237">
        <f t="shared" si="1563"/>
        <v>0</v>
      </c>
      <c r="D1283" s="238">
        <f t="shared" si="1559"/>
        <v>5</v>
      </c>
      <c r="E1283" s="238"/>
      <c r="F1283" s="239"/>
      <c r="G1283" s="238"/>
      <c r="H1283" s="266"/>
      <c r="I1283" s="238"/>
      <c r="J1283" s="238"/>
      <c r="K1283" s="238"/>
      <c r="L1283" s="238"/>
      <c r="M1283" s="238"/>
      <c r="N1283" s="238"/>
      <c r="O1283" s="256">
        <f t="shared" si="1489"/>
        <v>0</v>
      </c>
      <c r="P1283" s="351"/>
      <c r="Q1283" s="266"/>
      <c r="R1283" s="353"/>
      <c r="S1283" s="355"/>
      <c r="T1283" s="351"/>
      <c r="U1283" s="357"/>
      <c r="V1283" s="359"/>
      <c r="W1283" s="361"/>
      <c r="X1283" s="357"/>
      <c r="Y1283" s="353"/>
      <c r="Z1283" s="353"/>
      <c r="AA1283" s="353"/>
      <c r="AB1283" s="362"/>
      <c r="AC1283" s="362"/>
      <c r="AD1283" s="238">
        <f t="shared" si="1560"/>
        <v>0</v>
      </c>
      <c r="AE1283" s="279" t="e">
        <f>VLOOKUP(AD1283,分类参数表!$I$2:$J$10,2,FALSE)</f>
        <v>#N/A</v>
      </c>
      <c r="AF1283" s="280"/>
      <c r="AG1283" s="266"/>
      <c r="AH1283" s="266"/>
      <c r="AI1283" s="266"/>
      <c r="AJ1283" s="266"/>
      <c r="AK1283" s="266"/>
      <c r="AL1283" s="266"/>
      <c r="AM1283" s="290"/>
      <c r="AN1283" s="291" t="e">
        <f t="shared" si="1490"/>
        <v>#DIV/0!</v>
      </c>
      <c r="AO1283" s="297"/>
    </row>
    <row r="1284" spans="1:41" s="220" customFormat="1" ht="15" customHeight="1" thickTop="1" x14ac:dyDescent="0.15">
      <c r="A1284" s="319"/>
      <c r="B1284" s="242"/>
      <c r="C1284" s="243"/>
      <c r="D1284" s="244">
        <v>1</v>
      </c>
      <c r="E1284" s="320"/>
      <c r="F1284" s="245"/>
      <c r="G1284" s="321"/>
      <c r="H1284" s="328"/>
      <c r="I1284" s="246"/>
      <c r="J1284" s="321"/>
      <c r="K1284" s="320"/>
      <c r="L1284" s="321"/>
      <c r="M1284" s="244"/>
      <c r="N1284" s="244"/>
      <c r="O1284" s="257">
        <f t="shared" si="1489"/>
        <v>0</v>
      </c>
      <c r="P1284" s="363">
        <f>SUM(O1284:O1288)</f>
        <v>0</v>
      </c>
      <c r="Q1284" s="322"/>
      <c r="R1284" s="371">
        <f>SUMPRODUCT(Q1284:Q1288+0)</f>
        <v>0</v>
      </c>
      <c r="S1284" s="374" t="e">
        <f>R1284/P1284</f>
        <v>#DIV/0!</v>
      </c>
      <c r="T1284" s="363" t="e">
        <f>LOOKUP(S1284,{0.4,0.45,0.5,0.55,0.6,0.65,0.7,0.75,0.8,0.85,0.9,0.95,1},{0.1,0.175,0.25,0.325,0.4,0.475,0.55,0.625,0.7,0.775,0.85,0.925,1})</f>
        <v>#DIV/0!</v>
      </c>
      <c r="U1284" s="369"/>
      <c r="V1284" s="365"/>
      <c r="W1284" s="367"/>
      <c r="X1284" s="369"/>
      <c r="Y1284" s="371">
        <f>R1284-(V1284/10)-X1284</f>
        <v>0</v>
      </c>
      <c r="Z1284" s="371" t="e">
        <f>Y1284*T1284*AE1284</f>
        <v>#DIV/0!</v>
      </c>
      <c r="AA1284" s="371" t="e">
        <f>U1284-V1284+Z1284</f>
        <v>#DIV/0!</v>
      </c>
      <c r="AB1284" s="371"/>
      <c r="AC1284" s="371"/>
      <c r="AD1284" s="323" t="s">
        <v>2000</v>
      </c>
      <c r="AE1284" s="282">
        <f>VLOOKUP(AD1284,分类参数表!$I$2:$J$10,2,FALSE)</f>
        <v>1</v>
      </c>
      <c r="AF1284" s="283"/>
      <c r="AG1284" s="322"/>
      <c r="AH1284" s="269"/>
      <c r="AI1284" s="269"/>
      <c r="AJ1284" s="269"/>
      <c r="AK1284" s="322"/>
      <c r="AL1284" s="322"/>
      <c r="AM1284" s="292"/>
      <c r="AN1284" s="293" t="e">
        <f t="shared" si="1490"/>
        <v>#DIV/0!</v>
      </c>
      <c r="AO1284" s="298"/>
    </row>
    <row r="1285" spans="1:41" s="221" customFormat="1" ht="15" customHeight="1" x14ac:dyDescent="0.15">
      <c r="A1285" s="247"/>
      <c r="B1285" s="248">
        <f t="shared" ref="B1285:C1285" si="1564">B1284</f>
        <v>0</v>
      </c>
      <c r="C1285" s="249">
        <f t="shared" si="1564"/>
        <v>0</v>
      </c>
      <c r="D1285" s="250">
        <f t="shared" ref="D1285:D1288" si="1565">D1284+1</f>
        <v>2</v>
      </c>
      <c r="E1285" s="250"/>
      <c r="F1285" s="251"/>
      <c r="G1285" s="250"/>
      <c r="H1285" s="329"/>
      <c r="I1285" s="252"/>
      <c r="J1285" s="250"/>
      <c r="K1285" s="250"/>
      <c r="L1285" s="250"/>
      <c r="M1285" s="250"/>
      <c r="N1285" s="250"/>
      <c r="O1285" s="258">
        <f t="shared" si="1489"/>
        <v>0</v>
      </c>
      <c r="P1285" s="364"/>
      <c r="Q1285" s="271"/>
      <c r="R1285" s="372"/>
      <c r="S1285" s="375"/>
      <c r="T1285" s="364"/>
      <c r="U1285" s="370"/>
      <c r="V1285" s="366"/>
      <c r="W1285" s="368"/>
      <c r="X1285" s="370"/>
      <c r="Y1285" s="372"/>
      <c r="Z1285" s="372"/>
      <c r="AA1285" s="372"/>
      <c r="AB1285" s="372"/>
      <c r="AC1285" s="372"/>
      <c r="AD1285" s="250" t="str">
        <f t="shared" ref="AD1285:AD1288" si="1566">AD1284</f>
        <v>会员</v>
      </c>
      <c r="AE1285" s="284">
        <f>VLOOKUP(AD1285,分类参数表!$I$2:$J$10,2,FALSE)</f>
        <v>1</v>
      </c>
      <c r="AF1285" s="285"/>
      <c r="AG1285" s="271"/>
      <c r="AH1285" s="271"/>
      <c r="AI1285" s="271"/>
      <c r="AJ1285" s="271"/>
      <c r="AK1285" s="271"/>
      <c r="AL1285" s="271"/>
      <c r="AM1285" s="294"/>
      <c r="AN1285" s="295" t="e">
        <f t="shared" si="1490"/>
        <v>#DIV/0!</v>
      </c>
      <c r="AO1285" s="299"/>
    </row>
    <row r="1286" spans="1:41" s="221" customFormat="1" ht="15" customHeight="1" x14ac:dyDescent="0.15">
      <c r="A1286" s="247"/>
      <c r="B1286" s="248">
        <f t="shared" ref="B1286:C1286" si="1567">B1285</f>
        <v>0</v>
      </c>
      <c r="C1286" s="249">
        <f t="shared" si="1567"/>
        <v>0</v>
      </c>
      <c r="D1286" s="250">
        <f t="shared" si="1565"/>
        <v>3</v>
      </c>
      <c r="E1286" s="250"/>
      <c r="F1286" s="251"/>
      <c r="G1286" s="250"/>
      <c r="H1286" s="329"/>
      <c r="I1286" s="252"/>
      <c r="J1286" s="250"/>
      <c r="K1286" s="250"/>
      <c r="L1286" s="250"/>
      <c r="M1286" s="250"/>
      <c r="N1286" s="250"/>
      <c r="O1286" s="258">
        <f t="shared" ref="O1286:O1349" si="1568">N1286*M1286</f>
        <v>0</v>
      </c>
      <c r="P1286" s="364"/>
      <c r="Q1286" s="271"/>
      <c r="R1286" s="372"/>
      <c r="S1286" s="375"/>
      <c r="T1286" s="364"/>
      <c r="U1286" s="370"/>
      <c r="V1286" s="366"/>
      <c r="W1286" s="368"/>
      <c r="X1286" s="370"/>
      <c r="Y1286" s="372"/>
      <c r="Z1286" s="372"/>
      <c r="AA1286" s="372"/>
      <c r="AB1286" s="372"/>
      <c r="AC1286" s="372"/>
      <c r="AD1286" s="250" t="str">
        <f t="shared" si="1566"/>
        <v>会员</v>
      </c>
      <c r="AE1286" s="284">
        <f>VLOOKUP(AD1286,分类参数表!$I$2:$J$10,2,FALSE)</f>
        <v>1</v>
      </c>
      <c r="AF1286" s="285"/>
      <c r="AG1286" s="271"/>
      <c r="AH1286" s="271"/>
      <c r="AI1286" s="271"/>
      <c r="AJ1286" s="271"/>
      <c r="AK1286" s="271"/>
      <c r="AL1286" s="271"/>
      <c r="AM1286" s="294"/>
      <c r="AN1286" s="295" t="e">
        <f t="shared" ref="AN1286:AN1349" si="1569">(Q1286-AM1286)/M1286/N1286</f>
        <v>#DIV/0!</v>
      </c>
      <c r="AO1286" s="299"/>
    </row>
    <row r="1287" spans="1:41" s="221" customFormat="1" ht="15" customHeight="1" x14ac:dyDescent="0.15">
      <c r="A1287" s="247"/>
      <c r="B1287" s="248">
        <f t="shared" ref="B1287:C1287" si="1570">B1286</f>
        <v>0</v>
      </c>
      <c r="C1287" s="249">
        <f t="shared" si="1570"/>
        <v>0</v>
      </c>
      <c r="D1287" s="250">
        <f t="shared" si="1565"/>
        <v>4</v>
      </c>
      <c r="E1287" s="250"/>
      <c r="F1287" s="251"/>
      <c r="G1287" s="250"/>
      <c r="H1287" s="271"/>
      <c r="I1287" s="250"/>
      <c r="J1287" s="250"/>
      <c r="K1287" s="250"/>
      <c r="L1287" s="250"/>
      <c r="M1287" s="250"/>
      <c r="N1287" s="250"/>
      <c r="O1287" s="258">
        <f t="shared" si="1568"/>
        <v>0</v>
      </c>
      <c r="P1287" s="364"/>
      <c r="Q1287" s="271"/>
      <c r="R1287" s="372"/>
      <c r="S1287" s="375"/>
      <c r="T1287" s="364"/>
      <c r="U1287" s="370"/>
      <c r="V1287" s="366"/>
      <c r="W1287" s="368"/>
      <c r="X1287" s="370"/>
      <c r="Y1287" s="372"/>
      <c r="Z1287" s="372"/>
      <c r="AA1287" s="372"/>
      <c r="AB1287" s="372"/>
      <c r="AC1287" s="372"/>
      <c r="AD1287" s="250" t="str">
        <f t="shared" si="1566"/>
        <v>会员</v>
      </c>
      <c r="AE1287" s="284">
        <f>VLOOKUP(AD1287,分类参数表!$I$2:$J$10,2,FALSE)</f>
        <v>1</v>
      </c>
      <c r="AF1287" s="285"/>
      <c r="AG1287" s="271"/>
      <c r="AH1287" s="271"/>
      <c r="AI1287" s="271"/>
      <c r="AJ1287" s="271"/>
      <c r="AK1287" s="271"/>
      <c r="AL1287" s="271"/>
      <c r="AM1287" s="294"/>
      <c r="AN1287" s="295" t="e">
        <f t="shared" si="1569"/>
        <v>#DIV/0!</v>
      </c>
      <c r="AO1287" s="299"/>
    </row>
    <row r="1288" spans="1:41" s="221" customFormat="1" ht="15" customHeight="1" thickBot="1" x14ac:dyDescent="0.2">
      <c r="A1288" s="247"/>
      <c r="B1288" s="248">
        <f t="shared" ref="B1288:C1288" si="1571">B1287</f>
        <v>0</v>
      </c>
      <c r="C1288" s="249">
        <f t="shared" si="1571"/>
        <v>0</v>
      </c>
      <c r="D1288" s="250">
        <f t="shared" si="1565"/>
        <v>5</v>
      </c>
      <c r="E1288" s="250"/>
      <c r="F1288" s="251"/>
      <c r="G1288" s="250"/>
      <c r="H1288" s="271"/>
      <c r="I1288" s="250"/>
      <c r="J1288" s="250"/>
      <c r="K1288" s="250"/>
      <c r="L1288" s="250"/>
      <c r="M1288" s="250"/>
      <c r="N1288" s="250"/>
      <c r="O1288" s="258">
        <f t="shared" si="1568"/>
        <v>0</v>
      </c>
      <c r="P1288" s="364"/>
      <c r="Q1288" s="271"/>
      <c r="R1288" s="372"/>
      <c r="S1288" s="375"/>
      <c r="T1288" s="364"/>
      <c r="U1288" s="370"/>
      <c r="V1288" s="366"/>
      <c r="W1288" s="368"/>
      <c r="X1288" s="370"/>
      <c r="Y1288" s="372"/>
      <c r="Z1288" s="372"/>
      <c r="AA1288" s="372"/>
      <c r="AB1288" s="373"/>
      <c r="AC1288" s="373"/>
      <c r="AD1288" s="250" t="str">
        <f t="shared" si="1566"/>
        <v>会员</v>
      </c>
      <c r="AE1288" s="284">
        <f>VLOOKUP(AD1288,分类参数表!$I$2:$J$10,2,FALSE)</f>
        <v>1</v>
      </c>
      <c r="AF1288" s="285"/>
      <c r="AG1288" s="271"/>
      <c r="AH1288" s="271"/>
      <c r="AI1288" s="271"/>
      <c r="AJ1288" s="271"/>
      <c r="AK1288" s="271"/>
      <c r="AL1288" s="271"/>
      <c r="AM1288" s="294"/>
      <c r="AN1288" s="295" t="e">
        <f t="shared" si="1569"/>
        <v>#DIV/0!</v>
      </c>
      <c r="AO1288" s="299"/>
    </row>
    <row r="1289" spans="1:41" s="218" customFormat="1" ht="15" customHeight="1" thickTop="1" x14ac:dyDescent="0.15">
      <c r="A1289" s="229"/>
      <c r="B1289" s="230"/>
      <c r="C1289" s="231"/>
      <c r="D1289" s="232">
        <v>1</v>
      </c>
      <c r="E1289" s="233"/>
      <c r="F1289" s="233"/>
      <c r="G1289" s="232"/>
      <c r="H1289" s="326"/>
      <c r="I1289" s="234"/>
      <c r="J1289" s="232"/>
      <c r="K1289" s="233"/>
      <c r="L1289" s="232"/>
      <c r="M1289" s="232"/>
      <c r="N1289" s="232"/>
      <c r="O1289" s="255">
        <f t="shared" si="1568"/>
        <v>0</v>
      </c>
      <c r="P1289" s="350">
        <f>SUM(O1289:O1293)</f>
        <v>0</v>
      </c>
      <c r="Q1289" s="264"/>
      <c r="R1289" s="352">
        <f>SUMPRODUCT(Q1289:Q1293+0)</f>
        <v>0</v>
      </c>
      <c r="S1289" s="354" t="e">
        <f>R1289/P1289</f>
        <v>#DIV/0!</v>
      </c>
      <c r="T1289" s="350" t="e">
        <f>LOOKUP(S1289,{0.4,0.45,0.5,0.55,0.6,0.65,0.7,0.75,0.8,0.85,0.9,0.95,1},{0.1,0.175,0.25,0.325,0.4,0.475,0.55,0.625,0.7,0.775,0.85,0.925,1})</f>
        <v>#DIV/0!</v>
      </c>
      <c r="U1289" s="356"/>
      <c r="V1289" s="358"/>
      <c r="W1289" s="360"/>
      <c r="X1289" s="356"/>
      <c r="Y1289" s="352">
        <f>R1289-(V1289/10)-X1289</f>
        <v>0</v>
      </c>
      <c r="Z1289" s="352" t="e">
        <f>Y1289*T1289*AE1289</f>
        <v>#DIV/0!</v>
      </c>
      <c r="AA1289" s="352" t="e">
        <f>U1289-V1289+Z1289</f>
        <v>#DIV/0!</v>
      </c>
      <c r="AB1289" s="352"/>
      <c r="AC1289" s="352"/>
      <c r="AD1289" s="276"/>
      <c r="AE1289" s="277" t="e">
        <f>VLOOKUP(AD1289,分类参数表!$I$2:$J$10,2,FALSE)</f>
        <v>#N/A</v>
      </c>
      <c r="AF1289" s="278"/>
      <c r="AG1289" s="264"/>
      <c r="AH1289" s="264"/>
      <c r="AI1289" s="264"/>
      <c r="AJ1289" s="264"/>
      <c r="AK1289" s="264"/>
      <c r="AL1289" s="264"/>
      <c r="AM1289" s="288"/>
      <c r="AN1289" s="289" t="e">
        <f t="shared" si="1569"/>
        <v>#DIV/0!</v>
      </c>
      <c r="AO1289" s="296"/>
    </row>
    <row r="1290" spans="1:41" s="219" customFormat="1" ht="15" customHeight="1" x14ac:dyDescent="0.15">
      <c r="A1290" s="235"/>
      <c r="B1290" s="236">
        <f t="shared" ref="B1290:C1290" si="1572">B1289</f>
        <v>0</v>
      </c>
      <c r="C1290" s="237">
        <f t="shared" si="1572"/>
        <v>0</v>
      </c>
      <c r="D1290" s="238">
        <f t="shared" ref="D1290:D1293" si="1573">D1289+1</f>
        <v>2</v>
      </c>
      <c r="E1290" s="238"/>
      <c r="F1290" s="239"/>
      <c r="G1290" s="238"/>
      <c r="H1290" s="327"/>
      <c r="I1290" s="240"/>
      <c r="J1290" s="238"/>
      <c r="K1290" s="238"/>
      <c r="L1290" s="238"/>
      <c r="M1290" s="238"/>
      <c r="N1290" s="238"/>
      <c r="O1290" s="256">
        <f t="shared" si="1568"/>
        <v>0</v>
      </c>
      <c r="P1290" s="351"/>
      <c r="Q1290" s="266"/>
      <c r="R1290" s="353"/>
      <c r="S1290" s="355"/>
      <c r="T1290" s="351"/>
      <c r="U1290" s="357"/>
      <c r="V1290" s="359"/>
      <c r="W1290" s="361"/>
      <c r="X1290" s="357"/>
      <c r="Y1290" s="353"/>
      <c r="Z1290" s="353"/>
      <c r="AA1290" s="353"/>
      <c r="AB1290" s="353"/>
      <c r="AC1290" s="353"/>
      <c r="AD1290" s="238">
        <f t="shared" ref="AD1290:AD1293" si="1574">AD1289</f>
        <v>0</v>
      </c>
      <c r="AE1290" s="279" t="e">
        <f>VLOOKUP(AD1290,分类参数表!$I$2:$J$10,2,FALSE)</f>
        <v>#N/A</v>
      </c>
      <c r="AF1290" s="280"/>
      <c r="AG1290" s="266"/>
      <c r="AH1290" s="266"/>
      <c r="AI1290" s="266"/>
      <c r="AJ1290" s="266"/>
      <c r="AK1290" s="266"/>
      <c r="AL1290" s="266"/>
      <c r="AM1290" s="290"/>
      <c r="AN1290" s="291" t="e">
        <f t="shared" si="1569"/>
        <v>#DIV/0!</v>
      </c>
      <c r="AO1290" s="297"/>
    </row>
    <row r="1291" spans="1:41" s="219" customFormat="1" ht="15" customHeight="1" x14ac:dyDescent="0.15">
      <c r="A1291" s="235"/>
      <c r="B1291" s="236">
        <f t="shared" ref="B1291:C1291" si="1575">B1290</f>
        <v>0</v>
      </c>
      <c r="C1291" s="237">
        <f t="shared" si="1575"/>
        <v>0</v>
      </c>
      <c r="D1291" s="238">
        <f t="shared" si="1573"/>
        <v>3</v>
      </c>
      <c r="E1291" s="238"/>
      <c r="F1291" s="239"/>
      <c r="G1291" s="238"/>
      <c r="H1291" s="327"/>
      <c r="I1291" s="240"/>
      <c r="J1291" s="238"/>
      <c r="K1291" s="238"/>
      <c r="L1291" s="238"/>
      <c r="M1291" s="238"/>
      <c r="N1291" s="238"/>
      <c r="O1291" s="256">
        <f t="shared" si="1568"/>
        <v>0</v>
      </c>
      <c r="P1291" s="351"/>
      <c r="Q1291" s="266"/>
      <c r="R1291" s="353"/>
      <c r="S1291" s="355"/>
      <c r="T1291" s="351"/>
      <c r="U1291" s="357"/>
      <c r="V1291" s="359"/>
      <c r="W1291" s="361"/>
      <c r="X1291" s="357"/>
      <c r="Y1291" s="353"/>
      <c r="Z1291" s="353"/>
      <c r="AA1291" s="353"/>
      <c r="AB1291" s="353"/>
      <c r="AC1291" s="353"/>
      <c r="AD1291" s="238">
        <f t="shared" si="1574"/>
        <v>0</v>
      </c>
      <c r="AE1291" s="279" t="e">
        <f>VLOOKUP(AD1291,分类参数表!$I$2:$J$10,2,FALSE)</f>
        <v>#N/A</v>
      </c>
      <c r="AF1291" s="280"/>
      <c r="AG1291" s="266"/>
      <c r="AH1291" s="266"/>
      <c r="AI1291" s="266"/>
      <c r="AJ1291" s="266"/>
      <c r="AK1291" s="266"/>
      <c r="AL1291" s="266"/>
      <c r="AM1291" s="290"/>
      <c r="AN1291" s="291" t="e">
        <f t="shared" si="1569"/>
        <v>#DIV/0!</v>
      </c>
      <c r="AO1291" s="297"/>
    </row>
    <row r="1292" spans="1:41" s="219" customFormat="1" ht="15" customHeight="1" x14ac:dyDescent="0.15">
      <c r="A1292" s="235"/>
      <c r="B1292" s="236">
        <f t="shared" ref="B1292:C1292" si="1576">B1291</f>
        <v>0</v>
      </c>
      <c r="C1292" s="237">
        <f t="shared" si="1576"/>
        <v>0</v>
      </c>
      <c r="D1292" s="238">
        <f t="shared" si="1573"/>
        <v>4</v>
      </c>
      <c r="E1292" s="238"/>
      <c r="F1292" s="239"/>
      <c r="G1292" s="238"/>
      <c r="H1292" s="266"/>
      <c r="I1292" s="238"/>
      <c r="J1292" s="238"/>
      <c r="K1292" s="238"/>
      <c r="L1292" s="238"/>
      <c r="M1292" s="238"/>
      <c r="N1292" s="238"/>
      <c r="O1292" s="256">
        <f t="shared" si="1568"/>
        <v>0</v>
      </c>
      <c r="P1292" s="351"/>
      <c r="Q1292" s="266"/>
      <c r="R1292" s="353"/>
      <c r="S1292" s="355"/>
      <c r="T1292" s="351"/>
      <c r="U1292" s="357"/>
      <c r="V1292" s="359"/>
      <c r="W1292" s="361"/>
      <c r="X1292" s="357"/>
      <c r="Y1292" s="353"/>
      <c r="Z1292" s="353"/>
      <c r="AA1292" s="353"/>
      <c r="AB1292" s="353"/>
      <c r="AC1292" s="353"/>
      <c r="AD1292" s="238">
        <f t="shared" si="1574"/>
        <v>0</v>
      </c>
      <c r="AE1292" s="279" t="e">
        <f>VLOOKUP(AD1292,分类参数表!$I$2:$J$10,2,FALSE)</f>
        <v>#N/A</v>
      </c>
      <c r="AF1292" s="280"/>
      <c r="AG1292" s="266"/>
      <c r="AH1292" s="266"/>
      <c r="AI1292" s="266"/>
      <c r="AJ1292" s="266"/>
      <c r="AK1292" s="266"/>
      <c r="AL1292" s="266"/>
      <c r="AM1292" s="290"/>
      <c r="AN1292" s="291" t="e">
        <f t="shared" si="1569"/>
        <v>#DIV/0!</v>
      </c>
      <c r="AO1292" s="297"/>
    </row>
    <row r="1293" spans="1:41" s="219" customFormat="1" ht="15" customHeight="1" thickBot="1" x14ac:dyDescent="0.2">
      <c r="A1293" s="235"/>
      <c r="B1293" s="236">
        <f t="shared" ref="B1293:C1293" si="1577">B1292</f>
        <v>0</v>
      </c>
      <c r="C1293" s="237">
        <f t="shared" si="1577"/>
        <v>0</v>
      </c>
      <c r="D1293" s="238">
        <f t="shared" si="1573"/>
        <v>5</v>
      </c>
      <c r="E1293" s="238"/>
      <c r="F1293" s="239"/>
      <c r="G1293" s="238"/>
      <c r="H1293" s="266"/>
      <c r="I1293" s="238"/>
      <c r="J1293" s="238"/>
      <c r="K1293" s="238"/>
      <c r="L1293" s="238"/>
      <c r="M1293" s="238"/>
      <c r="N1293" s="238"/>
      <c r="O1293" s="256">
        <f t="shared" si="1568"/>
        <v>0</v>
      </c>
      <c r="P1293" s="351"/>
      <c r="Q1293" s="266"/>
      <c r="R1293" s="353"/>
      <c r="S1293" s="355"/>
      <c r="T1293" s="351"/>
      <c r="U1293" s="357"/>
      <c r="V1293" s="359"/>
      <c r="W1293" s="361"/>
      <c r="X1293" s="357"/>
      <c r="Y1293" s="353"/>
      <c r="Z1293" s="353"/>
      <c r="AA1293" s="353"/>
      <c r="AB1293" s="362"/>
      <c r="AC1293" s="362"/>
      <c r="AD1293" s="238">
        <f t="shared" si="1574"/>
        <v>0</v>
      </c>
      <c r="AE1293" s="279" t="e">
        <f>VLOOKUP(AD1293,分类参数表!$I$2:$J$10,2,FALSE)</f>
        <v>#N/A</v>
      </c>
      <c r="AF1293" s="280"/>
      <c r="AG1293" s="266"/>
      <c r="AH1293" s="266"/>
      <c r="AI1293" s="266"/>
      <c r="AJ1293" s="266"/>
      <c r="AK1293" s="266"/>
      <c r="AL1293" s="266"/>
      <c r="AM1293" s="290"/>
      <c r="AN1293" s="291" t="e">
        <f t="shared" si="1569"/>
        <v>#DIV/0!</v>
      </c>
      <c r="AO1293" s="297"/>
    </row>
    <row r="1294" spans="1:41" s="220" customFormat="1" ht="15" customHeight="1" thickTop="1" x14ac:dyDescent="0.15">
      <c r="A1294" s="319"/>
      <c r="B1294" s="242"/>
      <c r="C1294" s="243"/>
      <c r="D1294" s="244">
        <v>1</v>
      </c>
      <c r="E1294" s="320"/>
      <c r="F1294" s="245"/>
      <c r="G1294" s="321"/>
      <c r="H1294" s="328"/>
      <c r="I1294" s="246"/>
      <c r="J1294" s="321"/>
      <c r="K1294" s="320"/>
      <c r="L1294" s="321"/>
      <c r="M1294" s="244"/>
      <c r="N1294" s="244"/>
      <c r="O1294" s="257">
        <f t="shared" si="1568"/>
        <v>0</v>
      </c>
      <c r="P1294" s="363">
        <f>SUM(O1294:O1298)</f>
        <v>0</v>
      </c>
      <c r="Q1294" s="322"/>
      <c r="R1294" s="371">
        <f>SUMPRODUCT(Q1294:Q1298+0)</f>
        <v>0</v>
      </c>
      <c r="S1294" s="374" t="e">
        <f>R1294/P1294</f>
        <v>#DIV/0!</v>
      </c>
      <c r="T1294" s="363" t="e">
        <f>LOOKUP(S1294,{0.4,0.45,0.5,0.55,0.6,0.65,0.7,0.75,0.8,0.85,0.9,0.95,1},{0.1,0.175,0.25,0.325,0.4,0.475,0.55,0.625,0.7,0.775,0.85,0.925,1})</f>
        <v>#DIV/0!</v>
      </c>
      <c r="U1294" s="369"/>
      <c r="V1294" s="365"/>
      <c r="W1294" s="367"/>
      <c r="X1294" s="369"/>
      <c r="Y1294" s="371">
        <f>R1294-(V1294/10)-X1294</f>
        <v>0</v>
      </c>
      <c r="Z1294" s="371" t="e">
        <f>Y1294*T1294*AE1294</f>
        <v>#DIV/0!</v>
      </c>
      <c r="AA1294" s="371" t="e">
        <f>U1294-V1294+Z1294</f>
        <v>#DIV/0!</v>
      </c>
      <c r="AB1294" s="371"/>
      <c r="AC1294" s="371"/>
      <c r="AD1294" s="323" t="s">
        <v>2000</v>
      </c>
      <c r="AE1294" s="282">
        <f>VLOOKUP(AD1294,分类参数表!$I$2:$J$10,2,FALSE)</f>
        <v>1</v>
      </c>
      <c r="AF1294" s="283"/>
      <c r="AG1294" s="322"/>
      <c r="AH1294" s="269"/>
      <c r="AI1294" s="269"/>
      <c r="AJ1294" s="269"/>
      <c r="AK1294" s="322"/>
      <c r="AL1294" s="322"/>
      <c r="AM1294" s="292"/>
      <c r="AN1294" s="293" t="e">
        <f t="shared" si="1569"/>
        <v>#DIV/0!</v>
      </c>
      <c r="AO1294" s="298"/>
    </row>
    <row r="1295" spans="1:41" s="221" customFormat="1" ht="15" customHeight="1" x14ac:dyDescent="0.15">
      <c r="A1295" s="247"/>
      <c r="B1295" s="248">
        <f t="shared" ref="B1295:C1295" si="1578">B1294</f>
        <v>0</v>
      </c>
      <c r="C1295" s="249">
        <f t="shared" si="1578"/>
        <v>0</v>
      </c>
      <c r="D1295" s="250">
        <f t="shared" ref="D1295:D1298" si="1579">D1294+1</f>
        <v>2</v>
      </c>
      <c r="E1295" s="250"/>
      <c r="F1295" s="251"/>
      <c r="G1295" s="250"/>
      <c r="H1295" s="329"/>
      <c r="I1295" s="252"/>
      <c r="J1295" s="250"/>
      <c r="K1295" s="250"/>
      <c r="L1295" s="250"/>
      <c r="M1295" s="250"/>
      <c r="N1295" s="250"/>
      <c r="O1295" s="258">
        <f t="shared" si="1568"/>
        <v>0</v>
      </c>
      <c r="P1295" s="364"/>
      <c r="Q1295" s="271"/>
      <c r="R1295" s="372"/>
      <c r="S1295" s="375"/>
      <c r="T1295" s="364"/>
      <c r="U1295" s="370"/>
      <c r="V1295" s="366"/>
      <c r="W1295" s="368"/>
      <c r="X1295" s="370"/>
      <c r="Y1295" s="372"/>
      <c r="Z1295" s="372"/>
      <c r="AA1295" s="372"/>
      <c r="AB1295" s="372"/>
      <c r="AC1295" s="372"/>
      <c r="AD1295" s="250" t="str">
        <f t="shared" ref="AD1295:AD1298" si="1580">AD1294</f>
        <v>会员</v>
      </c>
      <c r="AE1295" s="284">
        <f>VLOOKUP(AD1295,分类参数表!$I$2:$J$10,2,FALSE)</f>
        <v>1</v>
      </c>
      <c r="AF1295" s="285"/>
      <c r="AG1295" s="271"/>
      <c r="AH1295" s="271"/>
      <c r="AI1295" s="271"/>
      <c r="AJ1295" s="271"/>
      <c r="AK1295" s="271"/>
      <c r="AL1295" s="271"/>
      <c r="AM1295" s="294"/>
      <c r="AN1295" s="295" t="e">
        <f t="shared" si="1569"/>
        <v>#DIV/0!</v>
      </c>
      <c r="AO1295" s="299"/>
    </row>
    <row r="1296" spans="1:41" s="221" customFormat="1" ht="15" customHeight="1" x14ac:dyDescent="0.15">
      <c r="A1296" s="247"/>
      <c r="B1296" s="248">
        <f t="shared" ref="B1296:C1296" si="1581">B1295</f>
        <v>0</v>
      </c>
      <c r="C1296" s="249">
        <f t="shared" si="1581"/>
        <v>0</v>
      </c>
      <c r="D1296" s="250">
        <f t="shared" si="1579"/>
        <v>3</v>
      </c>
      <c r="E1296" s="250"/>
      <c r="F1296" s="251"/>
      <c r="G1296" s="250"/>
      <c r="H1296" s="329"/>
      <c r="I1296" s="252"/>
      <c r="J1296" s="250"/>
      <c r="K1296" s="250"/>
      <c r="L1296" s="250"/>
      <c r="M1296" s="250"/>
      <c r="N1296" s="250"/>
      <c r="O1296" s="258">
        <f t="shared" si="1568"/>
        <v>0</v>
      </c>
      <c r="P1296" s="364"/>
      <c r="Q1296" s="271"/>
      <c r="R1296" s="372"/>
      <c r="S1296" s="375"/>
      <c r="T1296" s="364"/>
      <c r="U1296" s="370"/>
      <c r="V1296" s="366"/>
      <c r="W1296" s="368"/>
      <c r="X1296" s="370"/>
      <c r="Y1296" s="372"/>
      <c r="Z1296" s="372"/>
      <c r="AA1296" s="372"/>
      <c r="AB1296" s="372"/>
      <c r="AC1296" s="372"/>
      <c r="AD1296" s="250" t="str">
        <f t="shared" si="1580"/>
        <v>会员</v>
      </c>
      <c r="AE1296" s="284">
        <f>VLOOKUP(AD1296,分类参数表!$I$2:$J$10,2,FALSE)</f>
        <v>1</v>
      </c>
      <c r="AF1296" s="285"/>
      <c r="AG1296" s="271"/>
      <c r="AH1296" s="271"/>
      <c r="AI1296" s="271"/>
      <c r="AJ1296" s="271"/>
      <c r="AK1296" s="271"/>
      <c r="AL1296" s="271"/>
      <c r="AM1296" s="294"/>
      <c r="AN1296" s="295" t="e">
        <f t="shared" si="1569"/>
        <v>#DIV/0!</v>
      </c>
      <c r="AO1296" s="299"/>
    </row>
    <row r="1297" spans="1:41" s="221" customFormat="1" ht="15" customHeight="1" x14ac:dyDescent="0.15">
      <c r="A1297" s="247"/>
      <c r="B1297" s="248">
        <f t="shared" ref="B1297:C1297" si="1582">B1296</f>
        <v>0</v>
      </c>
      <c r="C1297" s="249">
        <f t="shared" si="1582"/>
        <v>0</v>
      </c>
      <c r="D1297" s="250">
        <f t="shared" si="1579"/>
        <v>4</v>
      </c>
      <c r="E1297" s="250"/>
      <c r="F1297" s="251"/>
      <c r="G1297" s="250"/>
      <c r="H1297" s="271"/>
      <c r="I1297" s="250"/>
      <c r="J1297" s="250"/>
      <c r="K1297" s="250"/>
      <c r="L1297" s="250"/>
      <c r="M1297" s="250"/>
      <c r="N1297" s="250"/>
      <c r="O1297" s="258">
        <f t="shared" si="1568"/>
        <v>0</v>
      </c>
      <c r="P1297" s="364"/>
      <c r="Q1297" s="271"/>
      <c r="R1297" s="372"/>
      <c r="S1297" s="375"/>
      <c r="T1297" s="364"/>
      <c r="U1297" s="370"/>
      <c r="V1297" s="366"/>
      <c r="W1297" s="368"/>
      <c r="X1297" s="370"/>
      <c r="Y1297" s="372"/>
      <c r="Z1297" s="372"/>
      <c r="AA1297" s="372"/>
      <c r="AB1297" s="372"/>
      <c r="AC1297" s="372"/>
      <c r="AD1297" s="250" t="str">
        <f t="shared" si="1580"/>
        <v>会员</v>
      </c>
      <c r="AE1297" s="284">
        <f>VLOOKUP(AD1297,分类参数表!$I$2:$J$10,2,FALSE)</f>
        <v>1</v>
      </c>
      <c r="AF1297" s="285"/>
      <c r="AG1297" s="271"/>
      <c r="AH1297" s="271"/>
      <c r="AI1297" s="271"/>
      <c r="AJ1297" s="271"/>
      <c r="AK1297" s="271"/>
      <c r="AL1297" s="271"/>
      <c r="AM1297" s="294"/>
      <c r="AN1297" s="295" t="e">
        <f t="shared" si="1569"/>
        <v>#DIV/0!</v>
      </c>
      <c r="AO1297" s="299"/>
    </row>
    <row r="1298" spans="1:41" s="221" customFormat="1" ht="15" customHeight="1" thickBot="1" x14ac:dyDescent="0.2">
      <c r="A1298" s="247"/>
      <c r="B1298" s="248">
        <f t="shared" ref="B1298:C1298" si="1583">B1297</f>
        <v>0</v>
      </c>
      <c r="C1298" s="249">
        <f t="shared" si="1583"/>
        <v>0</v>
      </c>
      <c r="D1298" s="250">
        <f t="shared" si="1579"/>
        <v>5</v>
      </c>
      <c r="E1298" s="250"/>
      <c r="F1298" s="251"/>
      <c r="G1298" s="250"/>
      <c r="H1298" s="271"/>
      <c r="I1298" s="250"/>
      <c r="J1298" s="250"/>
      <c r="K1298" s="250"/>
      <c r="L1298" s="250"/>
      <c r="M1298" s="250"/>
      <c r="N1298" s="250"/>
      <c r="O1298" s="258">
        <f t="shared" si="1568"/>
        <v>0</v>
      </c>
      <c r="P1298" s="364"/>
      <c r="Q1298" s="271"/>
      <c r="R1298" s="372"/>
      <c r="S1298" s="375"/>
      <c r="T1298" s="364"/>
      <c r="U1298" s="370"/>
      <c r="V1298" s="366"/>
      <c r="W1298" s="368"/>
      <c r="X1298" s="370"/>
      <c r="Y1298" s="372"/>
      <c r="Z1298" s="372"/>
      <c r="AA1298" s="372"/>
      <c r="AB1298" s="373"/>
      <c r="AC1298" s="373"/>
      <c r="AD1298" s="250" t="str">
        <f t="shared" si="1580"/>
        <v>会员</v>
      </c>
      <c r="AE1298" s="284">
        <f>VLOOKUP(AD1298,分类参数表!$I$2:$J$10,2,FALSE)</f>
        <v>1</v>
      </c>
      <c r="AF1298" s="285"/>
      <c r="AG1298" s="271"/>
      <c r="AH1298" s="271"/>
      <c r="AI1298" s="271"/>
      <c r="AJ1298" s="271"/>
      <c r="AK1298" s="271"/>
      <c r="AL1298" s="271"/>
      <c r="AM1298" s="294"/>
      <c r="AN1298" s="295" t="e">
        <f t="shared" si="1569"/>
        <v>#DIV/0!</v>
      </c>
      <c r="AO1298" s="299"/>
    </row>
    <row r="1299" spans="1:41" s="218" customFormat="1" ht="15" customHeight="1" thickTop="1" x14ac:dyDescent="0.15">
      <c r="A1299" s="229"/>
      <c r="B1299" s="230"/>
      <c r="C1299" s="231"/>
      <c r="D1299" s="232">
        <v>1</v>
      </c>
      <c r="E1299" s="233"/>
      <c r="F1299" s="233"/>
      <c r="G1299" s="232"/>
      <c r="H1299" s="326"/>
      <c r="I1299" s="234"/>
      <c r="J1299" s="232"/>
      <c r="K1299" s="233"/>
      <c r="L1299" s="232"/>
      <c r="M1299" s="232"/>
      <c r="N1299" s="232"/>
      <c r="O1299" s="255">
        <f t="shared" si="1568"/>
        <v>0</v>
      </c>
      <c r="P1299" s="350">
        <f>SUM(O1299:O1303)</f>
        <v>0</v>
      </c>
      <c r="Q1299" s="264"/>
      <c r="R1299" s="352">
        <f>SUMPRODUCT(Q1299:Q1303+0)</f>
        <v>0</v>
      </c>
      <c r="S1299" s="354" t="e">
        <f>R1299/P1299</f>
        <v>#DIV/0!</v>
      </c>
      <c r="T1299" s="350" t="e">
        <f>LOOKUP(S1299,{0.4,0.45,0.5,0.55,0.6,0.65,0.7,0.75,0.8,0.85,0.9,0.95,1},{0.1,0.175,0.25,0.325,0.4,0.475,0.55,0.625,0.7,0.775,0.85,0.925,1})</f>
        <v>#DIV/0!</v>
      </c>
      <c r="U1299" s="356"/>
      <c r="V1299" s="358"/>
      <c r="W1299" s="360"/>
      <c r="X1299" s="356"/>
      <c r="Y1299" s="352">
        <f>R1299-(V1299/10)-X1299</f>
        <v>0</v>
      </c>
      <c r="Z1299" s="352" t="e">
        <f>Y1299*T1299*AE1299</f>
        <v>#DIV/0!</v>
      </c>
      <c r="AA1299" s="352" t="e">
        <f>U1299-V1299+Z1299</f>
        <v>#DIV/0!</v>
      </c>
      <c r="AB1299" s="352"/>
      <c r="AC1299" s="352"/>
      <c r="AD1299" s="276"/>
      <c r="AE1299" s="277" t="e">
        <f>VLOOKUP(AD1299,分类参数表!$I$2:$J$10,2,FALSE)</f>
        <v>#N/A</v>
      </c>
      <c r="AF1299" s="278"/>
      <c r="AG1299" s="264"/>
      <c r="AH1299" s="264"/>
      <c r="AI1299" s="264"/>
      <c r="AJ1299" s="264"/>
      <c r="AK1299" s="264"/>
      <c r="AL1299" s="264"/>
      <c r="AM1299" s="288"/>
      <c r="AN1299" s="289" t="e">
        <f t="shared" si="1569"/>
        <v>#DIV/0!</v>
      </c>
      <c r="AO1299" s="296"/>
    </row>
    <row r="1300" spans="1:41" s="219" customFormat="1" ht="15" customHeight="1" x14ac:dyDescent="0.15">
      <c r="A1300" s="235"/>
      <c r="B1300" s="236">
        <f t="shared" ref="B1300:C1300" si="1584">B1299</f>
        <v>0</v>
      </c>
      <c r="C1300" s="237">
        <f t="shared" si="1584"/>
        <v>0</v>
      </c>
      <c r="D1300" s="238">
        <f t="shared" ref="D1300:D1303" si="1585">D1299+1</f>
        <v>2</v>
      </c>
      <c r="E1300" s="238"/>
      <c r="F1300" s="239"/>
      <c r="G1300" s="238"/>
      <c r="H1300" s="327"/>
      <c r="I1300" s="240"/>
      <c r="J1300" s="238"/>
      <c r="K1300" s="238"/>
      <c r="L1300" s="238"/>
      <c r="M1300" s="238"/>
      <c r="N1300" s="238"/>
      <c r="O1300" s="256">
        <f t="shared" si="1568"/>
        <v>0</v>
      </c>
      <c r="P1300" s="351"/>
      <c r="Q1300" s="266"/>
      <c r="R1300" s="353"/>
      <c r="S1300" s="355"/>
      <c r="T1300" s="351"/>
      <c r="U1300" s="357"/>
      <c r="V1300" s="359"/>
      <c r="W1300" s="361"/>
      <c r="X1300" s="357"/>
      <c r="Y1300" s="353"/>
      <c r="Z1300" s="353"/>
      <c r="AA1300" s="353"/>
      <c r="AB1300" s="353"/>
      <c r="AC1300" s="353"/>
      <c r="AD1300" s="238">
        <f t="shared" ref="AD1300:AD1303" si="1586">AD1299</f>
        <v>0</v>
      </c>
      <c r="AE1300" s="279" t="e">
        <f>VLOOKUP(AD1300,分类参数表!$I$2:$J$10,2,FALSE)</f>
        <v>#N/A</v>
      </c>
      <c r="AF1300" s="280"/>
      <c r="AG1300" s="266"/>
      <c r="AH1300" s="266"/>
      <c r="AI1300" s="266"/>
      <c r="AJ1300" s="266"/>
      <c r="AK1300" s="266"/>
      <c r="AL1300" s="266"/>
      <c r="AM1300" s="290"/>
      <c r="AN1300" s="291" t="e">
        <f t="shared" si="1569"/>
        <v>#DIV/0!</v>
      </c>
      <c r="AO1300" s="297"/>
    </row>
    <row r="1301" spans="1:41" s="219" customFormat="1" ht="15" customHeight="1" x14ac:dyDescent="0.15">
      <c r="A1301" s="235"/>
      <c r="B1301" s="236">
        <f t="shared" ref="B1301:C1301" si="1587">B1300</f>
        <v>0</v>
      </c>
      <c r="C1301" s="237">
        <f t="shared" si="1587"/>
        <v>0</v>
      </c>
      <c r="D1301" s="238">
        <f t="shared" si="1585"/>
        <v>3</v>
      </c>
      <c r="E1301" s="238"/>
      <c r="F1301" s="239"/>
      <c r="G1301" s="238"/>
      <c r="H1301" s="327"/>
      <c r="I1301" s="240"/>
      <c r="J1301" s="238"/>
      <c r="K1301" s="238"/>
      <c r="L1301" s="238"/>
      <c r="M1301" s="238"/>
      <c r="N1301" s="238"/>
      <c r="O1301" s="256">
        <f t="shared" si="1568"/>
        <v>0</v>
      </c>
      <c r="P1301" s="351"/>
      <c r="Q1301" s="266"/>
      <c r="R1301" s="353"/>
      <c r="S1301" s="355"/>
      <c r="T1301" s="351"/>
      <c r="U1301" s="357"/>
      <c r="V1301" s="359"/>
      <c r="W1301" s="361"/>
      <c r="X1301" s="357"/>
      <c r="Y1301" s="353"/>
      <c r="Z1301" s="353"/>
      <c r="AA1301" s="353"/>
      <c r="AB1301" s="353"/>
      <c r="AC1301" s="353"/>
      <c r="AD1301" s="238">
        <f t="shared" si="1586"/>
        <v>0</v>
      </c>
      <c r="AE1301" s="279" t="e">
        <f>VLOOKUP(AD1301,分类参数表!$I$2:$J$10,2,FALSE)</f>
        <v>#N/A</v>
      </c>
      <c r="AF1301" s="280"/>
      <c r="AG1301" s="266"/>
      <c r="AH1301" s="266"/>
      <c r="AI1301" s="266"/>
      <c r="AJ1301" s="266"/>
      <c r="AK1301" s="266"/>
      <c r="AL1301" s="266"/>
      <c r="AM1301" s="290"/>
      <c r="AN1301" s="291" t="e">
        <f t="shared" si="1569"/>
        <v>#DIV/0!</v>
      </c>
      <c r="AO1301" s="297"/>
    </row>
    <row r="1302" spans="1:41" s="219" customFormat="1" ht="15" customHeight="1" x14ac:dyDescent="0.15">
      <c r="A1302" s="235"/>
      <c r="B1302" s="236">
        <f t="shared" ref="B1302:C1302" si="1588">B1301</f>
        <v>0</v>
      </c>
      <c r="C1302" s="237">
        <f t="shared" si="1588"/>
        <v>0</v>
      </c>
      <c r="D1302" s="238">
        <f t="shared" si="1585"/>
        <v>4</v>
      </c>
      <c r="E1302" s="238"/>
      <c r="F1302" s="239"/>
      <c r="G1302" s="238"/>
      <c r="H1302" s="266"/>
      <c r="I1302" s="238"/>
      <c r="J1302" s="238"/>
      <c r="K1302" s="238"/>
      <c r="L1302" s="238"/>
      <c r="M1302" s="238"/>
      <c r="N1302" s="238"/>
      <c r="O1302" s="256">
        <f t="shared" si="1568"/>
        <v>0</v>
      </c>
      <c r="P1302" s="351"/>
      <c r="Q1302" s="266"/>
      <c r="R1302" s="353"/>
      <c r="S1302" s="355"/>
      <c r="T1302" s="351"/>
      <c r="U1302" s="357"/>
      <c r="V1302" s="359"/>
      <c r="W1302" s="361"/>
      <c r="X1302" s="357"/>
      <c r="Y1302" s="353"/>
      <c r="Z1302" s="353"/>
      <c r="AA1302" s="353"/>
      <c r="AB1302" s="353"/>
      <c r="AC1302" s="353"/>
      <c r="AD1302" s="238">
        <f t="shared" si="1586"/>
        <v>0</v>
      </c>
      <c r="AE1302" s="279" t="e">
        <f>VLOOKUP(AD1302,分类参数表!$I$2:$J$10,2,FALSE)</f>
        <v>#N/A</v>
      </c>
      <c r="AF1302" s="280"/>
      <c r="AG1302" s="266"/>
      <c r="AH1302" s="266"/>
      <c r="AI1302" s="266"/>
      <c r="AJ1302" s="266"/>
      <c r="AK1302" s="266"/>
      <c r="AL1302" s="266"/>
      <c r="AM1302" s="290"/>
      <c r="AN1302" s="291" t="e">
        <f t="shared" si="1569"/>
        <v>#DIV/0!</v>
      </c>
      <c r="AO1302" s="297"/>
    </row>
    <row r="1303" spans="1:41" s="219" customFormat="1" ht="15" customHeight="1" thickBot="1" x14ac:dyDescent="0.2">
      <c r="A1303" s="235"/>
      <c r="B1303" s="236">
        <f t="shared" ref="B1303:C1303" si="1589">B1302</f>
        <v>0</v>
      </c>
      <c r="C1303" s="237">
        <f t="shared" si="1589"/>
        <v>0</v>
      </c>
      <c r="D1303" s="238">
        <f t="shared" si="1585"/>
        <v>5</v>
      </c>
      <c r="E1303" s="238"/>
      <c r="F1303" s="239"/>
      <c r="G1303" s="238"/>
      <c r="H1303" s="266"/>
      <c r="I1303" s="238"/>
      <c r="J1303" s="238"/>
      <c r="K1303" s="238"/>
      <c r="L1303" s="238"/>
      <c r="M1303" s="238"/>
      <c r="N1303" s="238"/>
      <c r="O1303" s="256">
        <f t="shared" si="1568"/>
        <v>0</v>
      </c>
      <c r="P1303" s="351"/>
      <c r="Q1303" s="266"/>
      <c r="R1303" s="353"/>
      <c r="S1303" s="355"/>
      <c r="T1303" s="351"/>
      <c r="U1303" s="357"/>
      <c r="V1303" s="359"/>
      <c r="W1303" s="361"/>
      <c r="X1303" s="357"/>
      <c r="Y1303" s="353"/>
      <c r="Z1303" s="353"/>
      <c r="AA1303" s="353"/>
      <c r="AB1303" s="362"/>
      <c r="AC1303" s="362"/>
      <c r="AD1303" s="238">
        <f t="shared" si="1586"/>
        <v>0</v>
      </c>
      <c r="AE1303" s="279" t="e">
        <f>VLOOKUP(AD1303,分类参数表!$I$2:$J$10,2,FALSE)</f>
        <v>#N/A</v>
      </c>
      <c r="AF1303" s="280"/>
      <c r="AG1303" s="266"/>
      <c r="AH1303" s="266"/>
      <c r="AI1303" s="266"/>
      <c r="AJ1303" s="266"/>
      <c r="AK1303" s="266"/>
      <c r="AL1303" s="266"/>
      <c r="AM1303" s="290"/>
      <c r="AN1303" s="291" t="e">
        <f t="shared" si="1569"/>
        <v>#DIV/0!</v>
      </c>
      <c r="AO1303" s="297"/>
    </row>
    <row r="1304" spans="1:41" s="220" customFormat="1" ht="15" customHeight="1" thickTop="1" x14ac:dyDescent="0.15">
      <c r="A1304" s="319"/>
      <c r="B1304" s="242"/>
      <c r="C1304" s="243"/>
      <c r="D1304" s="244">
        <v>1</v>
      </c>
      <c r="E1304" s="320"/>
      <c r="F1304" s="245"/>
      <c r="G1304" s="321"/>
      <c r="H1304" s="328"/>
      <c r="I1304" s="246"/>
      <c r="J1304" s="321"/>
      <c r="K1304" s="320"/>
      <c r="L1304" s="321"/>
      <c r="M1304" s="244"/>
      <c r="N1304" s="244"/>
      <c r="O1304" s="257">
        <f t="shared" si="1568"/>
        <v>0</v>
      </c>
      <c r="P1304" s="363">
        <f>SUM(O1304:O1308)</f>
        <v>0</v>
      </c>
      <c r="Q1304" s="322"/>
      <c r="R1304" s="371">
        <f>SUMPRODUCT(Q1304:Q1308+0)</f>
        <v>0</v>
      </c>
      <c r="S1304" s="374" t="e">
        <f>R1304/P1304</f>
        <v>#DIV/0!</v>
      </c>
      <c r="T1304" s="363" t="e">
        <f>LOOKUP(S1304,{0.4,0.45,0.5,0.55,0.6,0.65,0.7,0.75,0.8,0.85,0.9,0.95,1},{0.1,0.175,0.25,0.325,0.4,0.475,0.55,0.625,0.7,0.775,0.85,0.925,1})</f>
        <v>#DIV/0!</v>
      </c>
      <c r="U1304" s="369"/>
      <c r="V1304" s="365"/>
      <c r="W1304" s="367"/>
      <c r="X1304" s="369"/>
      <c r="Y1304" s="371">
        <f>R1304-(V1304/10)-X1304</f>
        <v>0</v>
      </c>
      <c r="Z1304" s="371" t="e">
        <f>Y1304*T1304*AE1304</f>
        <v>#DIV/0!</v>
      </c>
      <c r="AA1304" s="371" t="e">
        <f>U1304-V1304+Z1304</f>
        <v>#DIV/0!</v>
      </c>
      <c r="AB1304" s="371"/>
      <c r="AC1304" s="371"/>
      <c r="AD1304" s="323" t="s">
        <v>2000</v>
      </c>
      <c r="AE1304" s="282">
        <f>VLOOKUP(AD1304,分类参数表!$I$2:$J$10,2,FALSE)</f>
        <v>1</v>
      </c>
      <c r="AF1304" s="283"/>
      <c r="AG1304" s="322"/>
      <c r="AH1304" s="269"/>
      <c r="AI1304" s="269"/>
      <c r="AJ1304" s="269"/>
      <c r="AK1304" s="322"/>
      <c r="AL1304" s="322"/>
      <c r="AM1304" s="292"/>
      <c r="AN1304" s="293" t="e">
        <f t="shared" si="1569"/>
        <v>#DIV/0!</v>
      </c>
      <c r="AO1304" s="298"/>
    </row>
    <row r="1305" spans="1:41" s="221" customFormat="1" ht="15" customHeight="1" x14ac:dyDescent="0.15">
      <c r="A1305" s="247"/>
      <c r="B1305" s="248">
        <f t="shared" ref="B1305:C1305" si="1590">B1304</f>
        <v>0</v>
      </c>
      <c r="C1305" s="249">
        <f t="shared" si="1590"/>
        <v>0</v>
      </c>
      <c r="D1305" s="250">
        <f t="shared" ref="D1305:D1308" si="1591">D1304+1</f>
        <v>2</v>
      </c>
      <c r="E1305" s="250"/>
      <c r="F1305" s="251"/>
      <c r="G1305" s="250"/>
      <c r="H1305" s="329"/>
      <c r="I1305" s="252"/>
      <c r="J1305" s="250"/>
      <c r="K1305" s="250"/>
      <c r="L1305" s="250"/>
      <c r="M1305" s="250"/>
      <c r="N1305" s="250"/>
      <c r="O1305" s="258">
        <f t="shared" si="1568"/>
        <v>0</v>
      </c>
      <c r="P1305" s="364"/>
      <c r="Q1305" s="271"/>
      <c r="R1305" s="372"/>
      <c r="S1305" s="375"/>
      <c r="T1305" s="364"/>
      <c r="U1305" s="370"/>
      <c r="V1305" s="366"/>
      <c r="W1305" s="368"/>
      <c r="X1305" s="370"/>
      <c r="Y1305" s="372"/>
      <c r="Z1305" s="372"/>
      <c r="AA1305" s="372"/>
      <c r="AB1305" s="372"/>
      <c r="AC1305" s="372"/>
      <c r="AD1305" s="250" t="str">
        <f t="shared" ref="AD1305:AD1308" si="1592">AD1304</f>
        <v>会员</v>
      </c>
      <c r="AE1305" s="284">
        <f>VLOOKUP(AD1305,分类参数表!$I$2:$J$10,2,FALSE)</f>
        <v>1</v>
      </c>
      <c r="AF1305" s="285"/>
      <c r="AG1305" s="271"/>
      <c r="AH1305" s="271"/>
      <c r="AI1305" s="271"/>
      <c r="AJ1305" s="271"/>
      <c r="AK1305" s="271"/>
      <c r="AL1305" s="271"/>
      <c r="AM1305" s="294"/>
      <c r="AN1305" s="295" t="e">
        <f t="shared" si="1569"/>
        <v>#DIV/0!</v>
      </c>
      <c r="AO1305" s="299"/>
    </row>
    <row r="1306" spans="1:41" s="221" customFormat="1" ht="15" customHeight="1" x14ac:dyDescent="0.15">
      <c r="A1306" s="247"/>
      <c r="B1306" s="248">
        <f t="shared" ref="B1306:C1306" si="1593">B1305</f>
        <v>0</v>
      </c>
      <c r="C1306" s="249">
        <f t="shared" si="1593"/>
        <v>0</v>
      </c>
      <c r="D1306" s="250">
        <f t="shared" si="1591"/>
        <v>3</v>
      </c>
      <c r="E1306" s="250"/>
      <c r="F1306" s="251"/>
      <c r="G1306" s="250"/>
      <c r="H1306" s="329"/>
      <c r="I1306" s="252"/>
      <c r="J1306" s="250"/>
      <c r="K1306" s="250"/>
      <c r="L1306" s="250"/>
      <c r="M1306" s="250"/>
      <c r="N1306" s="250"/>
      <c r="O1306" s="258">
        <f t="shared" si="1568"/>
        <v>0</v>
      </c>
      <c r="P1306" s="364"/>
      <c r="Q1306" s="271"/>
      <c r="R1306" s="372"/>
      <c r="S1306" s="375"/>
      <c r="T1306" s="364"/>
      <c r="U1306" s="370"/>
      <c r="V1306" s="366"/>
      <c r="W1306" s="368"/>
      <c r="X1306" s="370"/>
      <c r="Y1306" s="372"/>
      <c r="Z1306" s="372"/>
      <c r="AA1306" s="372"/>
      <c r="AB1306" s="372"/>
      <c r="AC1306" s="372"/>
      <c r="AD1306" s="250" t="str">
        <f t="shared" si="1592"/>
        <v>会员</v>
      </c>
      <c r="AE1306" s="284">
        <f>VLOOKUP(AD1306,分类参数表!$I$2:$J$10,2,FALSE)</f>
        <v>1</v>
      </c>
      <c r="AF1306" s="285"/>
      <c r="AG1306" s="271"/>
      <c r="AH1306" s="271"/>
      <c r="AI1306" s="271"/>
      <c r="AJ1306" s="271"/>
      <c r="AK1306" s="271"/>
      <c r="AL1306" s="271"/>
      <c r="AM1306" s="294"/>
      <c r="AN1306" s="295" t="e">
        <f t="shared" si="1569"/>
        <v>#DIV/0!</v>
      </c>
      <c r="AO1306" s="299"/>
    </row>
    <row r="1307" spans="1:41" s="221" customFormat="1" ht="15" customHeight="1" x14ac:dyDescent="0.15">
      <c r="A1307" s="247"/>
      <c r="B1307" s="248">
        <f t="shared" ref="B1307:C1307" si="1594">B1306</f>
        <v>0</v>
      </c>
      <c r="C1307" s="249">
        <f t="shared" si="1594"/>
        <v>0</v>
      </c>
      <c r="D1307" s="250">
        <f t="shared" si="1591"/>
        <v>4</v>
      </c>
      <c r="E1307" s="250"/>
      <c r="F1307" s="251"/>
      <c r="G1307" s="250"/>
      <c r="H1307" s="271"/>
      <c r="I1307" s="250"/>
      <c r="J1307" s="250"/>
      <c r="K1307" s="250"/>
      <c r="L1307" s="250"/>
      <c r="M1307" s="250"/>
      <c r="N1307" s="250"/>
      <c r="O1307" s="258">
        <f t="shared" si="1568"/>
        <v>0</v>
      </c>
      <c r="P1307" s="364"/>
      <c r="Q1307" s="271"/>
      <c r="R1307" s="372"/>
      <c r="S1307" s="375"/>
      <c r="T1307" s="364"/>
      <c r="U1307" s="370"/>
      <c r="V1307" s="366"/>
      <c r="W1307" s="368"/>
      <c r="X1307" s="370"/>
      <c r="Y1307" s="372"/>
      <c r="Z1307" s="372"/>
      <c r="AA1307" s="372"/>
      <c r="AB1307" s="372"/>
      <c r="AC1307" s="372"/>
      <c r="AD1307" s="250" t="str">
        <f t="shared" si="1592"/>
        <v>会员</v>
      </c>
      <c r="AE1307" s="284">
        <f>VLOOKUP(AD1307,分类参数表!$I$2:$J$10,2,FALSE)</f>
        <v>1</v>
      </c>
      <c r="AF1307" s="285"/>
      <c r="AG1307" s="271"/>
      <c r="AH1307" s="271"/>
      <c r="AI1307" s="271"/>
      <c r="AJ1307" s="271"/>
      <c r="AK1307" s="271"/>
      <c r="AL1307" s="271"/>
      <c r="AM1307" s="294"/>
      <c r="AN1307" s="295" t="e">
        <f t="shared" si="1569"/>
        <v>#DIV/0!</v>
      </c>
      <c r="AO1307" s="299"/>
    </row>
    <row r="1308" spans="1:41" s="221" customFormat="1" ht="15" customHeight="1" thickBot="1" x14ac:dyDescent="0.2">
      <c r="A1308" s="247"/>
      <c r="B1308" s="248">
        <f t="shared" ref="B1308:C1308" si="1595">B1307</f>
        <v>0</v>
      </c>
      <c r="C1308" s="249">
        <f t="shared" si="1595"/>
        <v>0</v>
      </c>
      <c r="D1308" s="250">
        <f t="shared" si="1591"/>
        <v>5</v>
      </c>
      <c r="E1308" s="250"/>
      <c r="F1308" s="251"/>
      <c r="G1308" s="250"/>
      <c r="H1308" s="271"/>
      <c r="I1308" s="250"/>
      <c r="J1308" s="250"/>
      <c r="K1308" s="250"/>
      <c r="L1308" s="250"/>
      <c r="M1308" s="250"/>
      <c r="N1308" s="250"/>
      <c r="O1308" s="258">
        <f t="shared" si="1568"/>
        <v>0</v>
      </c>
      <c r="P1308" s="364"/>
      <c r="Q1308" s="271"/>
      <c r="R1308" s="372"/>
      <c r="S1308" s="375"/>
      <c r="T1308" s="364"/>
      <c r="U1308" s="370"/>
      <c r="V1308" s="366"/>
      <c r="W1308" s="368"/>
      <c r="X1308" s="370"/>
      <c r="Y1308" s="372"/>
      <c r="Z1308" s="372"/>
      <c r="AA1308" s="372"/>
      <c r="AB1308" s="373"/>
      <c r="AC1308" s="373"/>
      <c r="AD1308" s="250" t="str">
        <f t="shared" si="1592"/>
        <v>会员</v>
      </c>
      <c r="AE1308" s="284">
        <f>VLOOKUP(AD1308,分类参数表!$I$2:$J$10,2,FALSE)</f>
        <v>1</v>
      </c>
      <c r="AF1308" s="285"/>
      <c r="AG1308" s="271"/>
      <c r="AH1308" s="271"/>
      <c r="AI1308" s="271"/>
      <c r="AJ1308" s="271"/>
      <c r="AK1308" s="271"/>
      <c r="AL1308" s="271"/>
      <c r="AM1308" s="294"/>
      <c r="AN1308" s="295" t="e">
        <f t="shared" si="1569"/>
        <v>#DIV/0!</v>
      </c>
      <c r="AO1308" s="299"/>
    </row>
    <row r="1309" spans="1:41" s="218" customFormat="1" ht="15" customHeight="1" thickTop="1" x14ac:dyDescent="0.15">
      <c r="A1309" s="229"/>
      <c r="B1309" s="230"/>
      <c r="C1309" s="231"/>
      <c r="D1309" s="232">
        <v>1</v>
      </c>
      <c r="E1309" s="233"/>
      <c r="F1309" s="233"/>
      <c r="G1309" s="232"/>
      <c r="H1309" s="326"/>
      <c r="I1309" s="234"/>
      <c r="J1309" s="232"/>
      <c r="K1309" s="233"/>
      <c r="L1309" s="232"/>
      <c r="M1309" s="232"/>
      <c r="N1309" s="232"/>
      <c r="O1309" s="255">
        <f t="shared" si="1568"/>
        <v>0</v>
      </c>
      <c r="P1309" s="350">
        <f>SUM(O1309:O1313)</f>
        <v>0</v>
      </c>
      <c r="Q1309" s="264"/>
      <c r="R1309" s="352">
        <f>SUMPRODUCT(Q1309:Q1313+0)</f>
        <v>0</v>
      </c>
      <c r="S1309" s="354" t="e">
        <f>R1309/P1309</f>
        <v>#DIV/0!</v>
      </c>
      <c r="T1309" s="350" t="e">
        <f>LOOKUP(S1309,{0.4,0.45,0.5,0.55,0.6,0.65,0.7,0.75,0.8,0.85,0.9,0.95,1},{0.1,0.175,0.25,0.325,0.4,0.475,0.55,0.625,0.7,0.775,0.85,0.925,1})</f>
        <v>#DIV/0!</v>
      </c>
      <c r="U1309" s="356"/>
      <c r="V1309" s="358"/>
      <c r="W1309" s="360"/>
      <c r="X1309" s="356"/>
      <c r="Y1309" s="352">
        <f>R1309-(V1309/10)-X1309</f>
        <v>0</v>
      </c>
      <c r="Z1309" s="352" t="e">
        <f>Y1309*T1309*AE1309</f>
        <v>#DIV/0!</v>
      </c>
      <c r="AA1309" s="352" t="e">
        <f>U1309-V1309+Z1309</f>
        <v>#DIV/0!</v>
      </c>
      <c r="AB1309" s="352"/>
      <c r="AC1309" s="352"/>
      <c r="AD1309" s="276"/>
      <c r="AE1309" s="277" t="e">
        <f>VLOOKUP(AD1309,分类参数表!$I$2:$J$10,2,FALSE)</f>
        <v>#N/A</v>
      </c>
      <c r="AF1309" s="278"/>
      <c r="AG1309" s="264"/>
      <c r="AH1309" s="264"/>
      <c r="AI1309" s="264"/>
      <c r="AJ1309" s="264"/>
      <c r="AK1309" s="264"/>
      <c r="AL1309" s="264"/>
      <c r="AM1309" s="288"/>
      <c r="AN1309" s="289" t="e">
        <f t="shared" si="1569"/>
        <v>#DIV/0!</v>
      </c>
      <c r="AO1309" s="296"/>
    </row>
    <row r="1310" spans="1:41" s="219" customFormat="1" ht="15" customHeight="1" x14ac:dyDescent="0.15">
      <c r="A1310" s="235"/>
      <c r="B1310" s="236">
        <f t="shared" ref="B1310:C1310" si="1596">B1309</f>
        <v>0</v>
      </c>
      <c r="C1310" s="237">
        <f t="shared" si="1596"/>
        <v>0</v>
      </c>
      <c r="D1310" s="238">
        <f t="shared" ref="D1310:D1313" si="1597">D1309+1</f>
        <v>2</v>
      </c>
      <c r="E1310" s="238"/>
      <c r="F1310" s="239"/>
      <c r="G1310" s="238"/>
      <c r="H1310" s="327"/>
      <c r="I1310" s="240"/>
      <c r="J1310" s="238"/>
      <c r="K1310" s="238"/>
      <c r="L1310" s="238"/>
      <c r="M1310" s="238"/>
      <c r="N1310" s="238"/>
      <c r="O1310" s="256">
        <f t="shared" si="1568"/>
        <v>0</v>
      </c>
      <c r="P1310" s="351"/>
      <c r="Q1310" s="266"/>
      <c r="R1310" s="353"/>
      <c r="S1310" s="355"/>
      <c r="T1310" s="351"/>
      <c r="U1310" s="357"/>
      <c r="V1310" s="359"/>
      <c r="W1310" s="361"/>
      <c r="X1310" s="357"/>
      <c r="Y1310" s="353"/>
      <c r="Z1310" s="353"/>
      <c r="AA1310" s="353"/>
      <c r="AB1310" s="353"/>
      <c r="AC1310" s="353"/>
      <c r="AD1310" s="238">
        <f t="shared" ref="AD1310:AD1313" si="1598">AD1309</f>
        <v>0</v>
      </c>
      <c r="AE1310" s="279" t="e">
        <f>VLOOKUP(AD1310,分类参数表!$I$2:$J$10,2,FALSE)</f>
        <v>#N/A</v>
      </c>
      <c r="AF1310" s="280"/>
      <c r="AG1310" s="266"/>
      <c r="AH1310" s="266"/>
      <c r="AI1310" s="266"/>
      <c r="AJ1310" s="266"/>
      <c r="AK1310" s="266"/>
      <c r="AL1310" s="266"/>
      <c r="AM1310" s="290"/>
      <c r="AN1310" s="291" t="e">
        <f t="shared" si="1569"/>
        <v>#DIV/0!</v>
      </c>
      <c r="AO1310" s="297"/>
    </row>
    <row r="1311" spans="1:41" s="219" customFormat="1" ht="15" customHeight="1" x14ac:dyDescent="0.15">
      <c r="A1311" s="235"/>
      <c r="B1311" s="236">
        <f t="shared" ref="B1311:C1311" si="1599">B1310</f>
        <v>0</v>
      </c>
      <c r="C1311" s="237">
        <f t="shared" si="1599"/>
        <v>0</v>
      </c>
      <c r="D1311" s="238">
        <f t="shared" si="1597"/>
        <v>3</v>
      </c>
      <c r="E1311" s="238"/>
      <c r="F1311" s="239"/>
      <c r="G1311" s="238"/>
      <c r="H1311" s="327"/>
      <c r="I1311" s="240"/>
      <c r="J1311" s="238"/>
      <c r="K1311" s="238"/>
      <c r="L1311" s="238"/>
      <c r="M1311" s="238"/>
      <c r="N1311" s="238"/>
      <c r="O1311" s="256">
        <f t="shared" si="1568"/>
        <v>0</v>
      </c>
      <c r="P1311" s="351"/>
      <c r="Q1311" s="266"/>
      <c r="R1311" s="353"/>
      <c r="S1311" s="355"/>
      <c r="T1311" s="351"/>
      <c r="U1311" s="357"/>
      <c r="V1311" s="359"/>
      <c r="W1311" s="361"/>
      <c r="X1311" s="357"/>
      <c r="Y1311" s="353"/>
      <c r="Z1311" s="353"/>
      <c r="AA1311" s="353"/>
      <c r="AB1311" s="353"/>
      <c r="AC1311" s="353"/>
      <c r="AD1311" s="238">
        <f t="shared" si="1598"/>
        <v>0</v>
      </c>
      <c r="AE1311" s="279" t="e">
        <f>VLOOKUP(AD1311,分类参数表!$I$2:$J$10,2,FALSE)</f>
        <v>#N/A</v>
      </c>
      <c r="AF1311" s="280"/>
      <c r="AG1311" s="266"/>
      <c r="AH1311" s="266"/>
      <c r="AI1311" s="266"/>
      <c r="AJ1311" s="266"/>
      <c r="AK1311" s="266"/>
      <c r="AL1311" s="266"/>
      <c r="AM1311" s="290"/>
      <c r="AN1311" s="291" t="e">
        <f t="shared" si="1569"/>
        <v>#DIV/0!</v>
      </c>
      <c r="AO1311" s="297"/>
    </row>
    <row r="1312" spans="1:41" s="219" customFormat="1" ht="15" customHeight="1" x14ac:dyDescent="0.15">
      <c r="A1312" s="235"/>
      <c r="B1312" s="236">
        <f t="shared" ref="B1312:C1312" si="1600">B1311</f>
        <v>0</v>
      </c>
      <c r="C1312" s="237">
        <f t="shared" si="1600"/>
        <v>0</v>
      </c>
      <c r="D1312" s="238">
        <f t="shared" si="1597"/>
        <v>4</v>
      </c>
      <c r="E1312" s="238"/>
      <c r="F1312" s="239"/>
      <c r="G1312" s="238"/>
      <c r="H1312" s="266"/>
      <c r="I1312" s="238"/>
      <c r="J1312" s="238"/>
      <c r="K1312" s="238"/>
      <c r="L1312" s="238"/>
      <c r="M1312" s="238"/>
      <c r="N1312" s="238"/>
      <c r="O1312" s="256">
        <f t="shared" si="1568"/>
        <v>0</v>
      </c>
      <c r="P1312" s="351"/>
      <c r="Q1312" s="266"/>
      <c r="R1312" s="353"/>
      <c r="S1312" s="355"/>
      <c r="T1312" s="351"/>
      <c r="U1312" s="357"/>
      <c r="V1312" s="359"/>
      <c r="W1312" s="361"/>
      <c r="X1312" s="357"/>
      <c r="Y1312" s="353"/>
      <c r="Z1312" s="353"/>
      <c r="AA1312" s="353"/>
      <c r="AB1312" s="353"/>
      <c r="AC1312" s="353"/>
      <c r="AD1312" s="238">
        <f t="shared" si="1598"/>
        <v>0</v>
      </c>
      <c r="AE1312" s="279" t="e">
        <f>VLOOKUP(AD1312,分类参数表!$I$2:$J$10,2,FALSE)</f>
        <v>#N/A</v>
      </c>
      <c r="AF1312" s="280"/>
      <c r="AG1312" s="266"/>
      <c r="AH1312" s="266"/>
      <c r="AI1312" s="266"/>
      <c r="AJ1312" s="266"/>
      <c r="AK1312" s="266"/>
      <c r="AL1312" s="266"/>
      <c r="AM1312" s="290"/>
      <c r="AN1312" s="291" t="e">
        <f t="shared" si="1569"/>
        <v>#DIV/0!</v>
      </c>
      <c r="AO1312" s="297"/>
    </row>
    <row r="1313" spans="1:41" s="219" customFormat="1" ht="15" customHeight="1" thickBot="1" x14ac:dyDescent="0.2">
      <c r="A1313" s="235"/>
      <c r="B1313" s="236">
        <f t="shared" ref="B1313:C1313" si="1601">B1312</f>
        <v>0</v>
      </c>
      <c r="C1313" s="237">
        <f t="shared" si="1601"/>
        <v>0</v>
      </c>
      <c r="D1313" s="238">
        <f t="shared" si="1597"/>
        <v>5</v>
      </c>
      <c r="E1313" s="238"/>
      <c r="F1313" s="239"/>
      <c r="G1313" s="238"/>
      <c r="H1313" s="266"/>
      <c r="I1313" s="238"/>
      <c r="J1313" s="238"/>
      <c r="K1313" s="238"/>
      <c r="L1313" s="238"/>
      <c r="M1313" s="238"/>
      <c r="N1313" s="238"/>
      <c r="O1313" s="256">
        <f t="shared" si="1568"/>
        <v>0</v>
      </c>
      <c r="P1313" s="351"/>
      <c r="Q1313" s="266"/>
      <c r="R1313" s="353"/>
      <c r="S1313" s="355"/>
      <c r="T1313" s="351"/>
      <c r="U1313" s="357"/>
      <c r="V1313" s="359"/>
      <c r="W1313" s="361"/>
      <c r="X1313" s="357"/>
      <c r="Y1313" s="353"/>
      <c r="Z1313" s="353"/>
      <c r="AA1313" s="353"/>
      <c r="AB1313" s="362"/>
      <c r="AC1313" s="362"/>
      <c r="AD1313" s="238">
        <f t="shared" si="1598"/>
        <v>0</v>
      </c>
      <c r="AE1313" s="279" t="e">
        <f>VLOOKUP(AD1313,分类参数表!$I$2:$J$10,2,FALSE)</f>
        <v>#N/A</v>
      </c>
      <c r="AF1313" s="280"/>
      <c r="AG1313" s="266"/>
      <c r="AH1313" s="266"/>
      <c r="AI1313" s="266"/>
      <c r="AJ1313" s="266"/>
      <c r="AK1313" s="266"/>
      <c r="AL1313" s="266"/>
      <c r="AM1313" s="290"/>
      <c r="AN1313" s="291" t="e">
        <f t="shared" si="1569"/>
        <v>#DIV/0!</v>
      </c>
      <c r="AO1313" s="297"/>
    </row>
    <row r="1314" spans="1:41" s="220" customFormat="1" ht="15" customHeight="1" thickTop="1" x14ac:dyDescent="0.15">
      <c r="A1314" s="319"/>
      <c r="B1314" s="242"/>
      <c r="C1314" s="243"/>
      <c r="D1314" s="244">
        <v>1</v>
      </c>
      <c r="E1314" s="320"/>
      <c r="F1314" s="245"/>
      <c r="G1314" s="321"/>
      <c r="H1314" s="328"/>
      <c r="I1314" s="246"/>
      <c r="J1314" s="321"/>
      <c r="K1314" s="320"/>
      <c r="L1314" s="321"/>
      <c r="M1314" s="244"/>
      <c r="N1314" s="244"/>
      <c r="O1314" s="257">
        <f t="shared" si="1568"/>
        <v>0</v>
      </c>
      <c r="P1314" s="363">
        <f>SUM(O1314:O1318)</f>
        <v>0</v>
      </c>
      <c r="Q1314" s="322"/>
      <c r="R1314" s="371">
        <f>SUMPRODUCT(Q1314:Q1318+0)</f>
        <v>0</v>
      </c>
      <c r="S1314" s="374" t="e">
        <f>R1314/P1314</f>
        <v>#DIV/0!</v>
      </c>
      <c r="T1314" s="363" t="e">
        <f>LOOKUP(S1314,{0.4,0.45,0.5,0.55,0.6,0.65,0.7,0.75,0.8,0.85,0.9,0.95,1},{0.1,0.175,0.25,0.325,0.4,0.475,0.55,0.625,0.7,0.775,0.85,0.925,1})</f>
        <v>#DIV/0!</v>
      </c>
      <c r="U1314" s="369"/>
      <c r="V1314" s="365"/>
      <c r="W1314" s="367"/>
      <c r="X1314" s="369"/>
      <c r="Y1314" s="371">
        <f>R1314-(V1314/10)-X1314</f>
        <v>0</v>
      </c>
      <c r="Z1314" s="371" t="e">
        <f>Y1314*T1314*AE1314</f>
        <v>#DIV/0!</v>
      </c>
      <c r="AA1314" s="371" t="e">
        <f>U1314-V1314+Z1314</f>
        <v>#DIV/0!</v>
      </c>
      <c r="AB1314" s="371"/>
      <c r="AC1314" s="371"/>
      <c r="AD1314" s="323" t="s">
        <v>2000</v>
      </c>
      <c r="AE1314" s="282">
        <f>VLOOKUP(AD1314,分类参数表!$I$2:$J$10,2,FALSE)</f>
        <v>1</v>
      </c>
      <c r="AF1314" s="283"/>
      <c r="AG1314" s="322"/>
      <c r="AH1314" s="269"/>
      <c r="AI1314" s="269"/>
      <c r="AJ1314" s="269"/>
      <c r="AK1314" s="322"/>
      <c r="AL1314" s="322"/>
      <c r="AM1314" s="292"/>
      <c r="AN1314" s="293" t="e">
        <f t="shared" si="1569"/>
        <v>#DIV/0!</v>
      </c>
      <c r="AO1314" s="298"/>
    </row>
    <row r="1315" spans="1:41" s="221" customFormat="1" ht="15" customHeight="1" x14ac:dyDescent="0.15">
      <c r="A1315" s="247"/>
      <c r="B1315" s="248">
        <f t="shared" ref="B1315:C1315" si="1602">B1314</f>
        <v>0</v>
      </c>
      <c r="C1315" s="249">
        <f t="shared" si="1602"/>
        <v>0</v>
      </c>
      <c r="D1315" s="250">
        <f t="shared" ref="D1315:D1318" si="1603">D1314+1</f>
        <v>2</v>
      </c>
      <c r="E1315" s="250"/>
      <c r="F1315" s="251"/>
      <c r="G1315" s="250"/>
      <c r="H1315" s="329"/>
      <c r="I1315" s="252"/>
      <c r="J1315" s="250"/>
      <c r="K1315" s="250"/>
      <c r="L1315" s="250"/>
      <c r="M1315" s="250"/>
      <c r="N1315" s="250"/>
      <c r="O1315" s="258">
        <f t="shared" si="1568"/>
        <v>0</v>
      </c>
      <c r="P1315" s="364"/>
      <c r="Q1315" s="271"/>
      <c r="R1315" s="372"/>
      <c r="S1315" s="375"/>
      <c r="T1315" s="364"/>
      <c r="U1315" s="370"/>
      <c r="V1315" s="366"/>
      <c r="W1315" s="368"/>
      <c r="X1315" s="370"/>
      <c r="Y1315" s="372"/>
      <c r="Z1315" s="372"/>
      <c r="AA1315" s="372"/>
      <c r="AB1315" s="372"/>
      <c r="AC1315" s="372"/>
      <c r="AD1315" s="250" t="str">
        <f t="shared" ref="AD1315:AD1318" si="1604">AD1314</f>
        <v>会员</v>
      </c>
      <c r="AE1315" s="284">
        <f>VLOOKUP(AD1315,分类参数表!$I$2:$J$10,2,FALSE)</f>
        <v>1</v>
      </c>
      <c r="AF1315" s="285"/>
      <c r="AG1315" s="271"/>
      <c r="AH1315" s="271"/>
      <c r="AI1315" s="271"/>
      <c r="AJ1315" s="271"/>
      <c r="AK1315" s="271"/>
      <c r="AL1315" s="271"/>
      <c r="AM1315" s="294"/>
      <c r="AN1315" s="295" t="e">
        <f t="shared" si="1569"/>
        <v>#DIV/0!</v>
      </c>
      <c r="AO1315" s="299"/>
    </row>
    <row r="1316" spans="1:41" s="221" customFormat="1" ht="15" customHeight="1" x14ac:dyDescent="0.15">
      <c r="A1316" s="247"/>
      <c r="B1316" s="248">
        <f t="shared" ref="B1316:C1316" si="1605">B1315</f>
        <v>0</v>
      </c>
      <c r="C1316" s="249">
        <f t="shared" si="1605"/>
        <v>0</v>
      </c>
      <c r="D1316" s="250">
        <f t="shared" si="1603"/>
        <v>3</v>
      </c>
      <c r="E1316" s="250"/>
      <c r="F1316" s="251"/>
      <c r="G1316" s="250"/>
      <c r="H1316" s="329"/>
      <c r="I1316" s="252"/>
      <c r="J1316" s="250"/>
      <c r="K1316" s="250"/>
      <c r="L1316" s="250"/>
      <c r="M1316" s="250"/>
      <c r="N1316" s="250"/>
      <c r="O1316" s="258">
        <f t="shared" si="1568"/>
        <v>0</v>
      </c>
      <c r="P1316" s="364"/>
      <c r="Q1316" s="271"/>
      <c r="R1316" s="372"/>
      <c r="S1316" s="375"/>
      <c r="T1316" s="364"/>
      <c r="U1316" s="370"/>
      <c r="V1316" s="366"/>
      <c r="W1316" s="368"/>
      <c r="X1316" s="370"/>
      <c r="Y1316" s="372"/>
      <c r="Z1316" s="372"/>
      <c r="AA1316" s="372"/>
      <c r="AB1316" s="372"/>
      <c r="AC1316" s="372"/>
      <c r="AD1316" s="250" t="str">
        <f t="shared" si="1604"/>
        <v>会员</v>
      </c>
      <c r="AE1316" s="284">
        <f>VLOOKUP(AD1316,分类参数表!$I$2:$J$10,2,FALSE)</f>
        <v>1</v>
      </c>
      <c r="AF1316" s="285"/>
      <c r="AG1316" s="271"/>
      <c r="AH1316" s="271"/>
      <c r="AI1316" s="271"/>
      <c r="AJ1316" s="271"/>
      <c r="AK1316" s="271"/>
      <c r="AL1316" s="271"/>
      <c r="AM1316" s="294"/>
      <c r="AN1316" s="295" t="e">
        <f t="shared" si="1569"/>
        <v>#DIV/0!</v>
      </c>
      <c r="AO1316" s="299"/>
    </row>
    <row r="1317" spans="1:41" s="221" customFormat="1" ht="15" customHeight="1" x14ac:dyDescent="0.15">
      <c r="A1317" s="247"/>
      <c r="B1317" s="248">
        <f t="shared" ref="B1317:C1317" si="1606">B1316</f>
        <v>0</v>
      </c>
      <c r="C1317" s="249">
        <f t="shared" si="1606"/>
        <v>0</v>
      </c>
      <c r="D1317" s="250">
        <f t="shared" si="1603"/>
        <v>4</v>
      </c>
      <c r="E1317" s="250"/>
      <c r="F1317" s="251"/>
      <c r="G1317" s="250"/>
      <c r="H1317" s="271"/>
      <c r="I1317" s="250"/>
      <c r="J1317" s="250"/>
      <c r="K1317" s="250"/>
      <c r="L1317" s="250"/>
      <c r="M1317" s="250"/>
      <c r="N1317" s="250"/>
      <c r="O1317" s="258">
        <f t="shared" si="1568"/>
        <v>0</v>
      </c>
      <c r="P1317" s="364"/>
      <c r="Q1317" s="271"/>
      <c r="R1317" s="372"/>
      <c r="S1317" s="375"/>
      <c r="T1317" s="364"/>
      <c r="U1317" s="370"/>
      <c r="V1317" s="366"/>
      <c r="W1317" s="368"/>
      <c r="X1317" s="370"/>
      <c r="Y1317" s="372"/>
      <c r="Z1317" s="372"/>
      <c r="AA1317" s="372"/>
      <c r="AB1317" s="372"/>
      <c r="AC1317" s="372"/>
      <c r="AD1317" s="250" t="str">
        <f t="shared" si="1604"/>
        <v>会员</v>
      </c>
      <c r="AE1317" s="284">
        <f>VLOOKUP(AD1317,分类参数表!$I$2:$J$10,2,FALSE)</f>
        <v>1</v>
      </c>
      <c r="AF1317" s="285"/>
      <c r="AG1317" s="271"/>
      <c r="AH1317" s="271"/>
      <c r="AI1317" s="271"/>
      <c r="AJ1317" s="271"/>
      <c r="AK1317" s="271"/>
      <c r="AL1317" s="271"/>
      <c r="AM1317" s="294"/>
      <c r="AN1317" s="295" t="e">
        <f t="shared" si="1569"/>
        <v>#DIV/0!</v>
      </c>
      <c r="AO1317" s="299"/>
    </row>
    <row r="1318" spans="1:41" s="221" customFormat="1" ht="15" customHeight="1" thickBot="1" x14ac:dyDescent="0.2">
      <c r="A1318" s="247"/>
      <c r="B1318" s="248">
        <f t="shared" ref="B1318:C1318" si="1607">B1317</f>
        <v>0</v>
      </c>
      <c r="C1318" s="249">
        <f t="shared" si="1607"/>
        <v>0</v>
      </c>
      <c r="D1318" s="250">
        <f t="shared" si="1603"/>
        <v>5</v>
      </c>
      <c r="E1318" s="250"/>
      <c r="F1318" s="251"/>
      <c r="G1318" s="250"/>
      <c r="H1318" s="271"/>
      <c r="I1318" s="250"/>
      <c r="J1318" s="250"/>
      <c r="K1318" s="250"/>
      <c r="L1318" s="250"/>
      <c r="M1318" s="250"/>
      <c r="N1318" s="250"/>
      <c r="O1318" s="258">
        <f t="shared" si="1568"/>
        <v>0</v>
      </c>
      <c r="P1318" s="364"/>
      <c r="Q1318" s="271"/>
      <c r="R1318" s="372"/>
      <c r="S1318" s="375"/>
      <c r="T1318" s="364"/>
      <c r="U1318" s="370"/>
      <c r="V1318" s="366"/>
      <c r="W1318" s="368"/>
      <c r="X1318" s="370"/>
      <c r="Y1318" s="372"/>
      <c r="Z1318" s="372"/>
      <c r="AA1318" s="372"/>
      <c r="AB1318" s="373"/>
      <c r="AC1318" s="373"/>
      <c r="AD1318" s="250" t="str">
        <f t="shared" si="1604"/>
        <v>会员</v>
      </c>
      <c r="AE1318" s="284">
        <f>VLOOKUP(AD1318,分类参数表!$I$2:$J$10,2,FALSE)</f>
        <v>1</v>
      </c>
      <c r="AF1318" s="285"/>
      <c r="AG1318" s="271"/>
      <c r="AH1318" s="271"/>
      <c r="AI1318" s="271"/>
      <c r="AJ1318" s="271"/>
      <c r="AK1318" s="271"/>
      <c r="AL1318" s="271"/>
      <c r="AM1318" s="294"/>
      <c r="AN1318" s="295" t="e">
        <f t="shared" si="1569"/>
        <v>#DIV/0!</v>
      </c>
      <c r="AO1318" s="299"/>
    </row>
    <row r="1319" spans="1:41" s="218" customFormat="1" ht="15" customHeight="1" thickTop="1" x14ac:dyDescent="0.15">
      <c r="A1319" s="229"/>
      <c r="B1319" s="230"/>
      <c r="C1319" s="231"/>
      <c r="D1319" s="232">
        <v>1</v>
      </c>
      <c r="E1319" s="233"/>
      <c r="F1319" s="233"/>
      <c r="G1319" s="232"/>
      <c r="H1319" s="326"/>
      <c r="I1319" s="234"/>
      <c r="J1319" s="232"/>
      <c r="K1319" s="233"/>
      <c r="L1319" s="232"/>
      <c r="M1319" s="232"/>
      <c r="N1319" s="232"/>
      <c r="O1319" s="255">
        <f t="shared" si="1568"/>
        <v>0</v>
      </c>
      <c r="P1319" s="350">
        <f>SUM(O1319:O1323)</f>
        <v>0</v>
      </c>
      <c r="Q1319" s="264"/>
      <c r="R1319" s="352">
        <f>SUMPRODUCT(Q1319:Q1323+0)</f>
        <v>0</v>
      </c>
      <c r="S1319" s="354" t="e">
        <f>R1319/P1319</f>
        <v>#DIV/0!</v>
      </c>
      <c r="T1319" s="350" t="e">
        <f>LOOKUP(S1319,{0.4,0.45,0.5,0.55,0.6,0.65,0.7,0.75,0.8,0.85,0.9,0.95,1},{0.1,0.175,0.25,0.325,0.4,0.475,0.55,0.625,0.7,0.775,0.85,0.925,1})</f>
        <v>#DIV/0!</v>
      </c>
      <c r="U1319" s="356"/>
      <c r="V1319" s="358"/>
      <c r="W1319" s="360"/>
      <c r="X1319" s="356"/>
      <c r="Y1319" s="352">
        <f>R1319-(V1319/10)-X1319</f>
        <v>0</v>
      </c>
      <c r="Z1319" s="352" t="e">
        <f>Y1319*T1319*AE1319</f>
        <v>#DIV/0!</v>
      </c>
      <c r="AA1319" s="352" t="e">
        <f>U1319-V1319+Z1319</f>
        <v>#DIV/0!</v>
      </c>
      <c r="AB1319" s="352"/>
      <c r="AC1319" s="352"/>
      <c r="AD1319" s="276"/>
      <c r="AE1319" s="277" t="e">
        <f>VLOOKUP(AD1319,分类参数表!$I$2:$J$10,2,FALSE)</f>
        <v>#N/A</v>
      </c>
      <c r="AF1319" s="278"/>
      <c r="AG1319" s="264"/>
      <c r="AH1319" s="264"/>
      <c r="AI1319" s="264"/>
      <c r="AJ1319" s="264"/>
      <c r="AK1319" s="264"/>
      <c r="AL1319" s="264"/>
      <c r="AM1319" s="288"/>
      <c r="AN1319" s="289" t="e">
        <f t="shared" si="1569"/>
        <v>#DIV/0!</v>
      </c>
      <c r="AO1319" s="296"/>
    </row>
    <row r="1320" spans="1:41" s="219" customFormat="1" ht="15" customHeight="1" x14ac:dyDescent="0.15">
      <c r="A1320" s="235"/>
      <c r="B1320" s="236">
        <f t="shared" ref="B1320:C1320" si="1608">B1319</f>
        <v>0</v>
      </c>
      <c r="C1320" s="237">
        <f t="shared" si="1608"/>
        <v>0</v>
      </c>
      <c r="D1320" s="238">
        <f t="shared" ref="D1320:D1323" si="1609">D1319+1</f>
        <v>2</v>
      </c>
      <c r="E1320" s="238"/>
      <c r="F1320" s="239"/>
      <c r="G1320" s="238"/>
      <c r="H1320" s="327"/>
      <c r="I1320" s="240"/>
      <c r="J1320" s="238"/>
      <c r="K1320" s="238"/>
      <c r="L1320" s="238"/>
      <c r="M1320" s="238"/>
      <c r="N1320" s="238"/>
      <c r="O1320" s="256">
        <f t="shared" si="1568"/>
        <v>0</v>
      </c>
      <c r="P1320" s="351"/>
      <c r="Q1320" s="266"/>
      <c r="R1320" s="353"/>
      <c r="S1320" s="355"/>
      <c r="T1320" s="351"/>
      <c r="U1320" s="357"/>
      <c r="V1320" s="359"/>
      <c r="W1320" s="361"/>
      <c r="X1320" s="357"/>
      <c r="Y1320" s="353"/>
      <c r="Z1320" s="353"/>
      <c r="AA1320" s="353"/>
      <c r="AB1320" s="353"/>
      <c r="AC1320" s="353"/>
      <c r="AD1320" s="238">
        <f t="shared" ref="AD1320:AD1323" si="1610">AD1319</f>
        <v>0</v>
      </c>
      <c r="AE1320" s="279" t="e">
        <f>VLOOKUP(AD1320,分类参数表!$I$2:$J$10,2,FALSE)</f>
        <v>#N/A</v>
      </c>
      <c r="AF1320" s="280"/>
      <c r="AG1320" s="266"/>
      <c r="AH1320" s="266"/>
      <c r="AI1320" s="266"/>
      <c r="AJ1320" s="266"/>
      <c r="AK1320" s="266"/>
      <c r="AL1320" s="266"/>
      <c r="AM1320" s="290"/>
      <c r="AN1320" s="291" t="e">
        <f t="shared" si="1569"/>
        <v>#DIV/0!</v>
      </c>
      <c r="AO1320" s="297"/>
    </row>
    <row r="1321" spans="1:41" s="219" customFormat="1" ht="15" customHeight="1" x14ac:dyDescent="0.15">
      <c r="A1321" s="235"/>
      <c r="B1321" s="236">
        <f t="shared" ref="B1321:C1321" si="1611">B1320</f>
        <v>0</v>
      </c>
      <c r="C1321" s="237">
        <f t="shared" si="1611"/>
        <v>0</v>
      </c>
      <c r="D1321" s="238">
        <f t="shared" si="1609"/>
        <v>3</v>
      </c>
      <c r="E1321" s="238"/>
      <c r="F1321" s="239"/>
      <c r="G1321" s="238"/>
      <c r="H1321" s="327"/>
      <c r="I1321" s="240"/>
      <c r="J1321" s="238"/>
      <c r="K1321" s="238"/>
      <c r="L1321" s="238"/>
      <c r="M1321" s="238"/>
      <c r="N1321" s="238"/>
      <c r="O1321" s="256">
        <f t="shared" si="1568"/>
        <v>0</v>
      </c>
      <c r="P1321" s="351"/>
      <c r="Q1321" s="266"/>
      <c r="R1321" s="353"/>
      <c r="S1321" s="355"/>
      <c r="T1321" s="351"/>
      <c r="U1321" s="357"/>
      <c r="V1321" s="359"/>
      <c r="W1321" s="361"/>
      <c r="X1321" s="357"/>
      <c r="Y1321" s="353"/>
      <c r="Z1321" s="353"/>
      <c r="AA1321" s="353"/>
      <c r="AB1321" s="353"/>
      <c r="AC1321" s="353"/>
      <c r="AD1321" s="238">
        <f t="shared" si="1610"/>
        <v>0</v>
      </c>
      <c r="AE1321" s="279" t="e">
        <f>VLOOKUP(AD1321,分类参数表!$I$2:$J$10,2,FALSE)</f>
        <v>#N/A</v>
      </c>
      <c r="AF1321" s="280"/>
      <c r="AG1321" s="266"/>
      <c r="AH1321" s="266"/>
      <c r="AI1321" s="266"/>
      <c r="AJ1321" s="266"/>
      <c r="AK1321" s="266"/>
      <c r="AL1321" s="266"/>
      <c r="AM1321" s="290"/>
      <c r="AN1321" s="291" t="e">
        <f t="shared" si="1569"/>
        <v>#DIV/0!</v>
      </c>
      <c r="AO1321" s="297"/>
    </row>
    <row r="1322" spans="1:41" s="219" customFormat="1" ht="15" customHeight="1" x14ac:dyDescent="0.15">
      <c r="A1322" s="235"/>
      <c r="B1322" s="236">
        <f t="shared" ref="B1322:C1322" si="1612">B1321</f>
        <v>0</v>
      </c>
      <c r="C1322" s="237">
        <f t="shared" si="1612"/>
        <v>0</v>
      </c>
      <c r="D1322" s="238">
        <f t="shared" si="1609"/>
        <v>4</v>
      </c>
      <c r="E1322" s="238"/>
      <c r="F1322" s="239"/>
      <c r="G1322" s="238"/>
      <c r="H1322" s="266"/>
      <c r="I1322" s="238"/>
      <c r="J1322" s="238"/>
      <c r="K1322" s="238"/>
      <c r="L1322" s="238"/>
      <c r="M1322" s="238"/>
      <c r="N1322" s="238"/>
      <c r="O1322" s="256">
        <f t="shared" si="1568"/>
        <v>0</v>
      </c>
      <c r="P1322" s="351"/>
      <c r="Q1322" s="266"/>
      <c r="R1322" s="353"/>
      <c r="S1322" s="355"/>
      <c r="T1322" s="351"/>
      <c r="U1322" s="357"/>
      <c r="V1322" s="359"/>
      <c r="W1322" s="361"/>
      <c r="X1322" s="357"/>
      <c r="Y1322" s="353"/>
      <c r="Z1322" s="353"/>
      <c r="AA1322" s="353"/>
      <c r="AB1322" s="353"/>
      <c r="AC1322" s="353"/>
      <c r="AD1322" s="238">
        <f t="shared" si="1610"/>
        <v>0</v>
      </c>
      <c r="AE1322" s="279" t="e">
        <f>VLOOKUP(AD1322,分类参数表!$I$2:$J$10,2,FALSE)</f>
        <v>#N/A</v>
      </c>
      <c r="AF1322" s="280"/>
      <c r="AG1322" s="266"/>
      <c r="AH1322" s="266"/>
      <c r="AI1322" s="266"/>
      <c r="AJ1322" s="266"/>
      <c r="AK1322" s="266"/>
      <c r="AL1322" s="266"/>
      <c r="AM1322" s="290"/>
      <c r="AN1322" s="291" t="e">
        <f t="shared" si="1569"/>
        <v>#DIV/0!</v>
      </c>
      <c r="AO1322" s="297"/>
    </row>
    <row r="1323" spans="1:41" s="219" customFormat="1" ht="15" customHeight="1" thickBot="1" x14ac:dyDescent="0.2">
      <c r="A1323" s="235"/>
      <c r="B1323" s="236">
        <f t="shared" ref="B1323:C1323" si="1613">B1322</f>
        <v>0</v>
      </c>
      <c r="C1323" s="237">
        <f t="shared" si="1613"/>
        <v>0</v>
      </c>
      <c r="D1323" s="238">
        <f t="shared" si="1609"/>
        <v>5</v>
      </c>
      <c r="E1323" s="238"/>
      <c r="F1323" s="239"/>
      <c r="G1323" s="238"/>
      <c r="H1323" s="266"/>
      <c r="I1323" s="238"/>
      <c r="J1323" s="238"/>
      <c r="K1323" s="238"/>
      <c r="L1323" s="238"/>
      <c r="M1323" s="238"/>
      <c r="N1323" s="238"/>
      <c r="O1323" s="256">
        <f t="shared" si="1568"/>
        <v>0</v>
      </c>
      <c r="P1323" s="351"/>
      <c r="Q1323" s="266"/>
      <c r="R1323" s="353"/>
      <c r="S1323" s="355"/>
      <c r="T1323" s="351"/>
      <c r="U1323" s="357"/>
      <c r="V1323" s="359"/>
      <c r="W1323" s="361"/>
      <c r="X1323" s="357"/>
      <c r="Y1323" s="353"/>
      <c r="Z1323" s="353"/>
      <c r="AA1323" s="353"/>
      <c r="AB1323" s="362"/>
      <c r="AC1323" s="362"/>
      <c r="AD1323" s="238">
        <f t="shared" si="1610"/>
        <v>0</v>
      </c>
      <c r="AE1323" s="279" t="e">
        <f>VLOOKUP(AD1323,分类参数表!$I$2:$J$10,2,FALSE)</f>
        <v>#N/A</v>
      </c>
      <c r="AF1323" s="280"/>
      <c r="AG1323" s="266"/>
      <c r="AH1323" s="266"/>
      <c r="AI1323" s="266"/>
      <c r="AJ1323" s="266"/>
      <c r="AK1323" s="266"/>
      <c r="AL1323" s="266"/>
      <c r="AM1323" s="290"/>
      <c r="AN1323" s="291" t="e">
        <f t="shared" si="1569"/>
        <v>#DIV/0!</v>
      </c>
      <c r="AO1323" s="297"/>
    </row>
    <row r="1324" spans="1:41" s="220" customFormat="1" ht="15" customHeight="1" thickTop="1" x14ac:dyDescent="0.15">
      <c r="A1324" s="319"/>
      <c r="B1324" s="242"/>
      <c r="C1324" s="243"/>
      <c r="D1324" s="244">
        <v>1</v>
      </c>
      <c r="E1324" s="320"/>
      <c r="F1324" s="245"/>
      <c r="G1324" s="321"/>
      <c r="H1324" s="328"/>
      <c r="I1324" s="246"/>
      <c r="J1324" s="321"/>
      <c r="K1324" s="320"/>
      <c r="L1324" s="321"/>
      <c r="M1324" s="244"/>
      <c r="N1324" s="244"/>
      <c r="O1324" s="257">
        <f t="shared" si="1568"/>
        <v>0</v>
      </c>
      <c r="P1324" s="363">
        <f>SUM(O1324:O1328)</f>
        <v>0</v>
      </c>
      <c r="Q1324" s="322"/>
      <c r="R1324" s="371">
        <f>SUMPRODUCT(Q1324:Q1328+0)</f>
        <v>0</v>
      </c>
      <c r="S1324" s="374" t="e">
        <f>R1324/P1324</f>
        <v>#DIV/0!</v>
      </c>
      <c r="T1324" s="363" t="e">
        <f>LOOKUP(S1324,{0.4,0.45,0.5,0.55,0.6,0.65,0.7,0.75,0.8,0.85,0.9,0.95,1},{0.1,0.175,0.25,0.325,0.4,0.475,0.55,0.625,0.7,0.775,0.85,0.925,1})</f>
        <v>#DIV/0!</v>
      </c>
      <c r="U1324" s="369"/>
      <c r="V1324" s="365"/>
      <c r="W1324" s="367"/>
      <c r="X1324" s="369"/>
      <c r="Y1324" s="371">
        <f>R1324-(V1324/10)-X1324</f>
        <v>0</v>
      </c>
      <c r="Z1324" s="371" t="e">
        <f>Y1324*T1324*AE1324</f>
        <v>#DIV/0!</v>
      </c>
      <c r="AA1324" s="371" t="e">
        <f>U1324-V1324+Z1324</f>
        <v>#DIV/0!</v>
      </c>
      <c r="AB1324" s="371"/>
      <c r="AC1324" s="371"/>
      <c r="AD1324" s="323" t="s">
        <v>2000</v>
      </c>
      <c r="AE1324" s="282">
        <f>VLOOKUP(AD1324,分类参数表!$I$2:$J$10,2,FALSE)</f>
        <v>1</v>
      </c>
      <c r="AF1324" s="283"/>
      <c r="AG1324" s="322"/>
      <c r="AH1324" s="269"/>
      <c r="AI1324" s="269"/>
      <c r="AJ1324" s="269"/>
      <c r="AK1324" s="322"/>
      <c r="AL1324" s="322"/>
      <c r="AM1324" s="292"/>
      <c r="AN1324" s="293" t="e">
        <f t="shared" si="1569"/>
        <v>#DIV/0!</v>
      </c>
      <c r="AO1324" s="298"/>
    </row>
    <row r="1325" spans="1:41" s="221" customFormat="1" ht="15" customHeight="1" x14ac:dyDescent="0.15">
      <c r="A1325" s="247"/>
      <c r="B1325" s="248">
        <f t="shared" ref="B1325:C1325" si="1614">B1324</f>
        <v>0</v>
      </c>
      <c r="C1325" s="249">
        <f t="shared" si="1614"/>
        <v>0</v>
      </c>
      <c r="D1325" s="250">
        <f t="shared" ref="D1325:D1328" si="1615">D1324+1</f>
        <v>2</v>
      </c>
      <c r="E1325" s="250"/>
      <c r="F1325" s="251"/>
      <c r="G1325" s="250"/>
      <c r="H1325" s="329"/>
      <c r="I1325" s="252"/>
      <c r="J1325" s="250"/>
      <c r="K1325" s="250"/>
      <c r="L1325" s="250"/>
      <c r="M1325" s="250"/>
      <c r="N1325" s="250"/>
      <c r="O1325" s="258">
        <f t="shared" si="1568"/>
        <v>0</v>
      </c>
      <c r="P1325" s="364"/>
      <c r="Q1325" s="271"/>
      <c r="R1325" s="372"/>
      <c r="S1325" s="375"/>
      <c r="T1325" s="364"/>
      <c r="U1325" s="370"/>
      <c r="V1325" s="366"/>
      <c r="W1325" s="368"/>
      <c r="X1325" s="370"/>
      <c r="Y1325" s="372"/>
      <c r="Z1325" s="372"/>
      <c r="AA1325" s="372"/>
      <c r="AB1325" s="372"/>
      <c r="AC1325" s="372"/>
      <c r="AD1325" s="250" t="str">
        <f t="shared" ref="AD1325:AD1328" si="1616">AD1324</f>
        <v>会员</v>
      </c>
      <c r="AE1325" s="284">
        <f>VLOOKUP(AD1325,分类参数表!$I$2:$J$10,2,FALSE)</f>
        <v>1</v>
      </c>
      <c r="AF1325" s="285"/>
      <c r="AG1325" s="271"/>
      <c r="AH1325" s="271"/>
      <c r="AI1325" s="271"/>
      <c r="AJ1325" s="271"/>
      <c r="AK1325" s="271"/>
      <c r="AL1325" s="271"/>
      <c r="AM1325" s="294"/>
      <c r="AN1325" s="295" t="e">
        <f t="shared" si="1569"/>
        <v>#DIV/0!</v>
      </c>
      <c r="AO1325" s="299"/>
    </row>
    <row r="1326" spans="1:41" s="221" customFormat="1" ht="15" customHeight="1" x14ac:dyDescent="0.15">
      <c r="A1326" s="247"/>
      <c r="B1326" s="248">
        <f t="shared" ref="B1326:C1326" si="1617">B1325</f>
        <v>0</v>
      </c>
      <c r="C1326" s="249">
        <f t="shared" si="1617"/>
        <v>0</v>
      </c>
      <c r="D1326" s="250">
        <f t="shared" si="1615"/>
        <v>3</v>
      </c>
      <c r="E1326" s="250"/>
      <c r="F1326" s="251"/>
      <c r="G1326" s="250"/>
      <c r="H1326" s="329"/>
      <c r="I1326" s="252"/>
      <c r="J1326" s="250"/>
      <c r="K1326" s="250"/>
      <c r="L1326" s="250"/>
      <c r="M1326" s="250"/>
      <c r="N1326" s="250"/>
      <c r="O1326" s="258">
        <f t="shared" si="1568"/>
        <v>0</v>
      </c>
      <c r="P1326" s="364"/>
      <c r="Q1326" s="271"/>
      <c r="R1326" s="372"/>
      <c r="S1326" s="375"/>
      <c r="T1326" s="364"/>
      <c r="U1326" s="370"/>
      <c r="V1326" s="366"/>
      <c r="W1326" s="368"/>
      <c r="X1326" s="370"/>
      <c r="Y1326" s="372"/>
      <c r="Z1326" s="372"/>
      <c r="AA1326" s="372"/>
      <c r="AB1326" s="372"/>
      <c r="AC1326" s="372"/>
      <c r="AD1326" s="250" t="str">
        <f t="shared" si="1616"/>
        <v>会员</v>
      </c>
      <c r="AE1326" s="284">
        <f>VLOOKUP(AD1326,分类参数表!$I$2:$J$10,2,FALSE)</f>
        <v>1</v>
      </c>
      <c r="AF1326" s="285"/>
      <c r="AG1326" s="271"/>
      <c r="AH1326" s="271"/>
      <c r="AI1326" s="271"/>
      <c r="AJ1326" s="271"/>
      <c r="AK1326" s="271"/>
      <c r="AL1326" s="271"/>
      <c r="AM1326" s="294"/>
      <c r="AN1326" s="295" t="e">
        <f t="shared" si="1569"/>
        <v>#DIV/0!</v>
      </c>
      <c r="AO1326" s="299"/>
    </row>
    <row r="1327" spans="1:41" s="221" customFormat="1" ht="15" customHeight="1" x14ac:dyDescent="0.15">
      <c r="A1327" s="247"/>
      <c r="B1327" s="248">
        <f t="shared" ref="B1327:C1327" si="1618">B1326</f>
        <v>0</v>
      </c>
      <c r="C1327" s="249">
        <f t="shared" si="1618"/>
        <v>0</v>
      </c>
      <c r="D1327" s="250">
        <f t="shared" si="1615"/>
        <v>4</v>
      </c>
      <c r="E1327" s="250"/>
      <c r="F1327" s="251"/>
      <c r="G1327" s="250"/>
      <c r="H1327" s="271"/>
      <c r="I1327" s="250"/>
      <c r="J1327" s="250"/>
      <c r="K1327" s="250"/>
      <c r="L1327" s="250"/>
      <c r="M1327" s="250"/>
      <c r="N1327" s="250"/>
      <c r="O1327" s="258">
        <f t="shared" si="1568"/>
        <v>0</v>
      </c>
      <c r="P1327" s="364"/>
      <c r="Q1327" s="271"/>
      <c r="R1327" s="372"/>
      <c r="S1327" s="375"/>
      <c r="T1327" s="364"/>
      <c r="U1327" s="370"/>
      <c r="V1327" s="366"/>
      <c r="W1327" s="368"/>
      <c r="X1327" s="370"/>
      <c r="Y1327" s="372"/>
      <c r="Z1327" s="372"/>
      <c r="AA1327" s="372"/>
      <c r="AB1327" s="372"/>
      <c r="AC1327" s="372"/>
      <c r="AD1327" s="250" t="str">
        <f t="shared" si="1616"/>
        <v>会员</v>
      </c>
      <c r="AE1327" s="284">
        <f>VLOOKUP(AD1327,分类参数表!$I$2:$J$10,2,FALSE)</f>
        <v>1</v>
      </c>
      <c r="AF1327" s="285"/>
      <c r="AG1327" s="271"/>
      <c r="AH1327" s="271"/>
      <c r="AI1327" s="271"/>
      <c r="AJ1327" s="271"/>
      <c r="AK1327" s="271"/>
      <c r="AL1327" s="271"/>
      <c r="AM1327" s="294"/>
      <c r="AN1327" s="295" t="e">
        <f t="shared" si="1569"/>
        <v>#DIV/0!</v>
      </c>
      <c r="AO1327" s="299"/>
    </row>
    <row r="1328" spans="1:41" s="221" customFormat="1" ht="15" customHeight="1" thickBot="1" x14ac:dyDescent="0.2">
      <c r="A1328" s="247"/>
      <c r="B1328" s="248">
        <f t="shared" ref="B1328:C1328" si="1619">B1327</f>
        <v>0</v>
      </c>
      <c r="C1328" s="249">
        <f t="shared" si="1619"/>
        <v>0</v>
      </c>
      <c r="D1328" s="250">
        <f t="shared" si="1615"/>
        <v>5</v>
      </c>
      <c r="E1328" s="250"/>
      <c r="F1328" s="251"/>
      <c r="G1328" s="250"/>
      <c r="H1328" s="271"/>
      <c r="I1328" s="250"/>
      <c r="J1328" s="250"/>
      <c r="K1328" s="250"/>
      <c r="L1328" s="250"/>
      <c r="M1328" s="250"/>
      <c r="N1328" s="250"/>
      <c r="O1328" s="258">
        <f t="shared" si="1568"/>
        <v>0</v>
      </c>
      <c r="P1328" s="364"/>
      <c r="Q1328" s="271"/>
      <c r="R1328" s="372"/>
      <c r="S1328" s="375"/>
      <c r="T1328" s="364"/>
      <c r="U1328" s="370"/>
      <c r="V1328" s="366"/>
      <c r="W1328" s="368"/>
      <c r="X1328" s="370"/>
      <c r="Y1328" s="372"/>
      <c r="Z1328" s="372"/>
      <c r="AA1328" s="372"/>
      <c r="AB1328" s="373"/>
      <c r="AC1328" s="373"/>
      <c r="AD1328" s="250" t="str">
        <f t="shared" si="1616"/>
        <v>会员</v>
      </c>
      <c r="AE1328" s="284">
        <f>VLOOKUP(AD1328,分类参数表!$I$2:$J$10,2,FALSE)</f>
        <v>1</v>
      </c>
      <c r="AF1328" s="285"/>
      <c r="AG1328" s="271"/>
      <c r="AH1328" s="271"/>
      <c r="AI1328" s="271"/>
      <c r="AJ1328" s="271"/>
      <c r="AK1328" s="271"/>
      <c r="AL1328" s="271"/>
      <c r="AM1328" s="294"/>
      <c r="AN1328" s="295" t="e">
        <f t="shared" si="1569"/>
        <v>#DIV/0!</v>
      </c>
      <c r="AO1328" s="299"/>
    </row>
    <row r="1329" spans="1:41" s="218" customFormat="1" ht="15" customHeight="1" thickTop="1" x14ac:dyDescent="0.15">
      <c r="A1329" s="229"/>
      <c r="B1329" s="230"/>
      <c r="C1329" s="231"/>
      <c r="D1329" s="232">
        <v>1</v>
      </c>
      <c r="E1329" s="233"/>
      <c r="F1329" s="233"/>
      <c r="G1329" s="232"/>
      <c r="H1329" s="326"/>
      <c r="I1329" s="234"/>
      <c r="J1329" s="232"/>
      <c r="K1329" s="233"/>
      <c r="L1329" s="232"/>
      <c r="M1329" s="232"/>
      <c r="N1329" s="232"/>
      <c r="O1329" s="255">
        <f t="shared" si="1568"/>
        <v>0</v>
      </c>
      <c r="P1329" s="350">
        <f>SUM(O1329:O1333)</f>
        <v>0</v>
      </c>
      <c r="Q1329" s="264"/>
      <c r="R1329" s="352">
        <f>SUMPRODUCT(Q1329:Q1333+0)</f>
        <v>0</v>
      </c>
      <c r="S1329" s="354" t="e">
        <f>R1329/P1329</f>
        <v>#DIV/0!</v>
      </c>
      <c r="T1329" s="350" t="e">
        <f>LOOKUP(S1329,{0.4,0.45,0.5,0.55,0.6,0.65,0.7,0.75,0.8,0.85,0.9,0.95,1},{0.1,0.175,0.25,0.325,0.4,0.475,0.55,0.625,0.7,0.775,0.85,0.925,1})</f>
        <v>#DIV/0!</v>
      </c>
      <c r="U1329" s="356"/>
      <c r="V1329" s="358"/>
      <c r="W1329" s="360"/>
      <c r="X1329" s="356"/>
      <c r="Y1329" s="352">
        <f>R1329-(V1329/10)-X1329</f>
        <v>0</v>
      </c>
      <c r="Z1329" s="352" t="e">
        <f>Y1329*T1329*AE1329</f>
        <v>#DIV/0!</v>
      </c>
      <c r="AA1329" s="352" t="e">
        <f>U1329-V1329+Z1329</f>
        <v>#DIV/0!</v>
      </c>
      <c r="AB1329" s="352"/>
      <c r="AC1329" s="352"/>
      <c r="AD1329" s="276"/>
      <c r="AE1329" s="277" t="e">
        <f>VLOOKUP(AD1329,分类参数表!$I$2:$J$10,2,FALSE)</f>
        <v>#N/A</v>
      </c>
      <c r="AF1329" s="278"/>
      <c r="AG1329" s="264"/>
      <c r="AH1329" s="264"/>
      <c r="AI1329" s="264"/>
      <c r="AJ1329" s="264"/>
      <c r="AK1329" s="264"/>
      <c r="AL1329" s="264"/>
      <c r="AM1329" s="288"/>
      <c r="AN1329" s="289" t="e">
        <f t="shared" si="1569"/>
        <v>#DIV/0!</v>
      </c>
      <c r="AO1329" s="296"/>
    </row>
    <row r="1330" spans="1:41" s="219" customFormat="1" ht="15" customHeight="1" x14ac:dyDescent="0.15">
      <c r="A1330" s="235"/>
      <c r="B1330" s="236">
        <f t="shared" ref="B1330:C1330" si="1620">B1329</f>
        <v>0</v>
      </c>
      <c r="C1330" s="237">
        <f t="shared" si="1620"/>
        <v>0</v>
      </c>
      <c r="D1330" s="238">
        <f t="shared" ref="D1330:D1333" si="1621">D1329+1</f>
        <v>2</v>
      </c>
      <c r="E1330" s="238"/>
      <c r="F1330" s="239"/>
      <c r="G1330" s="238"/>
      <c r="H1330" s="327"/>
      <c r="I1330" s="240"/>
      <c r="J1330" s="238"/>
      <c r="K1330" s="238"/>
      <c r="L1330" s="238"/>
      <c r="M1330" s="238"/>
      <c r="N1330" s="238"/>
      <c r="O1330" s="256">
        <f t="shared" si="1568"/>
        <v>0</v>
      </c>
      <c r="P1330" s="351"/>
      <c r="Q1330" s="266"/>
      <c r="R1330" s="353"/>
      <c r="S1330" s="355"/>
      <c r="T1330" s="351"/>
      <c r="U1330" s="357"/>
      <c r="V1330" s="359"/>
      <c r="W1330" s="361"/>
      <c r="X1330" s="357"/>
      <c r="Y1330" s="353"/>
      <c r="Z1330" s="353"/>
      <c r="AA1330" s="353"/>
      <c r="AB1330" s="353"/>
      <c r="AC1330" s="353"/>
      <c r="AD1330" s="238">
        <f t="shared" ref="AD1330:AD1333" si="1622">AD1329</f>
        <v>0</v>
      </c>
      <c r="AE1330" s="279" t="e">
        <f>VLOOKUP(AD1330,分类参数表!$I$2:$J$10,2,FALSE)</f>
        <v>#N/A</v>
      </c>
      <c r="AF1330" s="280"/>
      <c r="AG1330" s="266"/>
      <c r="AH1330" s="266"/>
      <c r="AI1330" s="266"/>
      <c r="AJ1330" s="266"/>
      <c r="AK1330" s="266"/>
      <c r="AL1330" s="266"/>
      <c r="AM1330" s="290"/>
      <c r="AN1330" s="291" t="e">
        <f t="shared" si="1569"/>
        <v>#DIV/0!</v>
      </c>
      <c r="AO1330" s="297"/>
    </row>
    <row r="1331" spans="1:41" s="219" customFormat="1" ht="15" customHeight="1" x14ac:dyDescent="0.15">
      <c r="A1331" s="235"/>
      <c r="B1331" s="236">
        <f t="shared" ref="B1331:C1331" si="1623">B1330</f>
        <v>0</v>
      </c>
      <c r="C1331" s="237">
        <f t="shared" si="1623"/>
        <v>0</v>
      </c>
      <c r="D1331" s="238">
        <f t="shared" si="1621"/>
        <v>3</v>
      </c>
      <c r="E1331" s="238"/>
      <c r="F1331" s="239"/>
      <c r="G1331" s="238"/>
      <c r="H1331" s="327"/>
      <c r="I1331" s="240"/>
      <c r="J1331" s="238"/>
      <c r="K1331" s="238"/>
      <c r="L1331" s="238"/>
      <c r="M1331" s="238"/>
      <c r="N1331" s="238"/>
      <c r="O1331" s="256">
        <f t="shared" si="1568"/>
        <v>0</v>
      </c>
      <c r="P1331" s="351"/>
      <c r="Q1331" s="266"/>
      <c r="R1331" s="353"/>
      <c r="S1331" s="355"/>
      <c r="T1331" s="351"/>
      <c r="U1331" s="357"/>
      <c r="V1331" s="359"/>
      <c r="W1331" s="361"/>
      <c r="X1331" s="357"/>
      <c r="Y1331" s="353"/>
      <c r="Z1331" s="353"/>
      <c r="AA1331" s="353"/>
      <c r="AB1331" s="353"/>
      <c r="AC1331" s="353"/>
      <c r="AD1331" s="238">
        <f t="shared" si="1622"/>
        <v>0</v>
      </c>
      <c r="AE1331" s="279" t="e">
        <f>VLOOKUP(AD1331,分类参数表!$I$2:$J$10,2,FALSE)</f>
        <v>#N/A</v>
      </c>
      <c r="AF1331" s="280"/>
      <c r="AG1331" s="266"/>
      <c r="AH1331" s="266"/>
      <c r="AI1331" s="266"/>
      <c r="AJ1331" s="266"/>
      <c r="AK1331" s="266"/>
      <c r="AL1331" s="266"/>
      <c r="AM1331" s="290"/>
      <c r="AN1331" s="291" t="e">
        <f t="shared" si="1569"/>
        <v>#DIV/0!</v>
      </c>
      <c r="AO1331" s="297"/>
    </row>
    <row r="1332" spans="1:41" s="219" customFormat="1" ht="15" customHeight="1" x14ac:dyDescent="0.15">
      <c r="A1332" s="235"/>
      <c r="B1332" s="236">
        <f t="shared" ref="B1332:C1332" si="1624">B1331</f>
        <v>0</v>
      </c>
      <c r="C1332" s="237">
        <f t="shared" si="1624"/>
        <v>0</v>
      </c>
      <c r="D1332" s="238">
        <f t="shared" si="1621"/>
        <v>4</v>
      </c>
      <c r="E1332" s="238"/>
      <c r="F1332" s="239"/>
      <c r="G1332" s="238"/>
      <c r="H1332" s="266"/>
      <c r="I1332" s="238"/>
      <c r="J1332" s="238"/>
      <c r="K1332" s="238"/>
      <c r="L1332" s="238"/>
      <c r="M1332" s="238"/>
      <c r="N1332" s="238"/>
      <c r="O1332" s="256">
        <f t="shared" si="1568"/>
        <v>0</v>
      </c>
      <c r="P1332" s="351"/>
      <c r="Q1332" s="266"/>
      <c r="R1332" s="353"/>
      <c r="S1332" s="355"/>
      <c r="T1332" s="351"/>
      <c r="U1332" s="357"/>
      <c r="V1332" s="359"/>
      <c r="W1332" s="361"/>
      <c r="X1332" s="357"/>
      <c r="Y1332" s="353"/>
      <c r="Z1332" s="353"/>
      <c r="AA1332" s="353"/>
      <c r="AB1332" s="353"/>
      <c r="AC1332" s="353"/>
      <c r="AD1332" s="238">
        <f t="shared" si="1622"/>
        <v>0</v>
      </c>
      <c r="AE1332" s="279" t="e">
        <f>VLOOKUP(AD1332,分类参数表!$I$2:$J$10,2,FALSE)</f>
        <v>#N/A</v>
      </c>
      <c r="AF1332" s="280"/>
      <c r="AG1332" s="266"/>
      <c r="AH1332" s="266"/>
      <c r="AI1332" s="266"/>
      <c r="AJ1332" s="266"/>
      <c r="AK1332" s="266"/>
      <c r="AL1332" s="266"/>
      <c r="AM1332" s="290"/>
      <c r="AN1332" s="291" t="e">
        <f t="shared" si="1569"/>
        <v>#DIV/0!</v>
      </c>
      <c r="AO1332" s="297"/>
    </row>
    <row r="1333" spans="1:41" s="219" customFormat="1" ht="15" customHeight="1" thickBot="1" x14ac:dyDescent="0.2">
      <c r="A1333" s="235"/>
      <c r="B1333" s="236">
        <f t="shared" ref="B1333:C1333" si="1625">B1332</f>
        <v>0</v>
      </c>
      <c r="C1333" s="237">
        <f t="shared" si="1625"/>
        <v>0</v>
      </c>
      <c r="D1333" s="238">
        <f t="shared" si="1621"/>
        <v>5</v>
      </c>
      <c r="E1333" s="238"/>
      <c r="F1333" s="239"/>
      <c r="G1333" s="238"/>
      <c r="H1333" s="266"/>
      <c r="I1333" s="238"/>
      <c r="J1333" s="238"/>
      <c r="K1333" s="238"/>
      <c r="L1333" s="238"/>
      <c r="M1333" s="238"/>
      <c r="N1333" s="238"/>
      <c r="O1333" s="256">
        <f t="shared" si="1568"/>
        <v>0</v>
      </c>
      <c r="P1333" s="351"/>
      <c r="Q1333" s="266"/>
      <c r="R1333" s="353"/>
      <c r="S1333" s="355"/>
      <c r="T1333" s="351"/>
      <c r="U1333" s="357"/>
      <c r="V1333" s="359"/>
      <c r="W1333" s="361"/>
      <c r="X1333" s="357"/>
      <c r="Y1333" s="353"/>
      <c r="Z1333" s="353"/>
      <c r="AA1333" s="353"/>
      <c r="AB1333" s="362"/>
      <c r="AC1333" s="362"/>
      <c r="AD1333" s="238">
        <f t="shared" si="1622"/>
        <v>0</v>
      </c>
      <c r="AE1333" s="279" t="e">
        <f>VLOOKUP(AD1333,分类参数表!$I$2:$J$10,2,FALSE)</f>
        <v>#N/A</v>
      </c>
      <c r="AF1333" s="280"/>
      <c r="AG1333" s="266"/>
      <c r="AH1333" s="266"/>
      <c r="AI1333" s="266"/>
      <c r="AJ1333" s="266"/>
      <c r="AK1333" s="266"/>
      <c r="AL1333" s="266"/>
      <c r="AM1333" s="290"/>
      <c r="AN1333" s="291" t="e">
        <f t="shared" si="1569"/>
        <v>#DIV/0!</v>
      </c>
      <c r="AO1333" s="297"/>
    </row>
    <row r="1334" spans="1:41" s="220" customFormat="1" ht="15" customHeight="1" thickTop="1" x14ac:dyDescent="0.15">
      <c r="A1334" s="319"/>
      <c r="B1334" s="242"/>
      <c r="C1334" s="243"/>
      <c r="D1334" s="244">
        <v>1</v>
      </c>
      <c r="E1334" s="320"/>
      <c r="F1334" s="245"/>
      <c r="G1334" s="321"/>
      <c r="H1334" s="328"/>
      <c r="I1334" s="246"/>
      <c r="J1334" s="321"/>
      <c r="K1334" s="320"/>
      <c r="L1334" s="321"/>
      <c r="M1334" s="244"/>
      <c r="N1334" s="244"/>
      <c r="O1334" s="257">
        <f t="shared" si="1568"/>
        <v>0</v>
      </c>
      <c r="P1334" s="363">
        <f>SUM(O1334:O1338)</f>
        <v>0</v>
      </c>
      <c r="Q1334" s="322"/>
      <c r="R1334" s="371">
        <f>SUMPRODUCT(Q1334:Q1338+0)</f>
        <v>0</v>
      </c>
      <c r="S1334" s="374" t="e">
        <f>R1334/P1334</f>
        <v>#DIV/0!</v>
      </c>
      <c r="T1334" s="363" t="e">
        <f>LOOKUP(S1334,{0.4,0.45,0.5,0.55,0.6,0.65,0.7,0.75,0.8,0.85,0.9,0.95,1},{0.1,0.175,0.25,0.325,0.4,0.475,0.55,0.625,0.7,0.775,0.85,0.925,1})</f>
        <v>#DIV/0!</v>
      </c>
      <c r="U1334" s="369"/>
      <c r="V1334" s="365"/>
      <c r="W1334" s="367"/>
      <c r="X1334" s="369"/>
      <c r="Y1334" s="371">
        <f>R1334-(V1334/10)-X1334</f>
        <v>0</v>
      </c>
      <c r="Z1334" s="371" t="e">
        <f>Y1334*T1334*AE1334</f>
        <v>#DIV/0!</v>
      </c>
      <c r="AA1334" s="371" t="e">
        <f>U1334-V1334+Z1334</f>
        <v>#DIV/0!</v>
      </c>
      <c r="AB1334" s="371"/>
      <c r="AC1334" s="371"/>
      <c r="AD1334" s="323" t="s">
        <v>2000</v>
      </c>
      <c r="AE1334" s="282">
        <f>VLOOKUP(AD1334,分类参数表!$I$2:$J$10,2,FALSE)</f>
        <v>1</v>
      </c>
      <c r="AF1334" s="283"/>
      <c r="AG1334" s="322"/>
      <c r="AH1334" s="269"/>
      <c r="AI1334" s="269"/>
      <c r="AJ1334" s="269"/>
      <c r="AK1334" s="322"/>
      <c r="AL1334" s="322"/>
      <c r="AM1334" s="292"/>
      <c r="AN1334" s="293" t="e">
        <f t="shared" si="1569"/>
        <v>#DIV/0!</v>
      </c>
      <c r="AO1334" s="298"/>
    </row>
    <row r="1335" spans="1:41" s="221" customFormat="1" ht="15" customHeight="1" x14ac:dyDescent="0.15">
      <c r="A1335" s="247"/>
      <c r="B1335" s="248">
        <f t="shared" ref="B1335:C1335" si="1626">B1334</f>
        <v>0</v>
      </c>
      <c r="C1335" s="249">
        <f t="shared" si="1626"/>
        <v>0</v>
      </c>
      <c r="D1335" s="250">
        <f t="shared" ref="D1335:D1338" si="1627">D1334+1</f>
        <v>2</v>
      </c>
      <c r="E1335" s="250"/>
      <c r="F1335" s="251"/>
      <c r="G1335" s="250"/>
      <c r="H1335" s="329"/>
      <c r="I1335" s="252"/>
      <c r="J1335" s="250"/>
      <c r="K1335" s="250"/>
      <c r="L1335" s="250"/>
      <c r="M1335" s="250"/>
      <c r="N1335" s="250"/>
      <c r="O1335" s="258">
        <f t="shared" si="1568"/>
        <v>0</v>
      </c>
      <c r="P1335" s="364"/>
      <c r="Q1335" s="271"/>
      <c r="R1335" s="372"/>
      <c r="S1335" s="375"/>
      <c r="T1335" s="364"/>
      <c r="U1335" s="370"/>
      <c r="V1335" s="366"/>
      <c r="W1335" s="368"/>
      <c r="X1335" s="370"/>
      <c r="Y1335" s="372"/>
      <c r="Z1335" s="372"/>
      <c r="AA1335" s="372"/>
      <c r="AB1335" s="372"/>
      <c r="AC1335" s="372"/>
      <c r="AD1335" s="250" t="str">
        <f t="shared" ref="AD1335:AD1338" si="1628">AD1334</f>
        <v>会员</v>
      </c>
      <c r="AE1335" s="284">
        <f>VLOOKUP(AD1335,分类参数表!$I$2:$J$10,2,FALSE)</f>
        <v>1</v>
      </c>
      <c r="AF1335" s="285"/>
      <c r="AG1335" s="271"/>
      <c r="AH1335" s="271"/>
      <c r="AI1335" s="271"/>
      <c r="AJ1335" s="271"/>
      <c r="AK1335" s="271"/>
      <c r="AL1335" s="271"/>
      <c r="AM1335" s="294"/>
      <c r="AN1335" s="295" t="e">
        <f t="shared" si="1569"/>
        <v>#DIV/0!</v>
      </c>
      <c r="AO1335" s="299"/>
    </row>
    <row r="1336" spans="1:41" s="221" customFormat="1" ht="15" customHeight="1" x14ac:dyDescent="0.15">
      <c r="A1336" s="247"/>
      <c r="B1336" s="248">
        <f t="shared" ref="B1336:C1336" si="1629">B1335</f>
        <v>0</v>
      </c>
      <c r="C1336" s="249">
        <f t="shared" si="1629"/>
        <v>0</v>
      </c>
      <c r="D1336" s="250">
        <f t="shared" si="1627"/>
        <v>3</v>
      </c>
      <c r="E1336" s="250"/>
      <c r="F1336" s="251"/>
      <c r="G1336" s="250"/>
      <c r="H1336" s="329"/>
      <c r="I1336" s="252"/>
      <c r="J1336" s="250"/>
      <c r="K1336" s="250"/>
      <c r="L1336" s="250"/>
      <c r="M1336" s="250"/>
      <c r="N1336" s="250"/>
      <c r="O1336" s="258">
        <f t="shared" si="1568"/>
        <v>0</v>
      </c>
      <c r="P1336" s="364"/>
      <c r="Q1336" s="271"/>
      <c r="R1336" s="372"/>
      <c r="S1336" s="375"/>
      <c r="T1336" s="364"/>
      <c r="U1336" s="370"/>
      <c r="V1336" s="366"/>
      <c r="W1336" s="368"/>
      <c r="X1336" s="370"/>
      <c r="Y1336" s="372"/>
      <c r="Z1336" s="372"/>
      <c r="AA1336" s="372"/>
      <c r="AB1336" s="372"/>
      <c r="AC1336" s="372"/>
      <c r="AD1336" s="250" t="str">
        <f t="shared" si="1628"/>
        <v>会员</v>
      </c>
      <c r="AE1336" s="284">
        <f>VLOOKUP(AD1336,分类参数表!$I$2:$J$10,2,FALSE)</f>
        <v>1</v>
      </c>
      <c r="AF1336" s="285"/>
      <c r="AG1336" s="271"/>
      <c r="AH1336" s="271"/>
      <c r="AI1336" s="271"/>
      <c r="AJ1336" s="271"/>
      <c r="AK1336" s="271"/>
      <c r="AL1336" s="271"/>
      <c r="AM1336" s="294"/>
      <c r="AN1336" s="295" t="e">
        <f t="shared" si="1569"/>
        <v>#DIV/0!</v>
      </c>
      <c r="AO1336" s="299"/>
    </row>
    <row r="1337" spans="1:41" s="221" customFormat="1" ht="15" customHeight="1" x14ac:dyDescent="0.15">
      <c r="A1337" s="247"/>
      <c r="B1337" s="248">
        <f t="shared" ref="B1337:C1337" si="1630">B1336</f>
        <v>0</v>
      </c>
      <c r="C1337" s="249">
        <f t="shared" si="1630"/>
        <v>0</v>
      </c>
      <c r="D1337" s="250">
        <f t="shared" si="1627"/>
        <v>4</v>
      </c>
      <c r="E1337" s="250"/>
      <c r="F1337" s="251"/>
      <c r="G1337" s="250"/>
      <c r="H1337" s="271"/>
      <c r="I1337" s="250"/>
      <c r="J1337" s="250"/>
      <c r="K1337" s="250"/>
      <c r="L1337" s="250"/>
      <c r="M1337" s="250"/>
      <c r="N1337" s="250"/>
      <c r="O1337" s="258">
        <f t="shared" si="1568"/>
        <v>0</v>
      </c>
      <c r="P1337" s="364"/>
      <c r="Q1337" s="271"/>
      <c r="R1337" s="372"/>
      <c r="S1337" s="375"/>
      <c r="T1337" s="364"/>
      <c r="U1337" s="370"/>
      <c r="V1337" s="366"/>
      <c r="W1337" s="368"/>
      <c r="X1337" s="370"/>
      <c r="Y1337" s="372"/>
      <c r="Z1337" s="372"/>
      <c r="AA1337" s="372"/>
      <c r="AB1337" s="372"/>
      <c r="AC1337" s="372"/>
      <c r="AD1337" s="250" t="str">
        <f t="shared" si="1628"/>
        <v>会员</v>
      </c>
      <c r="AE1337" s="284">
        <f>VLOOKUP(AD1337,分类参数表!$I$2:$J$10,2,FALSE)</f>
        <v>1</v>
      </c>
      <c r="AF1337" s="285"/>
      <c r="AG1337" s="271"/>
      <c r="AH1337" s="271"/>
      <c r="AI1337" s="271"/>
      <c r="AJ1337" s="271"/>
      <c r="AK1337" s="271"/>
      <c r="AL1337" s="271"/>
      <c r="AM1337" s="294"/>
      <c r="AN1337" s="295" t="e">
        <f t="shared" si="1569"/>
        <v>#DIV/0!</v>
      </c>
      <c r="AO1337" s="299"/>
    </row>
    <row r="1338" spans="1:41" s="221" customFormat="1" ht="15" customHeight="1" thickBot="1" x14ac:dyDescent="0.2">
      <c r="A1338" s="247"/>
      <c r="B1338" s="248">
        <f t="shared" ref="B1338:C1338" si="1631">B1337</f>
        <v>0</v>
      </c>
      <c r="C1338" s="249">
        <f t="shared" si="1631"/>
        <v>0</v>
      </c>
      <c r="D1338" s="250">
        <f t="shared" si="1627"/>
        <v>5</v>
      </c>
      <c r="E1338" s="250"/>
      <c r="F1338" s="251"/>
      <c r="G1338" s="250"/>
      <c r="H1338" s="271"/>
      <c r="I1338" s="250"/>
      <c r="J1338" s="250"/>
      <c r="K1338" s="250"/>
      <c r="L1338" s="250"/>
      <c r="M1338" s="250"/>
      <c r="N1338" s="250"/>
      <c r="O1338" s="258">
        <f t="shared" si="1568"/>
        <v>0</v>
      </c>
      <c r="P1338" s="364"/>
      <c r="Q1338" s="271"/>
      <c r="R1338" s="372"/>
      <c r="S1338" s="375"/>
      <c r="T1338" s="364"/>
      <c r="U1338" s="370"/>
      <c r="V1338" s="366"/>
      <c r="W1338" s="368"/>
      <c r="X1338" s="370"/>
      <c r="Y1338" s="372"/>
      <c r="Z1338" s="372"/>
      <c r="AA1338" s="372"/>
      <c r="AB1338" s="373"/>
      <c r="AC1338" s="373"/>
      <c r="AD1338" s="250" t="str">
        <f t="shared" si="1628"/>
        <v>会员</v>
      </c>
      <c r="AE1338" s="284">
        <f>VLOOKUP(AD1338,分类参数表!$I$2:$J$10,2,FALSE)</f>
        <v>1</v>
      </c>
      <c r="AF1338" s="285"/>
      <c r="AG1338" s="271"/>
      <c r="AH1338" s="271"/>
      <c r="AI1338" s="271"/>
      <c r="AJ1338" s="271"/>
      <c r="AK1338" s="271"/>
      <c r="AL1338" s="271"/>
      <c r="AM1338" s="294"/>
      <c r="AN1338" s="295" t="e">
        <f t="shared" si="1569"/>
        <v>#DIV/0!</v>
      </c>
      <c r="AO1338" s="299"/>
    </row>
    <row r="1339" spans="1:41" s="218" customFormat="1" ht="15" customHeight="1" thickTop="1" x14ac:dyDescent="0.15">
      <c r="A1339" s="229"/>
      <c r="B1339" s="230"/>
      <c r="C1339" s="231"/>
      <c r="D1339" s="232">
        <v>1</v>
      </c>
      <c r="E1339" s="233"/>
      <c r="F1339" s="233"/>
      <c r="G1339" s="232"/>
      <c r="H1339" s="326"/>
      <c r="I1339" s="234"/>
      <c r="J1339" s="232"/>
      <c r="K1339" s="233"/>
      <c r="L1339" s="232"/>
      <c r="M1339" s="232"/>
      <c r="N1339" s="232"/>
      <c r="O1339" s="255">
        <f t="shared" si="1568"/>
        <v>0</v>
      </c>
      <c r="P1339" s="350">
        <f>SUM(O1339:O1343)</f>
        <v>0</v>
      </c>
      <c r="Q1339" s="264"/>
      <c r="R1339" s="352">
        <f>SUMPRODUCT(Q1339:Q1343+0)</f>
        <v>0</v>
      </c>
      <c r="S1339" s="354" t="e">
        <f>R1339/P1339</f>
        <v>#DIV/0!</v>
      </c>
      <c r="T1339" s="350" t="e">
        <f>LOOKUP(S1339,{0.4,0.45,0.5,0.55,0.6,0.65,0.7,0.75,0.8,0.85,0.9,0.95,1},{0.1,0.175,0.25,0.325,0.4,0.475,0.55,0.625,0.7,0.775,0.85,0.925,1})</f>
        <v>#DIV/0!</v>
      </c>
      <c r="U1339" s="356"/>
      <c r="V1339" s="358"/>
      <c r="W1339" s="360"/>
      <c r="X1339" s="356"/>
      <c r="Y1339" s="352">
        <f>R1339-(V1339/10)-X1339</f>
        <v>0</v>
      </c>
      <c r="Z1339" s="352" t="e">
        <f>Y1339*T1339*AE1339</f>
        <v>#DIV/0!</v>
      </c>
      <c r="AA1339" s="352" t="e">
        <f>U1339-V1339+Z1339</f>
        <v>#DIV/0!</v>
      </c>
      <c r="AB1339" s="352"/>
      <c r="AC1339" s="352"/>
      <c r="AD1339" s="276"/>
      <c r="AE1339" s="277" t="e">
        <f>VLOOKUP(AD1339,分类参数表!$I$2:$J$10,2,FALSE)</f>
        <v>#N/A</v>
      </c>
      <c r="AF1339" s="278"/>
      <c r="AG1339" s="264"/>
      <c r="AH1339" s="264"/>
      <c r="AI1339" s="264"/>
      <c r="AJ1339" s="264"/>
      <c r="AK1339" s="264"/>
      <c r="AL1339" s="264"/>
      <c r="AM1339" s="288"/>
      <c r="AN1339" s="289" t="e">
        <f t="shared" si="1569"/>
        <v>#DIV/0!</v>
      </c>
      <c r="AO1339" s="296"/>
    </row>
    <row r="1340" spans="1:41" s="219" customFormat="1" ht="15" customHeight="1" x14ac:dyDescent="0.15">
      <c r="A1340" s="235"/>
      <c r="B1340" s="236">
        <f t="shared" ref="B1340:C1340" si="1632">B1339</f>
        <v>0</v>
      </c>
      <c r="C1340" s="237">
        <f t="shared" si="1632"/>
        <v>0</v>
      </c>
      <c r="D1340" s="238">
        <f t="shared" ref="D1340:D1343" si="1633">D1339+1</f>
        <v>2</v>
      </c>
      <c r="E1340" s="238"/>
      <c r="F1340" s="239"/>
      <c r="G1340" s="238"/>
      <c r="H1340" s="327"/>
      <c r="I1340" s="240"/>
      <c r="J1340" s="238"/>
      <c r="K1340" s="238"/>
      <c r="L1340" s="238"/>
      <c r="M1340" s="238"/>
      <c r="N1340" s="238"/>
      <c r="O1340" s="256">
        <f t="shared" si="1568"/>
        <v>0</v>
      </c>
      <c r="P1340" s="351"/>
      <c r="Q1340" s="266"/>
      <c r="R1340" s="353"/>
      <c r="S1340" s="355"/>
      <c r="T1340" s="351"/>
      <c r="U1340" s="357"/>
      <c r="V1340" s="359"/>
      <c r="W1340" s="361"/>
      <c r="X1340" s="357"/>
      <c r="Y1340" s="353"/>
      <c r="Z1340" s="353"/>
      <c r="AA1340" s="353"/>
      <c r="AB1340" s="353"/>
      <c r="AC1340" s="353"/>
      <c r="AD1340" s="238">
        <f t="shared" ref="AD1340:AD1343" si="1634">AD1339</f>
        <v>0</v>
      </c>
      <c r="AE1340" s="279" t="e">
        <f>VLOOKUP(AD1340,分类参数表!$I$2:$J$10,2,FALSE)</f>
        <v>#N/A</v>
      </c>
      <c r="AF1340" s="280"/>
      <c r="AG1340" s="266"/>
      <c r="AH1340" s="266"/>
      <c r="AI1340" s="266"/>
      <c r="AJ1340" s="266"/>
      <c r="AK1340" s="266"/>
      <c r="AL1340" s="266"/>
      <c r="AM1340" s="290"/>
      <c r="AN1340" s="291" t="e">
        <f t="shared" si="1569"/>
        <v>#DIV/0!</v>
      </c>
      <c r="AO1340" s="297"/>
    </row>
    <row r="1341" spans="1:41" s="219" customFormat="1" ht="15" customHeight="1" x14ac:dyDescent="0.15">
      <c r="A1341" s="235"/>
      <c r="B1341" s="236">
        <f t="shared" ref="B1341:C1341" si="1635">B1340</f>
        <v>0</v>
      </c>
      <c r="C1341" s="237">
        <f t="shared" si="1635"/>
        <v>0</v>
      </c>
      <c r="D1341" s="238">
        <f t="shared" si="1633"/>
        <v>3</v>
      </c>
      <c r="E1341" s="238"/>
      <c r="F1341" s="239"/>
      <c r="G1341" s="238"/>
      <c r="H1341" s="327"/>
      <c r="I1341" s="240"/>
      <c r="J1341" s="238"/>
      <c r="K1341" s="238"/>
      <c r="L1341" s="238"/>
      <c r="M1341" s="238"/>
      <c r="N1341" s="238"/>
      <c r="O1341" s="256">
        <f t="shared" si="1568"/>
        <v>0</v>
      </c>
      <c r="P1341" s="351"/>
      <c r="Q1341" s="266"/>
      <c r="R1341" s="353"/>
      <c r="S1341" s="355"/>
      <c r="T1341" s="351"/>
      <c r="U1341" s="357"/>
      <c r="V1341" s="359"/>
      <c r="W1341" s="361"/>
      <c r="X1341" s="357"/>
      <c r="Y1341" s="353"/>
      <c r="Z1341" s="353"/>
      <c r="AA1341" s="353"/>
      <c r="AB1341" s="353"/>
      <c r="AC1341" s="353"/>
      <c r="AD1341" s="238">
        <f t="shared" si="1634"/>
        <v>0</v>
      </c>
      <c r="AE1341" s="279" t="e">
        <f>VLOOKUP(AD1341,分类参数表!$I$2:$J$10,2,FALSE)</f>
        <v>#N/A</v>
      </c>
      <c r="AF1341" s="280"/>
      <c r="AG1341" s="266"/>
      <c r="AH1341" s="266"/>
      <c r="AI1341" s="266"/>
      <c r="AJ1341" s="266"/>
      <c r="AK1341" s="266"/>
      <c r="AL1341" s="266"/>
      <c r="AM1341" s="290"/>
      <c r="AN1341" s="291" t="e">
        <f t="shared" si="1569"/>
        <v>#DIV/0!</v>
      </c>
      <c r="AO1341" s="297"/>
    </row>
    <row r="1342" spans="1:41" s="219" customFormat="1" ht="15" customHeight="1" x14ac:dyDescent="0.15">
      <c r="A1342" s="235"/>
      <c r="B1342" s="236">
        <f t="shared" ref="B1342:C1342" si="1636">B1341</f>
        <v>0</v>
      </c>
      <c r="C1342" s="237">
        <f t="shared" si="1636"/>
        <v>0</v>
      </c>
      <c r="D1342" s="238">
        <f t="shared" si="1633"/>
        <v>4</v>
      </c>
      <c r="E1342" s="238"/>
      <c r="F1342" s="239"/>
      <c r="G1342" s="238"/>
      <c r="H1342" s="266"/>
      <c r="I1342" s="238"/>
      <c r="J1342" s="238"/>
      <c r="K1342" s="238"/>
      <c r="L1342" s="238"/>
      <c r="M1342" s="238"/>
      <c r="N1342" s="238"/>
      <c r="O1342" s="256">
        <f t="shared" si="1568"/>
        <v>0</v>
      </c>
      <c r="P1342" s="351"/>
      <c r="Q1342" s="266"/>
      <c r="R1342" s="353"/>
      <c r="S1342" s="355"/>
      <c r="T1342" s="351"/>
      <c r="U1342" s="357"/>
      <c r="V1342" s="359"/>
      <c r="W1342" s="361"/>
      <c r="X1342" s="357"/>
      <c r="Y1342" s="353"/>
      <c r="Z1342" s="353"/>
      <c r="AA1342" s="353"/>
      <c r="AB1342" s="353"/>
      <c r="AC1342" s="353"/>
      <c r="AD1342" s="238">
        <f t="shared" si="1634"/>
        <v>0</v>
      </c>
      <c r="AE1342" s="279" t="e">
        <f>VLOOKUP(AD1342,分类参数表!$I$2:$J$10,2,FALSE)</f>
        <v>#N/A</v>
      </c>
      <c r="AF1342" s="280"/>
      <c r="AG1342" s="266"/>
      <c r="AH1342" s="266"/>
      <c r="AI1342" s="266"/>
      <c r="AJ1342" s="266"/>
      <c r="AK1342" s="266"/>
      <c r="AL1342" s="266"/>
      <c r="AM1342" s="290"/>
      <c r="AN1342" s="291" t="e">
        <f t="shared" si="1569"/>
        <v>#DIV/0!</v>
      </c>
      <c r="AO1342" s="297"/>
    </row>
    <row r="1343" spans="1:41" s="219" customFormat="1" ht="15" customHeight="1" thickBot="1" x14ac:dyDescent="0.2">
      <c r="A1343" s="235"/>
      <c r="B1343" s="236">
        <f t="shared" ref="B1343:C1343" si="1637">B1342</f>
        <v>0</v>
      </c>
      <c r="C1343" s="237">
        <f t="shared" si="1637"/>
        <v>0</v>
      </c>
      <c r="D1343" s="238">
        <f t="shared" si="1633"/>
        <v>5</v>
      </c>
      <c r="E1343" s="238"/>
      <c r="F1343" s="239"/>
      <c r="G1343" s="238"/>
      <c r="H1343" s="266"/>
      <c r="I1343" s="238"/>
      <c r="J1343" s="238"/>
      <c r="K1343" s="238"/>
      <c r="L1343" s="238"/>
      <c r="M1343" s="238"/>
      <c r="N1343" s="238"/>
      <c r="O1343" s="256">
        <f t="shared" si="1568"/>
        <v>0</v>
      </c>
      <c r="P1343" s="351"/>
      <c r="Q1343" s="266"/>
      <c r="R1343" s="353"/>
      <c r="S1343" s="355"/>
      <c r="T1343" s="351"/>
      <c r="U1343" s="357"/>
      <c r="V1343" s="359"/>
      <c r="W1343" s="361"/>
      <c r="X1343" s="357"/>
      <c r="Y1343" s="353"/>
      <c r="Z1343" s="353"/>
      <c r="AA1343" s="353"/>
      <c r="AB1343" s="362"/>
      <c r="AC1343" s="362"/>
      <c r="AD1343" s="238">
        <f t="shared" si="1634"/>
        <v>0</v>
      </c>
      <c r="AE1343" s="279" t="e">
        <f>VLOOKUP(AD1343,分类参数表!$I$2:$J$10,2,FALSE)</f>
        <v>#N/A</v>
      </c>
      <c r="AF1343" s="280"/>
      <c r="AG1343" s="266"/>
      <c r="AH1343" s="266"/>
      <c r="AI1343" s="266"/>
      <c r="AJ1343" s="266"/>
      <c r="AK1343" s="266"/>
      <c r="AL1343" s="266"/>
      <c r="AM1343" s="290"/>
      <c r="AN1343" s="291" t="e">
        <f t="shared" si="1569"/>
        <v>#DIV/0!</v>
      </c>
      <c r="AO1343" s="297"/>
    </row>
    <row r="1344" spans="1:41" s="220" customFormat="1" ht="15" customHeight="1" thickTop="1" x14ac:dyDescent="0.15">
      <c r="A1344" s="319"/>
      <c r="B1344" s="242"/>
      <c r="C1344" s="243"/>
      <c r="D1344" s="244">
        <v>1</v>
      </c>
      <c r="E1344" s="320"/>
      <c r="F1344" s="245"/>
      <c r="G1344" s="321"/>
      <c r="H1344" s="328"/>
      <c r="I1344" s="246"/>
      <c r="J1344" s="321"/>
      <c r="K1344" s="320"/>
      <c r="L1344" s="321"/>
      <c r="M1344" s="244"/>
      <c r="N1344" s="244"/>
      <c r="O1344" s="257">
        <f t="shared" si="1568"/>
        <v>0</v>
      </c>
      <c r="P1344" s="363">
        <f>SUM(O1344:O1348)</f>
        <v>0</v>
      </c>
      <c r="Q1344" s="322"/>
      <c r="R1344" s="371">
        <f>SUMPRODUCT(Q1344:Q1348+0)</f>
        <v>0</v>
      </c>
      <c r="S1344" s="374" t="e">
        <f>R1344/P1344</f>
        <v>#DIV/0!</v>
      </c>
      <c r="T1344" s="363" t="e">
        <f>LOOKUP(S1344,{0.4,0.45,0.5,0.55,0.6,0.65,0.7,0.75,0.8,0.85,0.9,0.95,1},{0.1,0.175,0.25,0.325,0.4,0.475,0.55,0.625,0.7,0.775,0.85,0.925,1})</f>
        <v>#DIV/0!</v>
      </c>
      <c r="U1344" s="369"/>
      <c r="V1344" s="365"/>
      <c r="W1344" s="367"/>
      <c r="X1344" s="369"/>
      <c r="Y1344" s="371">
        <f>R1344-(V1344/10)-X1344</f>
        <v>0</v>
      </c>
      <c r="Z1344" s="371" t="e">
        <f>Y1344*T1344*AE1344</f>
        <v>#DIV/0!</v>
      </c>
      <c r="AA1344" s="371" t="e">
        <f>U1344-V1344+Z1344</f>
        <v>#DIV/0!</v>
      </c>
      <c r="AB1344" s="371"/>
      <c r="AC1344" s="371"/>
      <c r="AD1344" s="323" t="s">
        <v>2000</v>
      </c>
      <c r="AE1344" s="282">
        <f>VLOOKUP(AD1344,分类参数表!$I$2:$J$10,2,FALSE)</f>
        <v>1</v>
      </c>
      <c r="AF1344" s="283"/>
      <c r="AG1344" s="322"/>
      <c r="AH1344" s="269"/>
      <c r="AI1344" s="269"/>
      <c r="AJ1344" s="269"/>
      <c r="AK1344" s="322"/>
      <c r="AL1344" s="322"/>
      <c r="AM1344" s="292"/>
      <c r="AN1344" s="293" t="e">
        <f t="shared" si="1569"/>
        <v>#DIV/0!</v>
      </c>
      <c r="AO1344" s="298"/>
    </row>
    <row r="1345" spans="1:41" s="221" customFormat="1" ht="15" customHeight="1" x14ac:dyDescent="0.15">
      <c r="A1345" s="247"/>
      <c r="B1345" s="248">
        <f t="shared" ref="B1345:C1345" si="1638">B1344</f>
        <v>0</v>
      </c>
      <c r="C1345" s="249">
        <f t="shared" si="1638"/>
        <v>0</v>
      </c>
      <c r="D1345" s="250">
        <f t="shared" ref="D1345:D1348" si="1639">D1344+1</f>
        <v>2</v>
      </c>
      <c r="E1345" s="250"/>
      <c r="F1345" s="251"/>
      <c r="G1345" s="250"/>
      <c r="H1345" s="329"/>
      <c r="I1345" s="252"/>
      <c r="J1345" s="250"/>
      <c r="K1345" s="250"/>
      <c r="L1345" s="250"/>
      <c r="M1345" s="250"/>
      <c r="N1345" s="250"/>
      <c r="O1345" s="258">
        <f t="shared" si="1568"/>
        <v>0</v>
      </c>
      <c r="P1345" s="364"/>
      <c r="Q1345" s="271"/>
      <c r="R1345" s="372"/>
      <c r="S1345" s="375"/>
      <c r="T1345" s="364"/>
      <c r="U1345" s="370"/>
      <c r="V1345" s="366"/>
      <c r="W1345" s="368"/>
      <c r="X1345" s="370"/>
      <c r="Y1345" s="372"/>
      <c r="Z1345" s="372"/>
      <c r="AA1345" s="372"/>
      <c r="AB1345" s="372"/>
      <c r="AC1345" s="372"/>
      <c r="AD1345" s="250" t="str">
        <f t="shared" ref="AD1345:AD1348" si="1640">AD1344</f>
        <v>会员</v>
      </c>
      <c r="AE1345" s="284">
        <f>VLOOKUP(AD1345,分类参数表!$I$2:$J$10,2,FALSE)</f>
        <v>1</v>
      </c>
      <c r="AF1345" s="285"/>
      <c r="AG1345" s="271"/>
      <c r="AH1345" s="271"/>
      <c r="AI1345" s="271"/>
      <c r="AJ1345" s="271"/>
      <c r="AK1345" s="271"/>
      <c r="AL1345" s="271"/>
      <c r="AM1345" s="294"/>
      <c r="AN1345" s="295" t="e">
        <f t="shared" si="1569"/>
        <v>#DIV/0!</v>
      </c>
      <c r="AO1345" s="299"/>
    </row>
    <row r="1346" spans="1:41" s="221" customFormat="1" ht="15" customHeight="1" x14ac:dyDescent="0.15">
      <c r="A1346" s="247"/>
      <c r="B1346" s="248">
        <f t="shared" ref="B1346:C1346" si="1641">B1345</f>
        <v>0</v>
      </c>
      <c r="C1346" s="249">
        <f t="shared" si="1641"/>
        <v>0</v>
      </c>
      <c r="D1346" s="250">
        <f t="shared" si="1639"/>
        <v>3</v>
      </c>
      <c r="E1346" s="250"/>
      <c r="F1346" s="251"/>
      <c r="G1346" s="250"/>
      <c r="H1346" s="329"/>
      <c r="I1346" s="252"/>
      <c r="J1346" s="250"/>
      <c r="K1346" s="250"/>
      <c r="L1346" s="250"/>
      <c r="M1346" s="250"/>
      <c r="N1346" s="250"/>
      <c r="O1346" s="258">
        <f t="shared" si="1568"/>
        <v>0</v>
      </c>
      <c r="P1346" s="364"/>
      <c r="Q1346" s="271"/>
      <c r="R1346" s="372"/>
      <c r="S1346" s="375"/>
      <c r="T1346" s="364"/>
      <c r="U1346" s="370"/>
      <c r="V1346" s="366"/>
      <c r="W1346" s="368"/>
      <c r="X1346" s="370"/>
      <c r="Y1346" s="372"/>
      <c r="Z1346" s="372"/>
      <c r="AA1346" s="372"/>
      <c r="AB1346" s="372"/>
      <c r="AC1346" s="372"/>
      <c r="AD1346" s="250" t="str">
        <f t="shared" si="1640"/>
        <v>会员</v>
      </c>
      <c r="AE1346" s="284">
        <f>VLOOKUP(AD1346,分类参数表!$I$2:$J$10,2,FALSE)</f>
        <v>1</v>
      </c>
      <c r="AF1346" s="285"/>
      <c r="AG1346" s="271"/>
      <c r="AH1346" s="271"/>
      <c r="AI1346" s="271"/>
      <c r="AJ1346" s="271"/>
      <c r="AK1346" s="271"/>
      <c r="AL1346" s="271"/>
      <c r="AM1346" s="294"/>
      <c r="AN1346" s="295" t="e">
        <f t="shared" si="1569"/>
        <v>#DIV/0!</v>
      </c>
      <c r="AO1346" s="299"/>
    </row>
    <row r="1347" spans="1:41" s="221" customFormat="1" ht="15" customHeight="1" x14ac:dyDescent="0.15">
      <c r="A1347" s="247"/>
      <c r="B1347" s="248">
        <f t="shared" ref="B1347:C1347" si="1642">B1346</f>
        <v>0</v>
      </c>
      <c r="C1347" s="249">
        <f t="shared" si="1642"/>
        <v>0</v>
      </c>
      <c r="D1347" s="250">
        <f t="shared" si="1639"/>
        <v>4</v>
      </c>
      <c r="E1347" s="250"/>
      <c r="F1347" s="251"/>
      <c r="G1347" s="250"/>
      <c r="H1347" s="271"/>
      <c r="I1347" s="250"/>
      <c r="J1347" s="250"/>
      <c r="K1347" s="250"/>
      <c r="L1347" s="250"/>
      <c r="M1347" s="250"/>
      <c r="N1347" s="250"/>
      <c r="O1347" s="258">
        <f t="shared" si="1568"/>
        <v>0</v>
      </c>
      <c r="P1347" s="364"/>
      <c r="Q1347" s="271"/>
      <c r="R1347" s="372"/>
      <c r="S1347" s="375"/>
      <c r="T1347" s="364"/>
      <c r="U1347" s="370"/>
      <c r="V1347" s="366"/>
      <c r="W1347" s="368"/>
      <c r="X1347" s="370"/>
      <c r="Y1347" s="372"/>
      <c r="Z1347" s="372"/>
      <c r="AA1347" s="372"/>
      <c r="AB1347" s="372"/>
      <c r="AC1347" s="372"/>
      <c r="AD1347" s="250" t="str">
        <f t="shared" si="1640"/>
        <v>会员</v>
      </c>
      <c r="AE1347" s="284">
        <f>VLOOKUP(AD1347,分类参数表!$I$2:$J$10,2,FALSE)</f>
        <v>1</v>
      </c>
      <c r="AF1347" s="285"/>
      <c r="AG1347" s="271"/>
      <c r="AH1347" s="271"/>
      <c r="AI1347" s="271"/>
      <c r="AJ1347" s="271"/>
      <c r="AK1347" s="271"/>
      <c r="AL1347" s="271"/>
      <c r="AM1347" s="294"/>
      <c r="AN1347" s="295" t="e">
        <f t="shared" si="1569"/>
        <v>#DIV/0!</v>
      </c>
      <c r="AO1347" s="299"/>
    </row>
    <row r="1348" spans="1:41" s="221" customFormat="1" ht="15" customHeight="1" thickBot="1" x14ac:dyDescent="0.2">
      <c r="A1348" s="247"/>
      <c r="B1348" s="248">
        <f t="shared" ref="B1348:C1348" si="1643">B1347</f>
        <v>0</v>
      </c>
      <c r="C1348" s="249">
        <f t="shared" si="1643"/>
        <v>0</v>
      </c>
      <c r="D1348" s="250">
        <f t="shared" si="1639"/>
        <v>5</v>
      </c>
      <c r="E1348" s="250"/>
      <c r="F1348" s="251"/>
      <c r="G1348" s="250"/>
      <c r="H1348" s="271"/>
      <c r="I1348" s="250"/>
      <c r="J1348" s="250"/>
      <c r="K1348" s="250"/>
      <c r="L1348" s="250"/>
      <c r="M1348" s="250"/>
      <c r="N1348" s="250"/>
      <c r="O1348" s="258">
        <f t="shared" si="1568"/>
        <v>0</v>
      </c>
      <c r="P1348" s="364"/>
      <c r="Q1348" s="271"/>
      <c r="R1348" s="372"/>
      <c r="S1348" s="375"/>
      <c r="T1348" s="364"/>
      <c r="U1348" s="370"/>
      <c r="V1348" s="366"/>
      <c r="W1348" s="368"/>
      <c r="X1348" s="370"/>
      <c r="Y1348" s="372"/>
      <c r="Z1348" s="372"/>
      <c r="AA1348" s="372"/>
      <c r="AB1348" s="373"/>
      <c r="AC1348" s="373"/>
      <c r="AD1348" s="250" t="str">
        <f t="shared" si="1640"/>
        <v>会员</v>
      </c>
      <c r="AE1348" s="284">
        <f>VLOOKUP(AD1348,分类参数表!$I$2:$J$10,2,FALSE)</f>
        <v>1</v>
      </c>
      <c r="AF1348" s="285"/>
      <c r="AG1348" s="271"/>
      <c r="AH1348" s="271"/>
      <c r="AI1348" s="271"/>
      <c r="AJ1348" s="271"/>
      <c r="AK1348" s="271"/>
      <c r="AL1348" s="271"/>
      <c r="AM1348" s="294"/>
      <c r="AN1348" s="295" t="e">
        <f t="shared" si="1569"/>
        <v>#DIV/0!</v>
      </c>
      <c r="AO1348" s="299"/>
    </row>
    <row r="1349" spans="1:41" s="218" customFormat="1" ht="15" customHeight="1" thickTop="1" x14ac:dyDescent="0.15">
      <c r="A1349" s="229"/>
      <c r="B1349" s="230"/>
      <c r="C1349" s="231"/>
      <c r="D1349" s="232">
        <v>1</v>
      </c>
      <c r="E1349" s="233"/>
      <c r="F1349" s="233"/>
      <c r="G1349" s="232"/>
      <c r="H1349" s="326"/>
      <c r="I1349" s="234"/>
      <c r="J1349" s="232"/>
      <c r="K1349" s="233"/>
      <c r="L1349" s="232"/>
      <c r="M1349" s="232"/>
      <c r="N1349" s="232"/>
      <c r="O1349" s="255">
        <f t="shared" si="1568"/>
        <v>0</v>
      </c>
      <c r="P1349" s="350">
        <f>SUM(O1349:O1353)</f>
        <v>0</v>
      </c>
      <c r="Q1349" s="264"/>
      <c r="R1349" s="352">
        <f>SUMPRODUCT(Q1349:Q1353+0)</f>
        <v>0</v>
      </c>
      <c r="S1349" s="354" t="e">
        <f>R1349/P1349</f>
        <v>#DIV/0!</v>
      </c>
      <c r="T1349" s="350" t="e">
        <f>LOOKUP(S1349,{0.4,0.45,0.5,0.55,0.6,0.65,0.7,0.75,0.8,0.85,0.9,0.95,1},{0.1,0.175,0.25,0.325,0.4,0.475,0.55,0.625,0.7,0.775,0.85,0.925,1})</f>
        <v>#DIV/0!</v>
      </c>
      <c r="U1349" s="356"/>
      <c r="V1349" s="358"/>
      <c r="W1349" s="360"/>
      <c r="X1349" s="356"/>
      <c r="Y1349" s="352">
        <f>R1349-(V1349/10)-X1349</f>
        <v>0</v>
      </c>
      <c r="Z1349" s="352" t="e">
        <f>Y1349*T1349*AE1349</f>
        <v>#DIV/0!</v>
      </c>
      <c r="AA1349" s="352" t="e">
        <f>U1349-V1349+Z1349</f>
        <v>#DIV/0!</v>
      </c>
      <c r="AB1349" s="352"/>
      <c r="AC1349" s="352"/>
      <c r="AD1349" s="276"/>
      <c r="AE1349" s="277" t="e">
        <f>VLOOKUP(AD1349,分类参数表!$I$2:$J$10,2,FALSE)</f>
        <v>#N/A</v>
      </c>
      <c r="AF1349" s="278"/>
      <c r="AG1349" s="264"/>
      <c r="AH1349" s="264"/>
      <c r="AI1349" s="264"/>
      <c r="AJ1349" s="264"/>
      <c r="AK1349" s="264"/>
      <c r="AL1349" s="264"/>
      <c r="AM1349" s="288"/>
      <c r="AN1349" s="289" t="e">
        <f t="shared" si="1569"/>
        <v>#DIV/0!</v>
      </c>
      <c r="AO1349" s="296"/>
    </row>
    <row r="1350" spans="1:41" s="219" customFormat="1" ht="15" customHeight="1" x14ac:dyDescent="0.15">
      <c r="A1350" s="235"/>
      <c r="B1350" s="236">
        <f t="shared" ref="B1350:C1350" si="1644">B1349</f>
        <v>0</v>
      </c>
      <c r="C1350" s="237">
        <f t="shared" si="1644"/>
        <v>0</v>
      </c>
      <c r="D1350" s="238">
        <f t="shared" ref="D1350:D1353" si="1645">D1349+1</f>
        <v>2</v>
      </c>
      <c r="E1350" s="238"/>
      <c r="F1350" s="239"/>
      <c r="G1350" s="238"/>
      <c r="H1350" s="327"/>
      <c r="I1350" s="240"/>
      <c r="J1350" s="238"/>
      <c r="K1350" s="238"/>
      <c r="L1350" s="238"/>
      <c r="M1350" s="238"/>
      <c r="N1350" s="238"/>
      <c r="O1350" s="256">
        <f t="shared" ref="O1350:O1413" si="1646">N1350*M1350</f>
        <v>0</v>
      </c>
      <c r="P1350" s="351"/>
      <c r="Q1350" s="266"/>
      <c r="R1350" s="353"/>
      <c r="S1350" s="355"/>
      <c r="T1350" s="351"/>
      <c r="U1350" s="357"/>
      <c r="V1350" s="359"/>
      <c r="W1350" s="361"/>
      <c r="X1350" s="357"/>
      <c r="Y1350" s="353"/>
      <c r="Z1350" s="353"/>
      <c r="AA1350" s="353"/>
      <c r="AB1350" s="353"/>
      <c r="AC1350" s="353"/>
      <c r="AD1350" s="238">
        <f t="shared" ref="AD1350:AD1353" si="1647">AD1349</f>
        <v>0</v>
      </c>
      <c r="AE1350" s="279" t="e">
        <f>VLOOKUP(AD1350,分类参数表!$I$2:$J$10,2,FALSE)</f>
        <v>#N/A</v>
      </c>
      <c r="AF1350" s="280"/>
      <c r="AG1350" s="266"/>
      <c r="AH1350" s="266"/>
      <c r="AI1350" s="266"/>
      <c r="AJ1350" s="266"/>
      <c r="AK1350" s="266"/>
      <c r="AL1350" s="266"/>
      <c r="AM1350" s="290"/>
      <c r="AN1350" s="291" t="e">
        <f t="shared" ref="AN1350:AN1413" si="1648">(Q1350-AM1350)/M1350/N1350</f>
        <v>#DIV/0!</v>
      </c>
      <c r="AO1350" s="297"/>
    </row>
    <row r="1351" spans="1:41" s="219" customFormat="1" ht="15" customHeight="1" x14ac:dyDescent="0.15">
      <c r="A1351" s="235"/>
      <c r="B1351" s="236">
        <f t="shared" ref="B1351:C1351" si="1649">B1350</f>
        <v>0</v>
      </c>
      <c r="C1351" s="237">
        <f t="shared" si="1649"/>
        <v>0</v>
      </c>
      <c r="D1351" s="238">
        <f t="shared" si="1645"/>
        <v>3</v>
      </c>
      <c r="E1351" s="238"/>
      <c r="F1351" s="239"/>
      <c r="G1351" s="238"/>
      <c r="H1351" s="327"/>
      <c r="I1351" s="240"/>
      <c r="J1351" s="238"/>
      <c r="K1351" s="238"/>
      <c r="L1351" s="238"/>
      <c r="M1351" s="238"/>
      <c r="N1351" s="238"/>
      <c r="O1351" s="256">
        <f t="shared" si="1646"/>
        <v>0</v>
      </c>
      <c r="P1351" s="351"/>
      <c r="Q1351" s="266"/>
      <c r="R1351" s="353"/>
      <c r="S1351" s="355"/>
      <c r="T1351" s="351"/>
      <c r="U1351" s="357"/>
      <c r="V1351" s="359"/>
      <c r="W1351" s="361"/>
      <c r="X1351" s="357"/>
      <c r="Y1351" s="353"/>
      <c r="Z1351" s="353"/>
      <c r="AA1351" s="353"/>
      <c r="AB1351" s="353"/>
      <c r="AC1351" s="353"/>
      <c r="AD1351" s="238">
        <f t="shared" si="1647"/>
        <v>0</v>
      </c>
      <c r="AE1351" s="279" t="e">
        <f>VLOOKUP(AD1351,分类参数表!$I$2:$J$10,2,FALSE)</f>
        <v>#N/A</v>
      </c>
      <c r="AF1351" s="280"/>
      <c r="AG1351" s="266"/>
      <c r="AH1351" s="266"/>
      <c r="AI1351" s="266"/>
      <c r="AJ1351" s="266"/>
      <c r="AK1351" s="266"/>
      <c r="AL1351" s="266"/>
      <c r="AM1351" s="290"/>
      <c r="AN1351" s="291" t="e">
        <f t="shared" si="1648"/>
        <v>#DIV/0!</v>
      </c>
      <c r="AO1351" s="297"/>
    </row>
    <row r="1352" spans="1:41" s="219" customFormat="1" ht="15" customHeight="1" x14ac:dyDescent="0.15">
      <c r="A1352" s="235"/>
      <c r="B1352" s="236">
        <f t="shared" ref="B1352:C1352" si="1650">B1351</f>
        <v>0</v>
      </c>
      <c r="C1352" s="237">
        <f t="shared" si="1650"/>
        <v>0</v>
      </c>
      <c r="D1352" s="238">
        <f t="shared" si="1645"/>
        <v>4</v>
      </c>
      <c r="E1352" s="238"/>
      <c r="F1352" s="239"/>
      <c r="G1352" s="238"/>
      <c r="H1352" s="266"/>
      <c r="I1352" s="238"/>
      <c r="J1352" s="238"/>
      <c r="K1352" s="238"/>
      <c r="L1352" s="238"/>
      <c r="M1352" s="238"/>
      <c r="N1352" s="238"/>
      <c r="O1352" s="256">
        <f t="shared" si="1646"/>
        <v>0</v>
      </c>
      <c r="P1352" s="351"/>
      <c r="Q1352" s="266"/>
      <c r="R1352" s="353"/>
      <c r="S1352" s="355"/>
      <c r="T1352" s="351"/>
      <c r="U1352" s="357"/>
      <c r="V1352" s="359"/>
      <c r="W1352" s="361"/>
      <c r="X1352" s="357"/>
      <c r="Y1352" s="353"/>
      <c r="Z1352" s="353"/>
      <c r="AA1352" s="353"/>
      <c r="AB1352" s="353"/>
      <c r="AC1352" s="353"/>
      <c r="AD1352" s="238">
        <f t="shared" si="1647"/>
        <v>0</v>
      </c>
      <c r="AE1352" s="279" t="e">
        <f>VLOOKUP(AD1352,分类参数表!$I$2:$J$10,2,FALSE)</f>
        <v>#N/A</v>
      </c>
      <c r="AF1352" s="280"/>
      <c r="AG1352" s="266"/>
      <c r="AH1352" s="266"/>
      <c r="AI1352" s="266"/>
      <c r="AJ1352" s="266"/>
      <c r="AK1352" s="266"/>
      <c r="AL1352" s="266"/>
      <c r="AM1352" s="290"/>
      <c r="AN1352" s="291" t="e">
        <f t="shared" si="1648"/>
        <v>#DIV/0!</v>
      </c>
      <c r="AO1352" s="297"/>
    </row>
    <row r="1353" spans="1:41" s="219" customFormat="1" ht="15" customHeight="1" thickBot="1" x14ac:dyDescent="0.2">
      <c r="A1353" s="235"/>
      <c r="B1353" s="236">
        <f t="shared" ref="B1353:C1353" si="1651">B1352</f>
        <v>0</v>
      </c>
      <c r="C1353" s="237">
        <f t="shared" si="1651"/>
        <v>0</v>
      </c>
      <c r="D1353" s="238">
        <f t="shared" si="1645"/>
        <v>5</v>
      </c>
      <c r="E1353" s="238"/>
      <c r="F1353" s="239"/>
      <c r="G1353" s="238"/>
      <c r="H1353" s="266"/>
      <c r="I1353" s="238"/>
      <c r="J1353" s="238"/>
      <c r="K1353" s="238"/>
      <c r="L1353" s="238"/>
      <c r="M1353" s="238"/>
      <c r="N1353" s="238"/>
      <c r="O1353" s="256">
        <f t="shared" si="1646"/>
        <v>0</v>
      </c>
      <c r="P1353" s="351"/>
      <c r="Q1353" s="266"/>
      <c r="R1353" s="353"/>
      <c r="S1353" s="355"/>
      <c r="T1353" s="351"/>
      <c r="U1353" s="357"/>
      <c r="V1353" s="359"/>
      <c r="W1353" s="361"/>
      <c r="X1353" s="357"/>
      <c r="Y1353" s="353"/>
      <c r="Z1353" s="353"/>
      <c r="AA1353" s="353"/>
      <c r="AB1353" s="362"/>
      <c r="AC1353" s="362"/>
      <c r="AD1353" s="238">
        <f t="shared" si="1647"/>
        <v>0</v>
      </c>
      <c r="AE1353" s="279" t="e">
        <f>VLOOKUP(AD1353,分类参数表!$I$2:$J$10,2,FALSE)</f>
        <v>#N/A</v>
      </c>
      <c r="AF1353" s="280"/>
      <c r="AG1353" s="266"/>
      <c r="AH1353" s="266"/>
      <c r="AI1353" s="266"/>
      <c r="AJ1353" s="266"/>
      <c r="AK1353" s="266"/>
      <c r="AL1353" s="266"/>
      <c r="AM1353" s="290"/>
      <c r="AN1353" s="291" t="e">
        <f t="shared" si="1648"/>
        <v>#DIV/0!</v>
      </c>
      <c r="AO1353" s="297"/>
    </row>
    <row r="1354" spans="1:41" s="220" customFormat="1" ht="15" customHeight="1" thickTop="1" x14ac:dyDescent="0.15">
      <c r="A1354" s="319"/>
      <c r="B1354" s="242"/>
      <c r="C1354" s="243"/>
      <c r="D1354" s="244">
        <v>1</v>
      </c>
      <c r="E1354" s="320"/>
      <c r="F1354" s="245"/>
      <c r="G1354" s="321"/>
      <c r="H1354" s="328"/>
      <c r="I1354" s="246"/>
      <c r="J1354" s="321"/>
      <c r="K1354" s="320"/>
      <c r="L1354" s="321"/>
      <c r="M1354" s="244"/>
      <c r="N1354" s="244"/>
      <c r="O1354" s="257">
        <f t="shared" si="1646"/>
        <v>0</v>
      </c>
      <c r="P1354" s="363">
        <f>SUM(O1354:O1358)</f>
        <v>0</v>
      </c>
      <c r="Q1354" s="322"/>
      <c r="R1354" s="371">
        <f>SUMPRODUCT(Q1354:Q1358+0)</f>
        <v>0</v>
      </c>
      <c r="S1354" s="374" t="e">
        <f>R1354/P1354</f>
        <v>#DIV/0!</v>
      </c>
      <c r="T1354" s="363" t="e">
        <f>LOOKUP(S1354,{0.4,0.45,0.5,0.55,0.6,0.65,0.7,0.75,0.8,0.85,0.9,0.95,1},{0.1,0.175,0.25,0.325,0.4,0.475,0.55,0.625,0.7,0.775,0.85,0.925,1})</f>
        <v>#DIV/0!</v>
      </c>
      <c r="U1354" s="369"/>
      <c r="V1354" s="365"/>
      <c r="W1354" s="367"/>
      <c r="X1354" s="369"/>
      <c r="Y1354" s="371">
        <f>R1354-(V1354/10)-X1354</f>
        <v>0</v>
      </c>
      <c r="Z1354" s="371" t="e">
        <f>Y1354*T1354*AE1354</f>
        <v>#DIV/0!</v>
      </c>
      <c r="AA1354" s="371" t="e">
        <f>U1354-V1354+Z1354</f>
        <v>#DIV/0!</v>
      </c>
      <c r="AB1354" s="371"/>
      <c r="AC1354" s="371"/>
      <c r="AD1354" s="323" t="s">
        <v>2000</v>
      </c>
      <c r="AE1354" s="282">
        <f>VLOOKUP(AD1354,分类参数表!$I$2:$J$10,2,FALSE)</f>
        <v>1</v>
      </c>
      <c r="AF1354" s="283"/>
      <c r="AG1354" s="322"/>
      <c r="AH1354" s="269"/>
      <c r="AI1354" s="269"/>
      <c r="AJ1354" s="269"/>
      <c r="AK1354" s="322"/>
      <c r="AL1354" s="322"/>
      <c r="AM1354" s="292"/>
      <c r="AN1354" s="293" t="e">
        <f t="shared" si="1648"/>
        <v>#DIV/0!</v>
      </c>
      <c r="AO1354" s="298"/>
    </row>
    <row r="1355" spans="1:41" s="221" customFormat="1" ht="15" customHeight="1" x14ac:dyDescent="0.15">
      <c r="A1355" s="247"/>
      <c r="B1355" s="248">
        <f t="shared" ref="B1355:C1355" si="1652">B1354</f>
        <v>0</v>
      </c>
      <c r="C1355" s="249">
        <f t="shared" si="1652"/>
        <v>0</v>
      </c>
      <c r="D1355" s="250">
        <f t="shared" ref="D1355:D1358" si="1653">D1354+1</f>
        <v>2</v>
      </c>
      <c r="E1355" s="250"/>
      <c r="F1355" s="251"/>
      <c r="G1355" s="250"/>
      <c r="H1355" s="329"/>
      <c r="I1355" s="252"/>
      <c r="J1355" s="250"/>
      <c r="K1355" s="250"/>
      <c r="L1355" s="250"/>
      <c r="M1355" s="250"/>
      <c r="N1355" s="250"/>
      <c r="O1355" s="258">
        <f t="shared" si="1646"/>
        <v>0</v>
      </c>
      <c r="P1355" s="364"/>
      <c r="Q1355" s="271"/>
      <c r="R1355" s="372"/>
      <c r="S1355" s="375"/>
      <c r="T1355" s="364"/>
      <c r="U1355" s="370"/>
      <c r="V1355" s="366"/>
      <c r="W1355" s="368"/>
      <c r="X1355" s="370"/>
      <c r="Y1355" s="372"/>
      <c r="Z1355" s="372"/>
      <c r="AA1355" s="372"/>
      <c r="AB1355" s="372"/>
      <c r="AC1355" s="372"/>
      <c r="AD1355" s="250" t="str">
        <f t="shared" ref="AD1355:AD1358" si="1654">AD1354</f>
        <v>会员</v>
      </c>
      <c r="AE1355" s="284">
        <f>VLOOKUP(AD1355,分类参数表!$I$2:$J$10,2,FALSE)</f>
        <v>1</v>
      </c>
      <c r="AF1355" s="285"/>
      <c r="AG1355" s="271"/>
      <c r="AH1355" s="271"/>
      <c r="AI1355" s="271"/>
      <c r="AJ1355" s="271"/>
      <c r="AK1355" s="271"/>
      <c r="AL1355" s="271"/>
      <c r="AM1355" s="294"/>
      <c r="AN1355" s="295" t="e">
        <f t="shared" si="1648"/>
        <v>#DIV/0!</v>
      </c>
      <c r="AO1355" s="299"/>
    </row>
    <row r="1356" spans="1:41" s="221" customFormat="1" ht="15" customHeight="1" x14ac:dyDescent="0.15">
      <c r="A1356" s="247"/>
      <c r="B1356" s="248">
        <f t="shared" ref="B1356:C1356" si="1655">B1355</f>
        <v>0</v>
      </c>
      <c r="C1356" s="249">
        <f t="shared" si="1655"/>
        <v>0</v>
      </c>
      <c r="D1356" s="250">
        <f t="shared" si="1653"/>
        <v>3</v>
      </c>
      <c r="E1356" s="250"/>
      <c r="F1356" s="251"/>
      <c r="G1356" s="250"/>
      <c r="H1356" s="329"/>
      <c r="I1356" s="252"/>
      <c r="J1356" s="250"/>
      <c r="K1356" s="250"/>
      <c r="L1356" s="250"/>
      <c r="M1356" s="250"/>
      <c r="N1356" s="250"/>
      <c r="O1356" s="258">
        <f t="shared" si="1646"/>
        <v>0</v>
      </c>
      <c r="P1356" s="364"/>
      <c r="Q1356" s="271"/>
      <c r="R1356" s="372"/>
      <c r="S1356" s="375"/>
      <c r="T1356" s="364"/>
      <c r="U1356" s="370"/>
      <c r="V1356" s="366"/>
      <c r="W1356" s="368"/>
      <c r="X1356" s="370"/>
      <c r="Y1356" s="372"/>
      <c r="Z1356" s="372"/>
      <c r="AA1356" s="372"/>
      <c r="AB1356" s="372"/>
      <c r="AC1356" s="372"/>
      <c r="AD1356" s="250" t="str">
        <f t="shared" si="1654"/>
        <v>会员</v>
      </c>
      <c r="AE1356" s="284">
        <f>VLOOKUP(AD1356,分类参数表!$I$2:$J$10,2,FALSE)</f>
        <v>1</v>
      </c>
      <c r="AF1356" s="285"/>
      <c r="AG1356" s="271"/>
      <c r="AH1356" s="271"/>
      <c r="AI1356" s="271"/>
      <c r="AJ1356" s="271"/>
      <c r="AK1356" s="271"/>
      <c r="AL1356" s="271"/>
      <c r="AM1356" s="294"/>
      <c r="AN1356" s="295" t="e">
        <f t="shared" si="1648"/>
        <v>#DIV/0!</v>
      </c>
      <c r="AO1356" s="299"/>
    </row>
    <row r="1357" spans="1:41" s="221" customFormat="1" ht="15" customHeight="1" x14ac:dyDescent="0.15">
      <c r="A1357" s="247"/>
      <c r="B1357" s="248">
        <f t="shared" ref="B1357:C1357" si="1656">B1356</f>
        <v>0</v>
      </c>
      <c r="C1357" s="249">
        <f t="shared" si="1656"/>
        <v>0</v>
      </c>
      <c r="D1357" s="250">
        <f t="shared" si="1653"/>
        <v>4</v>
      </c>
      <c r="E1357" s="250"/>
      <c r="F1357" s="251"/>
      <c r="G1357" s="250"/>
      <c r="H1357" s="271"/>
      <c r="I1357" s="250"/>
      <c r="J1357" s="250"/>
      <c r="K1357" s="250"/>
      <c r="L1357" s="250"/>
      <c r="M1357" s="250"/>
      <c r="N1357" s="250"/>
      <c r="O1357" s="258">
        <f t="shared" si="1646"/>
        <v>0</v>
      </c>
      <c r="P1357" s="364"/>
      <c r="Q1357" s="271"/>
      <c r="R1357" s="372"/>
      <c r="S1357" s="375"/>
      <c r="T1357" s="364"/>
      <c r="U1357" s="370"/>
      <c r="V1357" s="366"/>
      <c r="W1357" s="368"/>
      <c r="X1357" s="370"/>
      <c r="Y1357" s="372"/>
      <c r="Z1357" s="372"/>
      <c r="AA1357" s="372"/>
      <c r="AB1357" s="372"/>
      <c r="AC1357" s="372"/>
      <c r="AD1357" s="250" t="str">
        <f t="shared" si="1654"/>
        <v>会员</v>
      </c>
      <c r="AE1357" s="284">
        <f>VLOOKUP(AD1357,分类参数表!$I$2:$J$10,2,FALSE)</f>
        <v>1</v>
      </c>
      <c r="AF1357" s="285"/>
      <c r="AG1357" s="271"/>
      <c r="AH1357" s="271"/>
      <c r="AI1357" s="271"/>
      <c r="AJ1357" s="271"/>
      <c r="AK1357" s="271"/>
      <c r="AL1357" s="271"/>
      <c r="AM1357" s="294"/>
      <c r="AN1357" s="295" t="e">
        <f t="shared" si="1648"/>
        <v>#DIV/0!</v>
      </c>
      <c r="AO1357" s="299"/>
    </row>
    <row r="1358" spans="1:41" s="221" customFormat="1" ht="15" customHeight="1" thickBot="1" x14ac:dyDescent="0.2">
      <c r="A1358" s="247"/>
      <c r="B1358" s="248">
        <f t="shared" ref="B1358:C1358" si="1657">B1357</f>
        <v>0</v>
      </c>
      <c r="C1358" s="249">
        <f t="shared" si="1657"/>
        <v>0</v>
      </c>
      <c r="D1358" s="250">
        <f t="shared" si="1653"/>
        <v>5</v>
      </c>
      <c r="E1358" s="250"/>
      <c r="F1358" s="251"/>
      <c r="G1358" s="250"/>
      <c r="H1358" s="271"/>
      <c r="I1358" s="250"/>
      <c r="J1358" s="250"/>
      <c r="K1358" s="250"/>
      <c r="L1358" s="250"/>
      <c r="M1358" s="250"/>
      <c r="N1358" s="250"/>
      <c r="O1358" s="258">
        <f t="shared" si="1646"/>
        <v>0</v>
      </c>
      <c r="P1358" s="364"/>
      <c r="Q1358" s="271"/>
      <c r="R1358" s="372"/>
      <c r="S1358" s="375"/>
      <c r="T1358" s="364"/>
      <c r="U1358" s="370"/>
      <c r="V1358" s="366"/>
      <c r="W1358" s="368"/>
      <c r="X1358" s="370"/>
      <c r="Y1358" s="372"/>
      <c r="Z1358" s="372"/>
      <c r="AA1358" s="372"/>
      <c r="AB1358" s="373"/>
      <c r="AC1358" s="373"/>
      <c r="AD1358" s="250" t="str">
        <f t="shared" si="1654"/>
        <v>会员</v>
      </c>
      <c r="AE1358" s="284">
        <f>VLOOKUP(AD1358,分类参数表!$I$2:$J$10,2,FALSE)</f>
        <v>1</v>
      </c>
      <c r="AF1358" s="285"/>
      <c r="AG1358" s="271"/>
      <c r="AH1358" s="271"/>
      <c r="AI1358" s="271"/>
      <c r="AJ1358" s="271"/>
      <c r="AK1358" s="271"/>
      <c r="AL1358" s="271"/>
      <c r="AM1358" s="294"/>
      <c r="AN1358" s="295" t="e">
        <f t="shared" si="1648"/>
        <v>#DIV/0!</v>
      </c>
      <c r="AO1358" s="299"/>
    </row>
    <row r="1359" spans="1:41" s="218" customFormat="1" ht="15" customHeight="1" thickTop="1" x14ac:dyDescent="0.15">
      <c r="A1359" s="229"/>
      <c r="B1359" s="230"/>
      <c r="C1359" s="231"/>
      <c r="D1359" s="232">
        <v>1</v>
      </c>
      <c r="E1359" s="233"/>
      <c r="F1359" s="233"/>
      <c r="G1359" s="232"/>
      <c r="H1359" s="326"/>
      <c r="I1359" s="234"/>
      <c r="J1359" s="232"/>
      <c r="K1359" s="233"/>
      <c r="L1359" s="232"/>
      <c r="M1359" s="232"/>
      <c r="N1359" s="232"/>
      <c r="O1359" s="255">
        <f t="shared" si="1646"/>
        <v>0</v>
      </c>
      <c r="P1359" s="350">
        <f>SUM(O1359:O1363)</f>
        <v>0</v>
      </c>
      <c r="Q1359" s="264"/>
      <c r="R1359" s="352">
        <f>SUMPRODUCT(Q1359:Q1363+0)</f>
        <v>0</v>
      </c>
      <c r="S1359" s="354" t="e">
        <f>R1359/P1359</f>
        <v>#DIV/0!</v>
      </c>
      <c r="T1359" s="350" t="e">
        <f>LOOKUP(S1359,{0.4,0.45,0.5,0.55,0.6,0.65,0.7,0.75,0.8,0.85,0.9,0.95,1},{0.1,0.175,0.25,0.325,0.4,0.475,0.55,0.625,0.7,0.775,0.85,0.925,1})</f>
        <v>#DIV/0!</v>
      </c>
      <c r="U1359" s="356"/>
      <c r="V1359" s="358"/>
      <c r="W1359" s="360"/>
      <c r="X1359" s="356"/>
      <c r="Y1359" s="352">
        <f>R1359-(V1359/10)-X1359</f>
        <v>0</v>
      </c>
      <c r="Z1359" s="352" t="e">
        <f>Y1359*T1359*AE1359</f>
        <v>#DIV/0!</v>
      </c>
      <c r="AA1359" s="352" t="e">
        <f>U1359-V1359+Z1359</f>
        <v>#DIV/0!</v>
      </c>
      <c r="AB1359" s="352"/>
      <c r="AC1359" s="352"/>
      <c r="AD1359" s="276"/>
      <c r="AE1359" s="277" t="e">
        <f>VLOOKUP(AD1359,分类参数表!$I$2:$J$10,2,FALSE)</f>
        <v>#N/A</v>
      </c>
      <c r="AF1359" s="278"/>
      <c r="AG1359" s="264"/>
      <c r="AH1359" s="264"/>
      <c r="AI1359" s="264"/>
      <c r="AJ1359" s="264"/>
      <c r="AK1359" s="264"/>
      <c r="AL1359" s="264"/>
      <c r="AM1359" s="288"/>
      <c r="AN1359" s="289" t="e">
        <f t="shared" si="1648"/>
        <v>#DIV/0!</v>
      </c>
      <c r="AO1359" s="296"/>
    </row>
    <row r="1360" spans="1:41" s="219" customFormat="1" ht="15" customHeight="1" x14ac:dyDescent="0.15">
      <c r="A1360" s="235"/>
      <c r="B1360" s="236">
        <f t="shared" ref="B1360:C1360" si="1658">B1359</f>
        <v>0</v>
      </c>
      <c r="C1360" s="237">
        <f t="shared" si="1658"/>
        <v>0</v>
      </c>
      <c r="D1360" s="238">
        <f t="shared" ref="D1360:D1363" si="1659">D1359+1</f>
        <v>2</v>
      </c>
      <c r="E1360" s="238"/>
      <c r="F1360" s="239"/>
      <c r="G1360" s="238"/>
      <c r="H1360" s="327"/>
      <c r="I1360" s="240"/>
      <c r="J1360" s="238"/>
      <c r="K1360" s="238"/>
      <c r="L1360" s="238"/>
      <c r="M1360" s="238"/>
      <c r="N1360" s="238"/>
      <c r="O1360" s="256">
        <f t="shared" si="1646"/>
        <v>0</v>
      </c>
      <c r="P1360" s="351"/>
      <c r="Q1360" s="266"/>
      <c r="R1360" s="353"/>
      <c r="S1360" s="355"/>
      <c r="T1360" s="351"/>
      <c r="U1360" s="357"/>
      <c r="V1360" s="359"/>
      <c r="W1360" s="361"/>
      <c r="X1360" s="357"/>
      <c r="Y1360" s="353"/>
      <c r="Z1360" s="353"/>
      <c r="AA1360" s="353"/>
      <c r="AB1360" s="353"/>
      <c r="AC1360" s="353"/>
      <c r="AD1360" s="238">
        <f t="shared" ref="AD1360:AD1363" si="1660">AD1359</f>
        <v>0</v>
      </c>
      <c r="AE1360" s="279" t="e">
        <f>VLOOKUP(AD1360,分类参数表!$I$2:$J$10,2,FALSE)</f>
        <v>#N/A</v>
      </c>
      <c r="AF1360" s="280"/>
      <c r="AG1360" s="266"/>
      <c r="AH1360" s="266"/>
      <c r="AI1360" s="266"/>
      <c r="AJ1360" s="266"/>
      <c r="AK1360" s="266"/>
      <c r="AL1360" s="266"/>
      <c r="AM1360" s="290"/>
      <c r="AN1360" s="291" t="e">
        <f t="shared" si="1648"/>
        <v>#DIV/0!</v>
      </c>
      <c r="AO1360" s="297"/>
    </row>
    <row r="1361" spans="1:41" s="219" customFormat="1" ht="15" customHeight="1" x14ac:dyDescent="0.15">
      <c r="A1361" s="235"/>
      <c r="B1361" s="236">
        <f t="shared" ref="B1361:C1361" si="1661">B1360</f>
        <v>0</v>
      </c>
      <c r="C1361" s="237">
        <f t="shared" si="1661"/>
        <v>0</v>
      </c>
      <c r="D1361" s="238">
        <f t="shared" si="1659"/>
        <v>3</v>
      </c>
      <c r="E1361" s="238"/>
      <c r="F1361" s="239"/>
      <c r="G1361" s="238"/>
      <c r="H1361" s="327"/>
      <c r="I1361" s="240"/>
      <c r="J1361" s="238"/>
      <c r="K1361" s="238"/>
      <c r="L1361" s="238"/>
      <c r="M1361" s="238"/>
      <c r="N1361" s="238"/>
      <c r="O1361" s="256">
        <f t="shared" si="1646"/>
        <v>0</v>
      </c>
      <c r="P1361" s="351"/>
      <c r="Q1361" s="266"/>
      <c r="R1361" s="353"/>
      <c r="S1361" s="355"/>
      <c r="T1361" s="351"/>
      <c r="U1361" s="357"/>
      <c r="V1361" s="359"/>
      <c r="W1361" s="361"/>
      <c r="X1361" s="357"/>
      <c r="Y1361" s="353"/>
      <c r="Z1361" s="353"/>
      <c r="AA1361" s="353"/>
      <c r="AB1361" s="353"/>
      <c r="AC1361" s="353"/>
      <c r="AD1361" s="238">
        <f t="shared" si="1660"/>
        <v>0</v>
      </c>
      <c r="AE1361" s="279" t="e">
        <f>VLOOKUP(AD1361,分类参数表!$I$2:$J$10,2,FALSE)</f>
        <v>#N/A</v>
      </c>
      <c r="AF1361" s="280"/>
      <c r="AG1361" s="266"/>
      <c r="AH1361" s="266"/>
      <c r="AI1361" s="266"/>
      <c r="AJ1361" s="266"/>
      <c r="AK1361" s="266"/>
      <c r="AL1361" s="266"/>
      <c r="AM1361" s="290"/>
      <c r="AN1361" s="291" t="e">
        <f t="shared" si="1648"/>
        <v>#DIV/0!</v>
      </c>
      <c r="AO1361" s="297"/>
    </row>
    <row r="1362" spans="1:41" s="219" customFormat="1" ht="15" customHeight="1" x14ac:dyDescent="0.15">
      <c r="A1362" s="235"/>
      <c r="B1362" s="236">
        <f t="shared" ref="B1362:C1362" si="1662">B1361</f>
        <v>0</v>
      </c>
      <c r="C1362" s="237">
        <f t="shared" si="1662"/>
        <v>0</v>
      </c>
      <c r="D1362" s="238">
        <f t="shared" si="1659"/>
        <v>4</v>
      </c>
      <c r="E1362" s="238"/>
      <c r="F1362" s="239"/>
      <c r="G1362" s="238"/>
      <c r="H1362" s="266"/>
      <c r="I1362" s="238"/>
      <c r="J1362" s="238"/>
      <c r="K1362" s="238"/>
      <c r="L1362" s="238"/>
      <c r="M1362" s="238"/>
      <c r="N1362" s="238"/>
      <c r="O1362" s="256">
        <f t="shared" si="1646"/>
        <v>0</v>
      </c>
      <c r="P1362" s="351"/>
      <c r="Q1362" s="266"/>
      <c r="R1362" s="353"/>
      <c r="S1362" s="355"/>
      <c r="T1362" s="351"/>
      <c r="U1362" s="357"/>
      <c r="V1362" s="359"/>
      <c r="W1362" s="361"/>
      <c r="X1362" s="357"/>
      <c r="Y1362" s="353"/>
      <c r="Z1362" s="353"/>
      <c r="AA1362" s="353"/>
      <c r="AB1362" s="353"/>
      <c r="AC1362" s="353"/>
      <c r="AD1362" s="238">
        <f t="shared" si="1660"/>
        <v>0</v>
      </c>
      <c r="AE1362" s="279" t="e">
        <f>VLOOKUP(AD1362,分类参数表!$I$2:$J$10,2,FALSE)</f>
        <v>#N/A</v>
      </c>
      <c r="AF1362" s="280"/>
      <c r="AG1362" s="266"/>
      <c r="AH1362" s="266"/>
      <c r="AI1362" s="266"/>
      <c r="AJ1362" s="266"/>
      <c r="AK1362" s="266"/>
      <c r="AL1362" s="266"/>
      <c r="AM1362" s="290"/>
      <c r="AN1362" s="291" t="e">
        <f t="shared" si="1648"/>
        <v>#DIV/0!</v>
      </c>
      <c r="AO1362" s="297"/>
    </row>
    <row r="1363" spans="1:41" s="219" customFormat="1" ht="15" customHeight="1" thickBot="1" x14ac:dyDescent="0.2">
      <c r="A1363" s="235"/>
      <c r="B1363" s="236">
        <f t="shared" ref="B1363:C1363" si="1663">B1362</f>
        <v>0</v>
      </c>
      <c r="C1363" s="237">
        <f t="shared" si="1663"/>
        <v>0</v>
      </c>
      <c r="D1363" s="238">
        <f t="shared" si="1659"/>
        <v>5</v>
      </c>
      <c r="E1363" s="238"/>
      <c r="F1363" s="239"/>
      <c r="G1363" s="238"/>
      <c r="H1363" s="266"/>
      <c r="I1363" s="238"/>
      <c r="J1363" s="238"/>
      <c r="K1363" s="238"/>
      <c r="L1363" s="238"/>
      <c r="M1363" s="238"/>
      <c r="N1363" s="238"/>
      <c r="O1363" s="256">
        <f t="shared" si="1646"/>
        <v>0</v>
      </c>
      <c r="P1363" s="351"/>
      <c r="Q1363" s="266"/>
      <c r="R1363" s="353"/>
      <c r="S1363" s="355"/>
      <c r="T1363" s="351"/>
      <c r="U1363" s="357"/>
      <c r="V1363" s="359"/>
      <c r="W1363" s="361"/>
      <c r="X1363" s="357"/>
      <c r="Y1363" s="353"/>
      <c r="Z1363" s="353"/>
      <c r="AA1363" s="353"/>
      <c r="AB1363" s="362"/>
      <c r="AC1363" s="362"/>
      <c r="AD1363" s="238">
        <f t="shared" si="1660"/>
        <v>0</v>
      </c>
      <c r="AE1363" s="279" t="e">
        <f>VLOOKUP(AD1363,分类参数表!$I$2:$J$10,2,FALSE)</f>
        <v>#N/A</v>
      </c>
      <c r="AF1363" s="280"/>
      <c r="AG1363" s="266"/>
      <c r="AH1363" s="266"/>
      <c r="AI1363" s="266"/>
      <c r="AJ1363" s="266"/>
      <c r="AK1363" s="266"/>
      <c r="AL1363" s="266"/>
      <c r="AM1363" s="290"/>
      <c r="AN1363" s="291" t="e">
        <f t="shared" si="1648"/>
        <v>#DIV/0!</v>
      </c>
      <c r="AO1363" s="297"/>
    </row>
    <row r="1364" spans="1:41" s="220" customFormat="1" ht="15" customHeight="1" thickTop="1" x14ac:dyDescent="0.15">
      <c r="A1364" s="319"/>
      <c r="B1364" s="242"/>
      <c r="C1364" s="243"/>
      <c r="D1364" s="244">
        <v>1</v>
      </c>
      <c r="E1364" s="320"/>
      <c r="F1364" s="245"/>
      <c r="G1364" s="321"/>
      <c r="H1364" s="328"/>
      <c r="I1364" s="246"/>
      <c r="J1364" s="321"/>
      <c r="K1364" s="320"/>
      <c r="L1364" s="321"/>
      <c r="M1364" s="244"/>
      <c r="N1364" s="244"/>
      <c r="O1364" s="257">
        <f t="shared" si="1646"/>
        <v>0</v>
      </c>
      <c r="P1364" s="363">
        <f>SUM(O1364:O1368)</f>
        <v>0</v>
      </c>
      <c r="Q1364" s="322"/>
      <c r="R1364" s="371">
        <f>SUMPRODUCT(Q1364:Q1368+0)</f>
        <v>0</v>
      </c>
      <c r="S1364" s="374" t="e">
        <f>R1364/P1364</f>
        <v>#DIV/0!</v>
      </c>
      <c r="T1364" s="363" t="e">
        <f>LOOKUP(S1364,{0.4,0.45,0.5,0.55,0.6,0.65,0.7,0.75,0.8,0.85,0.9,0.95,1},{0.1,0.175,0.25,0.325,0.4,0.475,0.55,0.625,0.7,0.775,0.85,0.925,1})</f>
        <v>#DIV/0!</v>
      </c>
      <c r="U1364" s="369"/>
      <c r="V1364" s="365"/>
      <c r="W1364" s="367"/>
      <c r="X1364" s="369"/>
      <c r="Y1364" s="371">
        <f>R1364-(V1364/10)-X1364</f>
        <v>0</v>
      </c>
      <c r="Z1364" s="371" t="e">
        <f>Y1364*T1364*AE1364</f>
        <v>#DIV/0!</v>
      </c>
      <c r="AA1364" s="371" t="e">
        <f>U1364-V1364+Z1364</f>
        <v>#DIV/0!</v>
      </c>
      <c r="AB1364" s="371"/>
      <c r="AC1364" s="371"/>
      <c r="AD1364" s="323" t="s">
        <v>2000</v>
      </c>
      <c r="AE1364" s="282">
        <f>VLOOKUP(AD1364,分类参数表!$I$2:$J$10,2,FALSE)</f>
        <v>1</v>
      </c>
      <c r="AF1364" s="283"/>
      <c r="AG1364" s="322"/>
      <c r="AH1364" s="269"/>
      <c r="AI1364" s="269"/>
      <c r="AJ1364" s="269"/>
      <c r="AK1364" s="322"/>
      <c r="AL1364" s="322"/>
      <c r="AM1364" s="292"/>
      <c r="AN1364" s="293" t="e">
        <f t="shared" si="1648"/>
        <v>#DIV/0!</v>
      </c>
      <c r="AO1364" s="298"/>
    </row>
    <row r="1365" spans="1:41" s="221" customFormat="1" ht="15" customHeight="1" x14ac:dyDescent="0.15">
      <c r="A1365" s="247"/>
      <c r="B1365" s="248">
        <f t="shared" ref="B1365:C1365" si="1664">B1364</f>
        <v>0</v>
      </c>
      <c r="C1365" s="249">
        <f t="shared" si="1664"/>
        <v>0</v>
      </c>
      <c r="D1365" s="250">
        <f t="shared" ref="D1365:D1368" si="1665">D1364+1</f>
        <v>2</v>
      </c>
      <c r="E1365" s="250"/>
      <c r="F1365" s="251"/>
      <c r="G1365" s="250"/>
      <c r="H1365" s="329"/>
      <c r="I1365" s="252"/>
      <c r="J1365" s="250"/>
      <c r="K1365" s="250"/>
      <c r="L1365" s="250"/>
      <c r="M1365" s="250"/>
      <c r="N1365" s="250"/>
      <c r="O1365" s="258">
        <f t="shared" si="1646"/>
        <v>0</v>
      </c>
      <c r="P1365" s="364"/>
      <c r="Q1365" s="271"/>
      <c r="R1365" s="372"/>
      <c r="S1365" s="375"/>
      <c r="T1365" s="364"/>
      <c r="U1365" s="370"/>
      <c r="V1365" s="366"/>
      <c r="W1365" s="368"/>
      <c r="X1365" s="370"/>
      <c r="Y1365" s="372"/>
      <c r="Z1365" s="372"/>
      <c r="AA1365" s="372"/>
      <c r="AB1365" s="372"/>
      <c r="AC1365" s="372"/>
      <c r="AD1365" s="250" t="str">
        <f t="shared" ref="AD1365:AD1368" si="1666">AD1364</f>
        <v>会员</v>
      </c>
      <c r="AE1365" s="284">
        <f>VLOOKUP(AD1365,分类参数表!$I$2:$J$10,2,FALSE)</f>
        <v>1</v>
      </c>
      <c r="AF1365" s="285"/>
      <c r="AG1365" s="271"/>
      <c r="AH1365" s="271"/>
      <c r="AI1365" s="271"/>
      <c r="AJ1365" s="271"/>
      <c r="AK1365" s="271"/>
      <c r="AL1365" s="271"/>
      <c r="AM1365" s="294"/>
      <c r="AN1365" s="295" t="e">
        <f t="shared" si="1648"/>
        <v>#DIV/0!</v>
      </c>
      <c r="AO1365" s="299"/>
    </row>
    <row r="1366" spans="1:41" s="221" customFormat="1" ht="15" customHeight="1" x14ac:dyDescent="0.15">
      <c r="A1366" s="247"/>
      <c r="B1366" s="248">
        <f t="shared" ref="B1366:C1366" si="1667">B1365</f>
        <v>0</v>
      </c>
      <c r="C1366" s="249">
        <f t="shared" si="1667"/>
        <v>0</v>
      </c>
      <c r="D1366" s="250">
        <f t="shared" si="1665"/>
        <v>3</v>
      </c>
      <c r="E1366" s="250"/>
      <c r="F1366" s="251"/>
      <c r="G1366" s="250"/>
      <c r="H1366" s="329"/>
      <c r="I1366" s="252"/>
      <c r="J1366" s="250"/>
      <c r="K1366" s="250"/>
      <c r="L1366" s="250"/>
      <c r="M1366" s="250"/>
      <c r="N1366" s="250"/>
      <c r="O1366" s="258">
        <f t="shared" si="1646"/>
        <v>0</v>
      </c>
      <c r="P1366" s="364"/>
      <c r="Q1366" s="271"/>
      <c r="R1366" s="372"/>
      <c r="S1366" s="375"/>
      <c r="T1366" s="364"/>
      <c r="U1366" s="370"/>
      <c r="V1366" s="366"/>
      <c r="W1366" s="368"/>
      <c r="X1366" s="370"/>
      <c r="Y1366" s="372"/>
      <c r="Z1366" s="372"/>
      <c r="AA1366" s="372"/>
      <c r="AB1366" s="372"/>
      <c r="AC1366" s="372"/>
      <c r="AD1366" s="250" t="str">
        <f t="shared" si="1666"/>
        <v>会员</v>
      </c>
      <c r="AE1366" s="284">
        <f>VLOOKUP(AD1366,分类参数表!$I$2:$J$10,2,FALSE)</f>
        <v>1</v>
      </c>
      <c r="AF1366" s="285"/>
      <c r="AG1366" s="271"/>
      <c r="AH1366" s="271"/>
      <c r="AI1366" s="271"/>
      <c r="AJ1366" s="271"/>
      <c r="AK1366" s="271"/>
      <c r="AL1366" s="271"/>
      <c r="AM1366" s="294"/>
      <c r="AN1366" s="295" t="e">
        <f t="shared" si="1648"/>
        <v>#DIV/0!</v>
      </c>
      <c r="AO1366" s="299"/>
    </row>
    <row r="1367" spans="1:41" s="221" customFormat="1" ht="15" customHeight="1" x14ac:dyDescent="0.15">
      <c r="A1367" s="247"/>
      <c r="B1367" s="248">
        <f t="shared" ref="B1367:C1367" si="1668">B1366</f>
        <v>0</v>
      </c>
      <c r="C1367" s="249">
        <f t="shared" si="1668"/>
        <v>0</v>
      </c>
      <c r="D1367" s="250">
        <f t="shared" si="1665"/>
        <v>4</v>
      </c>
      <c r="E1367" s="250"/>
      <c r="F1367" s="251"/>
      <c r="G1367" s="250"/>
      <c r="H1367" s="271"/>
      <c r="I1367" s="250"/>
      <c r="J1367" s="250"/>
      <c r="K1367" s="250"/>
      <c r="L1367" s="250"/>
      <c r="M1367" s="250"/>
      <c r="N1367" s="250"/>
      <c r="O1367" s="258">
        <f t="shared" si="1646"/>
        <v>0</v>
      </c>
      <c r="P1367" s="364"/>
      <c r="Q1367" s="271"/>
      <c r="R1367" s="372"/>
      <c r="S1367" s="375"/>
      <c r="T1367" s="364"/>
      <c r="U1367" s="370"/>
      <c r="V1367" s="366"/>
      <c r="W1367" s="368"/>
      <c r="X1367" s="370"/>
      <c r="Y1367" s="372"/>
      <c r="Z1367" s="372"/>
      <c r="AA1367" s="372"/>
      <c r="AB1367" s="372"/>
      <c r="AC1367" s="372"/>
      <c r="AD1367" s="250" t="str">
        <f t="shared" si="1666"/>
        <v>会员</v>
      </c>
      <c r="AE1367" s="284">
        <f>VLOOKUP(AD1367,分类参数表!$I$2:$J$10,2,FALSE)</f>
        <v>1</v>
      </c>
      <c r="AF1367" s="285"/>
      <c r="AG1367" s="271"/>
      <c r="AH1367" s="271"/>
      <c r="AI1367" s="271"/>
      <c r="AJ1367" s="271"/>
      <c r="AK1367" s="271"/>
      <c r="AL1367" s="271"/>
      <c r="AM1367" s="294"/>
      <c r="AN1367" s="295" t="e">
        <f t="shared" si="1648"/>
        <v>#DIV/0!</v>
      </c>
      <c r="AO1367" s="299"/>
    </row>
    <row r="1368" spans="1:41" s="221" customFormat="1" ht="15" customHeight="1" thickBot="1" x14ac:dyDescent="0.2">
      <c r="A1368" s="247"/>
      <c r="B1368" s="248">
        <f t="shared" ref="B1368:C1368" si="1669">B1367</f>
        <v>0</v>
      </c>
      <c r="C1368" s="249">
        <f t="shared" si="1669"/>
        <v>0</v>
      </c>
      <c r="D1368" s="250">
        <f t="shared" si="1665"/>
        <v>5</v>
      </c>
      <c r="E1368" s="250"/>
      <c r="F1368" s="251"/>
      <c r="G1368" s="250"/>
      <c r="H1368" s="271"/>
      <c r="I1368" s="250"/>
      <c r="J1368" s="250"/>
      <c r="K1368" s="250"/>
      <c r="L1368" s="250"/>
      <c r="M1368" s="250"/>
      <c r="N1368" s="250"/>
      <c r="O1368" s="258">
        <f t="shared" si="1646"/>
        <v>0</v>
      </c>
      <c r="P1368" s="364"/>
      <c r="Q1368" s="271"/>
      <c r="R1368" s="372"/>
      <c r="S1368" s="375"/>
      <c r="T1368" s="364"/>
      <c r="U1368" s="370"/>
      <c r="V1368" s="366"/>
      <c r="W1368" s="368"/>
      <c r="X1368" s="370"/>
      <c r="Y1368" s="372"/>
      <c r="Z1368" s="372"/>
      <c r="AA1368" s="372"/>
      <c r="AB1368" s="373"/>
      <c r="AC1368" s="373"/>
      <c r="AD1368" s="250" t="str">
        <f t="shared" si="1666"/>
        <v>会员</v>
      </c>
      <c r="AE1368" s="284">
        <f>VLOOKUP(AD1368,分类参数表!$I$2:$J$10,2,FALSE)</f>
        <v>1</v>
      </c>
      <c r="AF1368" s="285"/>
      <c r="AG1368" s="271"/>
      <c r="AH1368" s="271"/>
      <c r="AI1368" s="271"/>
      <c r="AJ1368" s="271"/>
      <c r="AK1368" s="271"/>
      <c r="AL1368" s="271"/>
      <c r="AM1368" s="294"/>
      <c r="AN1368" s="295" t="e">
        <f t="shared" si="1648"/>
        <v>#DIV/0!</v>
      </c>
      <c r="AO1368" s="299"/>
    </row>
    <row r="1369" spans="1:41" s="218" customFormat="1" ht="15" customHeight="1" thickTop="1" x14ac:dyDescent="0.15">
      <c r="A1369" s="229"/>
      <c r="B1369" s="230"/>
      <c r="C1369" s="231"/>
      <c r="D1369" s="232">
        <v>1</v>
      </c>
      <c r="E1369" s="233"/>
      <c r="F1369" s="233"/>
      <c r="G1369" s="232"/>
      <c r="H1369" s="326"/>
      <c r="I1369" s="234"/>
      <c r="J1369" s="232"/>
      <c r="K1369" s="233"/>
      <c r="L1369" s="232"/>
      <c r="M1369" s="232"/>
      <c r="N1369" s="232"/>
      <c r="O1369" s="255">
        <f t="shared" si="1646"/>
        <v>0</v>
      </c>
      <c r="P1369" s="350">
        <f>SUM(O1369:O1373)</f>
        <v>0</v>
      </c>
      <c r="Q1369" s="264"/>
      <c r="R1369" s="352">
        <f>SUMPRODUCT(Q1369:Q1373+0)</f>
        <v>0</v>
      </c>
      <c r="S1369" s="354" t="e">
        <f>R1369/P1369</f>
        <v>#DIV/0!</v>
      </c>
      <c r="T1369" s="350" t="e">
        <f>LOOKUP(S1369,{0.4,0.45,0.5,0.55,0.6,0.65,0.7,0.75,0.8,0.85,0.9,0.95,1},{0.1,0.175,0.25,0.325,0.4,0.475,0.55,0.625,0.7,0.775,0.85,0.925,1})</f>
        <v>#DIV/0!</v>
      </c>
      <c r="U1369" s="356"/>
      <c r="V1369" s="358"/>
      <c r="W1369" s="360"/>
      <c r="X1369" s="356"/>
      <c r="Y1369" s="352">
        <f>R1369-(V1369/10)-X1369</f>
        <v>0</v>
      </c>
      <c r="Z1369" s="352" t="e">
        <f>Y1369*T1369*AE1369</f>
        <v>#DIV/0!</v>
      </c>
      <c r="AA1369" s="352" t="e">
        <f>U1369-V1369+Z1369</f>
        <v>#DIV/0!</v>
      </c>
      <c r="AB1369" s="352"/>
      <c r="AC1369" s="352"/>
      <c r="AD1369" s="276"/>
      <c r="AE1369" s="277" t="e">
        <f>VLOOKUP(AD1369,分类参数表!$I$2:$J$10,2,FALSE)</f>
        <v>#N/A</v>
      </c>
      <c r="AF1369" s="278"/>
      <c r="AG1369" s="264"/>
      <c r="AH1369" s="264"/>
      <c r="AI1369" s="264"/>
      <c r="AJ1369" s="264"/>
      <c r="AK1369" s="264"/>
      <c r="AL1369" s="264"/>
      <c r="AM1369" s="288"/>
      <c r="AN1369" s="289" t="e">
        <f t="shared" si="1648"/>
        <v>#DIV/0!</v>
      </c>
      <c r="AO1369" s="296"/>
    </row>
    <row r="1370" spans="1:41" s="219" customFormat="1" ht="15" customHeight="1" x14ac:dyDescent="0.15">
      <c r="A1370" s="235"/>
      <c r="B1370" s="236">
        <f t="shared" ref="B1370:C1370" si="1670">B1369</f>
        <v>0</v>
      </c>
      <c r="C1370" s="237">
        <f t="shared" si="1670"/>
        <v>0</v>
      </c>
      <c r="D1370" s="238">
        <f t="shared" ref="D1370:D1373" si="1671">D1369+1</f>
        <v>2</v>
      </c>
      <c r="E1370" s="238"/>
      <c r="F1370" s="239"/>
      <c r="G1370" s="238"/>
      <c r="H1370" s="327"/>
      <c r="I1370" s="240"/>
      <c r="J1370" s="238"/>
      <c r="K1370" s="238"/>
      <c r="L1370" s="238"/>
      <c r="M1370" s="238"/>
      <c r="N1370" s="238"/>
      <c r="O1370" s="256">
        <f t="shared" si="1646"/>
        <v>0</v>
      </c>
      <c r="P1370" s="351"/>
      <c r="Q1370" s="266"/>
      <c r="R1370" s="353"/>
      <c r="S1370" s="355"/>
      <c r="T1370" s="351"/>
      <c r="U1370" s="357"/>
      <c r="V1370" s="359"/>
      <c r="W1370" s="361"/>
      <c r="X1370" s="357"/>
      <c r="Y1370" s="353"/>
      <c r="Z1370" s="353"/>
      <c r="AA1370" s="353"/>
      <c r="AB1370" s="353"/>
      <c r="AC1370" s="353"/>
      <c r="AD1370" s="238">
        <f t="shared" ref="AD1370:AD1373" si="1672">AD1369</f>
        <v>0</v>
      </c>
      <c r="AE1370" s="279" t="e">
        <f>VLOOKUP(AD1370,分类参数表!$I$2:$J$10,2,FALSE)</f>
        <v>#N/A</v>
      </c>
      <c r="AF1370" s="280"/>
      <c r="AG1370" s="266"/>
      <c r="AH1370" s="266"/>
      <c r="AI1370" s="266"/>
      <c r="AJ1370" s="266"/>
      <c r="AK1370" s="266"/>
      <c r="AL1370" s="266"/>
      <c r="AM1370" s="290"/>
      <c r="AN1370" s="291" t="e">
        <f t="shared" si="1648"/>
        <v>#DIV/0!</v>
      </c>
      <c r="AO1370" s="297"/>
    </row>
    <row r="1371" spans="1:41" s="219" customFormat="1" ht="15" customHeight="1" x14ac:dyDescent="0.15">
      <c r="A1371" s="235"/>
      <c r="B1371" s="236">
        <f t="shared" ref="B1371:C1371" si="1673">B1370</f>
        <v>0</v>
      </c>
      <c r="C1371" s="237">
        <f t="shared" si="1673"/>
        <v>0</v>
      </c>
      <c r="D1371" s="238">
        <f t="shared" si="1671"/>
        <v>3</v>
      </c>
      <c r="E1371" s="238"/>
      <c r="F1371" s="239"/>
      <c r="G1371" s="238"/>
      <c r="H1371" s="327"/>
      <c r="I1371" s="240"/>
      <c r="J1371" s="238"/>
      <c r="K1371" s="238"/>
      <c r="L1371" s="238"/>
      <c r="M1371" s="238"/>
      <c r="N1371" s="238"/>
      <c r="O1371" s="256">
        <f t="shared" si="1646"/>
        <v>0</v>
      </c>
      <c r="P1371" s="351"/>
      <c r="Q1371" s="266"/>
      <c r="R1371" s="353"/>
      <c r="S1371" s="355"/>
      <c r="T1371" s="351"/>
      <c r="U1371" s="357"/>
      <c r="V1371" s="359"/>
      <c r="W1371" s="361"/>
      <c r="X1371" s="357"/>
      <c r="Y1371" s="353"/>
      <c r="Z1371" s="353"/>
      <c r="AA1371" s="353"/>
      <c r="AB1371" s="353"/>
      <c r="AC1371" s="353"/>
      <c r="AD1371" s="238">
        <f t="shared" si="1672"/>
        <v>0</v>
      </c>
      <c r="AE1371" s="279" t="e">
        <f>VLOOKUP(AD1371,分类参数表!$I$2:$J$10,2,FALSE)</f>
        <v>#N/A</v>
      </c>
      <c r="AF1371" s="280"/>
      <c r="AG1371" s="266"/>
      <c r="AH1371" s="266"/>
      <c r="AI1371" s="266"/>
      <c r="AJ1371" s="266"/>
      <c r="AK1371" s="266"/>
      <c r="AL1371" s="266"/>
      <c r="AM1371" s="290"/>
      <c r="AN1371" s="291" t="e">
        <f t="shared" si="1648"/>
        <v>#DIV/0!</v>
      </c>
      <c r="AO1371" s="297"/>
    </row>
    <row r="1372" spans="1:41" s="219" customFormat="1" ht="15" customHeight="1" x14ac:dyDescent="0.15">
      <c r="A1372" s="235"/>
      <c r="B1372" s="236">
        <f t="shared" ref="B1372:C1372" si="1674">B1371</f>
        <v>0</v>
      </c>
      <c r="C1372" s="237">
        <f t="shared" si="1674"/>
        <v>0</v>
      </c>
      <c r="D1372" s="238">
        <f t="shared" si="1671"/>
        <v>4</v>
      </c>
      <c r="E1372" s="238"/>
      <c r="F1372" s="239"/>
      <c r="G1372" s="238"/>
      <c r="H1372" s="266"/>
      <c r="I1372" s="238"/>
      <c r="J1372" s="238"/>
      <c r="K1372" s="238"/>
      <c r="L1372" s="238"/>
      <c r="M1372" s="238"/>
      <c r="N1372" s="238"/>
      <c r="O1372" s="256">
        <f t="shared" si="1646"/>
        <v>0</v>
      </c>
      <c r="P1372" s="351"/>
      <c r="Q1372" s="266"/>
      <c r="R1372" s="353"/>
      <c r="S1372" s="355"/>
      <c r="T1372" s="351"/>
      <c r="U1372" s="357"/>
      <c r="V1372" s="359"/>
      <c r="W1372" s="361"/>
      <c r="X1372" s="357"/>
      <c r="Y1372" s="353"/>
      <c r="Z1372" s="353"/>
      <c r="AA1372" s="353"/>
      <c r="AB1372" s="353"/>
      <c r="AC1372" s="353"/>
      <c r="AD1372" s="238">
        <f t="shared" si="1672"/>
        <v>0</v>
      </c>
      <c r="AE1372" s="279" t="e">
        <f>VLOOKUP(AD1372,分类参数表!$I$2:$J$10,2,FALSE)</f>
        <v>#N/A</v>
      </c>
      <c r="AF1372" s="280"/>
      <c r="AG1372" s="266"/>
      <c r="AH1372" s="266"/>
      <c r="AI1372" s="266"/>
      <c r="AJ1372" s="266"/>
      <c r="AK1372" s="266"/>
      <c r="AL1372" s="266"/>
      <c r="AM1372" s="290"/>
      <c r="AN1372" s="291" t="e">
        <f t="shared" si="1648"/>
        <v>#DIV/0!</v>
      </c>
      <c r="AO1372" s="297"/>
    </row>
    <row r="1373" spans="1:41" s="219" customFormat="1" ht="15" customHeight="1" thickBot="1" x14ac:dyDescent="0.2">
      <c r="A1373" s="235"/>
      <c r="B1373" s="236">
        <f t="shared" ref="B1373:C1373" si="1675">B1372</f>
        <v>0</v>
      </c>
      <c r="C1373" s="237">
        <f t="shared" si="1675"/>
        <v>0</v>
      </c>
      <c r="D1373" s="238">
        <f t="shared" si="1671"/>
        <v>5</v>
      </c>
      <c r="E1373" s="238"/>
      <c r="F1373" s="239"/>
      <c r="G1373" s="238"/>
      <c r="H1373" s="266"/>
      <c r="I1373" s="238"/>
      <c r="J1373" s="238"/>
      <c r="K1373" s="238"/>
      <c r="L1373" s="238"/>
      <c r="M1373" s="238"/>
      <c r="N1373" s="238"/>
      <c r="O1373" s="256">
        <f t="shared" si="1646"/>
        <v>0</v>
      </c>
      <c r="P1373" s="351"/>
      <c r="Q1373" s="266"/>
      <c r="R1373" s="353"/>
      <c r="S1373" s="355"/>
      <c r="T1373" s="351"/>
      <c r="U1373" s="357"/>
      <c r="V1373" s="359"/>
      <c r="W1373" s="361"/>
      <c r="X1373" s="357"/>
      <c r="Y1373" s="353"/>
      <c r="Z1373" s="353"/>
      <c r="AA1373" s="353"/>
      <c r="AB1373" s="362"/>
      <c r="AC1373" s="362"/>
      <c r="AD1373" s="238">
        <f t="shared" si="1672"/>
        <v>0</v>
      </c>
      <c r="AE1373" s="279" t="e">
        <f>VLOOKUP(AD1373,分类参数表!$I$2:$J$10,2,FALSE)</f>
        <v>#N/A</v>
      </c>
      <c r="AF1373" s="280"/>
      <c r="AG1373" s="266"/>
      <c r="AH1373" s="266"/>
      <c r="AI1373" s="266"/>
      <c r="AJ1373" s="266"/>
      <c r="AK1373" s="266"/>
      <c r="AL1373" s="266"/>
      <c r="AM1373" s="290"/>
      <c r="AN1373" s="291" t="e">
        <f t="shared" si="1648"/>
        <v>#DIV/0!</v>
      </c>
      <c r="AO1373" s="297"/>
    </row>
    <row r="1374" spans="1:41" s="220" customFormat="1" ht="15" customHeight="1" thickTop="1" x14ac:dyDescent="0.15">
      <c r="A1374" s="319"/>
      <c r="B1374" s="242"/>
      <c r="C1374" s="243"/>
      <c r="D1374" s="244">
        <v>1</v>
      </c>
      <c r="E1374" s="320"/>
      <c r="F1374" s="245"/>
      <c r="G1374" s="321"/>
      <c r="H1374" s="328"/>
      <c r="I1374" s="246"/>
      <c r="J1374" s="321"/>
      <c r="K1374" s="320"/>
      <c r="L1374" s="321"/>
      <c r="M1374" s="244"/>
      <c r="N1374" s="244"/>
      <c r="O1374" s="257">
        <f t="shared" si="1646"/>
        <v>0</v>
      </c>
      <c r="P1374" s="363">
        <f>SUM(O1374:O1378)</f>
        <v>0</v>
      </c>
      <c r="Q1374" s="322"/>
      <c r="R1374" s="371">
        <f>SUMPRODUCT(Q1374:Q1378+0)</f>
        <v>0</v>
      </c>
      <c r="S1374" s="374" t="e">
        <f>R1374/P1374</f>
        <v>#DIV/0!</v>
      </c>
      <c r="T1374" s="363" t="e">
        <f>LOOKUP(S1374,{0.4,0.45,0.5,0.55,0.6,0.65,0.7,0.75,0.8,0.85,0.9,0.95,1},{0.1,0.175,0.25,0.325,0.4,0.475,0.55,0.625,0.7,0.775,0.85,0.925,1})</f>
        <v>#DIV/0!</v>
      </c>
      <c r="U1374" s="369"/>
      <c r="V1374" s="365"/>
      <c r="W1374" s="367"/>
      <c r="X1374" s="369"/>
      <c r="Y1374" s="371">
        <f>R1374-(V1374/10)-X1374</f>
        <v>0</v>
      </c>
      <c r="Z1374" s="371" t="e">
        <f>Y1374*T1374*AE1374</f>
        <v>#DIV/0!</v>
      </c>
      <c r="AA1374" s="371" t="e">
        <f>U1374-V1374+Z1374</f>
        <v>#DIV/0!</v>
      </c>
      <c r="AB1374" s="371"/>
      <c r="AC1374" s="371"/>
      <c r="AD1374" s="323" t="s">
        <v>2000</v>
      </c>
      <c r="AE1374" s="282">
        <f>VLOOKUP(AD1374,分类参数表!$I$2:$J$10,2,FALSE)</f>
        <v>1</v>
      </c>
      <c r="AF1374" s="283"/>
      <c r="AG1374" s="322"/>
      <c r="AH1374" s="269"/>
      <c r="AI1374" s="269"/>
      <c r="AJ1374" s="269"/>
      <c r="AK1374" s="322"/>
      <c r="AL1374" s="322"/>
      <c r="AM1374" s="292"/>
      <c r="AN1374" s="293" t="e">
        <f t="shared" si="1648"/>
        <v>#DIV/0!</v>
      </c>
      <c r="AO1374" s="298"/>
    </row>
    <row r="1375" spans="1:41" s="221" customFormat="1" ht="15" customHeight="1" x14ac:dyDescent="0.15">
      <c r="A1375" s="247"/>
      <c r="B1375" s="248">
        <f t="shared" ref="B1375:C1375" si="1676">B1374</f>
        <v>0</v>
      </c>
      <c r="C1375" s="249">
        <f t="shared" si="1676"/>
        <v>0</v>
      </c>
      <c r="D1375" s="250">
        <f t="shared" ref="D1375:D1378" si="1677">D1374+1</f>
        <v>2</v>
      </c>
      <c r="E1375" s="250"/>
      <c r="F1375" s="251"/>
      <c r="G1375" s="250"/>
      <c r="H1375" s="329"/>
      <c r="I1375" s="252"/>
      <c r="J1375" s="250"/>
      <c r="K1375" s="250"/>
      <c r="L1375" s="250"/>
      <c r="M1375" s="250"/>
      <c r="N1375" s="250"/>
      <c r="O1375" s="258">
        <f t="shared" si="1646"/>
        <v>0</v>
      </c>
      <c r="P1375" s="364"/>
      <c r="Q1375" s="271"/>
      <c r="R1375" s="372"/>
      <c r="S1375" s="375"/>
      <c r="T1375" s="364"/>
      <c r="U1375" s="370"/>
      <c r="V1375" s="366"/>
      <c r="W1375" s="368"/>
      <c r="X1375" s="370"/>
      <c r="Y1375" s="372"/>
      <c r="Z1375" s="372"/>
      <c r="AA1375" s="372"/>
      <c r="AB1375" s="372"/>
      <c r="AC1375" s="372"/>
      <c r="AD1375" s="250" t="str">
        <f t="shared" ref="AD1375:AD1378" si="1678">AD1374</f>
        <v>会员</v>
      </c>
      <c r="AE1375" s="284">
        <f>VLOOKUP(AD1375,分类参数表!$I$2:$J$10,2,FALSE)</f>
        <v>1</v>
      </c>
      <c r="AF1375" s="285"/>
      <c r="AG1375" s="271"/>
      <c r="AH1375" s="271"/>
      <c r="AI1375" s="271"/>
      <c r="AJ1375" s="271"/>
      <c r="AK1375" s="271"/>
      <c r="AL1375" s="271"/>
      <c r="AM1375" s="294"/>
      <c r="AN1375" s="295" t="e">
        <f t="shared" si="1648"/>
        <v>#DIV/0!</v>
      </c>
      <c r="AO1375" s="299"/>
    </row>
    <row r="1376" spans="1:41" s="221" customFormat="1" ht="15" customHeight="1" x14ac:dyDescent="0.15">
      <c r="A1376" s="247"/>
      <c r="B1376" s="248">
        <f t="shared" ref="B1376:C1376" si="1679">B1375</f>
        <v>0</v>
      </c>
      <c r="C1376" s="249">
        <f t="shared" si="1679"/>
        <v>0</v>
      </c>
      <c r="D1376" s="250">
        <f t="shared" si="1677"/>
        <v>3</v>
      </c>
      <c r="E1376" s="250"/>
      <c r="F1376" s="251"/>
      <c r="G1376" s="250"/>
      <c r="H1376" s="329"/>
      <c r="I1376" s="252"/>
      <c r="J1376" s="250"/>
      <c r="K1376" s="250"/>
      <c r="L1376" s="250"/>
      <c r="M1376" s="250"/>
      <c r="N1376" s="250"/>
      <c r="O1376" s="258">
        <f t="shared" si="1646"/>
        <v>0</v>
      </c>
      <c r="P1376" s="364"/>
      <c r="Q1376" s="271"/>
      <c r="R1376" s="372"/>
      <c r="S1376" s="375"/>
      <c r="T1376" s="364"/>
      <c r="U1376" s="370"/>
      <c r="V1376" s="366"/>
      <c r="W1376" s="368"/>
      <c r="X1376" s="370"/>
      <c r="Y1376" s="372"/>
      <c r="Z1376" s="372"/>
      <c r="AA1376" s="372"/>
      <c r="AB1376" s="372"/>
      <c r="AC1376" s="372"/>
      <c r="AD1376" s="250" t="str">
        <f t="shared" si="1678"/>
        <v>会员</v>
      </c>
      <c r="AE1376" s="284">
        <f>VLOOKUP(AD1376,分类参数表!$I$2:$J$10,2,FALSE)</f>
        <v>1</v>
      </c>
      <c r="AF1376" s="285"/>
      <c r="AG1376" s="271"/>
      <c r="AH1376" s="271"/>
      <c r="AI1376" s="271"/>
      <c r="AJ1376" s="271"/>
      <c r="AK1376" s="271"/>
      <c r="AL1376" s="271"/>
      <c r="AM1376" s="294"/>
      <c r="AN1376" s="295" t="e">
        <f t="shared" si="1648"/>
        <v>#DIV/0!</v>
      </c>
      <c r="AO1376" s="299"/>
    </row>
    <row r="1377" spans="1:41" s="221" customFormat="1" ht="15" customHeight="1" x14ac:dyDescent="0.15">
      <c r="A1377" s="247"/>
      <c r="B1377" s="248">
        <f t="shared" ref="B1377:C1377" si="1680">B1376</f>
        <v>0</v>
      </c>
      <c r="C1377" s="249">
        <f t="shared" si="1680"/>
        <v>0</v>
      </c>
      <c r="D1377" s="250">
        <f t="shared" si="1677"/>
        <v>4</v>
      </c>
      <c r="E1377" s="250"/>
      <c r="F1377" s="251"/>
      <c r="G1377" s="250"/>
      <c r="H1377" s="271"/>
      <c r="I1377" s="250"/>
      <c r="J1377" s="250"/>
      <c r="K1377" s="250"/>
      <c r="L1377" s="250"/>
      <c r="M1377" s="250"/>
      <c r="N1377" s="250"/>
      <c r="O1377" s="258">
        <f t="shared" si="1646"/>
        <v>0</v>
      </c>
      <c r="P1377" s="364"/>
      <c r="Q1377" s="271"/>
      <c r="R1377" s="372"/>
      <c r="S1377" s="375"/>
      <c r="T1377" s="364"/>
      <c r="U1377" s="370"/>
      <c r="V1377" s="366"/>
      <c r="W1377" s="368"/>
      <c r="X1377" s="370"/>
      <c r="Y1377" s="372"/>
      <c r="Z1377" s="372"/>
      <c r="AA1377" s="372"/>
      <c r="AB1377" s="372"/>
      <c r="AC1377" s="372"/>
      <c r="AD1377" s="250" t="str">
        <f t="shared" si="1678"/>
        <v>会员</v>
      </c>
      <c r="AE1377" s="284">
        <f>VLOOKUP(AD1377,分类参数表!$I$2:$J$10,2,FALSE)</f>
        <v>1</v>
      </c>
      <c r="AF1377" s="285"/>
      <c r="AG1377" s="271"/>
      <c r="AH1377" s="271"/>
      <c r="AI1377" s="271"/>
      <c r="AJ1377" s="271"/>
      <c r="AK1377" s="271"/>
      <c r="AL1377" s="271"/>
      <c r="AM1377" s="294"/>
      <c r="AN1377" s="295" t="e">
        <f t="shared" si="1648"/>
        <v>#DIV/0!</v>
      </c>
      <c r="AO1377" s="299"/>
    </row>
    <row r="1378" spans="1:41" s="221" customFormat="1" ht="15" customHeight="1" thickBot="1" x14ac:dyDescent="0.2">
      <c r="A1378" s="247"/>
      <c r="B1378" s="248">
        <f t="shared" ref="B1378:C1378" si="1681">B1377</f>
        <v>0</v>
      </c>
      <c r="C1378" s="249">
        <f t="shared" si="1681"/>
        <v>0</v>
      </c>
      <c r="D1378" s="250">
        <f t="shared" si="1677"/>
        <v>5</v>
      </c>
      <c r="E1378" s="250"/>
      <c r="F1378" s="251"/>
      <c r="G1378" s="250"/>
      <c r="H1378" s="271"/>
      <c r="I1378" s="250"/>
      <c r="J1378" s="250"/>
      <c r="K1378" s="250"/>
      <c r="L1378" s="250"/>
      <c r="M1378" s="250"/>
      <c r="N1378" s="250"/>
      <c r="O1378" s="258">
        <f t="shared" si="1646"/>
        <v>0</v>
      </c>
      <c r="P1378" s="364"/>
      <c r="Q1378" s="271"/>
      <c r="R1378" s="372"/>
      <c r="S1378" s="375"/>
      <c r="T1378" s="364"/>
      <c r="U1378" s="370"/>
      <c r="V1378" s="366"/>
      <c r="W1378" s="368"/>
      <c r="X1378" s="370"/>
      <c r="Y1378" s="372"/>
      <c r="Z1378" s="372"/>
      <c r="AA1378" s="372"/>
      <c r="AB1378" s="373"/>
      <c r="AC1378" s="373"/>
      <c r="AD1378" s="250" t="str">
        <f t="shared" si="1678"/>
        <v>会员</v>
      </c>
      <c r="AE1378" s="284">
        <f>VLOOKUP(AD1378,分类参数表!$I$2:$J$10,2,FALSE)</f>
        <v>1</v>
      </c>
      <c r="AF1378" s="285"/>
      <c r="AG1378" s="271"/>
      <c r="AH1378" s="271"/>
      <c r="AI1378" s="271"/>
      <c r="AJ1378" s="271"/>
      <c r="AK1378" s="271"/>
      <c r="AL1378" s="271"/>
      <c r="AM1378" s="294"/>
      <c r="AN1378" s="295" t="e">
        <f t="shared" si="1648"/>
        <v>#DIV/0!</v>
      </c>
      <c r="AO1378" s="299"/>
    </row>
    <row r="1379" spans="1:41" s="218" customFormat="1" ht="15" customHeight="1" thickTop="1" x14ac:dyDescent="0.15">
      <c r="A1379" s="229"/>
      <c r="B1379" s="230"/>
      <c r="C1379" s="231"/>
      <c r="D1379" s="232">
        <v>1</v>
      </c>
      <c r="E1379" s="233"/>
      <c r="F1379" s="233"/>
      <c r="G1379" s="232"/>
      <c r="H1379" s="326"/>
      <c r="I1379" s="234"/>
      <c r="J1379" s="232"/>
      <c r="K1379" s="233"/>
      <c r="L1379" s="232"/>
      <c r="M1379" s="232"/>
      <c r="N1379" s="232"/>
      <c r="O1379" s="255">
        <f t="shared" si="1646"/>
        <v>0</v>
      </c>
      <c r="P1379" s="350">
        <f>SUM(O1379:O1383)</f>
        <v>0</v>
      </c>
      <c r="Q1379" s="264"/>
      <c r="R1379" s="352">
        <f>SUMPRODUCT(Q1379:Q1383+0)</f>
        <v>0</v>
      </c>
      <c r="S1379" s="354" t="e">
        <f>R1379/P1379</f>
        <v>#DIV/0!</v>
      </c>
      <c r="T1379" s="350" t="e">
        <f>LOOKUP(S1379,{0.4,0.45,0.5,0.55,0.6,0.65,0.7,0.75,0.8,0.85,0.9,0.95,1},{0.1,0.175,0.25,0.325,0.4,0.475,0.55,0.625,0.7,0.775,0.85,0.925,1})</f>
        <v>#DIV/0!</v>
      </c>
      <c r="U1379" s="356"/>
      <c r="V1379" s="358"/>
      <c r="W1379" s="360"/>
      <c r="X1379" s="356"/>
      <c r="Y1379" s="352">
        <f>R1379-(V1379/10)-X1379</f>
        <v>0</v>
      </c>
      <c r="Z1379" s="352" t="e">
        <f>Y1379*T1379*AE1379</f>
        <v>#DIV/0!</v>
      </c>
      <c r="AA1379" s="352" t="e">
        <f>U1379-V1379+Z1379</f>
        <v>#DIV/0!</v>
      </c>
      <c r="AB1379" s="352"/>
      <c r="AC1379" s="352"/>
      <c r="AD1379" s="276"/>
      <c r="AE1379" s="277" t="e">
        <f>VLOOKUP(AD1379,分类参数表!$I$2:$J$10,2,FALSE)</f>
        <v>#N/A</v>
      </c>
      <c r="AF1379" s="278"/>
      <c r="AG1379" s="264"/>
      <c r="AH1379" s="264"/>
      <c r="AI1379" s="264"/>
      <c r="AJ1379" s="264"/>
      <c r="AK1379" s="264"/>
      <c r="AL1379" s="264"/>
      <c r="AM1379" s="288"/>
      <c r="AN1379" s="289" t="e">
        <f t="shared" si="1648"/>
        <v>#DIV/0!</v>
      </c>
      <c r="AO1379" s="296"/>
    </row>
    <row r="1380" spans="1:41" s="219" customFormat="1" ht="15" customHeight="1" x14ac:dyDescent="0.15">
      <c r="A1380" s="235"/>
      <c r="B1380" s="236">
        <f t="shared" ref="B1380:C1380" si="1682">B1379</f>
        <v>0</v>
      </c>
      <c r="C1380" s="237">
        <f t="shared" si="1682"/>
        <v>0</v>
      </c>
      <c r="D1380" s="238">
        <f t="shared" ref="D1380:D1383" si="1683">D1379+1</f>
        <v>2</v>
      </c>
      <c r="E1380" s="238"/>
      <c r="F1380" s="239"/>
      <c r="G1380" s="238"/>
      <c r="H1380" s="327"/>
      <c r="I1380" s="240"/>
      <c r="J1380" s="238"/>
      <c r="K1380" s="238"/>
      <c r="L1380" s="238"/>
      <c r="M1380" s="238"/>
      <c r="N1380" s="238"/>
      <c r="O1380" s="256">
        <f t="shared" si="1646"/>
        <v>0</v>
      </c>
      <c r="P1380" s="351"/>
      <c r="Q1380" s="266"/>
      <c r="R1380" s="353"/>
      <c r="S1380" s="355"/>
      <c r="T1380" s="351"/>
      <c r="U1380" s="357"/>
      <c r="V1380" s="359"/>
      <c r="W1380" s="361"/>
      <c r="X1380" s="357"/>
      <c r="Y1380" s="353"/>
      <c r="Z1380" s="353"/>
      <c r="AA1380" s="353"/>
      <c r="AB1380" s="353"/>
      <c r="AC1380" s="353"/>
      <c r="AD1380" s="238">
        <f t="shared" ref="AD1380:AD1383" si="1684">AD1379</f>
        <v>0</v>
      </c>
      <c r="AE1380" s="279" t="e">
        <f>VLOOKUP(AD1380,分类参数表!$I$2:$J$10,2,FALSE)</f>
        <v>#N/A</v>
      </c>
      <c r="AF1380" s="280"/>
      <c r="AG1380" s="266"/>
      <c r="AH1380" s="266"/>
      <c r="AI1380" s="266"/>
      <c r="AJ1380" s="266"/>
      <c r="AK1380" s="266"/>
      <c r="AL1380" s="266"/>
      <c r="AM1380" s="290"/>
      <c r="AN1380" s="291" t="e">
        <f t="shared" si="1648"/>
        <v>#DIV/0!</v>
      </c>
      <c r="AO1380" s="297"/>
    </row>
    <row r="1381" spans="1:41" s="219" customFormat="1" ht="15" customHeight="1" x14ac:dyDescent="0.15">
      <c r="A1381" s="235"/>
      <c r="B1381" s="236">
        <f t="shared" ref="B1381:C1381" si="1685">B1380</f>
        <v>0</v>
      </c>
      <c r="C1381" s="237">
        <f t="shared" si="1685"/>
        <v>0</v>
      </c>
      <c r="D1381" s="238">
        <f t="shared" si="1683"/>
        <v>3</v>
      </c>
      <c r="E1381" s="238"/>
      <c r="F1381" s="239"/>
      <c r="G1381" s="238"/>
      <c r="H1381" s="327"/>
      <c r="I1381" s="240"/>
      <c r="J1381" s="238"/>
      <c r="K1381" s="238"/>
      <c r="L1381" s="238"/>
      <c r="M1381" s="238"/>
      <c r="N1381" s="238"/>
      <c r="O1381" s="256">
        <f t="shared" si="1646"/>
        <v>0</v>
      </c>
      <c r="P1381" s="351"/>
      <c r="Q1381" s="266"/>
      <c r="R1381" s="353"/>
      <c r="S1381" s="355"/>
      <c r="T1381" s="351"/>
      <c r="U1381" s="357"/>
      <c r="V1381" s="359"/>
      <c r="W1381" s="361"/>
      <c r="X1381" s="357"/>
      <c r="Y1381" s="353"/>
      <c r="Z1381" s="353"/>
      <c r="AA1381" s="353"/>
      <c r="AB1381" s="353"/>
      <c r="AC1381" s="353"/>
      <c r="AD1381" s="238">
        <f t="shared" si="1684"/>
        <v>0</v>
      </c>
      <c r="AE1381" s="279" t="e">
        <f>VLOOKUP(AD1381,分类参数表!$I$2:$J$10,2,FALSE)</f>
        <v>#N/A</v>
      </c>
      <c r="AF1381" s="280"/>
      <c r="AG1381" s="266"/>
      <c r="AH1381" s="266"/>
      <c r="AI1381" s="266"/>
      <c r="AJ1381" s="266"/>
      <c r="AK1381" s="266"/>
      <c r="AL1381" s="266"/>
      <c r="AM1381" s="290"/>
      <c r="AN1381" s="291" t="e">
        <f t="shared" si="1648"/>
        <v>#DIV/0!</v>
      </c>
      <c r="AO1381" s="297"/>
    </row>
    <row r="1382" spans="1:41" s="219" customFormat="1" ht="15" customHeight="1" x14ac:dyDescent="0.15">
      <c r="A1382" s="235"/>
      <c r="B1382" s="236">
        <f t="shared" ref="B1382:C1382" si="1686">B1381</f>
        <v>0</v>
      </c>
      <c r="C1382" s="237">
        <f t="shared" si="1686"/>
        <v>0</v>
      </c>
      <c r="D1382" s="238">
        <f t="shared" si="1683"/>
        <v>4</v>
      </c>
      <c r="E1382" s="238"/>
      <c r="F1382" s="239"/>
      <c r="G1382" s="238"/>
      <c r="H1382" s="266"/>
      <c r="I1382" s="238"/>
      <c r="J1382" s="238"/>
      <c r="K1382" s="238"/>
      <c r="L1382" s="238"/>
      <c r="M1382" s="238"/>
      <c r="N1382" s="238"/>
      <c r="O1382" s="256">
        <f t="shared" si="1646"/>
        <v>0</v>
      </c>
      <c r="P1382" s="351"/>
      <c r="Q1382" s="266"/>
      <c r="R1382" s="353"/>
      <c r="S1382" s="355"/>
      <c r="T1382" s="351"/>
      <c r="U1382" s="357"/>
      <c r="V1382" s="359"/>
      <c r="W1382" s="361"/>
      <c r="X1382" s="357"/>
      <c r="Y1382" s="353"/>
      <c r="Z1382" s="353"/>
      <c r="AA1382" s="353"/>
      <c r="AB1382" s="353"/>
      <c r="AC1382" s="353"/>
      <c r="AD1382" s="238">
        <f t="shared" si="1684"/>
        <v>0</v>
      </c>
      <c r="AE1382" s="279" t="e">
        <f>VLOOKUP(AD1382,分类参数表!$I$2:$J$10,2,FALSE)</f>
        <v>#N/A</v>
      </c>
      <c r="AF1382" s="280"/>
      <c r="AG1382" s="266"/>
      <c r="AH1382" s="266"/>
      <c r="AI1382" s="266"/>
      <c r="AJ1382" s="266"/>
      <c r="AK1382" s="266"/>
      <c r="AL1382" s="266"/>
      <c r="AM1382" s="290"/>
      <c r="AN1382" s="291" t="e">
        <f t="shared" si="1648"/>
        <v>#DIV/0!</v>
      </c>
      <c r="AO1382" s="297"/>
    </row>
    <row r="1383" spans="1:41" s="219" customFormat="1" ht="15" customHeight="1" thickBot="1" x14ac:dyDescent="0.2">
      <c r="A1383" s="235"/>
      <c r="B1383" s="236">
        <f t="shared" ref="B1383:C1383" si="1687">B1382</f>
        <v>0</v>
      </c>
      <c r="C1383" s="237">
        <f t="shared" si="1687"/>
        <v>0</v>
      </c>
      <c r="D1383" s="238">
        <f t="shared" si="1683"/>
        <v>5</v>
      </c>
      <c r="E1383" s="238"/>
      <c r="F1383" s="239"/>
      <c r="G1383" s="238"/>
      <c r="H1383" s="266"/>
      <c r="I1383" s="238"/>
      <c r="J1383" s="238"/>
      <c r="K1383" s="238"/>
      <c r="L1383" s="238"/>
      <c r="M1383" s="238"/>
      <c r="N1383" s="238"/>
      <c r="O1383" s="256">
        <f t="shared" si="1646"/>
        <v>0</v>
      </c>
      <c r="P1383" s="351"/>
      <c r="Q1383" s="266"/>
      <c r="R1383" s="353"/>
      <c r="S1383" s="355"/>
      <c r="T1383" s="351"/>
      <c r="U1383" s="357"/>
      <c r="V1383" s="359"/>
      <c r="W1383" s="361"/>
      <c r="X1383" s="357"/>
      <c r="Y1383" s="353"/>
      <c r="Z1383" s="353"/>
      <c r="AA1383" s="353"/>
      <c r="AB1383" s="362"/>
      <c r="AC1383" s="362"/>
      <c r="AD1383" s="238">
        <f t="shared" si="1684"/>
        <v>0</v>
      </c>
      <c r="AE1383" s="279" t="e">
        <f>VLOOKUP(AD1383,分类参数表!$I$2:$J$10,2,FALSE)</f>
        <v>#N/A</v>
      </c>
      <c r="AF1383" s="280"/>
      <c r="AG1383" s="266"/>
      <c r="AH1383" s="266"/>
      <c r="AI1383" s="266"/>
      <c r="AJ1383" s="266"/>
      <c r="AK1383" s="266"/>
      <c r="AL1383" s="266"/>
      <c r="AM1383" s="290"/>
      <c r="AN1383" s="291" t="e">
        <f t="shared" si="1648"/>
        <v>#DIV/0!</v>
      </c>
      <c r="AO1383" s="297"/>
    </row>
    <row r="1384" spans="1:41" s="220" customFormat="1" ht="15" customHeight="1" thickTop="1" x14ac:dyDescent="0.15">
      <c r="A1384" s="319"/>
      <c r="B1384" s="242"/>
      <c r="C1384" s="243"/>
      <c r="D1384" s="244">
        <v>1</v>
      </c>
      <c r="E1384" s="320"/>
      <c r="F1384" s="245"/>
      <c r="G1384" s="321"/>
      <c r="H1384" s="328"/>
      <c r="I1384" s="246"/>
      <c r="J1384" s="321"/>
      <c r="K1384" s="320"/>
      <c r="L1384" s="321"/>
      <c r="M1384" s="244"/>
      <c r="N1384" s="244"/>
      <c r="O1384" s="257">
        <f t="shared" si="1646"/>
        <v>0</v>
      </c>
      <c r="P1384" s="363">
        <f>SUM(O1384:O1388)</f>
        <v>0</v>
      </c>
      <c r="Q1384" s="322"/>
      <c r="R1384" s="371">
        <f>SUMPRODUCT(Q1384:Q1388+0)</f>
        <v>0</v>
      </c>
      <c r="S1384" s="374" t="e">
        <f>R1384/P1384</f>
        <v>#DIV/0!</v>
      </c>
      <c r="T1384" s="363" t="e">
        <f>LOOKUP(S1384,{0.4,0.45,0.5,0.55,0.6,0.65,0.7,0.75,0.8,0.85,0.9,0.95,1},{0.1,0.175,0.25,0.325,0.4,0.475,0.55,0.625,0.7,0.775,0.85,0.925,1})</f>
        <v>#DIV/0!</v>
      </c>
      <c r="U1384" s="369"/>
      <c r="V1384" s="365"/>
      <c r="W1384" s="367"/>
      <c r="X1384" s="369"/>
      <c r="Y1384" s="371">
        <f>R1384-(V1384/10)-X1384</f>
        <v>0</v>
      </c>
      <c r="Z1384" s="371" t="e">
        <f>Y1384*T1384*AE1384</f>
        <v>#DIV/0!</v>
      </c>
      <c r="AA1384" s="371" t="e">
        <f>U1384-V1384+Z1384</f>
        <v>#DIV/0!</v>
      </c>
      <c r="AB1384" s="371"/>
      <c r="AC1384" s="371"/>
      <c r="AD1384" s="323" t="s">
        <v>2000</v>
      </c>
      <c r="AE1384" s="282">
        <f>VLOOKUP(AD1384,分类参数表!$I$2:$J$10,2,FALSE)</f>
        <v>1</v>
      </c>
      <c r="AF1384" s="283"/>
      <c r="AG1384" s="322"/>
      <c r="AH1384" s="269"/>
      <c r="AI1384" s="269"/>
      <c r="AJ1384" s="269"/>
      <c r="AK1384" s="322"/>
      <c r="AL1384" s="322"/>
      <c r="AM1384" s="292"/>
      <c r="AN1384" s="293" t="e">
        <f t="shared" si="1648"/>
        <v>#DIV/0!</v>
      </c>
      <c r="AO1384" s="298"/>
    </row>
    <row r="1385" spans="1:41" s="221" customFormat="1" ht="15" customHeight="1" x14ac:dyDescent="0.15">
      <c r="A1385" s="247"/>
      <c r="B1385" s="248">
        <f t="shared" ref="B1385:C1385" si="1688">B1384</f>
        <v>0</v>
      </c>
      <c r="C1385" s="249">
        <f t="shared" si="1688"/>
        <v>0</v>
      </c>
      <c r="D1385" s="250">
        <f t="shared" ref="D1385:D1388" si="1689">D1384+1</f>
        <v>2</v>
      </c>
      <c r="E1385" s="250"/>
      <c r="F1385" s="251"/>
      <c r="G1385" s="250"/>
      <c r="H1385" s="329"/>
      <c r="I1385" s="252"/>
      <c r="J1385" s="250"/>
      <c r="K1385" s="250"/>
      <c r="L1385" s="250"/>
      <c r="M1385" s="250"/>
      <c r="N1385" s="250"/>
      <c r="O1385" s="258">
        <f t="shared" si="1646"/>
        <v>0</v>
      </c>
      <c r="P1385" s="364"/>
      <c r="Q1385" s="271"/>
      <c r="R1385" s="372"/>
      <c r="S1385" s="375"/>
      <c r="T1385" s="364"/>
      <c r="U1385" s="370"/>
      <c r="V1385" s="366"/>
      <c r="W1385" s="368"/>
      <c r="X1385" s="370"/>
      <c r="Y1385" s="372"/>
      <c r="Z1385" s="372"/>
      <c r="AA1385" s="372"/>
      <c r="AB1385" s="372"/>
      <c r="AC1385" s="372"/>
      <c r="AD1385" s="250" t="str">
        <f t="shared" ref="AD1385:AD1388" si="1690">AD1384</f>
        <v>会员</v>
      </c>
      <c r="AE1385" s="284">
        <f>VLOOKUP(AD1385,分类参数表!$I$2:$J$10,2,FALSE)</f>
        <v>1</v>
      </c>
      <c r="AF1385" s="285"/>
      <c r="AG1385" s="271"/>
      <c r="AH1385" s="271"/>
      <c r="AI1385" s="271"/>
      <c r="AJ1385" s="271"/>
      <c r="AK1385" s="271"/>
      <c r="AL1385" s="271"/>
      <c r="AM1385" s="294"/>
      <c r="AN1385" s="295" t="e">
        <f t="shared" si="1648"/>
        <v>#DIV/0!</v>
      </c>
      <c r="AO1385" s="299"/>
    </row>
    <row r="1386" spans="1:41" s="221" customFormat="1" ht="15" customHeight="1" x14ac:dyDescent="0.15">
      <c r="A1386" s="247"/>
      <c r="B1386" s="248">
        <f t="shared" ref="B1386:C1386" si="1691">B1385</f>
        <v>0</v>
      </c>
      <c r="C1386" s="249">
        <f t="shared" si="1691"/>
        <v>0</v>
      </c>
      <c r="D1386" s="250">
        <f t="shared" si="1689"/>
        <v>3</v>
      </c>
      <c r="E1386" s="250"/>
      <c r="F1386" s="251"/>
      <c r="G1386" s="250"/>
      <c r="H1386" s="329"/>
      <c r="I1386" s="252"/>
      <c r="J1386" s="250"/>
      <c r="K1386" s="250"/>
      <c r="L1386" s="250"/>
      <c r="M1386" s="250"/>
      <c r="N1386" s="250"/>
      <c r="O1386" s="258">
        <f t="shared" si="1646"/>
        <v>0</v>
      </c>
      <c r="P1386" s="364"/>
      <c r="Q1386" s="271"/>
      <c r="R1386" s="372"/>
      <c r="S1386" s="375"/>
      <c r="T1386" s="364"/>
      <c r="U1386" s="370"/>
      <c r="V1386" s="366"/>
      <c r="W1386" s="368"/>
      <c r="X1386" s="370"/>
      <c r="Y1386" s="372"/>
      <c r="Z1386" s="372"/>
      <c r="AA1386" s="372"/>
      <c r="AB1386" s="372"/>
      <c r="AC1386" s="372"/>
      <c r="AD1386" s="250" t="str">
        <f t="shared" si="1690"/>
        <v>会员</v>
      </c>
      <c r="AE1386" s="284">
        <f>VLOOKUP(AD1386,分类参数表!$I$2:$J$10,2,FALSE)</f>
        <v>1</v>
      </c>
      <c r="AF1386" s="285"/>
      <c r="AG1386" s="271"/>
      <c r="AH1386" s="271"/>
      <c r="AI1386" s="271"/>
      <c r="AJ1386" s="271"/>
      <c r="AK1386" s="271"/>
      <c r="AL1386" s="271"/>
      <c r="AM1386" s="294"/>
      <c r="AN1386" s="295" t="e">
        <f t="shared" si="1648"/>
        <v>#DIV/0!</v>
      </c>
      <c r="AO1386" s="299"/>
    </row>
    <row r="1387" spans="1:41" s="221" customFormat="1" ht="15" customHeight="1" x14ac:dyDescent="0.15">
      <c r="A1387" s="247"/>
      <c r="B1387" s="248">
        <f t="shared" ref="B1387:C1387" si="1692">B1386</f>
        <v>0</v>
      </c>
      <c r="C1387" s="249">
        <f t="shared" si="1692"/>
        <v>0</v>
      </c>
      <c r="D1387" s="250">
        <f t="shared" si="1689"/>
        <v>4</v>
      </c>
      <c r="E1387" s="250"/>
      <c r="F1387" s="251"/>
      <c r="G1387" s="250"/>
      <c r="H1387" s="271"/>
      <c r="I1387" s="250"/>
      <c r="J1387" s="250"/>
      <c r="K1387" s="250"/>
      <c r="L1387" s="250"/>
      <c r="M1387" s="250"/>
      <c r="N1387" s="250"/>
      <c r="O1387" s="258">
        <f t="shared" si="1646"/>
        <v>0</v>
      </c>
      <c r="P1387" s="364"/>
      <c r="Q1387" s="271"/>
      <c r="R1387" s="372"/>
      <c r="S1387" s="375"/>
      <c r="T1387" s="364"/>
      <c r="U1387" s="370"/>
      <c r="V1387" s="366"/>
      <c r="W1387" s="368"/>
      <c r="X1387" s="370"/>
      <c r="Y1387" s="372"/>
      <c r="Z1387" s="372"/>
      <c r="AA1387" s="372"/>
      <c r="AB1387" s="372"/>
      <c r="AC1387" s="372"/>
      <c r="AD1387" s="250" t="str">
        <f t="shared" si="1690"/>
        <v>会员</v>
      </c>
      <c r="AE1387" s="284">
        <f>VLOOKUP(AD1387,分类参数表!$I$2:$J$10,2,FALSE)</f>
        <v>1</v>
      </c>
      <c r="AF1387" s="285"/>
      <c r="AG1387" s="271"/>
      <c r="AH1387" s="271"/>
      <c r="AI1387" s="271"/>
      <c r="AJ1387" s="271"/>
      <c r="AK1387" s="271"/>
      <c r="AL1387" s="271"/>
      <c r="AM1387" s="294"/>
      <c r="AN1387" s="295" t="e">
        <f t="shared" si="1648"/>
        <v>#DIV/0!</v>
      </c>
      <c r="AO1387" s="299"/>
    </row>
    <row r="1388" spans="1:41" s="221" customFormat="1" ht="15" customHeight="1" thickBot="1" x14ac:dyDescent="0.2">
      <c r="A1388" s="247"/>
      <c r="B1388" s="248">
        <f t="shared" ref="B1388:C1388" si="1693">B1387</f>
        <v>0</v>
      </c>
      <c r="C1388" s="249">
        <f t="shared" si="1693"/>
        <v>0</v>
      </c>
      <c r="D1388" s="250">
        <f t="shared" si="1689"/>
        <v>5</v>
      </c>
      <c r="E1388" s="250"/>
      <c r="F1388" s="251"/>
      <c r="G1388" s="250"/>
      <c r="H1388" s="271"/>
      <c r="I1388" s="250"/>
      <c r="J1388" s="250"/>
      <c r="K1388" s="250"/>
      <c r="L1388" s="250"/>
      <c r="M1388" s="250"/>
      <c r="N1388" s="250"/>
      <c r="O1388" s="258">
        <f t="shared" si="1646"/>
        <v>0</v>
      </c>
      <c r="P1388" s="364"/>
      <c r="Q1388" s="271"/>
      <c r="R1388" s="372"/>
      <c r="S1388" s="375"/>
      <c r="T1388" s="364"/>
      <c r="U1388" s="370"/>
      <c r="V1388" s="366"/>
      <c r="W1388" s="368"/>
      <c r="X1388" s="370"/>
      <c r="Y1388" s="372"/>
      <c r="Z1388" s="372"/>
      <c r="AA1388" s="372"/>
      <c r="AB1388" s="373"/>
      <c r="AC1388" s="373"/>
      <c r="AD1388" s="250" t="str">
        <f t="shared" si="1690"/>
        <v>会员</v>
      </c>
      <c r="AE1388" s="284">
        <f>VLOOKUP(AD1388,分类参数表!$I$2:$J$10,2,FALSE)</f>
        <v>1</v>
      </c>
      <c r="AF1388" s="285"/>
      <c r="AG1388" s="271"/>
      <c r="AH1388" s="271"/>
      <c r="AI1388" s="271"/>
      <c r="AJ1388" s="271"/>
      <c r="AK1388" s="271"/>
      <c r="AL1388" s="271"/>
      <c r="AM1388" s="294"/>
      <c r="AN1388" s="295" t="e">
        <f t="shared" si="1648"/>
        <v>#DIV/0!</v>
      </c>
      <c r="AO1388" s="299"/>
    </row>
    <row r="1389" spans="1:41" s="218" customFormat="1" ht="15" customHeight="1" thickTop="1" x14ac:dyDescent="0.15">
      <c r="A1389" s="229"/>
      <c r="B1389" s="230"/>
      <c r="C1389" s="231"/>
      <c r="D1389" s="232">
        <v>1</v>
      </c>
      <c r="E1389" s="233"/>
      <c r="F1389" s="233"/>
      <c r="G1389" s="232"/>
      <c r="H1389" s="326"/>
      <c r="I1389" s="234"/>
      <c r="J1389" s="232"/>
      <c r="K1389" s="233"/>
      <c r="L1389" s="232"/>
      <c r="M1389" s="232"/>
      <c r="N1389" s="232"/>
      <c r="O1389" s="255">
        <f t="shared" si="1646"/>
        <v>0</v>
      </c>
      <c r="P1389" s="350">
        <f>SUM(O1389:O1393)</f>
        <v>0</v>
      </c>
      <c r="Q1389" s="264"/>
      <c r="R1389" s="352">
        <f>SUMPRODUCT(Q1389:Q1393+0)</f>
        <v>0</v>
      </c>
      <c r="S1389" s="354" t="e">
        <f>R1389/P1389</f>
        <v>#DIV/0!</v>
      </c>
      <c r="T1389" s="350" t="e">
        <f>LOOKUP(S1389,{0.4,0.45,0.5,0.55,0.6,0.65,0.7,0.75,0.8,0.85,0.9,0.95,1},{0.1,0.175,0.25,0.325,0.4,0.475,0.55,0.625,0.7,0.775,0.85,0.925,1})</f>
        <v>#DIV/0!</v>
      </c>
      <c r="U1389" s="356"/>
      <c r="V1389" s="358"/>
      <c r="W1389" s="360"/>
      <c r="X1389" s="356"/>
      <c r="Y1389" s="352">
        <f>R1389-(V1389/10)-X1389</f>
        <v>0</v>
      </c>
      <c r="Z1389" s="352" t="e">
        <f>Y1389*T1389*AE1389</f>
        <v>#DIV/0!</v>
      </c>
      <c r="AA1389" s="352" t="e">
        <f>U1389-V1389+Z1389</f>
        <v>#DIV/0!</v>
      </c>
      <c r="AB1389" s="352"/>
      <c r="AC1389" s="352"/>
      <c r="AD1389" s="276"/>
      <c r="AE1389" s="277" t="e">
        <f>VLOOKUP(AD1389,分类参数表!$I$2:$J$10,2,FALSE)</f>
        <v>#N/A</v>
      </c>
      <c r="AF1389" s="278"/>
      <c r="AG1389" s="264"/>
      <c r="AH1389" s="264"/>
      <c r="AI1389" s="264"/>
      <c r="AJ1389" s="264"/>
      <c r="AK1389" s="264"/>
      <c r="AL1389" s="264"/>
      <c r="AM1389" s="288"/>
      <c r="AN1389" s="289" t="e">
        <f t="shared" si="1648"/>
        <v>#DIV/0!</v>
      </c>
      <c r="AO1389" s="296"/>
    </row>
    <row r="1390" spans="1:41" s="219" customFormat="1" ht="15" customHeight="1" x14ac:dyDescent="0.15">
      <c r="A1390" s="235"/>
      <c r="B1390" s="236">
        <f t="shared" ref="B1390:C1390" si="1694">B1389</f>
        <v>0</v>
      </c>
      <c r="C1390" s="237">
        <f t="shared" si="1694"/>
        <v>0</v>
      </c>
      <c r="D1390" s="238">
        <f t="shared" ref="D1390:D1393" si="1695">D1389+1</f>
        <v>2</v>
      </c>
      <c r="E1390" s="238"/>
      <c r="F1390" s="239"/>
      <c r="G1390" s="238"/>
      <c r="H1390" s="327"/>
      <c r="I1390" s="240"/>
      <c r="J1390" s="238"/>
      <c r="K1390" s="238"/>
      <c r="L1390" s="238"/>
      <c r="M1390" s="238"/>
      <c r="N1390" s="238"/>
      <c r="O1390" s="256">
        <f t="shared" si="1646"/>
        <v>0</v>
      </c>
      <c r="P1390" s="351"/>
      <c r="Q1390" s="266"/>
      <c r="R1390" s="353"/>
      <c r="S1390" s="355"/>
      <c r="T1390" s="351"/>
      <c r="U1390" s="357"/>
      <c r="V1390" s="359"/>
      <c r="W1390" s="361"/>
      <c r="X1390" s="357"/>
      <c r="Y1390" s="353"/>
      <c r="Z1390" s="353"/>
      <c r="AA1390" s="353"/>
      <c r="AB1390" s="353"/>
      <c r="AC1390" s="353"/>
      <c r="AD1390" s="238">
        <f t="shared" ref="AD1390:AD1393" si="1696">AD1389</f>
        <v>0</v>
      </c>
      <c r="AE1390" s="279" t="e">
        <f>VLOOKUP(AD1390,分类参数表!$I$2:$J$10,2,FALSE)</f>
        <v>#N/A</v>
      </c>
      <c r="AF1390" s="280"/>
      <c r="AG1390" s="266"/>
      <c r="AH1390" s="266"/>
      <c r="AI1390" s="266"/>
      <c r="AJ1390" s="266"/>
      <c r="AK1390" s="266"/>
      <c r="AL1390" s="266"/>
      <c r="AM1390" s="290"/>
      <c r="AN1390" s="291" t="e">
        <f t="shared" si="1648"/>
        <v>#DIV/0!</v>
      </c>
      <c r="AO1390" s="297"/>
    </row>
    <row r="1391" spans="1:41" s="219" customFormat="1" ht="15" customHeight="1" x14ac:dyDescent="0.15">
      <c r="A1391" s="235"/>
      <c r="B1391" s="236">
        <f t="shared" ref="B1391:C1391" si="1697">B1390</f>
        <v>0</v>
      </c>
      <c r="C1391" s="237">
        <f t="shared" si="1697"/>
        <v>0</v>
      </c>
      <c r="D1391" s="238">
        <f t="shared" si="1695"/>
        <v>3</v>
      </c>
      <c r="E1391" s="238"/>
      <c r="F1391" s="239"/>
      <c r="G1391" s="238"/>
      <c r="H1391" s="327"/>
      <c r="I1391" s="240"/>
      <c r="J1391" s="238"/>
      <c r="K1391" s="238"/>
      <c r="L1391" s="238"/>
      <c r="M1391" s="238"/>
      <c r="N1391" s="238"/>
      <c r="O1391" s="256">
        <f t="shared" si="1646"/>
        <v>0</v>
      </c>
      <c r="P1391" s="351"/>
      <c r="Q1391" s="266"/>
      <c r="R1391" s="353"/>
      <c r="S1391" s="355"/>
      <c r="T1391" s="351"/>
      <c r="U1391" s="357"/>
      <c r="V1391" s="359"/>
      <c r="W1391" s="361"/>
      <c r="X1391" s="357"/>
      <c r="Y1391" s="353"/>
      <c r="Z1391" s="353"/>
      <c r="AA1391" s="353"/>
      <c r="AB1391" s="353"/>
      <c r="AC1391" s="353"/>
      <c r="AD1391" s="238">
        <f t="shared" si="1696"/>
        <v>0</v>
      </c>
      <c r="AE1391" s="279" t="e">
        <f>VLOOKUP(AD1391,分类参数表!$I$2:$J$10,2,FALSE)</f>
        <v>#N/A</v>
      </c>
      <c r="AF1391" s="280"/>
      <c r="AG1391" s="266"/>
      <c r="AH1391" s="266"/>
      <c r="AI1391" s="266"/>
      <c r="AJ1391" s="266"/>
      <c r="AK1391" s="266"/>
      <c r="AL1391" s="266"/>
      <c r="AM1391" s="290"/>
      <c r="AN1391" s="291" t="e">
        <f t="shared" si="1648"/>
        <v>#DIV/0!</v>
      </c>
      <c r="AO1391" s="297"/>
    </row>
    <row r="1392" spans="1:41" s="219" customFormat="1" ht="15" customHeight="1" x14ac:dyDescent="0.15">
      <c r="A1392" s="235"/>
      <c r="B1392" s="236">
        <f t="shared" ref="B1392:C1392" si="1698">B1391</f>
        <v>0</v>
      </c>
      <c r="C1392" s="237">
        <f t="shared" si="1698"/>
        <v>0</v>
      </c>
      <c r="D1392" s="238">
        <f t="shared" si="1695"/>
        <v>4</v>
      </c>
      <c r="E1392" s="238"/>
      <c r="F1392" s="239"/>
      <c r="G1392" s="238"/>
      <c r="H1392" s="266"/>
      <c r="I1392" s="238"/>
      <c r="J1392" s="238"/>
      <c r="K1392" s="238"/>
      <c r="L1392" s="238"/>
      <c r="M1392" s="238"/>
      <c r="N1392" s="238"/>
      <c r="O1392" s="256">
        <f t="shared" si="1646"/>
        <v>0</v>
      </c>
      <c r="P1392" s="351"/>
      <c r="Q1392" s="266"/>
      <c r="R1392" s="353"/>
      <c r="S1392" s="355"/>
      <c r="T1392" s="351"/>
      <c r="U1392" s="357"/>
      <c r="V1392" s="359"/>
      <c r="W1392" s="361"/>
      <c r="X1392" s="357"/>
      <c r="Y1392" s="353"/>
      <c r="Z1392" s="353"/>
      <c r="AA1392" s="353"/>
      <c r="AB1392" s="353"/>
      <c r="AC1392" s="353"/>
      <c r="AD1392" s="238">
        <f t="shared" si="1696"/>
        <v>0</v>
      </c>
      <c r="AE1392" s="279" t="e">
        <f>VLOOKUP(AD1392,分类参数表!$I$2:$J$10,2,FALSE)</f>
        <v>#N/A</v>
      </c>
      <c r="AF1392" s="280"/>
      <c r="AG1392" s="266"/>
      <c r="AH1392" s="266"/>
      <c r="AI1392" s="266"/>
      <c r="AJ1392" s="266"/>
      <c r="AK1392" s="266"/>
      <c r="AL1392" s="266"/>
      <c r="AM1392" s="290"/>
      <c r="AN1392" s="291" t="e">
        <f t="shared" si="1648"/>
        <v>#DIV/0!</v>
      </c>
      <c r="AO1392" s="297"/>
    </row>
    <row r="1393" spans="1:41" s="219" customFormat="1" ht="15" customHeight="1" thickBot="1" x14ac:dyDescent="0.2">
      <c r="A1393" s="235"/>
      <c r="B1393" s="236">
        <f t="shared" ref="B1393:C1393" si="1699">B1392</f>
        <v>0</v>
      </c>
      <c r="C1393" s="237">
        <f t="shared" si="1699"/>
        <v>0</v>
      </c>
      <c r="D1393" s="238">
        <f t="shared" si="1695"/>
        <v>5</v>
      </c>
      <c r="E1393" s="238"/>
      <c r="F1393" s="239"/>
      <c r="G1393" s="238"/>
      <c r="H1393" s="266"/>
      <c r="I1393" s="238"/>
      <c r="J1393" s="238"/>
      <c r="K1393" s="238"/>
      <c r="L1393" s="238"/>
      <c r="M1393" s="238"/>
      <c r="N1393" s="238"/>
      <c r="O1393" s="256">
        <f t="shared" si="1646"/>
        <v>0</v>
      </c>
      <c r="P1393" s="351"/>
      <c r="Q1393" s="266"/>
      <c r="R1393" s="353"/>
      <c r="S1393" s="355"/>
      <c r="T1393" s="351"/>
      <c r="U1393" s="357"/>
      <c r="V1393" s="359"/>
      <c r="W1393" s="361"/>
      <c r="X1393" s="357"/>
      <c r="Y1393" s="353"/>
      <c r="Z1393" s="353"/>
      <c r="AA1393" s="353"/>
      <c r="AB1393" s="362"/>
      <c r="AC1393" s="362"/>
      <c r="AD1393" s="238">
        <f t="shared" si="1696"/>
        <v>0</v>
      </c>
      <c r="AE1393" s="279" t="e">
        <f>VLOOKUP(AD1393,分类参数表!$I$2:$J$10,2,FALSE)</f>
        <v>#N/A</v>
      </c>
      <c r="AF1393" s="280"/>
      <c r="AG1393" s="266"/>
      <c r="AH1393" s="266"/>
      <c r="AI1393" s="266"/>
      <c r="AJ1393" s="266"/>
      <c r="AK1393" s="266"/>
      <c r="AL1393" s="266"/>
      <c r="AM1393" s="290"/>
      <c r="AN1393" s="291" t="e">
        <f t="shared" si="1648"/>
        <v>#DIV/0!</v>
      </c>
      <c r="AO1393" s="297"/>
    </row>
    <row r="1394" spans="1:41" s="220" customFormat="1" ht="15" customHeight="1" thickTop="1" x14ac:dyDescent="0.15">
      <c r="A1394" s="319"/>
      <c r="B1394" s="242"/>
      <c r="C1394" s="243"/>
      <c r="D1394" s="244">
        <v>1</v>
      </c>
      <c r="E1394" s="320"/>
      <c r="F1394" s="245"/>
      <c r="G1394" s="321"/>
      <c r="H1394" s="328"/>
      <c r="I1394" s="246"/>
      <c r="J1394" s="321"/>
      <c r="K1394" s="320"/>
      <c r="L1394" s="321"/>
      <c r="M1394" s="244"/>
      <c r="N1394" s="244"/>
      <c r="O1394" s="257">
        <f t="shared" si="1646"/>
        <v>0</v>
      </c>
      <c r="P1394" s="363">
        <f>SUM(O1394:O1398)</f>
        <v>0</v>
      </c>
      <c r="Q1394" s="322"/>
      <c r="R1394" s="371">
        <f>SUMPRODUCT(Q1394:Q1398+0)</f>
        <v>0</v>
      </c>
      <c r="S1394" s="374" t="e">
        <f>R1394/P1394</f>
        <v>#DIV/0!</v>
      </c>
      <c r="T1394" s="363" t="e">
        <f>LOOKUP(S1394,{0.4,0.45,0.5,0.55,0.6,0.65,0.7,0.75,0.8,0.85,0.9,0.95,1},{0.1,0.175,0.25,0.325,0.4,0.475,0.55,0.625,0.7,0.775,0.85,0.925,1})</f>
        <v>#DIV/0!</v>
      </c>
      <c r="U1394" s="369"/>
      <c r="V1394" s="365"/>
      <c r="W1394" s="367"/>
      <c r="X1394" s="369"/>
      <c r="Y1394" s="371">
        <f>R1394-(V1394/10)-X1394</f>
        <v>0</v>
      </c>
      <c r="Z1394" s="371" t="e">
        <f>Y1394*T1394*AE1394</f>
        <v>#DIV/0!</v>
      </c>
      <c r="AA1394" s="371" t="e">
        <f>U1394-V1394+Z1394</f>
        <v>#DIV/0!</v>
      </c>
      <c r="AB1394" s="371"/>
      <c r="AC1394" s="371"/>
      <c r="AD1394" s="323" t="s">
        <v>2000</v>
      </c>
      <c r="AE1394" s="282">
        <f>VLOOKUP(AD1394,分类参数表!$I$2:$J$10,2,FALSE)</f>
        <v>1</v>
      </c>
      <c r="AF1394" s="283"/>
      <c r="AG1394" s="322"/>
      <c r="AH1394" s="269"/>
      <c r="AI1394" s="269"/>
      <c r="AJ1394" s="269"/>
      <c r="AK1394" s="322"/>
      <c r="AL1394" s="322"/>
      <c r="AM1394" s="292"/>
      <c r="AN1394" s="293" t="e">
        <f t="shared" si="1648"/>
        <v>#DIV/0!</v>
      </c>
      <c r="AO1394" s="298"/>
    </row>
    <row r="1395" spans="1:41" s="221" customFormat="1" ht="15" customHeight="1" x14ac:dyDescent="0.15">
      <c r="A1395" s="247"/>
      <c r="B1395" s="248">
        <f t="shared" ref="B1395:C1395" si="1700">B1394</f>
        <v>0</v>
      </c>
      <c r="C1395" s="249">
        <f t="shared" si="1700"/>
        <v>0</v>
      </c>
      <c r="D1395" s="250">
        <f t="shared" ref="D1395:D1398" si="1701">D1394+1</f>
        <v>2</v>
      </c>
      <c r="E1395" s="250"/>
      <c r="F1395" s="251"/>
      <c r="G1395" s="250"/>
      <c r="H1395" s="329"/>
      <c r="I1395" s="252"/>
      <c r="J1395" s="250"/>
      <c r="K1395" s="250"/>
      <c r="L1395" s="250"/>
      <c r="M1395" s="250"/>
      <c r="N1395" s="250"/>
      <c r="O1395" s="258">
        <f t="shared" si="1646"/>
        <v>0</v>
      </c>
      <c r="P1395" s="364"/>
      <c r="Q1395" s="271"/>
      <c r="R1395" s="372"/>
      <c r="S1395" s="375"/>
      <c r="T1395" s="364"/>
      <c r="U1395" s="370"/>
      <c r="V1395" s="366"/>
      <c r="W1395" s="368"/>
      <c r="X1395" s="370"/>
      <c r="Y1395" s="372"/>
      <c r="Z1395" s="372"/>
      <c r="AA1395" s="372"/>
      <c r="AB1395" s="372"/>
      <c r="AC1395" s="372"/>
      <c r="AD1395" s="250" t="str">
        <f t="shared" ref="AD1395:AD1398" si="1702">AD1394</f>
        <v>会员</v>
      </c>
      <c r="AE1395" s="284">
        <f>VLOOKUP(AD1395,分类参数表!$I$2:$J$10,2,FALSE)</f>
        <v>1</v>
      </c>
      <c r="AF1395" s="285"/>
      <c r="AG1395" s="271"/>
      <c r="AH1395" s="271"/>
      <c r="AI1395" s="271"/>
      <c r="AJ1395" s="271"/>
      <c r="AK1395" s="271"/>
      <c r="AL1395" s="271"/>
      <c r="AM1395" s="294"/>
      <c r="AN1395" s="295" t="e">
        <f t="shared" si="1648"/>
        <v>#DIV/0!</v>
      </c>
      <c r="AO1395" s="299"/>
    </row>
    <row r="1396" spans="1:41" s="221" customFormat="1" ht="15" customHeight="1" x14ac:dyDescent="0.15">
      <c r="A1396" s="247"/>
      <c r="B1396" s="248">
        <f t="shared" ref="B1396:C1396" si="1703">B1395</f>
        <v>0</v>
      </c>
      <c r="C1396" s="249">
        <f t="shared" si="1703"/>
        <v>0</v>
      </c>
      <c r="D1396" s="250">
        <f t="shared" si="1701"/>
        <v>3</v>
      </c>
      <c r="E1396" s="250"/>
      <c r="F1396" s="251"/>
      <c r="G1396" s="250"/>
      <c r="H1396" s="329"/>
      <c r="I1396" s="252"/>
      <c r="J1396" s="250"/>
      <c r="K1396" s="250"/>
      <c r="L1396" s="250"/>
      <c r="M1396" s="250"/>
      <c r="N1396" s="250"/>
      <c r="O1396" s="258">
        <f t="shared" si="1646"/>
        <v>0</v>
      </c>
      <c r="P1396" s="364"/>
      <c r="Q1396" s="271"/>
      <c r="R1396" s="372"/>
      <c r="S1396" s="375"/>
      <c r="T1396" s="364"/>
      <c r="U1396" s="370"/>
      <c r="V1396" s="366"/>
      <c r="W1396" s="368"/>
      <c r="X1396" s="370"/>
      <c r="Y1396" s="372"/>
      <c r="Z1396" s="372"/>
      <c r="AA1396" s="372"/>
      <c r="AB1396" s="372"/>
      <c r="AC1396" s="372"/>
      <c r="AD1396" s="250" t="str">
        <f t="shared" si="1702"/>
        <v>会员</v>
      </c>
      <c r="AE1396" s="284">
        <f>VLOOKUP(AD1396,分类参数表!$I$2:$J$10,2,FALSE)</f>
        <v>1</v>
      </c>
      <c r="AF1396" s="285"/>
      <c r="AG1396" s="271"/>
      <c r="AH1396" s="271"/>
      <c r="AI1396" s="271"/>
      <c r="AJ1396" s="271"/>
      <c r="AK1396" s="271"/>
      <c r="AL1396" s="271"/>
      <c r="AM1396" s="294"/>
      <c r="AN1396" s="295" t="e">
        <f t="shared" si="1648"/>
        <v>#DIV/0!</v>
      </c>
      <c r="AO1396" s="299"/>
    </row>
    <row r="1397" spans="1:41" s="221" customFormat="1" ht="15" customHeight="1" x14ac:dyDescent="0.15">
      <c r="A1397" s="247"/>
      <c r="B1397" s="248">
        <f t="shared" ref="B1397:C1397" si="1704">B1396</f>
        <v>0</v>
      </c>
      <c r="C1397" s="249">
        <f t="shared" si="1704"/>
        <v>0</v>
      </c>
      <c r="D1397" s="250">
        <f t="shared" si="1701"/>
        <v>4</v>
      </c>
      <c r="E1397" s="250"/>
      <c r="F1397" s="251"/>
      <c r="G1397" s="250"/>
      <c r="H1397" s="271"/>
      <c r="I1397" s="250"/>
      <c r="J1397" s="250"/>
      <c r="K1397" s="250"/>
      <c r="L1397" s="250"/>
      <c r="M1397" s="250"/>
      <c r="N1397" s="250"/>
      <c r="O1397" s="258">
        <f t="shared" si="1646"/>
        <v>0</v>
      </c>
      <c r="P1397" s="364"/>
      <c r="Q1397" s="271"/>
      <c r="R1397" s="372"/>
      <c r="S1397" s="375"/>
      <c r="T1397" s="364"/>
      <c r="U1397" s="370"/>
      <c r="V1397" s="366"/>
      <c r="W1397" s="368"/>
      <c r="X1397" s="370"/>
      <c r="Y1397" s="372"/>
      <c r="Z1397" s="372"/>
      <c r="AA1397" s="372"/>
      <c r="AB1397" s="372"/>
      <c r="AC1397" s="372"/>
      <c r="AD1397" s="250" t="str">
        <f t="shared" si="1702"/>
        <v>会员</v>
      </c>
      <c r="AE1397" s="284">
        <f>VLOOKUP(AD1397,分类参数表!$I$2:$J$10,2,FALSE)</f>
        <v>1</v>
      </c>
      <c r="AF1397" s="285"/>
      <c r="AG1397" s="271"/>
      <c r="AH1397" s="271"/>
      <c r="AI1397" s="271"/>
      <c r="AJ1397" s="271"/>
      <c r="AK1397" s="271"/>
      <c r="AL1397" s="271"/>
      <c r="AM1397" s="294"/>
      <c r="AN1397" s="295" t="e">
        <f t="shared" si="1648"/>
        <v>#DIV/0!</v>
      </c>
      <c r="AO1397" s="299"/>
    </row>
    <row r="1398" spans="1:41" s="221" customFormat="1" ht="15" customHeight="1" thickBot="1" x14ac:dyDescent="0.2">
      <c r="A1398" s="247"/>
      <c r="B1398" s="248">
        <f t="shared" ref="B1398:C1398" si="1705">B1397</f>
        <v>0</v>
      </c>
      <c r="C1398" s="249">
        <f t="shared" si="1705"/>
        <v>0</v>
      </c>
      <c r="D1398" s="250">
        <f t="shared" si="1701"/>
        <v>5</v>
      </c>
      <c r="E1398" s="250"/>
      <c r="F1398" s="251"/>
      <c r="G1398" s="250"/>
      <c r="H1398" s="271"/>
      <c r="I1398" s="250"/>
      <c r="J1398" s="250"/>
      <c r="K1398" s="250"/>
      <c r="L1398" s="250"/>
      <c r="M1398" s="250"/>
      <c r="N1398" s="250"/>
      <c r="O1398" s="258">
        <f t="shared" si="1646"/>
        <v>0</v>
      </c>
      <c r="P1398" s="364"/>
      <c r="Q1398" s="271"/>
      <c r="R1398" s="372"/>
      <c r="S1398" s="375"/>
      <c r="T1398" s="364"/>
      <c r="U1398" s="370"/>
      <c r="V1398" s="366"/>
      <c r="W1398" s="368"/>
      <c r="X1398" s="370"/>
      <c r="Y1398" s="372"/>
      <c r="Z1398" s="372"/>
      <c r="AA1398" s="372"/>
      <c r="AB1398" s="373"/>
      <c r="AC1398" s="373"/>
      <c r="AD1398" s="250" t="str">
        <f t="shared" si="1702"/>
        <v>会员</v>
      </c>
      <c r="AE1398" s="284">
        <f>VLOOKUP(AD1398,分类参数表!$I$2:$J$10,2,FALSE)</f>
        <v>1</v>
      </c>
      <c r="AF1398" s="285"/>
      <c r="AG1398" s="271"/>
      <c r="AH1398" s="271"/>
      <c r="AI1398" s="271"/>
      <c r="AJ1398" s="271"/>
      <c r="AK1398" s="271"/>
      <c r="AL1398" s="271"/>
      <c r="AM1398" s="294"/>
      <c r="AN1398" s="295" t="e">
        <f t="shared" si="1648"/>
        <v>#DIV/0!</v>
      </c>
      <c r="AO1398" s="299"/>
    </row>
    <row r="1399" spans="1:41" s="218" customFormat="1" ht="15" customHeight="1" thickTop="1" x14ac:dyDescent="0.15">
      <c r="A1399" s="229"/>
      <c r="B1399" s="230"/>
      <c r="C1399" s="231"/>
      <c r="D1399" s="232">
        <v>1</v>
      </c>
      <c r="E1399" s="233"/>
      <c r="F1399" s="233"/>
      <c r="G1399" s="232"/>
      <c r="H1399" s="326"/>
      <c r="I1399" s="234"/>
      <c r="J1399" s="232"/>
      <c r="K1399" s="233"/>
      <c r="L1399" s="232"/>
      <c r="M1399" s="232"/>
      <c r="N1399" s="232"/>
      <c r="O1399" s="255">
        <f t="shared" si="1646"/>
        <v>0</v>
      </c>
      <c r="P1399" s="350">
        <f>SUM(O1399:O1403)</f>
        <v>0</v>
      </c>
      <c r="Q1399" s="264"/>
      <c r="R1399" s="352">
        <f>SUMPRODUCT(Q1399:Q1403+0)</f>
        <v>0</v>
      </c>
      <c r="S1399" s="354" t="e">
        <f>R1399/P1399</f>
        <v>#DIV/0!</v>
      </c>
      <c r="T1399" s="350" t="e">
        <f>LOOKUP(S1399,{0.4,0.45,0.5,0.55,0.6,0.65,0.7,0.75,0.8,0.85,0.9,0.95,1},{0.1,0.175,0.25,0.325,0.4,0.475,0.55,0.625,0.7,0.775,0.85,0.925,1})</f>
        <v>#DIV/0!</v>
      </c>
      <c r="U1399" s="356"/>
      <c r="V1399" s="358"/>
      <c r="W1399" s="360"/>
      <c r="X1399" s="356"/>
      <c r="Y1399" s="352">
        <f>R1399-(V1399/10)-X1399</f>
        <v>0</v>
      </c>
      <c r="Z1399" s="352" t="e">
        <f>Y1399*T1399*AE1399</f>
        <v>#DIV/0!</v>
      </c>
      <c r="AA1399" s="352" t="e">
        <f>U1399-V1399+Z1399</f>
        <v>#DIV/0!</v>
      </c>
      <c r="AB1399" s="352"/>
      <c r="AC1399" s="352"/>
      <c r="AD1399" s="276"/>
      <c r="AE1399" s="277" t="e">
        <f>VLOOKUP(AD1399,分类参数表!$I$2:$J$10,2,FALSE)</f>
        <v>#N/A</v>
      </c>
      <c r="AF1399" s="278"/>
      <c r="AG1399" s="264"/>
      <c r="AH1399" s="264"/>
      <c r="AI1399" s="264"/>
      <c r="AJ1399" s="264"/>
      <c r="AK1399" s="264"/>
      <c r="AL1399" s="264"/>
      <c r="AM1399" s="288"/>
      <c r="AN1399" s="289" t="e">
        <f t="shared" si="1648"/>
        <v>#DIV/0!</v>
      </c>
      <c r="AO1399" s="296"/>
    </row>
    <row r="1400" spans="1:41" s="219" customFormat="1" ht="15" customHeight="1" x14ac:dyDescent="0.15">
      <c r="A1400" s="235"/>
      <c r="B1400" s="236">
        <f t="shared" ref="B1400:C1400" si="1706">B1399</f>
        <v>0</v>
      </c>
      <c r="C1400" s="237">
        <f t="shared" si="1706"/>
        <v>0</v>
      </c>
      <c r="D1400" s="238">
        <f t="shared" ref="D1400:D1403" si="1707">D1399+1</f>
        <v>2</v>
      </c>
      <c r="E1400" s="238"/>
      <c r="F1400" s="239"/>
      <c r="G1400" s="238"/>
      <c r="H1400" s="327"/>
      <c r="I1400" s="240"/>
      <c r="J1400" s="238"/>
      <c r="K1400" s="238"/>
      <c r="L1400" s="238"/>
      <c r="M1400" s="238"/>
      <c r="N1400" s="238"/>
      <c r="O1400" s="256">
        <f t="shared" si="1646"/>
        <v>0</v>
      </c>
      <c r="P1400" s="351"/>
      <c r="Q1400" s="266"/>
      <c r="R1400" s="353"/>
      <c r="S1400" s="355"/>
      <c r="T1400" s="351"/>
      <c r="U1400" s="357"/>
      <c r="V1400" s="359"/>
      <c r="W1400" s="361"/>
      <c r="X1400" s="357"/>
      <c r="Y1400" s="353"/>
      <c r="Z1400" s="353"/>
      <c r="AA1400" s="353"/>
      <c r="AB1400" s="353"/>
      <c r="AC1400" s="353"/>
      <c r="AD1400" s="238">
        <f t="shared" ref="AD1400:AD1403" si="1708">AD1399</f>
        <v>0</v>
      </c>
      <c r="AE1400" s="279" t="e">
        <f>VLOOKUP(AD1400,分类参数表!$I$2:$J$10,2,FALSE)</f>
        <v>#N/A</v>
      </c>
      <c r="AF1400" s="280"/>
      <c r="AG1400" s="266"/>
      <c r="AH1400" s="266"/>
      <c r="AI1400" s="266"/>
      <c r="AJ1400" s="266"/>
      <c r="AK1400" s="266"/>
      <c r="AL1400" s="266"/>
      <c r="AM1400" s="290"/>
      <c r="AN1400" s="291" t="e">
        <f t="shared" si="1648"/>
        <v>#DIV/0!</v>
      </c>
      <c r="AO1400" s="297"/>
    </row>
    <row r="1401" spans="1:41" s="219" customFormat="1" ht="15" customHeight="1" x14ac:dyDescent="0.15">
      <c r="A1401" s="235"/>
      <c r="B1401" s="236">
        <f t="shared" ref="B1401:C1401" si="1709">B1400</f>
        <v>0</v>
      </c>
      <c r="C1401" s="237">
        <f t="shared" si="1709"/>
        <v>0</v>
      </c>
      <c r="D1401" s="238">
        <f t="shared" si="1707"/>
        <v>3</v>
      </c>
      <c r="E1401" s="238"/>
      <c r="F1401" s="239"/>
      <c r="G1401" s="238"/>
      <c r="H1401" s="327"/>
      <c r="I1401" s="240"/>
      <c r="J1401" s="238"/>
      <c r="K1401" s="238"/>
      <c r="L1401" s="238"/>
      <c r="M1401" s="238"/>
      <c r="N1401" s="238"/>
      <c r="O1401" s="256">
        <f t="shared" si="1646"/>
        <v>0</v>
      </c>
      <c r="P1401" s="351"/>
      <c r="Q1401" s="266"/>
      <c r="R1401" s="353"/>
      <c r="S1401" s="355"/>
      <c r="T1401" s="351"/>
      <c r="U1401" s="357"/>
      <c r="V1401" s="359"/>
      <c r="W1401" s="361"/>
      <c r="X1401" s="357"/>
      <c r="Y1401" s="353"/>
      <c r="Z1401" s="353"/>
      <c r="AA1401" s="353"/>
      <c r="AB1401" s="353"/>
      <c r="AC1401" s="353"/>
      <c r="AD1401" s="238">
        <f t="shared" si="1708"/>
        <v>0</v>
      </c>
      <c r="AE1401" s="279" t="e">
        <f>VLOOKUP(AD1401,分类参数表!$I$2:$J$10,2,FALSE)</f>
        <v>#N/A</v>
      </c>
      <c r="AF1401" s="280"/>
      <c r="AG1401" s="266"/>
      <c r="AH1401" s="266"/>
      <c r="AI1401" s="266"/>
      <c r="AJ1401" s="266"/>
      <c r="AK1401" s="266"/>
      <c r="AL1401" s="266"/>
      <c r="AM1401" s="290"/>
      <c r="AN1401" s="291" t="e">
        <f t="shared" si="1648"/>
        <v>#DIV/0!</v>
      </c>
      <c r="AO1401" s="297"/>
    </row>
    <row r="1402" spans="1:41" s="219" customFormat="1" ht="15" customHeight="1" x14ac:dyDescent="0.15">
      <c r="A1402" s="235"/>
      <c r="B1402" s="236">
        <f t="shared" ref="B1402:C1402" si="1710">B1401</f>
        <v>0</v>
      </c>
      <c r="C1402" s="237">
        <f t="shared" si="1710"/>
        <v>0</v>
      </c>
      <c r="D1402" s="238">
        <f t="shared" si="1707"/>
        <v>4</v>
      </c>
      <c r="E1402" s="238"/>
      <c r="F1402" s="239"/>
      <c r="G1402" s="238"/>
      <c r="H1402" s="266"/>
      <c r="I1402" s="238"/>
      <c r="J1402" s="238"/>
      <c r="K1402" s="238"/>
      <c r="L1402" s="238"/>
      <c r="M1402" s="238"/>
      <c r="N1402" s="238"/>
      <c r="O1402" s="256">
        <f t="shared" si="1646"/>
        <v>0</v>
      </c>
      <c r="P1402" s="351"/>
      <c r="Q1402" s="266"/>
      <c r="R1402" s="353"/>
      <c r="S1402" s="355"/>
      <c r="T1402" s="351"/>
      <c r="U1402" s="357"/>
      <c r="V1402" s="359"/>
      <c r="W1402" s="361"/>
      <c r="X1402" s="357"/>
      <c r="Y1402" s="353"/>
      <c r="Z1402" s="353"/>
      <c r="AA1402" s="353"/>
      <c r="AB1402" s="353"/>
      <c r="AC1402" s="353"/>
      <c r="AD1402" s="238">
        <f t="shared" si="1708"/>
        <v>0</v>
      </c>
      <c r="AE1402" s="279" t="e">
        <f>VLOOKUP(AD1402,分类参数表!$I$2:$J$10,2,FALSE)</f>
        <v>#N/A</v>
      </c>
      <c r="AF1402" s="280"/>
      <c r="AG1402" s="266"/>
      <c r="AH1402" s="266"/>
      <c r="AI1402" s="266"/>
      <c r="AJ1402" s="266"/>
      <c r="AK1402" s="266"/>
      <c r="AL1402" s="266"/>
      <c r="AM1402" s="290"/>
      <c r="AN1402" s="291" t="e">
        <f t="shared" si="1648"/>
        <v>#DIV/0!</v>
      </c>
      <c r="AO1402" s="297"/>
    </row>
    <row r="1403" spans="1:41" s="219" customFormat="1" ht="15" customHeight="1" thickBot="1" x14ac:dyDescent="0.2">
      <c r="A1403" s="235"/>
      <c r="B1403" s="236">
        <f t="shared" ref="B1403:C1403" si="1711">B1402</f>
        <v>0</v>
      </c>
      <c r="C1403" s="237">
        <f t="shared" si="1711"/>
        <v>0</v>
      </c>
      <c r="D1403" s="238">
        <f t="shared" si="1707"/>
        <v>5</v>
      </c>
      <c r="E1403" s="238"/>
      <c r="F1403" s="239"/>
      <c r="G1403" s="238"/>
      <c r="H1403" s="266"/>
      <c r="I1403" s="238"/>
      <c r="J1403" s="238"/>
      <c r="K1403" s="238"/>
      <c r="L1403" s="238"/>
      <c r="M1403" s="238"/>
      <c r="N1403" s="238"/>
      <c r="O1403" s="256">
        <f t="shared" si="1646"/>
        <v>0</v>
      </c>
      <c r="P1403" s="351"/>
      <c r="Q1403" s="266"/>
      <c r="R1403" s="353"/>
      <c r="S1403" s="355"/>
      <c r="T1403" s="351"/>
      <c r="U1403" s="357"/>
      <c r="V1403" s="359"/>
      <c r="W1403" s="361"/>
      <c r="X1403" s="357"/>
      <c r="Y1403" s="353"/>
      <c r="Z1403" s="353"/>
      <c r="AA1403" s="353"/>
      <c r="AB1403" s="362"/>
      <c r="AC1403" s="362"/>
      <c r="AD1403" s="238">
        <f t="shared" si="1708"/>
        <v>0</v>
      </c>
      <c r="AE1403" s="279" t="e">
        <f>VLOOKUP(AD1403,分类参数表!$I$2:$J$10,2,FALSE)</f>
        <v>#N/A</v>
      </c>
      <c r="AF1403" s="280"/>
      <c r="AG1403" s="266"/>
      <c r="AH1403" s="266"/>
      <c r="AI1403" s="266"/>
      <c r="AJ1403" s="266"/>
      <c r="AK1403" s="266"/>
      <c r="AL1403" s="266"/>
      <c r="AM1403" s="290"/>
      <c r="AN1403" s="291" t="e">
        <f t="shared" si="1648"/>
        <v>#DIV/0!</v>
      </c>
      <c r="AO1403" s="297"/>
    </row>
    <row r="1404" spans="1:41" s="218" customFormat="1" ht="15" customHeight="1" thickTop="1" x14ac:dyDescent="0.15">
      <c r="A1404" s="229"/>
      <c r="B1404" s="230"/>
      <c r="C1404" s="231"/>
      <c r="D1404" s="232">
        <v>1</v>
      </c>
      <c r="E1404" s="233"/>
      <c r="F1404" s="233"/>
      <c r="G1404" s="232"/>
      <c r="H1404" s="326"/>
      <c r="I1404" s="234"/>
      <c r="J1404" s="232"/>
      <c r="K1404" s="233"/>
      <c r="L1404" s="232"/>
      <c r="M1404" s="232"/>
      <c r="N1404" s="232"/>
      <c r="O1404" s="255">
        <f t="shared" si="1646"/>
        <v>0</v>
      </c>
      <c r="P1404" s="350">
        <f>SUM(O1404:O1408)</f>
        <v>0</v>
      </c>
      <c r="Q1404" s="264"/>
      <c r="R1404" s="352">
        <f>SUMPRODUCT(Q1404:Q1408+0)</f>
        <v>0</v>
      </c>
      <c r="S1404" s="354" t="e">
        <f>R1404/P1404</f>
        <v>#DIV/0!</v>
      </c>
      <c r="T1404" s="350" t="e">
        <f>LOOKUP(S1404,{0.4,0.45,0.5,0.55,0.6,0.65,0.7,0.75,0.8,0.85,0.9,0.95,1},{0.1,0.175,0.25,0.325,0.4,0.475,0.55,0.625,0.7,0.775,0.85,0.925,1})</f>
        <v>#DIV/0!</v>
      </c>
      <c r="U1404" s="356"/>
      <c r="V1404" s="358"/>
      <c r="W1404" s="360"/>
      <c r="X1404" s="356"/>
      <c r="Y1404" s="352">
        <f>R1404-(V1404/10)-X1404</f>
        <v>0</v>
      </c>
      <c r="Z1404" s="352" t="e">
        <f>Y1404*T1404*AE1404</f>
        <v>#DIV/0!</v>
      </c>
      <c r="AA1404" s="352" t="e">
        <f>U1404-V1404+Z1404</f>
        <v>#DIV/0!</v>
      </c>
      <c r="AB1404" s="352"/>
      <c r="AC1404" s="352"/>
      <c r="AD1404" s="276"/>
      <c r="AE1404" s="277" t="e">
        <f>VLOOKUP(AD1404,分类参数表!$I$2:$J$10,2,FALSE)</f>
        <v>#N/A</v>
      </c>
      <c r="AF1404" s="278"/>
      <c r="AG1404" s="264"/>
      <c r="AH1404" s="264"/>
      <c r="AI1404" s="264"/>
      <c r="AJ1404" s="264"/>
      <c r="AK1404" s="264"/>
      <c r="AL1404" s="264"/>
      <c r="AM1404" s="288"/>
      <c r="AN1404" s="289" t="e">
        <f t="shared" si="1648"/>
        <v>#DIV/0!</v>
      </c>
      <c r="AO1404" s="296"/>
    </row>
    <row r="1405" spans="1:41" s="219" customFormat="1" ht="15" customHeight="1" x14ac:dyDescent="0.15">
      <c r="A1405" s="235"/>
      <c r="B1405" s="236">
        <f t="shared" ref="B1405:C1405" si="1712">B1404</f>
        <v>0</v>
      </c>
      <c r="C1405" s="237">
        <f t="shared" si="1712"/>
        <v>0</v>
      </c>
      <c r="D1405" s="238">
        <f t="shared" ref="D1405:D1408" si="1713">D1404+1</f>
        <v>2</v>
      </c>
      <c r="E1405" s="238"/>
      <c r="F1405" s="239"/>
      <c r="G1405" s="238"/>
      <c r="H1405" s="327"/>
      <c r="I1405" s="240"/>
      <c r="J1405" s="238"/>
      <c r="K1405" s="238"/>
      <c r="L1405" s="238"/>
      <c r="M1405" s="238"/>
      <c r="N1405" s="238"/>
      <c r="O1405" s="256">
        <f t="shared" si="1646"/>
        <v>0</v>
      </c>
      <c r="P1405" s="351"/>
      <c r="Q1405" s="266"/>
      <c r="R1405" s="353"/>
      <c r="S1405" s="355"/>
      <c r="T1405" s="351"/>
      <c r="U1405" s="357"/>
      <c r="V1405" s="359"/>
      <c r="W1405" s="361"/>
      <c r="X1405" s="357"/>
      <c r="Y1405" s="353"/>
      <c r="Z1405" s="353"/>
      <c r="AA1405" s="353"/>
      <c r="AB1405" s="353"/>
      <c r="AC1405" s="353"/>
      <c r="AD1405" s="238">
        <f t="shared" ref="AD1405:AD1408" si="1714">AD1404</f>
        <v>0</v>
      </c>
      <c r="AE1405" s="279" t="e">
        <f>VLOOKUP(AD1405,分类参数表!$I$2:$J$10,2,FALSE)</f>
        <v>#N/A</v>
      </c>
      <c r="AF1405" s="280"/>
      <c r="AG1405" s="266"/>
      <c r="AH1405" s="266"/>
      <c r="AI1405" s="266"/>
      <c r="AJ1405" s="266"/>
      <c r="AK1405" s="266"/>
      <c r="AL1405" s="266"/>
      <c r="AM1405" s="290"/>
      <c r="AN1405" s="291" t="e">
        <f t="shared" si="1648"/>
        <v>#DIV/0!</v>
      </c>
      <c r="AO1405" s="297"/>
    </row>
    <row r="1406" spans="1:41" s="219" customFormat="1" ht="15" customHeight="1" x14ac:dyDescent="0.15">
      <c r="A1406" s="235"/>
      <c r="B1406" s="236">
        <f t="shared" ref="B1406:C1406" si="1715">B1405</f>
        <v>0</v>
      </c>
      <c r="C1406" s="237">
        <f t="shared" si="1715"/>
        <v>0</v>
      </c>
      <c r="D1406" s="238">
        <f t="shared" si="1713"/>
        <v>3</v>
      </c>
      <c r="E1406" s="238"/>
      <c r="F1406" s="239"/>
      <c r="G1406" s="238"/>
      <c r="H1406" s="327"/>
      <c r="I1406" s="240"/>
      <c r="J1406" s="238"/>
      <c r="K1406" s="238"/>
      <c r="L1406" s="238"/>
      <c r="M1406" s="238"/>
      <c r="N1406" s="238"/>
      <c r="O1406" s="256">
        <f t="shared" si="1646"/>
        <v>0</v>
      </c>
      <c r="P1406" s="351"/>
      <c r="Q1406" s="266"/>
      <c r="R1406" s="353"/>
      <c r="S1406" s="355"/>
      <c r="T1406" s="351"/>
      <c r="U1406" s="357"/>
      <c r="V1406" s="359"/>
      <c r="W1406" s="361"/>
      <c r="X1406" s="357"/>
      <c r="Y1406" s="353"/>
      <c r="Z1406" s="353"/>
      <c r="AA1406" s="353"/>
      <c r="AB1406" s="353"/>
      <c r="AC1406" s="353"/>
      <c r="AD1406" s="238">
        <f t="shared" si="1714"/>
        <v>0</v>
      </c>
      <c r="AE1406" s="279" t="e">
        <f>VLOOKUP(AD1406,分类参数表!$I$2:$J$10,2,FALSE)</f>
        <v>#N/A</v>
      </c>
      <c r="AF1406" s="280"/>
      <c r="AG1406" s="266"/>
      <c r="AH1406" s="266"/>
      <c r="AI1406" s="266"/>
      <c r="AJ1406" s="266"/>
      <c r="AK1406" s="266"/>
      <c r="AL1406" s="266"/>
      <c r="AM1406" s="290"/>
      <c r="AN1406" s="291" t="e">
        <f t="shared" si="1648"/>
        <v>#DIV/0!</v>
      </c>
      <c r="AO1406" s="297"/>
    </row>
    <row r="1407" spans="1:41" s="219" customFormat="1" ht="15" customHeight="1" x14ac:dyDescent="0.15">
      <c r="A1407" s="235"/>
      <c r="B1407" s="236">
        <f t="shared" ref="B1407:C1407" si="1716">B1406</f>
        <v>0</v>
      </c>
      <c r="C1407" s="237">
        <f t="shared" si="1716"/>
        <v>0</v>
      </c>
      <c r="D1407" s="238">
        <f t="shared" si="1713"/>
        <v>4</v>
      </c>
      <c r="E1407" s="238"/>
      <c r="F1407" s="239"/>
      <c r="G1407" s="238"/>
      <c r="H1407" s="266"/>
      <c r="I1407" s="238"/>
      <c r="J1407" s="238"/>
      <c r="K1407" s="238"/>
      <c r="L1407" s="238"/>
      <c r="M1407" s="238"/>
      <c r="N1407" s="238"/>
      <c r="O1407" s="256">
        <f t="shared" si="1646"/>
        <v>0</v>
      </c>
      <c r="P1407" s="351"/>
      <c r="Q1407" s="266"/>
      <c r="R1407" s="353"/>
      <c r="S1407" s="355"/>
      <c r="T1407" s="351"/>
      <c r="U1407" s="357"/>
      <c r="V1407" s="359"/>
      <c r="W1407" s="361"/>
      <c r="X1407" s="357"/>
      <c r="Y1407" s="353"/>
      <c r="Z1407" s="353"/>
      <c r="AA1407" s="353"/>
      <c r="AB1407" s="353"/>
      <c r="AC1407" s="353"/>
      <c r="AD1407" s="238">
        <f t="shared" si="1714"/>
        <v>0</v>
      </c>
      <c r="AE1407" s="279" t="e">
        <f>VLOOKUP(AD1407,分类参数表!$I$2:$J$10,2,FALSE)</f>
        <v>#N/A</v>
      </c>
      <c r="AF1407" s="280"/>
      <c r="AG1407" s="266"/>
      <c r="AH1407" s="266"/>
      <c r="AI1407" s="266"/>
      <c r="AJ1407" s="266"/>
      <c r="AK1407" s="266"/>
      <c r="AL1407" s="266"/>
      <c r="AM1407" s="290"/>
      <c r="AN1407" s="291" t="e">
        <f t="shared" si="1648"/>
        <v>#DIV/0!</v>
      </c>
      <c r="AO1407" s="297"/>
    </row>
    <row r="1408" spans="1:41" s="219" customFormat="1" ht="15" customHeight="1" thickBot="1" x14ac:dyDescent="0.2">
      <c r="A1408" s="235"/>
      <c r="B1408" s="236">
        <f t="shared" ref="B1408:C1408" si="1717">B1407</f>
        <v>0</v>
      </c>
      <c r="C1408" s="237">
        <f t="shared" si="1717"/>
        <v>0</v>
      </c>
      <c r="D1408" s="238">
        <f t="shared" si="1713"/>
        <v>5</v>
      </c>
      <c r="E1408" s="238"/>
      <c r="F1408" s="239"/>
      <c r="G1408" s="238"/>
      <c r="H1408" s="266"/>
      <c r="I1408" s="238"/>
      <c r="J1408" s="238"/>
      <c r="K1408" s="238"/>
      <c r="L1408" s="238"/>
      <c r="M1408" s="238"/>
      <c r="N1408" s="238"/>
      <c r="O1408" s="256">
        <f t="shared" si="1646"/>
        <v>0</v>
      </c>
      <c r="P1408" s="351"/>
      <c r="Q1408" s="266"/>
      <c r="R1408" s="353"/>
      <c r="S1408" s="355"/>
      <c r="T1408" s="351"/>
      <c r="U1408" s="357"/>
      <c r="V1408" s="359"/>
      <c r="W1408" s="361"/>
      <c r="X1408" s="357"/>
      <c r="Y1408" s="353"/>
      <c r="Z1408" s="353"/>
      <c r="AA1408" s="353"/>
      <c r="AB1408" s="362"/>
      <c r="AC1408" s="362"/>
      <c r="AD1408" s="238">
        <f t="shared" si="1714"/>
        <v>0</v>
      </c>
      <c r="AE1408" s="279" t="e">
        <f>VLOOKUP(AD1408,分类参数表!$I$2:$J$10,2,FALSE)</f>
        <v>#N/A</v>
      </c>
      <c r="AF1408" s="280"/>
      <c r="AG1408" s="266"/>
      <c r="AH1408" s="266"/>
      <c r="AI1408" s="266"/>
      <c r="AJ1408" s="266"/>
      <c r="AK1408" s="266"/>
      <c r="AL1408" s="266"/>
      <c r="AM1408" s="290"/>
      <c r="AN1408" s="291" t="e">
        <f t="shared" si="1648"/>
        <v>#DIV/0!</v>
      </c>
      <c r="AO1408" s="297"/>
    </row>
    <row r="1409" spans="1:41" s="220" customFormat="1" ht="15" customHeight="1" thickTop="1" x14ac:dyDescent="0.15">
      <c r="A1409" s="319"/>
      <c r="B1409" s="242"/>
      <c r="C1409" s="243"/>
      <c r="D1409" s="244">
        <v>1</v>
      </c>
      <c r="E1409" s="320"/>
      <c r="F1409" s="245"/>
      <c r="G1409" s="321"/>
      <c r="H1409" s="328"/>
      <c r="I1409" s="246"/>
      <c r="J1409" s="321"/>
      <c r="K1409" s="320"/>
      <c r="L1409" s="321"/>
      <c r="M1409" s="244"/>
      <c r="N1409" s="244"/>
      <c r="O1409" s="257">
        <f t="shared" si="1646"/>
        <v>0</v>
      </c>
      <c r="P1409" s="363">
        <f>SUM(O1409:O1413)</f>
        <v>0</v>
      </c>
      <c r="Q1409" s="322"/>
      <c r="R1409" s="371">
        <f>SUMPRODUCT(Q1409:Q1413+0)</f>
        <v>0</v>
      </c>
      <c r="S1409" s="374" t="e">
        <f>R1409/P1409</f>
        <v>#DIV/0!</v>
      </c>
      <c r="T1409" s="363" t="e">
        <f>LOOKUP(S1409,{0.4,0.45,0.5,0.55,0.6,0.65,0.7,0.75,0.8,0.85,0.9,0.95,1},{0.1,0.175,0.25,0.325,0.4,0.475,0.55,0.625,0.7,0.775,0.85,0.925,1})</f>
        <v>#DIV/0!</v>
      </c>
      <c r="U1409" s="369"/>
      <c r="V1409" s="365"/>
      <c r="W1409" s="367"/>
      <c r="X1409" s="369"/>
      <c r="Y1409" s="371">
        <f>R1409-(V1409/10)-X1409</f>
        <v>0</v>
      </c>
      <c r="Z1409" s="371" t="e">
        <f>Y1409*T1409*AE1409</f>
        <v>#DIV/0!</v>
      </c>
      <c r="AA1409" s="371" t="e">
        <f>U1409-V1409+Z1409</f>
        <v>#DIV/0!</v>
      </c>
      <c r="AB1409" s="371"/>
      <c r="AC1409" s="371"/>
      <c r="AD1409" s="323" t="s">
        <v>2000</v>
      </c>
      <c r="AE1409" s="282">
        <f>VLOOKUP(AD1409,分类参数表!$I$2:$J$10,2,FALSE)</f>
        <v>1</v>
      </c>
      <c r="AF1409" s="283"/>
      <c r="AG1409" s="322"/>
      <c r="AH1409" s="269"/>
      <c r="AI1409" s="269"/>
      <c r="AJ1409" s="269"/>
      <c r="AK1409" s="322"/>
      <c r="AL1409" s="322"/>
      <c r="AM1409" s="292"/>
      <c r="AN1409" s="293" t="e">
        <f t="shared" si="1648"/>
        <v>#DIV/0!</v>
      </c>
      <c r="AO1409" s="298"/>
    </row>
    <row r="1410" spans="1:41" s="221" customFormat="1" ht="15" customHeight="1" x14ac:dyDescent="0.15">
      <c r="A1410" s="247"/>
      <c r="B1410" s="248">
        <f t="shared" ref="B1410:C1410" si="1718">B1409</f>
        <v>0</v>
      </c>
      <c r="C1410" s="249">
        <f t="shared" si="1718"/>
        <v>0</v>
      </c>
      <c r="D1410" s="250">
        <f t="shared" ref="D1410:D1413" si="1719">D1409+1</f>
        <v>2</v>
      </c>
      <c r="E1410" s="250"/>
      <c r="F1410" s="251"/>
      <c r="G1410" s="250"/>
      <c r="H1410" s="329"/>
      <c r="I1410" s="252"/>
      <c r="J1410" s="250"/>
      <c r="K1410" s="250"/>
      <c r="L1410" s="250"/>
      <c r="M1410" s="250"/>
      <c r="N1410" s="250"/>
      <c r="O1410" s="258">
        <f t="shared" si="1646"/>
        <v>0</v>
      </c>
      <c r="P1410" s="364"/>
      <c r="Q1410" s="271"/>
      <c r="R1410" s="372"/>
      <c r="S1410" s="375"/>
      <c r="T1410" s="364"/>
      <c r="U1410" s="370"/>
      <c r="V1410" s="366"/>
      <c r="W1410" s="368"/>
      <c r="X1410" s="370"/>
      <c r="Y1410" s="372"/>
      <c r="Z1410" s="372"/>
      <c r="AA1410" s="372"/>
      <c r="AB1410" s="372"/>
      <c r="AC1410" s="372"/>
      <c r="AD1410" s="250" t="str">
        <f t="shared" ref="AD1410:AD1413" si="1720">AD1409</f>
        <v>会员</v>
      </c>
      <c r="AE1410" s="284">
        <f>VLOOKUP(AD1410,分类参数表!$I$2:$J$10,2,FALSE)</f>
        <v>1</v>
      </c>
      <c r="AF1410" s="285"/>
      <c r="AG1410" s="271"/>
      <c r="AH1410" s="271"/>
      <c r="AI1410" s="271"/>
      <c r="AJ1410" s="271"/>
      <c r="AK1410" s="271"/>
      <c r="AL1410" s="271"/>
      <c r="AM1410" s="294"/>
      <c r="AN1410" s="295" t="e">
        <f t="shared" si="1648"/>
        <v>#DIV/0!</v>
      </c>
      <c r="AO1410" s="299"/>
    </row>
    <row r="1411" spans="1:41" s="221" customFormat="1" ht="15" customHeight="1" x14ac:dyDescent="0.15">
      <c r="A1411" s="247"/>
      <c r="B1411" s="248">
        <f t="shared" ref="B1411:C1411" si="1721">B1410</f>
        <v>0</v>
      </c>
      <c r="C1411" s="249">
        <f t="shared" si="1721"/>
        <v>0</v>
      </c>
      <c r="D1411" s="250">
        <f t="shared" si="1719"/>
        <v>3</v>
      </c>
      <c r="E1411" s="250"/>
      <c r="F1411" s="251"/>
      <c r="G1411" s="250"/>
      <c r="H1411" s="329"/>
      <c r="I1411" s="252"/>
      <c r="J1411" s="250"/>
      <c r="K1411" s="250"/>
      <c r="L1411" s="250"/>
      <c r="M1411" s="250"/>
      <c r="N1411" s="250"/>
      <c r="O1411" s="258">
        <f t="shared" si="1646"/>
        <v>0</v>
      </c>
      <c r="P1411" s="364"/>
      <c r="Q1411" s="271"/>
      <c r="R1411" s="372"/>
      <c r="S1411" s="375"/>
      <c r="T1411" s="364"/>
      <c r="U1411" s="370"/>
      <c r="V1411" s="366"/>
      <c r="W1411" s="368"/>
      <c r="X1411" s="370"/>
      <c r="Y1411" s="372"/>
      <c r="Z1411" s="372"/>
      <c r="AA1411" s="372"/>
      <c r="AB1411" s="372"/>
      <c r="AC1411" s="372"/>
      <c r="AD1411" s="250" t="str">
        <f t="shared" si="1720"/>
        <v>会员</v>
      </c>
      <c r="AE1411" s="284">
        <f>VLOOKUP(AD1411,分类参数表!$I$2:$J$10,2,FALSE)</f>
        <v>1</v>
      </c>
      <c r="AF1411" s="285"/>
      <c r="AG1411" s="271"/>
      <c r="AH1411" s="271"/>
      <c r="AI1411" s="271"/>
      <c r="AJ1411" s="271"/>
      <c r="AK1411" s="271"/>
      <c r="AL1411" s="271"/>
      <c r="AM1411" s="294"/>
      <c r="AN1411" s="295" t="e">
        <f t="shared" si="1648"/>
        <v>#DIV/0!</v>
      </c>
      <c r="AO1411" s="299"/>
    </row>
    <row r="1412" spans="1:41" s="221" customFormat="1" ht="15" customHeight="1" x14ac:dyDescent="0.15">
      <c r="A1412" s="247"/>
      <c r="B1412" s="248">
        <f t="shared" ref="B1412:C1412" si="1722">B1411</f>
        <v>0</v>
      </c>
      <c r="C1412" s="249">
        <f t="shared" si="1722"/>
        <v>0</v>
      </c>
      <c r="D1412" s="250">
        <f t="shared" si="1719"/>
        <v>4</v>
      </c>
      <c r="E1412" s="250"/>
      <c r="F1412" s="251"/>
      <c r="G1412" s="250"/>
      <c r="H1412" s="271"/>
      <c r="I1412" s="250"/>
      <c r="J1412" s="250"/>
      <c r="K1412" s="250"/>
      <c r="L1412" s="250"/>
      <c r="M1412" s="250"/>
      <c r="N1412" s="250"/>
      <c r="O1412" s="258">
        <f t="shared" si="1646"/>
        <v>0</v>
      </c>
      <c r="P1412" s="364"/>
      <c r="Q1412" s="271"/>
      <c r="R1412" s="372"/>
      <c r="S1412" s="375"/>
      <c r="T1412" s="364"/>
      <c r="U1412" s="370"/>
      <c r="V1412" s="366"/>
      <c r="W1412" s="368"/>
      <c r="X1412" s="370"/>
      <c r="Y1412" s="372"/>
      <c r="Z1412" s="372"/>
      <c r="AA1412" s="372"/>
      <c r="AB1412" s="372"/>
      <c r="AC1412" s="372"/>
      <c r="AD1412" s="250" t="str">
        <f t="shared" si="1720"/>
        <v>会员</v>
      </c>
      <c r="AE1412" s="284">
        <f>VLOOKUP(AD1412,分类参数表!$I$2:$J$10,2,FALSE)</f>
        <v>1</v>
      </c>
      <c r="AF1412" s="285"/>
      <c r="AG1412" s="271"/>
      <c r="AH1412" s="271"/>
      <c r="AI1412" s="271"/>
      <c r="AJ1412" s="271"/>
      <c r="AK1412" s="271"/>
      <c r="AL1412" s="271"/>
      <c r="AM1412" s="294"/>
      <c r="AN1412" s="295" t="e">
        <f t="shared" si="1648"/>
        <v>#DIV/0!</v>
      </c>
      <c r="AO1412" s="299"/>
    </row>
    <row r="1413" spans="1:41" s="221" customFormat="1" ht="15" customHeight="1" thickBot="1" x14ac:dyDescent="0.2">
      <c r="A1413" s="247"/>
      <c r="B1413" s="248">
        <f t="shared" ref="B1413:C1413" si="1723">B1412</f>
        <v>0</v>
      </c>
      <c r="C1413" s="249">
        <f t="shared" si="1723"/>
        <v>0</v>
      </c>
      <c r="D1413" s="250">
        <f t="shared" si="1719"/>
        <v>5</v>
      </c>
      <c r="E1413" s="250"/>
      <c r="F1413" s="251"/>
      <c r="G1413" s="250"/>
      <c r="H1413" s="271"/>
      <c r="I1413" s="250"/>
      <c r="J1413" s="250"/>
      <c r="K1413" s="250"/>
      <c r="L1413" s="250"/>
      <c r="M1413" s="250"/>
      <c r="N1413" s="250"/>
      <c r="O1413" s="258">
        <f t="shared" si="1646"/>
        <v>0</v>
      </c>
      <c r="P1413" s="364"/>
      <c r="Q1413" s="271"/>
      <c r="R1413" s="372"/>
      <c r="S1413" s="375"/>
      <c r="T1413" s="364"/>
      <c r="U1413" s="370"/>
      <c r="V1413" s="366"/>
      <c r="W1413" s="368"/>
      <c r="X1413" s="370"/>
      <c r="Y1413" s="372"/>
      <c r="Z1413" s="372"/>
      <c r="AA1413" s="372"/>
      <c r="AB1413" s="373"/>
      <c r="AC1413" s="373"/>
      <c r="AD1413" s="250" t="str">
        <f t="shared" si="1720"/>
        <v>会员</v>
      </c>
      <c r="AE1413" s="284">
        <f>VLOOKUP(AD1413,分类参数表!$I$2:$J$10,2,FALSE)</f>
        <v>1</v>
      </c>
      <c r="AF1413" s="285"/>
      <c r="AG1413" s="271"/>
      <c r="AH1413" s="271"/>
      <c r="AI1413" s="271"/>
      <c r="AJ1413" s="271"/>
      <c r="AK1413" s="271"/>
      <c r="AL1413" s="271"/>
      <c r="AM1413" s="294"/>
      <c r="AN1413" s="295" t="e">
        <f t="shared" si="1648"/>
        <v>#DIV/0!</v>
      </c>
      <c r="AO1413" s="299"/>
    </row>
    <row r="1414" spans="1:41" s="218" customFormat="1" ht="15" customHeight="1" thickTop="1" x14ac:dyDescent="0.15">
      <c r="A1414" s="229"/>
      <c r="B1414" s="230"/>
      <c r="C1414" s="231"/>
      <c r="D1414" s="232">
        <v>1</v>
      </c>
      <c r="E1414" s="233"/>
      <c r="F1414" s="233"/>
      <c r="G1414" s="232"/>
      <c r="H1414" s="326"/>
      <c r="I1414" s="234"/>
      <c r="J1414" s="232"/>
      <c r="K1414" s="233"/>
      <c r="L1414" s="232"/>
      <c r="M1414" s="232"/>
      <c r="N1414" s="232"/>
      <c r="O1414" s="255">
        <f t="shared" ref="O1414:O1477" si="1724">N1414*M1414</f>
        <v>0</v>
      </c>
      <c r="P1414" s="350">
        <f>SUM(O1414:O1418)</f>
        <v>0</v>
      </c>
      <c r="Q1414" s="264"/>
      <c r="R1414" s="352">
        <f>SUMPRODUCT(Q1414:Q1418+0)</f>
        <v>0</v>
      </c>
      <c r="S1414" s="354" t="e">
        <f>R1414/P1414</f>
        <v>#DIV/0!</v>
      </c>
      <c r="T1414" s="350" t="e">
        <f>LOOKUP(S1414,{0.4,0.45,0.5,0.55,0.6,0.65,0.7,0.75,0.8,0.85,0.9,0.95,1},{0.1,0.175,0.25,0.325,0.4,0.475,0.55,0.625,0.7,0.775,0.85,0.925,1})</f>
        <v>#DIV/0!</v>
      </c>
      <c r="U1414" s="356"/>
      <c r="V1414" s="358"/>
      <c r="W1414" s="360"/>
      <c r="X1414" s="356"/>
      <c r="Y1414" s="352">
        <f>R1414-(V1414/10)-X1414</f>
        <v>0</v>
      </c>
      <c r="Z1414" s="352" t="e">
        <f>Y1414*T1414*AE1414</f>
        <v>#DIV/0!</v>
      </c>
      <c r="AA1414" s="352" t="e">
        <f>U1414-V1414+Z1414</f>
        <v>#DIV/0!</v>
      </c>
      <c r="AB1414" s="352"/>
      <c r="AC1414" s="352"/>
      <c r="AD1414" s="276"/>
      <c r="AE1414" s="277" t="e">
        <f>VLOOKUP(AD1414,分类参数表!$I$2:$J$10,2,FALSE)</f>
        <v>#N/A</v>
      </c>
      <c r="AF1414" s="278"/>
      <c r="AG1414" s="264"/>
      <c r="AH1414" s="264"/>
      <c r="AI1414" s="264"/>
      <c r="AJ1414" s="264"/>
      <c r="AK1414" s="264"/>
      <c r="AL1414" s="264"/>
      <c r="AM1414" s="288"/>
      <c r="AN1414" s="289" t="e">
        <f t="shared" ref="AN1414:AN1477" si="1725">(Q1414-AM1414)/M1414/N1414</f>
        <v>#DIV/0!</v>
      </c>
      <c r="AO1414" s="296"/>
    </row>
    <row r="1415" spans="1:41" s="219" customFormat="1" ht="15" customHeight="1" x14ac:dyDescent="0.15">
      <c r="A1415" s="235"/>
      <c r="B1415" s="236">
        <f t="shared" ref="B1415:C1415" si="1726">B1414</f>
        <v>0</v>
      </c>
      <c r="C1415" s="237">
        <f t="shared" si="1726"/>
        <v>0</v>
      </c>
      <c r="D1415" s="238">
        <f t="shared" ref="D1415:D1418" si="1727">D1414+1</f>
        <v>2</v>
      </c>
      <c r="E1415" s="238"/>
      <c r="F1415" s="239"/>
      <c r="G1415" s="238"/>
      <c r="H1415" s="327"/>
      <c r="I1415" s="240"/>
      <c r="J1415" s="238"/>
      <c r="K1415" s="238"/>
      <c r="L1415" s="238"/>
      <c r="M1415" s="238"/>
      <c r="N1415" s="238"/>
      <c r="O1415" s="256">
        <f t="shared" si="1724"/>
        <v>0</v>
      </c>
      <c r="P1415" s="351"/>
      <c r="Q1415" s="266"/>
      <c r="R1415" s="353"/>
      <c r="S1415" s="355"/>
      <c r="T1415" s="351"/>
      <c r="U1415" s="357"/>
      <c r="V1415" s="359"/>
      <c r="W1415" s="361"/>
      <c r="X1415" s="357"/>
      <c r="Y1415" s="353"/>
      <c r="Z1415" s="353"/>
      <c r="AA1415" s="353"/>
      <c r="AB1415" s="353"/>
      <c r="AC1415" s="353"/>
      <c r="AD1415" s="238">
        <f t="shared" ref="AD1415:AD1418" si="1728">AD1414</f>
        <v>0</v>
      </c>
      <c r="AE1415" s="279" t="e">
        <f>VLOOKUP(AD1415,分类参数表!$I$2:$J$10,2,FALSE)</f>
        <v>#N/A</v>
      </c>
      <c r="AF1415" s="280"/>
      <c r="AG1415" s="266"/>
      <c r="AH1415" s="266"/>
      <c r="AI1415" s="266"/>
      <c r="AJ1415" s="266"/>
      <c r="AK1415" s="266"/>
      <c r="AL1415" s="266"/>
      <c r="AM1415" s="290"/>
      <c r="AN1415" s="291" t="e">
        <f t="shared" si="1725"/>
        <v>#DIV/0!</v>
      </c>
      <c r="AO1415" s="297"/>
    </row>
    <row r="1416" spans="1:41" s="219" customFormat="1" ht="15" customHeight="1" x14ac:dyDescent="0.15">
      <c r="A1416" s="235"/>
      <c r="B1416" s="236">
        <f t="shared" ref="B1416:C1416" si="1729">B1415</f>
        <v>0</v>
      </c>
      <c r="C1416" s="237">
        <f t="shared" si="1729"/>
        <v>0</v>
      </c>
      <c r="D1416" s="238">
        <f t="shared" si="1727"/>
        <v>3</v>
      </c>
      <c r="E1416" s="238"/>
      <c r="F1416" s="239"/>
      <c r="G1416" s="238"/>
      <c r="H1416" s="327"/>
      <c r="I1416" s="240"/>
      <c r="J1416" s="238"/>
      <c r="K1416" s="238"/>
      <c r="L1416" s="238"/>
      <c r="M1416" s="238"/>
      <c r="N1416" s="238"/>
      <c r="O1416" s="256">
        <f t="shared" si="1724"/>
        <v>0</v>
      </c>
      <c r="P1416" s="351"/>
      <c r="Q1416" s="266"/>
      <c r="R1416" s="353"/>
      <c r="S1416" s="355"/>
      <c r="T1416" s="351"/>
      <c r="U1416" s="357"/>
      <c r="V1416" s="359"/>
      <c r="W1416" s="361"/>
      <c r="X1416" s="357"/>
      <c r="Y1416" s="353"/>
      <c r="Z1416" s="353"/>
      <c r="AA1416" s="353"/>
      <c r="AB1416" s="353"/>
      <c r="AC1416" s="353"/>
      <c r="AD1416" s="238">
        <f t="shared" si="1728"/>
        <v>0</v>
      </c>
      <c r="AE1416" s="279" t="e">
        <f>VLOOKUP(AD1416,分类参数表!$I$2:$J$10,2,FALSE)</f>
        <v>#N/A</v>
      </c>
      <c r="AF1416" s="280"/>
      <c r="AG1416" s="266"/>
      <c r="AH1416" s="266"/>
      <c r="AI1416" s="266"/>
      <c r="AJ1416" s="266"/>
      <c r="AK1416" s="266"/>
      <c r="AL1416" s="266"/>
      <c r="AM1416" s="290"/>
      <c r="AN1416" s="291" t="e">
        <f t="shared" si="1725"/>
        <v>#DIV/0!</v>
      </c>
      <c r="AO1416" s="297"/>
    </row>
    <row r="1417" spans="1:41" s="219" customFormat="1" ht="15" customHeight="1" x14ac:dyDescent="0.15">
      <c r="A1417" s="235"/>
      <c r="B1417" s="236">
        <f t="shared" ref="B1417:C1417" si="1730">B1416</f>
        <v>0</v>
      </c>
      <c r="C1417" s="237">
        <f t="shared" si="1730"/>
        <v>0</v>
      </c>
      <c r="D1417" s="238">
        <f t="shared" si="1727"/>
        <v>4</v>
      </c>
      <c r="E1417" s="238"/>
      <c r="F1417" s="239"/>
      <c r="G1417" s="238"/>
      <c r="H1417" s="266"/>
      <c r="I1417" s="238"/>
      <c r="J1417" s="238"/>
      <c r="K1417" s="238"/>
      <c r="L1417" s="238"/>
      <c r="M1417" s="238"/>
      <c r="N1417" s="238"/>
      <c r="O1417" s="256">
        <f t="shared" si="1724"/>
        <v>0</v>
      </c>
      <c r="P1417" s="351"/>
      <c r="Q1417" s="266"/>
      <c r="R1417" s="353"/>
      <c r="S1417" s="355"/>
      <c r="T1417" s="351"/>
      <c r="U1417" s="357"/>
      <c r="V1417" s="359"/>
      <c r="W1417" s="361"/>
      <c r="X1417" s="357"/>
      <c r="Y1417" s="353"/>
      <c r="Z1417" s="353"/>
      <c r="AA1417" s="353"/>
      <c r="AB1417" s="353"/>
      <c r="AC1417" s="353"/>
      <c r="AD1417" s="238">
        <f t="shared" si="1728"/>
        <v>0</v>
      </c>
      <c r="AE1417" s="279" t="e">
        <f>VLOOKUP(AD1417,分类参数表!$I$2:$J$10,2,FALSE)</f>
        <v>#N/A</v>
      </c>
      <c r="AF1417" s="280"/>
      <c r="AG1417" s="266"/>
      <c r="AH1417" s="266"/>
      <c r="AI1417" s="266"/>
      <c r="AJ1417" s="266"/>
      <c r="AK1417" s="266"/>
      <c r="AL1417" s="266"/>
      <c r="AM1417" s="290"/>
      <c r="AN1417" s="291" t="e">
        <f t="shared" si="1725"/>
        <v>#DIV/0!</v>
      </c>
      <c r="AO1417" s="297"/>
    </row>
    <row r="1418" spans="1:41" s="219" customFormat="1" ht="15" customHeight="1" thickBot="1" x14ac:dyDescent="0.2">
      <c r="A1418" s="235"/>
      <c r="B1418" s="236">
        <f t="shared" ref="B1418:C1418" si="1731">B1417</f>
        <v>0</v>
      </c>
      <c r="C1418" s="237">
        <f t="shared" si="1731"/>
        <v>0</v>
      </c>
      <c r="D1418" s="238">
        <f t="shared" si="1727"/>
        <v>5</v>
      </c>
      <c r="E1418" s="238"/>
      <c r="F1418" s="239"/>
      <c r="G1418" s="238"/>
      <c r="H1418" s="266"/>
      <c r="I1418" s="238"/>
      <c r="J1418" s="238"/>
      <c r="K1418" s="238"/>
      <c r="L1418" s="238"/>
      <c r="M1418" s="238"/>
      <c r="N1418" s="238"/>
      <c r="O1418" s="256">
        <f t="shared" si="1724"/>
        <v>0</v>
      </c>
      <c r="P1418" s="351"/>
      <c r="Q1418" s="266"/>
      <c r="R1418" s="353"/>
      <c r="S1418" s="355"/>
      <c r="T1418" s="351"/>
      <c r="U1418" s="357"/>
      <c r="V1418" s="359"/>
      <c r="W1418" s="361"/>
      <c r="X1418" s="357"/>
      <c r="Y1418" s="353"/>
      <c r="Z1418" s="353"/>
      <c r="AA1418" s="353"/>
      <c r="AB1418" s="362"/>
      <c r="AC1418" s="362"/>
      <c r="AD1418" s="238">
        <f t="shared" si="1728"/>
        <v>0</v>
      </c>
      <c r="AE1418" s="279" t="e">
        <f>VLOOKUP(AD1418,分类参数表!$I$2:$J$10,2,FALSE)</f>
        <v>#N/A</v>
      </c>
      <c r="AF1418" s="280"/>
      <c r="AG1418" s="266"/>
      <c r="AH1418" s="266"/>
      <c r="AI1418" s="266"/>
      <c r="AJ1418" s="266"/>
      <c r="AK1418" s="266"/>
      <c r="AL1418" s="266"/>
      <c r="AM1418" s="290"/>
      <c r="AN1418" s="291" t="e">
        <f t="shared" si="1725"/>
        <v>#DIV/0!</v>
      </c>
      <c r="AO1418" s="297"/>
    </row>
    <row r="1419" spans="1:41" s="220" customFormat="1" ht="15" customHeight="1" thickTop="1" x14ac:dyDescent="0.15">
      <c r="A1419" s="319"/>
      <c r="B1419" s="242"/>
      <c r="C1419" s="243"/>
      <c r="D1419" s="244">
        <v>1</v>
      </c>
      <c r="E1419" s="320"/>
      <c r="F1419" s="245"/>
      <c r="G1419" s="321"/>
      <c r="H1419" s="328"/>
      <c r="I1419" s="246"/>
      <c r="J1419" s="321"/>
      <c r="K1419" s="320"/>
      <c r="L1419" s="321"/>
      <c r="M1419" s="244"/>
      <c r="N1419" s="244"/>
      <c r="O1419" s="257">
        <f t="shared" si="1724"/>
        <v>0</v>
      </c>
      <c r="P1419" s="363">
        <f>SUM(O1419:O1423)</f>
        <v>0</v>
      </c>
      <c r="Q1419" s="322"/>
      <c r="R1419" s="371">
        <f>SUMPRODUCT(Q1419:Q1423+0)</f>
        <v>0</v>
      </c>
      <c r="S1419" s="374" t="e">
        <f>R1419/P1419</f>
        <v>#DIV/0!</v>
      </c>
      <c r="T1419" s="363" t="e">
        <f>LOOKUP(S1419,{0.4,0.45,0.5,0.55,0.6,0.65,0.7,0.75,0.8,0.85,0.9,0.95,1},{0.1,0.175,0.25,0.325,0.4,0.475,0.55,0.625,0.7,0.775,0.85,0.925,1})</f>
        <v>#DIV/0!</v>
      </c>
      <c r="U1419" s="369"/>
      <c r="V1419" s="365"/>
      <c r="W1419" s="367"/>
      <c r="X1419" s="369"/>
      <c r="Y1419" s="371">
        <f>R1419-(V1419/10)-X1419</f>
        <v>0</v>
      </c>
      <c r="Z1419" s="371" t="e">
        <f>Y1419*T1419*AE1419</f>
        <v>#DIV/0!</v>
      </c>
      <c r="AA1419" s="371" t="e">
        <f>U1419-V1419+Z1419</f>
        <v>#DIV/0!</v>
      </c>
      <c r="AB1419" s="371"/>
      <c r="AC1419" s="371"/>
      <c r="AD1419" s="323" t="s">
        <v>2000</v>
      </c>
      <c r="AE1419" s="282">
        <f>VLOOKUP(AD1419,分类参数表!$I$2:$J$10,2,FALSE)</f>
        <v>1</v>
      </c>
      <c r="AF1419" s="283"/>
      <c r="AG1419" s="322"/>
      <c r="AH1419" s="269"/>
      <c r="AI1419" s="269"/>
      <c r="AJ1419" s="269"/>
      <c r="AK1419" s="322"/>
      <c r="AL1419" s="322"/>
      <c r="AM1419" s="292"/>
      <c r="AN1419" s="293" t="e">
        <f t="shared" si="1725"/>
        <v>#DIV/0!</v>
      </c>
      <c r="AO1419" s="298"/>
    </row>
    <row r="1420" spans="1:41" s="221" customFormat="1" ht="15" customHeight="1" x14ac:dyDescent="0.15">
      <c r="A1420" s="247"/>
      <c r="B1420" s="248">
        <f t="shared" ref="B1420:C1420" si="1732">B1419</f>
        <v>0</v>
      </c>
      <c r="C1420" s="249">
        <f t="shared" si="1732"/>
        <v>0</v>
      </c>
      <c r="D1420" s="250">
        <f t="shared" ref="D1420:D1423" si="1733">D1419+1</f>
        <v>2</v>
      </c>
      <c r="E1420" s="250"/>
      <c r="F1420" s="251"/>
      <c r="G1420" s="250"/>
      <c r="H1420" s="329"/>
      <c r="I1420" s="252"/>
      <c r="J1420" s="250"/>
      <c r="K1420" s="250"/>
      <c r="L1420" s="250"/>
      <c r="M1420" s="250"/>
      <c r="N1420" s="250"/>
      <c r="O1420" s="258">
        <f t="shared" si="1724"/>
        <v>0</v>
      </c>
      <c r="P1420" s="364"/>
      <c r="Q1420" s="271"/>
      <c r="R1420" s="372"/>
      <c r="S1420" s="375"/>
      <c r="T1420" s="364"/>
      <c r="U1420" s="370"/>
      <c r="V1420" s="366"/>
      <c r="W1420" s="368"/>
      <c r="X1420" s="370"/>
      <c r="Y1420" s="372"/>
      <c r="Z1420" s="372"/>
      <c r="AA1420" s="372"/>
      <c r="AB1420" s="372"/>
      <c r="AC1420" s="372"/>
      <c r="AD1420" s="250" t="str">
        <f t="shared" ref="AD1420:AD1423" si="1734">AD1419</f>
        <v>会员</v>
      </c>
      <c r="AE1420" s="284">
        <f>VLOOKUP(AD1420,分类参数表!$I$2:$J$10,2,FALSE)</f>
        <v>1</v>
      </c>
      <c r="AF1420" s="285"/>
      <c r="AG1420" s="271"/>
      <c r="AH1420" s="271"/>
      <c r="AI1420" s="271"/>
      <c r="AJ1420" s="271"/>
      <c r="AK1420" s="271"/>
      <c r="AL1420" s="271"/>
      <c r="AM1420" s="294"/>
      <c r="AN1420" s="295" t="e">
        <f t="shared" si="1725"/>
        <v>#DIV/0!</v>
      </c>
      <c r="AO1420" s="299"/>
    </row>
    <row r="1421" spans="1:41" s="221" customFormat="1" ht="15" customHeight="1" x14ac:dyDescent="0.15">
      <c r="A1421" s="247"/>
      <c r="B1421" s="248">
        <f t="shared" ref="B1421:C1421" si="1735">B1420</f>
        <v>0</v>
      </c>
      <c r="C1421" s="249">
        <f t="shared" si="1735"/>
        <v>0</v>
      </c>
      <c r="D1421" s="250">
        <f t="shared" si="1733"/>
        <v>3</v>
      </c>
      <c r="E1421" s="250"/>
      <c r="F1421" s="251"/>
      <c r="G1421" s="250"/>
      <c r="H1421" s="329"/>
      <c r="I1421" s="252"/>
      <c r="J1421" s="250"/>
      <c r="K1421" s="250"/>
      <c r="L1421" s="250"/>
      <c r="M1421" s="250"/>
      <c r="N1421" s="250"/>
      <c r="O1421" s="258">
        <f t="shared" si="1724"/>
        <v>0</v>
      </c>
      <c r="P1421" s="364"/>
      <c r="Q1421" s="271"/>
      <c r="R1421" s="372"/>
      <c r="S1421" s="375"/>
      <c r="T1421" s="364"/>
      <c r="U1421" s="370"/>
      <c r="V1421" s="366"/>
      <c r="W1421" s="368"/>
      <c r="X1421" s="370"/>
      <c r="Y1421" s="372"/>
      <c r="Z1421" s="372"/>
      <c r="AA1421" s="372"/>
      <c r="AB1421" s="372"/>
      <c r="AC1421" s="372"/>
      <c r="AD1421" s="250" t="str">
        <f t="shared" si="1734"/>
        <v>会员</v>
      </c>
      <c r="AE1421" s="284">
        <f>VLOOKUP(AD1421,分类参数表!$I$2:$J$10,2,FALSE)</f>
        <v>1</v>
      </c>
      <c r="AF1421" s="285"/>
      <c r="AG1421" s="271"/>
      <c r="AH1421" s="271"/>
      <c r="AI1421" s="271"/>
      <c r="AJ1421" s="271"/>
      <c r="AK1421" s="271"/>
      <c r="AL1421" s="271"/>
      <c r="AM1421" s="294"/>
      <c r="AN1421" s="295" t="e">
        <f t="shared" si="1725"/>
        <v>#DIV/0!</v>
      </c>
      <c r="AO1421" s="299"/>
    </row>
    <row r="1422" spans="1:41" s="221" customFormat="1" ht="15" customHeight="1" x14ac:dyDescent="0.15">
      <c r="A1422" s="247"/>
      <c r="B1422" s="248">
        <f t="shared" ref="B1422:C1422" si="1736">B1421</f>
        <v>0</v>
      </c>
      <c r="C1422" s="249">
        <f t="shared" si="1736"/>
        <v>0</v>
      </c>
      <c r="D1422" s="250">
        <f t="shared" si="1733"/>
        <v>4</v>
      </c>
      <c r="E1422" s="250"/>
      <c r="F1422" s="251"/>
      <c r="G1422" s="250"/>
      <c r="H1422" s="271"/>
      <c r="I1422" s="250"/>
      <c r="J1422" s="250"/>
      <c r="K1422" s="250"/>
      <c r="L1422" s="250"/>
      <c r="M1422" s="250"/>
      <c r="N1422" s="250"/>
      <c r="O1422" s="258">
        <f t="shared" si="1724"/>
        <v>0</v>
      </c>
      <c r="P1422" s="364"/>
      <c r="Q1422" s="271"/>
      <c r="R1422" s="372"/>
      <c r="S1422" s="375"/>
      <c r="T1422" s="364"/>
      <c r="U1422" s="370"/>
      <c r="V1422" s="366"/>
      <c r="W1422" s="368"/>
      <c r="X1422" s="370"/>
      <c r="Y1422" s="372"/>
      <c r="Z1422" s="372"/>
      <c r="AA1422" s="372"/>
      <c r="AB1422" s="372"/>
      <c r="AC1422" s="372"/>
      <c r="AD1422" s="250" t="str">
        <f t="shared" si="1734"/>
        <v>会员</v>
      </c>
      <c r="AE1422" s="284">
        <f>VLOOKUP(AD1422,分类参数表!$I$2:$J$10,2,FALSE)</f>
        <v>1</v>
      </c>
      <c r="AF1422" s="285"/>
      <c r="AG1422" s="271"/>
      <c r="AH1422" s="271"/>
      <c r="AI1422" s="271"/>
      <c r="AJ1422" s="271"/>
      <c r="AK1422" s="271"/>
      <c r="AL1422" s="271"/>
      <c r="AM1422" s="294"/>
      <c r="AN1422" s="295" t="e">
        <f t="shared" si="1725"/>
        <v>#DIV/0!</v>
      </c>
      <c r="AO1422" s="299"/>
    </row>
    <row r="1423" spans="1:41" s="221" customFormat="1" ht="15" customHeight="1" thickBot="1" x14ac:dyDescent="0.2">
      <c r="A1423" s="247"/>
      <c r="B1423" s="248">
        <f t="shared" ref="B1423:C1423" si="1737">B1422</f>
        <v>0</v>
      </c>
      <c r="C1423" s="249">
        <f t="shared" si="1737"/>
        <v>0</v>
      </c>
      <c r="D1423" s="250">
        <f t="shared" si="1733"/>
        <v>5</v>
      </c>
      <c r="E1423" s="250"/>
      <c r="F1423" s="251"/>
      <c r="G1423" s="250"/>
      <c r="H1423" s="271"/>
      <c r="I1423" s="250"/>
      <c r="J1423" s="250"/>
      <c r="K1423" s="250"/>
      <c r="L1423" s="250"/>
      <c r="M1423" s="250"/>
      <c r="N1423" s="250"/>
      <c r="O1423" s="258">
        <f t="shared" si="1724"/>
        <v>0</v>
      </c>
      <c r="P1423" s="364"/>
      <c r="Q1423" s="271"/>
      <c r="R1423" s="372"/>
      <c r="S1423" s="375"/>
      <c r="T1423" s="364"/>
      <c r="U1423" s="370"/>
      <c r="V1423" s="366"/>
      <c r="W1423" s="368"/>
      <c r="X1423" s="370"/>
      <c r="Y1423" s="372"/>
      <c r="Z1423" s="372"/>
      <c r="AA1423" s="372"/>
      <c r="AB1423" s="373"/>
      <c r="AC1423" s="373"/>
      <c r="AD1423" s="250" t="str">
        <f t="shared" si="1734"/>
        <v>会员</v>
      </c>
      <c r="AE1423" s="284">
        <f>VLOOKUP(AD1423,分类参数表!$I$2:$J$10,2,FALSE)</f>
        <v>1</v>
      </c>
      <c r="AF1423" s="285"/>
      <c r="AG1423" s="271"/>
      <c r="AH1423" s="271"/>
      <c r="AI1423" s="271"/>
      <c r="AJ1423" s="271"/>
      <c r="AK1423" s="271"/>
      <c r="AL1423" s="271"/>
      <c r="AM1423" s="294"/>
      <c r="AN1423" s="295" t="e">
        <f t="shared" si="1725"/>
        <v>#DIV/0!</v>
      </c>
      <c r="AO1423" s="299"/>
    </row>
    <row r="1424" spans="1:41" s="218" customFormat="1" ht="15" customHeight="1" thickTop="1" x14ac:dyDescent="0.15">
      <c r="A1424" s="229"/>
      <c r="B1424" s="230"/>
      <c r="C1424" s="231"/>
      <c r="D1424" s="232">
        <v>1</v>
      </c>
      <c r="E1424" s="233"/>
      <c r="F1424" s="233"/>
      <c r="G1424" s="232"/>
      <c r="H1424" s="326"/>
      <c r="I1424" s="234"/>
      <c r="J1424" s="232"/>
      <c r="K1424" s="233"/>
      <c r="L1424" s="232"/>
      <c r="M1424" s="232"/>
      <c r="N1424" s="232"/>
      <c r="O1424" s="255">
        <f t="shared" si="1724"/>
        <v>0</v>
      </c>
      <c r="P1424" s="350">
        <f>SUM(O1424:O1428)</f>
        <v>0</v>
      </c>
      <c r="Q1424" s="264"/>
      <c r="R1424" s="352">
        <f>SUMPRODUCT(Q1424:Q1428+0)</f>
        <v>0</v>
      </c>
      <c r="S1424" s="354" t="e">
        <f>R1424/P1424</f>
        <v>#DIV/0!</v>
      </c>
      <c r="T1424" s="350" t="e">
        <f>LOOKUP(S1424,{0.4,0.45,0.5,0.55,0.6,0.65,0.7,0.75,0.8,0.85,0.9,0.95,1},{0.1,0.175,0.25,0.325,0.4,0.475,0.55,0.625,0.7,0.775,0.85,0.925,1})</f>
        <v>#DIV/0!</v>
      </c>
      <c r="U1424" s="356"/>
      <c r="V1424" s="358"/>
      <c r="W1424" s="360"/>
      <c r="X1424" s="356"/>
      <c r="Y1424" s="352">
        <f>R1424-(V1424/10)-X1424</f>
        <v>0</v>
      </c>
      <c r="Z1424" s="352" t="e">
        <f>Y1424*T1424*AE1424</f>
        <v>#DIV/0!</v>
      </c>
      <c r="AA1424" s="352" t="e">
        <f>U1424-V1424+Z1424</f>
        <v>#DIV/0!</v>
      </c>
      <c r="AB1424" s="352"/>
      <c r="AC1424" s="352"/>
      <c r="AD1424" s="276"/>
      <c r="AE1424" s="277" t="e">
        <f>VLOOKUP(AD1424,分类参数表!$I$2:$J$10,2,FALSE)</f>
        <v>#N/A</v>
      </c>
      <c r="AF1424" s="278"/>
      <c r="AG1424" s="264"/>
      <c r="AH1424" s="264"/>
      <c r="AI1424" s="264"/>
      <c r="AJ1424" s="264"/>
      <c r="AK1424" s="264"/>
      <c r="AL1424" s="264"/>
      <c r="AM1424" s="288"/>
      <c r="AN1424" s="289" t="e">
        <f t="shared" si="1725"/>
        <v>#DIV/0!</v>
      </c>
      <c r="AO1424" s="296"/>
    </row>
    <row r="1425" spans="1:41" s="219" customFormat="1" ht="15" customHeight="1" x14ac:dyDescent="0.15">
      <c r="A1425" s="235"/>
      <c r="B1425" s="236">
        <f t="shared" ref="B1425:C1425" si="1738">B1424</f>
        <v>0</v>
      </c>
      <c r="C1425" s="237">
        <f t="shared" si="1738"/>
        <v>0</v>
      </c>
      <c r="D1425" s="238">
        <f t="shared" ref="D1425:D1428" si="1739">D1424+1</f>
        <v>2</v>
      </c>
      <c r="E1425" s="238"/>
      <c r="F1425" s="239"/>
      <c r="G1425" s="238"/>
      <c r="H1425" s="327"/>
      <c r="I1425" s="240"/>
      <c r="J1425" s="238"/>
      <c r="K1425" s="238"/>
      <c r="L1425" s="238"/>
      <c r="M1425" s="238"/>
      <c r="N1425" s="238"/>
      <c r="O1425" s="256">
        <f t="shared" si="1724"/>
        <v>0</v>
      </c>
      <c r="P1425" s="351"/>
      <c r="Q1425" s="266"/>
      <c r="R1425" s="353"/>
      <c r="S1425" s="355"/>
      <c r="T1425" s="351"/>
      <c r="U1425" s="357"/>
      <c r="V1425" s="359"/>
      <c r="W1425" s="361"/>
      <c r="X1425" s="357"/>
      <c r="Y1425" s="353"/>
      <c r="Z1425" s="353"/>
      <c r="AA1425" s="353"/>
      <c r="AB1425" s="353"/>
      <c r="AC1425" s="353"/>
      <c r="AD1425" s="238">
        <f t="shared" ref="AD1425:AD1428" si="1740">AD1424</f>
        <v>0</v>
      </c>
      <c r="AE1425" s="279" t="e">
        <f>VLOOKUP(AD1425,分类参数表!$I$2:$J$10,2,FALSE)</f>
        <v>#N/A</v>
      </c>
      <c r="AF1425" s="280"/>
      <c r="AG1425" s="266"/>
      <c r="AH1425" s="266"/>
      <c r="AI1425" s="266"/>
      <c r="AJ1425" s="266"/>
      <c r="AK1425" s="266"/>
      <c r="AL1425" s="266"/>
      <c r="AM1425" s="290"/>
      <c r="AN1425" s="291" t="e">
        <f t="shared" si="1725"/>
        <v>#DIV/0!</v>
      </c>
      <c r="AO1425" s="297"/>
    </row>
    <row r="1426" spans="1:41" s="219" customFormat="1" ht="15" customHeight="1" x14ac:dyDescent="0.15">
      <c r="A1426" s="235"/>
      <c r="B1426" s="236">
        <f t="shared" ref="B1426:C1426" si="1741">B1425</f>
        <v>0</v>
      </c>
      <c r="C1426" s="237">
        <f t="shared" si="1741"/>
        <v>0</v>
      </c>
      <c r="D1426" s="238">
        <f t="shared" si="1739"/>
        <v>3</v>
      </c>
      <c r="E1426" s="238"/>
      <c r="F1426" s="239"/>
      <c r="G1426" s="238"/>
      <c r="H1426" s="327"/>
      <c r="I1426" s="240"/>
      <c r="J1426" s="238"/>
      <c r="K1426" s="238"/>
      <c r="L1426" s="238"/>
      <c r="M1426" s="238"/>
      <c r="N1426" s="238"/>
      <c r="O1426" s="256">
        <f t="shared" si="1724"/>
        <v>0</v>
      </c>
      <c r="P1426" s="351"/>
      <c r="Q1426" s="266"/>
      <c r="R1426" s="353"/>
      <c r="S1426" s="355"/>
      <c r="T1426" s="351"/>
      <c r="U1426" s="357"/>
      <c r="V1426" s="359"/>
      <c r="W1426" s="361"/>
      <c r="X1426" s="357"/>
      <c r="Y1426" s="353"/>
      <c r="Z1426" s="353"/>
      <c r="AA1426" s="353"/>
      <c r="AB1426" s="353"/>
      <c r="AC1426" s="353"/>
      <c r="AD1426" s="238">
        <f t="shared" si="1740"/>
        <v>0</v>
      </c>
      <c r="AE1426" s="279" t="e">
        <f>VLOOKUP(AD1426,分类参数表!$I$2:$J$10,2,FALSE)</f>
        <v>#N/A</v>
      </c>
      <c r="AF1426" s="280"/>
      <c r="AG1426" s="266"/>
      <c r="AH1426" s="266"/>
      <c r="AI1426" s="266"/>
      <c r="AJ1426" s="266"/>
      <c r="AK1426" s="266"/>
      <c r="AL1426" s="266"/>
      <c r="AM1426" s="290"/>
      <c r="AN1426" s="291" t="e">
        <f t="shared" si="1725"/>
        <v>#DIV/0!</v>
      </c>
      <c r="AO1426" s="297"/>
    </row>
    <row r="1427" spans="1:41" s="219" customFormat="1" ht="15" customHeight="1" x14ac:dyDescent="0.15">
      <c r="A1427" s="235"/>
      <c r="B1427" s="236">
        <f t="shared" ref="B1427:C1427" si="1742">B1426</f>
        <v>0</v>
      </c>
      <c r="C1427" s="237">
        <f t="shared" si="1742"/>
        <v>0</v>
      </c>
      <c r="D1427" s="238">
        <f t="shared" si="1739"/>
        <v>4</v>
      </c>
      <c r="E1427" s="238"/>
      <c r="F1427" s="239"/>
      <c r="G1427" s="238"/>
      <c r="H1427" s="266"/>
      <c r="I1427" s="238"/>
      <c r="J1427" s="238"/>
      <c r="K1427" s="238"/>
      <c r="L1427" s="238"/>
      <c r="M1427" s="238"/>
      <c r="N1427" s="238"/>
      <c r="O1427" s="256">
        <f t="shared" si="1724"/>
        <v>0</v>
      </c>
      <c r="P1427" s="351"/>
      <c r="Q1427" s="266"/>
      <c r="R1427" s="353"/>
      <c r="S1427" s="355"/>
      <c r="T1427" s="351"/>
      <c r="U1427" s="357"/>
      <c r="V1427" s="359"/>
      <c r="W1427" s="361"/>
      <c r="X1427" s="357"/>
      <c r="Y1427" s="353"/>
      <c r="Z1427" s="353"/>
      <c r="AA1427" s="353"/>
      <c r="AB1427" s="353"/>
      <c r="AC1427" s="353"/>
      <c r="AD1427" s="238">
        <f t="shared" si="1740"/>
        <v>0</v>
      </c>
      <c r="AE1427" s="279" t="e">
        <f>VLOOKUP(AD1427,分类参数表!$I$2:$J$10,2,FALSE)</f>
        <v>#N/A</v>
      </c>
      <c r="AF1427" s="280"/>
      <c r="AG1427" s="266"/>
      <c r="AH1427" s="266"/>
      <c r="AI1427" s="266"/>
      <c r="AJ1427" s="266"/>
      <c r="AK1427" s="266"/>
      <c r="AL1427" s="266"/>
      <c r="AM1427" s="290"/>
      <c r="AN1427" s="291" t="e">
        <f t="shared" si="1725"/>
        <v>#DIV/0!</v>
      </c>
      <c r="AO1427" s="297"/>
    </row>
    <row r="1428" spans="1:41" s="219" customFormat="1" ht="15" customHeight="1" thickBot="1" x14ac:dyDescent="0.2">
      <c r="A1428" s="235"/>
      <c r="B1428" s="236">
        <f t="shared" ref="B1428:C1428" si="1743">B1427</f>
        <v>0</v>
      </c>
      <c r="C1428" s="237">
        <f t="shared" si="1743"/>
        <v>0</v>
      </c>
      <c r="D1428" s="238">
        <f t="shared" si="1739"/>
        <v>5</v>
      </c>
      <c r="E1428" s="238"/>
      <c r="F1428" s="239"/>
      <c r="G1428" s="238"/>
      <c r="H1428" s="266"/>
      <c r="I1428" s="238"/>
      <c r="J1428" s="238"/>
      <c r="K1428" s="238"/>
      <c r="L1428" s="238"/>
      <c r="M1428" s="238"/>
      <c r="N1428" s="238"/>
      <c r="O1428" s="256">
        <f t="shared" si="1724"/>
        <v>0</v>
      </c>
      <c r="P1428" s="351"/>
      <c r="Q1428" s="266"/>
      <c r="R1428" s="353"/>
      <c r="S1428" s="355"/>
      <c r="T1428" s="351"/>
      <c r="U1428" s="357"/>
      <c r="V1428" s="359"/>
      <c r="W1428" s="361"/>
      <c r="X1428" s="357"/>
      <c r="Y1428" s="353"/>
      <c r="Z1428" s="353"/>
      <c r="AA1428" s="353"/>
      <c r="AB1428" s="362"/>
      <c r="AC1428" s="362"/>
      <c r="AD1428" s="238">
        <f t="shared" si="1740"/>
        <v>0</v>
      </c>
      <c r="AE1428" s="279" t="e">
        <f>VLOOKUP(AD1428,分类参数表!$I$2:$J$10,2,FALSE)</f>
        <v>#N/A</v>
      </c>
      <c r="AF1428" s="280"/>
      <c r="AG1428" s="266"/>
      <c r="AH1428" s="266"/>
      <c r="AI1428" s="266"/>
      <c r="AJ1428" s="266"/>
      <c r="AK1428" s="266"/>
      <c r="AL1428" s="266"/>
      <c r="AM1428" s="290"/>
      <c r="AN1428" s="291" t="e">
        <f t="shared" si="1725"/>
        <v>#DIV/0!</v>
      </c>
      <c r="AO1428" s="297"/>
    </row>
    <row r="1429" spans="1:41" s="220" customFormat="1" ht="15" customHeight="1" thickTop="1" x14ac:dyDescent="0.15">
      <c r="A1429" s="319"/>
      <c r="B1429" s="242"/>
      <c r="C1429" s="243"/>
      <c r="D1429" s="244">
        <v>1</v>
      </c>
      <c r="E1429" s="320"/>
      <c r="F1429" s="245"/>
      <c r="G1429" s="321"/>
      <c r="H1429" s="328"/>
      <c r="I1429" s="246"/>
      <c r="J1429" s="321"/>
      <c r="K1429" s="320"/>
      <c r="L1429" s="321"/>
      <c r="M1429" s="244"/>
      <c r="N1429" s="244"/>
      <c r="O1429" s="257">
        <f t="shared" si="1724"/>
        <v>0</v>
      </c>
      <c r="P1429" s="363">
        <f>SUM(O1429:O1433)</f>
        <v>0</v>
      </c>
      <c r="Q1429" s="322"/>
      <c r="R1429" s="371">
        <f>SUMPRODUCT(Q1429:Q1433+0)</f>
        <v>0</v>
      </c>
      <c r="S1429" s="374" t="e">
        <f>R1429/P1429</f>
        <v>#DIV/0!</v>
      </c>
      <c r="T1429" s="363" t="e">
        <f>LOOKUP(S1429,{0.4,0.45,0.5,0.55,0.6,0.65,0.7,0.75,0.8,0.85,0.9,0.95,1},{0.1,0.175,0.25,0.325,0.4,0.475,0.55,0.625,0.7,0.775,0.85,0.925,1})</f>
        <v>#DIV/0!</v>
      </c>
      <c r="U1429" s="369"/>
      <c r="V1429" s="365"/>
      <c r="W1429" s="367"/>
      <c r="X1429" s="369"/>
      <c r="Y1429" s="371">
        <f>R1429-(V1429/10)-X1429</f>
        <v>0</v>
      </c>
      <c r="Z1429" s="371" t="e">
        <f>Y1429*T1429*AE1429</f>
        <v>#DIV/0!</v>
      </c>
      <c r="AA1429" s="371" t="e">
        <f>U1429-V1429+Z1429</f>
        <v>#DIV/0!</v>
      </c>
      <c r="AB1429" s="371"/>
      <c r="AC1429" s="371"/>
      <c r="AD1429" s="323" t="s">
        <v>2000</v>
      </c>
      <c r="AE1429" s="282">
        <f>VLOOKUP(AD1429,分类参数表!$I$2:$J$10,2,FALSE)</f>
        <v>1</v>
      </c>
      <c r="AF1429" s="283"/>
      <c r="AG1429" s="322"/>
      <c r="AH1429" s="269"/>
      <c r="AI1429" s="269"/>
      <c r="AJ1429" s="269"/>
      <c r="AK1429" s="322"/>
      <c r="AL1429" s="322"/>
      <c r="AM1429" s="292"/>
      <c r="AN1429" s="293" t="e">
        <f t="shared" si="1725"/>
        <v>#DIV/0!</v>
      </c>
      <c r="AO1429" s="298"/>
    </row>
    <row r="1430" spans="1:41" s="221" customFormat="1" ht="15" customHeight="1" x14ac:dyDescent="0.15">
      <c r="A1430" s="247"/>
      <c r="B1430" s="248">
        <f t="shared" ref="B1430:C1430" si="1744">B1429</f>
        <v>0</v>
      </c>
      <c r="C1430" s="249">
        <f t="shared" si="1744"/>
        <v>0</v>
      </c>
      <c r="D1430" s="250">
        <f t="shared" ref="D1430:D1433" si="1745">D1429+1</f>
        <v>2</v>
      </c>
      <c r="E1430" s="250"/>
      <c r="F1430" s="251"/>
      <c r="G1430" s="250"/>
      <c r="H1430" s="329"/>
      <c r="I1430" s="252"/>
      <c r="J1430" s="250"/>
      <c r="K1430" s="250"/>
      <c r="L1430" s="250"/>
      <c r="M1430" s="250"/>
      <c r="N1430" s="250"/>
      <c r="O1430" s="258">
        <f t="shared" si="1724"/>
        <v>0</v>
      </c>
      <c r="P1430" s="364"/>
      <c r="Q1430" s="271"/>
      <c r="R1430" s="372"/>
      <c r="S1430" s="375"/>
      <c r="T1430" s="364"/>
      <c r="U1430" s="370"/>
      <c r="V1430" s="366"/>
      <c r="W1430" s="368"/>
      <c r="X1430" s="370"/>
      <c r="Y1430" s="372"/>
      <c r="Z1430" s="372"/>
      <c r="AA1430" s="372"/>
      <c r="AB1430" s="372"/>
      <c r="AC1430" s="372"/>
      <c r="AD1430" s="250" t="str">
        <f t="shared" ref="AD1430:AD1433" si="1746">AD1429</f>
        <v>会员</v>
      </c>
      <c r="AE1430" s="284">
        <f>VLOOKUP(AD1430,分类参数表!$I$2:$J$10,2,FALSE)</f>
        <v>1</v>
      </c>
      <c r="AF1430" s="285"/>
      <c r="AG1430" s="271"/>
      <c r="AH1430" s="271"/>
      <c r="AI1430" s="271"/>
      <c r="AJ1430" s="271"/>
      <c r="AK1430" s="271"/>
      <c r="AL1430" s="271"/>
      <c r="AM1430" s="294"/>
      <c r="AN1430" s="295" t="e">
        <f t="shared" si="1725"/>
        <v>#DIV/0!</v>
      </c>
      <c r="AO1430" s="299"/>
    </row>
    <row r="1431" spans="1:41" s="221" customFormat="1" ht="15" customHeight="1" x14ac:dyDescent="0.15">
      <c r="A1431" s="247"/>
      <c r="B1431" s="248">
        <f t="shared" ref="B1431:C1431" si="1747">B1430</f>
        <v>0</v>
      </c>
      <c r="C1431" s="249">
        <f t="shared" si="1747"/>
        <v>0</v>
      </c>
      <c r="D1431" s="250">
        <f t="shared" si="1745"/>
        <v>3</v>
      </c>
      <c r="E1431" s="250"/>
      <c r="F1431" s="251"/>
      <c r="G1431" s="250"/>
      <c r="H1431" s="329"/>
      <c r="I1431" s="252"/>
      <c r="J1431" s="250"/>
      <c r="K1431" s="250"/>
      <c r="L1431" s="250"/>
      <c r="M1431" s="250"/>
      <c r="N1431" s="250"/>
      <c r="O1431" s="258">
        <f t="shared" si="1724"/>
        <v>0</v>
      </c>
      <c r="P1431" s="364"/>
      <c r="Q1431" s="271"/>
      <c r="R1431" s="372"/>
      <c r="S1431" s="375"/>
      <c r="T1431" s="364"/>
      <c r="U1431" s="370"/>
      <c r="V1431" s="366"/>
      <c r="W1431" s="368"/>
      <c r="X1431" s="370"/>
      <c r="Y1431" s="372"/>
      <c r="Z1431" s="372"/>
      <c r="AA1431" s="372"/>
      <c r="AB1431" s="372"/>
      <c r="AC1431" s="372"/>
      <c r="AD1431" s="250" t="str">
        <f t="shared" si="1746"/>
        <v>会员</v>
      </c>
      <c r="AE1431" s="284">
        <f>VLOOKUP(AD1431,分类参数表!$I$2:$J$10,2,FALSE)</f>
        <v>1</v>
      </c>
      <c r="AF1431" s="285"/>
      <c r="AG1431" s="271"/>
      <c r="AH1431" s="271"/>
      <c r="AI1431" s="271"/>
      <c r="AJ1431" s="271"/>
      <c r="AK1431" s="271"/>
      <c r="AL1431" s="271"/>
      <c r="AM1431" s="294"/>
      <c r="AN1431" s="295" t="e">
        <f t="shared" si="1725"/>
        <v>#DIV/0!</v>
      </c>
      <c r="AO1431" s="299"/>
    </row>
    <row r="1432" spans="1:41" s="221" customFormat="1" ht="15" customHeight="1" x14ac:dyDescent="0.15">
      <c r="A1432" s="247"/>
      <c r="B1432" s="248">
        <f t="shared" ref="B1432:C1432" si="1748">B1431</f>
        <v>0</v>
      </c>
      <c r="C1432" s="249">
        <f t="shared" si="1748"/>
        <v>0</v>
      </c>
      <c r="D1432" s="250">
        <f t="shared" si="1745"/>
        <v>4</v>
      </c>
      <c r="E1432" s="250"/>
      <c r="F1432" s="251"/>
      <c r="G1432" s="250"/>
      <c r="H1432" s="271"/>
      <c r="I1432" s="250"/>
      <c r="J1432" s="250"/>
      <c r="K1432" s="250"/>
      <c r="L1432" s="250"/>
      <c r="M1432" s="250"/>
      <c r="N1432" s="250"/>
      <c r="O1432" s="258">
        <f t="shared" si="1724"/>
        <v>0</v>
      </c>
      <c r="P1432" s="364"/>
      <c r="Q1432" s="271"/>
      <c r="R1432" s="372"/>
      <c r="S1432" s="375"/>
      <c r="T1432" s="364"/>
      <c r="U1432" s="370"/>
      <c r="V1432" s="366"/>
      <c r="W1432" s="368"/>
      <c r="X1432" s="370"/>
      <c r="Y1432" s="372"/>
      <c r="Z1432" s="372"/>
      <c r="AA1432" s="372"/>
      <c r="AB1432" s="372"/>
      <c r="AC1432" s="372"/>
      <c r="AD1432" s="250" t="str">
        <f t="shared" si="1746"/>
        <v>会员</v>
      </c>
      <c r="AE1432" s="284">
        <f>VLOOKUP(AD1432,分类参数表!$I$2:$J$10,2,FALSE)</f>
        <v>1</v>
      </c>
      <c r="AF1432" s="285"/>
      <c r="AG1432" s="271"/>
      <c r="AH1432" s="271"/>
      <c r="AI1432" s="271"/>
      <c r="AJ1432" s="271"/>
      <c r="AK1432" s="271"/>
      <c r="AL1432" s="271"/>
      <c r="AM1432" s="294"/>
      <c r="AN1432" s="295" t="e">
        <f t="shared" si="1725"/>
        <v>#DIV/0!</v>
      </c>
      <c r="AO1432" s="299"/>
    </row>
    <row r="1433" spans="1:41" s="221" customFormat="1" ht="15" customHeight="1" thickBot="1" x14ac:dyDescent="0.2">
      <c r="A1433" s="247"/>
      <c r="B1433" s="248">
        <f t="shared" ref="B1433:C1433" si="1749">B1432</f>
        <v>0</v>
      </c>
      <c r="C1433" s="249">
        <f t="shared" si="1749"/>
        <v>0</v>
      </c>
      <c r="D1433" s="250">
        <f t="shared" si="1745"/>
        <v>5</v>
      </c>
      <c r="E1433" s="250"/>
      <c r="F1433" s="251"/>
      <c r="G1433" s="250"/>
      <c r="H1433" s="271"/>
      <c r="I1433" s="250"/>
      <c r="J1433" s="250"/>
      <c r="K1433" s="250"/>
      <c r="L1433" s="250"/>
      <c r="M1433" s="250"/>
      <c r="N1433" s="250"/>
      <c r="O1433" s="258">
        <f t="shared" si="1724"/>
        <v>0</v>
      </c>
      <c r="P1433" s="364"/>
      <c r="Q1433" s="271"/>
      <c r="R1433" s="372"/>
      <c r="S1433" s="375"/>
      <c r="T1433" s="364"/>
      <c r="U1433" s="370"/>
      <c r="V1433" s="366"/>
      <c r="W1433" s="368"/>
      <c r="X1433" s="370"/>
      <c r="Y1433" s="372"/>
      <c r="Z1433" s="372"/>
      <c r="AA1433" s="372"/>
      <c r="AB1433" s="373"/>
      <c r="AC1433" s="373"/>
      <c r="AD1433" s="250" t="str">
        <f t="shared" si="1746"/>
        <v>会员</v>
      </c>
      <c r="AE1433" s="284">
        <f>VLOOKUP(AD1433,分类参数表!$I$2:$J$10,2,FALSE)</f>
        <v>1</v>
      </c>
      <c r="AF1433" s="285"/>
      <c r="AG1433" s="271"/>
      <c r="AH1433" s="271"/>
      <c r="AI1433" s="271"/>
      <c r="AJ1433" s="271"/>
      <c r="AK1433" s="271"/>
      <c r="AL1433" s="271"/>
      <c r="AM1433" s="294"/>
      <c r="AN1433" s="295" t="e">
        <f t="shared" si="1725"/>
        <v>#DIV/0!</v>
      </c>
      <c r="AO1433" s="299"/>
    </row>
    <row r="1434" spans="1:41" s="218" customFormat="1" ht="15" customHeight="1" thickTop="1" x14ac:dyDescent="0.15">
      <c r="A1434" s="229"/>
      <c r="B1434" s="230"/>
      <c r="C1434" s="231"/>
      <c r="D1434" s="232">
        <v>1</v>
      </c>
      <c r="E1434" s="233"/>
      <c r="F1434" s="233"/>
      <c r="G1434" s="232"/>
      <c r="H1434" s="326"/>
      <c r="I1434" s="234"/>
      <c r="J1434" s="232"/>
      <c r="K1434" s="233"/>
      <c r="L1434" s="232"/>
      <c r="M1434" s="232"/>
      <c r="N1434" s="232"/>
      <c r="O1434" s="255">
        <f t="shared" si="1724"/>
        <v>0</v>
      </c>
      <c r="P1434" s="350">
        <f>SUM(O1434:O1438)</f>
        <v>0</v>
      </c>
      <c r="Q1434" s="264"/>
      <c r="R1434" s="352">
        <f>SUMPRODUCT(Q1434:Q1438+0)</f>
        <v>0</v>
      </c>
      <c r="S1434" s="354" t="e">
        <f>R1434/P1434</f>
        <v>#DIV/0!</v>
      </c>
      <c r="T1434" s="350" t="e">
        <f>LOOKUP(S1434,{0.4,0.45,0.5,0.55,0.6,0.65,0.7,0.75,0.8,0.85,0.9,0.95,1},{0.1,0.175,0.25,0.325,0.4,0.475,0.55,0.625,0.7,0.775,0.85,0.925,1})</f>
        <v>#DIV/0!</v>
      </c>
      <c r="U1434" s="356"/>
      <c r="V1434" s="358"/>
      <c r="W1434" s="360"/>
      <c r="X1434" s="356"/>
      <c r="Y1434" s="352">
        <f>R1434-(V1434/10)-X1434</f>
        <v>0</v>
      </c>
      <c r="Z1434" s="352" t="e">
        <f>Y1434*T1434*AE1434</f>
        <v>#DIV/0!</v>
      </c>
      <c r="AA1434" s="352" t="e">
        <f>U1434-V1434+Z1434</f>
        <v>#DIV/0!</v>
      </c>
      <c r="AB1434" s="352"/>
      <c r="AC1434" s="352"/>
      <c r="AD1434" s="276"/>
      <c r="AE1434" s="277" t="e">
        <f>VLOOKUP(AD1434,分类参数表!$I$2:$J$10,2,FALSE)</f>
        <v>#N/A</v>
      </c>
      <c r="AF1434" s="278"/>
      <c r="AG1434" s="264"/>
      <c r="AH1434" s="264"/>
      <c r="AI1434" s="264"/>
      <c r="AJ1434" s="264"/>
      <c r="AK1434" s="264"/>
      <c r="AL1434" s="264"/>
      <c r="AM1434" s="288"/>
      <c r="AN1434" s="289" t="e">
        <f t="shared" si="1725"/>
        <v>#DIV/0!</v>
      </c>
      <c r="AO1434" s="296"/>
    </row>
    <row r="1435" spans="1:41" s="219" customFormat="1" ht="15" customHeight="1" x14ac:dyDescent="0.15">
      <c r="A1435" s="235"/>
      <c r="B1435" s="236">
        <f t="shared" ref="B1435:C1435" si="1750">B1434</f>
        <v>0</v>
      </c>
      <c r="C1435" s="237">
        <f t="shared" si="1750"/>
        <v>0</v>
      </c>
      <c r="D1435" s="238">
        <f t="shared" ref="D1435:D1438" si="1751">D1434+1</f>
        <v>2</v>
      </c>
      <c r="E1435" s="238"/>
      <c r="F1435" s="239"/>
      <c r="G1435" s="238"/>
      <c r="H1435" s="327"/>
      <c r="I1435" s="240"/>
      <c r="J1435" s="238"/>
      <c r="K1435" s="238"/>
      <c r="L1435" s="238"/>
      <c r="M1435" s="238"/>
      <c r="N1435" s="238"/>
      <c r="O1435" s="256">
        <f t="shared" si="1724"/>
        <v>0</v>
      </c>
      <c r="P1435" s="351"/>
      <c r="Q1435" s="266"/>
      <c r="R1435" s="353"/>
      <c r="S1435" s="355"/>
      <c r="T1435" s="351"/>
      <c r="U1435" s="357"/>
      <c r="V1435" s="359"/>
      <c r="W1435" s="361"/>
      <c r="X1435" s="357"/>
      <c r="Y1435" s="353"/>
      <c r="Z1435" s="353"/>
      <c r="AA1435" s="353"/>
      <c r="AB1435" s="353"/>
      <c r="AC1435" s="353"/>
      <c r="AD1435" s="238">
        <f t="shared" ref="AD1435:AD1438" si="1752">AD1434</f>
        <v>0</v>
      </c>
      <c r="AE1435" s="279" t="e">
        <f>VLOOKUP(AD1435,分类参数表!$I$2:$J$10,2,FALSE)</f>
        <v>#N/A</v>
      </c>
      <c r="AF1435" s="280"/>
      <c r="AG1435" s="266"/>
      <c r="AH1435" s="266"/>
      <c r="AI1435" s="266"/>
      <c r="AJ1435" s="266"/>
      <c r="AK1435" s="266"/>
      <c r="AL1435" s="266"/>
      <c r="AM1435" s="290"/>
      <c r="AN1435" s="291" t="e">
        <f t="shared" si="1725"/>
        <v>#DIV/0!</v>
      </c>
      <c r="AO1435" s="297"/>
    </row>
    <row r="1436" spans="1:41" s="219" customFormat="1" ht="15" customHeight="1" x14ac:dyDescent="0.15">
      <c r="A1436" s="235"/>
      <c r="B1436" s="236">
        <f t="shared" ref="B1436:C1436" si="1753">B1435</f>
        <v>0</v>
      </c>
      <c r="C1436" s="237">
        <f t="shared" si="1753"/>
        <v>0</v>
      </c>
      <c r="D1436" s="238">
        <f t="shared" si="1751"/>
        <v>3</v>
      </c>
      <c r="E1436" s="238"/>
      <c r="F1436" s="239"/>
      <c r="G1436" s="238"/>
      <c r="H1436" s="327"/>
      <c r="I1436" s="240"/>
      <c r="J1436" s="238"/>
      <c r="K1436" s="238"/>
      <c r="L1436" s="238"/>
      <c r="M1436" s="238"/>
      <c r="N1436" s="238"/>
      <c r="O1436" s="256">
        <f t="shared" si="1724"/>
        <v>0</v>
      </c>
      <c r="P1436" s="351"/>
      <c r="Q1436" s="266"/>
      <c r="R1436" s="353"/>
      <c r="S1436" s="355"/>
      <c r="T1436" s="351"/>
      <c r="U1436" s="357"/>
      <c r="V1436" s="359"/>
      <c r="W1436" s="361"/>
      <c r="X1436" s="357"/>
      <c r="Y1436" s="353"/>
      <c r="Z1436" s="353"/>
      <c r="AA1436" s="353"/>
      <c r="AB1436" s="353"/>
      <c r="AC1436" s="353"/>
      <c r="AD1436" s="238">
        <f t="shared" si="1752"/>
        <v>0</v>
      </c>
      <c r="AE1436" s="279" t="e">
        <f>VLOOKUP(AD1436,分类参数表!$I$2:$J$10,2,FALSE)</f>
        <v>#N/A</v>
      </c>
      <c r="AF1436" s="280"/>
      <c r="AG1436" s="266"/>
      <c r="AH1436" s="266"/>
      <c r="AI1436" s="266"/>
      <c r="AJ1436" s="266"/>
      <c r="AK1436" s="266"/>
      <c r="AL1436" s="266"/>
      <c r="AM1436" s="290"/>
      <c r="AN1436" s="291" t="e">
        <f t="shared" si="1725"/>
        <v>#DIV/0!</v>
      </c>
      <c r="AO1436" s="297"/>
    </row>
    <row r="1437" spans="1:41" s="219" customFormat="1" ht="15" customHeight="1" x14ac:dyDescent="0.15">
      <c r="A1437" s="235"/>
      <c r="B1437" s="236">
        <f t="shared" ref="B1437:C1437" si="1754">B1436</f>
        <v>0</v>
      </c>
      <c r="C1437" s="237">
        <f t="shared" si="1754"/>
        <v>0</v>
      </c>
      <c r="D1437" s="238">
        <f t="shared" si="1751"/>
        <v>4</v>
      </c>
      <c r="E1437" s="238"/>
      <c r="F1437" s="239"/>
      <c r="G1437" s="238"/>
      <c r="H1437" s="266"/>
      <c r="I1437" s="238"/>
      <c r="J1437" s="238"/>
      <c r="K1437" s="238"/>
      <c r="L1437" s="238"/>
      <c r="M1437" s="238"/>
      <c r="N1437" s="238"/>
      <c r="O1437" s="256">
        <f t="shared" si="1724"/>
        <v>0</v>
      </c>
      <c r="P1437" s="351"/>
      <c r="Q1437" s="266"/>
      <c r="R1437" s="353"/>
      <c r="S1437" s="355"/>
      <c r="T1437" s="351"/>
      <c r="U1437" s="357"/>
      <c r="V1437" s="359"/>
      <c r="W1437" s="361"/>
      <c r="X1437" s="357"/>
      <c r="Y1437" s="353"/>
      <c r="Z1437" s="353"/>
      <c r="AA1437" s="353"/>
      <c r="AB1437" s="353"/>
      <c r="AC1437" s="353"/>
      <c r="AD1437" s="238">
        <f t="shared" si="1752"/>
        <v>0</v>
      </c>
      <c r="AE1437" s="279" t="e">
        <f>VLOOKUP(AD1437,分类参数表!$I$2:$J$10,2,FALSE)</f>
        <v>#N/A</v>
      </c>
      <c r="AF1437" s="280"/>
      <c r="AG1437" s="266"/>
      <c r="AH1437" s="266"/>
      <c r="AI1437" s="266"/>
      <c r="AJ1437" s="266"/>
      <c r="AK1437" s="266"/>
      <c r="AL1437" s="266"/>
      <c r="AM1437" s="290"/>
      <c r="AN1437" s="291" t="e">
        <f t="shared" si="1725"/>
        <v>#DIV/0!</v>
      </c>
      <c r="AO1437" s="297"/>
    </row>
    <row r="1438" spans="1:41" s="219" customFormat="1" ht="15" customHeight="1" thickBot="1" x14ac:dyDescent="0.2">
      <c r="A1438" s="235"/>
      <c r="B1438" s="236">
        <f t="shared" ref="B1438:C1438" si="1755">B1437</f>
        <v>0</v>
      </c>
      <c r="C1438" s="237">
        <f t="shared" si="1755"/>
        <v>0</v>
      </c>
      <c r="D1438" s="238">
        <f t="shared" si="1751"/>
        <v>5</v>
      </c>
      <c r="E1438" s="238"/>
      <c r="F1438" s="239"/>
      <c r="G1438" s="238"/>
      <c r="H1438" s="266"/>
      <c r="I1438" s="238"/>
      <c r="J1438" s="238"/>
      <c r="K1438" s="238"/>
      <c r="L1438" s="238"/>
      <c r="M1438" s="238"/>
      <c r="N1438" s="238"/>
      <c r="O1438" s="256">
        <f t="shared" si="1724"/>
        <v>0</v>
      </c>
      <c r="P1438" s="351"/>
      <c r="Q1438" s="266"/>
      <c r="R1438" s="353"/>
      <c r="S1438" s="355"/>
      <c r="T1438" s="351"/>
      <c r="U1438" s="357"/>
      <c r="V1438" s="359"/>
      <c r="W1438" s="361"/>
      <c r="X1438" s="357"/>
      <c r="Y1438" s="353"/>
      <c r="Z1438" s="353"/>
      <c r="AA1438" s="353"/>
      <c r="AB1438" s="362"/>
      <c r="AC1438" s="362"/>
      <c r="AD1438" s="238">
        <f t="shared" si="1752"/>
        <v>0</v>
      </c>
      <c r="AE1438" s="279" t="e">
        <f>VLOOKUP(AD1438,分类参数表!$I$2:$J$10,2,FALSE)</f>
        <v>#N/A</v>
      </c>
      <c r="AF1438" s="280"/>
      <c r="AG1438" s="266"/>
      <c r="AH1438" s="266"/>
      <c r="AI1438" s="266"/>
      <c r="AJ1438" s="266"/>
      <c r="AK1438" s="266"/>
      <c r="AL1438" s="266"/>
      <c r="AM1438" s="290"/>
      <c r="AN1438" s="291" t="e">
        <f t="shared" si="1725"/>
        <v>#DIV/0!</v>
      </c>
      <c r="AO1438" s="297"/>
    </row>
    <row r="1439" spans="1:41" s="220" customFormat="1" ht="15" customHeight="1" thickTop="1" x14ac:dyDescent="0.15">
      <c r="A1439" s="319"/>
      <c r="B1439" s="242"/>
      <c r="C1439" s="243"/>
      <c r="D1439" s="244">
        <v>1</v>
      </c>
      <c r="E1439" s="320"/>
      <c r="F1439" s="245"/>
      <c r="G1439" s="321"/>
      <c r="H1439" s="328"/>
      <c r="I1439" s="246"/>
      <c r="J1439" s="321"/>
      <c r="K1439" s="320"/>
      <c r="L1439" s="321"/>
      <c r="M1439" s="244"/>
      <c r="N1439" s="244"/>
      <c r="O1439" s="257">
        <f t="shared" si="1724"/>
        <v>0</v>
      </c>
      <c r="P1439" s="363">
        <f>SUM(O1439:O1443)</f>
        <v>0</v>
      </c>
      <c r="Q1439" s="322"/>
      <c r="R1439" s="371">
        <f>SUMPRODUCT(Q1439:Q1443+0)</f>
        <v>0</v>
      </c>
      <c r="S1439" s="374" t="e">
        <f>R1439/P1439</f>
        <v>#DIV/0!</v>
      </c>
      <c r="T1439" s="363" t="e">
        <f>LOOKUP(S1439,{0.4,0.45,0.5,0.55,0.6,0.65,0.7,0.75,0.8,0.85,0.9,0.95,1},{0.1,0.175,0.25,0.325,0.4,0.475,0.55,0.625,0.7,0.775,0.85,0.925,1})</f>
        <v>#DIV/0!</v>
      </c>
      <c r="U1439" s="369"/>
      <c r="V1439" s="365"/>
      <c r="W1439" s="367"/>
      <c r="X1439" s="369"/>
      <c r="Y1439" s="371">
        <f>R1439-(V1439/10)-X1439</f>
        <v>0</v>
      </c>
      <c r="Z1439" s="371" t="e">
        <f>Y1439*T1439*AE1439</f>
        <v>#DIV/0!</v>
      </c>
      <c r="AA1439" s="371" t="e">
        <f>U1439-V1439+Z1439</f>
        <v>#DIV/0!</v>
      </c>
      <c r="AB1439" s="371"/>
      <c r="AC1439" s="371"/>
      <c r="AD1439" s="323" t="s">
        <v>2000</v>
      </c>
      <c r="AE1439" s="282">
        <f>VLOOKUP(AD1439,分类参数表!$I$2:$J$10,2,FALSE)</f>
        <v>1</v>
      </c>
      <c r="AF1439" s="283"/>
      <c r="AG1439" s="322"/>
      <c r="AH1439" s="269"/>
      <c r="AI1439" s="269"/>
      <c r="AJ1439" s="269"/>
      <c r="AK1439" s="322"/>
      <c r="AL1439" s="322"/>
      <c r="AM1439" s="292"/>
      <c r="AN1439" s="293" t="e">
        <f t="shared" si="1725"/>
        <v>#DIV/0!</v>
      </c>
      <c r="AO1439" s="298"/>
    </row>
    <row r="1440" spans="1:41" s="221" customFormat="1" ht="15" customHeight="1" x14ac:dyDescent="0.15">
      <c r="A1440" s="247"/>
      <c r="B1440" s="248">
        <f t="shared" ref="B1440:C1440" si="1756">B1439</f>
        <v>0</v>
      </c>
      <c r="C1440" s="249">
        <f t="shared" si="1756"/>
        <v>0</v>
      </c>
      <c r="D1440" s="250">
        <f t="shared" ref="D1440:D1443" si="1757">D1439+1</f>
        <v>2</v>
      </c>
      <c r="E1440" s="250"/>
      <c r="F1440" s="251"/>
      <c r="G1440" s="250"/>
      <c r="H1440" s="329"/>
      <c r="I1440" s="252"/>
      <c r="J1440" s="250"/>
      <c r="K1440" s="250"/>
      <c r="L1440" s="250"/>
      <c r="M1440" s="250"/>
      <c r="N1440" s="250"/>
      <c r="O1440" s="258">
        <f t="shared" si="1724"/>
        <v>0</v>
      </c>
      <c r="P1440" s="364"/>
      <c r="Q1440" s="271"/>
      <c r="R1440" s="372"/>
      <c r="S1440" s="375"/>
      <c r="T1440" s="364"/>
      <c r="U1440" s="370"/>
      <c r="V1440" s="366"/>
      <c r="W1440" s="368"/>
      <c r="X1440" s="370"/>
      <c r="Y1440" s="372"/>
      <c r="Z1440" s="372"/>
      <c r="AA1440" s="372"/>
      <c r="AB1440" s="372"/>
      <c r="AC1440" s="372"/>
      <c r="AD1440" s="250" t="str">
        <f t="shared" ref="AD1440:AD1443" si="1758">AD1439</f>
        <v>会员</v>
      </c>
      <c r="AE1440" s="284">
        <f>VLOOKUP(AD1440,分类参数表!$I$2:$J$10,2,FALSE)</f>
        <v>1</v>
      </c>
      <c r="AF1440" s="285"/>
      <c r="AG1440" s="271"/>
      <c r="AH1440" s="271"/>
      <c r="AI1440" s="271"/>
      <c r="AJ1440" s="271"/>
      <c r="AK1440" s="271"/>
      <c r="AL1440" s="271"/>
      <c r="AM1440" s="294"/>
      <c r="AN1440" s="295" t="e">
        <f t="shared" si="1725"/>
        <v>#DIV/0!</v>
      </c>
      <c r="AO1440" s="299"/>
    </row>
    <row r="1441" spans="1:41" s="221" customFormat="1" ht="15" customHeight="1" x14ac:dyDescent="0.15">
      <c r="A1441" s="247"/>
      <c r="B1441" s="248">
        <f t="shared" ref="B1441:C1441" si="1759">B1440</f>
        <v>0</v>
      </c>
      <c r="C1441" s="249">
        <f t="shared" si="1759"/>
        <v>0</v>
      </c>
      <c r="D1441" s="250">
        <f t="shared" si="1757"/>
        <v>3</v>
      </c>
      <c r="E1441" s="250"/>
      <c r="F1441" s="251"/>
      <c r="G1441" s="250"/>
      <c r="H1441" s="329"/>
      <c r="I1441" s="252"/>
      <c r="J1441" s="250"/>
      <c r="K1441" s="250"/>
      <c r="L1441" s="250"/>
      <c r="M1441" s="250"/>
      <c r="N1441" s="250"/>
      <c r="O1441" s="258">
        <f t="shared" si="1724"/>
        <v>0</v>
      </c>
      <c r="P1441" s="364"/>
      <c r="Q1441" s="271"/>
      <c r="R1441" s="372"/>
      <c r="S1441" s="375"/>
      <c r="T1441" s="364"/>
      <c r="U1441" s="370"/>
      <c r="V1441" s="366"/>
      <c r="W1441" s="368"/>
      <c r="X1441" s="370"/>
      <c r="Y1441" s="372"/>
      <c r="Z1441" s="372"/>
      <c r="AA1441" s="372"/>
      <c r="AB1441" s="372"/>
      <c r="AC1441" s="372"/>
      <c r="AD1441" s="250" t="str">
        <f t="shared" si="1758"/>
        <v>会员</v>
      </c>
      <c r="AE1441" s="284">
        <f>VLOOKUP(AD1441,分类参数表!$I$2:$J$10,2,FALSE)</f>
        <v>1</v>
      </c>
      <c r="AF1441" s="285"/>
      <c r="AG1441" s="271"/>
      <c r="AH1441" s="271"/>
      <c r="AI1441" s="271"/>
      <c r="AJ1441" s="271"/>
      <c r="AK1441" s="271"/>
      <c r="AL1441" s="271"/>
      <c r="AM1441" s="294"/>
      <c r="AN1441" s="295" t="e">
        <f t="shared" si="1725"/>
        <v>#DIV/0!</v>
      </c>
      <c r="AO1441" s="299"/>
    </row>
    <row r="1442" spans="1:41" s="221" customFormat="1" ht="15" customHeight="1" x14ac:dyDescent="0.15">
      <c r="A1442" s="247"/>
      <c r="B1442" s="248">
        <f t="shared" ref="B1442:C1442" si="1760">B1441</f>
        <v>0</v>
      </c>
      <c r="C1442" s="249">
        <f t="shared" si="1760"/>
        <v>0</v>
      </c>
      <c r="D1442" s="250">
        <f t="shared" si="1757"/>
        <v>4</v>
      </c>
      <c r="E1442" s="250"/>
      <c r="F1442" s="251"/>
      <c r="G1442" s="250"/>
      <c r="H1442" s="271"/>
      <c r="I1442" s="250"/>
      <c r="J1442" s="250"/>
      <c r="K1442" s="250"/>
      <c r="L1442" s="250"/>
      <c r="M1442" s="250"/>
      <c r="N1442" s="250"/>
      <c r="O1442" s="258">
        <f t="shared" si="1724"/>
        <v>0</v>
      </c>
      <c r="P1442" s="364"/>
      <c r="Q1442" s="271"/>
      <c r="R1442" s="372"/>
      <c r="S1442" s="375"/>
      <c r="T1442" s="364"/>
      <c r="U1442" s="370"/>
      <c r="V1442" s="366"/>
      <c r="W1442" s="368"/>
      <c r="X1442" s="370"/>
      <c r="Y1442" s="372"/>
      <c r="Z1442" s="372"/>
      <c r="AA1442" s="372"/>
      <c r="AB1442" s="372"/>
      <c r="AC1442" s="372"/>
      <c r="AD1442" s="250" t="str">
        <f t="shared" si="1758"/>
        <v>会员</v>
      </c>
      <c r="AE1442" s="284">
        <f>VLOOKUP(AD1442,分类参数表!$I$2:$J$10,2,FALSE)</f>
        <v>1</v>
      </c>
      <c r="AF1442" s="285"/>
      <c r="AG1442" s="271"/>
      <c r="AH1442" s="271"/>
      <c r="AI1442" s="271"/>
      <c r="AJ1442" s="271"/>
      <c r="AK1442" s="271"/>
      <c r="AL1442" s="271"/>
      <c r="AM1442" s="294"/>
      <c r="AN1442" s="295" t="e">
        <f t="shared" si="1725"/>
        <v>#DIV/0!</v>
      </c>
      <c r="AO1442" s="299"/>
    </row>
    <row r="1443" spans="1:41" s="221" customFormat="1" ht="15" customHeight="1" thickBot="1" x14ac:dyDescent="0.2">
      <c r="A1443" s="247"/>
      <c r="B1443" s="248">
        <f t="shared" ref="B1443:C1443" si="1761">B1442</f>
        <v>0</v>
      </c>
      <c r="C1443" s="249">
        <f t="shared" si="1761"/>
        <v>0</v>
      </c>
      <c r="D1443" s="250">
        <f t="shared" si="1757"/>
        <v>5</v>
      </c>
      <c r="E1443" s="250"/>
      <c r="F1443" s="251"/>
      <c r="G1443" s="250"/>
      <c r="H1443" s="271"/>
      <c r="I1443" s="250"/>
      <c r="J1443" s="250"/>
      <c r="K1443" s="250"/>
      <c r="L1443" s="250"/>
      <c r="M1443" s="250"/>
      <c r="N1443" s="250"/>
      <c r="O1443" s="258">
        <f t="shared" si="1724"/>
        <v>0</v>
      </c>
      <c r="P1443" s="364"/>
      <c r="Q1443" s="271"/>
      <c r="R1443" s="372"/>
      <c r="S1443" s="375"/>
      <c r="T1443" s="364"/>
      <c r="U1443" s="370"/>
      <c r="V1443" s="366"/>
      <c r="W1443" s="368"/>
      <c r="X1443" s="370"/>
      <c r="Y1443" s="372"/>
      <c r="Z1443" s="372"/>
      <c r="AA1443" s="372"/>
      <c r="AB1443" s="373"/>
      <c r="AC1443" s="373"/>
      <c r="AD1443" s="250" t="str">
        <f t="shared" si="1758"/>
        <v>会员</v>
      </c>
      <c r="AE1443" s="284">
        <f>VLOOKUP(AD1443,分类参数表!$I$2:$J$10,2,FALSE)</f>
        <v>1</v>
      </c>
      <c r="AF1443" s="285"/>
      <c r="AG1443" s="271"/>
      <c r="AH1443" s="271"/>
      <c r="AI1443" s="271"/>
      <c r="AJ1443" s="271"/>
      <c r="AK1443" s="271"/>
      <c r="AL1443" s="271"/>
      <c r="AM1443" s="294"/>
      <c r="AN1443" s="295" t="e">
        <f t="shared" si="1725"/>
        <v>#DIV/0!</v>
      </c>
      <c r="AO1443" s="299"/>
    </row>
    <row r="1444" spans="1:41" s="218" customFormat="1" ht="15" customHeight="1" thickTop="1" x14ac:dyDescent="0.15">
      <c r="A1444" s="229"/>
      <c r="B1444" s="230"/>
      <c r="C1444" s="231"/>
      <c r="D1444" s="232">
        <v>1</v>
      </c>
      <c r="E1444" s="233"/>
      <c r="F1444" s="233"/>
      <c r="G1444" s="232"/>
      <c r="H1444" s="326"/>
      <c r="I1444" s="234"/>
      <c r="J1444" s="232"/>
      <c r="K1444" s="233"/>
      <c r="L1444" s="232"/>
      <c r="M1444" s="232"/>
      <c r="N1444" s="232"/>
      <c r="O1444" s="255">
        <f t="shared" si="1724"/>
        <v>0</v>
      </c>
      <c r="P1444" s="350">
        <f>SUM(O1444:O1448)</f>
        <v>0</v>
      </c>
      <c r="Q1444" s="264"/>
      <c r="R1444" s="352">
        <f>SUMPRODUCT(Q1444:Q1448+0)</f>
        <v>0</v>
      </c>
      <c r="S1444" s="354" t="e">
        <f>R1444/P1444</f>
        <v>#DIV/0!</v>
      </c>
      <c r="T1444" s="350" t="e">
        <f>LOOKUP(S1444,{0.4,0.45,0.5,0.55,0.6,0.65,0.7,0.75,0.8,0.85,0.9,0.95,1},{0.1,0.175,0.25,0.325,0.4,0.475,0.55,0.625,0.7,0.775,0.85,0.925,1})</f>
        <v>#DIV/0!</v>
      </c>
      <c r="U1444" s="356"/>
      <c r="V1444" s="358"/>
      <c r="W1444" s="360"/>
      <c r="X1444" s="356"/>
      <c r="Y1444" s="352">
        <f>R1444-(V1444/10)-X1444</f>
        <v>0</v>
      </c>
      <c r="Z1444" s="352" t="e">
        <f>Y1444*T1444*AE1444</f>
        <v>#DIV/0!</v>
      </c>
      <c r="AA1444" s="352" t="e">
        <f>U1444-V1444+Z1444</f>
        <v>#DIV/0!</v>
      </c>
      <c r="AB1444" s="352"/>
      <c r="AC1444" s="352"/>
      <c r="AD1444" s="276"/>
      <c r="AE1444" s="277" t="e">
        <f>VLOOKUP(AD1444,分类参数表!$I$2:$J$10,2,FALSE)</f>
        <v>#N/A</v>
      </c>
      <c r="AF1444" s="278"/>
      <c r="AG1444" s="264"/>
      <c r="AH1444" s="264"/>
      <c r="AI1444" s="264"/>
      <c r="AJ1444" s="264"/>
      <c r="AK1444" s="264"/>
      <c r="AL1444" s="264"/>
      <c r="AM1444" s="288"/>
      <c r="AN1444" s="289" t="e">
        <f t="shared" si="1725"/>
        <v>#DIV/0!</v>
      </c>
      <c r="AO1444" s="296"/>
    </row>
    <row r="1445" spans="1:41" s="219" customFormat="1" ht="15" customHeight="1" x14ac:dyDescent="0.15">
      <c r="A1445" s="235"/>
      <c r="B1445" s="236">
        <f t="shared" ref="B1445:C1445" si="1762">B1444</f>
        <v>0</v>
      </c>
      <c r="C1445" s="237">
        <f t="shared" si="1762"/>
        <v>0</v>
      </c>
      <c r="D1445" s="238">
        <f t="shared" ref="D1445:D1448" si="1763">D1444+1</f>
        <v>2</v>
      </c>
      <c r="E1445" s="238"/>
      <c r="F1445" s="239"/>
      <c r="G1445" s="238"/>
      <c r="H1445" s="327"/>
      <c r="I1445" s="240"/>
      <c r="J1445" s="238"/>
      <c r="K1445" s="238"/>
      <c r="L1445" s="238"/>
      <c r="M1445" s="238"/>
      <c r="N1445" s="238"/>
      <c r="O1445" s="256">
        <f t="shared" si="1724"/>
        <v>0</v>
      </c>
      <c r="P1445" s="351"/>
      <c r="Q1445" s="266"/>
      <c r="R1445" s="353"/>
      <c r="S1445" s="355"/>
      <c r="T1445" s="351"/>
      <c r="U1445" s="357"/>
      <c r="V1445" s="359"/>
      <c r="W1445" s="361"/>
      <c r="X1445" s="357"/>
      <c r="Y1445" s="353"/>
      <c r="Z1445" s="353"/>
      <c r="AA1445" s="353"/>
      <c r="AB1445" s="353"/>
      <c r="AC1445" s="353"/>
      <c r="AD1445" s="238">
        <f t="shared" ref="AD1445:AD1448" si="1764">AD1444</f>
        <v>0</v>
      </c>
      <c r="AE1445" s="279" t="e">
        <f>VLOOKUP(AD1445,分类参数表!$I$2:$J$10,2,FALSE)</f>
        <v>#N/A</v>
      </c>
      <c r="AF1445" s="280"/>
      <c r="AG1445" s="266"/>
      <c r="AH1445" s="266"/>
      <c r="AI1445" s="266"/>
      <c r="AJ1445" s="266"/>
      <c r="AK1445" s="266"/>
      <c r="AL1445" s="266"/>
      <c r="AM1445" s="290"/>
      <c r="AN1445" s="291" t="e">
        <f t="shared" si="1725"/>
        <v>#DIV/0!</v>
      </c>
      <c r="AO1445" s="297"/>
    </row>
    <row r="1446" spans="1:41" s="219" customFormat="1" ht="15" customHeight="1" x14ac:dyDescent="0.15">
      <c r="A1446" s="235"/>
      <c r="B1446" s="236">
        <f t="shared" ref="B1446:C1446" si="1765">B1445</f>
        <v>0</v>
      </c>
      <c r="C1446" s="237">
        <f t="shared" si="1765"/>
        <v>0</v>
      </c>
      <c r="D1446" s="238">
        <f t="shared" si="1763"/>
        <v>3</v>
      </c>
      <c r="E1446" s="238"/>
      <c r="F1446" s="239"/>
      <c r="G1446" s="238"/>
      <c r="H1446" s="327"/>
      <c r="I1446" s="240"/>
      <c r="J1446" s="238"/>
      <c r="K1446" s="238"/>
      <c r="L1446" s="238"/>
      <c r="M1446" s="238"/>
      <c r="N1446" s="238"/>
      <c r="O1446" s="256">
        <f t="shared" si="1724"/>
        <v>0</v>
      </c>
      <c r="P1446" s="351"/>
      <c r="Q1446" s="266"/>
      <c r="R1446" s="353"/>
      <c r="S1446" s="355"/>
      <c r="T1446" s="351"/>
      <c r="U1446" s="357"/>
      <c r="V1446" s="359"/>
      <c r="W1446" s="361"/>
      <c r="X1446" s="357"/>
      <c r="Y1446" s="353"/>
      <c r="Z1446" s="353"/>
      <c r="AA1446" s="353"/>
      <c r="AB1446" s="353"/>
      <c r="AC1446" s="353"/>
      <c r="AD1446" s="238">
        <f t="shared" si="1764"/>
        <v>0</v>
      </c>
      <c r="AE1446" s="279" t="e">
        <f>VLOOKUP(AD1446,分类参数表!$I$2:$J$10,2,FALSE)</f>
        <v>#N/A</v>
      </c>
      <c r="AF1446" s="280"/>
      <c r="AG1446" s="266"/>
      <c r="AH1446" s="266"/>
      <c r="AI1446" s="266"/>
      <c r="AJ1446" s="266"/>
      <c r="AK1446" s="266"/>
      <c r="AL1446" s="266"/>
      <c r="AM1446" s="290"/>
      <c r="AN1446" s="291" t="e">
        <f t="shared" si="1725"/>
        <v>#DIV/0!</v>
      </c>
      <c r="AO1446" s="297"/>
    </row>
    <row r="1447" spans="1:41" s="219" customFormat="1" ht="15" customHeight="1" x14ac:dyDescent="0.15">
      <c r="A1447" s="235"/>
      <c r="B1447" s="236">
        <f t="shared" ref="B1447:C1447" si="1766">B1446</f>
        <v>0</v>
      </c>
      <c r="C1447" s="237">
        <f t="shared" si="1766"/>
        <v>0</v>
      </c>
      <c r="D1447" s="238">
        <f t="shared" si="1763"/>
        <v>4</v>
      </c>
      <c r="E1447" s="238"/>
      <c r="F1447" s="239"/>
      <c r="G1447" s="238"/>
      <c r="H1447" s="266"/>
      <c r="I1447" s="238"/>
      <c r="J1447" s="238"/>
      <c r="K1447" s="238"/>
      <c r="L1447" s="238"/>
      <c r="M1447" s="238"/>
      <c r="N1447" s="238"/>
      <c r="O1447" s="256">
        <f t="shared" si="1724"/>
        <v>0</v>
      </c>
      <c r="P1447" s="351"/>
      <c r="Q1447" s="266"/>
      <c r="R1447" s="353"/>
      <c r="S1447" s="355"/>
      <c r="T1447" s="351"/>
      <c r="U1447" s="357"/>
      <c r="V1447" s="359"/>
      <c r="W1447" s="361"/>
      <c r="X1447" s="357"/>
      <c r="Y1447" s="353"/>
      <c r="Z1447" s="353"/>
      <c r="AA1447" s="353"/>
      <c r="AB1447" s="353"/>
      <c r="AC1447" s="353"/>
      <c r="AD1447" s="238">
        <f t="shared" si="1764"/>
        <v>0</v>
      </c>
      <c r="AE1447" s="279" t="e">
        <f>VLOOKUP(AD1447,分类参数表!$I$2:$J$10,2,FALSE)</f>
        <v>#N/A</v>
      </c>
      <c r="AF1447" s="280"/>
      <c r="AG1447" s="266"/>
      <c r="AH1447" s="266"/>
      <c r="AI1447" s="266"/>
      <c r="AJ1447" s="266"/>
      <c r="AK1447" s="266"/>
      <c r="AL1447" s="266"/>
      <c r="AM1447" s="290"/>
      <c r="AN1447" s="291" t="e">
        <f t="shared" si="1725"/>
        <v>#DIV/0!</v>
      </c>
      <c r="AO1447" s="297"/>
    </row>
    <row r="1448" spans="1:41" s="219" customFormat="1" ht="15" customHeight="1" thickBot="1" x14ac:dyDescent="0.2">
      <c r="A1448" s="235"/>
      <c r="B1448" s="236">
        <f t="shared" ref="B1448:C1448" si="1767">B1447</f>
        <v>0</v>
      </c>
      <c r="C1448" s="237">
        <f t="shared" si="1767"/>
        <v>0</v>
      </c>
      <c r="D1448" s="238">
        <f t="shared" si="1763"/>
        <v>5</v>
      </c>
      <c r="E1448" s="238"/>
      <c r="F1448" s="239"/>
      <c r="G1448" s="238"/>
      <c r="H1448" s="266"/>
      <c r="I1448" s="238"/>
      <c r="J1448" s="238"/>
      <c r="K1448" s="238"/>
      <c r="L1448" s="238"/>
      <c r="M1448" s="238"/>
      <c r="N1448" s="238"/>
      <c r="O1448" s="256">
        <f t="shared" si="1724"/>
        <v>0</v>
      </c>
      <c r="P1448" s="351"/>
      <c r="Q1448" s="266"/>
      <c r="R1448" s="353"/>
      <c r="S1448" s="355"/>
      <c r="T1448" s="351"/>
      <c r="U1448" s="357"/>
      <c r="V1448" s="359"/>
      <c r="W1448" s="361"/>
      <c r="X1448" s="357"/>
      <c r="Y1448" s="353"/>
      <c r="Z1448" s="353"/>
      <c r="AA1448" s="353"/>
      <c r="AB1448" s="362"/>
      <c r="AC1448" s="362"/>
      <c r="AD1448" s="238">
        <f t="shared" si="1764"/>
        <v>0</v>
      </c>
      <c r="AE1448" s="279" t="e">
        <f>VLOOKUP(AD1448,分类参数表!$I$2:$J$10,2,FALSE)</f>
        <v>#N/A</v>
      </c>
      <c r="AF1448" s="280"/>
      <c r="AG1448" s="266"/>
      <c r="AH1448" s="266"/>
      <c r="AI1448" s="266"/>
      <c r="AJ1448" s="266"/>
      <c r="AK1448" s="266"/>
      <c r="AL1448" s="266"/>
      <c r="AM1448" s="290"/>
      <c r="AN1448" s="291" t="e">
        <f t="shared" si="1725"/>
        <v>#DIV/0!</v>
      </c>
      <c r="AO1448" s="297"/>
    </row>
    <row r="1449" spans="1:41" s="220" customFormat="1" ht="15" customHeight="1" thickTop="1" x14ac:dyDescent="0.15">
      <c r="A1449" s="319"/>
      <c r="B1449" s="242"/>
      <c r="C1449" s="243"/>
      <c r="D1449" s="244">
        <v>1</v>
      </c>
      <c r="E1449" s="320"/>
      <c r="F1449" s="245"/>
      <c r="G1449" s="321"/>
      <c r="H1449" s="328"/>
      <c r="I1449" s="246"/>
      <c r="J1449" s="321"/>
      <c r="K1449" s="320"/>
      <c r="L1449" s="321"/>
      <c r="M1449" s="244"/>
      <c r="N1449" s="244"/>
      <c r="O1449" s="257">
        <f t="shared" si="1724"/>
        <v>0</v>
      </c>
      <c r="P1449" s="363">
        <f>SUM(O1449:O1453)</f>
        <v>0</v>
      </c>
      <c r="Q1449" s="322"/>
      <c r="R1449" s="371">
        <f>SUMPRODUCT(Q1449:Q1453+0)</f>
        <v>0</v>
      </c>
      <c r="S1449" s="374" t="e">
        <f>R1449/P1449</f>
        <v>#DIV/0!</v>
      </c>
      <c r="T1449" s="363" t="e">
        <f>LOOKUP(S1449,{0.4,0.45,0.5,0.55,0.6,0.65,0.7,0.75,0.8,0.85,0.9,0.95,1},{0.1,0.175,0.25,0.325,0.4,0.475,0.55,0.625,0.7,0.775,0.85,0.925,1})</f>
        <v>#DIV/0!</v>
      </c>
      <c r="U1449" s="369"/>
      <c r="V1449" s="365"/>
      <c r="W1449" s="367"/>
      <c r="X1449" s="369"/>
      <c r="Y1449" s="371">
        <f>R1449-(V1449/10)-X1449</f>
        <v>0</v>
      </c>
      <c r="Z1449" s="371" t="e">
        <f>Y1449*T1449*AE1449</f>
        <v>#DIV/0!</v>
      </c>
      <c r="AA1449" s="371" t="e">
        <f>U1449-V1449+Z1449</f>
        <v>#DIV/0!</v>
      </c>
      <c r="AB1449" s="371"/>
      <c r="AC1449" s="371"/>
      <c r="AD1449" s="323" t="s">
        <v>2000</v>
      </c>
      <c r="AE1449" s="282">
        <f>VLOOKUP(AD1449,分类参数表!$I$2:$J$10,2,FALSE)</f>
        <v>1</v>
      </c>
      <c r="AF1449" s="283"/>
      <c r="AG1449" s="322"/>
      <c r="AH1449" s="269"/>
      <c r="AI1449" s="269"/>
      <c r="AJ1449" s="269"/>
      <c r="AK1449" s="322"/>
      <c r="AL1449" s="322"/>
      <c r="AM1449" s="292"/>
      <c r="AN1449" s="293" t="e">
        <f t="shared" si="1725"/>
        <v>#DIV/0!</v>
      </c>
      <c r="AO1449" s="298"/>
    </row>
    <row r="1450" spans="1:41" s="221" customFormat="1" ht="15" customHeight="1" x14ac:dyDescent="0.15">
      <c r="A1450" s="247"/>
      <c r="B1450" s="248">
        <f t="shared" ref="B1450:C1450" si="1768">B1449</f>
        <v>0</v>
      </c>
      <c r="C1450" s="249">
        <f t="shared" si="1768"/>
        <v>0</v>
      </c>
      <c r="D1450" s="250">
        <f t="shared" ref="D1450:D1453" si="1769">D1449+1</f>
        <v>2</v>
      </c>
      <c r="E1450" s="250"/>
      <c r="F1450" s="251"/>
      <c r="G1450" s="250"/>
      <c r="H1450" s="329"/>
      <c r="I1450" s="252"/>
      <c r="J1450" s="250"/>
      <c r="K1450" s="250"/>
      <c r="L1450" s="250"/>
      <c r="M1450" s="250"/>
      <c r="N1450" s="250"/>
      <c r="O1450" s="258">
        <f t="shared" si="1724"/>
        <v>0</v>
      </c>
      <c r="P1450" s="364"/>
      <c r="Q1450" s="271"/>
      <c r="R1450" s="372"/>
      <c r="S1450" s="375"/>
      <c r="T1450" s="364"/>
      <c r="U1450" s="370"/>
      <c r="V1450" s="366"/>
      <c r="W1450" s="368"/>
      <c r="X1450" s="370"/>
      <c r="Y1450" s="372"/>
      <c r="Z1450" s="372"/>
      <c r="AA1450" s="372"/>
      <c r="AB1450" s="372"/>
      <c r="AC1450" s="372"/>
      <c r="AD1450" s="250" t="str">
        <f t="shared" ref="AD1450:AD1453" si="1770">AD1449</f>
        <v>会员</v>
      </c>
      <c r="AE1450" s="284">
        <f>VLOOKUP(AD1450,分类参数表!$I$2:$J$10,2,FALSE)</f>
        <v>1</v>
      </c>
      <c r="AF1450" s="285"/>
      <c r="AG1450" s="271"/>
      <c r="AH1450" s="271"/>
      <c r="AI1450" s="271"/>
      <c r="AJ1450" s="271"/>
      <c r="AK1450" s="271"/>
      <c r="AL1450" s="271"/>
      <c r="AM1450" s="294"/>
      <c r="AN1450" s="295" t="e">
        <f t="shared" si="1725"/>
        <v>#DIV/0!</v>
      </c>
      <c r="AO1450" s="299"/>
    </row>
    <row r="1451" spans="1:41" s="221" customFormat="1" ht="15" customHeight="1" x14ac:dyDescent="0.15">
      <c r="A1451" s="247"/>
      <c r="B1451" s="248">
        <f t="shared" ref="B1451:C1451" si="1771">B1450</f>
        <v>0</v>
      </c>
      <c r="C1451" s="249">
        <f t="shared" si="1771"/>
        <v>0</v>
      </c>
      <c r="D1451" s="250">
        <f t="shared" si="1769"/>
        <v>3</v>
      </c>
      <c r="E1451" s="250"/>
      <c r="F1451" s="251"/>
      <c r="G1451" s="250"/>
      <c r="H1451" s="329"/>
      <c r="I1451" s="252"/>
      <c r="J1451" s="250"/>
      <c r="K1451" s="250"/>
      <c r="L1451" s="250"/>
      <c r="M1451" s="250"/>
      <c r="N1451" s="250"/>
      <c r="O1451" s="258">
        <f t="shared" si="1724"/>
        <v>0</v>
      </c>
      <c r="P1451" s="364"/>
      <c r="Q1451" s="271"/>
      <c r="R1451" s="372"/>
      <c r="S1451" s="375"/>
      <c r="T1451" s="364"/>
      <c r="U1451" s="370"/>
      <c r="V1451" s="366"/>
      <c r="W1451" s="368"/>
      <c r="X1451" s="370"/>
      <c r="Y1451" s="372"/>
      <c r="Z1451" s="372"/>
      <c r="AA1451" s="372"/>
      <c r="AB1451" s="372"/>
      <c r="AC1451" s="372"/>
      <c r="AD1451" s="250" t="str">
        <f t="shared" si="1770"/>
        <v>会员</v>
      </c>
      <c r="AE1451" s="284">
        <f>VLOOKUP(AD1451,分类参数表!$I$2:$J$10,2,FALSE)</f>
        <v>1</v>
      </c>
      <c r="AF1451" s="285"/>
      <c r="AG1451" s="271"/>
      <c r="AH1451" s="271"/>
      <c r="AI1451" s="271"/>
      <c r="AJ1451" s="271"/>
      <c r="AK1451" s="271"/>
      <c r="AL1451" s="271"/>
      <c r="AM1451" s="294"/>
      <c r="AN1451" s="295" t="e">
        <f t="shared" si="1725"/>
        <v>#DIV/0!</v>
      </c>
      <c r="AO1451" s="299"/>
    </row>
    <row r="1452" spans="1:41" s="221" customFormat="1" ht="15" customHeight="1" x14ac:dyDescent="0.15">
      <c r="A1452" s="247"/>
      <c r="B1452" s="248">
        <f t="shared" ref="B1452:C1452" si="1772">B1451</f>
        <v>0</v>
      </c>
      <c r="C1452" s="249">
        <f t="shared" si="1772"/>
        <v>0</v>
      </c>
      <c r="D1452" s="250">
        <f t="shared" si="1769"/>
        <v>4</v>
      </c>
      <c r="E1452" s="250"/>
      <c r="F1452" s="251"/>
      <c r="G1452" s="250"/>
      <c r="H1452" s="271"/>
      <c r="I1452" s="250"/>
      <c r="J1452" s="250"/>
      <c r="K1452" s="250"/>
      <c r="L1452" s="250"/>
      <c r="M1452" s="250"/>
      <c r="N1452" s="250"/>
      <c r="O1452" s="258">
        <f t="shared" si="1724"/>
        <v>0</v>
      </c>
      <c r="P1452" s="364"/>
      <c r="Q1452" s="271"/>
      <c r="R1452" s="372"/>
      <c r="S1452" s="375"/>
      <c r="T1452" s="364"/>
      <c r="U1452" s="370"/>
      <c r="V1452" s="366"/>
      <c r="W1452" s="368"/>
      <c r="X1452" s="370"/>
      <c r="Y1452" s="372"/>
      <c r="Z1452" s="372"/>
      <c r="AA1452" s="372"/>
      <c r="AB1452" s="372"/>
      <c r="AC1452" s="372"/>
      <c r="AD1452" s="250" t="str">
        <f t="shared" si="1770"/>
        <v>会员</v>
      </c>
      <c r="AE1452" s="284">
        <f>VLOOKUP(AD1452,分类参数表!$I$2:$J$10,2,FALSE)</f>
        <v>1</v>
      </c>
      <c r="AF1452" s="285"/>
      <c r="AG1452" s="271"/>
      <c r="AH1452" s="271"/>
      <c r="AI1452" s="271"/>
      <c r="AJ1452" s="271"/>
      <c r="AK1452" s="271"/>
      <c r="AL1452" s="271"/>
      <c r="AM1452" s="294"/>
      <c r="AN1452" s="295" t="e">
        <f t="shared" si="1725"/>
        <v>#DIV/0!</v>
      </c>
      <c r="AO1452" s="299"/>
    </row>
    <row r="1453" spans="1:41" s="221" customFormat="1" ht="15" customHeight="1" thickBot="1" x14ac:dyDescent="0.2">
      <c r="A1453" s="247"/>
      <c r="B1453" s="248">
        <f t="shared" ref="B1453:C1453" si="1773">B1452</f>
        <v>0</v>
      </c>
      <c r="C1453" s="249">
        <f t="shared" si="1773"/>
        <v>0</v>
      </c>
      <c r="D1453" s="250">
        <f t="shared" si="1769"/>
        <v>5</v>
      </c>
      <c r="E1453" s="250"/>
      <c r="F1453" s="251"/>
      <c r="G1453" s="250"/>
      <c r="H1453" s="271"/>
      <c r="I1453" s="250"/>
      <c r="J1453" s="250"/>
      <c r="K1453" s="250"/>
      <c r="L1453" s="250"/>
      <c r="M1453" s="250"/>
      <c r="N1453" s="250"/>
      <c r="O1453" s="258">
        <f t="shared" si="1724"/>
        <v>0</v>
      </c>
      <c r="P1453" s="364"/>
      <c r="Q1453" s="271"/>
      <c r="R1453" s="372"/>
      <c r="S1453" s="375"/>
      <c r="T1453" s="364"/>
      <c r="U1453" s="370"/>
      <c r="V1453" s="366"/>
      <c r="W1453" s="368"/>
      <c r="X1453" s="370"/>
      <c r="Y1453" s="372"/>
      <c r="Z1453" s="372"/>
      <c r="AA1453" s="372"/>
      <c r="AB1453" s="373"/>
      <c r="AC1453" s="373"/>
      <c r="AD1453" s="250" t="str">
        <f t="shared" si="1770"/>
        <v>会员</v>
      </c>
      <c r="AE1453" s="284">
        <f>VLOOKUP(AD1453,分类参数表!$I$2:$J$10,2,FALSE)</f>
        <v>1</v>
      </c>
      <c r="AF1453" s="285"/>
      <c r="AG1453" s="271"/>
      <c r="AH1453" s="271"/>
      <c r="AI1453" s="271"/>
      <c r="AJ1453" s="271"/>
      <c r="AK1453" s="271"/>
      <c r="AL1453" s="271"/>
      <c r="AM1453" s="294"/>
      <c r="AN1453" s="295" t="e">
        <f t="shared" si="1725"/>
        <v>#DIV/0!</v>
      </c>
      <c r="AO1453" s="299"/>
    </row>
    <row r="1454" spans="1:41" s="218" customFormat="1" ht="15" customHeight="1" thickTop="1" x14ac:dyDescent="0.15">
      <c r="A1454" s="229"/>
      <c r="B1454" s="230"/>
      <c r="C1454" s="231"/>
      <c r="D1454" s="232">
        <v>1</v>
      </c>
      <c r="E1454" s="233"/>
      <c r="F1454" s="233"/>
      <c r="G1454" s="232"/>
      <c r="H1454" s="326"/>
      <c r="I1454" s="234"/>
      <c r="J1454" s="232"/>
      <c r="K1454" s="233"/>
      <c r="L1454" s="232"/>
      <c r="M1454" s="232"/>
      <c r="N1454" s="232"/>
      <c r="O1454" s="255">
        <f t="shared" si="1724"/>
        <v>0</v>
      </c>
      <c r="P1454" s="350">
        <f>SUM(O1454:O1458)</f>
        <v>0</v>
      </c>
      <c r="Q1454" s="264"/>
      <c r="R1454" s="352">
        <f>SUMPRODUCT(Q1454:Q1458+0)</f>
        <v>0</v>
      </c>
      <c r="S1454" s="354" t="e">
        <f>R1454/P1454</f>
        <v>#DIV/0!</v>
      </c>
      <c r="T1454" s="350" t="e">
        <f>LOOKUP(S1454,{0.4,0.45,0.5,0.55,0.6,0.65,0.7,0.75,0.8,0.85,0.9,0.95,1},{0.1,0.175,0.25,0.325,0.4,0.475,0.55,0.625,0.7,0.775,0.85,0.925,1})</f>
        <v>#DIV/0!</v>
      </c>
      <c r="U1454" s="356"/>
      <c r="V1454" s="358"/>
      <c r="W1454" s="360"/>
      <c r="X1454" s="356"/>
      <c r="Y1454" s="352">
        <f>R1454-(V1454/10)-X1454</f>
        <v>0</v>
      </c>
      <c r="Z1454" s="352" t="e">
        <f>Y1454*T1454*AE1454</f>
        <v>#DIV/0!</v>
      </c>
      <c r="AA1454" s="352" t="e">
        <f>U1454-V1454+Z1454</f>
        <v>#DIV/0!</v>
      </c>
      <c r="AB1454" s="352"/>
      <c r="AC1454" s="352"/>
      <c r="AD1454" s="276"/>
      <c r="AE1454" s="277" t="e">
        <f>VLOOKUP(AD1454,分类参数表!$I$2:$J$10,2,FALSE)</f>
        <v>#N/A</v>
      </c>
      <c r="AF1454" s="278"/>
      <c r="AG1454" s="264"/>
      <c r="AH1454" s="264"/>
      <c r="AI1454" s="264"/>
      <c r="AJ1454" s="264"/>
      <c r="AK1454" s="264"/>
      <c r="AL1454" s="264"/>
      <c r="AM1454" s="288"/>
      <c r="AN1454" s="289" t="e">
        <f t="shared" si="1725"/>
        <v>#DIV/0!</v>
      </c>
      <c r="AO1454" s="296"/>
    </row>
    <row r="1455" spans="1:41" s="219" customFormat="1" ht="15" customHeight="1" x14ac:dyDescent="0.15">
      <c r="A1455" s="235"/>
      <c r="B1455" s="236">
        <f t="shared" ref="B1455:C1455" si="1774">B1454</f>
        <v>0</v>
      </c>
      <c r="C1455" s="237">
        <f t="shared" si="1774"/>
        <v>0</v>
      </c>
      <c r="D1455" s="238">
        <f t="shared" ref="D1455:D1458" si="1775">D1454+1</f>
        <v>2</v>
      </c>
      <c r="E1455" s="238"/>
      <c r="F1455" s="239"/>
      <c r="G1455" s="238"/>
      <c r="H1455" s="327"/>
      <c r="I1455" s="240"/>
      <c r="J1455" s="238"/>
      <c r="K1455" s="238"/>
      <c r="L1455" s="238"/>
      <c r="M1455" s="238"/>
      <c r="N1455" s="238"/>
      <c r="O1455" s="256">
        <f t="shared" si="1724"/>
        <v>0</v>
      </c>
      <c r="P1455" s="351"/>
      <c r="Q1455" s="266"/>
      <c r="R1455" s="353"/>
      <c r="S1455" s="355"/>
      <c r="T1455" s="351"/>
      <c r="U1455" s="357"/>
      <c r="V1455" s="359"/>
      <c r="W1455" s="361"/>
      <c r="X1455" s="357"/>
      <c r="Y1455" s="353"/>
      <c r="Z1455" s="353"/>
      <c r="AA1455" s="353"/>
      <c r="AB1455" s="353"/>
      <c r="AC1455" s="353"/>
      <c r="AD1455" s="238">
        <f t="shared" ref="AD1455:AD1458" si="1776">AD1454</f>
        <v>0</v>
      </c>
      <c r="AE1455" s="279" t="e">
        <f>VLOOKUP(AD1455,分类参数表!$I$2:$J$10,2,FALSE)</f>
        <v>#N/A</v>
      </c>
      <c r="AF1455" s="280"/>
      <c r="AG1455" s="266"/>
      <c r="AH1455" s="266"/>
      <c r="AI1455" s="266"/>
      <c r="AJ1455" s="266"/>
      <c r="AK1455" s="266"/>
      <c r="AL1455" s="266"/>
      <c r="AM1455" s="290"/>
      <c r="AN1455" s="291" t="e">
        <f t="shared" si="1725"/>
        <v>#DIV/0!</v>
      </c>
      <c r="AO1455" s="297"/>
    </row>
    <row r="1456" spans="1:41" s="219" customFormat="1" ht="15" customHeight="1" x14ac:dyDescent="0.15">
      <c r="A1456" s="235"/>
      <c r="B1456" s="236">
        <f t="shared" ref="B1456:C1456" si="1777">B1455</f>
        <v>0</v>
      </c>
      <c r="C1456" s="237">
        <f t="shared" si="1777"/>
        <v>0</v>
      </c>
      <c r="D1456" s="238">
        <f t="shared" si="1775"/>
        <v>3</v>
      </c>
      <c r="E1456" s="238"/>
      <c r="F1456" s="239"/>
      <c r="G1456" s="238"/>
      <c r="H1456" s="327"/>
      <c r="I1456" s="240"/>
      <c r="J1456" s="238"/>
      <c r="K1456" s="238"/>
      <c r="L1456" s="238"/>
      <c r="M1456" s="238"/>
      <c r="N1456" s="238"/>
      <c r="O1456" s="256">
        <f t="shared" si="1724"/>
        <v>0</v>
      </c>
      <c r="P1456" s="351"/>
      <c r="Q1456" s="266"/>
      <c r="R1456" s="353"/>
      <c r="S1456" s="355"/>
      <c r="T1456" s="351"/>
      <c r="U1456" s="357"/>
      <c r="V1456" s="359"/>
      <c r="W1456" s="361"/>
      <c r="X1456" s="357"/>
      <c r="Y1456" s="353"/>
      <c r="Z1456" s="353"/>
      <c r="AA1456" s="353"/>
      <c r="AB1456" s="353"/>
      <c r="AC1456" s="353"/>
      <c r="AD1456" s="238">
        <f t="shared" si="1776"/>
        <v>0</v>
      </c>
      <c r="AE1456" s="279" t="e">
        <f>VLOOKUP(AD1456,分类参数表!$I$2:$J$10,2,FALSE)</f>
        <v>#N/A</v>
      </c>
      <c r="AF1456" s="280"/>
      <c r="AG1456" s="266"/>
      <c r="AH1456" s="266"/>
      <c r="AI1456" s="266"/>
      <c r="AJ1456" s="266"/>
      <c r="AK1456" s="266"/>
      <c r="AL1456" s="266"/>
      <c r="AM1456" s="290"/>
      <c r="AN1456" s="291" t="e">
        <f t="shared" si="1725"/>
        <v>#DIV/0!</v>
      </c>
      <c r="AO1456" s="297"/>
    </row>
    <row r="1457" spans="1:41" s="219" customFormat="1" ht="15" customHeight="1" x14ac:dyDescent="0.15">
      <c r="A1457" s="235"/>
      <c r="B1457" s="236">
        <f t="shared" ref="B1457:C1457" si="1778">B1456</f>
        <v>0</v>
      </c>
      <c r="C1457" s="237">
        <f t="shared" si="1778"/>
        <v>0</v>
      </c>
      <c r="D1457" s="238">
        <f t="shared" si="1775"/>
        <v>4</v>
      </c>
      <c r="E1457" s="238"/>
      <c r="F1457" s="239"/>
      <c r="G1457" s="238"/>
      <c r="H1457" s="266"/>
      <c r="I1457" s="238"/>
      <c r="J1457" s="238"/>
      <c r="K1457" s="238"/>
      <c r="L1457" s="238"/>
      <c r="M1457" s="238"/>
      <c r="N1457" s="238"/>
      <c r="O1457" s="256">
        <f t="shared" si="1724"/>
        <v>0</v>
      </c>
      <c r="P1457" s="351"/>
      <c r="Q1457" s="266"/>
      <c r="R1457" s="353"/>
      <c r="S1457" s="355"/>
      <c r="T1457" s="351"/>
      <c r="U1457" s="357"/>
      <c r="V1457" s="359"/>
      <c r="W1457" s="361"/>
      <c r="X1457" s="357"/>
      <c r="Y1457" s="353"/>
      <c r="Z1457" s="353"/>
      <c r="AA1457" s="353"/>
      <c r="AB1457" s="353"/>
      <c r="AC1457" s="353"/>
      <c r="AD1457" s="238">
        <f t="shared" si="1776"/>
        <v>0</v>
      </c>
      <c r="AE1457" s="279" t="e">
        <f>VLOOKUP(AD1457,分类参数表!$I$2:$J$10,2,FALSE)</f>
        <v>#N/A</v>
      </c>
      <c r="AF1457" s="280"/>
      <c r="AG1457" s="266"/>
      <c r="AH1457" s="266"/>
      <c r="AI1457" s="266"/>
      <c r="AJ1457" s="266"/>
      <c r="AK1457" s="266"/>
      <c r="AL1457" s="266"/>
      <c r="AM1457" s="290"/>
      <c r="AN1457" s="291" t="e">
        <f t="shared" si="1725"/>
        <v>#DIV/0!</v>
      </c>
      <c r="AO1457" s="297"/>
    </row>
    <row r="1458" spans="1:41" s="219" customFormat="1" ht="15" customHeight="1" thickBot="1" x14ac:dyDescent="0.2">
      <c r="A1458" s="235"/>
      <c r="B1458" s="236">
        <f t="shared" ref="B1458:C1458" si="1779">B1457</f>
        <v>0</v>
      </c>
      <c r="C1458" s="237">
        <f t="shared" si="1779"/>
        <v>0</v>
      </c>
      <c r="D1458" s="238">
        <f t="shared" si="1775"/>
        <v>5</v>
      </c>
      <c r="E1458" s="238"/>
      <c r="F1458" s="239"/>
      <c r="G1458" s="238"/>
      <c r="H1458" s="266"/>
      <c r="I1458" s="238"/>
      <c r="J1458" s="238"/>
      <c r="K1458" s="238"/>
      <c r="L1458" s="238"/>
      <c r="M1458" s="238"/>
      <c r="N1458" s="238"/>
      <c r="O1458" s="256">
        <f t="shared" si="1724"/>
        <v>0</v>
      </c>
      <c r="P1458" s="351"/>
      <c r="Q1458" s="266"/>
      <c r="R1458" s="353"/>
      <c r="S1458" s="355"/>
      <c r="T1458" s="351"/>
      <c r="U1458" s="357"/>
      <c r="V1458" s="359"/>
      <c r="W1458" s="361"/>
      <c r="X1458" s="357"/>
      <c r="Y1458" s="353"/>
      <c r="Z1458" s="353"/>
      <c r="AA1458" s="353"/>
      <c r="AB1458" s="362"/>
      <c r="AC1458" s="362"/>
      <c r="AD1458" s="238">
        <f t="shared" si="1776"/>
        <v>0</v>
      </c>
      <c r="AE1458" s="279" t="e">
        <f>VLOOKUP(AD1458,分类参数表!$I$2:$J$10,2,FALSE)</f>
        <v>#N/A</v>
      </c>
      <c r="AF1458" s="280"/>
      <c r="AG1458" s="266"/>
      <c r="AH1458" s="266"/>
      <c r="AI1458" s="266"/>
      <c r="AJ1458" s="266"/>
      <c r="AK1458" s="266"/>
      <c r="AL1458" s="266"/>
      <c r="AM1458" s="290"/>
      <c r="AN1458" s="291" t="e">
        <f t="shared" si="1725"/>
        <v>#DIV/0!</v>
      </c>
      <c r="AO1458" s="297"/>
    </row>
    <row r="1459" spans="1:41" s="220" customFormat="1" ht="15" customHeight="1" thickTop="1" x14ac:dyDescent="0.15">
      <c r="A1459" s="319"/>
      <c r="B1459" s="242"/>
      <c r="C1459" s="243"/>
      <c r="D1459" s="244">
        <v>1</v>
      </c>
      <c r="E1459" s="320"/>
      <c r="F1459" s="245"/>
      <c r="G1459" s="321"/>
      <c r="H1459" s="328"/>
      <c r="I1459" s="246"/>
      <c r="J1459" s="321"/>
      <c r="K1459" s="320"/>
      <c r="L1459" s="321"/>
      <c r="M1459" s="244"/>
      <c r="N1459" s="244"/>
      <c r="O1459" s="257">
        <f t="shared" si="1724"/>
        <v>0</v>
      </c>
      <c r="P1459" s="363">
        <f>SUM(O1459:O1463)</f>
        <v>0</v>
      </c>
      <c r="Q1459" s="322"/>
      <c r="R1459" s="371">
        <f>SUMPRODUCT(Q1459:Q1463+0)</f>
        <v>0</v>
      </c>
      <c r="S1459" s="374" t="e">
        <f>R1459/P1459</f>
        <v>#DIV/0!</v>
      </c>
      <c r="T1459" s="363" t="e">
        <f>LOOKUP(S1459,{0.4,0.45,0.5,0.55,0.6,0.65,0.7,0.75,0.8,0.85,0.9,0.95,1},{0.1,0.175,0.25,0.325,0.4,0.475,0.55,0.625,0.7,0.775,0.85,0.925,1})</f>
        <v>#DIV/0!</v>
      </c>
      <c r="U1459" s="369"/>
      <c r="V1459" s="365"/>
      <c r="W1459" s="367"/>
      <c r="X1459" s="369"/>
      <c r="Y1459" s="371">
        <f>R1459-(V1459/10)-X1459</f>
        <v>0</v>
      </c>
      <c r="Z1459" s="371" t="e">
        <f>Y1459*T1459*AE1459</f>
        <v>#DIV/0!</v>
      </c>
      <c r="AA1459" s="371" t="e">
        <f>U1459-V1459+Z1459</f>
        <v>#DIV/0!</v>
      </c>
      <c r="AB1459" s="371"/>
      <c r="AC1459" s="371"/>
      <c r="AD1459" s="323" t="s">
        <v>2000</v>
      </c>
      <c r="AE1459" s="282">
        <f>VLOOKUP(AD1459,分类参数表!$I$2:$J$10,2,FALSE)</f>
        <v>1</v>
      </c>
      <c r="AF1459" s="283"/>
      <c r="AG1459" s="322"/>
      <c r="AH1459" s="269"/>
      <c r="AI1459" s="269"/>
      <c r="AJ1459" s="269"/>
      <c r="AK1459" s="322"/>
      <c r="AL1459" s="322"/>
      <c r="AM1459" s="292"/>
      <c r="AN1459" s="293" t="e">
        <f t="shared" si="1725"/>
        <v>#DIV/0!</v>
      </c>
      <c r="AO1459" s="298"/>
    </row>
    <row r="1460" spans="1:41" s="221" customFormat="1" ht="15" customHeight="1" x14ac:dyDescent="0.15">
      <c r="A1460" s="247"/>
      <c r="B1460" s="248">
        <f t="shared" ref="B1460:C1460" si="1780">B1459</f>
        <v>0</v>
      </c>
      <c r="C1460" s="249">
        <f t="shared" si="1780"/>
        <v>0</v>
      </c>
      <c r="D1460" s="250">
        <f t="shared" ref="D1460:D1463" si="1781">D1459+1</f>
        <v>2</v>
      </c>
      <c r="E1460" s="250"/>
      <c r="F1460" s="251"/>
      <c r="G1460" s="250"/>
      <c r="H1460" s="329"/>
      <c r="I1460" s="252"/>
      <c r="J1460" s="250"/>
      <c r="K1460" s="250"/>
      <c r="L1460" s="250"/>
      <c r="M1460" s="250"/>
      <c r="N1460" s="250"/>
      <c r="O1460" s="258">
        <f t="shared" si="1724"/>
        <v>0</v>
      </c>
      <c r="P1460" s="364"/>
      <c r="Q1460" s="271"/>
      <c r="R1460" s="372"/>
      <c r="S1460" s="375"/>
      <c r="T1460" s="364"/>
      <c r="U1460" s="370"/>
      <c r="V1460" s="366"/>
      <c r="W1460" s="368"/>
      <c r="X1460" s="370"/>
      <c r="Y1460" s="372"/>
      <c r="Z1460" s="372"/>
      <c r="AA1460" s="372"/>
      <c r="AB1460" s="372"/>
      <c r="AC1460" s="372"/>
      <c r="AD1460" s="250" t="str">
        <f t="shared" ref="AD1460:AD1463" si="1782">AD1459</f>
        <v>会员</v>
      </c>
      <c r="AE1460" s="284">
        <f>VLOOKUP(AD1460,分类参数表!$I$2:$J$10,2,FALSE)</f>
        <v>1</v>
      </c>
      <c r="AF1460" s="285"/>
      <c r="AG1460" s="271"/>
      <c r="AH1460" s="271"/>
      <c r="AI1460" s="271"/>
      <c r="AJ1460" s="271"/>
      <c r="AK1460" s="271"/>
      <c r="AL1460" s="271"/>
      <c r="AM1460" s="294"/>
      <c r="AN1460" s="295" t="e">
        <f t="shared" si="1725"/>
        <v>#DIV/0!</v>
      </c>
      <c r="AO1460" s="299"/>
    </row>
    <row r="1461" spans="1:41" s="221" customFormat="1" ht="15" customHeight="1" x14ac:dyDescent="0.15">
      <c r="A1461" s="247"/>
      <c r="B1461" s="248">
        <f t="shared" ref="B1461:C1461" si="1783">B1460</f>
        <v>0</v>
      </c>
      <c r="C1461" s="249">
        <f t="shared" si="1783"/>
        <v>0</v>
      </c>
      <c r="D1461" s="250">
        <f t="shared" si="1781"/>
        <v>3</v>
      </c>
      <c r="E1461" s="250"/>
      <c r="F1461" s="251"/>
      <c r="G1461" s="250"/>
      <c r="H1461" s="329"/>
      <c r="I1461" s="252"/>
      <c r="J1461" s="250"/>
      <c r="K1461" s="250"/>
      <c r="L1461" s="250"/>
      <c r="M1461" s="250"/>
      <c r="N1461" s="250"/>
      <c r="O1461" s="258">
        <f t="shared" si="1724"/>
        <v>0</v>
      </c>
      <c r="P1461" s="364"/>
      <c r="Q1461" s="271"/>
      <c r="R1461" s="372"/>
      <c r="S1461" s="375"/>
      <c r="T1461" s="364"/>
      <c r="U1461" s="370"/>
      <c r="V1461" s="366"/>
      <c r="W1461" s="368"/>
      <c r="X1461" s="370"/>
      <c r="Y1461" s="372"/>
      <c r="Z1461" s="372"/>
      <c r="AA1461" s="372"/>
      <c r="AB1461" s="372"/>
      <c r="AC1461" s="372"/>
      <c r="AD1461" s="250" t="str">
        <f t="shared" si="1782"/>
        <v>会员</v>
      </c>
      <c r="AE1461" s="284">
        <f>VLOOKUP(AD1461,分类参数表!$I$2:$J$10,2,FALSE)</f>
        <v>1</v>
      </c>
      <c r="AF1461" s="285"/>
      <c r="AG1461" s="271"/>
      <c r="AH1461" s="271"/>
      <c r="AI1461" s="271"/>
      <c r="AJ1461" s="271"/>
      <c r="AK1461" s="271"/>
      <c r="AL1461" s="271"/>
      <c r="AM1461" s="294"/>
      <c r="AN1461" s="295" t="e">
        <f t="shared" si="1725"/>
        <v>#DIV/0!</v>
      </c>
      <c r="AO1461" s="299"/>
    </row>
    <row r="1462" spans="1:41" s="221" customFormat="1" ht="15" customHeight="1" x14ac:dyDescent="0.15">
      <c r="A1462" s="247"/>
      <c r="B1462" s="248">
        <f t="shared" ref="B1462:C1462" si="1784">B1461</f>
        <v>0</v>
      </c>
      <c r="C1462" s="249">
        <f t="shared" si="1784"/>
        <v>0</v>
      </c>
      <c r="D1462" s="250">
        <f t="shared" si="1781"/>
        <v>4</v>
      </c>
      <c r="E1462" s="250"/>
      <c r="F1462" s="251"/>
      <c r="G1462" s="250"/>
      <c r="H1462" s="271"/>
      <c r="I1462" s="250"/>
      <c r="J1462" s="250"/>
      <c r="K1462" s="250"/>
      <c r="L1462" s="250"/>
      <c r="M1462" s="250"/>
      <c r="N1462" s="250"/>
      <c r="O1462" s="258">
        <f t="shared" si="1724"/>
        <v>0</v>
      </c>
      <c r="P1462" s="364"/>
      <c r="Q1462" s="271"/>
      <c r="R1462" s="372"/>
      <c r="S1462" s="375"/>
      <c r="T1462" s="364"/>
      <c r="U1462" s="370"/>
      <c r="V1462" s="366"/>
      <c r="W1462" s="368"/>
      <c r="X1462" s="370"/>
      <c r="Y1462" s="372"/>
      <c r="Z1462" s="372"/>
      <c r="AA1462" s="372"/>
      <c r="AB1462" s="372"/>
      <c r="AC1462" s="372"/>
      <c r="AD1462" s="250" t="str">
        <f t="shared" si="1782"/>
        <v>会员</v>
      </c>
      <c r="AE1462" s="284">
        <f>VLOOKUP(AD1462,分类参数表!$I$2:$J$10,2,FALSE)</f>
        <v>1</v>
      </c>
      <c r="AF1462" s="285"/>
      <c r="AG1462" s="271"/>
      <c r="AH1462" s="271"/>
      <c r="AI1462" s="271"/>
      <c r="AJ1462" s="271"/>
      <c r="AK1462" s="271"/>
      <c r="AL1462" s="271"/>
      <c r="AM1462" s="294"/>
      <c r="AN1462" s="295" t="e">
        <f t="shared" si="1725"/>
        <v>#DIV/0!</v>
      </c>
      <c r="AO1462" s="299"/>
    </row>
    <row r="1463" spans="1:41" s="221" customFormat="1" ht="15" customHeight="1" thickBot="1" x14ac:dyDescent="0.2">
      <c r="A1463" s="247"/>
      <c r="B1463" s="248">
        <f t="shared" ref="B1463:C1463" si="1785">B1462</f>
        <v>0</v>
      </c>
      <c r="C1463" s="249">
        <f t="shared" si="1785"/>
        <v>0</v>
      </c>
      <c r="D1463" s="250">
        <f t="shared" si="1781"/>
        <v>5</v>
      </c>
      <c r="E1463" s="250"/>
      <c r="F1463" s="251"/>
      <c r="G1463" s="250"/>
      <c r="H1463" s="271"/>
      <c r="I1463" s="250"/>
      <c r="J1463" s="250"/>
      <c r="K1463" s="250"/>
      <c r="L1463" s="250"/>
      <c r="M1463" s="250"/>
      <c r="N1463" s="250"/>
      <c r="O1463" s="258">
        <f t="shared" si="1724"/>
        <v>0</v>
      </c>
      <c r="P1463" s="364"/>
      <c r="Q1463" s="271"/>
      <c r="R1463" s="372"/>
      <c r="S1463" s="375"/>
      <c r="T1463" s="364"/>
      <c r="U1463" s="370"/>
      <c r="V1463" s="366"/>
      <c r="W1463" s="368"/>
      <c r="X1463" s="370"/>
      <c r="Y1463" s="372"/>
      <c r="Z1463" s="372"/>
      <c r="AA1463" s="372"/>
      <c r="AB1463" s="373"/>
      <c r="AC1463" s="373"/>
      <c r="AD1463" s="250" t="str">
        <f t="shared" si="1782"/>
        <v>会员</v>
      </c>
      <c r="AE1463" s="284">
        <f>VLOOKUP(AD1463,分类参数表!$I$2:$J$10,2,FALSE)</f>
        <v>1</v>
      </c>
      <c r="AF1463" s="285"/>
      <c r="AG1463" s="271"/>
      <c r="AH1463" s="271"/>
      <c r="AI1463" s="271"/>
      <c r="AJ1463" s="271"/>
      <c r="AK1463" s="271"/>
      <c r="AL1463" s="271"/>
      <c r="AM1463" s="294"/>
      <c r="AN1463" s="295" t="e">
        <f t="shared" si="1725"/>
        <v>#DIV/0!</v>
      </c>
      <c r="AO1463" s="299"/>
    </row>
    <row r="1464" spans="1:41" s="218" customFormat="1" ht="15" customHeight="1" thickTop="1" x14ac:dyDescent="0.15">
      <c r="A1464" s="229"/>
      <c r="B1464" s="230"/>
      <c r="C1464" s="231"/>
      <c r="D1464" s="232">
        <v>1</v>
      </c>
      <c r="E1464" s="233"/>
      <c r="F1464" s="233"/>
      <c r="G1464" s="232"/>
      <c r="H1464" s="326"/>
      <c r="I1464" s="234"/>
      <c r="J1464" s="232"/>
      <c r="K1464" s="233"/>
      <c r="L1464" s="232"/>
      <c r="M1464" s="232"/>
      <c r="N1464" s="232"/>
      <c r="O1464" s="255">
        <f t="shared" si="1724"/>
        <v>0</v>
      </c>
      <c r="P1464" s="350">
        <f>SUM(O1464:O1468)</f>
        <v>0</v>
      </c>
      <c r="Q1464" s="264"/>
      <c r="R1464" s="352">
        <f>SUMPRODUCT(Q1464:Q1468+0)</f>
        <v>0</v>
      </c>
      <c r="S1464" s="354" t="e">
        <f>R1464/P1464</f>
        <v>#DIV/0!</v>
      </c>
      <c r="T1464" s="350" t="e">
        <f>LOOKUP(S1464,{0.4,0.45,0.5,0.55,0.6,0.65,0.7,0.75,0.8,0.85,0.9,0.95,1},{0.1,0.175,0.25,0.325,0.4,0.475,0.55,0.625,0.7,0.775,0.85,0.925,1})</f>
        <v>#DIV/0!</v>
      </c>
      <c r="U1464" s="356"/>
      <c r="V1464" s="358"/>
      <c r="W1464" s="360"/>
      <c r="X1464" s="356"/>
      <c r="Y1464" s="352">
        <f>R1464-(V1464/10)-X1464</f>
        <v>0</v>
      </c>
      <c r="Z1464" s="352" t="e">
        <f>Y1464*T1464*AE1464</f>
        <v>#DIV/0!</v>
      </c>
      <c r="AA1464" s="352" t="e">
        <f>U1464-V1464+Z1464</f>
        <v>#DIV/0!</v>
      </c>
      <c r="AB1464" s="352"/>
      <c r="AC1464" s="352"/>
      <c r="AD1464" s="276"/>
      <c r="AE1464" s="277" t="e">
        <f>VLOOKUP(AD1464,分类参数表!$I$2:$J$10,2,FALSE)</f>
        <v>#N/A</v>
      </c>
      <c r="AF1464" s="278"/>
      <c r="AG1464" s="264"/>
      <c r="AH1464" s="264"/>
      <c r="AI1464" s="264"/>
      <c r="AJ1464" s="264"/>
      <c r="AK1464" s="264"/>
      <c r="AL1464" s="264"/>
      <c r="AM1464" s="288"/>
      <c r="AN1464" s="289" t="e">
        <f t="shared" si="1725"/>
        <v>#DIV/0!</v>
      </c>
      <c r="AO1464" s="296"/>
    </row>
    <row r="1465" spans="1:41" s="219" customFormat="1" ht="15" customHeight="1" x14ac:dyDescent="0.15">
      <c r="A1465" s="235"/>
      <c r="B1465" s="236">
        <f t="shared" ref="B1465:C1465" si="1786">B1464</f>
        <v>0</v>
      </c>
      <c r="C1465" s="237">
        <f t="shared" si="1786"/>
        <v>0</v>
      </c>
      <c r="D1465" s="238">
        <f t="shared" ref="D1465:D1468" si="1787">D1464+1</f>
        <v>2</v>
      </c>
      <c r="E1465" s="238"/>
      <c r="F1465" s="239"/>
      <c r="G1465" s="238"/>
      <c r="H1465" s="327"/>
      <c r="I1465" s="240"/>
      <c r="J1465" s="238"/>
      <c r="K1465" s="238"/>
      <c r="L1465" s="238"/>
      <c r="M1465" s="238"/>
      <c r="N1465" s="238"/>
      <c r="O1465" s="256">
        <f t="shared" si="1724"/>
        <v>0</v>
      </c>
      <c r="P1465" s="351"/>
      <c r="Q1465" s="266"/>
      <c r="R1465" s="353"/>
      <c r="S1465" s="355"/>
      <c r="T1465" s="351"/>
      <c r="U1465" s="357"/>
      <c r="V1465" s="359"/>
      <c r="W1465" s="361"/>
      <c r="X1465" s="357"/>
      <c r="Y1465" s="353"/>
      <c r="Z1465" s="353"/>
      <c r="AA1465" s="353"/>
      <c r="AB1465" s="353"/>
      <c r="AC1465" s="353"/>
      <c r="AD1465" s="238">
        <f t="shared" ref="AD1465:AD1468" si="1788">AD1464</f>
        <v>0</v>
      </c>
      <c r="AE1465" s="279" t="e">
        <f>VLOOKUP(AD1465,分类参数表!$I$2:$J$10,2,FALSE)</f>
        <v>#N/A</v>
      </c>
      <c r="AF1465" s="280"/>
      <c r="AG1465" s="266"/>
      <c r="AH1465" s="266"/>
      <c r="AI1465" s="266"/>
      <c r="AJ1465" s="266"/>
      <c r="AK1465" s="266"/>
      <c r="AL1465" s="266"/>
      <c r="AM1465" s="290"/>
      <c r="AN1465" s="291" t="e">
        <f t="shared" si="1725"/>
        <v>#DIV/0!</v>
      </c>
      <c r="AO1465" s="297"/>
    </row>
    <row r="1466" spans="1:41" s="219" customFormat="1" ht="15" customHeight="1" x14ac:dyDescent="0.15">
      <c r="A1466" s="235"/>
      <c r="B1466" s="236">
        <f t="shared" ref="B1466:C1466" si="1789">B1465</f>
        <v>0</v>
      </c>
      <c r="C1466" s="237">
        <f t="shared" si="1789"/>
        <v>0</v>
      </c>
      <c r="D1466" s="238">
        <f t="shared" si="1787"/>
        <v>3</v>
      </c>
      <c r="E1466" s="238"/>
      <c r="F1466" s="239"/>
      <c r="G1466" s="238"/>
      <c r="H1466" s="327"/>
      <c r="I1466" s="240"/>
      <c r="J1466" s="238"/>
      <c r="K1466" s="238"/>
      <c r="L1466" s="238"/>
      <c r="M1466" s="238"/>
      <c r="N1466" s="238"/>
      <c r="O1466" s="256">
        <f t="shared" si="1724"/>
        <v>0</v>
      </c>
      <c r="P1466" s="351"/>
      <c r="Q1466" s="266"/>
      <c r="R1466" s="353"/>
      <c r="S1466" s="355"/>
      <c r="T1466" s="351"/>
      <c r="U1466" s="357"/>
      <c r="V1466" s="359"/>
      <c r="W1466" s="361"/>
      <c r="X1466" s="357"/>
      <c r="Y1466" s="353"/>
      <c r="Z1466" s="353"/>
      <c r="AA1466" s="353"/>
      <c r="AB1466" s="353"/>
      <c r="AC1466" s="353"/>
      <c r="AD1466" s="238">
        <f t="shared" si="1788"/>
        <v>0</v>
      </c>
      <c r="AE1466" s="279" t="e">
        <f>VLOOKUP(AD1466,分类参数表!$I$2:$J$10,2,FALSE)</f>
        <v>#N/A</v>
      </c>
      <c r="AF1466" s="280"/>
      <c r="AG1466" s="266"/>
      <c r="AH1466" s="266"/>
      <c r="AI1466" s="266"/>
      <c r="AJ1466" s="266"/>
      <c r="AK1466" s="266"/>
      <c r="AL1466" s="266"/>
      <c r="AM1466" s="290"/>
      <c r="AN1466" s="291" t="e">
        <f t="shared" si="1725"/>
        <v>#DIV/0!</v>
      </c>
      <c r="AO1466" s="297"/>
    </row>
    <row r="1467" spans="1:41" s="219" customFormat="1" ht="15" customHeight="1" x14ac:dyDescent="0.15">
      <c r="A1467" s="235"/>
      <c r="B1467" s="236">
        <f t="shared" ref="B1467:C1467" si="1790">B1466</f>
        <v>0</v>
      </c>
      <c r="C1467" s="237">
        <f t="shared" si="1790"/>
        <v>0</v>
      </c>
      <c r="D1467" s="238">
        <f t="shared" si="1787"/>
        <v>4</v>
      </c>
      <c r="E1467" s="238"/>
      <c r="F1467" s="239"/>
      <c r="G1467" s="238"/>
      <c r="H1467" s="266"/>
      <c r="I1467" s="238"/>
      <c r="J1467" s="238"/>
      <c r="K1467" s="238"/>
      <c r="L1467" s="238"/>
      <c r="M1467" s="238"/>
      <c r="N1467" s="238"/>
      <c r="O1467" s="256">
        <f t="shared" si="1724"/>
        <v>0</v>
      </c>
      <c r="P1467" s="351"/>
      <c r="Q1467" s="266"/>
      <c r="R1467" s="353"/>
      <c r="S1467" s="355"/>
      <c r="T1467" s="351"/>
      <c r="U1467" s="357"/>
      <c r="V1467" s="359"/>
      <c r="W1467" s="361"/>
      <c r="X1467" s="357"/>
      <c r="Y1467" s="353"/>
      <c r="Z1467" s="353"/>
      <c r="AA1467" s="353"/>
      <c r="AB1467" s="353"/>
      <c r="AC1467" s="353"/>
      <c r="AD1467" s="238">
        <f t="shared" si="1788"/>
        <v>0</v>
      </c>
      <c r="AE1467" s="279" t="e">
        <f>VLOOKUP(AD1467,分类参数表!$I$2:$J$10,2,FALSE)</f>
        <v>#N/A</v>
      </c>
      <c r="AF1467" s="280"/>
      <c r="AG1467" s="266"/>
      <c r="AH1467" s="266"/>
      <c r="AI1467" s="266"/>
      <c r="AJ1467" s="266"/>
      <c r="AK1467" s="266"/>
      <c r="AL1467" s="266"/>
      <c r="AM1467" s="290"/>
      <c r="AN1467" s="291" t="e">
        <f t="shared" si="1725"/>
        <v>#DIV/0!</v>
      </c>
      <c r="AO1467" s="297"/>
    </row>
    <row r="1468" spans="1:41" s="219" customFormat="1" ht="15" customHeight="1" thickBot="1" x14ac:dyDescent="0.2">
      <c r="A1468" s="235"/>
      <c r="B1468" s="236">
        <f t="shared" ref="B1468:C1468" si="1791">B1467</f>
        <v>0</v>
      </c>
      <c r="C1468" s="237">
        <f t="shared" si="1791"/>
        <v>0</v>
      </c>
      <c r="D1468" s="238">
        <f t="shared" si="1787"/>
        <v>5</v>
      </c>
      <c r="E1468" s="238"/>
      <c r="F1468" s="239"/>
      <c r="G1468" s="238"/>
      <c r="H1468" s="266"/>
      <c r="I1468" s="238"/>
      <c r="J1468" s="238"/>
      <c r="K1468" s="238"/>
      <c r="L1468" s="238"/>
      <c r="M1468" s="238"/>
      <c r="N1468" s="238"/>
      <c r="O1468" s="256">
        <f t="shared" si="1724"/>
        <v>0</v>
      </c>
      <c r="P1468" s="351"/>
      <c r="Q1468" s="266"/>
      <c r="R1468" s="353"/>
      <c r="S1468" s="355"/>
      <c r="T1468" s="351"/>
      <c r="U1468" s="357"/>
      <c r="V1468" s="359"/>
      <c r="W1468" s="361"/>
      <c r="X1468" s="357"/>
      <c r="Y1468" s="353"/>
      <c r="Z1468" s="353"/>
      <c r="AA1468" s="353"/>
      <c r="AB1468" s="362"/>
      <c r="AC1468" s="362"/>
      <c r="AD1468" s="238">
        <f t="shared" si="1788"/>
        <v>0</v>
      </c>
      <c r="AE1468" s="279" t="e">
        <f>VLOOKUP(AD1468,分类参数表!$I$2:$J$10,2,FALSE)</f>
        <v>#N/A</v>
      </c>
      <c r="AF1468" s="280"/>
      <c r="AG1468" s="266"/>
      <c r="AH1468" s="266"/>
      <c r="AI1468" s="266"/>
      <c r="AJ1468" s="266"/>
      <c r="AK1468" s="266"/>
      <c r="AL1468" s="266"/>
      <c r="AM1468" s="290"/>
      <c r="AN1468" s="291" t="e">
        <f t="shared" si="1725"/>
        <v>#DIV/0!</v>
      </c>
      <c r="AO1468" s="297"/>
    </row>
    <row r="1469" spans="1:41" s="220" customFormat="1" ht="15" customHeight="1" thickTop="1" x14ac:dyDescent="0.15">
      <c r="A1469" s="319"/>
      <c r="B1469" s="242"/>
      <c r="C1469" s="243"/>
      <c r="D1469" s="244">
        <v>1</v>
      </c>
      <c r="E1469" s="320"/>
      <c r="F1469" s="245"/>
      <c r="G1469" s="321"/>
      <c r="H1469" s="328"/>
      <c r="I1469" s="246"/>
      <c r="J1469" s="321"/>
      <c r="K1469" s="320"/>
      <c r="L1469" s="321"/>
      <c r="M1469" s="244"/>
      <c r="N1469" s="244"/>
      <c r="O1469" s="257">
        <f t="shared" si="1724"/>
        <v>0</v>
      </c>
      <c r="P1469" s="363">
        <f>SUM(O1469:O1473)</f>
        <v>0</v>
      </c>
      <c r="Q1469" s="322"/>
      <c r="R1469" s="371">
        <f>SUMPRODUCT(Q1469:Q1473+0)</f>
        <v>0</v>
      </c>
      <c r="S1469" s="374" t="e">
        <f>R1469/P1469</f>
        <v>#DIV/0!</v>
      </c>
      <c r="T1469" s="363" t="e">
        <f>LOOKUP(S1469,{0.4,0.45,0.5,0.55,0.6,0.65,0.7,0.75,0.8,0.85,0.9,0.95,1},{0.1,0.175,0.25,0.325,0.4,0.475,0.55,0.625,0.7,0.775,0.85,0.925,1})</f>
        <v>#DIV/0!</v>
      </c>
      <c r="U1469" s="369"/>
      <c r="V1469" s="365"/>
      <c r="W1469" s="367"/>
      <c r="X1469" s="369"/>
      <c r="Y1469" s="371">
        <f>R1469-(V1469/10)-X1469</f>
        <v>0</v>
      </c>
      <c r="Z1469" s="371" t="e">
        <f>Y1469*T1469*AE1469</f>
        <v>#DIV/0!</v>
      </c>
      <c r="AA1469" s="371" t="e">
        <f>U1469-V1469+Z1469</f>
        <v>#DIV/0!</v>
      </c>
      <c r="AB1469" s="371"/>
      <c r="AC1469" s="371"/>
      <c r="AD1469" s="323" t="s">
        <v>2000</v>
      </c>
      <c r="AE1469" s="282">
        <f>VLOOKUP(AD1469,分类参数表!$I$2:$J$10,2,FALSE)</f>
        <v>1</v>
      </c>
      <c r="AF1469" s="283"/>
      <c r="AG1469" s="322"/>
      <c r="AH1469" s="269"/>
      <c r="AI1469" s="269"/>
      <c r="AJ1469" s="269"/>
      <c r="AK1469" s="322"/>
      <c r="AL1469" s="322"/>
      <c r="AM1469" s="292"/>
      <c r="AN1469" s="293" t="e">
        <f t="shared" si="1725"/>
        <v>#DIV/0!</v>
      </c>
      <c r="AO1469" s="298"/>
    </row>
    <row r="1470" spans="1:41" s="221" customFormat="1" ht="15" customHeight="1" x14ac:dyDescent="0.15">
      <c r="A1470" s="247"/>
      <c r="B1470" s="248">
        <f t="shared" ref="B1470:C1470" si="1792">B1469</f>
        <v>0</v>
      </c>
      <c r="C1470" s="249">
        <f t="shared" si="1792"/>
        <v>0</v>
      </c>
      <c r="D1470" s="250">
        <f t="shared" ref="D1470:D1473" si="1793">D1469+1</f>
        <v>2</v>
      </c>
      <c r="E1470" s="250"/>
      <c r="F1470" s="251"/>
      <c r="G1470" s="250"/>
      <c r="H1470" s="329"/>
      <c r="I1470" s="252"/>
      <c r="J1470" s="250"/>
      <c r="K1470" s="250"/>
      <c r="L1470" s="250"/>
      <c r="M1470" s="250"/>
      <c r="N1470" s="250"/>
      <c r="O1470" s="258">
        <f t="shared" si="1724"/>
        <v>0</v>
      </c>
      <c r="P1470" s="364"/>
      <c r="Q1470" s="271"/>
      <c r="R1470" s="372"/>
      <c r="S1470" s="375"/>
      <c r="T1470" s="364"/>
      <c r="U1470" s="370"/>
      <c r="V1470" s="366"/>
      <c r="W1470" s="368"/>
      <c r="X1470" s="370"/>
      <c r="Y1470" s="372"/>
      <c r="Z1470" s="372"/>
      <c r="AA1470" s="372"/>
      <c r="AB1470" s="372"/>
      <c r="AC1470" s="372"/>
      <c r="AD1470" s="250" t="str">
        <f t="shared" ref="AD1470:AD1473" si="1794">AD1469</f>
        <v>会员</v>
      </c>
      <c r="AE1470" s="284">
        <f>VLOOKUP(AD1470,分类参数表!$I$2:$J$10,2,FALSE)</f>
        <v>1</v>
      </c>
      <c r="AF1470" s="285"/>
      <c r="AG1470" s="271"/>
      <c r="AH1470" s="271"/>
      <c r="AI1470" s="271"/>
      <c r="AJ1470" s="271"/>
      <c r="AK1470" s="271"/>
      <c r="AL1470" s="271"/>
      <c r="AM1470" s="294"/>
      <c r="AN1470" s="295" t="e">
        <f t="shared" si="1725"/>
        <v>#DIV/0!</v>
      </c>
      <c r="AO1470" s="299"/>
    </row>
    <row r="1471" spans="1:41" s="221" customFormat="1" ht="15" customHeight="1" x14ac:dyDescent="0.15">
      <c r="A1471" s="247"/>
      <c r="B1471" s="248">
        <f t="shared" ref="B1471:C1471" si="1795">B1470</f>
        <v>0</v>
      </c>
      <c r="C1471" s="249">
        <f t="shared" si="1795"/>
        <v>0</v>
      </c>
      <c r="D1471" s="250">
        <f t="shared" si="1793"/>
        <v>3</v>
      </c>
      <c r="E1471" s="250"/>
      <c r="F1471" s="251"/>
      <c r="G1471" s="250"/>
      <c r="H1471" s="329"/>
      <c r="I1471" s="252"/>
      <c r="J1471" s="250"/>
      <c r="K1471" s="250"/>
      <c r="L1471" s="250"/>
      <c r="M1471" s="250"/>
      <c r="N1471" s="250"/>
      <c r="O1471" s="258">
        <f t="shared" si="1724"/>
        <v>0</v>
      </c>
      <c r="P1471" s="364"/>
      <c r="Q1471" s="271"/>
      <c r="R1471" s="372"/>
      <c r="S1471" s="375"/>
      <c r="T1471" s="364"/>
      <c r="U1471" s="370"/>
      <c r="V1471" s="366"/>
      <c r="W1471" s="368"/>
      <c r="X1471" s="370"/>
      <c r="Y1471" s="372"/>
      <c r="Z1471" s="372"/>
      <c r="AA1471" s="372"/>
      <c r="AB1471" s="372"/>
      <c r="AC1471" s="372"/>
      <c r="AD1471" s="250" t="str">
        <f t="shared" si="1794"/>
        <v>会员</v>
      </c>
      <c r="AE1471" s="284">
        <f>VLOOKUP(AD1471,分类参数表!$I$2:$J$10,2,FALSE)</f>
        <v>1</v>
      </c>
      <c r="AF1471" s="285"/>
      <c r="AG1471" s="271"/>
      <c r="AH1471" s="271"/>
      <c r="AI1471" s="271"/>
      <c r="AJ1471" s="271"/>
      <c r="AK1471" s="271"/>
      <c r="AL1471" s="271"/>
      <c r="AM1471" s="294"/>
      <c r="AN1471" s="295" t="e">
        <f t="shared" si="1725"/>
        <v>#DIV/0!</v>
      </c>
      <c r="AO1471" s="299"/>
    </row>
    <row r="1472" spans="1:41" s="221" customFormat="1" ht="15" customHeight="1" x14ac:dyDescent="0.15">
      <c r="A1472" s="247"/>
      <c r="B1472" s="248">
        <f t="shared" ref="B1472:C1472" si="1796">B1471</f>
        <v>0</v>
      </c>
      <c r="C1472" s="249">
        <f t="shared" si="1796"/>
        <v>0</v>
      </c>
      <c r="D1472" s="250">
        <f t="shared" si="1793"/>
        <v>4</v>
      </c>
      <c r="E1472" s="250"/>
      <c r="F1472" s="251"/>
      <c r="G1472" s="250"/>
      <c r="H1472" s="271"/>
      <c r="I1472" s="250"/>
      <c r="J1472" s="250"/>
      <c r="K1472" s="250"/>
      <c r="L1472" s="250"/>
      <c r="M1472" s="250"/>
      <c r="N1472" s="250"/>
      <c r="O1472" s="258">
        <f t="shared" si="1724"/>
        <v>0</v>
      </c>
      <c r="P1472" s="364"/>
      <c r="Q1472" s="271"/>
      <c r="R1472" s="372"/>
      <c r="S1472" s="375"/>
      <c r="T1472" s="364"/>
      <c r="U1472" s="370"/>
      <c r="V1472" s="366"/>
      <c r="W1472" s="368"/>
      <c r="X1472" s="370"/>
      <c r="Y1472" s="372"/>
      <c r="Z1472" s="372"/>
      <c r="AA1472" s="372"/>
      <c r="AB1472" s="372"/>
      <c r="AC1472" s="372"/>
      <c r="AD1472" s="250" t="str">
        <f t="shared" si="1794"/>
        <v>会员</v>
      </c>
      <c r="AE1472" s="284">
        <f>VLOOKUP(AD1472,分类参数表!$I$2:$J$10,2,FALSE)</f>
        <v>1</v>
      </c>
      <c r="AF1472" s="285"/>
      <c r="AG1472" s="271"/>
      <c r="AH1472" s="271"/>
      <c r="AI1472" s="271"/>
      <c r="AJ1472" s="271"/>
      <c r="AK1472" s="271"/>
      <c r="AL1472" s="271"/>
      <c r="AM1472" s="294"/>
      <c r="AN1472" s="295" t="e">
        <f t="shared" si="1725"/>
        <v>#DIV/0!</v>
      </c>
      <c r="AO1472" s="299"/>
    </row>
    <row r="1473" spans="1:41" s="221" customFormat="1" ht="15" customHeight="1" thickBot="1" x14ac:dyDescent="0.2">
      <c r="A1473" s="247"/>
      <c r="B1473" s="248">
        <f t="shared" ref="B1473:C1473" si="1797">B1472</f>
        <v>0</v>
      </c>
      <c r="C1473" s="249">
        <f t="shared" si="1797"/>
        <v>0</v>
      </c>
      <c r="D1473" s="250">
        <f t="shared" si="1793"/>
        <v>5</v>
      </c>
      <c r="E1473" s="250"/>
      <c r="F1473" s="251"/>
      <c r="G1473" s="250"/>
      <c r="H1473" s="271"/>
      <c r="I1473" s="250"/>
      <c r="J1473" s="250"/>
      <c r="K1473" s="250"/>
      <c r="L1473" s="250"/>
      <c r="M1473" s="250"/>
      <c r="N1473" s="250"/>
      <c r="O1473" s="258">
        <f t="shared" si="1724"/>
        <v>0</v>
      </c>
      <c r="P1473" s="364"/>
      <c r="Q1473" s="271"/>
      <c r="R1473" s="372"/>
      <c r="S1473" s="375"/>
      <c r="T1473" s="364"/>
      <c r="U1473" s="370"/>
      <c r="V1473" s="366"/>
      <c r="W1473" s="368"/>
      <c r="X1473" s="370"/>
      <c r="Y1473" s="372"/>
      <c r="Z1473" s="372"/>
      <c r="AA1473" s="372"/>
      <c r="AB1473" s="373"/>
      <c r="AC1473" s="373"/>
      <c r="AD1473" s="250" t="str">
        <f t="shared" si="1794"/>
        <v>会员</v>
      </c>
      <c r="AE1473" s="284">
        <f>VLOOKUP(AD1473,分类参数表!$I$2:$J$10,2,FALSE)</f>
        <v>1</v>
      </c>
      <c r="AF1473" s="285"/>
      <c r="AG1473" s="271"/>
      <c r="AH1473" s="271"/>
      <c r="AI1473" s="271"/>
      <c r="AJ1473" s="271"/>
      <c r="AK1473" s="271"/>
      <c r="AL1473" s="271"/>
      <c r="AM1473" s="294"/>
      <c r="AN1473" s="295" t="e">
        <f t="shared" si="1725"/>
        <v>#DIV/0!</v>
      </c>
      <c r="AO1473" s="299"/>
    </row>
    <row r="1474" spans="1:41" s="218" customFormat="1" ht="15" customHeight="1" thickTop="1" x14ac:dyDescent="0.15">
      <c r="A1474" s="229"/>
      <c r="B1474" s="230"/>
      <c r="C1474" s="231"/>
      <c r="D1474" s="232">
        <v>1</v>
      </c>
      <c r="E1474" s="233"/>
      <c r="F1474" s="233"/>
      <c r="G1474" s="232"/>
      <c r="H1474" s="326"/>
      <c r="I1474" s="234"/>
      <c r="J1474" s="232"/>
      <c r="K1474" s="233"/>
      <c r="L1474" s="232"/>
      <c r="M1474" s="232"/>
      <c r="N1474" s="232"/>
      <c r="O1474" s="255">
        <f t="shared" si="1724"/>
        <v>0</v>
      </c>
      <c r="P1474" s="350">
        <f>SUM(O1474:O1478)</f>
        <v>0</v>
      </c>
      <c r="Q1474" s="264"/>
      <c r="R1474" s="352">
        <f>SUMPRODUCT(Q1474:Q1478+0)</f>
        <v>0</v>
      </c>
      <c r="S1474" s="354" t="e">
        <f>R1474/P1474</f>
        <v>#DIV/0!</v>
      </c>
      <c r="T1474" s="350" t="e">
        <f>LOOKUP(S1474,{0.4,0.45,0.5,0.55,0.6,0.65,0.7,0.75,0.8,0.85,0.9,0.95,1},{0.1,0.175,0.25,0.325,0.4,0.475,0.55,0.625,0.7,0.775,0.85,0.925,1})</f>
        <v>#DIV/0!</v>
      </c>
      <c r="U1474" s="356"/>
      <c r="V1474" s="358"/>
      <c r="W1474" s="360"/>
      <c r="X1474" s="356"/>
      <c r="Y1474" s="352">
        <f>R1474-(V1474/10)-X1474</f>
        <v>0</v>
      </c>
      <c r="Z1474" s="352" t="e">
        <f>Y1474*T1474*AE1474</f>
        <v>#DIV/0!</v>
      </c>
      <c r="AA1474" s="352" t="e">
        <f>U1474-V1474+Z1474</f>
        <v>#DIV/0!</v>
      </c>
      <c r="AB1474" s="352"/>
      <c r="AC1474" s="352"/>
      <c r="AD1474" s="276"/>
      <c r="AE1474" s="277" t="e">
        <f>VLOOKUP(AD1474,分类参数表!$I$2:$J$10,2,FALSE)</f>
        <v>#N/A</v>
      </c>
      <c r="AF1474" s="278"/>
      <c r="AG1474" s="264"/>
      <c r="AH1474" s="264"/>
      <c r="AI1474" s="264"/>
      <c r="AJ1474" s="264"/>
      <c r="AK1474" s="264"/>
      <c r="AL1474" s="264"/>
      <c r="AM1474" s="288"/>
      <c r="AN1474" s="289" t="e">
        <f t="shared" si="1725"/>
        <v>#DIV/0!</v>
      </c>
      <c r="AO1474" s="296"/>
    </row>
    <row r="1475" spans="1:41" s="219" customFormat="1" ht="15" customHeight="1" x14ac:dyDescent="0.15">
      <c r="A1475" s="235"/>
      <c r="B1475" s="236">
        <f t="shared" ref="B1475:C1475" si="1798">B1474</f>
        <v>0</v>
      </c>
      <c r="C1475" s="237">
        <f t="shared" si="1798"/>
        <v>0</v>
      </c>
      <c r="D1475" s="238">
        <f t="shared" ref="D1475:D1478" si="1799">D1474+1</f>
        <v>2</v>
      </c>
      <c r="E1475" s="238"/>
      <c r="F1475" s="239"/>
      <c r="G1475" s="238"/>
      <c r="H1475" s="327"/>
      <c r="I1475" s="240"/>
      <c r="J1475" s="238"/>
      <c r="K1475" s="238"/>
      <c r="L1475" s="238"/>
      <c r="M1475" s="238"/>
      <c r="N1475" s="238"/>
      <c r="O1475" s="256">
        <f t="shared" si="1724"/>
        <v>0</v>
      </c>
      <c r="P1475" s="351"/>
      <c r="Q1475" s="266"/>
      <c r="R1475" s="353"/>
      <c r="S1475" s="355"/>
      <c r="T1475" s="351"/>
      <c r="U1475" s="357"/>
      <c r="V1475" s="359"/>
      <c r="W1475" s="361"/>
      <c r="X1475" s="357"/>
      <c r="Y1475" s="353"/>
      <c r="Z1475" s="353"/>
      <c r="AA1475" s="353"/>
      <c r="AB1475" s="353"/>
      <c r="AC1475" s="353"/>
      <c r="AD1475" s="238">
        <f t="shared" ref="AD1475:AD1478" si="1800">AD1474</f>
        <v>0</v>
      </c>
      <c r="AE1475" s="279" t="e">
        <f>VLOOKUP(AD1475,分类参数表!$I$2:$J$10,2,FALSE)</f>
        <v>#N/A</v>
      </c>
      <c r="AF1475" s="280"/>
      <c r="AG1475" s="266"/>
      <c r="AH1475" s="266"/>
      <c r="AI1475" s="266"/>
      <c r="AJ1475" s="266"/>
      <c r="AK1475" s="266"/>
      <c r="AL1475" s="266"/>
      <c r="AM1475" s="290"/>
      <c r="AN1475" s="291" t="e">
        <f t="shared" si="1725"/>
        <v>#DIV/0!</v>
      </c>
      <c r="AO1475" s="297"/>
    </row>
    <row r="1476" spans="1:41" s="219" customFormat="1" ht="15" customHeight="1" x14ac:dyDescent="0.15">
      <c r="A1476" s="235"/>
      <c r="B1476" s="236">
        <f t="shared" ref="B1476:C1476" si="1801">B1475</f>
        <v>0</v>
      </c>
      <c r="C1476" s="237">
        <f t="shared" si="1801"/>
        <v>0</v>
      </c>
      <c r="D1476" s="238">
        <f t="shared" si="1799"/>
        <v>3</v>
      </c>
      <c r="E1476" s="238"/>
      <c r="F1476" s="239"/>
      <c r="G1476" s="238"/>
      <c r="H1476" s="327"/>
      <c r="I1476" s="240"/>
      <c r="J1476" s="238"/>
      <c r="K1476" s="238"/>
      <c r="L1476" s="238"/>
      <c r="M1476" s="238"/>
      <c r="N1476" s="238"/>
      <c r="O1476" s="256">
        <f t="shared" si="1724"/>
        <v>0</v>
      </c>
      <c r="P1476" s="351"/>
      <c r="Q1476" s="266"/>
      <c r="R1476" s="353"/>
      <c r="S1476" s="355"/>
      <c r="T1476" s="351"/>
      <c r="U1476" s="357"/>
      <c r="V1476" s="359"/>
      <c r="W1476" s="361"/>
      <c r="X1476" s="357"/>
      <c r="Y1476" s="353"/>
      <c r="Z1476" s="353"/>
      <c r="AA1476" s="353"/>
      <c r="AB1476" s="353"/>
      <c r="AC1476" s="353"/>
      <c r="AD1476" s="238">
        <f t="shared" si="1800"/>
        <v>0</v>
      </c>
      <c r="AE1476" s="279" t="e">
        <f>VLOOKUP(AD1476,分类参数表!$I$2:$J$10,2,FALSE)</f>
        <v>#N/A</v>
      </c>
      <c r="AF1476" s="280"/>
      <c r="AG1476" s="266"/>
      <c r="AH1476" s="266"/>
      <c r="AI1476" s="266"/>
      <c r="AJ1476" s="266"/>
      <c r="AK1476" s="266"/>
      <c r="AL1476" s="266"/>
      <c r="AM1476" s="290"/>
      <c r="AN1476" s="291" t="e">
        <f t="shared" si="1725"/>
        <v>#DIV/0!</v>
      </c>
      <c r="AO1476" s="297"/>
    </row>
    <row r="1477" spans="1:41" s="219" customFormat="1" ht="15" customHeight="1" x14ac:dyDescent="0.15">
      <c r="A1477" s="235"/>
      <c r="B1477" s="236">
        <f t="shared" ref="B1477:C1477" si="1802">B1476</f>
        <v>0</v>
      </c>
      <c r="C1477" s="237">
        <f t="shared" si="1802"/>
        <v>0</v>
      </c>
      <c r="D1477" s="238">
        <f t="shared" si="1799"/>
        <v>4</v>
      </c>
      <c r="E1477" s="238"/>
      <c r="F1477" s="239"/>
      <c r="G1477" s="238"/>
      <c r="H1477" s="266"/>
      <c r="I1477" s="238"/>
      <c r="J1477" s="238"/>
      <c r="K1477" s="238"/>
      <c r="L1477" s="238"/>
      <c r="M1477" s="238"/>
      <c r="N1477" s="238"/>
      <c r="O1477" s="256">
        <f t="shared" si="1724"/>
        <v>0</v>
      </c>
      <c r="P1477" s="351"/>
      <c r="Q1477" s="266"/>
      <c r="R1477" s="353"/>
      <c r="S1477" s="355"/>
      <c r="T1477" s="351"/>
      <c r="U1477" s="357"/>
      <c r="V1477" s="359"/>
      <c r="W1477" s="361"/>
      <c r="X1477" s="357"/>
      <c r="Y1477" s="353"/>
      <c r="Z1477" s="353"/>
      <c r="AA1477" s="353"/>
      <c r="AB1477" s="353"/>
      <c r="AC1477" s="353"/>
      <c r="AD1477" s="238">
        <f t="shared" si="1800"/>
        <v>0</v>
      </c>
      <c r="AE1477" s="279" t="e">
        <f>VLOOKUP(AD1477,分类参数表!$I$2:$J$10,2,FALSE)</f>
        <v>#N/A</v>
      </c>
      <c r="AF1477" s="280"/>
      <c r="AG1477" s="266"/>
      <c r="AH1477" s="266"/>
      <c r="AI1477" s="266"/>
      <c r="AJ1477" s="266"/>
      <c r="AK1477" s="266"/>
      <c r="AL1477" s="266"/>
      <c r="AM1477" s="290"/>
      <c r="AN1477" s="291" t="e">
        <f t="shared" si="1725"/>
        <v>#DIV/0!</v>
      </c>
      <c r="AO1477" s="297"/>
    </row>
    <row r="1478" spans="1:41" s="219" customFormat="1" ht="15" customHeight="1" thickBot="1" x14ac:dyDescent="0.2">
      <c r="A1478" s="235"/>
      <c r="B1478" s="236">
        <f t="shared" ref="B1478:C1478" si="1803">B1477</f>
        <v>0</v>
      </c>
      <c r="C1478" s="237">
        <f t="shared" si="1803"/>
        <v>0</v>
      </c>
      <c r="D1478" s="238">
        <f t="shared" si="1799"/>
        <v>5</v>
      </c>
      <c r="E1478" s="238"/>
      <c r="F1478" s="239"/>
      <c r="G1478" s="238"/>
      <c r="H1478" s="266"/>
      <c r="I1478" s="238"/>
      <c r="J1478" s="238"/>
      <c r="K1478" s="238"/>
      <c r="L1478" s="238"/>
      <c r="M1478" s="238"/>
      <c r="N1478" s="238"/>
      <c r="O1478" s="256">
        <f t="shared" ref="O1478:O1541" si="1804">N1478*M1478</f>
        <v>0</v>
      </c>
      <c r="P1478" s="351"/>
      <c r="Q1478" s="266"/>
      <c r="R1478" s="353"/>
      <c r="S1478" s="355"/>
      <c r="T1478" s="351"/>
      <c r="U1478" s="357"/>
      <c r="V1478" s="359"/>
      <c r="W1478" s="361"/>
      <c r="X1478" s="357"/>
      <c r="Y1478" s="353"/>
      <c r="Z1478" s="353"/>
      <c r="AA1478" s="353"/>
      <c r="AB1478" s="362"/>
      <c r="AC1478" s="362"/>
      <c r="AD1478" s="238">
        <f t="shared" si="1800"/>
        <v>0</v>
      </c>
      <c r="AE1478" s="279" t="e">
        <f>VLOOKUP(AD1478,分类参数表!$I$2:$J$10,2,FALSE)</f>
        <v>#N/A</v>
      </c>
      <c r="AF1478" s="280"/>
      <c r="AG1478" s="266"/>
      <c r="AH1478" s="266"/>
      <c r="AI1478" s="266"/>
      <c r="AJ1478" s="266"/>
      <c r="AK1478" s="266"/>
      <c r="AL1478" s="266"/>
      <c r="AM1478" s="290"/>
      <c r="AN1478" s="291" t="e">
        <f t="shared" ref="AN1478:AN1541" si="1805">(Q1478-AM1478)/M1478/N1478</f>
        <v>#DIV/0!</v>
      </c>
      <c r="AO1478" s="297"/>
    </row>
    <row r="1479" spans="1:41" s="220" customFormat="1" ht="15" customHeight="1" thickTop="1" x14ac:dyDescent="0.15">
      <c r="A1479" s="319"/>
      <c r="B1479" s="242"/>
      <c r="C1479" s="243"/>
      <c r="D1479" s="244">
        <v>1</v>
      </c>
      <c r="E1479" s="320"/>
      <c r="F1479" s="245"/>
      <c r="G1479" s="321"/>
      <c r="H1479" s="328"/>
      <c r="I1479" s="246"/>
      <c r="J1479" s="321"/>
      <c r="K1479" s="320"/>
      <c r="L1479" s="321"/>
      <c r="M1479" s="244"/>
      <c r="N1479" s="244"/>
      <c r="O1479" s="257">
        <f t="shared" si="1804"/>
        <v>0</v>
      </c>
      <c r="P1479" s="363">
        <f>SUM(O1479:O1483)</f>
        <v>0</v>
      </c>
      <c r="Q1479" s="322"/>
      <c r="R1479" s="371">
        <f>SUMPRODUCT(Q1479:Q1483+0)</f>
        <v>0</v>
      </c>
      <c r="S1479" s="374" t="e">
        <f>R1479/P1479</f>
        <v>#DIV/0!</v>
      </c>
      <c r="T1479" s="363" t="e">
        <f>LOOKUP(S1479,{0.4,0.45,0.5,0.55,0.6,0.65,0.7,0.75,0.8,0.85,0.9,0.95,1},{0.1,0.175,0.25,0.325,0.4,0.475,0.55,0.625,0.7,0.775,0.85,0.925,1})</f>
        <v>#DIV/0!</v>
      </c>
      <c r="U1479" s="369"/>
      <c r="V1479" s="365"/>
      <c r="W1479" s="367"/>
      <c r="X1479" s="369"/>
      <c r="Y1479" s="371">
        <f>R1479-(V1479/10)-X1479</f>
        <v>0</v>
      </c>
      <c r="Z1479" s="371" t="e">
        <f>Y1479*T1479*AE1479</f>
        <v>#DIV/0!</v>
      </c>
      <c r="AA1479" s="371" t="e">
        <f>U1479-V1479+Z1479</f>
        <v>#DIV/0!</v>
      </c>
      <c r="AB1479" s="371"/>
      <c r="AC1479" s="371"/>
      <c r="AD1479" s="323" t="s">
        <v>2000</v>
      </c>
      <c r="AE1479" s="282">
        <f>VLOOKUP(AD1479,分类参数表!$I$2:$J$10,2,FALSE)</f>
        <v>1</v>
      </c>
      <c r="AF1479" s="283"/>
      <c r="AG1479" s="322"/>
      <c r="AH1479" s="269"/>
      <c r="AI1479" s="269"/>
      <c r="AJ1479" s="269"/>
      <c r="AK1479" s="322"/>
      <c r="AL1479" s="322"/>
      <c r="AM1479" s="292"/>
      <c r="AN1479" s="293" t="e">
        <f t="shared" si="1805"/>
        <v>#DIV/0!</v>
      </c>
      <c r="AO1479" s="298"/>
    </row>
    <row r="1480" spans="1:41" s="221" customFormat="1" ht="15" customHeight="1" x14ac:dyDescent="0.15">
      <c r="A1480" s="247"/>
      <c r="B1480" s="248">
        <f t="shared" ref="B1480:C1480" si="1806">B1479</f>
        <v>0</v>
      </c>
      <c r="C1480" s="249">
        <f t="shared" si="1806"/>
        <v>0</v>
      </c>
      <c r="D1480" s="250">
        <f t="shared" ref="D1480:D1483" si="1807">D1479+1</f>
        <v>2</v>
      </c>
      <c r="E1480" s="250"/>
      <c r="F1480" s="251"/>
      <c r="G1480" s="250"/>
      <c r="H1480" s="329"/>
      <c r="I1480" s="252"/>
      <c r="J1480" s="250"/>
      <c r="K1480" s="250"/>
      <c r="L1480" s="250"/>
      <c r="M1480" s="250"/>
      <c r="N1480" s="250"/>
      <c r="O1480" s="258">
        <f t="shared" si="1804"/>
        <v>0</v>
      </c>
      <c r="P1480" s="364"/>
      <c r="Q1480" s="271"/>
      <c r="R1480" s="372"/>
      <c r="S1480" s="375"/>
      <c r="T1480" s="364"/>
      <c r="U1480" s="370"/>
      <c r="V1480" s="366"/>
      <c r="W1480" s="368"/>
      <c r="X1480" s="370"/>
      <c r="Y1480" s="372"/>
      <c r="Z1480" s="372"/>
      <c r="AA1480" s="372"/>
      <c r="AB1480" s="372"/>
      <c r="AC1480" s="372"/>
      <c r="AD1480" s="250" t="str">
        <f t="shared" ref="AD1480:AD1483" si="1808">AD1479</f>
        <v>会员</v>
      </c>
      <c r="AE1480" s="284">
        <f>VLOOKUP(AD1480,分类参数表!$I$2:$J$10,2,FALSE)</f>
        <v>1</v>
      </c>
      <c r="AF1480" s="285"/>
      <c r="AG1480" s="271"/>
      <c r="AH1480" s="271"/>
      <c r="AI1480" s="271"/>
      <c r="AJ1480" s="271"/>
      <c r="AK1480" s="271"/>
      <c r="AL1480" s="271"/>
      <c r="AM1480" s="294"/>
      <c r="AN1480" s="295" t="e">
        <f t="shared" si="1805"/>
        <v>#DIV/0!</v>
      </c>
      <c r="AO1480" s="299"/>
    </row>
    <row r="1481" spans="1:41" s="221" customFormat="1" ht="15" customHeight="1" x14ac:dyDescent="0.15">
      <c r="A1481" s="247"/>
      <c r="B1481" s="248">
        <f t="shared" ref="B1481:C1481" si="1809">B1480</f>
        <v>0</v>
      </c>
      <c r="C1481" s="249">
        <f t="shared" si="1809"/>
        <v>0</v>
      </c>
      <c r="D1481" s="250">
        <f t="shared" si="1807"/>
        <v>3</v>
      </c>
      <c r="E1481" s="250"/>
      <c r="F1481" s="251"/>
      <c r="G1481" s="250"/>
      <c r="H1481" s="329"/>
      <c r="I1481" s="252"/>
      <c r="J1481" s="250"/>
      <c r="K1481" s="250"/>
      <c r="L1481" s="250"/>
      <c r="M1481" s="250"/>
      <c r="N1481" s="250"/>
      <c r="O1481" s="258">
        <f t="shared" si="1804"/>
        <v>0</v>
      </c>
      <c r="P1481" s="364"/>
      <c r="Q1481" s="271"/>
      <c r="R1481" s="372"/>
      <c r="S1481" s="375"/>
      <c r="T1481" s="364"/>
      <c r="U1481" s="370"/>
      <c r="V1481" s="366"/>
      <c r="W1481" s="368"/>
      <c r="X1481" s="370"/>
      <c r="Y1481" s="372"/>
      <c r="Z1481" s="372"/>
      <c r="AA1481" s="372"/>
      <c r="AB1481" s="372"/>
      <c r="AC1481" s="372"/>
      <c r="AD1481" s="250" t="str">
        <f t="shared" si="1808"/>
        <v>会员</v>
      </c>
      <c r="AE1481" s="284">
        <f>VLOOKUP(AD1481,分类参数表!$I$2:$J$10,2,FALSE)</f>
        <v>1</v>
      </c>
      <c r="AF1481" s="285"/>
      <c r="AG1481" s="271"/>
      <c r="AH1481" s="271"/>
      <c r="AI1481" s="271"/>
      <c r="AJ1481" s="271"/>
      <c r="AK1481" s="271"/>
      <c r="AL1481" s="271"/>
      <c r="AM1481" s="294"/>
      <c r="AN1481" s="295" t="e">
        <f t="shared" si="1805"/>
        <v>#DIV/0!</v>
      </c>
      <c r="AO1481" s="299"/>
    </row>
    <row r="1482" spans="1:41" s="221" customFormat="1" ht="15" customHeight="1" x14ac:dyDescent="0.15">
      <c r="A1482" s="247"/>
      <c r="B1482" s="248">
        <f t="shared" ref="B1482:C1482" si="1810">B1481</f>
        <v>0</v>
      </c>
      <c r="C1482" s="249">
        <f t="shared" si="1810"/>
        <v>0</v>
      </c>
      <c r="D1482" s="250">
        <f t="shared" si="1807"/>
        <v>4</v>
      </c>
      <c r="E1482" s="250"/>
      <c r="F1482" s="251"/>
      <c r="G1482" s="250"/>
      <c r="H1482" s="271"/>
      <c r="I1482" s="250"/>
      <c r="J1482" s="250"/>
      <c r="K1482" s="250"/>
      <c r="L1482" s="250"/>
      <c r="M1482" s="250"/>
      <c r="N1482" s="250"/>
      <c r="O1482" s="258">
        <f t="shared" si="1804"/>
        <v>0</v>
      </c>
      <c r="P1482" s="364"/>
      <c r="Q1482" s="271"/>
      <c r="R1482" s="372"/>
      <c r="S1482" s="375"/>
      <c r="T1482" s="364"/>
      <c r="U1482" s="370"/>
      <c r="V1482" s="366"/>
      <c r="W1482" s="368"/>
      <c r="X1482" s="370"/>
      <c r="Y1482" s="372"/>
      <c r="Z1482" s="372"/>
      <c r="AA1482" s="372"/>
      <c r="AB1482" s="372"/>
      <c r="AC1482" s="372"/>
      <c r="AD1482" s="250" t="str">
        <f t="shared" si="1808"/>
        <v>会员</v>
      </c>
      <c r="AE1482" s="284">
        <f>VLOOKUP(AD1482,分类参数表!$I$2:$J$10,2,FALSE)</f>
        <v>1</v>
      </c>
      <c r="AF1482" s="285"/>
      <c r="AG1482" s="271"/>
      <c r="AH1482" s="271"/>
      <c r="AI1482" s="271"/>
      <c r="AJ1482" s="271"/>
      <c r="AK1482" s="271"/>
      <c r="AL1482" s="271"/>
      <c r="AM1482" s="294"/>
      <c r="AN1482" s="295" t="e">
        <f t="shared" si="1805"/>
        <v>#DIV/0!</v>
      </c>
      <c r="AO1482" s="299"/>
    </row>
    <row r="1483" spans="1:41" s="221" customFormat="1" ht="15" customHeight="1" thickBot="1" x14ac:dyDescent="0.2">
      <c r="A1483" s="247"/>
      <c r="B1483" s="248">
        <f t="shared" ref="B1483:C1483" si="1811">B1482</f>
        <v>0</v>
      </c>
      <c r="C1483" s="249">
        <f t="shared" si="1811"/>
        <v>0</v>
      </c>
      <c r="D1483" s="250">
        <f t="shared" si="1807"/>
        <v>5</v>
      </c>
      <c r="E1483" s="250"/>
      <c r="F1483" s="251"/>
      <c r="G1483" s="250"/>
      <c r="H1483" s="271"/>
      <c r="I1483" s="250"/>
      <c r="J1483" s="250"/>
      <c r="K1483" s="250"/>
      <c r="L1483" s="250"/>
      <c r="M1483" s="250"/>
      <c r="N1483" s="250"/>
      <c r="O1483" s="258">
        <f t="shared" si="1804"/>
        <v>0</v>
      </c>
      <c r="P1483" s="364"/>
      <c r="Q1483" s="271"/>
      <c r="R1483" s="372"/>
      <c r="S1483" s="375"/>
      <c r="T1483" s="364"/>
      <c r="U1483" s="370"/>
      <c r="V1483" s="366"/>
      <c r="W1483" s="368"/>
      <c r="X1483" s="370"/>
      <c r="Y1483" s="372"/>
      <c r="Z1483" s="372"/>
      <c r="AA1483" s="372"/>
      <c r="AB1483" s="373"/>
      <c r="AC1483" s="373"/>
      <c r="AD1483" s="250" t="str">
        <f t="shared" si="1808"/>
        <v>会员</v>
      </c>
      <c r="AE1483" s="284">
        <f>VLOOKUP(AD1483,分类参数表!$I$2:$J$10,2,FALSE)</f>
        <v>1</v>
      </c>
      <c r="AF1483" s="285"/>
      <c r="AG1483" s="271"/>
      <c r="AH1483" s="271"/>
      <c r="AI1483" s="271"/>
      <c r="AJ1483" s="271"/>
      <c r="AK1483" s="271"/>
      <c r="AL1483" s="271"/>
      <c r="AM1483" s="294"/>
      <c r="AN1483" s="295" t="e">
        <f t="shared" si="1805"/>
        <v>#DIV/0!</v>
      </c>
      <c r="AO1483" s="299"/>
    </row>
    <row r="1484" spans="1:41" s="218" customFormat="1" ht="15" customHeight="1" thickTop="1" x14ac:dyDescent="0.15">
      <c r="A1484" s="229"/>
      <c r="B1484" s="230"/>
      <c r="C1484" s="231"/>
      <c r="D1484" s="232">
        <v>1</v>
      </c>
      <c r="E1484" s="233"/>
      <c r="F1484" s="233"/>
      <c r="G1484" s="232"/>
      <c r="H1484" s="326"/>
      <c r="I1484" s="234"/>
      <c r="J1484" s="232"/>
      <c r="K1484" s="233"/>
      <c r="L1484" s="232"/>
      <c r="M1484" s="232"/>
      <c r="N1484" s="232"/>
      <c r="O1484" s="255">
        <f t="shared" si="1804"/>
        <v>0</v>
      </c>
      <c r="P1484" s="350">
        <f>SUM(O1484:O1488)</f>
        <v>0</v>
      </c>
      <c r="Q1484" s="264"/>
      <c r="R1484" s="352">
        <f>SUMPRODUCT(Q1484:Q1488+0)</f>
        <v>0</v>
      </c>
      <c r="S1484" s="354" t="e">
        <f>R1484/P1484</f>
        <v>#DIV/0!</v>
      </c>
      <c r="T1484" s="350" t="e">
        <f>LOOKUP(S1484,{0.4,0.45,0.5,0.55,0.6,0.65,0.7,0.75,0.8,0.85,0.9,0.95,1},{0.1,0.175,0.25,0.325,0.4,0.475,0.55,0.625,0.7,0.775,0.85,0.925,1})</f>
        <v>#DIV/0!</v>
      </c>
      <c r="U1484" s="356"/>
      <c r="V1484" s="358"/>
      <c r="W1484" s="360"/>
      <c r="X1484" s="356"/>
      <c r="Y1484" s="352">
        <f>R1484-(V1484/10)-X1484</f>
        <v>0</v>
      </c>
      <c r="Z1484" s="352" t="e">
        <f>Y1484*T1484*AE1484</f>
        <v>#DIV/0!</v>
      </c>
      <c r="AA1484" s="352" t="e">
        <f>U1484-V1484+Z1484</f>
        <v>#DIV/0!</v>
      </c>
      <c r="AB1484" s="352"/>
      <c r="AC1484" s="352"/>
      <c r="AD1484" s="276"/>
      <c r="AE1484" s="277" t="e">
        <f>VLOOKUP(AD1484,分类参数表!$I$2:$J$10,2,FALSE)</f>
        <v>#N/A</v>
      </c>
      <c r="AF1484" s="278"/>
      <c r="AG1484" s="264"/>
      <c r="AH1484" s="264"/>
      <c r="AI1484" s="264"/>
      <c r="AJ1484" s="264"/>
      <c r="AK1484" s="264"/>
      <c r="AL1484" s="264"/>
      <c r="AM1484" s="288"/>
      <c r="AN1484" s="289" t="e">
        <f t="shared" si="1805"/>
        <v>#DIV/0!</v>
      </c>
      <c r="AO1484" s="296"/>
    </row>
    <row r="1485" spans="1:41" s="219" customFormat="1" ht="15" customHeight="1" x14ac:dyDescent="0.15">
      <c r="A1485" s="235"/>
      <c r="B1485" s="236">
        <f t="shared" ref="B1485:C1485" si="1812">B1484</f>
        <v>0</v>
      </c>
      <c r="C1485" s="237">
        <f t="shared" si="1812"/>
        <v>0</v>
      </c>
      <c r="D1485" s="238">
        <f t="shared" ref="D1485:D1488" si="1813">D1484+1</f>
        <v>2</v>
      </c>
      <c r="E1485" s="238"/>
      <c r="F1485" s="239"/>
      <c r="G1485" s="238"/>
      <c r="H1485" s="327"/>
      <c r="I1485" s="240"/>
      <c r="J1485" s="238"/>
      <c r="K1485" s="238"/>
      <c r="L1485" s="238"/>
      <c r="M1485" s="238"/>
      <c r="N1485" s="238"/>
      <c r="O1485" s="256">
        <f t="shared" si="1804"/>
        <v>0</v>
      </c>
      <c r="P1485" s="351"/>
      <c r="Q1485" s="266"/>
      <c r="R1485" s="353"/>
      <c r="S1485" s="355"/>
      <c r="T1485" s="351"/>
      <c r="U1485" s="357"/>
      <c r="V1485" s="359"/>
      <c r="W1485" s="361"/>
      <c r="X1485" s="357"/>
      <c r="Y1485" s="353"/>
      <c r="Z1485" s="353"/>
      <c r="AA1485" s="353"/>
      <c r="AB1485" s="353"/>
      <c r="AC1485" s="353"/>
      <c r="AD1485" s="238">
        <f t="shared" ref="AD1485:AD1488" si="1814">AD1484</f>
        <v>0</v>
      </c>
      <c r="AE1485" s="279" t="e">
        <f>VLOOKUP(AD1485,分类参数表!$I$2:$J$10,2,FALSE)</f>
        <v>#N/A</v>
      </c>
      <c r="AF1485" s="280"/>
      <c r="AG1485" s="266"/>
      <c r="AH1485" s="266"/>
      <c r="AI1485" s="266"/>
      <c r="AJ1485" s="266"/>
      <c r="AK1485" s="266"/>
      <c r="AL1485" s="266"/>
      <c r="AM1485" s="290"/>
      <c r="AN1485" s="291" t="e">
        <f t="shared" si="1805"/>
        <v>#DIV/0!</v>
      </c>
      <c r="AO1485" s="297"/>
    </row>
    <row r="1486" spans="1:41" s="219" customFormat="1" ht="15" customHeight="1" x14ac:dyDescent="0.15">
      <c r="A1486" s="235"/>
      <c r="B1486" s="236">
        <f t="shared" ref="B1486:C1486" si="1815">B1485</f>
        <v>0</v>
      </c>
      <c r="C1486" s="237">
        <f t="shared" si="1815"/>
        <v>0</v>
      </c>
      <c r="D1486" s="238">
        <f t="shared" si="1813"/>
        <v>3</v>
      </c>
      <c r="E1486" s="238"/>
      <c r="F1486" s="239"/>
      <c r="G1486" s="238"/>
      <c r="H1486" s="327"/>
      <c r="I1486" s="240"/>
      <c r="J1486" s="238"/>
      <c r="K1486" s="238"/>
      <c r="L1486" s="238"/>
      <c r="M1486" s="238"/>
      <c r="N1486" s="238"/>
      <c r="O1486" s="256">
        <f t="shared" si="1804"/>
        <v>0</v>
      </c>
      <c r="P1486" s="351"/>
      <c r="Q1486" s="266"/>
      <c r="R1486" s="353"/>
      <c r="S1486" s="355"/>
      <c r="T1486" s="351"/>
      <c r="U1486" s="357"/>
      <c r="V1486" s="359"/>
      <c r="W1486" s="361"/>
      <c r="X1486" s="357"/>
      <c r="Y1486" s="353"/>
      <c r="Z1486" s="353"/>
      <c r="AA1486" s="353"/>
      <c r="AB1486" s="353"/>
      <c r="AC1486" s="353"/>
      <c r="AD1486" s="238">
        <f t="shared" si="1814"/>
        <v>0</v>
      </c>
      <c r="AE1486" s="279" t="e">
        <f>VLOOKUP(AD1486,分类参数表!$I$2:$J$10,2,FALSE)</f>
        <v>#N/A</v>
      </c>
      <c r="AF1486" s="280"/>
      <c r="AG1486" s="266"/>
      <c r="AH1486" s="266"/>
      <c r="AI1486" s="266"/>
      <c r="AJ1486" s="266"/>
      <c r="AK1486" s="266"/>
      <c r="AL1486" s="266"/>
      <c r="AM1486" s="290"/>
      <c r="AN1486" s="291" t="e">
        <f t="shared" si="1805"/>
        <v>#DIV/0!</v>
      </c>
      <c r="AO1486" s="297"/>
    </row>
    <row r="1487" spans="1:41" s="219" customFormat="1" ht="15" customHeight="1" x14ac:dyDescent="0.15">
      <c r="A1487" s="235"/>
      <c r="B1487" s="236">
        <f t="shared" ref="B1487:C1487" si="1816">B1486</f>
        <v>0</v>
      </c>
      <c r="C1487" s="237">
        <f t="shared" si="1816"/>
        <v>0</v>
      </c>
      <c r="D1487" s="238">
        <f t="shared" si="1813"/>
        <v>4</v>
      </c>
      <c r="E1487" s="238"/>
      <c r="F1487" s="239"/>
      <c r="G1487" s="238"/>
      <c r="H1487" s="266"/>
      <c r="I1487" s="238"/>
      <c r="J1487" s="238"/>
      <c r="K1487" s="238"/>
      <c r="L1487" s="238"/>
      <c r="M1487" s="238"/>
      <c r="N1487" s="238"/>
      <c r="O1487" s="256">
        <f t="shared" si="1804"/>
        <v>0</v>
      </c>
      <c r="P1487" s="351"/>
      <c r="Q1487" s="266"/>
      <c r="R1487" s="353"/>
      <c r="S1487" s="355"/>
      <c r="T1487" s="351"/>
      <c r="U1487" s="357"/>
      <c r="V1487" s="359"/>
      <c r="W1487" s="361"/>
      <c r="X1487" s="357"/>
      <c r="Y1487" s="353"/>
      <c r="Z1487" s="353"/>
      <c r="AA1487" s="353"/>
      <c r="AB1487" s="353"/>
      <c r="AC1487" s="353"/>
      <c r="AD1487" s="238">
        <f t="shared" si="1814"/>
        <v>0</v>
      </c>
      <c r="AE1487" s="279" t="e">
        <f>VLOOKUP(AD1487,分类参数表!$I$2:$J$10,2,FALSE)</f>
        <v>#N/A</v>
      </c>
      <c r="AF1487" s="280"/>
      <c r="AG1487" s="266"/>
      <c r="AH1487" s="266"/>
      <c r="AI1487" s="266"/>
      <c r="AJ1487" s="266"/>
      <c r="AK1487" s="266"/>
      <c r="AL1487" s="266"/>
      <c r="AM1487" s="290"/>
      <c r="AN1487" s="291" t="e">
        <f t="shared" si="1805"/>
        <v>#DIV/0!</v>
      </c>
      <c r="AO1487" s="297"/>
    </row>
    <row r="1488" spans="1:41" s="219" customFormat="1" ht="15" customHeight="1" thickBot="1" x14ac:dyDescent="0.2">
      <c r="A1488" s="235"/>
      <c r="B1488" s="236">
        <f t="shared" ref="B1488:C1488" si="1817">B1487</f>
        <v>0</v>
      </c>
      <c r="C1488" s="237">
        <f t="shared" si="1817"/>
        <v>0</v>
      </c>
      <c r="D1488" s="238">
        <f t="shared" si="1813"/>
        <v>5</v>
      </c>
      <c r="E1488" s="238"/>
      <c r="F1488" s="239"/>
      <c r="G1488" s="238"/>
      <c r="H1488" s="266"/>
      <c r="I1488" s="238"/>
      <c r="J1488" s="238"/>
      <c r="K1488" s="238"/>
      <c r="L1488" s="238"/>
      <c r="M1488" s="238"/>
      <c r="N1488" s="238"/>
      <c r="O1488" s="256">
        <f t="shared" si="1804"/>
        <v>0</v>
      </c>
      <c r="P1488" s="351"/>
      <c r="Q1488" s="266"/>
      <c r="R1488" s="353"/>
      <c r="S1488" s="355"/>
      <c r="T1488" s="351"/>
      <c r="U1488" s="357"/>
      <c r="V1488" s="359"/>
      <c r="W1488" s="361"/>
      <c r="X1488" s="357"/>
      <c r="Y1488" s="353"/>
      <c r="Z1488" s="353"/>
      <c r="AA1488" s="353"/>
      <c r="AB1488" s="362"/>
      <c r="AC1488" s="362"/>
      <c r="AD1488" s="238">
        <f t="shared" si="1814"/>
        <v>0</v>
      </c>
      <c r="AE1488" s="279" t="e">
        <f>VLOOKUP(AD1488,分类参数表!$I$2:$J$10,2,FALSE)</f>
        <v>#N/A</v>
      </c>
      <c r="AF1488" s="280"/>
      <c r="AG1488" s="266"/>
      <c r="AH1488" s="266"/>
      <c r="AI1488" s="266"/>
      <c r="AJ1488" s="266"/>
      <c r="AK1488" s="266"/>
      <c r="AL1488" s="266"/>
      <c r="AM1488" s="290"/>
      <c r="AN1488" s="291" t="e">
        <f t="shared" si="1805"/>
        <v>#DIV/0!</v>
      </c>
      <c r="AO1488" s="297"/>
    </row>
    <row r="1489" spans="1:41" s="220" customFormat="1" ht="15" customHeight="1" thickTop="1" x14ac:dyDescent="0.15">
      <c r="A1489" s="319"/>
      <c r="B1489" s="242"/>
      <c r="C1489" s="243"/>
      <c r="D1489" s="244">
        <v>1</v>
      </c>
      <c r="E1489" s="320"/>
      <c r="F1489" s="245"/>
      <c r="G1489" s="321"/>
      <c r="H1489" s="328"/>
      <c r="I1489" s="246"/>
      <c r="J1489" s="321"/>
      <c r="K1489" s="320"/>
      <c r="L1489" s="321"/>
      <c r="M1489" s="244"/>
      <c r="N1489" s="244"/>
      <c r="O1489" s="257">
        <f t="shared" si="1804"/>
        <v>0</v>
      </c>
      <c r="P1489" s="363">
        <f>SUM(O1489:O1493)</f>
        <v>0</v>
      </c>
      <c r="Q1489" s="322"/>
      <c r="R1489" s="371">
        <f>SUMPRODUCT(Q1489:Q1493+0)</f>
        <v>0</v>
      </c>
      <c r="S1489" s="374" t="e">
        <f>R1489/P1489</f>
        <v>#DIV/0!</v>
      </c>
      <c r="T1489" s="363" t="e">
        <f>LOOKUP(S1489,{0.4,0.45,0.5,0.55,0.6,0.65,0.7,0.75,0.8,0.85,0.9,0.95,1},{0.1,0.175,0.25,0.325,0.4,0.475,0.55,0.625,0.7,0.775,0.85,0.925,1})</f>
        <v>#DIV/0!</v>
      </c>
      <c r="U1489" s="369"/>
      <c r="V1489" s="365"/>
      <c r="W1489" s="367"/>
      <c r="X1489" s="369"/>
      <c r="Y1489" s="371">
        <f>R1489-(V1489/10)-X1489</f>
        <v>0</v>
      </c>
      <c r="Z1489" s="371" t="e">
        <f>Y1489*T1489*AE1489</f>
        <v>#DIV/0!</v>
      </c>
      <c r="AA1489" s="371" t="e">
        <f>U1489-V1489+Z1489</f>
        <v>#DIV/0!</v>
      </c>
      <c r="AB1489" s="371"/>
      <c r="AC1489" s="371"/>
      <c r="AD1489" s="323" t="s">
        <v>2000</v>
      </c>
      <c r="AE1489" s="282">
        <f>VLOOKUP(AD1489,分类参数表!$I$2:$J$10,2,FALSE)</f>
        <v>1</v>
      </c>
      <c r="AF1489" s="283"/>
      <c r="AG1489" s="322"/>
      <c r="AH1489" s="269"/>
      <c r="AI1489" s="269"/>
      <c r="AJ1489" s="269"/>
      <c r="AK1489" s="322"/>
      <c r="AL1489" s="322"/>
      <c r="AM1489" s="292"/>
      <c r="AN1489" s="293" t="e">
        <f t="shared" si="1805"/>
        <v>#DIV/0!</v>
      </c>
      <c r="AO1489" s="298"/>
    </row>
    <row r="1490" spans="1:41" s="221" customFormat="1" ht="15" customHeight="1" x14ac:dyDescent="0.15">
      <c r="A1490" s="247"/>
      <c r="B1490" s="248">
        <f t="shared" ref="B1490:C1490" si="1818">B1489</f>
        <v>0</v>
      </c>
      <c r="C1490" s="249">
        <f t="shared" si="1818"/>
        <v>0</v>
      </c>
      <c r="D1490" s="250">
        <f t="shared" ref="D1490:D1493" si="1819">D1489+1</f>
        <v>2</v>
      </c>
      <c r="E1490" s="250"/>
      <c r="F1490" s="251"/>
      <c r="G1490" s="250"/>
      <c r="H1490" s="329"/>
      <c r="I1490" s="252"/>
      <c r="J1490" s="250"/>
      <c r="K1490" s="250"/>
      <c r="L1490" s="250"/>
      <c r="M1490" s="250"/>
      <c r="N1490" s="250"/>
      <c r="O1490" s="258">
        <f t="shared" si="1804"/>
        <v>0</v>
      </c>
      <c r="P1490" s="364"/>
      <c r="Q1490" s="271"/>
      <c r="R1490" s="372"/>
      <c r="S1490" s="375"/>
      <c r="T1490" s="364"/>
      <c r="U1490" s="370"/>
      <c r="V1490" s="366"/>
      <c r="W1490" s="368"/>
      <c r="X1490" s="370"/>
      <c r="Y1490" s="372"/>
      <c r="Z1490" s="372"/>
      <c r="AA1490" s="372"/>
      <c r="AB1490" s="372"/>
      <c r="AC1490" s="372"/>
      <c r="AD1490" s="250" t="str">
        <f t="shared" ref="AD1490:AD1493" si="1820">AD1489</f>
        <v>会员</v>
      </c>
      <c r="AE1490" s="284">
        <f>VLOOKUP(AD1490,分类参数表!$I$2:$J$10,2,FALSE)</f>
        <v>1</v>
      </c>
      <c r="AF1490" s="285"/>
      <c r="AG1490" s="271"/>
      <c r="AH1490" s="271"/>
      <c r="AI1490" s="271"/>
      <c r="AJ1490" s="271"/>
      <c r="AK1490" s="271"/>
      <c r="AL1490" s="271"/>
      <c r="AM1490" s="294"/>
      <c r="AN1490" s="295" t="e">
        <f t="shared" si="1805"/>
        <v>#DIV/0!</v>
      </c>
      <c r="AO1490" s="299"/>
    </row>
    <row r="1491" spans="1:41" s="221" customFormat="1" ht="15" customHeight="1" x14ac:dyDescent="0.15">
      <c r="A1491" s="247"/>
      <c r="B1491" s="248">
        <f t="shared" ref="B1491:C1491" si="1821">B1490</f>
        <v>0</v>
      </c>
      <c r="C1491" s="249">
        <f t="shared" si="1821"/>
        <v>0</v>
      </c>
      <c r="D1491" s="250">
        <f t="shared" si="1819"/>
        <v>3</v>
      </c>
      <c r="E1491" s="250"/>
      <c r="F1491" s="251"/>
      <c r="G1491" s="250"/>
      <c r="H1491" s="329"/>
      <c r="I1491" s="252"/>
      <c r="J1491" s="250"/>
      <c r="K1491" s="250"/>
      <c r="L1491" s="250"/>
      <c r="M1491" s="250"/>
      <c r="N1491" s="250"/>
      <c r="O1491" s="258">
        <f t="shared" si="1804"/>
        <v>0</v>
      </c>
      <c r="P1491" s="364"/>
      <c r="Q1491" s="271"/>
      <c r="R1491" s="372"/>
      <c r="S1491" s="375"/>
      <c r="T1491" s="364"/>
      <c r="U1491" s="370"/>
      <c r="V1491" s="366"/>
      <c r="W1491" s="368"/>
      <c r="X1491" s="370"/>
      <c r="Y1491" s="372"/>
      <c r="Z1491" s="372"/>
      <c r="AA1491" s="372"/>
      <c r="AB1491" s="372"/>
      <c r="AC1491" s="372"/>
      <c r="AD1491" s="250" t="str">
        <f t="shared" si="1820"/>
        <v>会员</v>
      </c>
      <c r="AE1491" s="284">
        <f>VLOOKUP(AD1491,分类参数表!$I$2:$J$10,2,FALSE)</f>
        <v>1</v>
      </c>
      <c r="AF1491" s="285"/>
      <c r="AG1491" s="271"/>
      <c r="AH1491" s="271"/>
      <c r="AI1491" s="271"/>
      <c r="AJ1491" s="271"/>
      <c r="AK1491" s="271"/>
      <c r="AL1491" s="271"/>
      <c r="AM1491" s="294"/>
      <c r="AN1491" s="295" t="e">
        <f t="shared" si="1805"/>
        <v>#DIV/0!</v>
      </c>
      <c r="AO1491" s="299"/>
    </row>
    <row r="1492" spans="1:41" s="221" customFormat="1" ht="15" customHeight="1" x14ac:dyDescent="0.15">
      <c r="A1492" s="247"/>
      <c r="B1492" s="248">
        <f t="shared" ref="B1492:C1492" si="1822">B1491</f>
        <v>0</v>
      </c>
      <c r="C1492" s="249">
        <f t="shared" si="1822"/>
        <v>0</v>
      </c>
      <c r="D1492" s="250">
        <f t="shared" si="1819"/>
        <v>4</v>
      </c>
      <c r="E1492" s="250"/>
      <c r="F1492" s="251"/>
      <c r="G1492" s="250"/>
      <c r="H1492" s="271"/>
      <c r="I1492" s="250"/>
      <c r="J1492" s="250"/>
      <c r="K1492" s="250"/>
      <c r="L1492" s="250"/>
      <c r="M1492" s="250"/>
      <c r="N1492" s="250"/>
      <c r="O1492" s="258">
        <f t="shared" si="1804"/>
        <v>0</v>
      </c>
      <c r="P1492" s="364"/>
      <c r="Q1492" s="271"/>
      <c r="R1492" s="372"/>
      <c r="S1492" s="375"/>
      <c r="T1492" s="364"/>
      <c r="U1492" s="370"/>
      <c r="V1492" s="366"/>
      <c r="W1492" s="368"/>
      <c r="X1492" s="370"/>
      <c r="Y1492" s="372"/>
      <c r="Z1492" s="372"/>
      <c r="AA1492" s="372"/>
      <c r="AB1492" s="372"/>
      <c r="AC1492" s="372"/>
      <c r="AD1492" s="250" t="str">
        <f t="shared" si="1820"/>
        <v>会员</v>
      </c>
      <c r="AE1492" s="284">
        <f>VLOOKUP(AD1492,分类参数表!$I$2:$J$10,2,FALSE)</f>
        <v>1</v>
      </c>
      <c r="AF1492" s="285"/>
      <c r="AG1492" s="271"/>
      <c r="AH1492" s="271"/>
      <c r="AI1492" s="271"/>
      <c r="AJ1492" s="271"/>
      <c r="AK1492" s="271"/>
      <c r="AL1492" s="271"/>
      <c r="AM1492" s="294"/>
      <c r="AN1492" s="295" t="e">
        <f t="shared" si="1805"/>
        <v>#DIV/0!</v>
      </c>
      <c r="AO1492" s="299"/>
    </row>
    <row r="1493" spans="1:41" s="221" customFormat="1" ht="15" customHeight="1" thickBot="1" x14ac:dyDescent="0.2">
      <c r="A1493" s="247"/>
      <c r="B1493" s="248">
        <f t="shared" ref="B1493:C1493" si="1823">B1492</f>
        <v>0</v>
      </c>
      <c r="C1493" s="249">
        <f t="shared" si="1823"/>
        <v>0</v>
      </c>
      <c r="D1493" s="250">
        <f t="shared" si="1819"/>
        <v>5</v>
      </c>
      <c r="E1493" s="250"/>
      <c r="F1493" s="251"/>
      <c r="G1493" s="250"/>
      <c r="H1493" s="271"/>
      <c r="I1493" s="250"/>
      <c r="J1493" s="250"/>
      <c r="K1493" s="250"/>
      <c r="L1493" s="250"/>
      <c r="M1493" s="250"/>
      <c r="N1493" s="250"/>
      <c r="O1493" s="258">
        <f t="shared" si="1804"/>
        <v>0</v>
      </c>
      <c r="P1493" s="364"/>
      <c r="Q1493" s="271"/>
      <c r="R1493" s="372"/>
      <c r="S1493" s="375"/>
      <c r="T1493" s="364"/>
      <c r="U1493" s="370"/>
      <c r="V1493" s="366"/>
      <c r="W1493" s="368"/>
      <c r="X1493" s="370"/>
      <c r="Y1493" s="372"/>
      <c r="Z1493" s="372"/>
      <c r="AA1493" s="372"/>
      <c r="AB1493" s="373"/>
      <c r="AC1493" s="373"/>
      <c r="AD1493" s="250" t="str">
        <f t="shared" si="1820"/>
        <v>会员</v>
      </c>
      <c r="AE1493" s="284">
        <f>VLOOKUP(AD1493,分类参数表!$I$2:$J$10,2,FALSE)</f>
        <v>1</v>
      </c>
      <c r="AF1493" s="285"/>
      <c r="AG1493" s="271"/>
      <c r="AH1493" s="271"/>
      <c r="AI1493" s="271"/>
      <c r="AJ1493" s="271"/>
      <c r="AK1493" s="271"/>
      <c r="AL1493" s="271"/>
      <c r="AM1493" s="294"/>
      <c r="AN1493" s="295" t="e">
        <f t="shared" si="1805"/>
        <v>#DIV/0!</v>
      </c>
      <c r="AO1493" s="299"/>
    </row>
    <row r="1494" spans="1:41" s="218" customFormat="1" ht="15" customHeight="1" thickTop="1" x14ac:dyDescent="0.15">
      <c r="A1494" s="229"/>
      <c r="B1494" s="230"/>
      <c r="C1494" s="231"/>
      <c r="D1494" s="232">
        <v>1</v>
      </c>
      <c r="E1494" s="233"/>
      <c r="F1494" s="233"/>
      <c r="G1494" s="232"/>
      <c r="H1494" s="326"/>
      <c r="I1494" s="234"/>
      <c r="J1494" s="232"/>
      <c r="K1494" s="233"/>
      <c r="L1494" s="232"/>
      <c r="M1494" s="232"/>
      <c r="N1494" s="232"/>
      <c r="O1494" s="255">
        <f t="shared" si="1804"/>
        <v>0</v>
      </c>
      <c r="P1494" s="350">
        <f>SUM(O1494:O1498)</f>
        <v>0</v>
      </c>
      <c r="Q1494" s="264"/>
      <c r="R1494" s="352">
        <f>SUMPRODUCT(Q1494:Q1498+0)</f>
        <v>0</v>
      </c>
      <c r="S1494" s="354" t="e">
        <f>R1494/P1494</f>
        <v>#DIV/0!</v>
      </c>
      <c r="T1494" s="350" t="e">
        <f>LOOKUP(S1494,{0.4,0.45,0.5,0.55,0.6,0.65,0.7,0.75,0.8,0.85,0.9,0.95,1},{0.1,0.175,0.25,0.325,0.4,0.475,0.55,0.625,0.7,0.775,0.85,0.925,1})</f>
        <v>#DIV/0!</v>
      </c>
      <c r="U1494" s="356"/>
      <c r="V1494" s="358"/>
      <c r="W1494" s="360"/>
      <c r="X1494" s="356"/>
      <c r="Y1494" s="352">
        <f>R1494-(V1494/10)-X1494</f>
        <v>0</v>
      </c>
      <c r="Z1494" s="352" t="e">
        <f>Y1494*T1494*AE1494</f>
        <v>#DIV/0!</v>
      </c>
      <c r="AA1494" s="352" t="e">
        <f>U1494-V1494+Z1494</f>
        <v>#DIV/0!</v>
      </c>
      <c r="AB1494" s="352"/>
      <c r="AC1494" s="352"/>
      <c r="AD1494" s="276"/>
      <c r="AE1494" s="277" t="e">
        <f>VLOOKUP(AD1494,分类参数表!$I$2:$J$10,2,FALSE)</f>
        <v>#N/A</v>
      </c>
      <c r="AF1494" s="278"/>
      <c r="AG1494" s="264"/>
      <c r="AH1494" s="264"/>
      <c r="AI1494" s="264"/>
      <c r="AJ1494" s="264"/>
      <c r="AK1494" s="264"/>
      <c r="AL1494" s="264"/>
      <c r="AM1494" s="288"/>
      <c r="AN1494" s="289" t="e">
        <f t="shared" si="1805"/>
        <v>#DIV/0!</v>
      </c>
      <c r="AO1494" s="296"/>
    </row>
    <row r="1495" spans="1:41" s="219" customFormat="1" ht="15" customHeight="1" x14ac:dyDescent="0.15">
      <c r="A1495" s="235"/>
      <c r="B1495" s="236">
        <f t="shared" ref="B1495:C1495" si="1824">B1494</f>
        <v>0</v>
      </c>
      <c r="C1495" s="237">
        <f t="shared" si="1824"/>
        <v>0</v>
      </c>
      <c r="D1495" s="238">
        <f t="shared" ref="D1495:D1498" si="1825">D1494+1</f>
        <v>2</v>
      </c>
      <c r="E1495" s="238"/>
      <c r="F1495" s="239"/>
      <c r="G1495" s="238"/>
      <c r="H1495" s="327"/>
      <c r="I1495" s="240"/>
      <c r="J1495" s="238"/>
      <c r="K1495" s="238"/>
      <c r="L1495" s="238"/>
      <c r="M1495" s="238"/>
      <c r="N1495" s="238"/>
      <c r="O1495" s="256">
        <f t="shared" si="1804"/>
        <v>0</v>
      </c>
      <c r="P1495" s="351"/>
      <c r="Q1495" s="266"/>
      <c r="R1495" s="353"/>
      <c r="S1495" s="355"/>
      <c r="T1495" s="351"/>
      <c r="U1495" s="357"/>
      <c r="V1495" s="359"/>
      <c r="W1495" s="361"/>
      <c r="X1495" s="357"/>
      <c r="Y1495" s="353"/>
      <c r="Z1495" s="353"/>
      <c r="AA1495" s="353"/>
      <c r="AB1495" s="353"/>
      <c r="AC1495" s="353"/>
      <c r="AD1495" s="238">
        <f t="shared" ref="AD1495:AD1498" si="1826">AD1494</f>
        <v>0</v>
      </c>
      <c r="AE1495" s="279" t="e">
        <f>VLOOKUP(AD1495,分类参数表!$I$2:$J$10,2,FALSE)</f>
        <v>#N/A</v>
      </c>
      <c r="AF1495" s="280"/>
      <c r="AG1495" s="266"/>
      <c r="AH1495" s="266"/>
      <c r="AI1495" s="266"/>
      <c r="AJ1495" s="266"/>
      <c r="AK1495" s="266"/>
      <c r="AL1495" s="266"/>
      <c r="AM1495" s="290"/>
      <c r="AN1495" s="291" t="e">
        <f t="shared" si="1805"/>
        <v>#DIV/0!</v>
      </c>
      <c r="AO1495" s="297"/>
    </row>
    <row r="1496" spans="1:41" s="219" customFormat="1" ht="15" customHeight="1" x14ac:dyDescent="0.15">
      <c r="A1496" s="235"/>
      <c r="B1496" s="236">
        <f t="shared" ref="B1496:C1496" si="1827">B1495</f>
        <v>0</v>
      </c>
      <c r="C1496" s="237">
        <f t="shared" si="1827"/>
        <v>0</v>
      </c>
      <c r="D1496" s="238">
        <f t="shared" si="1825"/>
        <v>3</v>
      </c>
      <c r="E1496" s="238"/>
      <c r="F1496" s="239"/>
      <c r="G1496" s="238"/>
      <c r="H1496" s="327"/>
      <c r="I1496" s="240"/>
      <c r="J1496" s="238"/>
      <c r="K1496" s="238"/>
      <c r="L1496" s="238"/>
      <c r="M1496" s="238"/>
      <c r="N1496" s="238"/>
      <c r="O1496" s="256">
        <f t="shared" si="1804"/>
        <v>0</v>
      </c>
      <c r="P1496" s="351"/>
      <c r="Q1496" s="266"/>
      <c r="R1496" s="353"/>
      <c r="S1496" s="355"/>
      <c r="T1496" s="351"/>
      <c r="U1496" s="357"/>
      <c r="V1496" s="359"/>
      <c r="W1496" s="361"/>
      <c r="X1496" s="357"/>
      <c r="Y1496" s="353"/>
      <c r="Z1496" s="353"/>
      <c r="AA1496" s="353"/>
      <c r="AB1496" s="353"/>
      <c r="AC1496" s="353"/>
      <c r="AD1496" s="238">
        <f t="shared" si="1826"/>
        <v>0</v>
      </c>
      <c r="AE1496" s="279" t="e">
        <f>VLOOKUP(AD1496,分类参数表!$I$2:$J$10,2,FALSE)</f>
        <v>#N/A</v>
      </c>
      <c r="AF1496" s="280"/>
      <c r="AG1496" s="266"/>
      <c r="AH1496" s="266"/>
      <c r="AI1496" s="266"/>
      <c r="AJ1496" s="266"/>
      <c r="AK1496" s="266"/>
      <c r="AL1496" s="266"/>
      <c r="AM1496" s="290"/>
      <c r="AN1496" s="291" t="e">
        <f t="shared" si="1805"/>
        <v>#DIV/0!</v>
      </c>
      <c r="AO1496" s="297"/>
    </row>
    <row r="1497" spans="1:41" s="219" customFormat="1" ht="15" customHeight="1" x14ac:dyDescent="0.15">
      <c r="A1497" s="235"/>
      <c r="B1497" s="236">
        <f t="shared" ref="B1497:C1497" si="1828">B1496</f>
        <v>0</v>
      </c>
      <c r="C1497" s="237">
        <f t="shared" si="1828"/>
        <v>0</v>
      </c>
      <c r="D1497" s="238">
        <f t="shared" si="1825"/>
        <v>4</v>
      </c>
      <c r="E1497" s="238"/>
      <c r="F1497" s="239"/>
      <c r="G1497" s="238"/>
      <c r="H1497" s="266"/>
      <c r="I1497" s="238"/>
      <c r="J1497" s="238"/>
      <c r="K1497" s="238"/>
      <c r="L1497" s="238"/>
      <c r="M1497" s="238"/>
      <c r="N1497" s="238"/>
      <c r="O1497" s="256">
        <f t="shared" si="1804"/>
        <v>0</v>
      </c>
      <c r="P1497" s="351"/>
      <c r="Q1497" s="266"/>
      <c r="R1497" s="353"/>
      <c r="S1497" s="355"/>
      <c r="T1497" s="351"/>
      <c r="U1497" s="357"/>
      <c r="V1497" s="359"/>
      <c r="W1497" s="361"/>
      <c r="X1497" s="357"/>
      <c r="Y1497" s="353"/>
      <c r="Z1497" s="353"/>
      <c r="AA1497" s="353"/>
      <c r="AB1497" s="353"/>
      <c r="AC1497" s="353"/>
      <c r="AD1497" s="238">
        <f t="shared" si="1826"/>
        <v>0</v>
      </c>
      <c r="AE1497" s="279" t="e">
        <f>VLOOKUP(AD1497,分类参数表!$I$2:$J$10,2,FALSE)</f>
        <v>#N/A</v>
      </c>
      <c r="AF1497" s="280"/>
      <c r="AG1497" s="266"/>
      <c r="AH1497" s="266"/>
      <c r="AI1497" s="266"/>
      <c r="AJ1497" s="266"/>
      <c r="AK1497" s="266"/>
      <c r="AL1497" s="266"/>
      <c r="AM1497" s="290"/>
      <c r="AN1497" s="291" t="e">
        <f t="shared" si="1805"/>
        <v>#DIV/0!</v>
      </c>
      <c r="AO1497" s="297"/>
    </row>
    <row r="1498" spans="1:41" s="219" customFormat="1" ht="15" customHeight="1" thickBot="1" x14ac:dyDescent="0.2">
      <c r="A1498" s="235"/>
      <c r="B1498" s="236">
        <f t="shared" ref="B1498:C1498" si="1829">B1497</f>
        <v>0</v>
      </c>
      <c r="C1498" s="237">
        <f t="shared" si="1829"/>
        <v>0</v>
      </c>
      <c r="D1498" s="238">
        <f t="shared" si="1825"/>
        <v>5</v>
      </c>
      <c r="E1498" s="238"/>
      <c r="F1498" s="239"/>
      <c r="G1498" s="238"/>
      <c r="H1498" s="266"/>
      <c r="I1498" s="238"/>
      <c r="J1498" s="238"/>
      <c r="K1498" s="238"/>
      <c r="L1498" s="238"/>
      <c r="M1498" s="238"/>
      <c r="N1498" s="238"/>
      <c r="O1498" s="256">
        <f t="shared" si="1804"/>
        <v>0</v>
      </c>
      <c r="P1498" s="351"/>
      <c r="Q1498" s="266"/>
      <c r="R1498" s="353"/>
      <c r="S1498" s="355"/>
      <c r="T1498" s="351"/>
      <c r="U1498" s="357"/>
      <c r="V1498" s="359"/>
      <c r="W1498" s="361"/>
      <c r="X1498" s="357"/>
      <c r="Y1498" s="353"/>
      <c r="Z1498" s="353"/>
      <c r="AA1498" s="353"/>
      <c r="AB1498" s="362"/>
      <c r="AC1498" s="362"/>
      <c r="AD1498" s="238">
        <f t="shared" si="1826"/>
        <v>0</v>
      </c>
      <c r="AE1498" s="279" t="e">
        <f>VLOOKUP(AD1498,分类参数表!$I$2:$J$10,2,FALSE)</f>
        <v>#N/A</v>
      </c>
      <c r="AF1498" s="280"/>
      <c r="AG1498" s="266"/>
      <c r="AH1498" s="266"/>
      <c r="AI1498" s="266"/>
      <c r="AJ1498" s="266"/>
      <c r="AK1498" s="266"/>
      <c r="AL1498" s="266"/>
      <c r="AM1498" s="290"/>
      <c r="AN1498" s="291" t="e">
        <f t="shared" si="1805"/>
        <v>#DIV/0!</v>
      </c>
      <c r="AO1498" s="297"/>
    </row>
    <row r="1499" spans="1:41" s="220" customFormat="1" ht="15" customHeight="1" thickTop="1" x14ac:dyDescent="0.15">
      <c r="A1499" s="319"/>
      <c r="B1499" s="242"/>
      <c r="C1499" s="243"/>
      <c r="D1499" s="244">
        <v>1</v>
      </c>
      <c r="E1499" s="320"/>
      <c r="F1499" s="245"/>
      <c r="G1499" s="321"/>
      <c r="H1499" s="328"/>
      <c r="I1499" s="246"/>
      <c r="J1499" s="321"/>
      <c r="K1499" s="320"/>
      <c r="L1499" s="321"/>
      <c r="M1499" s="244"/>
      <c r="N1499" s="244"/>
      <c r="O1499" s="257">
        <f t="shared" si="1804"/>
        <v>0</v>
      </c>
      <c r="P1499" s="363">
        <f>SUM(O1499:O1503)</f>
        <v>0</v>
      </c>
      <c r="Q1499" s="322"/>
      <c r="R1499" s="371">
        <f>SUMPRODUCT(Q1499:Q1503+0)</f>
        <v>0</v>
      </c>
      <c r="S1499" s="374" t="e">
        <f>R1499/P1499</f>
        <v>#DIV/0!</v>
      </c>
      <c r="T1499" s="363" t="e">
        <f>LOOKUP(S1499,{0.4,0.45,0.5,0.55,0.6,0.65,0.7,0.75,0.8,0.85,0.9,0.95,1},{0.1,0.175,0.25,0.325,0.4,0.475,0.55,0.625,0.7,0.775,0.85,0.925,1})</f>
        <v>#DIV/0!</v>
      </c>
      <c r="U1499" s="369"/>
      <c r="V1499" s="365"/>
      <c r="W1499" s="367"/>
      <c r="X1499" s="369"/>
      <c r="Y1499" s="371">
        <f>R1499-(V1499/10)-X1499</f>
        <v>0</v>
      </c>
      <c r="Z1499" s="371" t="e">
        <f>Y1499*T1499*AE1499</f>
        <v>#DIV/0!</v>
      </c>
      <c r="AA1499" s="371" t="e">
        <f>U1499-V1499+Z1499</f>
        <v>#DIV/0!</v>
      </c>
      <c r="AB1499" s="371"/>
      <c r="AC1499" s="371"/>
      <c r="AD1499" s="323" t="s">
        <v>2000</v>
      </c>
      <c r="AE1499" s="282">
        <f>VLOOKUP(AD1499,分类参数表!$I$2:$J$10,2,FALSE)</f>
        <v>1</v>
      </c>
      <c r="AF1499" s="283"/>
      <c r="AG1499" s="322"/>
      <c r="AH1499" s="269"/>
      <c r="AI1499" s="269"/>
      <c r="AJ1499" s="269"/>
      <c r="AK1499" s="322"/>
      <c r="AL1499" s="322"/>
      <c r="AM1499" s="292"/>
      <c r="AN1499" s="293" t="e">
        <f t="shared" si="1805"/>
        <v>#DIV/0!</v>
      </c>
      <c r="AO1499" s="298"/>
    </row>
    <row r="1500" spans="1:41" s="221" customFormat="1" ht="15" customHeight="1" x14ac:dyDescent="0.15">
      <c r="A1500" s="247"/>
      <c r="B1500" s="248">
        <f t="shared" ref="B1500:C1500" si="1830">B1499</f>
        <v>0</v>
      </c>
      <c r="C1500" s="249">
        <f t="shared" si="1830"/>
        <v>0</v>
      </c>
      <c r="D1500" s="250">
        <f t="shared" ref="D1500:D1503" si="1831">D1499+1</f>
        <v>2</v>
      </c>
      <c r="E1500" s="250"/>
      <c r="F1500" s="251"/>
      <c r="G1500" s="250"/>
      <c r="H1500" s="329"/>
      <c r="I1500" s="252"/>
      <c r="J1500" s="250"/>
      <c r="K1500" s="250"/>
      <c r="L1500" s="250"/>
      <c r="M1500" s="250"/>
      <c r="N1500" s="250"/>
      <c r="O1500" s="258">
        <f t="shared" si="1804"/>
        <v>0</v>
      </c>
      <c r="P1500" s="364"/>
      <c r="Q1500" s="271"/>
      <c r="R1500" s="372"/>
      <c r="S1500" s="375"/>
      <c r="T1500" s="364"/>
      <c r="U1500" s="370"/>
      <c r="V1500" s="366"/>
      <c r="W1500" s="368"/>
      <c r="X1500" s="370"/>
      <c r="Y1500" s="372"/>
      <c r="Z1500" s="372"/>
      <c r="AA1500" s="372"/>
      <c r="AB1500" s="372"/>
      <c r="AC1500" s="372"/>
      <c r="AD1500" s="250" t="str">
        <f t="shared" ref="AD1500:AD1503" si="1832">AD1499</f>
        <v>会员</v>
      </c>
      <c r="AE1500" s="284">
        <f>VLOOKUP(AD1500,分类参数表!$I$2:$J$10,2,FALSE)</f>
        <v>1</v>
      </c>
      <c r="AF1500" s="285"/>
      <c r="AG1500" s="271"/>
      <c r="AH1500" s="271"/>
      <c r="AI1500" s="271"/>
      <c r="AJ1500" s="271"/>
      <c r="AK1500" s="271"/>
      <c r="AL1500" s="271"/>
      <c r="AM1500" s="294"/>
      <c r="AN1500" s="295" t="e">
        <f t="shared" si="1805"/>
        <v>#DIV/0!</v>
      </c>
      <c r="AO1500" s="299"/>
    </row>
    <row r="1501" spans="1:41" s="221" customFormat="1" ht="15" customHeight="1" x14ac:dyDescent="0.15">
      <c r="A1501" s="247"/>
      <c r="B1501" s="248">
        <f t="shared" ref="B1501:C1501" si="1833">B1500</f>
        <v>0</v>
      </c>
      <c r="C1501" s="249">
        <f t="shared" si="1833"/>
        <v>0</v>
      </c>
      <c r="D1501" s="250">
        <f t="shared" si="1831"/>
        <v>3</v>
      </c>
      <c r="E1501" s="250"/>
      <c r="F1501" s="251"/>
      <c r="G1501" s="250"/>
      <c r="H1501" s="329"/>
      <c r="I1501" s="252"/>
      <c r="J1501" s="250"/>
      <c r="K1501" s="250"/>
      <c r="L1501" s="250"/>
      <c r="M1501" s="250"/>
      <c r="N1501" s="250"/>
      <c r="O1501" s="258">
        <f t="shared" si="1804"/>
        <v>0</v>
      </c>
      <c r="P1501" s="364"/>
      <c r="Q1501" s="271"/>
      <c r="R1501" s="372"/>
      <c r="S1501" s="375"/>
      <c r="T1501" s="364"/>
      <c r="U1501" s="370"/>
      <c r="V1501" s="366"/>
      <c r="W1501" s="368"/>
      <c r="X1501" s="370"/>
      <c r="Y1501" s="372"/>
      <c r="Z1501" s="372"/>
      <c r="AA1501" s="372"/>
      <c r="AB1501" s="372"/>
      <c r="AC1501" s="372"/>
      <c r="AD1501" s="250" t="str">
        <f t="shared" si="1832"/>
        <v>会员</v>
      </c>
      <c r="AE1501" s="284">
        <f>VLOOKUP(AD1501,分类参数表!$I$2:$J$10,2,FALSE)</f>
        <v>1</v>
      </c>
      <c r="AF1501" s="285"/>
      <c r="AG1501" s="271"/>
      <c r="AH1501" s="271"/>
      <c r="AI1501" s="271"/>
      <c r="AJ1501" s="271"/>
      <c r="AK1501" s="271"/>
      <c r="AL1501" s="271"/>
      <c r="AM1501" s="294"/>
      <c r="AN1501" s="295" t="e">
        <f t="shared" si="1805"/>
        <v>#DIV/0!</v>
      </c>
      <c r="AO1501" s="299"/>
    </row>
    <row r="1502" spans="1:41" s="221" customFormat="1" ht="15" customHeight="1" x14ac:dyDescent="0.15">
      <c r="A1502" s="247"/>
      <c r="B1502" s="248">
        <f t="shared" ref="B1502:C1502" si="1834">B1501</f>
        <v>0</v>
      </c>
      <c r="C1502" s="249">
        <f t="shared" si="1834"/>
        <v>0</v>
      </c>
      <c r="D1502" s="250">
        <f t="shared" si="1831"/>
        <v>4</v>
      </c>
      <c r="E1502" s="250"/>
      <c r="F1502" s="251"/>
      <c r="G1502" s="250"/>
      <c r="H1502" s="271"/>
      <c r="I1502" s="250"/>
      <c r="J1502" s="250"/>
      <c r="K1502" s="250"/>
      <c r="L1502" s="250"/>
      <c r="M1502" s="250"/>
      <c r="N1502" s="250"/>
      <c r="O1502" s="258">
        <f t="shared" si="1804"/>
        <v>0</v>
      </c>
      <c r="P1502" s="364"/>
      <c r="Q1502" s="271"/>
      <c r="R1502" s="372"/>
      <c r="S1502" s="375"/>
      <c r="T1502" s="364"/>
      <c r="U1502" s="370"/>
      <c r="V1502" s="366"/>
      <c r="W1502" s="368"/>
      <c r="X1502" s="370"/>
      <c r="Y1502" s="372"/>
      <c r="Z1502" s="372"/>
      <c r="AA1502" s="372"/>
      <c r="AB1502" s="372"/>
      <c r="AC1502" s="372"/>
      <c r="AD1502" s="250" t="str">
        <f t="shared" si="1832"/>
        <v>会员</v>
      </c>
      <c r="AE1502" s="284">
        <f>VLOOKUP(AD1502,分类参数表!$I$2:$J$10,2,FALSE)</f>
        <v>1</v>
      </c>
      <c r="AF1502" s="285"/>
      <c r="AG1502" s="271"/>
      <c r="AH1502" s="271"/>
      <c r="AI1502" s="271"/>
      <c r="AJ1502" s="271"/>
      <c r="AK1502" s="271"/>
      <c r="AL1502" s="271"/>
      <c r="AM1502" s="294"/>
      <c r="AN1502" s="295" t="e">
        <f t="shared" si="1805"/>
        <v>#DIV/0!</v>
      </c>
      <c r="AO1502" s="299"/>
    </row>
    <row r="1503" spans="1:41" s="221" customFormat="1" ht="15" customHeight="1" thickBot="1" x14ac:dyDescent="0.2">
      <c r="A1503" s="247"/>
      <c r="B1503" s="248">
        <f t="shared" ref="B1503:C1503" si="1835">B1502</f>
        <v>0</v>
      </c>
      <c r="C1503" s="249">
        <f t="shared" si="1835"/>
        <v>0</v>
      </c>
      <c r="D1503" s="250">
        <f t="shared" si="1831"/>
        <v>5</v>
      </c>
      <c r="E1503" s="250"/>
      <c r="F1503" s="251"/>
      <c r="G1503" s="250"/>
      <c r="H1503" s="271"/>
      <c r="I1503" s="250"/>
      <c r="J1503" s="250"/>
      <c r="K1503" s="250"/>
      <c r="L1503" s="250"/>
      <c r="M1503" s="250"/>
      <c r="N1503" s="250"/>
      <c r="O1503" s="258">
        <f t="shared" si="1804"/>
        <v>0</v>
      </c>
      <c r="P1503" s="364"/>
      <c r="Q1503" s="271"/>
      <c r="R1503" s="372"/>
      <c r="S1503" s="375"/>
      <c r="T1503" s="364"/>
      <c r="U1503" s="370"/>
      <c r="V1503" s="366"/>
      <c r="W1503" s="368"/>
      <c r="X1503" s="370"/>
      <c r="Y1503" s="372"/>
      <c r="Z1503" s="372"/>
      <c r="AA1503" s="372"/>
      <c r="AB1503" s="373"/>
      <c r="AC1503" s="373"/>
      <c r="AD1503" s="250" t="str">
        <f t="shared" si="1832"/>
        <v>会员</v>
      </c>
      <c r="AE1503" s="284">
        <f>VLOOKUP(AD1503,分类参数表!$I$2:$J$10,2,FALSE)</f>
        <v>1</v>
      </c>
      <c r="AF1503" s="285"/>
      <c r="AG1503" s="271"/>
      <c r="AH1503" s="271"/>
      <c r="AI1503" s="271"/>
      <c r="AJ1503" s="271"/>
      <c r="AK1503" s="271"/>
      <c r="AL1503" s="271"/>
      <c r="AM1503" s="294"/>
      <c r="AN1503" s="295" t="e">
        <f t="shared" si="1805"/>
        <v>#DIV/0!</v>
      </c>
      <c r="AO1503" s="299"/>
    </row>
    <row r="1504" spans="1:41" s="218" customFormat="1" ht="15" customHeight="1" thickTop="1" x14ac:dyDescent="0.15">
      <c r="A1504" s="229"/>
      <c r="B1504" s="230"/>
      <c r="C1504" s="231"/>
      <c r="D1504" s="232">
        <v>1</v>
      </c>
      <c r="E1504" s="233"/>
      <c r="F1504" s="233"/>
      <c r="G1504" s="232"/>
      <c r="H1504" s="326"/>
      <c r="I1504" s="234"/>
      <c r="J1504" s="232"/>
      <c r="K1504" s="233"/>
      <c r="L1504" s="232"/>
      <c r="M1504" s="232"/>
      <c r="N1504" s="232"/>
      <c r="O1504" s="255">
        <f t="shared" si="1804"/>
        <v>0</v>
      </c>
      <c r="P1504" s="350">
        <f>SUM(O1504:O1508)</f>
        <v>0</v>
      </c>
      <c r="Q1504" s="264"/>
      <c r="R1504" s="352">
        <f>SUMPRODUCT(Q1504:Q1508+0)</f>
        <v>0</v>
      </c>
      <c r="S1504" s="354" t="e">
        <f>R1504/P1504</f>
        <v>#DIV/0!</v>
      </c>
      <c r="T1504" s="350" t="e">
        <f>LOOKUP(S1504,{0.4,0.45,0.5,0.55,0.6,0.65,0.7,0.75,0.8,0.85,0.9,0.95,1},{0.1,0.175,0.25,0.325,0.4,0.475,0.55,0.625,0.7,0.775,0.85,0.925,1})</f>
        <v>#DIV/0!</v>
      </c>
      <c r="U1504" s="356"/>
      <c r="V1504" s="358"/>
      <c r="W1504" s="360"/>
      <c r="X1504" s="356"/>
      <c r="Y1504" s="352">
        <f>R1504-(V1504/10)-X1504</f>
        <v>0</v>
      </c>
      <c r="Z1504" s="352" t="e">
        <f>Y1504*T1504*AE1504</f>
        <v>#DIV/0!</v>
      </c>
      <c r="AA1504" s="352" t="e">
        <f>U1504-V1504+Z1504</f>
        <v>#DIV/0!</v>
      </c>
      <c r="AB1504" s="352"/>
      <c r="AC1504" s="352"/>
      <c r="AD1504" s="276"/>
      <c r="AE1504" s="277" t="e">
        <f>VLOOKUP(AD1504,分类参数表!$I$2:$J$10,2,FALSE)</f>
        <v>#N/A</v>
      </c>
      <c r="AF1504" s="278"/>
      <c r="AG1504" s="264"/>
      <c r="AH1504" s="264"/>
      <c r="AI1504" s="264"/>
      <c r="AJ1504" s="264"/>
      <c r="AK1504" s="264"/>
      <c r="AL1504" s="264"/>
      <c r="AM1504" s="288"/>
      <c r="AN1504" s="289" t="e">
        <f t="shared" si="1805"/>
        <v>#DIV/0!</v>
      </c>
      <c r="AO1504" s="296"/>
    </row>
    <row r="1505" spans="1:41" s="219" customFormat="1" ht="15" customHeight="1" x14ac:dyDescent="0.15">
      <c r="A1505" s="235"/>
      <c r="B1505" s="236">
        <f t="shared" ref="B1505:C1505" si="1836">B1504</f>
        <v>0</v>
      </c>
      <c r="C1505" s="237">
        <f t="shared" si="1836"/>
        <v>0</v>
      </c>
      <c r="D1505" s="238">
        <f t="shared" ref="D1505:D1508" si="1837">D1504+1</f>
        <v>2</v>
      </c>
      <c r="E1505" s="238"/>
      <c r="F1505" s="239"/>
      <c r="G1505" s="238"/>
      <c r="H1505" s="327"/>
      <c r="I1505" s="240"/>
      <c r="J1505" s="238"/>
      <c r="K1505" s="238"/>
      <c r="L1505" s="238"/>
      <c r="M1505" s="238"/>
      <c r="N1505" s="238"/>
      <c r="O1505" s="256">
        <f t="shared" si="1804"/>
        <v>0</v>
      </c>
      <c r="P1505" s="351"/>
      <c r="Q1505" s="266"/>
      <c r="R1505" s="353"/>
      <c r="S1505" s="355"/>
      <c r="T1505" s="351"/>
      <c r="U1505" s="357"/>
      <c r="V1505" s="359"/>
      <c r="W1505" s="361"/>
      <c r="X1505" s="357"/>
      <c r="Y1505" s="353"/>
      <c r="Z1505" s="353"/>
      <c r="AA1505" s="353"/>
      <c r="AB1505" s="353"/>
      <c r="AC1505" s="353"/>
      <c r="AD1505" s="238">
        <f t="shared" ref="AD1505:AD1508" si="1838">AD1504</f>
        <v>0</v>
      </c>
      <c r="AE1505" s="279" t="e">
        <f>VLOOKUP(AD1505,分类参数表!$I$2:$J$10,2,FALSE)</f>
        <v>#N/A</v>
      </c>
      <c r="AF1505" s="280"/>
      <c r="AG1505" s="266"/>
      <c r="AH1505" s="266"/>
      <c r="AI1505" s="266"/>
      <c r="AJ1505" s="266"/>
      <c r="AK1505" s="266"/>
      <c r="AL1505" s="266"/>
      <c r="AM1505" s="290"/>
      <c r="AN1505" s="291" t="e">
        <f t="shared" si="1805"/>
        <v>#DIV/0!</v>
      </c>
      <c r="AO1505" s="297"/>
    </row>
    <row r="1506" spans="1:41" s="219" customFormat="1" ht="15" customHeight="1" x14ac:dyDescent="0.15">
      <c r="A1506" s="235"/>
      <c r="B1506" s="236">
        <f t="shared" ref="B1506:C1506" si="1839">B1505</f>
        <v>0</v>
      </c>
      <c r="C1506" s="237">
        <f t="shared" si="1839"/>
        <v>0</v>
      </c>
      <c r="D1506" s="238">
        <f t="shared" si="1837"/>
        <v>3</v>
      </c>
      <c r="E1506" s="238"/>
      <c r="F1506" s="239"/>
      <c r="G1506" s="238"/>
      <c r="H1506" s="327"/>
      <c r="I1506" s="240"/>
      <c r="J1506" s="238"/>
      <c r="K1506" s="238"/>
      <c r="L1506" s="238"/>
      <c r="M1506" s="238"/>
      <c r="N1506" s="238"/>
      <c r="O1506" s="256">
        <f t="shared" si="1804"/>
        <v>0</v>
      </c>
      <c r="P1506" s="351"/>
      <c r="Q1506" s="266"/>
      <c r="R1506" s="353"/>
      <c r="S1506" s="355"/>
      <c r="T1506" s="351"/>
      <c r="U1506" s="357"/>
      <c r="V1506" s="359"/>
      <c r="W1506" s="361"/>
      <c r="X1506" s="357"/>
      <c r="Y1506" s="353"/>
      <c r="Z1506" s="353"/>
      <c r="AA1506" s="353"/>
      <c r="AB1506" s="353"/>
      <c r="AC1506" s="353"/>
      <c r="AD1506" s="238">
        <f t="shared" si="1838"/>
        <v>0</v>
      </c>
      <c r="AE1506" s="279" t="e">
        <f>VLOOKUP(AD1506,分类参数表!$I$2:$J$10,2,FALSE)</f>
        <v>#N/A</v>
      </c>
      <c r="AF1506" s="280"/>
      <c r="AG1506" s="266"/>
      <c r="AH1506" s="266"/>
      <c r="AI1506" s="266"/>
      <c r="AJ1506" s="266"/>
      <c r="AK1506" s="266"/>
      <c r="AL1506" s="266"/>
      <c r="AM1506" s="290"/>
      <c r="AN1506" s="291" t="e">
        <f t="shared" si="1805"/>
        <v>#DIV/0!</v>
      </c>
      <c r="AO1506" s="297"/>
    </row>
    <row r="1507" spans="1:41" s="219" customFormat="1" ht="15" customHeight="1" x14ac:dyDescent="0.15">
      <c r="A1507" s="235"/>
      <c r="B1507" s="236">
        <f t="shared" ref="B1507:C1507" si="1840">B1506</f>
        <v>0</v>
      </c>
      <c r="C1507" s="237">
        <f t="shared" si="1840"/>
        <v>0</v>
      </c>
      <c r="D1507" s="238">
        <f t="shared" si="1837"/>
        <v>4</v>
      </c>
      <c r="E1507" s="238"/>
      <c r="F1507" s="239"/>
      <c r="G1507" s="238"/>
      <c r="H1507" s="266"/>
      <c r="I1507" s="238"/>
      <c r="J1507" s="238"/>
      <c r="K1507" s="238"/>
      <c r="L1507" s="238"/>
      <c r="M1507" s="238"/>
      <c r="N1507" s="238"/>
      <c r="O1507" s="256">
        <f t="shared" si="1804"/>
        <v>0</v>
      </c>
      <c r="P1507" s="351"/>
      <c r="Q1507" s="266"/>
      <c r="R1507" s="353"/>
      <c r="S1507" s="355"/>
      <c r="T1507" s="351"/>
      <c r="U1507" s="357"/>
      <c r="V1507" s="359"/>
      <c r="W1507" s="361"/>
      <c r="X1507" s="357"/>
      <c r="Y1507" s="353"/>
      <c r="Z1507" s="353"/>
      <c r="AA1507" s="353"/>
      <c r="AB1507" s="353"/>
      <c r="AC1507" s="353"/>
      <c r="AD1507" s="238">
        <f t="shared" si="1838"/>
        <v>0</v>
      </c>
      <c r="AE1507" s="279" t="e">
        <f>VLOOKUP(AD1507,分类参数表!$I$2:$J$10,2,FALSE)</f>
        <v>#N/A</v>
      </c>
      <c r="AF1507" s="280"/>
      <c r="AG1507" s="266"/>
      <c r="AH1507" s="266"/>
      <c r="AI1507" s="266"/>
      <c r="AJ1507" s="266"/>
      <c r="AK1507" s="266"/>
      <c r="AL1507" s="266"/>
      <c r="AM1507" s="290"/>
      <c r="AN1507" s="291" t="e">
        <f t="shared" si="1805"/>
        <v>#DIV/0!</v>
      </c>
      <c r="AO1507" s="297"/>
    </row>
    <row r="1508" spans="1:41" s="219" customFormat="1" ht="15" customHeight="1" thickBot="1" x14ac:dyDescent="0.2">
      <c r="A1508" s="235"/>
      <c r="B1508" s="236">
        <f t="shared" ref="B1508:C1508" si="1841">B1507</f>
        <v>0</v>
      </c>
      <c r="C1508" s="237">
        <f t="shared" si="1841"/>
        <v>0</v>
      </c>
      <c r="D1508" s="238">
        <f t="shared" si="1837"/>
        <v>5</v>
      </c>
      <c r="E1508" s="238"/>
      <c r="F1508" s="239"/>
      <c r="G1508" s="238"/>
      <c r="H1508" s="266"/>
      <c r="I1508" s="238"/>
      <c r="J1508" s="238"/>
      <c r="K1508" s="238"/>
      <c r="L1508" s="238"/>
      <c r="M1508" s="238"/>
      <c r="N1508" s="238"/>
      <c r="O1508" s="256">
        <f t="shared" si="1804"/>
        <v>0</v>
      </c>
      <c r="P1508" s="351"/>
      <c r="Q1508" s="266"/>
      <c r="R1508" s="353"/>
      <c r="S1508" s="355"/>
      <c r="T1508" s="351"/>
      <c r="U1508" s="357"/>
      <c r="V1508" s="359"/>
      <c r="W1508" s="361"/>
      <c r="X1508" s="357"/>
      <c r="Y1508" s="353"/>
      <c r="Z1508" s="353"/>
      <c r="AA1508" s="353"/>
      <c r="AB1508" s="362"/>
      <c r="AC1508" s="362"/>
      <c r="AD1508" s="238">
        <f t="shared" si="1838"/>
        <v>0</v>
      </c>
      <c r="AE1508" s="279" t="e">
        <f>VLOOKUP(AD1508,分类参数表!$I$2:$J$10,2,FALSE)</f>
        <v>#N/A</v>
      </c>
      <c r="AF1508" s="280"/>
      <c r="AG1508" s="266"/>
      <c r="AH1508" s="266"/>
      <c r="AI1508" s="266"/>
      <c r="AJ1508" s="266"/>
      <c r="AK1508" s="266"/>
      <c r="AL1508" s="266"/>
      <c r="AM1508" s="290"/>
      <c r="AN1508" s="291" t="e">
        <f t="shared" si="1805"/>
        <v>#DIV/0!</v>
      </c>
      <c r="AO1508" s="297"/>
    </row>
    <row r="1509" spans="1:41" s="220" customFormat="1" ht="15" customHeight="1" thickTop="1" x14ac:dyDescent="0.15">
      <c r="A1509" s="319"/>
      <c r="B1509" s="242"/>
      <c r="C1509" s="243"/>
      <c r="D1509" s="244">
        <v>1</v>
      </c>
      <c r="E1509" s="320"/>
      <c r="F1509" s="245"/>
      <c r="G1509" s="321"/>
      <c r="H1509" s="328"/>
      <c r="I1509" s="246"/>
      <c r="J1509" s="321"/>
      <c r="K1509" s="320"/>
      <c r="L1509" s="321"/>
      <c r="M1509" s="244"/>
      <c r="N1509" s="244"/>
      <c r="O1509" s="257">
        <f t="shared" si="1804"/>
        <v>0</v>
      </c>
      <c r="P1509" s="363">
        <f>SUM(O1509:O1513)</f>
        <v>0</v>
      </c>
      <c r="Q1509" s="322"/>
      <c r="R1509" s="371">
        <f>SUMPRODUCT(Q1509:Q1513+0)</f>
        <v>0</v>
      </c>
      <c r="S1509" s="374" t="e">
        <f>R1509/P1509</f>
        <v>#DIV/0!</v>
      </c>
      <c r="T1509" s="363" t="e">
        <f>LOOKUP(S1509,{0.4,0.45,0.5,0.55,0.6,0.65,0.7,0.75,0.8,0.85,0.9,0.95,1},{0.1,0.175,0.25,0.325,0.4,0.475,0.55,0.625,0.7,0.775,0.85,0.925,1})</f>
        <v>#DIV/0!</v>
      </c>
      <c r="U1509" s="369"/>
      <c r="V1509" s="365"/>
      <c r="W1509" s="367"/>
      <c r="X1509" s="369"/>
      <c r="Y1509" s="371">
        <f>R1509-(V1509/10)-X1509</f>
        <v>0</v>
      </c>
      <c r="Z1509" s="371" t="e">
        <f>Y1509*T1509*AE1509</f>
        <v>#DIV/0!</v>
      </c>
      <c r="AA1509" s="371" t="e">
        <f>U1509-V1509+Z1509</f>
        <v>#DIV/0!</v>
      </c>
      <c r="AB1509" s="371"/>
      <c r="AC1509" s="371"/>
      <c r="AD1509" s="323" t="s">
        <v>2000</v>
      </c>
      <c r="AE1509" s="282">
        <f>VLOOKUP(AD1509,分类参数表!$I$2:$J$10,2,FALSE)</f>
        <v>1</v>
      </c>
      <c r="AF1509" s="283"/>
      <c r="AG1509" s="322"/>
      <c r="AH1509" s="269"/>
      <c r="AI1509" s="269"/>
      <c r="AJ1509" s="269"/>
      <c r="AK1509" s="322"/>
      <c r="AL1509" s="322"/>
      <c r="AM1509" s="292"/>
      <c r="AN1509" s="293" t="e">
        <f t="shared" si="1805"/>
        <v>#DIV/0!</v>
      </c>
      <c r="AO1509" s="298"/>
    </row>
    <row r="1510" spans="1:41" s="221" customFormat="1" ht="15" customHeight="1" x14ac:dyDescent="0.15">
      <c r="A1510" s="247"/>
      <c r="B1510" s="248">
        <f t="shared" ref="B1510:C1510" si="1842">B1509</f>
        <v>0</v>
      </c>
      <c r="C1510" s="249">
        <f t="shared" si="1842"/>
        <v>0</v>
      </c>
      <c r="D1510" s="250">
        <f t="shared" ref="D1510:D1513" si="1843">D1509+1</f>
        <v>2</v>
      </c>
      <c r="E1510" s="250"/>
      <c r="F1510" s="251"/>
      <c r="G1510" s="250"/>
      <c r="H1510" s="329"/>
      <c r="I1510" s="252"/>
      <c r="J1510" s="250"/>
      <c r="K1510" s="250"/>
      <c r="L1510" s="250"/>
      <c r="M1510" s="250"/>
      <c r="N1510" s="250"/>
      <c r="O1510" s="258">
        <f t="shared" si="1804"/>
        <v>0</v>
      </c>
      <c r="P1510" s="364"/>
      <c r="Q1510" s="271"/>
      <c r="R1510" s="372"/>
      <c r="S1510" s="375"/>
      <c r="T1510" s="364"/>
      <c r="U1510" s="370"/>
      <c r="V1510" s="366"/>
      <c r="W1510" s="368"/>
      <c r="X1510" s="370"/>
      <c r="Y1510" s="372"/>
      <c r="Z1510" s="372"/>
      <c r="AA1510" s="372"/>
      <c r="AB1510" s="372"/>
      <c r="AC1510" s="372"/>
      <c r="AD1510" s="250" t="str">
        <f t="shared" ref="AD1510:AD1513" si="1844">AD1509</f>
        <v>会员</v>
      </c>
      <c r="AE1510" s="284">
        <f>VLOOKUP(AD1510,分类参数表!$I$2:$J$10,2,FALSE)</f>
        <v>1</v>
      </c>
      <c r="AF1510" s="285"/>
      <c r="AG1510" s="271"/>
      <c r="AH1510" s="271"/>
      <c r="AI1510" s="271"/>
      <c r="AJ1510" s="271"/>
      <c r="AK1510" s="271"/>
      <c r="AL1510" s="271"/>
      <c r="AM1510" s="294"/>
      <c r="AN1510" s="295" t="e">
        <f t="shared" si="1805"/>
        <v>#DIV/0!</v>
      </c>
      <c r="AO1510" s="299"/>
    </row>
    <row r="1511" spans="1:41" s="221" customFormat="1" ht="15" customHeight="1" x14ac:dyDescent="0.15">
      <c r="A1511" s="247"/>
      <c r="B1511" s="248">
        <f t="shared" ref="B1511:C1511" si="1845">B1510</f>
        <v>0</v>
      </c>
      <c r="C1511" s="249">
        <f t="shared" si="1845"/>
        <v>0</v>
      </c>
      <c r="D1511" s="250">
        <f t="shared" si="1843"/>
        <v>3</v>
      </c>
      <c r="E1511" s="250"/>
      <c r="F1511" s="251"/>
      <c r="G1511" s="250"/>
      <c r="H1511" s="329"/>
      <c r="I1511" s="252"/>
      <c r="J1511" s="250"/>
      <c r="K1511" s="250"/>
      <c r="L1511" s="250"/>
      <c r="M1511" s="250"/>
      <c r="N1511" s="250"/>
      <c r="O1511" s="258">
        <f t="shared" si="1804"/>
        <v>0</v>
      </c>
      <c r="P1511" s="364"/>
      <c r="Q1511" s="271"/>
      <c r="R1511" s="372"/>
      <c r="S1511" s="375"/>
      <c r="T1511" s="364"/>
      <c r="U1511" s="370"/>
      <c r="V1511" s="366"/>
      <c r="W1511" s="368"/>
      <c r="X1511" s="370"/>
      <c r="Y1511" s="372"/>
      <c r="Z1511" s="372"/>
      <c r="AA1511" s="372"/>
      <c r="AB1511" s="372"/>
      <c r="AC1511" s="372"/>
      <c r="AD1511" s="250" t="str">
        <f t="shared" si="1844"/>
        <v>会员</v>
      </c>
      <c r="AE1511" s="284">
        <f>VLOOKUP(AD1511,分类参数表!$I$2:$J$10,2,FALSE)</f>
        <v>1</v>
      </c>
      <c r="AF1511" s="285"/>
      <c r="AG1511" s="271"/>
      <c r="AH1511" s="271"/>
      <c r="AI1511" s="271"/>
      <c r="AJ1511" s="271"/>
      <c r="AK1511" s="271"/>
      <c r="AL1511" s="271"/>
      <c r="AM1511" s="294"/>
      <c r="AN1511" s="295" t="e">
        <f t="shared" si="1805"/>
        <v>#DIV/0!</v>
      </c>
      <c r="AO1511" s="299"/>
    </row>
    <row r="1512" spans="1:41" s="221" customFormat="1" ht="15" customHeight="1" x14ac:dyDescent="0.15">
      <c r="A1512" s="247"/>
      <c r="B1512" s="248">
        <f t="shared" ref="B1512:C1512" si="1846">B1511</f>
        <v>0</v>
      </c>
      <c r="C1512" s="249">
        <f t="shared" si="1846"/>
        <v>0</v>
      </c>
      <c r="D1512" s="250">
        <f t="shared" si="1843"/>
        <v>4</v>
      </c>
      <c r="E1512" s="250"/>
      <c r="F1512" s="251"/>
      <c r="G1512" s="250"/>
      <c r="H1512" s="271"/>
      <c r="I1512" s="250"/>
      <c r="J1512" s="250"/>
      <c r="K1512" s="250"/>
      <c r="L1512" s="250"/>
      <c r="M1512" s="250"/>
      <c r="N1512" s="250"/>
      <c r="O1512" s="258">
        <f t="shared" si="1804"/>
        <v>0</v>
      </c>
      <c r="P1512" s="364"/>
      <c r="Q1512" s="271"/>
      <c r="R1512" s="372"/>
      <c r="S1512" s="375"/>
      <c r="T1512" s="364"/>
      <c r="U1512" s="370"/>
      <c r="V1512" s="366"/>
      <c r="W1512" s="368"/>
      <c r="X1512" s="370"/>
      <c r="Y1512" s="372"/>
      <c r="Z1512" s="372"/>
      <c r="AA1512" s="372"/>
      <c r="AB1512" s="372"/>
      <c r="AC1512" s="372"/>
      <c r="AD1512" s="250" t="str">
        <f t="shared" si="1844"/>
        <v>会员</v>
      </c>
      <c r="AE1512" s="284">
        <f>VLOOKUP(AD1512,分类参数表!$I$2:$J$10,2,FALSE)</f>
        <v>1</v>
      </c>
      <c r="AF1512" s="285"/>
      <c r="AG1512" s="271"/>
      <c r="AH1512" s="271"/>
      <c r="AI1512" s="271"/>
      <c r="AJ1512" s="271"/>
      <c r="AK1512" s="271"/>
      <c r="AL1512" s="271"/>
      <c r="AM1512" s="294"/>
      <c r="AN1512" s="295" t="e">
        <f t="shared" si="1805"/>
        <v>#DIV/0!</v>
      </c>
      <c r="AO1512" s="299"/>
    </row>
    <row r="1513" spans="1:41" s="221" customFormat="1" ht="15" customHeight="1" thickBot="1" x14ac:dyDescent="0.2">
      <c r="A1513" s="247"/>
      <c r="B1513" s="248">
        <f t="shared" ref="B1513:C1513" si="1847">B1512</f>
        <v>0</v>
      </c>
      <c r="C1513" s="249">
        <f t="shared" si="1847"/>
        <v>0</v>
      </c>
      <c r="D1513" s="250">
        <f t="shared" si="1843"/>
        <v>5</v>
      </c>
      <c r="E1513" s="250"/>
      <c r="F1513" s="251"/>
      <c r="G1513" s="250"/>
      <c r="H1513" s="271"/>
      <c r="I1513" s="250"/>
      <c r="J1513" s="250"/>
      <c r="K1513" s="250"/>
      <c r="L1513" s="250"/>
      <c r="M1513" s="250"/>
      <c r="N1513" s="250"/>
      <c r="O1513" s="258">
        <f t="shared" si="1804"/>
        <v>0</v>
      </c>
      <c r="P1513" s="364"/>
      <c r="Q1513" s="271"/>
      <c r="R1513" s="372"/>
      <c r="S1513" s="375"/>
      <c r="T1513" s="364"/>
      <c r="U1513" s="370"/>
      <c r="V1513" s="366"/>
      <c r="W1513" s="368"/>
      <c r="X1513" s="370"/>
      <c r="Y1513" s="372"/>
      <c r="Z1513" s="372"/>
      <c r="AA1513" s="372"/>
      <c r="AB1513" s="373"/>
      <c r="AC1513" s="373"/>
      <c r="AD1513" s="250" t="str">
        <f t="shared" si="1844"/>
        <v>会员</v>
      </c>
      <c r="AE1513" s="284">
        <f>VLOOKUP(AD1513,分类参数表!$I$2:$J$10,2,FALSE)</f>
        <v>1</v>
      </c>
      <c r="AF1513" s="285"/>
      <c r="AG1513" s="271"/>
      <c r="AH1513" s="271"/>
      <c r="AI1513" s="271"/>
      <c r="AJ1513" s="271"/>
      <c r="AK1513" s="271"/>
      <c r="AL1513" s="271"/>
      <c r="AM1513" s="294"/>
      <c r="AN1513" s="295" t="e">
        <f t="shared" si="1805"/>
        <v>#DIV/0!</v>
      </c>
      <c r="AO1513" s="299"/>
    </row>
    <row r="1514" spans="1:41" s="218" customFormat="1" ht="15" customHeight="1" thickTop="1" x14ac:dyDescent="0.15">
      <c r="A1514" s="229"/>
      <c r="B1514" s="230"/>
      <c r="C1514" s="231"/>
      <c r="D1514" s="232">
        <v>1</v>
      </c>
      <c r="E1514" s="233"/>
      <c r="F1514" s="233"/>
      <c r="G1514" s="232"/>
      <c r="H1514" s="326"/>
      <c r="I1514" s="234"/>
      <c r="J1514" s="232"/>
      <c r="K1514" s="233"/>
      <c r="L1514" s="232"/>
      <c r="M1514" s="232"/>
      <c r="N1514" s="232"/>
      <c r="O1514" s="255">
        <f t="shared" si="1804"/>
        <v>0</v>
      </c>
      <c r="P1514" s="350">
        <f>SUM(O1514:O1518)</f>
        <v>0</v>
      </c>
      <c r="Q1514" s="264"/>
      <c r="R1514" s="352">
        <f>SUMPRODUCT(Q1514:Q1518+0)</f>
        <v>0</v>
      </c>
      <c r="S1514" s="354" t="e">
        <f>R1514/P1514</f>
        <v>#DIV/0!</v>
      </c>
      <c r="T1514" s="350" t="e">
        <f>LOOKUP(S1514,{0.4,0.45,0.5,0.55,0.6,0.65,0.7,0.75,0.8,0.85,0.9,0.95,1},{0.1,0.175,0.25,0.325,0.4,0.475,0.55,0.625,0.7,0.775,0.85,0.925,1})</f>
        <v>#DIV/0!</v>
      </c>
      <c r="U1514" s="356"/>
      <c r="V1514" s="358"/>
      <c r="W1514" s="360"/>
      <c r="X1514" s="356"/>
      <c r="Y1514" s="352">
        <f>R1514-(V1514/10)-X1514</f>
        <v>0</v>
      </c>
      <c r="Z1514" s="352" t="e">
        <f>Y1514*T1514*AE1514</f>
        <v>#DIV/0!</v>
      </c>
      <c r="AA1514" s="352" t="e">
        <f>U1514-V1514+Z1514</f>
        <v>#DIV/0!</v>
      </c>
      <c r="AB1514" s="352"/>
      <c r="AC1514" s="352"/>
      <c r="AD1514" s="276"/>
      <c r="AE1514" s="277" t="e">
        <f>VLOOKUP(AD1514,分类参数表!$I$2:$J$10,2,FALSE)</f>
        <v>#N/A</v>
      </c>
      <c r="AF1514" s="278"/>
      <c r="AG1514" s="264"/>
      <c r="AH1514" s="264"/>
      <c r="AI1514" s="264"/>
      <c r="AJ1514" s="264"/>
      <c r="AK1514" s="264"/>
      <c r="AL1514" s="264"/>
      <c r="AM1514" s="288"/>
      <c r="AN1514" s="289" t="e">
        <f t="shared" si="1805"/>
        <v>#DIV/0!</v>
      </c>
      <c r="AO1514" s="296"/>
    </row>
    <row r="1515" spans="1:41" s="219" customFormat="1" ht="15" customHeight="1" x14ac:dyDescent="0.15">
      <c r="A1515" s="235"/>
      <c r="B1515" s="236">
        <f t="shared" ref="B1515:C1515" si="1848">B1514</f>
        <v>0</v>
      </c>
      <c r="C1515" s="237">
        <f t="shared" si="1848"/>
        <v>0</v>
      </c>
      <c r="D1515" s="238">
        <f t="shared" ref="D1515:D1518" si="1849">D1514+1</f>
        <v>2</v>
      </c>
      <c r="E1515" s="238"/>
      <c r="F1515" s="239"/>
      <c r="G1515" s="238"/>
      <c r="H1515" s="327"/>
      <c r="I1515" s="240"/>
      <c r="J1515" s="238"/>
      <c r="K1515" s="238"/>
      <c r="L1515" s="238"/>
      <c r="M1515" s="238"/>
      <c r="N1515" s="238"/>
      <c r="O1515" s="256">
        <f t="shared" si="1804"/>
        <v>0</v>
      </c>
      <c r="P1515" s="351"/>
      <c r="Q1515" s="266"/>
      <c r="R1515" s="353"/>
      <c r="S1515" s="355"/>
      <c r="T1515" s="351"/>
      <c r="U1515" s="357"/>
      <c r="V1515" s="359"/>
      <c r="W1515" s="361"/>
      <c r="X1515" s="357"/>
      <c r="Y1515" s="353"/>
      <c r="Z1515" s="353"/>
      <c r="AA1515" s="353"/>
      <c r="AB1515" s="353"/>
      <c r="AC1515" s="353"/>
      <c r="AD1515" s="238">
        <f t="shared" ref="AD1515:AD1518" si="1850">AD1514</f>
        <v>0</v>
      </c>
      <c r="AE1515" s="279" t="e">
        <f>VLOOKUP(AD1515,分类参数表!$I$2:$J$10,2,FALSE)</f>
        <v>#N/A</v>
      </c>
      <c r="AF1515" s="280"/>
      <c r="AG1515" s="266"/>
      <c r="AH1515" s="266"/>
      <c r="AI1515" s="266"/>
      <c r="AJ1515" s="266"/>
      <c r="AK1515" s="266"/>
      <c r="AL1515" s="266"/>
      <c r="AM1515" s="290"/>
      <c r="AN1515" s="291" t="e">
        <f t="shared" si="1805"/>
        <v>#DIV/0!</v>
      </c>
      <c r="AO1515" s="297"/>
    </row>
    <row r="1516" spans="1:41" s="219" customFormat="1" ht="15" customHeight="1" x14ac:dyDescent="0.15">
      <c r="A1516" s="235"/>
      <c r="B1516" s="236">
        <f t="shared" ref="B1516:C1516" si="1851">B1515</f>
        <v>0</v>
      </c>
      <c r="C1516" s="237">
        <f t="shared" si="1851"/>
        <v>0</v>
      </c>
      <c r="D1516" s="238">
        <f t="shared" si="1849"/>
        <v>3</v>
      </c>
      <c r="E1516" s="238"/>
      <c r="F1516" s="239"/>
      <c r="G1516" s="238"/>
      <c r="H1516" s="327"/>
      <c r="I1516" s="240"/>
      <c r="J1516" s="238"/>
      <c r="K1516" s="238"/>
      <c r="L1516" s="238"/>
      <c r="M1516" s="238"/>
      <c r="N1516" s="238"/>
      <c r="O1516" s="256">
        <f t="shared" si="1804"/>
        <v>0</v>
      </c>
      <c r="P1516" s="351"/>
      <c r="Q1516" s="266"/>
      <c r="R1516" s="353"/>
      <c r="S1516" s="355"/>
      <c r="T1516" s="351"/>
      <c r="U1516" s="357"/>
      <c r="V1516" s="359"/>
      <c r="W1516" s="361"/>
      <c r="X1516" s="357"/>
      <c r="Y1516" s="353"/>
      <c r="Z1516" s="353"/>
      <c r="AA1516" s="353"/>
      <c r="AB1516" s="353"/>
      <c r="AC1516" s="353"/>
      <c r="AD1516" s="238">
        <f t="shared" si="1850"/>
        <v>0</v>
      </c>
      <c r="AE1516" s="279" t="e">
        <f>VLOOKUP(AD1516,分类参数表!$I$2:$J$10,2,FALSE)</f>
        <v>#N/A</v>
      </c>
      <c r="AF1516" s="280"/>
      <c r="AG1516" s="266"/>
      <c r="AH1516" s="266"/>
      <c r="AI1516" s="266"/>
      <c r="AJ1516" s="266"/>
      <c r="AK1516" s="266"/>
      <c r="AL1516" s="266"/>
      <c r="AM1516" s="290"/>
      <c r="AN1516" s="291" t="e">
        <f t="shared" si="1805"/>
        <v>#DIV/0!</v>
      </c>
      <c r="AO1516" s="297"/>
    </row>
    <row r="1517" spans="1:41" s="219" customFormat="1" ht="15" customHeight="1" x14ac:dyDescent="0.15">
      <c r="A1517" s="235"/>
      <c r="B1517" s="236">
        <f t="shared" ref="B1517:C1517" si="1852">B1516</f>
        <v>0</v>
      </c>
      <c r="C1517" s="237">
        <f t="shared" si="1852"/>
        <v>0</v>
      </c>
      <c r="D1517" s="238">
        <f t="shared" si="1849"/>
        <v>4</v>
      </c>
      <c r="E1517" s="238"/>
      <c r="F1517" s="239"/>
      <c r="G1517" s="238"/>
      <c r="H1517" s="266"/>
      <c r="I1517" s="238"/>
      <c r="J1517" s="238"/>
      <c r="K1517" s="238"/>
      <c r="L1517" s="238"/>
      <c r="M1517" s="238"/>
      <c r="N1517" s="238"/>
      <c r="O1517" s="256">
        <f t="shared" si="1804"/>
        <v>0</v>
      </c>
      <c r="P1517" s="351"/>
      <c r="Q1517" s="266"/>
      <c r="R1517" s="353"/>
      <c r="S1517" s="355"/>
      <c r="T1517" s="351"/>
      <c r="U1517" s="357"/>
      <c r="V1517" s="359"/>
      <c r="W1517" s="361"/>
      <c r="X1517" s="357"/>
      <c r="Y1517" s="353"/>
      <c r="Z1517" s="353"/>
      <c r="AA1517" s="353"/>
      <c r="AB1517" s="353"/>
      <c r="AC1517" s="353"/>
      <c r="AD1517" s="238">
        <f t="shared" si="1850"/>
        <v>0</v>
      </c>
      <c r="AE1517" s="279" t="e">
        <f>VLOOKUP(AD1517,分类参数表!$I$2:$J$10,2,FALSE)</f>
        <v>#N/A</v>
      </c>
      <c r="AF1517" s="280"/>
      <c r="AG1517" s="266"/>
      <c r="AH1517" s="266"/>
      <c r="AI1517" s="266"/>
      <c r="AJ1517" s="266"/>
      <c r="AK1517" s="266"/>
      <c r="AL1517" s="266"/>
      <c r="AM1517" s="290"/>
      <c r="AN1517" s="291" t="e">
        <f t="shared" si="1805"/>
        <v>#DIV/0!</v>
      </c>
      <c r="AO1517" s="297"/>
    </row>
    <row r="1518" spans="1:41" s="219" customFormat="1" ht="15" customHeight="1" thickBot="1" x14ac:dyDescent="0.2">
      <c r="A1518" s="235"/>
      <c r="B1518" s="236">
        <f t="shared" ref="B1518:C1518" si="1853">B1517</f>
        <v>0</v>
      </c>
      <c r="C1518" s="237">
        <f t="shared" si="1853"/>
        <v>0</v>
      </c>
      <c r="D1518" s="238">
        <f t="shared" si="1849"/>
        <v>5</v>
      </c>
      <c r="E1518" s="238"/>
      <c r="F1518" s="239"/>
      <c r="G1518" s="238"/>
      <c r="H1518" s="266"/>
      <c r="I1518" s="238"/>
      <c r="J1518" s="238"/>
      <c r="K1518" s="238"/>
      <c r="L1518" s="238"/>
      <c r="M1518" s="238"/>
      <c r="N1518" s="238"/>
      <c r="O1518" s="256">
        <f t="shared" si="1804"/>
        <v>0</v>
      </c>
      <c r="P1518" s="351"/>
      <c r="Q1518" s="266"/>
      <c r="R1518" s="353"/>
      <c r="S1518" s="355"/>
      <c r="T1518" s="351"/>
      <c r="U1518" s="357"/>
      <c r="V1518" s="359"/>
      <c r="W1518" s="361"/>
      <c r="X1518" s="357"/>
      <c r="Y1518" s="353"/>
      <c r="Z1518" s="353"/>
      <c r="AA1518" s="353"/>
      <c r="AB1518" s="362"/>
      <c r="AC1518" s="362"/>
      <c r="AD1518" s="238">
        <f t="shared" si="1850"/>
        <v>0</v>
      </c>
      <c r="AE1518" s="279" t="e">
        <f>VLOOKUP(AD1518,分类参数表!$I$2:$J$10,2,FALSE)</f>
        <v>#N/A</v>
      </c>
      <c r="AF1518" s="280"/>
      <c r="AG1518" s="266"/>
      <c r="AH1518" s="266"/>
      <c r="AI1518" s="266"/>
      <c r="AJ1518" s="266"/>
      <c r="AK1518" s="266"/>
      <c r="AL1518" s="266"/>
      <c r="AM1518" s="290"/>
      <c r="AN1518" s="291" t="e">
        <f t="shared" si="1805"/>
        <v>#DIV/0!</v>
      </c>
      <c r="AO1518" s="297"/>
    </row>
    <row r="1519" spans="1:41" s="220" customFormat="1" ht="15" customHeight="1" thickTop="1" x14ac:dyDescent="0.15">
      <c r="A1519" s="319"/>
      <c r="B1519" s="242"/>
      <c r="C1519" s="243"/>
      <c r="D1519" s="244">
        <v>1</v>
      </c>
      <c r="E1519" s="320"/>
      <c r="F1519" s="245"/>
      <c r="G1519" s="321"/>
      <c r="H1519" s="328"/>
      <c r="I1519" s="246"/>
      <c r="J1519" s="321"/>
      <c r="K1519" s="320"/>
      <c r="L1519" s="321"/>
      <c r="M1519" s="244"/>
      <c r="N1519" s="244"/>
      <c r="O1519" s="257">
        <f t="shared" si="1804"/>
        <v>0</v>
      </c>
      <c r="P1519" s="363">
        <f>SUM(O1519:O1523)</f>
        <v>0</v>
      </c>
      <c r="Q1519" s="322"/>
      <c r="R1519" s="371">
        <f>SUMPRODUCT(Q1519:Q1523+0)</f>
        <v>0</v>
      </c>
      <c r="S1519" s="374" t="e">
        <f>R1519/P1519</f>
        <v>#DIV/0!</v>
      </c>
      <c r="T1519" s="363" t="e">
        <f>LOOKUP(S1519,{0.4,0.45,0.5,0.55,0.6,0.65,0.7,0.75,0.8,0.85,0.9,0.95,1},{0.1,0.175,0.25,0.325,0.4,0.475,0.55,0.625,0.7,0.775,0.85,0.925,1})</f>
        <v>#DIV/0!</v>
      </c>
      <c r="U1519" s="369"/>
      <c r="V1519" s="365"/>
      <c r="W1519" s="367"/>
      <c r="X1519" s="369"/>
      <c r="Y1519" s="371">
        <f>R1519-(V1519/10)-X1519</f>
        <v>0</v>
      </c>
      <c r="Z1519" s="371" t="e">
        <f>Y1519*T1519*AE1519</f>
        <v>#DIV/0!</v>
      </c>
      <c r="AA1519" s="371" t="e">
        <f>U1519-V1519+Z1519</f>
        <v>#DIV/0!</v>
      </c>
      <c r="AB1519" s="371"/>
      <c r="AC1519" s="371"/>
      <c r="AD1519" s="323" t="s">
        <v>2000</v>
      </c>
      <c r="AE1519" s="282">
        <f>VLOOKUP(AD1519,分类参数表!$I$2:$J$10,2,FALSE)</f>
        <v>1</v>
      </c>
      <c r="AF1519" s="283"/>
      <c r="AG1519" s="322"/>
      <c r="AH1519" s="269"/>
      <c r="AI1519" s="269"/>
      <c r="AJ1519" s="269"/>
      <c r="AK1519" s="322"/>
      <c r="AL1519" s="322"/>
      <c r="AM1519" s="292"/>
      <c r="AN1519" s="293" t="e">
        <f t="shared" si="1805"/>
        <v>#DIV/0!</v>
      </c>
      <c r="AO1519" s="298"/>
    </row>
    <row r="1520" spans="1:41" s="221" customFormat="1" ht="15" customHeight="1" x14ac:dyDescent="0.15">
      <c r="A1520" s="247"/>
      <c r="B1520" s="248">
        <f t="shared" ref="B1520:C1520" si="1854">B1519</f>
        <v>0</v>
      </c>
      <c r="C1520" s="249">
        <f t="shared" si="1854"/>
        <v>0</v>
      </c>
      <c r="D1520" s="250">
        <f t="shared" ref="D1520:D1523" si="1855">D1519+1</f>
        <v>2</v>
      </c>
      <c r="E1520" s="250"/>
      <c r="F1520" s="251"/>
      <c r="G1520" s="250"/>
      <c r="H1520" s="329"/>
      <c r="I1520" s="252"/>
      <c r="J1520" s="250"/>
      <c r="K1520" s="250"/>
      <c r="L1520" s="250"/>
      <c r="M1520" s="250"/>
      <c r="N1520" s="250"/>
      <c r="O1520" s="258">
        <f t="shared" si="1804"/>
        <v>0</v>
      </c>
      <c r="P1520" s="364"/>
      <c r="Q1520" s="271"/>
      <c r="R1520" s="372"/>
      <c r="S1520" s="375"/>
      <c r="T1520" s="364"/>
      <c r="U1520" s="370"/>
      <c r="V1520" s="366"/>
      <c r="W1520" s="368"/>
      <c r="X1520" s="370"/>
      <c r="Y1520" s="372"/>
      <c r="Z1520" s="372"/>
      <c r="AA1520" s="372"/>
      <c r="AB1520" s="372"/>
      <c r="AC1520" s="372"/>
      <c r="AD1520" s="250" t="str">
        <f t="shared" ref="AD1520:AD1523" si="1856">AD1519</f>
        <v>会员</v>
      </c>
      <c r="AE1520" s="284">
        <f>VLOOKUP(AD1520,分类参数表!$I$2:$J$10,2,FALSE)</f>
        <v>1</v>
      </c>
      <c r="AF1520" s="285"/>
      <c r="AG1520" s="271"/>
      <c r="AH1520" s="271"/>
      <c r="AI1520" s="271"/>
      <c r="AJ1520" s="271"/>
      <c r="AK1520" s="271"/>
      <c r="AL1520" s="271"/>
      <c r="AM1520" s="294"/>
      <c r="AN1520" s="295" t="e">
        <f t="shared" si="1805"/>
        <v>#DIV/0!</v>
      </c>
      <c r="AO1520" s="299"/>
    </row>
    <row r="1521" spans="1:41" s="221" customFormat="1" ht="15" customHeight="1" x14ac:dyDescent="0.15">
      <c r="A1521" s="247"/>
      <c r="B1521" s="248">
        <f t="shared" ref="B1521:C1521" si="1857">B1520</f>
        <v>0</v>
      </c>
      <c r="C1521" s="249">
        <f t="shared" si="1857"/>
        <v>0</v>
      </c>
      <c r="D1521" s="250">
        <f t="shared" si="1855"/>
        <v>3</v>
      </c>
      <c r="E1521" s="250"/>
      <c r="F1521" s="251"/>
      <c r="G1521" s="250"/>
      <c r="H1521" s="329"/>
      <c r="I1521" s="252"/>
      <c r="J1521" s="250"/>
      <c r="K1521" s="250"/>
      <c r="L1521" s="250"/>
      <c r="M1521" s="250"/>
      <c r="N1521" s="250"/>
      <c r="O1521" s="258">
        <f t="shared" si="1804"/>
        <v>0</v>
      </c>
      <c r="P1521" s="364"/>
      <c r="Q1521" s="271"/>
      <c r="R1521" s="372"/>
      <c r="S1521" s="375"/>
      <c r="T1521" s="364"/>
      <c r="U1521" s="370"/>
      <c r="V1521" s="366"/>
      <c r="W1521" s="368"/>
      <c r="X1521" s="370"/>
      <c r="Y1521" s="372"/>
      <c r="Z1521" s="372"/>
      <c r="AA1521" s="372"/>
      <c r="AB1521" s="372"/>
      <c r="AC1521" s="372"/>
      <c r="AD1521" s="250" t="str">
        <f t="shared" si="1856"/>
        <v>会员</v>
      </c>
      <c r="AE1521" s="284">
        <f>VLOOKUP(AD1521,分类参数表!$I$2:$J$10,2,FALSE)</f>
        <v>1</v>
      </c>
      <c r="AF1521" s="285"/>
      <c r="AG1521" s="271"/>
      <c r="AH1521" s="271"/>
      <c r="AI1521" s="271"/>
      <c r="AJ1521" s="271"/>
      <c r="AK1521" s="271"/>
      <c r="AL1521" s="271"/>
      <c r="AM1521" s="294"/>
      <c r="AN1521" s="295" t="e">
        <f t="shared" si="1805"/>
        <v>#DIV/0!</v>
      </c>
      <c r="AO1521" s="299"/>
    </row>
    <row r="1522" spans="1:41" s="221" customFormat="1" ht="15" customHeight="1" x14ac:dyDescent="0.15">
      <c r="A1522" s="247"/>
      <c r="B1522" s="248">
        <f t="shared" ref="B1522:C1522" si="1858">B1521</f>
        <v>0</v>
      </c>
      <c r="C1522" s="249">
        <f t="shared" si="1858"/>
        <v>0</v>
      </c>
      <c r="D1522" s="250">
        <f t="shared" si="1855"/>
        <v>4</v>
      </c>
      <c r="E1522" s="250"/>
      <c r="F1522" s="251"/>
      <c r="G1522" s="250"/>
      <c r="H1522" s="271"/>
      <c r="I1522" s="250"/>
      <c r="J1522" s="250"/>
      <c r="K1522" s="250"/>
      <c r="L1522" s="250"/>
      <c r="M1522" s="250"/>
      <c r="N1522" s="250"/>
      <c r="O1522" s="258">
        <f t="shared" si="1804"/>
        <v>0</v>
      </c>
      <c r="P1522" s="364"/>
      <c r="Q1522" s="271"/>
      <c r="R1522" s="372"/>
      <c r="S1522" s="375"/>
      <c r="T1522" s="364"/>
      <c r="U1522" s="370"/>
      <c r="V1522" s="366"/>
      <c r="W1522" s="368"/>
      <c r="X1522" s="370"/>
      <c r="Y1522" s="372"/>
      <c r="Z1522" s="372"/>
      <c r="AA1522" s="372"/>
      <c r="AB1522" s="372"/>
      <c r="AC1522" s="372"/>
      <c r="AD1522" s="250" t="str">
        <f t="shared" si="1856"/>
        <v>会员</v>
      </c>
      <c r="AE1522" s="284">
        <f>VLOOKUP(AD1522,分类参数表!$I$2:$J$10,2,FALSE)</f>
        <v>1</v>
      </c>
      <c r="AF1522" s="285"/>
      <c r="AG1522" s="271"/>
      <c r="AH1522" s="271"/>
      <c r="AI1522" s="271"/>
      <c r="AJ1522" s="271"/>
      <c r="AK1522" s="271"/>
      <c r="AL1522" s="271"/>
      <c r="AM1522" s="294"/>
      <c r="AN1522" s="295" t="e">
        <f t="shared" si="1805"/>
        <v>#DIV/0!</v>
      </c>
      <c r="AO1522" s="299"/>
    </row>
    <row r="1523" spans="1:41" s="221" customFormat="1" ht="15" customHeight="1" thickBot="1" x14ac:dyDescent="0.2">
      <c r="A1523" s="247"/>
      <c r="B1523" s="248">
        <f t="shared" ref="B1523:C1523" si="1859">B1522</f>
        <v>0</v>
      </c>
      <c r="C1523" s="249">
        <f t="shared" si="1859"/>
        <v>0</v>
      </c>
      <c r="D1523" s="250">
        <f t="shared" si="1855"/>
        <v>5</v>
      </c>
      <c r="E1523" s="250"/>
      <c r="F1523" s="251"/>
      <c r="G1523" s="250"/>
      <c r="H1523" s="271"/>
      <c r="I1523" s="250"/>
      <c r="J1523" s="250"/>
      <c r="K1523" s="250"/>
      <c r="L1523" s="250"/>
      <c r="M1523" s="250"/>
      <c r="N1523" s="250"/>
      <c r="O1523" s="258">
        <f t="shared" si="1804"/>
        <v>0</v>
      </c>
      <c r="P1523" s="364"/>
      <c r="Q1523" s="271"/>
      <c r="R1523" s="372"/>
      <c r="S1523" s="375"/>
      <c r="T1523" s="364"/>
      <c r="U1523" s="370"/>
      <c r="V1523" s="366"/>
      <c r="W1523" s="368"/>
      <c r="X1523" s="370"/>
      <c r="Y1523" s="372"/>
      <c r="Z1523" s="372"/>
      <c r="AA1523" s="372"/>
      <c r="AB1523" s="373"/>
      <c r="AC1523" s="373"/>
      <c r="AD1523" s="250" t="str">
        <f t="shared" si="1856"/>
        <v>会员</v>
      </c>
      <c r="AE1523" s="284">
        <f>VLOOKUP(AD1523,分类参数表!$I$2:$J$10,2,FALSE)</f>
        <v>1</v>
      </c>
      <c r="AF1523" s="285"/>
      <c r="AG1523" s="271"/>
      <c r="AH1523" s="271"/>
      <c r="AI1523" s="271"/>
      <c r="AJ1523" s="271"/>
      <c r="AK1523" s="271"/>
      <c r="AL1523" s="271"/>
      <c r="AM1523" s="294"/>
      <c r="AN1523" s="295" t="e">
        <f t="shared" si="1805"/>
        <v>#DIV/0!</v>
      </c>
      <c r="AO1523" s="299"/>
    </row>
    <row r="1524" spans="1:41" s="218" customFormat="1" ht="15" customHeight="1" thickTop="1" x14ac:dyDescent="0.15">
      <c r="A1524" s="229"/>
      <c r="B1524" s="230"/>
      <c r="C1524" s="231"/>
      <c r="D1524" s="232">
        <v>1</v>
      </c>
      <c r="E1524" s="233"/>
      <c r="F1524" s="233"/>
      <c r="G1524" s="232"/>
      <c r="H1524" s="326"/>
      <c r="I1524" s="234"/>
      <c r="J1524" s="232"/>
      <c r="K1524" s="233"/>
      <c r="L1524" s="232"/>
      <c r="M1524" s="232"/>
      <c r="N1524" s="232"/>
      <c r="O1524" s="255">
        <f t="shared" si="1804"/>
        <v>0</v>
      </c>
      <c r="P1524" s="350">
        <f>SUM(O1524:O1528)</f>
        <v>0</v>
      </c>
      <c r="Q1524" s="264"/>
      <c r="R1524" s="352">
        <f>SUMPRODUCT(Q1524:Q1528+0)</f>
        <v>0</v>
      </c>
      <c r="S1524" s="354" t="e">
        <f>R1524/P1524</f>
        <v>#DIV/0!</v>
      </c>
      <c r="T1524" s="350" t="e">
        <f>LOOKUP(S1524,{0.4,0.45,0.5,0.55,0.6,0.65,0.7,0.75,0.8,0.85,0.9,0.95,1},{0.1,0.175,0.25,0.325,0.4,0.475,0.55,0.625,0.7,0.775,0.85,0.925,1})</f>
        <v>#DIV/0!</v>
      </c>
      <c r="U1524" s="356"/>
      <c r="V1524" s="358"/>
      <c r="W1524" s="360"/>
      <c r="X1524" s="356"/>
      <c r="Y1524" s="352">
        <f>R1524-(V1524/10)-X1524</f>
        <v>0</v>
      </c>
      <c r="Z1524" s="352" t="e">
        <f>Y1524*T1524*AE1524</f>
        <v>#DIV/0!</v>
      </c>
      <c r="AA1524" s="352" t="e">
        <f>U1524-V1524+Z1524</f>
        <v>#DIV/0!</v>
      </c>
      <c r="AB1524" s="352"/>
      <c r="AC1524" s="352"/>
      <c r="AD1524" s="276"/>
      <c r="AE1524" s="277" t="e">
        <f>VLOOKUP(AD1524,分类参数表!$I$2:$J$10,2,FALSE)</f>
        <v>#N/A</v>
      </c>
      <c r="AF1524" s="278"/>
      <c r="AG1524" s="264"/>
      <c r="AH1524" s="264"/>
      <c r="AI1524" s="264"/>
      <c r="AJ1524" s="264"/>
      <c r="AK1524" s="264"/>
      <c r="AL1524" s="264"/>
      <c r="AM1524" s="288"/>
      <c r="AN1524" s="289" t="e">
        <f t="shared" si="1805"/>
        <v>#DIV/0!</v>
      </c>
      <c r="AO1524" s="296"/>
    </row>
    <row r="1525" spans="1:41" s="219" customFormat="1" ht="15" customHeight="1" x14ac:dyDescent="0.15">
      <c r="A1525" s="235"/>
      <c r="B1525" s="236">
        <f t="shared" ref="B1525:C1525" si="1860">B1524</f>
        <v>0</v>
      </c>
      <c r="C1525" s="237">
        <f t="shared" si="1860"/>
        <v>0</v>
      </c>
      <c r="D1525" s="238">
        <f t="shared" ref="D1525:D1528" si="1861">D1524+1</f>
        <v>2</v>
      </c>
      <c r="E1525" s="238"/>
      <c r="F1525" s="239"/>
      <c r="G1525" s="238"/>
      <c r="H1525" s="327"/>
      <c r="I1525" s="240"/>
      <c r="J1525" s="238"/>
      <c r="K1525" s="238"/>
      <c r="L1525" s="238"/>
      <c r="M1525" s="238"/>
      <c r="N1525" s="238"/>
      <c r="O1525" s="256">
        <f t="shared" si="1804"/>
        <v>0</v>
      </c>
      <c r="P1525" s="351"/>
      <c r="Q1525" s="266"/>
      <c r="R1525" s="353"/>
      <c r="S1525" s="355"/>
      <c r="T1525" s="351"/>
      <c r="U1525" s="357"/>
      <c r="V1525" s="359"/>
      <c r="W1525" s="361"/>
      <c r="X1525" s="357"/>
      <c r="Y1525" s="353"/>
      <c r="Z1525" s="353"/>
      <c r="AA1525" s="353"/>
      <c r="AB1525" s="353"/>
      <c r="AC1525" s="353"/>
      <c r="AD1525" s="238">
        <f t="shared" ref="AD1525:AD1528" si="1862">AD1524</f>
        <v>0</v>
      </c>
      <c r="AE1525" s="279" t="e">
        <f>VLOOKUP(AD1525,分类参数表!$I$2:$J$10,2,FALSE)</f>
        <v>#N/A</v>
      </c>
      <c r="AF1525" s="280"/>
      <c r="AG1525" s="266"/>
      <c r="AH1525" s="266"/>
      <c r="AI1525" s="266"/>
      <c r="AJ1525" s="266"/>
      <c r="AK1525" s="266"/>
      <c r="AL1525" s="266"/>
      <c r="AM1525" s="290"/>
      <c r="AN1525" s="291" t="e">
        <f t="shared" si="1805"/>
        <v>#DIV/0!</v>
      </c>
      <c r="AO1525" s="297"/>
    </row>
    <row r="1526" spans="1:41" s="219" customFormat="1" ht="15" customHeight="1" x14ac:dyDescent="0.15">
      <c r="A1526" s="235"/>
      <c r="B1526" s="236">
        <f t="shared" ref="B1526:C1526" si="1863">B1525</f>
        <v>0</v>
      </c>
      <c r="C1526" s="237">
        <f t="shared" si="1863"/>
        <v>0</v>
      </c>
      <c r="D1526" s="238">
        <f t="shared" si="1861"/>
        <v>3</v>
      </c>
      <c r="E1526" s="238"/>
      <c r="F1526" s="239"/>
      <c r="G1526" s="238"/>
      <c r="H1526" s="327"/>
      <c r="I1526" s="240"/>
      <c r="J1526" s="238"/>
      <c r="K1526" s="238"/>
      <c r="L1526" s="238"/>
      <c r="M1526" s="238"/>
      <c r="N1526" s="238"/>
      <c r="O1526" s="256">
        <f t="shared" si="1804"/>
        <v>0</v>
      </c>
      <c r="P1526" s="351"/>
      <c r="Q1526" s="266"/>
      <c r="R1526" s="353"/>
      <c r="S1526" s="355"/>
      <c r="T1526" s="351"/>
      <c r="U1526" s="357"/>
      <c r="V1526" s="359"/>
      <c r="W1526" s="361"/>
      <c r="X1526" s="357"/>
      <c r="Y1526" s="353"/>
      <c r="Z1526" s="353"/>
      <c r="AA1526" s="353"/>
      <c r="AB1526" s="353"/>
      <c r="AC1526" s="353"/>
      <c r="AD1526" s="238">
        <f t="shared" si="1862"/>
        <v>0</v>
      </c>
      <c r="AE1526" s="279" t="e">
        <f>VLOOKUP(AD1526,分类参数表!$I$2:$J$10,2,FALSE)</f>
        <v>#N/A</v>
      </c>
      <c r="AF1526" s="280"/>
      <c r="AG1526" s="266"/>
      <c r="AH1526" s="266"/>
      <c r="AI1526" s="266"/>
      <c r="AJ1526" s="266"/>
      <c r="AK1526" s="266"/>
      <c r="AL1526" s="266"/>
      <c r="AM1526" s="290"/>
      <c r="AN1526" s="291" t="e">
        <f t="shared" si="1805"/>
        <v>#DIV/0!</v>
      </c>
      <c r="AO1526" s="297"/>
    </row>
    <row r="1527" spans="1:41" s="219" customFormat="1" ht="15" customHeight="1" x14ac:dyDescent="0.15">
      <c r="A1527" s="235"/>
      <c r="B1527" s="236">
        <f t="shared" ref="B1527:C1527" si="1864">B1526</f>
        <v>0</v>
      </c>
      <c r="C1527" s="237">
        <f t="shared" si="1864"/>
        <v>0</v>
      </c>
      <c r="D1527" s="238">
        <f t="shared" si="1861"/>
        <v>4</v>
      </c>
      <c r="E1527" s="238"/>
      <c r="F1527" s="239"/>
      <c r="G1527" s="238"/>
      <c r="H1527" s="266"/>
      <c r="I1527" s="238"/>
      <c r="J1527" s="238"/>
      <c r="K1527" s="238"/>
      <c r="L1527" s="238"/>
      <c r="M1527" s="238"/>
      <c r="N1527" s="238"/>
      <c r="O1527" s="256">
        <f t="shared" si="1804"/>
        <v>0</v>
      </c>
      <c r="P1527" s="351"/>
      <c r="Q1527" s="266"/>
      <c r="R1527" s="353"/>
      <c r="S1527" s="355"/>
      <c r="T1527" s="351"/>
      <c r="U1527" s="357"/>
      <c r="V1527" s="359"/>
      <c r="W1527" s="361"/>
      <c r="X1527" s="357"/>
      <c r="Y1527" s="353"/>
      <c r="Z1527" s="353"/>
      <c r="AA1527" s="353"/>
      <c r="AB1527" s="353"/>
      <c r="AC1527" s="353"/>
      <c r="AD1527" s="238">
        <f t="shared" si="1862"/>
        <v>0</v>
      </c>
      <c r="AE1527" s="279" t="e">
        <f>VLOOKUP(AD1527,分类参数表!$I$2:$J$10,2,FALSE)</f>
        <v>#N/A</v>
      </c>
      <c r="AF1527" s="280"/>
      <c r="AG1527" s="266"/>
      <c r="AH1527" s="266"/>
      <c r="AI1527" s="266"/>
      <c r="AJ1527" s="266"/>
      <c r="AK1527" s="266"/>
      <c r="AL1527" s="266"/>
      <c r="AM1527" s="290"/>
      <c r="AN1527" s="291" t="e">
        <f t="shared" si="1805"/>
        <v>#DIV/0!</v>
      </c>
      <c r="AO1527" s="297"/>
    </row>
    <row r="1528" spans="1:41" s="219" customFormat="1" ht="15" customHeight="1" thickBot="1" x14ac:dyDescent="0.2">
      <c r="A1528" s="235"/>
      <c r="B1528" s="236">
        <f t="shared" ref="B1528:C1528" si="1865">B1527</f>
        <v>0</v>
      </c>
      <c r="C1528" s="237">
        <f t="shared" si="1865"/>
        <v>0</v>
      </c>
      <c r="D1528" s="238">
        <f t="shared" si="1861"/>
        <v>5</v>
      </c>
      <c r="E1528" s="238"/>
      <c r="F1528" s="239"/>
      <c r="G1528" s="238"/>
      <c r="H1528" s="266"/>
      <c r="I1528" s="238"/>
      <c r="J1528" s="238"/>
      <c r="K1528" s="238"/>
      <c r="L1528" s="238"/>
      <c r="M1528" s="238"/>
      <c r="N1528" s="238"/>
      <c r="O1528" s="256">
        <f t="shared" si="1804"/>
        <v>0</v>
      </c>
      <c r="P1528" s="351"/>
      <c r="Q1528" s="266"/>
      <c r="R1528" s="353"/>
      <c r="S1528" s="355"/>
      <c r="T1528" s="351"/>
      <c r="U1528" s="357"/>
      <c r="V1528" s="359"/>
      <c r="W1528" s="361"/>
      <c r="X1528" s="357"/>
      <c r="Y1528" s="353"/>
      <c r="Z1528" s="353"/>
      <c r="AA1528" s="353"/>
      <c r="AB1528" s="362"/>
      <c r="AC1528" s="362"/>
      <c r="AD1528" s="238">
        <f t="shared" si="1862"/>
        <v>0</v>
      </c>
      <c r="AE1528" s="279" t="e">
        <f>VLOOKUP(AD1528,分类参数表!$I$2:$J$10,2,FALSE)</f>
        <v>#N/A</v>
      </c>
      <c r="AF1528" s="280"/>
      <c r="AG1528" s="266"/>
      <c r="AH1528" s="266"/>
      <c r="AI1528" s="266"/>
      <c r="AJ1528" s="266"/>
      <c r="AK1528" s="266"/>
      <c r="AL1528" s="266"/>
      <c r="AM1528" s="290"/>
      <c r="AN1528" s="291" t="e">
        <f t="shared" si="1805"/>
        <v>#DIV/0!</v>
      </c>
      <c r="AO1528" s="297"/>
    </row>
    <row r="1529" spans="1:41" s="218" customFormat="1" ht="15" customHeight="1" thickTop="1" x14ac:dyDescent="0.15">
      <c r="A1529" s="229"/>
      <c r="B1529" s="230"/>
      <c r="C1529" s="231"/>
      <c r="D1529" s="232">
        <v>1</v>
      </c>
      <c r="E1529" s="233"/>
      <c r="F1529" s="233"/>
      <c r="G1529" s="232"/>
      <c r="H1529" s="326"/>
      <c r="I1529" s="234"/>
      <c r="J1529" s="232"/>
      <c r="K1529" s="233"/>
      <c r="L1529" s="232"/>
      <c r="M1529" s="232"/>
      <c r="N1529" s="232"/>
      <c r="O1529" s="255">
        <f t="shared" si="1804"/>
        <v>0</v>
      </c>
      <c r="P1529" s="350">
        <f>SUM(O1529:O1533)</f>
        <v>0</v>
      </c>
      <c r="Q1529" s="264"/>
      <c r="R1529" s="352">
        <f>SUMPRODUCT(Q1529:Q1533+0)</f>
        <v>0</v>
      </c>
      <c r="S1529" s="354" t="e">
        <f>R1529/P1529</f>
        <v>#DIV/0!</v>
      </c>
      <c r="T1529" s="350" t="e">
        <f>LOOKUP(S1529,{0.4,0.45,0.5,0.55,0.6,0.65,0.7,0.75,0.8,0.85,0.9,0.95,1},{0.1,0.175,0.25,0.325,0.4,0.475,0.55,0.625,0.7,0.775,0.85,0.925,1})</f>
        <v>#DIV/0!</v>
      </c>
      <c r="U1529" s="356"/>
      <c r="V1529" s="358"/>
      <c r="W1529" s="360"/>
      <c r="X1529" s="356"/>
      <c r="Y1529" s="352">
        <f>R1529-(V1529/10)-X1529</f>
        <v>0</v>
      </c>
      <c r="Z1529" s="352" t="e">
        <f>Y1529*T1529*AE1529</f>
        <v>#DIV/0!</v>
      </c>
      <c r="AA1529" s="352" t="e">
        <f>U1529-V1529+Z1529</f>
        <v>#DIV/0!</v>
      </c>
      <c r="AB1529" s="352"/>
      <c r="AC1529" s="352"/>
      <c r="AD1529" s="276"/>
      <c r="AE1529" s="277" t="e">
        <f>VLOOKUP(AD1529,分类参数表!$I$2:$J$10,2,FALSE)</f>
        <v>#N/A</v>
      </c>
      <c r="AF1529" s="278"/>
      <c r="AG1529" s="264"/>
      <c r="AH1529" s="264"/>
      <c r="AI1529" s="264"/>
      <c r="AJ1529" s="264"/>
      <c r="AK1529" s="264"/>
      <c r="AL1529" s="264"/>
      <c r="AM1529" s="288"/>
      <c r="AN1529" s="289" t="e">
        <f t="shared" si="1805"/>
        <v>#DIV/0!</v>
      </c>
      <c r="AO1529" s="296"/>
    </row>
    <row r="1530" spans="1:41" s="219" customFormat="1" ht="15" customHeight="1" x14ac:dyDescent="0.15">
      <c r="A1530" s="235"/>
      <c r="B1530" s="236">
        <f t="shared" ref="B1530:C1530" si="1866">B1529</f>
        <v>0</v>
      </c>
      <c r="C1530" s="237">
        <f t="shared" si="1866"/>
        <v>0</v>
      </c>
      <c r="D1530" s="238">
        <f t="shared" ref="D1530:D1533" si="1867">D1529+1</f>
        <v>2</v>
      </c>
      <c r="E1530" s="238"/>
      <c r="F1530" s="239"/>
      <c r="G1530" s="238"/>
      <c r="H1530" s="327"/>
      <c r="I1530" s="240"/>
      <c r="J1530" s="238"/>
      <c r="K1530" s="238"/>
      <c r="L1530" s="238"/>
      <c r="M1530" s="238"/>
      <c r="N1530" s="238"/>
      <c r="O1530" s="256">
        <f t="shared" si="1804"/>
        <v>0</v>
      </c>
      <c r="P1530" s="351"/>
      <c r="Q1530" s="266"/>
      <c r="R1530" s="353"/>
      <c r="S1530" s="355"/>
      <c r="T1530" s="351"/>
      <c r="U1530" s="357"/>
      <c r="V1530" s="359"/>
      <c r="W1530" s="361"/>
      <c r="X1530" s="357"/>
      <c r="Y1530" s="353"/>
      <c r="Z1530" s="353"/>
      <c r="AA1530" s="353"/>
      <c r="AB1530" s="353"/>
      <c r="AC1530" s="353"/>
      <c r="AD1530" s="238">
        <f t="shared" ref="AD1530:AD1533" si="1868">AD1529</f>
        <v>0</v>
      </c>
      <c r="AE1530" s="279" t="e">
        <f>VLOOKUP(AD1530,分类参数表!$I$2:$J$10,2,FALSE)</f>
        <v>#N/A</v>
      </c>
      <c r="AF1530" s="280"/>
      <c r="AG1530" s="266"/>
      <c r="AH1530" s="266"/>
      <c r="AI1530" s="266"/>
      <c r="AJ1530" s="266"/>
      <c r="AK1530" s="266"/>
      <c r="AL1530" s="266"/>
      <c r="AM1530" s="290"/>
      <c r="AN1530" s="291" t="e">
        <f t="shared" si="1805"/>
        <v>#DIV/0!</v>
      </c>
      <c r="AO1530" s="297"/>
    </row>
    <row r="1531" spans="1:41" s="219" customFormat="1" ht="15" customHeight="1" x14ac:dyDescent="0.15">
      <c r="A1531" s="235"/>
      <c r="B1531" s="236">
        <f t="shared" ref="B1531:C1531" si="1869">B1530</f>
        <v>0</v>
      </c>
      <c r="C1531" s="237">
        <f t="shared" si="1869"/>
        <v>0</v>
      </c>
      <c r="D1531" s="238">
        <f t="shared" si="1867"/>
        <v>3</v>
      </c>
      <c r="E1531" s="238"/>
      <c r="F1531" s="239"/>
      <c r="G1531" s="238"/>
      <c r="H1531" s="327"/>
      <c r="I1531" s="240"/>
      <c r="J1531" s="238"/>
      <c r="K1531" s="238"/>
      <c r="L1531" s="238"/>
      <c r="M1531" s="238"/>
      <c r="N1531" s="238"/>
      <c r="O1531" s="256">
        <f t="shared" si="1804"/>
        <v>0</v>
      </c>
      <c r="P1531" s="351"/>
      <c r="Q1531" s="266"/>
      <c r="R1531" s="353"/>
      <c r="S1531" s="355"/>
      <c r="T1531" s="351"/>
      <c r="U1531" s="357"/>
      <c r="V1531" s="359"/>
      <c r="W1531" s="361"/>
      <c r="X1531" s="357"/>
      <c r="Y1531" s="353"/>
      <c r="Z1531" s="353"/>
      <c r="AA1531" s="353"/>
      <c r="AB1531" s="353"/>
      <c r="AC1531" s="353"/>
      <c r="AD1531" s="238">
        <f t="shared" si="1868"/>
        <v>0</v>
      </c>
      <c r="AE1531" s="279" t="e">
        <f>VLOOKUP(AD1531,分类参数表!$I$2:$J$10,2,FALSE)</f>
        <v>#N/A</v>
      </c>
      <c r="AF1531" s="280"/>
      <c r="AG1531" s="266"/>
      <c r="AH1531" s="266"/>
      <c r="AI1531" s="266"/>
      <c r="AJ1531" s="266"/>
      <c r="AK1531" s="266"/>
      <c r="AL1531" s="266"/>
      <c r="AM1531" s="290"/>
      <c r="AN1531" s="291" t="e">
        <f t="shared" si="1805"/>
        <v>#DIV/0!</v>
      </c>
      <c r="AO1531" s="297"/>
    </row>
    <row r="1532" spans="1:41" s="219" customFormat="1" ht="15" customHeight="1" x14ac:dyDescent="0.15">
      <c r="A1532" s="235"/>
      <c r="B1532" s="236">
        <f t="shared" ref="B1532:C1532" si="1870">B1531</f>
        <v>0</v>
      </c>
      <c r="C1532" s="237">
        <f t="shared" si="1870"/>
        <v>0</v>
      </c>
      <c r="D1532" s="238">
        <f t="shared" si="1867"/>
        <v>4</v>
      </c>
      <c r="E1532" s="238"/>
      <c r="F1532" s="239"/>
      <c r="G1532" s="238"/>
      <c r="H1532" s="266"/>
      <c r="I1532" s="238"/>
      <c r="J1532" s="238"/>
      <c r="K1532" s="238"/>
      <c r="L1532" s="238"/>
      <c r="M1532" s="238"/>
      <c r="N1532" s="238"/>
      <c r="O1532" s="256">
        <f t="shared" si="1804"/>
        <v>0</v>
      </c>
      <c r="P1532" s="351"/>
      <c r="Q1532" s="266"/>
      <c r="R1532" s="353"/>
      <c r="S1532" s="355"/>
      <c r="T1532" s="351"/>
      <c r="U1532" s="357"/>
      <c r="V1532" s="359"/>
      <c r="W1532" s="361"/>
      <c r="X1532" s="357"/>
      <c r="Y1532" s="353"/>
      <c r="Z1532" s="353"/>
      <c r="AA1532" s="353"/>
      <c r="AB1532" s="353"/>
      <c r="AC1532" s="353"/>
      <c r="AD1532" s="238">
        <f t="shared" si="1868"/>
        <v>0</v>
      </c>
      <c r="AE1532" s="279" t="e">
        <f>VLOOKUP(AD1532,分类参数表!$I$2:$J$10,2,FALSE)</f>
        <v>#N/A</v>
      </c>
      <c r="AF1532" s="280"/>
      <c r="AG1532" s="266"/>
      <c r="AH1532" s="266"/>
      <c r="AI1532" s="266"/>
      <c r="AJ1532" s="266"/>
      <c r="AK1532" s="266"/>
      <c r="AL1532" s="266"/>
      <c r="AM1532" s="290"/>
      <c r="AN1532" s="291" t="e">
        <f t="shared" si="1805"/>
        <v>#DIV/0!</v>
      </c>
      <c r="AO1532" s="297"/>
    </row>
    <row r="1533" spans="1:41" s="219" customFormat="1" ht="15" customHeight="1" thickBot="1" x14ac:dyDescent="0.2">
      <c r="A1533" s="235"/>
      <c r="B1533" s="236">
        <f t="shared" ref="B1533:C1533" si="1871">B1532</f>
        <v>0</v>
      </c>
      <c r="C1533" s="237">
        <f t="shared" si="1871"/>
        <v>0</v>
      </c>
      <c r="D1533" s="238">
        <f t="shared" si="1867"/>
        <v>5</v>
      </c>
      <c r="E1533" s="238"/>
      <c r="F1533" s="239"/>
      <c r="G1533" s="238"/>
      <c r="H1533" s="266"/>
      <c r="I1533" s="238"/>
      <c r="J1533" s="238"/>
      <c r="K1533" s="238"/>
      <c r="L1533" s="238"/>
      <c r="M1533" s="238"/>
      <c r="N1533" s="238"/>
      <c r="O1533" s="256">
        <f t="shared" si="1804"/>
        <v>0</v>
      </c>
      <c r="P1533" s="351"/>
      <c r="Q1533" s="266"/>
      <c r="R1533" s="353"/>
      <c r="S1533" s="355"/>
      <c r="T1533" s="351"/>
      <c r="U1533" s="357"/>
      <c r="V1533" s="359"/>
      <c r="W1533" s="361"/>
      <c r="X1533" s="357"/>
      <c r="Y1533" s="353"/>
      <c r="Z1533" s="353"/>
      <c r="AA1533" s="353"/>
      <c r="AB1533" s="362"/>
      <c r="AC1533" s="362"/>
      <c r="AD1533" s="238">
        <f t="shared" si="1868"/>
        <v>0</v>
      </c>
      <c r="AE1533" s="279" t="e">
        <f>VLOOKUP(AD1533,分类参数表!$I$2:$J$10,2,FALSE)</f>
        <v>#N/A</v>
      </c>
      <c r="AF1533" s="280"/>
      <c r="AG1533" s="266"/>
      <c r="AH1533" s="266"/>
      <c r="AI1533" s="266"/>
      <c r="AJ1533" s="266"/>
      <c r="AK1533" s="266"/>
      <c r="AL1533" s="266"/>
      <c r="AM1533" s="290"/>
      <c r="AN1533" s="291" t="e">
        <f t="shared" si="1805"/>
        <v>#DIV/0!</v>
      </c>
      <c r="AO1533" s="297"/>
    </row>
    <row r="1534" spans="1:41" s="220" customFormat="1" ht="15" customHeight="1" thickTop="1" x14ac:dyDescent="0.15">
      <c r="A1534" s="319"/>
      <c r="B1534" s="242"/>
      <c r="C1534" s="243"/>
      <c r="D1534" s="244">
        <v>1</v>
      </c>
      <c r="E1534" s="320"/>
      <c r="F1534" s="245"/>
      <c r="G1534" s="321"/>
      <c r="H1534" s="328"/>
      <c r="I1534" s="246"/>
      <c r="J1534" s="321"/>
      <c r="K1534" s="320"/>
      <c r="L1534" s="321"/>
      <c r="M1534" s="244"/>
      <c r="N1534" s="244"/>
      <c r="O1534" s="257">
        <f t="shared" si="1804"/>
        <v>0</v>
      </c>
      <c r="P1534" s="363">
        <f>SUM(O1534:O1538)</f>
        <v>0</v>
      </c>
      <c r="Q1534" s="322"/>
      <c r="R1534" s="371">
        <f>SUMPRODUCT(Q1534:Q1538+0)</f>
        <v>0</v>
      </c>
      <c r="S1534" s="374" t="e">
        <f>R1534/P1534</f>
        <v>#DIV/0!</v>
      </c>
      <c r="T1534" s="363" t="e">
        <f>LOOKUP(S1534,{0.4,0.45,0.5,0.55,0.6,0.65,0.7,0.75,0.8,0.85,0.9,0.95,1},{0.1,0.175,0.25,0.325,0.4,0.475,0.55,0.625,0.7,0.775,0.85,0.925,1})</f>
        <v>#DIV/0!</v>
      </c>
      <c r="U1534" s="369"/>
      <c r="V1534" s="365"/>
      <c r="W1534" s="367"/>
      <c r="X1534" s="369"/>
      <c r="Y1534" s="371">
        <f>R1534-(V1534/10)-X1534</f>
        <v>0</v>
      </c>
      <c r="Z1534" s="371" t="e">
        <f>Y1534*T1534*AE1534</f>
        <v>#DIV/0!</v>
      </c>
      <c r="AA1534" s="371" t="e">
        <f>U1534-V1534+Z1534</f>
        <v>#DIV/0!</v>
      </c>
      <c r="AB1534" s="371"/>
      <c r="AC1534" s="371"/>
      <c r="AD1534" s="323" t="s">
        <v>2000</v>
      </c>
      <c r="AE1534" s="282">
        <f>VLOOKUP(AD1534,分类参数表!$I$2:$J$10,2,FALSE)</f>
        <v>1</v>
      </c>
      <c r="AF1534" s="283"/>
      <c r="AG1534" s="322"/>
      <c r="AH1534" s="269"/>
      <c r="AI1534" s="269"/>
      <c r="AJ1534" s="269"/>
      <c r="AK1534" s="322"/>
      <c r="AL1534" s="322"/>
      <c r="AM1534" s="292"/>
      <c r="AN1534" s="293" t="e">
        <f t="shared" si="1805"/>
        <v>#DIV/0!</v>
      </c>
      <c r="AO1534" s="298"/>
    </row>
    <row r="1535" spans="1:41" s="221" customFormat="1" ht="15" customHeight="1" x14ac:dyDescent="0.15">
      <c r="A1535" s="247"/>
      <c r="B1535" s="248">
        <f t="shared" ref="B1535:C1535" si="1872">B1534</f>
        <v>0</v>
      </c>
      <c r="C1535" s="249">
        <f t="shared" si="1872"/>
        <v>0</v>
      </c>
      <c r="D1535" s="250">
        <f t="shared" ref="D1535:D1538" si="1873">D1534+1</f>
        <v>2</v>
      </c>
      <c r="E1535" s="250"/>
      <c r="F1535" s="251"/>
      <c r="G1535" s="250"/>
      <c r="H1535" s="329"/>
      <c r="I1535" s="252"/>
      <c r="J1535" s="250"/>
      <c r="K1535" s="250"/>
      <c r="L1535" s="250"/>
      <c r="M1535" s="250"/>
      <c r="N1535" s="250"/>
      <c r="O1535" s="258">
        <f t="shared" si="1804"/>
        <v>0</v>
      </c>
      <c r="P1535" s="364"/>
      <c r="Q1535" s="271"/>
      <c r="R1535" s="372"/>
      <c r="S1535" s="375"/>
      <c r="T1535" s="364"/>
      <c r="U1535" s="370"/>
      <c r="V1535" s="366"/>
      <c r="W1535" s="368"/>
      <c r="X1535" s="370"/>
      <c r="Y1535" s="372"/>
      <c r="Z1535" s="372"/>
      <c r="AA1535" s="372"/>
      <c r="AB1535" s="372"/>
      <c r="AC1535" s="372"/>
      <c r="AD1535" s="250" t="str">
        <f t="shared" ref="AD1535:AD1538" si="1874">AD1534</f>
        <v>会员</v>
      </c>
      <c r="AE1535" s="284">
        <f>VLOOKUP(AD1535,分类参数表!$I$2:$J$10,2,FALSE)</f>
        <v>1</v>
      </c>
      <c r="AF1535" s="285"/>
      <c r="AG1535" s="271"/>
      <c r="AH1535" s="271"/>
      <c r="AI1535" s="271"/>
      <c r="AJ1535" s="271"/>
      <c r="AK1535" s="271"/>
      <c r="AL1535" s="271"/>
      <c r="AM1535" s="294"/>
      <c r="AN1535" s="295" t="e">
        <f t="shared" si="1805"/>
        <v>#DIV/0!</v>
      </c>
      <c r="AO1535" s="299"/>
    </row>
    <row r="1536" spans="1:41" s="221" customFormat="1" ht="15" customHeight="1" x14ac:dyDescent="0.15">
      <c r="A1536" s="247"/>
      <c r="B1536" s="248">
        <f t="shared" ref="B1536:C1536" si="1875">B1535</f>
        <v>0</v>
      </c>
      <c r="C1536" s="249">
        <f t="shared" si="1875"/>
        <v>0</v>
      </c>
      <c r="D1536" s="250">
        <f t="shared" si="1873"/>
        <v>3</v>
      </c>
      <c r="E1536" s="250"/>
      <c r="F1536" s="251"/>
      <c r="G1536" s="250"/>
      <c r="H1536" s="329"/>
      <c r="I1536" s="252"/>
      <c r="J1536" s="250"/>
      <c r="K1536" s="250"/>
      <c r="L1536" s="250"/>
      <c r="M1536" s="250"/>
      <c r="N1536" s="250"/>
      <c r="O1536" s="258">
        <f t="shared" si="1804"/>
        <v>0</v>
      </c>
      <c r="P1536" s="364"/>
      <c r="Q1536" s="271"/>
      <c r="R1536" s="372"/>
      <c r="S1536" s="375"/>
      <c r="T1536" s="364"/>
      <c r="U1536" s="370"/>
      <c r="V1536" s="366"/>
      <c r="W1536" s="368"/>
      <c r="X1536" s="370"/>
      <c r="Y1536" s="372"/>
      <c r="Z1536" s="372"/>
      <c r="AA1536" s="372"/>
      <c r="AB1536" s="372"/>
      <c r="AC1536" s="372"/>
      <c r="AD1536" s="250" t="str">
        <f t="shared" si="1874"/>
        <v>会员</v>
      </c>
      <c r="AE1536" s="284">
        <f>VLOOKUP(AD1536,分类参数表!$I$2:$J$10,2,FALSE)</f>
        <v>1</v>
      </c>
      <c r="AF1536" s="285"/>
      <c r="AG1536" s="271"/>
      <c r="AH1536" s="271"/>
      <c r="AI1536" s="271"/>
      <c r="AJ1536" s="271"/>
      <c r="AK1536" s="271"/>
      <c r="AL1536" s="271"/>
      <c r="AM1536" s="294"/>
      <c r="AN1536" s="295" t="e">
        <f t="shared" si="1805"/>
        <v>#DIV/0!</v>
      </c>
      <c r="AO1536" s="299"/>
    </row>
    <row r="1537" spans="1:41" s="221" customFormat="1" ht="15" customHeight="1" x14ac:dyDescent="0.15">
      <c r="A1537" s="247"/>
      <c r="B1537" s="248">
        <f t="shared" ref="B1537:C1537" si="1876">B1536</f>
        <v>0</v>
      </c>
      <c r="C1537" s="249">
        <f t="shared" si="1876"/>
        <v>0</v>
      </c>
      <c r="D1537" s="250">
        <f t="shared" si="1873"/>
        <v>4</v>
      </c>
      <c r="E1537" s="250"/>
      <c r="F1537" s="251"/>
      <c r="G1537" s="250"/>
      <c r="H1537" s="271"/>
      <c r="I1537" s="250"/>
      <c r="J1537" s="250"/>
      <c r="K1537" s="250"/>
      <c r="L1537" s="250"/>
      <c r="M1537" s="250"/>
      <c r="N1537" s="250"/>
      <c r="O1537" s="258">
        <f t="shared" si="1804"/>
        <v>0</v>
      </c>
      <c r="P1537" s="364"/>
      <c r="Q1537" s="271"/>
      <c r="R1537" s="372"/>
      <c r="S1537" s="375"/>
      <c r="T1537" s="364"/>
      <c r="U1537" s="370"/>
      <c r="V1537" s="366"/>
      <c r="W1537" s="368"/>
      <c r="X1537" s="370"/>
      <c r="Y1537" s="372"/>
      <c r="Z1537" s="372"/>
      <c r="AA1537" s="372"/>
      <c r="AB1537" s="372"/>
      <c r="AC1537" s="372"/>
      <c r="AD1537" s="250" t="str">
        <f t="shared" si="1874"/>
        <v>会员</v>
      </c>
      <c r="AE1537" s="284">
        <f>VLOOKUP(AD1537,分类参数表!$I$2:$J$10,2,FALSE)</f>
        <v>1</v>
      </c>
      <c r="AF1537" s="285"/>
      <c r="AG1537" s="271"/>
      <c r="AH1537" s="271"/>
      <c r="AI1537" s="271"/>
      <c r="AJ1537" s="271"/>
      <c r="AK1537" s="271"/>
      <c r="AL1537" s="271"/>
      <c r="AM1537" s="294"/>
      <c r="AN1537" s="295" t="e">
        <f t="shared" si="1805"/>
        <v>#DIV/0!</v>
      </c>
      <c r="AO1537" s="299"/>
    </row>
    <row r="1538" spans="1:41" s="221" customFormat="1" ht="15" customHeight="1" thickBot="1" x14ac:dyDescent="0.2">
      <c r="A1538" s="247"/>
      <c r="B1538" s="248">
        <f t="shared" ref="B1538:C1538" si="1877">B1537</f>
        <v>0</v>
      </c>
      <c r="C1538" s="249">
        <f t="shared" si="1877"/>
        <v>0</v>
      </c>
      <c r="D1538" s="250">
        <f t="shared" si="1873"/>
        <v>5</v>
      </c>
      <c r="E1538" s="250"/>
      <c r="F1538" s="251"/>
      <c r="G1538" s="250"/>
      <c r="H1538" s="271"/>
      <c r="I1538" s="250"/>
      <c r="J1538" s="250"/>
      <c r="K1538" s="250"/>
      <c r="L1538" s="250"/>
      <c r="M1538" s="250"/>
      <c r="N1538" s="250"/>
      <c r="O1538" s="258">
        <f t="shared" si="1804"/>
        <v>0</v>
      </c>
      <c r="P1538" s="364"/>
      <c r="Q1538" s="271"/>
      <c r="R1538" s="372"/>
      <c r="S1538" s="375"/>
      <c r="T1538" s="364"/>
      <c r="U1538" s="370"/>
      <c r="V1538" s="366"/>
      <c r="W1538" s="368"/>
      <c r="X1538" s="370"/>
      <c r="Y1538" s="372"/>
      <c r="Z1538" s="372"/>
      <c r="AA1538" s="372"/>
      <c r="AB1538" s="373"/>
      <c r="AC1538" s="373"/>
      <c r="AD1538" s="250" t="str">
        <f t="shared" si="1874"/>
        <v>会员</v>
      </c>
      <c r="AE1538" s="284">
        <f>VLOOKUP(AD1538,分类参数表!$I$2:$J$10,2,FALSE)</f>
        <v>1</v>
      </c>
      <c r="AF1538" s="285"/>
      <c r="AG1538" s="271"/>
      <c r="AH1538" s="271"/>
      <c r="AI1538" s="271"/>
      <c r="AJ1538" s="271"/>
      <c r="AK1538" s="271"/>
      <c r="AL1538" s="271"/>
      <c r="AM1538" s="294"/>
      <c r="AN1538" s="295" t="e">
        <f t="shared" si="1805"/>
        <v>#DIV/0!</v>
      </c>
      <c r="AO1538" s="299"/>
    </row>
    <row r="1539" spans="1:41" s="218" customFormat="1" ht="15" customHeight="1" thickTop="1" x14ac:dyDescent="0.15">
      <c r="A1539" s="229"/>
      <c r="B1539" s="230"/>
      <c r="C1539" s="231"/>
      <c r="D1539" s="232">
        <v>1</v>
      </c>
      <c r="E1539" s="233"/>
      <c r="F1539" s="233"/>
      <c r="G1539" s="232"/>
      <c r="H1539" s="326"/>
      <c r="I1539" s="234"/>
      <c r="J1539" s="232"/>
      <c r="K1539" s="233"/>
      <c r="L1539" s="232"/>
      <c r="M1539" s="232"/>
      <c r="N1539" s="232"/>
      <c r="O1539" s="255">
        <f t="shared" si="1804"/>
        <v>0</v>
      </c>
      <c r="P1539" s="350">
        <f>SUM(O1539:O1543)</f>
        <v>0</v>
      </c>
      <c r="Q1539" s="264"/>
      <c r="R1539" s="352">
        <f>SUMPRODUCT(Q1539:Q1543+0)</f>
        <v>0</v>
      </c>
      <c r="S1539" s="354" t="e">
        <f>R1539/P1539</f>
        <v>#DIV/0!</v>
      </c>
      <c r="T1539" s="350" t="e">
        <f>LOOKUP(S1539,{0.4,0.45,0.5,0.55,0.6,0.65,0.7,0.75,0.8,0.85,0.9,0.95,1},{0.1,0.175,0.25,0.325,0.4,0.475,0.55,0.625,0.7,0.775,0.85,0.925,1})</f>
        <v>#DIV/0!</v>
      </c>
      <c r="U1539" s="356"/>
      <c r="V1539" s="358"/>
      <c r="W1539" s="360"/>
      <c r="X1539" s="356"/>
      <c r="Y1539" s="352">
        <f>R1539-(V1539/10)-X1539</f>
        <v>0</v>
      </c>
      <c r="Z1539" s="352" t="e">
        <f>Y1539*T1539*AE1539</f>
        <v>#DIV/0!</v>
      </c>
      <c r="AA1539" s="352" t="e">
        <f>U1539-V1539+Z1539</f>
        <v>#DIV/0!</v>
      </c>
      <c r="AB1539" s="352"/>
      <c r="AC1539" s="352"/>
      <c r="AD1539" s="276"/>
      <c r="AE1539" s="277" t="e">
        <f>VLOOKUP(AD1539,分类参数表!$I$2:$J$10,2,FALSE)</f>
        <v>#N/A</v>
      </c>
      <c r="AF1539" s="278"/>
      <c r="AG1539" s="264"/>
      <c r="AH1539" s="264"/>
      <c r="AI1539" s="264"/>
      <c r="AJ1539" s="264"/>
      <c r="AK1539" s="264"/>
      <c r="AL1539" s="264"/>
      <c r="AM1539" s="288"/>
      <c r="AN1539" s="289" t="e">
        <f t="shared" si="1805"/>
        <v>#DIV/0!</v>
      </c>
      <c r="AO1539" s="296"/>
    </row>
    <row r="1540" spans="1:41" s="219" customFormat="1" ht="15" customHeight="1" x14ac:dyDescent="0.15">
      <c r="A1540" s="235"/>
      <c r="B1540" s="236">
        <f t="shared" ref="B1540:C1540" si="1878">B1539</f>
        <v>0</v>
      </c>
      <c r="C1540" s="237">
        <f t="shared" si="1878"/>
        <v>0</v>
      </c>
      <c r="D1540" s="238">
        <f t="shared" ref="D1540:D1543" si="1879">D1539+1</f>
        <v>2</v>
      </c>
      <c r="E1540" s="238"/>
      <c r="F1540" s="239"/>
      <c r="G1540" s="238"/>
      <c r="H1540" s="327"/>
      <c r="I1540" s="240"/>
      <c r="J1540" s="238"/>
      <c r="K1540" s="238"/>
      <c r="L1540" s="238"/>
      <c r="M1540" s="238"/>
      <c r="N1540" s="238"/>
      <c r="O1540" s="256">
        <f t="shared" si="1804"/>
        <v>0</v>
      </c>
      <c r="P1540" s="351"/>
      <c r="Q1540" s="266"/>
      <c r="R1540" s="353"/>
      <c r="S1540" s="355"/>
      <c r="T1540" s="351"/>
      <c r="U1540" s="357"/>
      <c r="V1540" s="359"/>
      <c r="W1540" s="361"/>
      <c r="X1540" s="357"/>
      <c r="Y1540" s="353"/>
      <c r="Z1540" s="353"/>
      <c r="AA1540" s="353"/>
      <c r="AB1540" s="353"/>
      <c r="AC1540" s="353"/>
      <c r="AD1540" s="238">
        <f t="shared" ref="AD1540:AD1543" si="1880">AD1539</f>
        <v>0</v>
      </c>
      <c r="AE1540" s="279" t="e">
        <f>VLOOKUP(AD1540,分类参数表!$I$2:$J$10,2,FALSE)</f>
        <v>#N/A</v>
      </c>
      <c r="AF1540" s="280"/>
      <c r="AG1540" s="266"/>
      <c r="AH1540" s="266"/>
      <c r="AI1540" s="266"/>
      <c r="AJ1540" s="266"/>
      <c r="AK1540" s="266"/>
      <c r="AL1540" s="266"/>
      <c r="AM1540" s="290"/>
      <c r="AN1540" s="291" t="e">
        <f t="shared" si="1805"/>
        <v>#DIV/0!</v>
      </c>
      <c r="AO1540" s="297"/>
    </row>
    <row r="1541" spans="1:41" s="219" customFormat="1" ht="15" customHeight="1" x14ac:dyDescent="0.15">
      <c r="A1541" s="235"/>
      <c r="B1541" s="236">
        <f t="shared" ref="B1541:C1541" si="1881">B1540</f>
        <v>0</v>
      </c>
      <c r="C1541" s="237">
        <f t="shared" si="1881"/>
        <v>0</v>
      </c>
      <c r="D1541" s="238">
        <f t="shared" si="1879"/>
        <v>3</v>
      </c>
      <c r="E1541" s="238"/>
      <c r="F1541" s="239"/>
      <c r="G1541" s="238"/>
      <c r="H1541" s="327"/>
      <c r="I1541" s="240"/>
      <c r="J1541" s="238"/>
      <c r="K1541" s="238"/>
      <c r="L1541" s="238"/>
      <c r="M1541" s="238"/>
      <c r="N1541" s="238"/>
      <c r="O1541" s="256">
        <f t="shared" si="1804"/>
        <v>0</v>
      </c>
      <c r="P1541" s="351"/>
      <c r="Q1541" s="266"/>
      <c r="R1541" s="353"/>
      <c r="S1541" s="355"/>
      <c r="T1541" s="351"/>
      <c r="U1541" s="357"/>
      <c r="V1541" s="359"/>
      <c r="W1541" s="361"/>
      <c r="X1541" s="357"/>
      <c r="Y1541" s="353"/>
      <c r="Z1541" s="353"/>
      <c r="AA1541" s="353"/>
      <c r="AB1541" s="353"/>
      <c r="AC1541" s="353"/>
      <c r="AD1541" s="238">
        <f t="shared" si="1880"/>
        <v>0</v>
      </c>
      <c r="AE1541" s="279" t="e">
        <f>VLOOKUP(AD1541,分类参数表!$I$2:$J$10,2,FALSE)</f>
        <v>#N/A</v>
      </c>
      <c r="AF1541" s="280"/>
      <c r="AG1541" s="266"/>
      <c r="AH1541" s="266"/>
      <c r="AI1541" s="266"/>
      <c r="AJ1541" s="266"/>
      <c r="AK1541" s="266"/>
      <c r="AL1541" s="266"/>
      <c r="AM1541" s="290"/>
      <c r="AN1541" s="291" t="e">
        <f t="shared" si="1805"/>
        <v>#DIV/0!</v>
      </c>
      <c r="AO1541" s="297"/>
    </row>
    <row r="1542" spans="1:41" s="219" customFormat="1" ht="15" customHeight="1" x14ac:dyDescent="0.15">
      <c r="A1542" s="235"/>
      <c r="B1542" s="236">
        <f t="shared" ref="B1542:C1542" si="1882">B1541</f>
        <v>0</v>
      </c>
      <c r="C1542" s="237">
        <f t="shared" si="1882"/>
        <v>0</v>
      </c>
      <c r="D1542" s="238">
        <f t="shared" si="1879"/>
        <v>4</v>
      </c>
      <c r="E1542" s="238"/>
      <c r="F1542" s="239"/>
      <c r="G1542" s="238"/>
      <c r="H1542" s="266"/>
      <c r="I1542" s="238"/>
      <c r="J1542" s="238"/>
      <c r="K1542" s="238"/>
      <c r="L1542" s="238"/>
      <c r="M1542" s="238"/>
      <c r="N1542" s="238"/>
      <c r="O1542" s="256">
        <f t="shared" ref="O1542:O1605" si="1883">N1542*M1542</f>
        <v>0</v>
      </c>
      <c r="P1542" s="351"/>
      <c r="Q1542" s="266"/>
      <c r="R1542" s="353"/>
      <c r="S1542" s="355"/>
      <c r="T1542" s="351"/>
      <c r="U1542" s="357"/>
      <c r="V1542" s="359"/>
      <c r="W1542" s="361"/>
      <c r="X1542" s="357"/>
      <c r="Y1542" s="353"/>
      <c r="Z1542" s="353"/>
      <c r="AA1542" s="353"/>
      <c r="AB1542" s="353"/>
      <c r="AC1542" s="353"/>
      <c r="AD1542" s="238">
        <f t="shared" si="1880"/>
        <v>0</v>
      </c>
      <c r="AE1542" s="279" t="e">
        <f>VLOOKUP(AD1542,分类参数表!$I$2:$J$10,2,FALSE)</f>
        <v>#N/A</v>
      </c>
      <c r="AF1542" s="280"/>
      <c r="AG1542" s="266"/>
      <c r="AH1542" s="266"/>
      <c r="AI1542" s="266"/>
      <c r="AJ1542" s="266"/>
      <c r="AK1542" s="266"/>
      <c r="AL1542" s="266"/>
      <c r="AM1542" s="290"/>
      <c r="AN1542" s="291" t="e">
        <f t="shared" ref="AN1542:AN1605" si="1884">(Q1542-AM1542)/M1542/N1542</f>
        <v>#DIV/0!</v>
      </c>
      <c r="AO1542" s="297"/>
    </row>
    <row r="1543" spans="1:41" s="219" customFormat="1" ht="15" customHeight="1" thickBot="1" x14ac:dyDescent="0.2">
      <c r="A1543" s="235"/>
      <c r="B1543" s="236">
        <f t="shared" ref="B1543:C1543" si="1885">B1542</f>
        <v>0</v>
      </c>
      <c r="C1543" s="237">
        <f t="shared" si="1885"/>
        <v>0</v>
      </c>
      <c r="D1543" s="238">
        <f t="shared" si="1879"/>
        <v>5</v>
      </c>
      <c r="E1543" s="238"/>
      <c r="F1543" s="239"/>
      <c r="G1543" s="238"/>
      <c r="H1543" s="266"/>
      <c r="I1543" s="238"/>
      <c r="J1543" s="238"/>
      <c r="K1543" s="238"/>
      <c r="L1543" s="238"/>
      <c r="M1543" s="238"/>
      <c r="N1543" s="238"/>
      <c r="O1543" s="256">
        <f t="shared" si="1883"/>
        <v>0</v>
      </c>
      <c r="P1543" s="351"/>
      <c r="Q1543" s="266"/>
      <c r="R1543" s="353"/>
      <c r="S1543" s="355"/>
      <c r="T1543" s="351"/>
      <c r="U1543" s="357"/>
      <c r="V1543" s="359"/>
      <c r="W1543" s="361"/>
      <c r="X1543" s="357"/>
      <c r="Y1543" s="353"/>
      <c r="Z1543" s="353"/>
      <c r="AA1543" s="353"/>
      <c r="AB1543" s="362"/>
      <c r="AC1543" s="362"/>
      <c r="AD1543" s="238">
        <f t="shared" si="1880"/>
        <v>0</v>
      </c>
      <c r="AE1543" s="279" t="e">
        <f>VLOOKUP(AD1543,分类参数表!$I$2:$J$10,2,FALSE)</f>
        <v>#N/A</v>
      </c>
      <c r="AF1543" s="280"/>
      <c r="AG1543" s="266"/>
      <c r="AH1543" s="266"/>
      <c r="AI1543" s="266"/>
      <c r="AJ1543" s="266"/>
      <c r="AK1543" s="266"/>
      <c r="AL1543" s="266"/>
      <c r="AM1543" s="290"/>
      <c r="AN1543" s="291" t="e">
        <f t="shared" si="1884"/>
        <v>#DIV/0!</v>
      </c>
      <c r="AO1543" s="297"/>
    </row>
    <row r="1544" spans="1:41" s="220" customFormat="1" ht="15" customHeight="1" thickTop="1" x14ac:dyDescent="0.15">
      <c r="A1544" s="319"/>
      <c r="B1544" s="242"/>
      <c r="C1544" s="243"/>
      <c r="D1544" s="244">
        <v>1</v>
      </c>
      <c r="E1544" s="320"/>
      <c r="F1544" s="245"/>
      <c r="G1544" s="321"/>
      <c r="H1544" s="328"/>
      <c r="I1544" s="246"/>
      <c r="J1544" s="321"/>
      <c r="K1544" s="320"/>
      <c r="L1544" s="321"/>
      <c r="M1544" s="244"/>
      <c r="N1544" s="244"/>
      <c r="O1544" s="257">
        <f t="shared" si="1883"/>
        <v>0</v>
      </c>
      <c r="P1544" s="363">
        <f>SUM(O1544:O1548)</f>
        <v>0</v>
      </c>
      <c r="Q1544" s="322"/>
      <c r="R1544" s="371">
        <f>SUMPRODUCT(Q1544:Q1548+0)</f>
        <v>0</v>
      </c>
      <c r="S1544" s="374" t="e">
        <f>R1544/P1544</f>
        <v>#DIV/0!</v>
      </c>
      <c r="T1544" s="363" t="e">
        <f>LOOKUP(S1544,{0.4,0.45,0.5,0.55,0.6,0.65,0.7,0.75,0.8,0.85,0.9,0.95,1},{0.1,0.175,0.25,0.325,0.4,0.475,0.55,0.625,0.7,0.775,0.85,0.925,1})</f>
        <v>#DIV/0!</v>
      </c>
      <c r="U1544" s="369"/>
      <c r="V1544" s="365"/>
      <c r="W1544" s="367"/>
      <c r="X1544" s="369"/>
      <c r="Y1544" s="371">
        <f>R1544-(V1544/10)-X1544</f>
        <v>0</v>
      </c>
      <c r="Z1544" s="371" t="e">
        <f>Y1544*T1544*AE1544</f>
        <v>#DIV/0!</v>
      </c>
      <c r="AA1544" s="371" t="e">
        <f>U1544-V1544+Z1544</f>
        <v>#DIV/0!</v>
      </c>
      <c r="AB1544" s="371"/>
      <c r="AC1544" s="371"/>
      <c r="AD1544" s="323" t="s">
        <v>2000</v>
      </c>
      <c r="AE1544" s="282">
        <f>VLOOKUP(AD1544,分类参数表!$I$2:$J$10,2,FALSE)</f>
        <v>1</v>
      </c>
      <c r="AF1544" s="283"/>
      <c r="AG1544" s="322"/>
      <c r="AH1544" s="269"/>
      <c r="AI1544" s="269"/>
      <c r="AJ1544" s="269"/>
      <c r="AK1544" s="322"/>
      <c r="AL1544" s="322"/>
      <c r="AM1544" s="292"/>
      <c r="AN1544" s="293" t="e">
        <f t="shared" si="1884"/>
        <v>#DIV/0!</v>
      </c>
      <c r="AO1544" s="298"/>
    </row>
    <row r="1545" spans="1:41" s="221" customFormat="1" ht="15" customHeight="1" x14ac:dyDescent="0.15">
      <c r="A1545" s="247"/>
      <c r="B1545" s="248">
        <f t="shared" ref="B1545:C1545" si="1886">B1544</f>
        <v>0</v>
      </c>
      <c r="C1545" s="249">
        <f t="shared" si="1886"/>
        <v>0</v>
      </c>
      <c r="D1545" s="250">
        <f t="shared" ref="D1545:D1548" si="1887">D1544+1</f>
        <v>2</v>
      </c>
      <c r="E1545" s="250"/>
      <c r="F1545" s="251"/>
      <c r="G1545" s="250"/>
      <c r="H1545" s="329"/>
      <c r="I1545" s="252"/>
      <c r="J1545" s="250"/>
      <c r="K1545" s="250"/>
      <c r="L1545" s="250"/>
      <c r="M1545" s="250"/>
      <c r="N1545" s="250"/>
      <c r="O1545" s="258">
        <f t="shared" si="1883"/>
        <v>0</v>
      </c>
      <c r="P1545" s="364"/>
      <c r="Q1545" s="271"/>
      <c r="R1545" s="372"/>
      <c r="S1545" s="375"/>
      <c r="T1545" s="364"/>
      <c r="U1545" s="370"/>
      <c r="V1545" s="366"/>
      <c r="W1545" s="368"/>
      <c r="X1545" s="370"/>
      <c r="Y1545" s="372"/>
      <c r="Z1545" s="372"/>
      <c r="AA1545" s="372"/>
      <c r="AB1545" s="372"/>
      <c r="AC1545" s="372"/>
      <c r="AD1545" s="250" t="str">
        <f t="shared" ref="AD1545:AD1548" si="1888">AD1544</f>
        <v>会员</v>
      </c>
      <c r="AE1545" s="284">
        <f>VLOOKUP(AD1545,分类参数表!$I$2:$J$10,2,FALSE)</f>
        <v>1</v>
      </c>
      <c r="AF1545" s="285"/>
      <c r="AG1545" s="271"/>
      <c r="AH1545" s="271"/>
      <c r="AI1545" s="271"/>
      <c r="AJ1545" s="271"/>
      <c r="AK1545" s="271"/>
      <c r="AL1545" s="271"/>
      <c r="AM1545" s="294"/>
      <c r="AN1545" s="295" t="e">
        <f t="shared" si="1884"/>
        <v>#DIV/0!</v>
      </c>
      <c r="AO1545" s="299"/>
    </row>
    <row r="1546" spans="1:41" s="221" customFormat="1" ht="15" customHeight="1" x14ac:dyDescent="0.15">
      <c r="A1546" s="247"/>
      <c r="B1546" s="248">
        <f t="shared" ref="B1546:C1546" si="1889">B1545</f>
        <v>0</v>
      </c>
      <c r="C1546" s="249">
        <f t="shared" si="1889"/>
        <v>0</v>
      </c>
      <c r="D1546" s="250">
        <f t="shared" si="1887"/>
        <v>3</v>
      </c>
      <c r="E1546" s="250"/>
      <c r="F1546" s="251"/>
      <c r="G1546" s="250"/>
      <c r="H1546" s="329"/>
      <c r="I1546" s="252"/>
      <c r="J1546" s="250"/>
      <c r="K1546" s="250"/>
      <c r="L1546" s="250"/>
      <c r="M1546" s="250"/>
      <c r="N1546" s="250"/>
      <c r="O1546" s="258">
        <f t="shared" si="1883"/>
        <v>0</v>
      </c>
      <c r="P1546" s="364"/>
      <c r="Q1546" s="271"/>
      <c r="R1546" s="372"/>
      <c r="S1546" s="375"/>
      <c r="T1546" s="364"/>
      <c r="U1546" s="370"/>
      <c r="V1546" s="366"/>
      <c r="W1546" s="368"/>
      <c r="X1546" s="370"/>
      <c r="Y1546" s="372"/>
      <c r="Z1546" s="372"/>
      <c r="AA1546" s="372"/>
      <c r="AB1546" s="372"/>
      <c r="AC1546" s="372"/>
      <c r="AD1546" s="250" t="str">
        <f t="shared" si="1888"/>
        <v>会员</v>
      </c>
      <c r="AE1546" s="284">
        <f>VLOOKUP(AD1546,分类参数表!$I$2:$J$10,2,FALSE)</f>
        <v>1</v>
      </c>
      <c r="AF1546" s="285"/>
      <c r="AG1546" s="271"/>
      <c r="AH1546" s="271"/>
      <c r="AI1546" s="271"/>
      <c r="AJ1546" s="271"/>
      <c r="AK1546" s="271"/>
      <c r="AL1546" s="271"/>
      <c r="AM1546" s="294"/>
      <c r="AN1546" s="295" t="e">
        <f t="shared" si="1884"/>
        <v>#DIV/0!</v>
      </c>
      <c r="AO1546" s="299"/>
    </row>
    <row r="1547" spans="1:41" s="221" customFormat="1" ht="15" customHeight="1" x14ac:dyDescent="0.15">
      <c r="A1547" s="247"/>
      <c r="B1547" s="248">
        <f t="shared" ref="B1547:C1547" si="1890">B1546</f>
        <v>0</v>
      </c>
      <c r="C1547" s="249">
        <f t="shared" si="1890"/>
        <v>0</v>
      </c>
      <c r="D1547" s="250">
        <f t="shared" si="1887"/>
        <v>4</v>
      </c>
      <c r="E1547" s="250"/>
      <c r="F1547" s="251"/>
      <c r="G1547" s="250"/>
      <c r="H1547" s="271"/>
      <c r="I1547" s="250"/>
      <c r="J1547" s="250"/>
      <c r="K1547" s="250"/>
      <c r="L1547" s="250"/>
      <c r="M1547" s="250"/>
      <c r="N1547" s="250"/>
      <c r="O1547" s="258">
        <f t="shared" si="1883"/>
        <v>0</v>
      </c>
      <c r="P1547" s="364"/>
      <c r="Q1547" s="271"/>
      <c r="R1547" s="372"/>
      <c r="S1547" s="375"/>
      <c r="T1547" s="364"/>
      <c r="U1547" s="370"/>
      <c r="V1547" s="366"/>
      <c r="W1547" s="368"/>
      <c r="X1547" s="370"/>
      <c r="Y1547" s="372"/>
      <c r="Z1547" s="372"/>
      <c r="AA1547" s="372"/>
      <c r="AB1547" s="372"/>
      <c r="AC1547" s="372"/>
      <c r="AD1547" s="250" t="str">
        <f t="shared" si="1888"/>
        <v>会员</v>
      </c>
      <c r="AE1547" s="284">
        <f>VLOOKUP(AD1547,分类参数表!$I$2:$J$10,2,FALSE)</f>
        <v>1</v>
      </c>
      <c r="AF1547" s="285"/>
      <c r="AG1547" s="271"/>
      <c r="AH1547" s="271"/>
      <c r="AI1547" s="271"/>
      <c r="AJ1547" s="271"/>
      <c r="AK1547" s="271"/>
      <c r="AL1547" s="271"/>
      <c r="AM1547" s="294"/>
      <c r="AN1547" s="295" t="e">
        <f t="shared" si="1884"/>
        <v>#DIV/0!</v>
      </c>
      <c r="AO1547" s="299"/>
    </row>
    <row r="1548" spans="1:41" s="221" customFormat="1" ht="15" customHeight="1" thickBot="1" x14ac:dyDescent="0.2">
      <c r="A1548" s="247"/>
      <c r="B1548" s="248">
        <f t="shared" ref="B1548:C1548" si="1891">B1547</f>
        <v>0</v>
      </c>
      <c r="C1548" s="249">
        <f t="shared" si="1891"/>
        <v>0</v>
      </c>
      <c r="D1548" s="250">
        <f t="shared" si="1887"/>
        <v>5</v>
      </c>
      <c r="E1548" s="250"/>
      <c r="F1548" s="251"/>
      <c r="G1548" s="250"/>
      <c r="H1548" s="271"/>
      <c r="I1548" s="250"/>
      <c r="J1548" s="250"/>
      <c r="K1548" s="250"/>
      <c r="L1548" s="250"/>
      <c r="M1548" s="250"/>
      <c r="N1548" s="250"/>
      <c r="O1548" s="258">
        <f t="shared" si="1883"/>
        <v>0</v>
      </c>
      <c r="P1548" s="364"/>
      <c r="Q1548" s="271"/>
      <c r="R1548" s="372"/>
      <c r="S1548" s="375"/>
      <c r="T1548" s="364"/>
      <c r="U1548" s="370"/>
      <c r="V1548" s="366"/>
      <c r="W1548" s="368"/>
      <c r="X1548" s="370"/>
      <c r="Y1548" s="372"/>
      <c r="Z1548" s="372"/>
      <c r="AA1548" s="372"/>
      <c r="AB1548" s="373"/>
      <c r="AC1548" s="373"/>
      <c r="AD1548" s="250" t="str">
        <f t="shared" si="1888"/>
        <v>会员</v>
      </c>
      <c r="AE1548" s="284">
        <f>VLOOKUP(AD1548,分类参数表!$I$2:$J$10,2,FALSE)</f>
        <v>1</v>
      </c>
      <c r="AF1548" s="285"/>
      <c r="AG1548" s="271"/>
      <c r="AH1548" s="271"/>
      <c r="AI1548" s="271"/>
      <c r="AJ1548" s="271"/>
      <c r="AK1548" s="271"/>
      <c r="AL1548" s="271"/>
      <c r="AM1548" s="294"/>
      <c r="AN1548" s="295" t="e">
        <f t="shared" si="1884"/>
        <v>#DIV/0!</v>
      </c>
      <c r="AO1548" s="299"/>
    </row>
    <row r="1549" spans="1:41" s="218" customFormat="1" ht="15" customHeight="1" thickTop="1" x14ac:dyDescent="0.15">
      <c r="A1549" s="229"/>
      <c r="B1549" s="230"/>
      <c r="C1549" s="231"/>
      <c r="D1549" s="232">
        <v>1</v>
      </c>
      <c r="E1549" s="233"/>
      <c r="F1549" s="233"/>
      <c r="G1549" s="232"/>
      <c r="H1549" s="326"/>
      <c r="I1549" s="234"/>
      <c r="J1549" s="232"/>
      <c r="K1549" s="233"/>
      <c r="L1549" s="232"/>
      <c r="M1549" s="232"/>
      <c r="N1549" s="232"/>
      <c r="O1549" s="255">
        <f t="shared" si="1883"/>
        <v>0</v>
      </c>
      <c r="P1549" s="350">
        <f>SUM(O1549:O1553)</f>
        <v>0</v>
      </c>
      <c r="Q1549" s="264"/>
      <c r="R1549" s="352">
        <f>SUMPRODUCT(Q1549:Q1553+0)</f>
        <v>0</v>
      </c>
      <c r="S1549" s="354" t="e">
        <f>R1549/P1549</f>
        <v>#DIV/0!</v>
      </c>
      <c r="T1549" s="350" t="e">
        <f>LOOKUP(S1549,{0.4,0.45,0.5,0.55,0.6,0.65,0.7,0.75,0.8,0.85,0.9,0.95,1},{0.1,0.175,0.25,0.325,0.4,0.475,0.55,0.625,0.7,0.775,0.85,0.925,1})</f>
        <v>#DIV/0!</v>
      </c>
      <c r="U1549" s="356"/>
      <c r="V1549" s="358"/>
      <c r="W1549" s="360"/>
      <c r="X1549" s="356"/>
      <c r="Y1549" s="352">
        <f>R1549-(V1549/10)-X1549</f>
        <v>0</v>
      </c>
      <c r="Z1549" s="352" t="e">
        <f>Y1549*T1549*AE1549</f>
        <v>#DIV/0!</v>
      </c>
      <c r="AA1549" s="352" t="e">
        <f>U1549-V1549+Z1549</f>
        <v>#DIV/0!</v>
      </c>
      <c r="AB1549" s="352"/>
      <c r="AC1549" s="352"/>
      <c r="AD1549" s="276"/>
      <c r="AE1549" s="277" t="e">
        <f>VLOOKUP(AD1549,分类参数表!$I$2:$J$10,2,FALSE)</f>
        <v>#N/A</v>
      </c>
      <c r="AF1549" s="278"/>
      <c r="AG1549" s="264"/>
      <c r="AH1549" s="264"/>
      <c r="AI1549" s="264"/>
      <c r="AJ1549" s="264"/>
      <c r="AK1549" s="264"/>
      <c r="AL1549" s="264"/>
      <c r="AM1549" s="288"/>
      <c r="AN1549" s="289" t="e">
        <f t="shared" si="1884"/>
        <v>#DIV/0!</v>
      </c>
      <c r="AO1549" s="296"/>
    </row>
    <row r="1550" spans="1:41" s="219" customFormat="1" ht="15" customHeight="1" x14ac:dyDescent="0.15">
      <c r="A1550" s="235"/>
      <c r="B1550" s="236">
        <f t="shared" ref="B1550:C1550" si="1892">B1549</f>
        <v>0</v>
      </c>
      <c r="C1550" s="237">
        <f t="shared" si="1892"/>
        <v>0</v>
      </c>
      <c r="D1550" s="238">
        <f t="shared" ref="D1550:D1553" si="1893">D1549+1</f>
        <v>2</v>
      </c>
      <c r="E1550" s="238"/>
      <c r="F1550" s="239"/>
      <c r="G1550" s="238"/>
      <c r="H1550" s="327"/>
      <c r="I1550" s="240"/>
      <c r="J1550" s="238"/>
      <c r="K1550" s="238"/>
      <c r="L1550" s="238"/>
      <c r="M1550" s="238"/>
      <c r="N1550" s="238"/>
      <c r="O1550" s="256">
        <f t="shared" si="1883"/>
        <v>0</v>
      </c>
      <c r="P1550" s="351"/>
      <c r="Q1550" s="266"/>
      <c r="R1550" s="353"/>
      <c r="S1550" s="355"/>
      <c r="T1550" s="351"/>
      <c r="U1550" s="357"/>
      <c r="V1550" s="359"/>
      <c r="W1550" s="361"/>
      <c r="X1550" s="357"/>
      <c r="Y1550" s="353"/>
      <c r="Z1550" s="353"/>
      <c r="AA1550" s="353"/>
      <c r="AB1550" s="353"/>
      <c r="AC1550" s="353"/>
      <c r="AD1550" s="238">
        <f t="shared" ref="AD1550:AD1553" si="1894">AD1549</f>
        <v>0</v>
      </c>
      <c r="AE1550" s="279" t="e">
        <f>VLOOKUP(AD1550,分类参数表!$I$2:$J$10,2,FALSE)</f>
        <v>#N/A</v>
      </c>
      <c r="AF1550" s="280"/>
      <c r="AG1550" s="266"/>
      <c r="AH1550" s="266"/>
      <c r="AI1550" s="266"/>
      <c r="AJ1550" s="266"/>
      <c r="AK1550" s="266"/>
      <c r="AL1550" s="266"/>
      <c r="AM1550" s="290"/>
      <c r="AN1550" s="291" t="e">
        <f t="shared" si="1884"/>
        <v>#DIV/0!</v>
      </c>
      <c r="AO1550" s="297"/>
    </row>
    <row r="1551" spans="1:41" s="219" customFormat="1" ht="15" customHeight="1" x14ac:dyDescent="0.15">
      <c r="A1551" s="235"/>
      <c r="B1551" s="236">
        <f t="shared" ref="B1551:C1551" si="1895">B1550</f>
        <v>0</v>
      </c>
      <c r="C1551" s="237">
        <f t="shared" si="1895"/>
        <v>0</v>
      </c>
      <c r="D1551" s="238">
        <f t="shared" si="1893"/>
        <v>3</v>
      </c>
      <c r="E1551" s="238"/>
      <c r="F1551" s="239"/>
      <c r="G1551" s="238"/>
      <c r="H1551" s="327"/>
      <c r="I1551" s="240"/>
      <c r="J1551" s="238"/>
      <c r="K1551" s="238"/>
      <c r="L1551" s="238"/>
      <c r="M1551" s="238"/>
      <c r="N1551" s="238"/>
      <c r="O1551" s="256">
        <f t="shared" si="1883"/>
        <v>0</v>
      </c>
      <c r="P1551" s="351"/>
      <c r="Q1551" s="266"/>
      <c r="R1551" s="353"/>
      <c r="S1551" s="355"/>
      <c r="T1551" s="351"/>
      <c r="U1551" s="357"/>
      <c r="V1551" s="359"/>
      <c r="W1551" s="361"/>
      <c r="X1551" s="357"/>
      <c r="Y1551" s="353"/>
      <c r="Z1551" s="353"/>
      <c r="AA1551" s="353"/>
      <c r="AB1551" s="353"/>
      <c r="AC1551" s="353"/>
      <c r="AD1551" s="238">
        <f t="shared" si="1894"/>
        <v>0</v>
      </c>
      <c r="AE1551" s="279" t="e">
        <f>VLOOKUP(AD1551,分类参数表!$I$2:$J$10,2,FALSE)</f>
        <v>#N/A</v>
      </c>
      <c r="AF1551" s="280"/>
      <c r="AG1551" s="266"/>
      <c r="AH1551" s="266"/>
      <c r="AI1551" s="266"/>
      <c r="AJ1551" s="266"/>
      <c r="AK1551" s="266"/>
      <c r="AL1551" s="266"/>
      <c r="AM1551" s="290"/>
      <c r="AN1551" s="291" t="e">
        <f t="shared" si="1884"/>
        <v>#DIV/0!</v>
      </c>
      <c r="AO1551" s="297"/>
    </row>
    <row r="1552" spans="1:41" s="219" customFormat="1" ht="15" customHeight="1" x14ac:dyDescent="0.15">
      <c r="A1552" s="235"/>
      <c r="B1552" s="236">
        <f t="shared" ref="B1552:C1552" si="1896">B1551</f>
        <v>0</v>
      </c>
      <c r="C1552" s="237">
        <f t="shared" si="1896"/>
        <v>0</v>
      </c>
      <c r="D1552" s="238">
        <f t="shared" si="1893"/>
        <v>4</v>
      </c>
      <c r="E1552" s="238"/>
      <c r="F1552" s="239"/>
      <c r="G1552" s="238"/>
      <c r="H1552" s="266"/>
      <c r="I1552" s="238"/>
      <c r="J1552" s="238"/>
      <c r="K1552" s="238"/>
      <c r="L1552" s="238"/>
      <c r="M1552" s="238"/>
      <c r="N1552" s="238"/>
      <c r="O1552" s="256">
        <f t="shared" si="1883"/>
        <v>0</v>
      </c>
      <c r="P1552" s="351"/>
      <c r="Q1552" s="266"/>
      <c r="R1552" s="353"/>
      <c r="S1552" s="355"/>
      <c r="T1552" s="351"/>
      <c r="U1552" s="357"/>
      <c r="V1552" s="359"/>
      <c r="W1552" s="361"/>
      <c r="X1552" s="357"/>
      <c r="Y1552" s="353"/>
      <c r="Z1552" s="353"/>
      <c r="AA1552" s="353"/>
      <c r="AB1552" s="353"/>
      <c r="AC1552" s="353"/>
      <c r="AD1552" s="238">
        <f t="shared" si="1894"/>
        <v>0</v>
      </c>
      <c r="AE1552" s="279" t="e">
        <f>VLOOKUP(AD1552,分类参数表!$I$2:$J$10,2,FALSE)</f>
        <v>#N/A</v>
      </c>
      <c r="AF1552" s="280"/>
      <c r="AG1552" s="266"/>
      <c r="AH1552" s="266"/>
      <c r="AI1552" s="266"/>
      <c r="AJ1552" s="266"/>
      <c r="AK1552" s="266"/>
      <c r="AL1552" s="266"/>
      <c r="AM1552" s="290"/>
      <c r="AN1552" s="291" t="e">
        <f t="shared" si="1884"/>
        <v>#DIV/0!</v>
      </c>
      <c r="AO1552" s="297"/>
    </row>
    <row r="1553" spans="1:41" s="219" customFormat="1" ht="15" customHeight="1" thickBot="1" x14ac:dyDescent="0.2">
      <c r="A1553" s="235"/>
      <c r="B1553" s="236">
        <f t="shared" ref="B1553:C1553" si="1897">B1552</f>
        <v>0</v>
      </c>
      <c r="C1553" s="237">
        <f t="shared" si="1897"/>
        <v>0</v>
      </c>
      <c r="D1553" s="238">
        <f t="shared" si="1893"/>
        <v>5</v>
      </c>
      <c r="E1553" s="238"/>
      <c r="F1553" s="239"/>
      <c r="G1553" s="238"/>
      <c r="H1553" s="266"/>
      <c r="I1553" s="238"/>
      <c r="J1553" s="238"/>
      <c r="K1553" s="238"/>
      <c r="L1553" s="238"/>
      <c r="M1553" s="238"/>
      <c r="N1553" s="238"/>
      <c r="O1553" s="256">
        <f t="shared" si="1883"/>
        <v>0</v>
      </c>
      <c r="P1553" s="351"/>
      <c r="Q1553" s="266"/>
      <c r="R1553" s="353"/>
      <c r="S1553" s="355"/>
      <c r="T1553" s="351"/>
      <c r="U1553" s="357"/>
      <c r="V1553" s="359"/>
      <c r="W1553" s="361"/>
      <c r="X1553" s="357"/>
      <c r="Y1553" s="353"/>
      <c r="Z1553" s="353"/>
      <c r="AA1553" s="353"/>
      <c r="AB1553" s="362"/>
      <c r="AC1553" s="362"/>
      <c r="AD1553" s="238">
        <f t="shared" si="1894"/>
        <v>0</v>
      </c>
      <c r="AE1553" s="279" t="e">
        <f>VLOOKUP(AD1553,分类参数表!$I$2:$J$10,2,FALSE)</f>
        <v>#N/A</v>
      </c>
      <c r="AF1553" s="280"/>
      <c r="AG1553" s="266"/>
      <c r="AH1553" s="266"/>
      <c r="AI1553" s="266"/>
      <c r="AJ1553" s="266"/>
      <c r="AK1553" s="266"/>
      <c r="AL1553" s="266"/>
      <c r="AM1553" s="290"/>
      <c r="AN1553" s="291" t="e">
        <f t="shared" si="1884"/>
        <v>#DIV/0!</v>
      </c>
      <c r="AO1553" s="297"/>
    </row>
    <row r="1554" spans="1:41" s="220" customFormat="1" ht="15" customHeight="1" thickTop="1" x14ac:dyDescent="0.15">
      <c r="A1554" s="319"/>
      <c r="B1554" s="242"/>
      <c r="C1554" s="243"/>
      <c r="D1554" s="244">
        <v>1</v>
      </c>
      <c r="E1554" s="320"/>
      <c r="F1554" s="245"/>
      <c r="G1554" s="321"/>
      <c r="H1554" s="328"/>
      <c r="I1554" s="246"/>
      <c r="J1554" s="321"/>
      <c r="K1554" s="320"/>
      <c r="L1554" s="321"/>
      <c r="M1554" s="244"/>
      <c r="N1554" s="244"/>
      <c r="O1554" s="257">
        <f t="shared" si="1883"/>
        <v>0</v>
      </c>
      <c r="P1554" s="363">
        <f>SUM(O1554:O1558)</f>
        <v>0</v>
      </c>
      <c r="Q1554" s="322"/>
      <c r="R1554" s="371">
        <f>SUMPRODUCT(Q1554:Q1558+0)</f>
        <v>0</v>
      </c>
      <c r="S1554" s="374" t="e">
        <f>R1554/P1554</f>
        <v>#DIV/0!</v>
      </c>
      <c r="T1554" s="363" t="e">
        <f>LOOKUP(S1554,{0.4,0.45,0.5,0.55,0.6,0.65,0.7,0.75,0.8,0.85,0.9,0.95,1},{0.1,0.175,0.25,0.325,0.4,0.475,0.55,0.625,0.7,0.775,0.85,0.925,1})</f>
        <v>#DIV/0!</v>
      </c>
      <c r="U1554" s="369"/>
      <c r="V1554" s="365"/>
      <c r="W1554" s="367"/>
      <c r="X1554" s="369"/>
      <c r="Y1554" s="371">
        <f>R1554-(V1554/10)-X1554</f>
        <v>0</v>
      </c>
      <c r="Z1554" s="371" t="e">
        <f>Y1554*T1554*AE1554</f>
        <v>#DIV/0!</v>
      </c>
      <c r="AA1554" s="371" t="e">
        <f>U1554-V1554+Z1554</f>
        <v>#DIV/0!</v>
      </c>
      <c r="AB1554" s="371"/>
      <c r="AC1554" s="371"/>
      <c r="AD1554" s="323" t="s">
        <v>2000</v>
      </c>
      <c r="AE1554" s="282">
        <f>VLOOKUP(AD1554,分类参数表!$I$2:$J$10,2,FALSE)</f>
        <v>1</v>
      </c>
      <c r="AF1554" s="283"/>
      <c r="AG1554" s="322"/>
      <c r="AH1554" s="269"/>
      <c r="AI1554" s="269"/>
      <c r="AJ1554" s="269"/>
      <c r="AK1554" s="322"/>
      <c r="AL1554" s="322"/>
      <c r="AM1554" s="292"/>
      <c r="AN1554" s="293" t="e">
        <f t="shared" si="1884"/>
        <v>#DIV/0!</v>
      </c>
      <c r="AO1554" s="298"/>
    </row>
    <row r="1555" spans="1:41" s="221" customFormat="1" ht="15" customHeight="1" x14ac:dyDescent="0.15">
      <c r="A1555" s="247"/>
      <c r="B1555" s="248">
        <f t="shared" ref="B1555:C1555" si="1898">B1554</f>
        <v>0</v>
      </c>
      <c r="C1555" s="249">
        <f t="shared" si="1898"/>
        <v>0</v>
      </c>
      <c r="D1555" s="250">
        <f t="shared" ref="D1555:D1558" si="1899">D1554+1</f>
        <v>2</v>
      </c>
      <c r="E1555" s="250"/>
      <c r="F1555" s="251"/>
      <c r="G1555" s="250"/>
      <c r="H1555" s="329"/>
      <c r="I1555" s="252"/>
      <c r="J1555" s="250"/>
      <c r="K1555" s="250"/>
      <c r="L1555" s="250"/>
      <c r="M1555" s="250"/>
      <c r="N1555" s="250"/>
      <c r="O1555" s="258">
        <f t="shared" si="1883"/>
        <v>0</v>
      </c>
      <c r="P1555" s="364"/>
      <c r="Q1555" s="271"/>
      <c r="R1555" s="372"/>
      <c r="S1555" s="375"/>
      <c r="T1555" s="364"/>
      <c r="U1555" s="370"/>
      <c r="V1555" s="366"/>
      <c r="W1555" s="368"/>
      <c r="X1555" s="370"/>
      <c r="Y1555" s="372"/>
      <c r="Z1555" s="372"/>
      <c r="AA1555" s="372"/>
      <c r="AB1555" s="372"/>
      <c r="AC1555" s="372"/>
      <c r="AD1555" s="250" t="str">
        <f t="shared" ref="AD1555:AD1558" si="1900">AD1554</f>
        <v>会员</v>
      </c>
      <c r="AE1555" s="284">
        <f>VLOOKUP(AD1555,分类参数表!$I$2:$J$10,2,FALSE)</f>
        <v>1</v>
      </c>
      <c r="AF1555" s="285"/>
      <c r="AG1555" s="271"/>
      <c r="AH1555" s="271"/>
      <c r="AI1555" s="271"/>
      <c r="AJ1555" s="271"/>
      <c r="AK1555" s="271"/>
      <c r="AL1555" s="271"/>
      <c r="AM1555" s="294"/>
      <c r="AN1555" s="295" t="e">
        <f t="shared" si="1884"/>
        <v>#DIV/0!</v>
      </c>
      <c r="AO1555" s="299"/>
    </row>
    <row r="1556" spans="1:41" s="221" customFormat="1" ht="15" customHeight="1" x14ac:dyDescent="0.15">
      <c r="A1556" s="247"/>
      <c r="B1556" s="248">
        <f t="shared" ref="B1556:C1556" si="1901">B1555</f>
        <v>0</v>
      </c>
      <c r="C1556" s="249">
        <f t="shared" si="1901"/>
        <v>0</v>
      </c>
      <c r="D1556" s="250">
        <f t="shared" si="1899"/>
        <v>3</v>
      </c>
      <c r="E1556" s="250"/>
      <c r="F1556" s="251"/>
      <c r="G1556" s="250"/>
      <c r="H1556" s="329"/>
      <c r="I1556" s="252"/>
      <c r="J1556" s="250"/>
      <c r="K1556" s="250"/>
      <c r="L1556" s="250"/>
      <c r="M1556" s="250"/>
      <c r="N1556" s="250"/>
      <c r="O1556" s="258">
        <f t="shared" si="1883"/>
        <v>0</v>
      </c>
      <c r="P1556" s="364"/>
      <c r="Q1556" s="271"/>
      <c r="R1556" s="372"/>
      <c r="S1556" s="375"/>
      <c r="T1556" s="364"/>
      <c r="U1556" s="370"/>
      <c r="V1556" s="366"/>
      <c r="W1556" s="368"/>
      <c r="X1556" s="370"/>
      <c r="Y1556" s="372"/>
      <c r="Z1556" s="372"/>
      <c r="AA1556" s="372"/>
      <c r="AB1556" s="372"/>
      <c r="AC1556" s="372"/>
      <c r="AD1556" s="250" t="str">
        <f t="shared" si="1900"/>
        <v>会员</v>
      </c>
      <c r="AE1556" s="284">
        <f>VLOOKUP(AD1556,分类参数表!$I$2:$J$10,2,FALSE)</f>
        <v>1</v>
      </c>
      <c r="AF1556" s="285"/>
      <c r="AG1556" s="271"/>
      <c r="AH1556" s="271"/>
      <c r="AI1556" s="271"/>
      <c r="AJ1556" s="271"/>
      <c r="AK1556" s="271"/>
      <c r="AL1556" s="271"/>
      <c r="AM1556" s="294"/>
      <c r="AN1556" s="295" t="e">
        <f t="shared" si="1884"/>
        <v>#DIV/0!</v>
      </c>
      <c r="AO1556" s="299"/>
    </row>
    <row r="1557" spans="1:41" s="221" customFormat="1" ht="15" customHeight="1" x14ac:dyDescent="0.15">
      <c r="A1557" s="247"/>
      <c r="B1557" s="248">
        <f t="shared" ref="B1557:C1557" si="1902">B1556</f>
        <v>0</v>
      </c>
      <c r="C1557" s="249">
        <f t="shared" si="1902"/>
        <v>0</v>
      </c>
      <c r="D1557" s="250">
        <f t="shared" si="1899"/>
        <v>4</v>
      </c>
      <c r="E1557" s="250"/>
      <c r="F1557" s="251"/>
      <c r="G1557" s="250"/>
      <c r="H1557" s="271"/>
      <c r="I1557" s="250"/>
      <c r="J1557" s="250"/>
      <c r="K1557" s="250"/>
      <c r="L1557" s="250"/>
      <c r="M1557" s="250"/>
      <c r="N1557" s="250"/>
      <c r="O1557" s="258">
        <f t="shared" si="1883"/>
        <v>0</v>
      </c>
      <c r="P1557" s="364"/>
      <c r="Q1557" s="271"/>
      <c r="R1557" s="372"/>
      <c r="S1557" s="375"/>
      <c r="T1557" s="364"/>
      <c r="U1557" s="370"/>
      <c r="V1557" s="366"/>
      <c r="W1557" s="368"/>
      <c r="X1557" s="370"/>
      <c r="Y1557" s="372"/>
      <c r="Z1557" s="372"/>
      <c r="AA1557" s="372"/>
      <c r="AB1557" s="372"/>
      <c r="AC1557" s="372"/>
      <c r="AD1557" s="250" t="str">
        <f t="shared" si="1900"/>
        <v>会员</v>
      </c>
      <c r="AE1557" s="284">
        <f>VLOOKUP(AD1557,分类参数表!$I$2:$J$10,2,FALSE)</f>
        <v>1</v>
      </c>
      <c r="AF1557" s="285"/>
      <c r="AG1557" s="271"/>
      <c r="AH1557" s="271"/>
      <c r="AI1557" s="271"/>
      <c r="AJ1557" s="271"/>
      <c r="AK1557" s="271"/>
      <c r="AL1557" s="271"/>
      <c r="AM1557" s="294"/>
      <c r="AN1557" s="295" t="e">
        <f t="shared" si="1884"/>
        <v>#DIV/0!</v>
      </c>
      <c r="AO1557" s="299"/>
    </row>
    <row r="1558" spans="1:41" s="221" customFormat="1" ht="15" customHeight="1" thickBot="1" x14ac:dyDescent="0.2">
      <c r="A1558" s="247"/>
      <c r="B1558" s="248">
        <f t="shared" ref="B1558:C1558" si="1903">B1557</f>
        <v>0</v>
      </c>
      <c r="C1558" s="249">
        <f t="shared" si="1903"/>
        <v>0</v>
      </c>
      <c r="D1558" s="250">
        <f t="shared" si="1899"/>
        <v>5</v>
      </c>
      <c r="E1558" s="250"/>
      <c r="F1558" s="251"/>
      <c r="G1558" s="250"/>
      <c r="H1558" s="271"/>
      <c r="I1558" s="250"/>
      <c r="J1558" s="250"/>
      <c r="K1558" s="250"/>
      <c r="L1558" s="250"/>
      <c r="M1558" s="250"/>
      <c r="N1558" s="250"/>
      <c r="O1558" s="258">
        <f t="shared" si="1883"/>
        <v>0</v>
      </c>
      <c r="P1558" s="364"/>
      <c r="Q1558" s="271"/>
      <c r="R1558" s="372"/>
      <c r="S1558" s="375"/>
      <c r="T1558" s="364"/>
      <c r="U1558" s="370"/>
      <c r="V1558" s="366"/>
      <c r="W1558" s="368"/>
      <c r="X1558" s="370"/>
      <c r="Y1558" s="372"/>
      <c r="Z1558" s="372"/>
      <c r="AA1558" s="372"/>
      <c r="AB1558" s="373"/>
      <c r="AC1558" s="373"/>
      <c r="AD1558" s="250" t="str">
        <f t="shared" si="1900"/>
        <v>会员</v>
      </c>
      <c r="AE1558" s="284">
        <f>VLOOKUP(AD1558,分类参数表!$I$2:$J$10,2,FALSE)</f>
        <v>1</v>
      </c>
      <c r="AF1558" s="285"/>
      <c r="AG1558" s="271"/>
      <c r="AH1558" s="271"/>
      <c r="AI1558" s="271"/>
      <c r="AJ1558" s="271"/>
      <c r="AK1558" s="271"/>
      <c r="AL1558" s="271"/>
      <c r="AM1558" s="294"/>
      <c r="AN1558" s="295" t="e">
        <f t="shared" si="1884"/>
        <v>#DIV/0!</v>
      </c>
      <c r="AO1558" s="299"/>
    </row>
    <row r="1559" spans="1:41" s="218" customFormat="1" ht="15" customHeight="1" thickTop="1" x14ac:dyDescent="0.15">
      <c r="A1559" s="229"/>
      <c r="B1559" s="230"/>
      <c r="C1559" s="231"/>
      <c r="D1559" s="232">
        <v>1</v>
      </c>
      <c r="E1559" s="233"/>
      <c r="F1559" s="233"/>
      <c r="G1559" s="232"/>
      <c r="H1559" s="326"/>
      <c r="I1559" s="234"/>
      <c r="J1559" s="232"/>
      <c r="K1559" s="233"/>
      <c r="L1559" s="232"/>
      <c r="M1559" s="232"/>
      <c r="N1559" s="232"/>
      <c r="O1559" s="255">
        <f t="shared" si="1883"/>
        <v>0</v>
      </c>
      <c r="P1559" s="350">
        <f>SUM(O1559:O1563)</f>
        <v>0</v>
      </c>
      <c r="Q1559" s="264"/>
      <c r="R1559" s="352">
        <f>SUMPRODUCT(Q1559:Q1563+0)</f>
        <v>0</v>
      </c>
      <c r="S1559" s="354" t="e">
        <f>R1559/P1559</f>
        <v>#DIV/0!</v>
      </c>
      <c r="T1559" s="350" t="e">
        <f>LOOKUP(S1559,{0.4,0.45,0.5,0.55,0.6,0.65,0.7,0.75,0.8,0.85,0.9,0.95,1},{0.1,0.175,0.25,0.325,0.4,0.475,0.55,0.625,0.7,0.775,0.85,0.925,1})</f>
        <v>#DIV/0!</v>
      </c>
      <c r="U1559" s="356"/>
      <c r="V1559" s="358"/>
      <c r="W1559" s="360"/>
      <c r="X1559" s="356"/>
      <c r="Y1559" s="352">
        <f>R1559-(V1559/10)-X1559</f>
        <v>0</v>
      </c>
      <c r="Z1559" s="352" t="e">
        <f>Y1559*T1559*AE1559</f>
        <v>#DIV/0!</v>
      </c>
      <c r="AA1559" s="352" t="e">
        <f>U1559-V1559+Z1559</f>
        <v>#DIV/0!</v>
      </c>
      <c r="AB1559" s="352"/>
      <c r="AC1559" s="352"/>
      <c r="AD1559" s="276"/>
      <c r="AE1559" s="277" t="e">
        <f>VLOOKUP(AD1559,分类参数表!$I$2:$J$10,2,FALSE)</f>
        <v>#N/A</v>
      </c>
      <c r="AF1559" s="278"/>
      <c r="AG1559" s="264"/>
      <c r="AH1559" s="264"/>
      <c r="AI1559" s="264"/>
      <c r="AJ1559" s="264"/>
      <c r="AK1559" s="264"/>
      <c r="AL1559" s="264"/>
      <c r="AM1559" s="288"/>
      <c r="AN1559" s="289" t="e">
        <f t="shared" si="1884"/>
        <v>#DIV/0!</v>
      </c>
      <c r="AO1559" s="296"/>
    </row>
    <row r="1560" spans="1:41" s="219" customFormat="1" ht="15" customHeight="1" x14ac:dyDescent="0.15">
      <c r="A1560" s="235"/>
      <c r="B1560" s="236">
        <f t="shared" ref="B1560:C1560" si="1904">B1559</f>
        <v>0</v>
      </c>
      <c r="C1560" s="237">
        <f t="shared" si="1904"/>
        <v>0</v>
      </c>
      <c r="D1560" s="238">
        <f t="shared" ref="D1560:D1563" si="1905">D1559+1</f>
        <v>2</v>
      </c>
      <c r="E1560" s="238"/>
      <c r="F1560" s="239"/>
      <c r="G1560" s="238"/>
      <c r="H1560" s="327"/>
      <c r="I1560" s="240"/>
      <c r="J1560" s="238"/>
      <c r="K1560" s="238"/>
      <c r="L1560" s="238"/>
      <c r="M1560" s="238"/>
      <c r="N1560" s="238"/>
      <c r="O1560" s="256">
        <f t="shared" si="1883"/>
        <v>0</v>
      </c>
      <c r="P1560" s="351"/>
      <c r="Q1560" s="266"/>
      <c r="R1560" s="353"/>
      <c r="S1560" s="355"/>
      <c r="T1560" s="351"/>
      <c r="U1560" s="357"/>
      <c r="V1560" s="359"/>
      <c r="W1560" s="361"/>
      <c r="X1560" s="357"/>
      <c r="Y1560" s="353"/>
      <c r="Z1560" s="353"/>
      <c r="AA1560" s="353"/>
      <c r="AB1560" s="353"/>
      <c r="AC1560" s="353"/>
      <c r="AD1560" s="238">
        <f t="shared" ref="AD1560:AD1563" si="1906">AD1559</f>
        <v>0</v>
      </c>
      <c r="AE1560" s="279" t="e">
        <f>VLOOKUP(AD1560,分类参数表!$I$2:$J$10,2,FALSE)</f>
        <v>#N/A</v>
      </c>
      <c r="AF1560" s="280"/>
      <c r="AG1560" s="266"/>
      <c r="AH1560" s="266"/>
      <c r="AI1560" s="266"/>
      <c r="AJ1560" s="266"/>
      <c r="AK1560" s="266"/>
      <c r="AL1560" s="266"/>
      <c r="AM1560" s="290"/>
      <c r="AN1560" s="291" t="e">
        <f t="shared" si="1884"/>
        <v>#DIV/0!</v>
      </c>
      <c r="AO1560" s="297"/>
    </row>
    <row r="1561" spans="1:41" s="219" customFormat="1" ht="15" customHeight="1" x14ac:dyDescent="0.15">
      <c r="A1561" s="235"/>
      <c r="B1561" s="236">
        <f t="shared" ref="B1561:C1561" si="1907">B1560</f>
        <v>0</v>
      </c>
      <c r="C1561" s="237">
        <f t="shared" si="1907"/>
        <v>0</v>
      </c>
      <c r="D1561" s="238">
        <f t="shared" si="1905"/>
        <v>3</v>
      </c>
      <c r="E1561" s="238"/>
      <c r="F1561" s="239"/>
      <c r="G1561" s="238"/>
      <c r="H1561" s="327"/>
      <c r="I1561" s="240"/>
      <c r="J1561" s="238"/>
      <c r="K1561" s="238"/>
      <c r="L1561" s="238"/>
      <c r="M1561" s="238"/>
      <c r="N1561" s="238"/>
      <c r="O1561" s="256">
        <f t="shared" si="1883"/>
        <v>0</v>
      </c>
      <c r="P1561" s="351"/>
      <c r="Q1561" s="266"/>
      <c r="R1561" s="353"/>
      <c r="S1561" s="355"/>
      <c r="T1561" s="351"/>
      <c r="U1561" s="357"/>
      <c r="V1561" s="359"/>
      <c r="W1561" s="361"/>
      <c r="X1561" s="357"/>
      <c r="Y1561" s="353"/>
      <c r="Z1561" s="353"/>
      <c r="AA1561" s="353"/>
      <c r="AB1561" s="353"/>
      <c r="AC1561" s="353"/>
      <c r="AD1561" s="238">
        <f t="shared" si="1906"/>
        <v>0</v>
      </c>
      <c r="AE1561" s="279" t="e">
        <f>VLOOKUP(AD1561,分类参数表!$I$2:$J$10,2,FALSE)</f>
        <v>#N/A</v>
      </c>
      <c r="AF1561" s="280"/>
      <c r="AG1561" s="266"/>
      <c r="AH1561" s="266"/>
      <c r="AI1561" s="266"/>
      <c r="AJ1561" s="266"/>
      <c r="AK1561" s="266"/>
      <c r="AL1561" s="266"/>
      <c r="AM1561" s="290"/>
      <c r="AN1561" s="291" t="e">
        <f t="shared" si="1884"/>
        <v>#DIV/0!</v>
      </c>
      <c r="AO1561" s="297"/>
    </row>
    <row r="1562" spans="1:41" s="219" customFormat="1" ht="15" customHeight="1" x14ac:dyDescent="0.15">
      <c r="A1562" s="235"/>
      <c r="B1562" s="236">
        <f t="shared" ref="B1562:C1562" si="1908">B1561</f>
        <v>0</v>
      </c>
      <c r="C1562" s="237">
        <f t="shared" si="1908"/>
        <v>0</v>
      </c>
      <c r="D1562" s="238">
        <f t="shared" si="1905"/>
        <v>4</v>
      </c>
      <c r="E1562" s="238"/>
      <c r="F1562" s="239"/>
      <c r="G1562" s="238"/>
      <c r="H1562" s="266"/>
      <c r="I1562" s="238"/>
      <c r="J1562" s="238"/>
      <c r="K1562" s="238"/>
      <c r="L1562" s="238"/>
      <c r="M1562" s="238"/>
      <c r="N1562" s="238"/>
      <c r="O1562" s="256">
        <f t="shared" si="1883"/>
        <v>0</v>
      </c>
      <c r="P1562" s="351"/>
      <c r="Q1562" s="266"/>
      <c r="R1562" s="353"/>
      <c r="S1562" s="355"/>
      <c r="T1562" s="351"/>
      <c r="U1562" s="357"/>
      <c r="V1562" s="359"/>
      <c r="W1562" s="361"/>
      <c r="X1562" s="357"/>
      <c r="Y1562" s="353"/>
      <c r="Z1562" s="353"/>
      <c r="AA1562" s="353"/>
      <c r="AB1562" s="353"/>
      <c r="AC1562" s="353"/>
      <c r="AD1562" s="238">
        <f t="shared" si="1906"/>
        <v>0</v>
      </c>
      <c r="AE1562" s="279" t="e">
        <f>VLOOKUP(AD1562,分类参数表!$I$2:$J$10,2,FALSE)</f>
        <v>#N/A</v>
      </c>
      <c r="AF1562" s="280"/>
      <c r="AG1562" s="266"/>
      <c r="AH1562" s="266"/>
      <c r="AI1562" s="266"/>
      <c r="AJ1562" s="266"/>
      <c r="AK1562" s="266"/>
      <c r="AL1562" s="266"/>
      <c r="AM1562" s="290"/>
      <c r="AN1562" s="291" t="e">
        <f t="shared" si="1884"/>
        <v>#DIV/0!</v>
      </c>
      <c r="AO1562" s="297"/>
    </row>
    <row r="1563" spans="1:41" s="219" customFormat="1" ht="15" customHeight="1" thickBot="1" x14ac:dyDescent="0.2">
      <c r="A1563" s="235"/>
      <c r="B1563" s="236">
        <f t="shared" ref="B1563:C1563" si="1909">B1562</f>
        <v>0</v>
      </c>
      <c r="C1563" s="237">
        <f t="shared" si="1909"/>
        <v>0</v>
      </c>
      <c r="D1563" s="238">
        <f t="shared" si="1905"/>
        <v>5</v>
      </c>
      <c r="E1563" s="238"/>
      <c r="F1563" s="239"/>
      <c r="G1563" s="238"/>
      <c r="H1563" s="266"/>
      <c r="I1563" s="238"/>
      <c r="J1563" s="238"/>
      <c r="K1563" s="238"/>
      <c r="L1563" s="238"/>
      <c r="M1563" s="238"/>
      <c r="N1563" s="238"/>
      <c r="O1563" s="256">
        <f t="shared" si="1883"/>
        <v>0</v>
      </c>
      <c r="P1563" s="351"/>
      <c r="Q1563" s="266"/>
      <c r="R1563" s="353"/>
      <c r="S1563" s="355"/>
      <c r="T1563" s="351"/>
      <c r="U1563" s="357"/>
      <c r="V1563" s="359"/>
      <c r="W1563" s="361"/>
      <c r="X1563" s="357"/>
      <c r="Y1563" s="353"/>
      <c r="Z1563" s="353"/>
      <c r="AA1563" s="353"/>
      <c r="AB1563" s="362"/>
      <c r="AC1563" s="362"/>
      <c r="AD1563" s="238">
        <f t="shared" si="1906"/>
        <v>0</v>
      </c>
      <c r="AE1563" s="279" t="e">
        <f>VLOOKUP(AD1563,分类参数表!$I$2:$J$10,2,FALSE)</f>
        <v>#N/A</v>
      </c>
      <c r="AF1563" s="280"/>
      <c r="AG1563" s="266"/>
      <c r="AH1563" s="266"/>
      <c r="AI1563" s="266"/>
      <c r="AJ1563" s="266"/>
      <c r="AK1563" s="266"/>
      <c r="AL1563" s="266"/>
      <c r="AM1563" s="290"/>
      <c r="AN1563" s="291" t="e">
        <f t="shared" si="1884"/>
        <v>#DIV/0!</v>
      </c>
      <c r="AO1563" s="297"/>
    </row>
    <row r="1564" spans="1:41" s="220" customFormat="1" ht="15" customHeight="1" thickTop="1" x14ac:dyDescent="0.15">
      <c r="A1564" s="319"/>
      <c r="B1564" s="242"/>
      <c r="C1564" s="243"/>
      <c r="D1564" s="244">
        <v>1</v>
      </c>
      <c r="E1564" s="320"/>
      <c r="F1564" s="245"/>
      <c r="G1564" s="321"/>
      <c r="H1564" s="328"/>
      <c r="I1564" s="246"/>
      <c r="J1564" s="321"/>
      <c r="K1564" s="320"/>
      <c r="L1564" s="321"/>
      <c r="M1564" s="244"/>
      <c r="N1564" s="244"/>
      <c r="O1564" s="257">
        <f t="shared" si="1883"/>
        <v>0</v>
      </c>
      <c r="P1564" s="363">
        <f>SUM(O1564:O1568)</f>
        <v>0</v>
      </c>
      <c r="Q1564" s="322"/>
      <c r="R1564" s="371">
        <f>SUMPRODUCT(Q1564:Q1568+0)</f>
        <v>0</v>
      </c>
      <c r="S1564" s="374" t="e">
        <f>R1564/P1564</f>
        <v>#DIV/0!</v>
      </c>
      <c r="T1564" s="363" t="e">
        <f>LOOKUP(S1564,{0.4,0.45,0.5,0.55,0.6,0.65,0.7,0.75,0.8,0.85,0.9,0.95,1},{0.1,0.175,0.25,0.325,0.4,0.475,0.55,0.625,0.7,0.775,0.85,0.925,1})</f>
        <v>#DIV/0!</v>
      </c>
      <c r="U1564" s="369"/>
      <c r="V1564" s="365"/>
      <c r="W1564" s="367"/>
      <c r="X1564" s="369"/>
      <c r="Y1564" s="371">
        <f>R1564-(V1564/10)-X1564</f>
        <v>0</v>
      </c>
      <c r="Z1564" s="371" t="e">
        <f>Y1564*T1564*AE1564</f>
        <v>#DIV/0!</v>
      </c>
      <c r="AA1564" s="371" t="e">
        <f>U1564-V1564+Z1564</f>
        <v>#DIV/0!</v>
      </c>
      <c r="AB1564" s="371"/>
      <c r="AC1564" s="371"/>
      <c r="AD1564" s="323" t="s">
        <v>2000</v>
      </c>
      <c r="AE1564" s="282">
        <f>VLOOKUP(AD1564,分类参数表!$I$2:$J$10,2,FALSE)</f>
        <v>1</v>
      </c>
      <c r="AF1564" s="283"/>
      <c r="AG1564" s="322"/>
      <c r="AH1564" s="269"/>
      <c r="AI1564" s="269"/>
      <c r="AJ1564" s="269"/>
      <c r="AK1564" s="322"/>
      <c r="AL1564" s="322"/>
      <c r="AM1564" s="292"/>
      <c r="AN1564" s="293" t="e">
        <f t="shared" si="1884"/>
        <v>#DIV/0!</v>
      </c>
      <c r="AO1564" s="298"/>
    </row>
    <row r="1565" spans="1:41" s="221" customFormat="1" ht="15" customHeight="1" x14ac:dyDescent="0.15">
      <c r="A1565" s="247"/>
      <c r="B1565" s="248">
        <f t="shared" ref="B1565:C1565" si="1910">B1564</f>
        <v>0</v>
      </c>
      <c r="C1565" s="249">
        <f t="shared" si="1910"/>
        <v>0</v>
      </c>
      <c r="D1565" s="250">
        <f t="shared" ref="D1565:D1568" si="1911">D1564+1</f>
        <v>2</v>
      </c>
      <c r="E1565" s="250"/>
      <c r="F1565" s="251"/>
      <c r="G1565" s="250"/>
      <c r="H1565" s="329"/>
      <c r="I1565" s="252"/>
      <c r="J1565" s="250"/>
      <c r="K1565" s="250"/>
      <c r="L1565" s="250"/>
      <c r="M1565" s="250"/>
      <c r="N1565" s="250"/>
      <c r="O1565" s="258">
        <f t="shared" si="1883"/>
        <v>0</v>
      </c>
      <c r="P1565" s="364"/>
      <c r="Q1565" s="271"/>
      <c r="R1565" s="372"/>
      <c r="S1565" s="375"/>
      <c r="T1565" s="364"/>
      <c r="U1565" s="370"/>
      <c r="V1565" s="366"/>
      <c r="W1565" s="368"/>
      <c r="X1565" s="370"/>
      <c r="Y1565" s="372"/>
      <c r="Z1565" s="372"/>
      <c r="AA1565" s="372"/>
      <c r="AB1565" s="372"/>
      <c r="AC1565" s="372"/>
      <c r="AD1565" s="250" t="str">
        <f t="shared" ref="AD1565:AD1568" si="1912">AD1564</f>
        <v>会员</v>
      </c>
      <c r="AE1565" s="284">
        <f>VLOOKUP(AD1565,分类参数表!$I$2:$J$10,2,FALSE)</f>
        <v>1</v>
      </c>
      <c r="AF1565" s="285"/>
      <c r="AG1565" s="271"/>
      <c r="AH1565" s="271"/>
      <c r="AI1565" s="271"/>
      <c r="AJ1565" s="271"/>
      <c r="AK1565" s="271"/>
      <c r="AL1565" s="271"/>
      <c r="AM1565" s="294"/>
      <c r="AN1565" s="295" t="e">
        <f t="shared" si="1884"/>
        <v>#DIV/0!</v>
      </c>
      <c r="AO1565" s="299"/>
    </row>
    <row r="1566" spans="1:41" s="221" customFormat="1" ht="15" customHeight="1" x14ac:dyDescent="0.15">
      <c r="A1566" s="247"/>
      <c r="B1566" s="248">
        <f t="shared" ref="B1566:C1566" si="1913">B1565</f>
        <v>0</v>
      </c>
      <c r="C1566" s="249">
        <f t="shared" si="1913"/>
        <v>0</v>
      </c>
      <c r="D1566" s="250">
        <f t="shared" si="1911"/>
        <v>3</v>
      </c>
      <c r="E1566" s="250"/>
      <c r="F1566" s="251"/>
      <c r="G1566" s="250"/>
      <c r="H1566" s="329"/>
      <c r="I1566" s="252"/>
      <c r="J1566" s="250"/>
      <c r="K1566" s="250"/>
      <c r="L1566" s="250"/>
      <c r="M1566" s="250"/>
      <c r="N1566" s="250"/>
      <c r="O1566" s="258">
        <f t="shared" si="1883"/>
        <v>0</v>
      </c>
      <c r="P1566" s="364"/>
      <c r="Q1566" s="271"/>
      <c r="R1566" s="372"/>
      <c r="S1566" s="375"/>
      <c r="T1566" s="364"/>
      <c r="U1566" s="370"/>
      <c r="V1566" s="366"/>
      <c r="W1566" s="368"/>
      <c r="X1566" s="370"/>
      <c r="Y1566" s="372"/>
      <c r="Z1566" s="372"/>
      <c r="AA1566" s="372"/>
      <c r="AB1566" s="372"/>
      <c r="AC1566" s="372"/>
      <c r="AD1566" s="250" t="str">
        <f t="shared" si="1912"/>
        <v>会员</v>
      </c>
      <c r="AE1566" s="284">
        <f>VLOOKUP(AD1566,分类参数表!$I$2:$J$10,2,FALSE)</f>
        <v>1</v>
      </c>
      <c r="AF1566" s="285"/>
      <c r="AG1566" s="271"/>
      <c r="AH1566" s="271"/>
      <c r="AI1566" s="271"/>
      <c r="AJ1566" s="271"/>
      <c r="AK1566" s="271"/>
      <c r="AL1566" s="271"/>
      <c r="AM1566" s="294"/>
      <c r="AN1566" s="295" t="e">
        <f t="shared" si="1884"/>
        <v>#DIV/0!</v>
      </c>
      <c r="AO1566" s="299"/>
    </row>
    <row r="1567" spans="1:41" s="221" customFormat="1" ht="15" customHeight="1" x14ac:dyDescent="0.15">
      <c r="A1567" s="247"/>
      <c r="B1567" s="248">
        <f t="shared" ref="B1567:C1567" si="1914">B1566</f>
        <v>0</v>
      </c>
      <c r="C1567" s="249">
        <f t="shared" si="1914"/>
        <v>0</v>
      </c>
      <c r="D1567" s="250">
        <f t="shared" si="1911"/>
        <v>4</v>
      </c>
      <c r="E1567" s="250"/>
      <c r="F1567" s="251"/>
      <c r="G1567" s="250"/>
      <c r="H1567" s="271"/>
      <c r="I1567" s="250"/>
      <c r="J1567" s="250"/>
      <c r="K1567" s="250"/>
      <c r="L1567" s="250"/>
      <c r="M1567" s="250"/>
      <c r="N1567" s="250"/>
      <c r="O1567" s="258">
        <f t="shared" si="1883"/>
        <v>0</v>
      </c>
      <c r="P1567" s="364"/>
      <c r="Q1567" s="271"/>
      <c r="R1567" s="372"/>
      <c r="S1567" s="375"/>
      <c r="T1567" s="364"/>
      <c r="U1567" s="370"/>
      <c r="V1567" s="366"/>
      <c r="W1567" s="368"/>
      <c r="X1567" s="370"/>
      <c r="Y1567" s="372"/>
      <c r="Z1567" s="372"/>
      <c r="AA1567" s="372"/>
      <c r="AB1567" s="372"/>
      <c r="AC1567" s="372"/>
      <c r="AD1567" s="250" t="str">
        <f t="shared" si="1912"/>
        <v>会员</v>
      </c>
      <c r="AE1567" s="284">
        <f>VLOOKUP(AD1567,分类参数表!$I$2:$J$10,2,FALSE)</f>
        <v>1</v>
      </c>
      <c r="AF1567" s="285"/>
      <c r="AG1567" s="271"/>
      <c r="AH1567" s="271"/>
      <c r="AI1567" s="271"/>
      <c r="AJ1567" s="271"/>
      <c r="AK1567" s="271"/>
      <c r="AL1567" s="271"/>
      <c r="AM1567" s="294"/>
      <c r="AN1567" s="295" t="e">
        <f t="shared" si="1884"/>
        <v>#DIV/0!</v>
      </c>
      <c r="AO1567" s="299"/>
    </row>
    <row r="1568" spans="1:41" s="221" customFormat="1" ht="15" customHeight="1" thickBot="1" x14ac:dyDescent="0.2">
      <c r="A1568" s="247"/>
      <c r="B1568" s="248">
        <f t="shared" ref="B1568:C1568" si="1915">B1567</f>
        <v>0</v>
      </c>
      <c r="C1568" s="249">
        <f t="shared" si="1915"/>
        <v>0</v>
      </c>
      <c r="D1568" s="250">
        <f t="shared" si="1911"/>
        <v>5</v>
      </c>
      <c r="E1568" s="250"/>
      <c r="F1568" s="251"/>
      <c r="G1568" s="250"/>
      <c r="H1568" s="271"/>
      <c r="I1568" s="250"/>
      <c r="J1568" s="250"/>
      <c r="K1568" s="250"/>
      <c r="L1568" s="250"/>
      <c r="M1568" s="250"/>
      <c r="N1568" s="250"/>
      <c r="O1568" s="258">
        <f t="shared" si="1883"/>
        <v>0</v>
      </c>
      <c r="P1568" s="364"/>
      <c r="Q1568" s="271"/>
      <c r="R1568" s="372"/>
      <c r="S1568" s="375"/>
      <c r="T1568" s="364"/>
      <c r="U1568" s="370"/>
      <c r="V1568" s="366"/>
      <c r="W1568" s="368"/>
      <c r="X1568" s="370"/>
      <c r="Y1568" s="372"/>
      <c r="Z1568" s="372"/>
      <c r="AA1568" s="372"/>
      <c r="AB1568" s="373"/>
      <c r="AC1568" s="373"/>
      <c r="AD1568" s="250" t="str">
        <f t="shared" si="1912"/>
        <v>会员</v>
      </c>
      <c r="AE1568" s="284">
        <f>VLOOKUP(AD1568,分类参数表!$I$2:$J$10,2,FALSE)</f>
        <v>1</v>
      </c>
      <c r="AF1568" s="285"/>
      <c r="AG1568" s="271"/>
      <c r="AH1568" s="271"/>
      <c r="AI1568" s="271"/>
      <c r="AJ1568" s="271"/>
      <c r="AK1568" s="271"/>
      <c r="AL1568" s="271"/>
      <c r="AM1568" s="294"/>
      <c r="AN1568" s="295" t="e">
        <f t="shared" si="1884"/>
        <v>#DIV/0!</v>
      </c>
      <c r="AO1568" s="299"/>
    </row>
    <row r="1569" spans="1:41" s="218" customFormat="1" ht="15" customHeight="1" thickTop="1" x14ac:dyDescent="0.15">
      <c r="A1569" s="229"/>
      <c r="B1569" s="230"/>
      <c r="C1569" s="231"/>
      <c r="D1569" s="232">
        <v>1</v>
      </c>
      <c r="E1569" s="233"/>
      <c r="F1569" s="233"/>
      <c r="G1569" s="232"/>
      <c r="H1569" s="326"/>
      <c r="I1569" s="234"/>
      <c r="J1569" s="232"/>
      <c r="K1569" s="233"/>
      <c r="L1569" s="232"/>
      <c r="M1569" s="232"/>
      <c r="N1569" s="232"/>
      <c r="O1569" s="255">
        <f t="shared" si="1883"/>
        <v>0</v>
      </c>
      <c r="P1569" s="350">
        <f>SUM(O1569:O1573)</f>
        <v>0</v>
      </c>
      <c r="Q1569" s="264"/>
      <c r="R1569" s="352">
        <f>SUMPRODUCT(Q1569:Q1573+0)</f>
        <v>0</v>
      </c>
      <c r="S1569" s="354" t="e">
        <f>R1569/P1569</f>
        <v>#DIV/0!</v>
      </c>
      <c r="T1569" s="350" t="e">
        <f>LOOKUP(S1569,{0.4,0.45,0.5,0.55,0.6,0.65,0.7,0.75,0.8,0.85,0.9,0.95,1},{0.1,0.175,0.25,0.325,0.4,0.475,0.55,0.625,0.7,0.775,0.85,0.925,1})</f>
        <v>#DIV/0!</v>
      </c>
      <c r="U1569" s="356"/>
      <c r="V1569" s="358"/>
      <c r="W1569" s="360"/>
      <c r="X1569" s="356"/>
      <c r="Y1569" s="352">
        <f>R1569-(V1569/10)-X1569</f>
        <v>0</v>
      </c>
      <c r="Z1569" s="352" t="e">
        <f>Y1569*T1569*AE1569</f>
        <v>#DIV/0!</v>
      </c>
      <c r="AA1569" s="352" t="e">
        <f>U1569-V1569+Z1569</f>
        <v>#DIV/0!</v>
      </c>
      <c r="AB1569" s="352"/>
      <c r="AC1569" s="352"/>
      <c r="AD1569" s="276"/>
      <c r="AE1569" s="277" t="e">
        <f>VLOOKUP(AD1569,分类参数表!$I$2:$J$10,2,FALSE)</f>
        <v>#N/A</v>
      </c>
      <c r="AF1569" s="278"/>
      <c r="AG1569" s="264"/>
      <c r="AH1569" s="264"/>
      <c r="AI1569" s="264"/>
      <c r="AJ1569" s="264"/>
      <c r="AK1569" s="264"/>
      <c r="AL1569" s="264"/>
      <c r="AM1569" s="288"/>
      <c r="AN1569" s="289" t="e">
        <f t="shared" si="1884"/>
        <v>#DIV/0!</v>
      </c>
      <c r="AO1569" s="296"/>
    </row>
    <row r="1570" spans="1:41" s="219" customFormat="1" ht="15" customHeight="1" x14ac:dyDescent="0.15">
      <c r="A1570" s="235"/>
      <c r="B1570" s="236">
        <f t="shared" ref="B1570:C1570" si="1916">B1569</f>
        <v>0</v>
      </c>
      <c r="C1570" s="237">
        <f t="shared" si="1916"/>
        <v>0</v>
      </c>
      <c r="D1570" s="238">
        <f t="shared" ref="D1570:D1573" si="1917">D1569+1</f>
        <v>2</v>
      </c>
      <c r="E1570" s="238"/>
      <c r="F1570" s="239"/>
      <c r="G1570" s="238"/>
      <c r="H1570" s="327"/>
      <c r="I1570" s="240"/>
      <c r="J1570" s="238"/>
      <c r="K1570" s="238"/>
      <c r="L1570" s="238"/>
      <c r="M1570" s="238"/>
      <c r="N1570" s="238"/>
      <c r="O1570" s="256">
        <f t="shared" si="1883"/>
        <v>0</v>
      </c>
      <c r="P1570" s="351"/>
      <c r="Q1570" s="266"/>
      <c r="R1570" s="353"/>
      <c r="S1570" s="355"/>
      <c r="T1570" s="351"/>
      <c r="U1570" s="357"/>
      <c r="V1570" s="359"/>
      <c r="W1570" s="361"/>
      <c r="X1570" s="357"/>
      <c r="Y1570" s="353"/>
      <c r="Z1570" s="353"/>
      <c r="AA1570" s="353"/>
      <c r="AB1570" s="353"/>
      <c r="AC1570" s="353"/>
      <c r="AD1570" s="238">
        <f t="shared" ref="AD1570:AD1573" si="1918">AD1569</f>
        <v>0</v>
      </c>
      <c r="AE1570" s="279" t="e">
        <f>VLOOKUP(AD1570,分类参数表!$I$2:$J$10,2,FALSE)</f>
        <v>#N/A</v>
      </c>
      <c r="AF1570" s="280"/>
      <c r="AG1570" s="266"/>
      <c r="AH1570" s="266"/>
      <c r="AI1570" s="266"/>
      <c r="AJ1570" s="266"/>
      <c r="AK1570" s="266"/>
      <c r="AL1570" s="266"/>
      <c r="AM1570" s="290"/>
      <c r="AN1570" s="291" t="e">
        <f t="shared" si="1884"/>
        <v>#DIV/0!</v>
      </c>
      <c r="AO1570" s="297"/>
    </row>
    <row r="1571" spans="1:41" s="219" customFormat="1" ht="15" customHeight="1" x14ac:dyDescent="0.15">
      <c r="A1571" s="235"/>
      <c r="B1571" s="236">
        <f t="shared" ref="B1571:C1571" si="1919">B1570</f>
        <v>0</v>
      </c>
      <c r="C1571" s="237">
        <f t="shared" si="1919"/>
        <v>0</v>
      </c>
      <c r="D1571" s="238">
        <f t="shared" si="1917"/>
        <v>3</v>
      </c>
      <c r="E1571" s="238"/>
      <c r="F1571" s="239"/>
      <c r="G1571" s="238"/>
      <c r="H1571" s="327"/>
      <c r="I1571" s="240"/>
      <c r="J1571" s="238"/>
      <c r="K1571" s="238"/>
      <c r="L1571" s="238"/>
      <c r="M1571" s="238"/>
      <c r="N1571" s="238"/>
      <c r="O1571" s="256">
        <f t="shared" si="1883"/>
        <v>0</v>
      </c>
      <c r="P1571" s="351"/>
      <c r="Q1571" s="266"/>
      <c r="R1571" s="353"/>
      <c r="S1571" s="355"/>
      <c r="T1571" s="351"/>
      <c r="U1571" s="357"/>
      <c r="V1571" s="359"/>
      <c r="W1571" s="361"/>
      <c r="X1571" s="357"/>
      <c r="Y1571" s="353"/>
      <c r="Z1571" s="353"/>
      <c r="AA1571" s="353"/>
      <c r="AB1571" s="353"/>
      <c r="AC1571" s="353"/>
      <c r="AD1571" s="238">
        <f t="shared" si="1918"/>
        <v>0</v>
      </c>
      <c r="AE1571" s="279" t="e">
        <f>VLOOKUP(AD1571,分类参数表!$I$2:$J$10,2,FALSE)</f>
        <v>#N/A</v>
      </c>
      <c r="AF1571" s="280"/>
      <c r="AG1571" s="266"/>
      <c r="AH1571" s="266"/>
      <c r="AI1571" s="266"/>
      <c r="AJ1571" s="266"/>
      <c r="AK1571" s="266"/>
      <c r="AL1571" s="266"/>
      <c r="AM1571" s="290"/>
      <c r="AN1571" s="291" t="e">
        <f t="shared" si="1884"/>
        <v>#DIV/0!</v>
      </c>
      <c r="AO1571" s="297"/>
    </row>
    <row r="1572" spans="1:41" s="219" customFormat="1" ht="15" customHeight="1" x14ac:dyDescent="0.15">
      <c r="A1572" s="235"/>
      <c r="B1572" s="236">
        <f t="shared" ref="B1572:C1572" si="1920">B1571</f>
        <v>0</v>
      </c>
      <c r="C1572" s="237">
        <f t="shared" si="1920"/>
        <v>0</v>
      </c>
      <c r="D1572" s="238">
        <f t="shared" si="1917"/>
        <v>4</v>
      </c>
      <c r="E1572" s="238"/>
      <c r="F1572" s="239"/>
      <c r="G1572" s="238"/>
      <c r="H1572" s="266"/>
      <c r="I1572" s="238"/>
      <c r="J1572" s="238"/>
      <c r="K1572" s="238"/>
      <c r="L1572" s="238"/>
      <c r="M1572" s="238"/>
      <c r="N1572" s="238"/>
      <c r="O1572" s="256">
        <f t="shared" si="1883"/>
        <v>0</v>
      </c>
      <c r="P1572" s="351"/>
      <c r="Q1572" s="266"/>
      <c r="R1572" s="353"/>
      <c r="S1572" s="355"/>
      <c r="T1572" s="351"/>
      <c r="U1572" s="357"/>
      <c r="V1572" s="359"/>
      <c r="W1572" s="361"/>
      <c r="X1572" s="357"/>
      <c r="Y1572" s="353"/>
      <c r="Z1572" s="353"/>
      <c r="AA1572" s="353"/>
      <c r="AB1572" s="353"/>
      <c r="AC1572" s="353"/>
      <c r="AD1572" s="238">
        <f t="shared" si="1918"/>
        <v>0</v>
      </c>
      <c r="AE1572" s="279" t="e">
        <f>VLOOKUP(AD1572,分类参数表!$I$2:$J$10,2,FALSE)</f>
        <v>#N/A</v>
      </c>
      <c r="AF1572" s="280"/>
      <c r="AG1572" s="266"/>
      <c r="AH1572" s="266"/>
      <c r="AI1572" s="266"/>
      <c r="AJ1572" s="266"/>
      <c r="AK1572" s="266"/>
      <c r="AL1572" s="266"/>
      <c r="AM1572" s="290"/>
      <c r="AN1572" s="291" t="e">
        <f t="shared" si="1884"/>
        <v>#DIV/0!</v>
      </c>
      <c r="AO1572" s="297"/>
    </row>
    <row r="1573" spans="1:41" s="219" customFormat="1" ht="15" customHeight="1" thickBot="1" x14ac:dyDescent="0.2">
      <c r="A1573" s="235"/>
      <c r="B1573" s="236">
        <f t="shared" ref="B1573:C1573" si="1921">B1572</f>
        <v>0</v>
      </c>
      <c r="C1573" s="237">
        <f t="shared" si="1921"/>
        <v>0</v>
      </c>
      <c r="D1573" s="238">
        <f t="shared" si="1917"/>
        <v>5</v>
      </c>
      <c r="E1573" s="238"/>
      <c r="F1573" s="239"/>
      <c r="G1573" s="238"/>
      <c r="H1573" s="266"/>
      <c r="I1573" s="238"/>
      <c r="J1573" s="238"/>
      <c r="K1573" s="238"/>
      <c r="L1573" s="238"/>
      <c r="M1573" s="238"/>
      <c r="N1573" s="238"/>
      <c r="O1573" s="256">
        <f t="shared" si="1883"/>
        <v>0</v>
      </c>
      <c r="P1573" s="351"/>
      <c r="Q1573" s="266"/>
      <c r="R1573" s="353"/>
      <c r="S1573" s="355"/>
      <c r="T1573" s="351"/>
      <c r="U1573" s="357"/>
      <c r="V1573" s="359"/>
      <c r="W1573" s="361"/>
      <c r="X1573" s="357"/>
      <c r="Y1573" s="353"/>
      <c r="Z1573" s="353"/>
      <c r="AA1573" s="353"/>
      <c r="AB1573" s="362"/>
      <c r="AC1573" s="362"/>
      <c r="AD1573" s="238">
        <f t="shared" si="1918"/>
        <v>0</v>
      </c>
      <c r="AE1573" s="279" t="e">
        <f>VLOOKUP(AD1573,分类参数表!$I$2:$J$10,2,FALSE)</f>
        <v>#N/A</v>
      </c>
      <c r="AF1573" s="280"/>
      <c r="AG1573" s="266"/>
      <c r="AH1573" s="266"/>
      <c r="AI1573" s="266"/>
      <c r="AJ1573" s="266"/>
      <c r="AK1573" s="266"/>
      <c r="AL1573" s="266"/>
      <c r="AM1573" s="290"/>
      <c r="AN1573" s="291" t="e">
        <f t="shared" si="1884"/>
        <v>#DIV/0!</v>
      </c>
      <c r="AO1573" s="297"/>
    </row>
    <row r="1574" spans="1:41" s="220" customFormat="1" ht="15" customHeight="1" thickTop="1" x14ac:dyDescent="0.15">
      <c r="A1574" s="319"/>
      <c r="B1574" s="242"/>
      <c r="C1574" s="243"/>
      <c r="D1574" s="244">
        <v>1</v>
      </c>
      <c r="E1574" s="320"/>
      <c r="F1574" s="245"/>
      <c r="G1574" s="321"/>
      <c r="H1574" s="328"/>
      <c r="I1574" s="246"/>
      <c r="J1574" s="321"/>
      <c r="K1574" s="320"/>
      <c r="L1574" s="321"/>
      <c r="M1574" s="244"/>
      <c r="N1574" s="244"/>
      <c r="O1574" s="257">
        <f t="shared" si="1883"/>
        <v>0</v>
      </c>
      <c r="P1574" s="363">
        <f>SUM(O1574:O1578)</f>
        <v>0</v>
      </c>
      <c r="Q1574" s="322"/>
      <c r="R1574" s="371">
        <f>SUMPRODUCT(Q1574:Q1578+0)</f>
        <v>0</v>
      </c>
      <c r="S1574" s="374" t="e">
        <f>R1574/P1574</f>
        <v>#DIV/0!</v>
      </c>
      <c r="T1574" s="363" t="e">
        <f>LOOKUP(S1574,{0.4,0.45,0.5,0.55,0.6,0.65,0.7,0.75,0.8,0.85,0.9,0.95,1},{0.1,0.175,0.25,0.325,0.4,0.475,0.55,0.625,0.7,0.775,0.85,0.925,1})</f>
        <v>#DIV/0!</v>
      </c>
      <c r="U1574" s="369"/>
      <c r="V1574" s="365"/>
      <c r="W1574" s="367"/>
      <c r="X1574" s="369"/>
      <c r="Y1574" s="371">
        <f>R1574-(V1574/10)-X1574</f>
        <v>0</v>
      </c>
      <c r="Z1574" s="371" t="e">
        <f>Y1574*T1574*AE1574</f>
        <v>#DIV/0!</v>
      </c>
      <c r="AA1574" s="371" t="e">
        <f>U1574-V1574+Z1574</f>
        <v>#DIV/0!</v>
      </c>
      <c r="AB1574" s="371"/>
      <c r="AC1574" s="371"/>
      <c r="AD1574" s="323" t="s">
        <v>2000</v>
      </c>
      <c r="AE1574" s="282">
        <f>VLOOKUP(AD1574,分类参数表!$I$2:$J$10,2,FALSE)</f>
        <v>1</v>
      </c>
      <c r="AF1574" s="283"/>
      <c r="AG1574" s="322"/>
      <c r="AH1574" s="269"/>
      <c r="AI1574" s="269"/>
      <c r="AJ1574" s="269"/>
      <c r="AK1574" s="322"/>
      <c r="AL1574" s="322"/>
      <c r="AM1574" s="292"/>
      <c r="AN1574" s="293" t="e">
        <f t="shared" si="1884"/>
        <v>#DIV/0!</v>
      </c>
      <c r="AO1574" s="298"/>
    </row>
    <row r="1575" spans="1:41" s="221" customFormat="1" ht="15" customHeight="1" x14ac:dyDescent="0.15">
      <c r="A1575" s="247"/>
      <c r="B1575" s="248">
        <f t="shared" ref="B1575:C1575" si="1922">B1574</f>
        <v>0</v>
      </c>
      <c r="C1575" s="249">
        <f t="shared" si="1922"/>
        <v>0</v>
      </c>
      <c r="D1575" s="250">
        <f t="shared" ref="D1575:D1578" si="1923">D1574+1</f>
        <v>2</v>
      </c>
      <c r="E1575" s="250"/>
      <c r="F1575" s="251"/>
      <c r="G1575" s="250"/>
      <c r="H1575" s="329"/>
      <c r="I1575" s="252"/>
      <c r="J1575" s="250"/>
      <c r="K1575" s="250"/>
      <c r="L1575" s="250"/>
      <c r="M1575" s="250"/>
      <c r="N1575" s="250"/>
      <c r="O1575" s="258">
        <f t="shared" si="1883"/>
        <v>0</v>
      </c>
      <c r="P1575" s="364"/>
      <c r="Q1575" s="271"/>
      <c r="R1575" s="372"/>
      <c r="S1575" s="375"/>
      <c r="T1575" s="364"/>
      <c r="U1575" s="370"/>
      <c r="V1575" s="366"/>
      <c r="W1575" s="368"/>
      <c r="X1575" s="370"/>
      <c r="Y1575" s="372"/>
      <c r="Z1575" s="372"/>
      <c r="AA1575" s="372"/>
      <c r="AB1575" s="372"/>
      <c r="AC1575" s="372"/>
      <c r="AD1575" s="250" t="str">
        <f t="shared" ref="AD1575:AD1578" si="1924">AD1574</f>
        <v>会员</v>
      </c>
      <c r="AE1575" s="284">
        <f>VLOOKUP(AD1575,分类参数表!$I$2:$J$10,2,FALSE)</f>
        <v>1</v>
      </c>
      <c r="AF1575" s="285"/>
      <c r="AG1575" s="271"/>
      <c r="AH1575" s="271"/>
      <c r="AI1575" s="271"/>
      <c r="AJ1575" s="271"/>
      <c r="AK1575" s="271"/>
      <c r="AL1575" s="271"/>
      <c r="AM1575" s="294"/>
      <c r="AN1575" s="295" t="e">
        <f t="shared" si="1884"/>
        <v>#DIV/0!</v>
      </c>
      <c r="AO1575" s="299"/>
    </row>
    <row r="1576" spans="1:41" s="221" customFormat="1" ht="15" customHeight="1" x14ac:dyDescent="0.15">
      <c r="A1576" s="247"/>
      <c r="B1576" s="248">
        <f t="shared" ref="B1576:C1576" si="1925">B1575</f>
        <v>0</v>
      </c>
      <c r="C1576" s="249">
        <f t="shared" si="1925"/>
        <v>0</v>
      </c>
      <c r="D1576" s="250">
        <f t="shared" si="1923"/>
        <v>3</v>
      </c>
      <c r="E1576" s="250"/>
      <c r="F1576" s="251"/>
      <c r="G1576" s="250"/>
      <c r="H1576" s="329"/>
      <c r="I1576" s="252"/>
      <c r="J1576" s="250"/>
      <c r="K1576" s="250"/>
      <c r="L1576" s="250"/>
      <c r="M1576" s="250"/>
      <c r="N1576" s="250"/>
      <c r="O1576" s="258">
        <f t="shared" si="1883"/>
        <v>0</v>
      </c>
      <c r="P1576" s="364"/>
      <c r="Q1576" s="271"/>
      <c r="R1576" s="372"/>
      <c r="S1576" s="375"/>
      <c r="T1576" s="364"/>
      <c r="U1576" s="370"/>
      <c r="V1576" s="366"/>
      <c r="W1576" s="368"/>
      <c r="X1576" s="370"/>
      <c r="Y1576" s="372"/>
      <c r="Z1576" s="372"/>
      <c r="AA1576" s="372"/>
      <c r="AB1576" s="372"/>
      <c r="AC1576" s="372"/>
      <c r="AD1576" s="250" t="str">
        <f t="shared" si="1924"/>
        <v>会员</v>
      </c>
      <c r="AE1576" s="284">
        <f>VLOOKUP(AD1576,分类参数表!$I$2:$J$10,2,FALSE)</f>
        <v>1</v>
      </c>
      <c r="AF1576" s="285"/>
      <c r="AG1576" s="271"/>
      <c r="AH1576" s="271"/>
      <c r="AI1576" s="271"/>
      <c r="AJ1576" s="271"/>
      <c r="AK1576" s="271"/>
      <c r="AL1576" s="271"/>
      <c r="AM1576" s="294"/>
      <c r="AN1576" s="295" t="e">
        <f t="shared" si="1884"/>
        <v>#DIV/0!</v>
      </c>
      <c r="AO1576" s="299"/>
    </row>
    <row r="1577" spans="1:41" s="221" customFormat="1" ht="15" customHeight="1" x14ac:dyDescent="0.15">
      <c r="A1577" s="247"/>
      <c r="B1577" s="248">
        <f t="shared" ref="B1577:C1577" si="1926">B1576</f>
        <v>0</v>
      </c>
      <c r="C1577" s="249">
        <f t="shared" si="1926"/>
        <v>0</v>
      </c>
      <c r="D1577" s="250">
        <f t="shared" si="1923"/>
        <v>4</v>
      </c>
      <c r="E1577" s="250"/>
      <c r="F1577" s="251"/>
      <c r="G1577" s="250"/>
      <c r="H1577" s="271"/>
      <c r="I1577" s="250"/>
      <c r="J1577" s="250"/>
      <c r="K1577" s="250"/>
      <c r="L1577" s="250"/>
      <c r="M1577" s="250"/>
      <c r="N1577" s="250"/>
      <c r="O1577" s="258">
        <f t="shared" si="1883"/>
        <v>0</v>
      </c>
      <c r="P1577" s="364"/>
      <c r="Q1577" s="271"/>
      <c r="R1577" s="372"/>
      <c r="S1577" s="375"/>
      <c r="T1577" s="364"/>
      <c r="U1577" s="370"/>
      <c r="V1577" s="366"/>
      <c r="W1577" s="368"/>
      <c r="X1577" s="370"/>
      <c r="Y1577" s="372"/>
      <c r="Z1577" s="372"/>
      <c r="AA1577" s="372"/>
      <c r="AB1577" s="372"/>
      <c r="AC1577" s="372"/>
      <c r="AD1577" s="250" t="str">
        <f t="shared" si="1924"/>
        <v>会员</v>
      </c>
      <c r="AE1577" s="284">
        <f>VLOOKUP(AD1577,分类参数表!$I$2:$J$10,2,FALSE)</f>
        <v>1</v>
      </c>
      <c r="AF1577" s="285"/>
      <c r="AG1577" s="271"/>
      <c r="AH1577" s="271"/>
      <c r="AI1577" s="271"/>
      <c r="AJ1577" s="271"/>
      <c r="AK1577" s="271"/>
      <c r="AL1577" s="271"/>
      <c r="AM1577" s="294"/>
      <c r="AN1577" s="295" t="e">
        <f t="shared" si="1884"/>
        <v>#DIV/0!</v>
      </c>
      <c r="AO1577" s="299"/>
    </row>
    <row r="1578" spans="1:41" s="221" customFormat="1" ht="15" customHeight="1" thickBot="1" x14ac:dyDescent="0.2">
      <c r="A1578" s="247"/>
      <c r="B1578" s="248">
        <f t="shared" ref="B1578:C1578" si="1927">B1577</f>
        <v>0</v>
      </c>
      <c r="C1578" s="249">
        <f t="shared" si="1927"/>
        <v>0</v>
      </c>
      <c r="D1578" s="250">
        <f t="shared" si="1923"/>
        <v>5</v>
      </c>
      <c r="E1578" s="250"/>
      <c r="F1578" s="251"/>
      <c r="G1578" s="250"/>
      <c r="H1578" s="271"/>
      <c r="I1578" s="250"/>
      <c r="J1578" s="250"/>
      <c r="K1578" s="250"/>
      <c r="L1578" s="250"/>
      <c r="M1578" s="250"/>
      <c r="N1578" s="250"/>
      <c r="O1578" s="258">
        <f t="shared" si="1883"/>
        <v>0</v>
      </c>
      <c r="P1578" s="364"/>
      <c r="Q1578" s="271"/>
      <c r="R1578" s="372"/>
      <c r="S1578" s="375"/>
      <c r="T1578" s="364"/>
      <c r="U1578" s="370"/>
      <c r="V1578" s="366"/>
      <c r="W1578" s="368"/>
      <c r="X1578" s="370"/>
      <c r="Y1578" s="372"/>
      <c r="Z1578" s="372"/>
      <c r="AA1578" s="372"/>
      <c r="AB1578" s="373"/>
      <c r="AC1578" s="373"/>
      <c r="AD1578" s="250" t="str">
        <f t="shared" si="1924"/>
        <v>会员</v>
      </c>
      <c r="AE1578" s="284">
        <f>VLOOKUP(AD1578,分类参数表!$I$2:$J$10,2,FALSE)</f>
        <v>1</v>
      </c>
      <c r="AF1578" s="285"/>
      <c r="AG1578" s="271"/>
      <c r="AH1578" s="271"/>
      <c r="AI1578" s="271"/>
      <c r="AJ1578" s="271"/>
      <c r="AK1578" s="271"/>
      <c r="AL1578" s="271"/>
      <c r="AM1578" s="294"/>
      <c r="AN1578" s="295" t="e">
        <f t="shared" si="1884"/>
        <v>#DIV/0!</v>
      </c>
      <c r="AO1578" s="299"/>
    </row>
    <row r="1579" spans="1:41" s="218" customFormat="1" ht="15" customHeight="1" thickTop="1" x14ac:dyDescent="0.15">
      <c r="A1579" s="229"/>
      <c r="B1579" s="230"/>
      <c r="C1579" s="231"/>
      <c r="D1579" s="232">
        <v>1</v>
      </c>
      <c r="E1579" s="233"/>
      <c r="F1579" s="233"/>
      <c r="G1579" s="232"/>
      <c r="H1579" s="326"/>
      <c r="I1579" s="234"/>
      <c r="J1579" s="232"/>
      <c r="K1579" s="233"/>
      <c r="L1579" s="232"/>
      <c r="M1579" s="232"/>
      <c r="N1579" s="232"/>
      <c r="O1579" s="255">
        <f t="shared" si="1883"/>
        <v>0</v>
      </c>
      <c r="P1579" s="350">
        <f>SUM(O1579:O1583)</f>
        <v>0</v>
      </c>
      <c r="Q1579" s="264"/>
      <c r="R1579" s="352">
        <f>SUMPRODUCT(Q1579:Q1583+0)</f>
        <v>0</v>
      </c>
      <c r="S1579" s="354" t="e">
        <f>R1579/P1579</f>
        <v>#DIV/0!</v>
      </c>
      <c r="T1579" s="350" t="e">
        <f>LOOKUP(S1579,{0.4,0.45,0.5,0.55,0.6,0.65,0.7,0.75,0.8,0.85,0.9,0.95,1},{0.1,0.175,0.25,0.325,0.4,0.475,0.55,0.625,0.7,0.775,0.85,0.925,1})</f>
        <v>#DIV/0!</v>
      </c>
      <c r="U1579" s="356"/>
      <c r="V1579" s="358"/>
      <c r="W1579" s="360"/>
      <c r="X1579" s="356"/>
      <c r="Y1579" s="352">
        <f>R1579-(V1579/10)-X1579</f>
        <v>0</v>
      </c>
      <c r="Z1579" s="352" t="e">
        <f>Y1579*T1579*AE1579</f>
        <v>#DIV/0!</v>
      </c>
      <c r="AA1579" s="352" t="e">
        <f>U1579-V1579+Z1579</f>
        <v>#DIV/0!</v>
      </c>
      <c r="AB1579" s="352"/>
      <c r="AC1579" s="352"/>
      <c r="AD1579" s="276"/>
      <c r="AE1579" s="277" t="e">
        <f>VLOOKUP(AD1579,分类参数表!$I$2:$J$10,2,FALSE)</f>
        <v>#N/A</v>
      </c>
      <c r="AF1579" s="278"/>
      <c r="AG1579" s="264"/>
      <c r="AH1579" s="264"/>
      <c r="AI1579" s="264"/>
      <c r="AJ1579" s="264"/>
      <c r="AK1579" s="264"/>
      <c r="AL1579" s="264"/>
      <c r="AM1579" s="288"/>
      <c r="AN1579" s="289" t="e">
        <f t="shared" si="1884"/>
        <v>#DIV/0!</v>
      </c>
      <c r="AO1579" s="296"/>
    </row>
    <row r="1580" spans="1:41" s="219" customFormat="1" ht="15" customHeight="1" x14ac:dyDescent="0.15">
      <c r="A1580" s="235"/>
      <c r="B1580" s="236">
        <f t="shared" ref="B1580:C1580" si="1928">B1579</f>
        <v>0</v>
      </c>
      <c r="C1580" s="237">
        <f t="shared" si="1928"/>
        <v>0</v>
      </c>
      <c r="D1580" s="238">
        <f t="shared" ref="D1580:D1583" si="1929">D1579+1</f>
        <v>2</v>
      </c>
      <c r="E1580" s="238"/>
      <c r="F1580" s="239"/>
      <c r="G1580" s="238"/>
      <c r="H1580" s="327"/>
      <c r="I1580" s="240"/>
      <c r="J1580" s="238"/>
      <c r="K1580" s="238"/>
      <c r="L1580" s="238"/>
      <c r="M1580" s="238"/>
      <c r="N1580" s="238"/>
      <c r="O1580" s="256">
        <f t="shared" si="1883"/>
        <v>0</v>
      </c>
      <c r="P1580" s="351"/>
      <c r="Q1580" s="266"/>
      <c r="R1580" s="353"/>
      <c r="S1580" s="355"/>
      <c r="T1580" s="351"/>
      <c r="U1580" s="357"/>
      <c r="V1580" s="359"/>
      <c r="W1580" s="361"/>
      <c r="X1580" s="357"/>
      <c r="Y1580" s="353"/>
      <c r="Z1580" s="353"/>
      <c r="AA1580" s="353"/>
      <c r="AB1580" s="353"/>
      <c r="AC1580" s="353"/>
      <c r="AD1580" s="238">
        <f t="shared" ref="AD1580:AD1583" si="1930">AD1579</f>
        <v>0</v>
      </c>
      <c r="AE1580" s="279" t="e">
        <f>VLOOKUP(AD1580,分类参数表!$I$2:$J$10,2,FALSE)</f>
        <v>#N/A</v>
      </c>
      <c r="AF1580" s="280"/>
      <c r="AG1580" s="266"/>
      <c r="AH1580" s="266"/>
      <c r="AI1580" s="266"/>
      <c r="AJ1580" s="266"/>
      <c r="AK1580" s="266"/>
      <c r="AL1580" s="266"/>
      <c r="AM1580" s="290"/>
      <c r="AN1580" s="291" t="e">
        <f t="shared" si="1884"/>
        <v>#DIV/0!</v>
      </c>
      <c r="AO1580" s="297"/>
    </row>
    <row r="1581" spans="1:41" s="219" customFormat="1" ht="15" customHeight="1" x14ac:dyDescent="0.15">
      <c r="A1581" s="235"/>
      <c r="B1581" s="236">
        <f t="shared" ref="B1581:C1581" si="1931">B1580</f>
        <v>0</v>
      </c>
      <c r="C1581" s="237">
        <f t="shared" si="1931"/>
        <v>0</v>
      </c>
      <c r="D1581" s="238">
        <f t="shared" si="1929"/>
        <v>3</v>
      </c>
      <c r="E1581" s="238"/>
      <c r="F1581" s="239"/>
      <c r="G1581" s="238"/>
      <c r="H1581" s="327"/>
      <c r="I1581" s="240"/>
      <c r="J1581" s="238"/>
      <c r="K1581" s="238"/>
      <c r="L1581" s="238"/>
      <c r="M1581" s="238"/>
      <c r="N1581" s="238"/>
      <c r="O1581" s="256">
        <f t="shared" si="1883"/>
        <v>0</v>
      </c>
      <c r="P1581" s="351"/>
      <c r="Q1581" s="266"/>
      <c r="R1581" s="353"/>
      <c r="S1581" s="355"/>
      <c r="T1581" s="351"/>
      <c r="U1581" s="357"/>
      <c r="V1581" s="359"/>
      <c r="W1581" s="361"/>
      <c r="X1581" s="357"/>
      <c r="Y1581" s="353"/>
      <c r="Z1581" s="353"/>
      <c r="AA1581" s="353"/>
      <c r="AB1581" s="353"/>
      <c r="AC1581" s="353"/>
      <c r="AD1581" s="238">
        <f t="shared" si="1930"/>
        <v>0</v>
      </c>
      <c r="AE1581" s="279" t="e">
        <f>VLOOKUP(AD1581,分类参数表!$I$2:$J$10,2,FALSE)</f>
        <v>#N/A</v>
      </c>
      <c r="AF1581" s="280"/>
      <c r="AG1581" s="266"/>
      <c r="AH1581" s="266"/>
      <c r="AI1581" s="266"/>
      <c r="AJ1581" s="266"/>
      <c r="AK1581" s="266"/>
      <c r="AL1581" s="266"/>
      <c r="AM1581" s="290"/>
      <c r="AN1581" s="291" t="e">
        <f t="shared" si="1884"/>
        <v>#DIV/0!</v>
      </c>
      <c r="AO1581" s="297"/>
    </row>
    <row r="1582" spans="1:41" s="219" customFormat="1" ht="15" customHeight="1" x14ac:dyDescent="0.15">
      <c r="A1582" s="235"/>
      <c r="B1582" s="236">
        <f t="shared" ref="B1582:C1582" si="1932">B1581</f>
        <v>0</v>
      </c>
      <c r="C1582" s="237">
        <f t="shared" si="1932"/>
        <v>0</v>
      </c>
      <c r="D1582" s="238">
        <f t="shared" si="1929"/>
        <v>4</v>
      </c>
      <c r="E1582" s="238"/>
      <c r="F1582" s="239"/>
      <c r="G1582" s="238"/>
      <c r="H1582" s="266"/>
      <c r="I1582" s="238"/>
      <c r="J1582" s="238"/>
      <c r="K1582" s="238"/>
      <c r="L1582" s="238"/>
      <c r="M1582" s="238"/>
      <c r="N1582" s="238"/>
      <c r="O1582" s="256">
        <f t="shared" si="1883"/>
        <v>0</v>
      </c>
      <c r="P1582" s="351"/>
      <c r="Q1582" s="266"/>
      <c r="R1582" s="353"/>
      <c r="S1582" s="355"/>
      <c r="T1582" s="351"/>
      <c r="U1582" s="357"/>
      <c r="V1582" s="359"/>
      <c r="W1582" s="361"/>
      <c r="X1582" s="357"/>
      <c r="Y1582" s="353"/>
      <c r="Z1582" s="353"/>
      <c r="AA1582" s="353"/>
      <c r="AB1582" s="353"/>
      <c r="AC1582" s="353"/>
      <c r="AD1582" s="238">
        <f t="shared" si="1930"/>
        <v>0</v>
      </c>
      <c r="AE1582" s="279" t="e">
        <f>VLOOKUP(AD1582,分类参数表!$I$2:$J$10,2,FALSE)</f>
        <v>#N/A</v>
      </c>
      <c r="AF1582" s="280"/>
      <c r="AG1582" s="266"/>
      <c r="AH1582" s="266"/>
      <c r="AI1582" s="266"/>
      <c r="AJ1582" s="266"/>
      <c r="AK1582" s="266"/>
      <c r="AL1582" s="266"/>
      <c r="AM1582" s="290"/>
      <c r="AN1582" s="291" t="e">
        <f t="shared" si="1884"/>
        <v>#DIV/0!</v>
      </c>
      <c r="AO1582" s="297"/>
    </row>
    <row r="1583" spans="1:41" s="219" customFormat="1" ht="15" customHeight="1" thickBot="1" x14ac:dyDescent="0.2">
      <c r="A1583" s="235"/>
      <c r="B1583" s="236">
        <f t="shared" ref="B1583:C1583" si="1933">B1582</f>
        <v>0</v>
      </c>
      <c r="C1583" s="237">
        <f t="shared" si="1933"/>
        <v>0</v>
      </c>
      <c r="D1583" s="238">
        <f t="shared" si="1929"/>
        <v>5</v>
      </c>
      <c r="E1583" s="238"/>
      <c r="F1583" s="239"/>
      <c r="G1583" s="238"/>
      <c r="H1583" s="266"/>
      <c r="I1583" s="238"/>
      <c r="J1583" s="238"/>
      <c r="K1583" s="238"/>
      <c r="L1583" s="238"/>
      <c r="M1583" s="238"/>
      <c r="N1583" s="238"/>
      <c r="O1583" s="256">
        <f t="shared" si="1883"/>
        <v>0</v>
      </c>
      <c r="P1583" s="351"/>
      <c r="Q1583" s="266"/>
      <c r="R1583" s="353"/>
      <c r="S1583" s="355"/>
      <c r="T1583" s="351"/>
      <c r="U1583" s="357"/>
      <c r="V1583" s="359"/>
      <c r="W1583" s="361"/>
      <c r="X1583" s="357"/>
      <c r="Y1583" s="353"/>
      <c r="Z1583" s="353"/>
      <c r="AA1583" s="353"/>
      <c r="AB1583" s="362"/>
      <c r="AC1583" s="362"/>
      <c r="AD1583" s="238">
        <f t="shared" si="1930"/>
        <v>0</v>
      </c>
      <c r="AE1583" s="279" t="e">
        <f>VLOOKUP(AD1583,分类参数表!$I$2:$J$10,2,FALSE)</f>
        <v>#N/A</v>
      </c>
      <c r="AF1583" s="280"/>
      <c r="AG1583" s="266"/>
      <c r="AH1583" s="266"/>
      <c r="AI1583" s="266"/>
      <c r="AJ1583" s="266"/>
      <c r="AK1583" s="266"/>
      <c r="AL1583" s="266"/>
      <c r="AM1583" s="290"/>
      <c r="AN1583" s="291" t="e">
        <f t="shared" si="1884"/>
        <v>#DIV/0!</v>
      </c>
      <c r="AO1583" s="297"/>
    </row>
    <row r="1584" spans="1:41" s="220" customFormat="1" ht="15" customHeight="1" thickTop="1" x14ac:dyDescent="0.15">
      <c r="A1584" s="319"/>
      <c r="B1584" s="242"/>
      <c r="C1584" s="243"/>
      <c r="D1584" s="244">
        <v>1</v>
      </c>
      <c r="E1584" s="320"/>
      <c r="F1584" s="245"/>
      <c r="G1584" s="321"/>
      <c r="H1584" s="328"/>
      <c r="I1584" s="246"/>
      <c r="J1584" s="321"/>
      <c r="K1584" s="320"/>
      <c r="L1584" s="321"/>
      <c r="M1584" s="244"/>
      <c r="N1584" s="244"/>
      <c r="O1584" s="257">
        <f t="shared" si="1883"/>
        <v>0</v>
      </c>
      <c r="P1584" s="363">
        <f>SUM(O1584:O1588)</f>
        <v>0</v>
      </c>
      <c r="Q1584" s="322"/>
      <c r="R1584" s="371">
        <f>SUMPRODUCT(Q1584:Q1588+0)</f>
        <v>0</v>
      </c>
      <c r="S1584" s="374" t="e">
        <f>R1584/P1584</f>
        <v>#DIV/0!</v>
      </c>
      <c r="T1584" s="363" t="e">
        <f>LOOKUP(S1584,{0.4,0.45,0.5,0.55,0.6,0.65,0.7,0.75,0.8,0.85,0.9,0.95,1},{0.1,0.175,0.25,0.325,0.4,0.475,0.55,0.625,0.7,0.775,0.85,0.925,1})</f>
        <v>#DIV/0!</v>
      </c>
      <c r="U1584" s="369"/>
      <c r="V1584" s="365"/>
      <c r="W1584" s="367"/>
      <c r="X1584" s="369"/>
      <c r="Y1584" s="371">
        <f>R1584-(V1584/10)-X1584</f>
        <v>0</v>
      </c>
      <c r="Z1584" s="371" t="e">
        <f>Y1584*T1584*AE1584</f>
        <v>#DIV/0!</v>
      </c>
      <c r="AA1584" s="371" t="e">
        <f>U1584-V1584+Z1584</f>
        <v>#DIV/0!</v>
      </c>
      <c r="AB1584" s="371"/>
      <c r="AC1584" s="371"/>
      <c r="AD1584" s="323" t="s">
        <v>2000</v>
      </c>
      <c r="AE1584" s="282">
        <f>VLOOKUP(AD1584,分类参数表!$I$2:$J$10,2,FALSE)</f>
        <v>1</v>
      </c>
      <c r="AF1584" s="283"/>
      <c r="AG1584" s="322"/>
      <c r="AH1584" s="269"/>
      <c r="AI1584" s="269"/>
      <c r="AJ1584" s="269"/>
      <c r="AK1584" s="322"/>
      <c r="AL1584" s="322"/>
      <c r="AM1584" s="292"/>
      <c r="AN1584" s="293" t="e">
        <f t="shared" si="1884"/>
        <v>#DIV/0!</v>
      </c>
      <c r="AO1584" s="298"/>
    </row>
    <row r="1585" spans="1:41" s="221" customFormat="1" ht="15" customHeight="1" x14ac:dyDescent="0.15">
      <c r="A1585" s="247"/>
      <c r="B1585" s="248">
        <f t="shared" ref="B1585:C1585" si="1934">B1584</f>
        <v>0</v>
      </c>
      <c r="C1585" s="249">
        <f t="shared" si="1934"/>
        <v>0</v>
      </c>
      <c r="D1585" s="250">
        <f t="shared" ref="D1585:D1588" si="1935">D1584+1</f>
        <v>2</v>
      </c>
      <c r="E1585" s="250"/>
      <c r="F1585" s="251"/>
      <c r="G1585" s="250"/>
      <c r="H1585" s="329"/>
      <c r="I1585" s="252"/>
      <c r="J1585" s="250"/>
      <c r="K1585" s="250"/>
      <c r="L1585" s="250"/>
      <c r="M1585" s="250"/>
      <c r="N1585" s="250"/>
      <c r="O1585" s="258">
        <f t="shared" si="1883"/>
        <v>0</v>
      </c>
      <c r="P1585" s="364"/>
      <c r="Q1585" s="271"/>
      <c r="R1585" s="372"/>
      <c r="S1585" s="375"/>
      <c r="T1585" s="364"/>
      <c r="U1585" s="370"/>
      <c r="V1585" s="366"/>
      <c r="W1585" s="368"/>
      <c r="X1585" s="370"/>
      <c r="Y1585" s="372"/>
      <c r="Z1585" s="372"/>
      <c r="AA1585" s="372"/>
      <c r="AB1585" s="372"/>
      <c r="AC1585" s="372"/>
      <c r="AD1585" s="250" t="str">
        <f t="shared" ref="AD1585:AD1588" si="1936">AD1584</f>
        <v>会员</v>
      </c>
      <c r="AE1585" s="284">
        <f>VLOOKUP(AD1585,分类参数表!$I$2:$J$10,2,FALSE)</f>
        <v>1</v>
      </c>
      <c r="AF1585" s="285"/>
      <c r="AG1585" s="271"/>
      <c r="AH1585" s="271"/>
      <c r="AI1585" s="271"/>
      <c r="AJ1585" s="271"/>
      <c r="AK1585" s="271"/>
      <c r="AL1585" s="271"/>
      <c r="AM1585" s="294"/>
      <c r="AN1585" s="295" t="e">
        <f t="shared" si="1884"/>
        <v>#DIV/0!</v>
      </c>
      <c r="AO1585" s="299"/>
    </row>
    <row r="1586" spans="1:41" s="221" customFormat="1" ht="15" customHeight="1" x14ac:dyDescent="0.15">
      <c r="A1586" s="247"/>
      <c r="B1586" s="248">
        <f t="shared" ref="B1586:C1586" si="1937">B1585</f>
        <v>0</v>
      </c>
      <c r="C1586" s="249">
        <f t="shared" si="1937"/>
        <v>0</v>
      </c>
      <c r="D1586" s="250">
        <f t="shared" si="1935"/>
        <v>3</v>
      </c>
      <c r="E1586" s="250"/>
      <c r="F1586" s="251"/>
      <c r="G1586" s="250"/>
      <c r="H1586" s="329"/>
      <c r="I1586" s="252"/>
      <c r="J1586" s="250"/>
      <c r="K1586" s="250"/>
      <c r="L1586" s="250"/>
      <c r="M1586" s="250"/>
      <c r="N1586" s="250"/>
      <c r="O1586" s="258">
        <f t="shared" si="1883"/>
        <v>0</v>
      </c>
      <c r="P1586" s="364"/>
      <c r="Q1586" s="271"/>
      <c r="R1586" s="372"/>
      <c r="S1586" s="375"/>
      <c r="T1586" s="364"/>
      <c r="U1586" s="370"/>
      <c r="V1586" s="366"/>
      <c r="W1586" s="368"/>
      <c r="X1586" s="370"/>
      <c r="Y1586" s="372"/>
      <c r="Z1586" s="372"/>
      <c r="AA1586" s="372"/>
      <c r="AB1586" s="372"/>
      <c r="AC1586" s="372"/>
      <c r="AD1586" s="250" t="str">
        <f t="shared" si="1936"/>
        <v>会员</v>
      </c>
      <c r="AE1586" s="284">
        <f>VLOOKUP(AD1586,分类参数表!$I$2:$J$10,2,FALSE)</f>
        <v>1</v>
      </c>
      <c r="AF1586" s="285"/>
      <c r="AG1586" s="271"/>
      <c r="AH1586" s="271"/>
      <c r="AI1586" s="271"/>
      <c r="AJ1586" s="271"/>
      <c r="AK1586" s="271"/>
      <c r="AL1586" s="271"/>
      <c r="AM1586" s="294"/>
      <c r="AN1586" s="295" t="e">
        <f t="shared" si="1884"/>
        <v>#DIV/0!</v>
      </c>
      <c r="AO1586" s="299"/>
    </row>
    <row r="1587" spans="1:41" s="221" customFormat="1" ht="15" customHeight="1" x14ac:dyDescent="0.15">
      <c r="A1587" s="247"/>
      <c r="B1587" s="248">
        <f t="shared" ref="B1587:C1587" si="1938">B1586</f>
        <v>0</v>
      </c>
      <c r="C1587" s="249">
        <f t="shared" si="1938"/>
        <v>0</v>
      </c>
      <c r="D1587" s="250">
        <f t="shared" si="1935"/>
        <v>4</v>
      </c>
      <c r="E1587" s="250"/>
      <c r="F1587" s="251"/>
      <c r="G1587" s="250"/>
      <c r="H1587" s="271"/>
      <c r="I1587" s="250"/>
      <c r="J1587" s="250"/>
      <c r="K1587" s="250"/>
      <c r="L1587" s="250"/>
      <c r="M1587" s="250"/>
      <c r="N1587" s="250"/>
      <c r="O1587" s="258">
        <f t="shared" si="1883"/>
        <v>0</v>
      </c>
      <c r="P1587" s="364"/>
      <c r="Q1587" s="271"/>
      <c r="R1587" s="372"/>
      <c r="S1587" s="375"/>
      <c r="T1587" s="364"/>
      <c r="U1587" s="370"/>
      <c r="V1587" s="366"/>
      <c r="W1587" s="368"/>
      <c r="X1587" s="370"/>
      <c r="Y1587" s="372"/>
      <c r="Z1587" s="372"/>
      <c r="AA1587" s="372"/>
      <c r="AB1587" s="372"/>
      <c r="AC1587" s="372"/>
      <c r="AD1587" s="250" t="str">
        <f t="shared" si="1936"/>
        <v>会员</v>
      </c>
      <c r="AE1587" s="284">
        <f>VLOOKUP(AD1587,分类参数表!$I$2:$J$10,2,FALSE)</f>
        <v>1</v>
      </c>
      <c r="AF1587" s="285"/>
      <c r="AG1587" s="271"/>
      <c r="AH1587" s="271"/>
      <c r="AI1587" s="271"/>
      <c r="AJ1587" s="271"/>
      <c r="AK1587" s="271"/>
      <c r="AL1587" s="271"/>
      <c r="AM1587" s="294"/>
      <c r="AN1587" s="295" t="e">
        <f t="shared" si="1884"/>
        <v>#DIV/0!</v>
      </c>
      <c r="AO1587" s="299"/>
    </row>
    <row r="1588" spans="1:41" s="221" customFormat="1" ht="15" customHeight="1" thickBot="1" x14ac:dyDescent="0.2">
      <c r="A1588" s="247"/>
      <c r="B1588" s="248">
        <f t="shared" ref="B1588:C1588" si="1939">B1587</f>
        <v>0</v>
      </c>
      <c r="C1588" s="249">
        <f t="shared" si="1939"/>
        <v>0</v>
      </c>
      <c r="D1588" s="250">
        <f t="shared" si="1935"/>
        <v>5</v>
      </c>
      <c r="E1588" s="250"/>
      <c r="F1588" s="251"/>
      <c r="G1588" s="250"/>
      <c r="H1588" s="271"/>
      <c r="I1588" s="250"/>
      <c r="J1588" s="250"/>
      <c r="K1588" s="250"/>
      <c r="L1588" s="250"/>
      <c r="M1588" s="250"/>
      <c r="N1588" s="250"/>
      <c r="O1588" s="258">
        <f t="shared" si="1883"/>
        <v>0</v>
      </c>
      <c r="P1588" s="364"/>
      <c r="Q1588" s="271"/>
      <c r="R1588" s="372"/>
      <c r="S1588" s="375"/>
      <c r="T1588" s="364"/>
      <c r="U1588" s="370"/>
      <c r="V1588" s="366"/>
      <c r="W1588" s="368"/>
      <c r="X1588" s="370"/>
      <c r="Y1588" s="372"/>
      <c r="Z1588" s="372"/>
      <c r="AA1588" s="372"/>
      <c r="AB1588" s="373"/>
      <c r="AC1588" s="373"/>
      <c r="AD1588" s="250" t="str">
        <f t="shared" si="1936"/>
        <v>会员</v>
      </c>
      <c r="AE1588" s="284">
        <f>VLOOKUP(AD1588,分类参数表!$I$2:$J$10,2,FALSE)</f>
        <v>1</v>
      </c>
      <c r="AF1588" s="285"/>
      <c r="AG1588" s="271"/>
      <c r="AH1588" s="271"/>
      <c r="AI1588" s="271"/>
      <c r="AJ1588" s="271"/>
      <c r="AK1588" s="271"/>
      <c r="AL1588" s="271"/>
      <c r="AM1588" s="294"/>
      <c r="AN1588" s="295" t="e">
        <f t="shared" si="1884"/>
        <v>#DIV/0!</v>
      </c>
      <c r="AO1588" s="299"/>
    </row>
    <row r="1589" spans="1:41" s="218" customFormat="1" ht="15" customHeight="1" thickTop="1" x14ac:dyDescent="0.15">
      <c r="A1589" s="229"/>
      <c r="B1589" s="230"/>
      <c r="C1589" s="231"/>
      <c r="D1589" s="232">
        <v>1</v>
      </c>
      <c r="E1589" s="233"/>
      <c r="F1589" s="233"/>
      <c r="G1589" s="232"/>
      <c r="H1589" s="326"/>
      <c r="I1589" s="234"/>
      <c r="J1589" s="232"/>
      <c r="K1589" s="233"/>
      <c r="L1589" s="232"/>
      <c r="M1589" s="232"/>
      <c r="N1589" s="232"/>
      <c r="O1589" s="255">
        <f t="shared" si="1883"/>
        <v>0</v>
      </c>
      <c r="P1589" s="350">
        <f>SUM(O1589:O1593)</f>
        <v>0</v>
      </c>
      <c r="Q1589" s="264"/>
      <c r="R1589" s="352">
        <f>SUMPRODUCT(Q1589:Q1593+0)</f>
        <v>0</v>
      </c>
      <c r="S1589" s="354" t="e">
        <f>R1589/P1589</f>
        <v>#DIV/0!</v>
      </c>
      <c r="T1589" s="350" t="e">
        <f>LOOKUP(S1589,{0.4,0.45,0.5,0.55,0.6,0.65,0.7,0.75,0.8,0.85,0.9,0.95,1},{0.1,0.175,0.25,0.325,0.4,0.475,0.55,0.625,0.7,0.775,0.85,0.925,1})</f>
        <v>#DIV/0!</v>
      </c>
      <c r="U1589" s="356"/>
      <c r="V1589" s="358"/>
      <c r="W1589" s="360"/>
      <c r="X1589" s="356"/>
      <c r="Y1589" s="352">
        <f>R1589-(V1589/10)-X1589</f>
        <v>0</v>
      </c>
      <c r="Z1589" s="352" t="e">
        <f>Y1589*T1589*AE1589</f>
        <v>#DIV/0!</v>
      </c>
      <c r="AA1589" s="352" t="e">
        <f>U1589-V1589+Z1589</f>
        <v>#DIV/0!</v>
      </c>
      <c r="AB1589" s="352"/>
      <c r="AC1589" s="352"/>
      <c r="AD1589" s="276"/>
      <c r="AE1589" s="277" t="e">
        <f>VLOOKUP(AD1589,分类参数表!$I$2:$J$10,2,FALSE)</f>
        <v>#N/A</v>
      </c>
      <c r="AF1589" s="278"/>
      <c r="AG1589" s="264"/>
      <c r="AH1589" s="264"/>
      <c r="AI1589" s="264"/>
      <c r="AJ1589" s="264"/>
      <c r="AK1589" s="264"/>
      <c r="AL1589" s="264"/>
      <c r="AM1589" s="288"/>
      <c r="AN1589" s="289" t="e">
        <f t="shared" si="1884"/>
        <v>#DIV/0!</v>
      </c>
      <c r="AO1589" s="296"/>
    </row>
    <row r="1590" spans="1:41" s="219" customFormat="1" ht="15" customHeight="1" x14ac:dyDescent="0.15">
      <c r="A1590" s="235"/>
      <c r="B1590" s="236">
        <f t="shared" ref="B1590:C1590" si="1940">B1589</f>
        <v>0</v>
      </c>
      <c r="C1590" s="237">
        <f t="shared" si="1940"/>
        <v>0</v>
      </c>
      <c r="D1590" s="238">
        <f t="shared" ref="D1590:D1593" si="1941">D1589+1</f>
        <v>2</v>
      </c>
      <c r="E1590" s="238"/>
      <c r="F1590" s="239"/>
      <c r="G1590" s="238"/>
      <c r="H1590" s="327"/>
      <c r="I1590" s="240"/>
      <c r="J1590" s="238"/>
      <c r="K1590" s="238"/>
      <c r="L1590" s="238"/>
      <c r="M1590" s="238"/>
      <c r="N1590" s="238"/>
      <c r="O1590" s="256">
        <f t="shared" si="1883"/>
        <v>0</v>
      </c>
      <c r="P1590" s="351"/>
      <c r="Q1590" s="266"/>
      <c r="R1590" s="353"/>
      <c r="S1590" s="355"/>
      <c r="T1590" s="351"/>
      <c r="U1590" s="357"/>
      <c r="V1590" s="359"/>
      <c r="W1590" s="361"/>
      <c r="X1590" s="357"/>
      <c r="Y1590" s="353"/>
      <c r="Z1590" s="353"/>
      <c r="AA1590" s="353"/>
      <c r="AB1590" s="353"/>
      <c r="AC1590" s="353"/>
      <c r="AD1590" s="238">
        <f t="shared" ref="AD1590:AD1593" si="1942">AD1589</f>
        <v>0</v>
      </c>
      <c r="AE1590" s="279" t="e">
        <f>VLOOKUP(AD1590,分类参数表!$I$2:$J$10,2,FALSE)</f>
        <v>#N/A</v>
      </c>
      <c r="AF1590" s="280"/>
      <c r="AG1590" s="266"/>
      <c r="AH1590" s="266"/>
      <c r="AI1590" s="266"/>
      <c r="AJ1590" s="266"/>
      <c r="AK1590" s="266"/>
      <c r="AL1590" s="266"/>
      <c r="AM1590" s="290"/>
      <c r="AN1590" s="291" t="e">
        <f t="shared" si="1884"/>
        <v>#DIV/0!</v>
      </c>
      <c r="AO1590" s="297"/>
    </row>
    <row r="1591" spans="1:41" s="219" customFormat="1" ht="15" customHeight="1" x14ac:dyDescent="0.15">
      <c r="A1591" s="235"/>
      <c r="B1591" s="236">
        <f t="shared" ref="B1591:C1591" si="1943">B1590</f>
        <v>0</v>
      </c>
      <c r="C1591" s="237">
        <f t="shared" si="1943"/>
        <v>0</v>
      </c>
      <c r="D1591" s="238">
        <f t="shared" si="1941"/>
        <v>3</v>
      </c>
      <c r="E1591" s="238"/>
      <c r="F1591" s="239"/>
      <c r="G1591" s="238"/>
      <c r="H1591" s="327"/>
      <c r="I1591" s="240"/>
      <c r="J1591" s="238"/>
      <c r="K1591" s="238"/>
      <c r="L1591" s="238"/>
      <c r="M1591" s="238"/>
      <c r="N1591" s="238"/>
      <c r="O1591" s="256">
        <f t="shared" si="1883"/>
        <v>0</v>
      </c>
      <c r="P1591" s="351"/>
      <c r="Q1591" s="266"/>
      <c r="R1591" s="353"/>
      <c r="S1591" s="355"/>
      <c r="T1591" s="351"/>
      <c r="U1591" s="357"/>
      <c r="V1591" s="359"/>
      <c r="W1591" s="361"/>
      <c r="X1591" s="357"/>
      <c r="Y1591" s="353"/>
      <c r="Z1591" s="353"/>
      <c r="AA1591" s="353"/>
      <c r="AB1591" s="353"/>
      <c r="AC1591" s="353"/>
      <c r="AD1591" s="238">
        <f t="shared" si="1942"/>
        <v>0</v>
      </c>
      <c r="AE1591" s="279" t="e">
        <f>VLOOKUP(AD1591,分类参数表!$I$2:$J$10,2,FALSE)</f>
        <v>#N/A</v>
      </c>
      <c r="AF1591" s="280"/>
      <c r="AG1591" s="266"/>
      <c r="AH1591" s="266"/>
      <c r="AI1591" s="266"/>
      <c r="AJ1591" s="266"/>
      <c r="AK1591" s="266"/>
      <c r="AL1591" s="266"/>
      <c r="AM1591" s="290"/>
      <c r="AN1591" s="291" t="e">
        <f t="shared" si="1884"/>
        <v>#DIV/0!</v>
      </c>
      <c r="AO1591" s="297"/>
    </row>
    <row r="1592" spans="1:41" s="219" customFormat="1" ht="15" customHeight="1" x14ac:dyDescent="0.15">
      <c r="A1592" s="235"/>
      <c r="B1592" s="236">
        <f t="shared" ref="B1592:C1592" si="1944">B1591</f>
        <v>0</v>
      </c>
      <c r="C1592" s="237">
        <f t="shared" si="1944"/>
        <v>0</v>
      </c>
      <c r="D1592" s="238">
        <f t="shared" si="1941"/>
        <v>4</v>
      </c>
      <c r="E1592" s="238"/>
      <c r="F1592" s="239"/>
      <c r="G1592" s="238"/>
      <c r="H1592" s="266"/>
      <c r="I1592" s="238"/>
      <c r="J1592" s="238"/>
      <c r="K1592" s="238"/>
      <c r="L1592" s="238"/>
      <c r="M1592" s="238"/>
      <c r="N1592" s="238"/>
      <c r="O1592" s="256">
        <f t="shared" si="1883"/>
        <v>0</v>
      </c>
      <c r="P1592" s="351"/>
      <c r="Q1592" s="266"/>
      <c r="R1592" s="353"/>
      <c r="S1592" s="355"/>
      <c r="T1592" s="351"/>
      <c r="U1592" s="357"/>
      <c r="V1592" s="359"/>
      <c r="W1592" s="361"/>
      <c r="X1592" s="357"/>
      <c r="Y1592" s="353"/>
      <c r="Z1592" s="353"/>
      <c r="AA1592" s="353"/>
      <c r="AB1592" s="353"/>
      <c r="AC1592" s="353"/>
      <c r="AD1592" s="238">
        <f t="shared" si="1942"/>
        <v>0</v>
      </c>
      <c r="AE1592" s="279" t="e">
        <f>VLOOKUP(AD1592,分类参数表!$I$2:$J$10,2,FALSE)</f>
        <v>#N/A</v>
      </c>
      <c r="AF1592" s="280"/>
      <c r="AG1592" s="266"/>
      <c r="AH1592" s="266"/>
      <c r="AI1592" s="266"/>
      <c r="AJ1592" s="266"/>
      <c r="AK1592" s="266"/>
      <c r="AL1592" s="266"/>
      <c r="AM1592" s="290"/>
      <c r="AN1592" s="291" t="e">
        <f t="shared" si="1884"/>
        <v>#DIV/0!</v>
      </c>
      <c r="AO1592" s="297"/>
    </row>
    <row r="1593" spans="1:41" s="219" customFormat="1" ht="15" customHeight="1" thickBot="1" x14ac:dyDescent="0.2">
      <c r="A1593" s="235"/>
      <c r="B1593" s="236">
        <f t="shared" ref="B1593:C1593" si="1945">B1592</f>
        <v>0</v>
      </c>
      <c r="C1593" s="237">
        <f t="shared" si="1945"/>
        <v>0</v>
      </c>
      <c r="D1593" s="238">
        <f t="shared" si="1941"/>
        <v>5</v>
      </c>
      <c r="E1593" s="238"/>
      <c r="F1593" s="239"/>
      <c r="G1593" s="238"/>
      <c r="H1593" s="266"/>
      <c r="I1593" s="238"/>
      <c r="J1593" s="238"/>
      <c r="K1593" s="238"/>
      <c r="L1593" s="238"/>
      <c r="M1593" s="238"/>
      <c r="N1593" s="238"/>
      <c r="O1593" s="256">
        <f t="shared" si="1883"/>
        <v>0</v>
      </c>
      <c r="P1593" s="351"/>
      <c r="Q1593" s="266"/>
      <c r="R1593" s="353"/>
      <c r="S1593" s="355"/>
      <c r="T1593" s="351"/>
      <c r="U1593" s="357"/>
      <c r="V1593" s="359"/>
      <c r="W1593" s="361"/>
      <c r="X1593" s="357"/>
      <c r="Y1593" s="353"/>
      <c r="Z1593" s="353"/>
      <c r="AA1593" s="353"/>
      <c r="AB1593" s="362"/>
      <c r="AC1593" s="362"/>
      <c r="AD1593" s="238">
        <f t="shared" si="1942"/>
        <v>0</v>
      </c>
      <c r="AE1593" s="279" t="e">
        <f>VLOOKUP(AD1593,分类参数表!$I$2:$J$10,2,FALSE)</f>
        <v>#N/A</v>
      </c>
      <c r="AF1593" s="280"/>
      <c r="AG1593" s="266"/>
      <c r="AH1593" s="266"/>
      <c r="AI1593" s="266"/>
      <c r="AJ1593" s="266"/>
      <c r="AK1593" s="266"/>
      <c r="AL1593" s="266"/>
      <c r="AM1593" s="290"/>
      <c r="AN1593" s="291" t="e">
        <f t="shared" si="1884"/>
        <v>#DIV/0!</v>
      </c>
      <c r="AO1593" s="297"/>
    </row>
    <row r="1594" spans="1:41" s="220" customFormat="1" ht="15" customHeight="1" thickTop="1" x14ac:dyDescent="0.15">
      <c r="A1594" s="319"/>
      <c r="B1594" s="242"/>
      <c r="C1594" s="243"/>
      <c r="D1594" s="244">
        <v>1</v>
      </c>
      <c r="E1594" s="320"/>
      <c r="F1594" s="245"/>
      <c r="G1594" s="321"/>
      <c r="H1594" s="328"/>
      <c r="I1594" s="246"/>
      <c r="J1594" s="321"/>
      <c r="K1594" s="320"/>
      <c r="L1594" s="321"/>
      <c r="M1594" s="244"/>
      <c r="N1594" s="244"/>
      <c r="O1594" s="257">
        <f t="shared" si="1883"/>
        <v>0</v>
      </c>
      <c r="P1594" s="363">
        <f>SUM(O1594:O1598)</f>
        <v>0</v>
      </c>
      <c r="Q1594" s="322"/>
      <c r="R1594" s="371">
        <f>SUMPRODUCT(Q1594:Q1598+0)</f>
        <v>0</v>
      </c>
      <c r="S1594" s="374" t="e">
        <f>R1594/P1594</f>
        <v>#DIV/0!</v>
      </c>
      <c r="T1594" s="363" t="e">
        <f>LOOKUP(S1594,{0.4,0.45,0.5,0.55,0.6,0.65,0.7,0.75,0.8,0.85,0.9,0.95,1},{0.1,0.175,0.25,0.325,0.4,0.475,0.55,0.625,0.7,0.775,0.85,0.925,1})</f>
        <v>#DIV/0!</v>
      </c>
      <c r="U1594" s="369"/>
      <c r="V1594" s="365"/>
      <c r="W1594" s="367"/>
      <c r="X1594" s="369"/>
      <c r="Y1594" s="371">
        <f>R1594-(V1594/10)-X1594</f>
        <v>0</v>
      </c>
      <c r="Z1594" s="371" t="e">
        <f>Y1594*T1594*AE1594</f>
        <v>#DIV/0!</v>
      </c>
      <c r="AA1594" s="371" t="e">
        <f>U1594-V1594+Z1594</f>
        <v>#DIV/0!</v>
      </c>
      <c r="AB1594" s="371"/>
      <c r="AC1594" s="371"/>
      <c r="AD1594" s="323" t="s">
        <v>2000</v>
      </c>
      <c r="AE1594" s="282">
        <f>VLOOKUP(AD1594,分类参数表!$I$2:$J$10,2,FALSE)</f>
        <v>1</v>
      </c>
      <c r="AF1594" s="283"/>
      <c r="AG1594" s="322"/>
      <c r="AH1594" s="269"/>
      <c r="AI1594" s="269"/>
      <c r="AJ1594" s="269"/>
      <c r="AK1594" s="322"/>
      <c r="AL1594" s="322"/>
      <c r="AM1594" s="292"/>
      <c r="AN1594" s="293" t="e">
        <f t="shared" si="1884"/>
        <v>#DIV/0!</v>
      </c>
      <c r="AO1594" s="298"/>
    </row>
    <row r="1595" spans="1:41" s="221" customFormat="1" ht="15" customHeight="1" x14ac:dyDescent="0.15">
      <c r="A1595" s="247"/>
      <c r="B1595" s="248">
        <f t="shared" ref="B1595:C1595" si="1946">B1594</f>
        <v>0</v>
      </c>
      <c r="C1595" s="249">
        <f t="shared" si="1946"/>
        <v>0</v>
      </c>
      <c r="D1595" s="250">
        <f t="shared" ref="D1595:D1598" si="1947">D1594+1</f>
        <v>2</v>
      </c>
      <c r="E1595" s="250"/>
      <c r="F1595" s="251"/>
      <c r="G1595" s="250"/>
      <c r="H1595" s="329"/>
      <c r="I1595" s="252"/>
      <c r="J1595" s="250"/>
      <c r="K1595" s="250"/>
      <c r="L1595" s="250"/>
      <c r="M1595" s="250"/>
      <c r="N1595" s="250"/>
      <c r="O1595" s="258">
        <f t="shared" si="1883"/>
        <v>0</v>
      </c>
      <c r="P1595" s="364"/>
      <c r="Q1595" s="271"/>
      <c r="R1595" s="372"/>
      <c r="S1595" s="375"/>
      <c r="T1595" s="364"/>
      <c r="U1595" s="370"/>
      <c r="V1595" s="366"/>
      <c r="W1595" s="368"/>
      <c r="X1595" s="370"/>
      <c r="Y1595" s="372"/>
      <c r="Z1595" s="372"/>
      <c r="AA1595" s="372"/>
      <c r="AB1595" s="372"/>
      <c r="AC1595" s="372"/>
      <c r="AD1595" s="250" t="str">
        <f t="shared" ref="AD1595:AD1598" si="1948">AD1594</f>
        <v>会员</v>
      </c>
      <c r="AE1595" s="284">
        <f>VLOOKUP(AD1595,分类参数表!$I$2:$J$10,2,FALSE)</f>
        <v>1</v>
      </c>
      <c r="AF1595" s="285"/>
      <c r="AG1595" s="271"/>
      <c r="AH1595" s="271"/>
      <c r="AI1595" s="271"/>
      <c r="AJ1595" s="271"/>
      <c r="AK1595" s="271"/>
      <c r="AL1595" s="271"/>
      <c r="AM1595" s="294"/>
      <c r="AN1595" s="295" t="e">
        <f t="shared" si="1884"/>
        <v>#DIV/0!</v>
      </c>
      <c r="AO1595" s="299"/>
    </row>
    <row r="1596" spans="1:41" s="221" customFormat="1" ht="15" customHeight="1" x14ac:dyDescent="0.15">
      <c r="A1596" s="247"/>
      <c r="B1596" s="248">
        <f t="shared" ref="B1596:C1596" si="1949">B1595</f>
        <v>0</v>
      </c>
      <c r="C1596" s="249">
        <f t="shared" si="1949"/>
        <v>0</v>
      </c>
      <c r="D1596" s="250">
        <f t="shared" si="1947"/>
        <v>3</v>
      </c>
      <c r="E1596" s="250"/>
      <c r="F1596" s="251"/>
      <c r="G1596" s="250"/>
      <c r="H1596" s="329"/>
      <c r="I1596" s="252"/>
      <c r="J1596" s="250"/>
      <c r="K1596" s="250"/>
      <c r="L1596" s="250"/>
      <c r="M1596" s="250"/>
      <c r="N1596" s="250"/>
      <c r="O1596" s="258">
        <f t="shared" si="1883"/>
        <v>0</v>
      </c>
      <c r="P1596" s="364"/>
      <c r="Q1596" s="271"/>
      <c r="R1596" s="372"/>
      <c r="S1596" s="375"/>
      <c r="T1596" s="364"/>
      <c r="U1596" s="370"/>
      <c r="V1596" s="366"/>
      <c r="W1596" s="368"/>
      <c r="X1596" s="370"/>
      <c r="Y1596" s="372"/>
      <c r="Z1596" s="372"/>
      <c r="AA1596" s="372"/>
      <c r="AB1596" s="372"/>
      <c r="AC1596" s="372"/>
      <c r="AD1596" s="250" t="str">
        <f t="shared" si="1948"/>
        <v>会员</v>
      </c>
      <c r="AE1596" s="284">
        <f>VLOOKUP(AD1596,分类参数表!$I$2:$J$10,2,FALSE)</f>
        <v>1</v>
      </c>
      <c r="AF1596" s="285"/>
      <c r="AG1596" s="271"/>
      <c r="AH1596" s="271"/>
      <c r="AI1596" s="271"/>
      <c r="AJ1596" s="271"/>
      <c r="AK1596" s="271"/>
      <c r="AL1596" s="271"/>
      <c r="AM1596" s="294"/>
      <c r="AN1596" s="295" t="e">
        <f t="shared" si="1884"/>
        <v>#DIV/0!</v>
      </c>
      <c r="AO1596" s="299"/>
    </row>
    <row r="1597" spans="1:41" s="221" customFormat="1" ht="15" customHeight="1" x14ac:dyDescent="0.15">
      <c r="A1597" s="247"/>
      <c r="B1597" s="248">
        <f t="shared" ref="B1597:C1597" si="1950">B1596</f>
        <v>0</v>
      </c>
      <c r="C1597" s="249">
        <f t="shared" si="1950"/>
        <v>0</v>
      </c>
      <c r="D1597" s="250">
        <f t="shared" si="1947"/>
        <v>4</v>
      </c>
      <c r="E1597" s="250"/>
      <c r="F1597" s="251"/>
      <c r="G1597" s="250"/>
      <c r="H1597" s="271"/>
      <c r="I1597" s="250"/>
      <c r="J1597" s="250"/>
      <c r="K1597" s="250"/>
      <c r="L1597" s="250"/>
      <c r="M1597" s="250"/>
      <c r="N1597" s="250"/>
      <c r="O1597" s="258">
        <f t="shared" si="1883"/>
        <v>0</v>
      </c>
      <c r="P1597" s="364"/>
      <c r="Q1597" s="271"/>
      <c r="R1597" s="372"/>
      <c r="S1597" s="375"/>
      <c r="T1597" s="364"/>
      <c r="U1597" s="370"/>
      <c r="V1597" s="366"/>
      <c r="W1597" s="368"/>
      <c r="X1597" s="370"/>
      <c r="Y1597" s="372"/>
      <c r="Z1597" s="372"/>
      <c r="AA1597" s="372"/>
      <c r="AB1597" s="372"/>
      <c r="AC1597" s="372"/>
      <c r="AD1597" s="250" t="str">
        <f t="shared" si="1948"/>
        <v>会员</v>
      </c>
      <c r="AE1597" s="284">
        <f>VLOOKUP(AD1597,分类参数表!$I$2:$J$10,2,FALSE)</f>
        <v>1</v>
      </c>
      <c r="AF1597" s="285"/>
      <c r="AG1597" s="271"/>
      <c r="AH1597" s="271"/>
      <c r="AI1597" s="271"/>
      <c r="AJ1597" s="271"/>
      <c r="AK1597" s="271"/>
      <c r="AL1597" s="271"/>
      <c r="AM1597" s="294"/>
      <c r="AN1597" s="295" t="e">
        <f t="shared" si="1884"/>
        <v>#DIV/0!</v>
      </c>
      <c r="AO1597" s="299"/>
    </row>
    <row r="1598" spans="1:41" s="221" customFormat="1" ht="15" customHeight="1" thickBot="1" x14ac:dyDescent="0.2">
      <c r="A1598" s="247"/>
      <c r="B1598" s="248">
        <f t="shared" ref="B1598:C1598" si="1951">B1597</f>
        <v>0</v>
      </c>
      <c r="C1598" s="249">
        <f t="shared" si="1951"/>
        <v>0</v>
      </c>
      <c r="D1598" s="250">
        <f t="shared" si="1947"/>
        <v>5</v>
      </c>
      <c r="E1598" s="250"/>
      <c r="F1598" s="251"/>
      <c r="G1598" s="250"/>
      <c r="H1598" s="271"/>
      <c r="I1598" s="250"/>
      <c r="J1598" s="250"/>
      <c r="K1598" s="250"/>
      <c r="L1598" s="250"/>
      <c r="M1598" s="250"/>
      <c r="N1598" s="250"/>
      <c r="O1598" s="258">
        <f t="shared" si="1883"/>
        <v>0</v>
      </c>
      <c r="P1598" s="364"/>
      <c r="Q1598" s="271"/>
      <c r="R1598" s="372"/>
      <c r="S1598" s="375"/>
      <c r="T1598" s="364"/>
      <c r="U1598" s="370"/>
      <c r="V1598" s="366"/>
      <c r="W1598" s="368"/>
      <c r="X1598" s="370"/>
      <c r="Y1598" s="372"/>
      <c r="Z1598" s="372"/>
      <c r="AA1598" s="372"/>
      <c r="AB1598" s="373"/>
      <c r="AC1598" s="373"/>
      <c r="AD1598" s="250" t="str">
        <f t="shared" si="1948"/>
        <v>会员</v>
      </c>
      <c r="AE1598" s="284">
        <f>VLOOKUP(AD1598,分类参数表!$I$2:$J$10,2,FALSE)</f>
        <v>1</v>
      </c>
      <c r="AF1598" s="285"/>
      <c r="AG1598" s="271"/>
      <c r="AH1598" s="271"/>
      <c r="AI1598" s="271"/>
      <c r="AJ1598" s="271"/>
      <c r="AK1598" s="271"/>
      <c r="AL1598" s="271"/>
      <c r="AM1598" s="294"/>
      <c r="AN1598" s="295" t="e">
        <f t="shared" si="1884"/>
        <v>#DIV/0!</v>
      </c>
      <c r="AO1598" s="299"/>
    </row>
    <row r="1599" spans="1:41" s="218" customFormat="1" ht="15" customHeight="1" thickTop="1" x14ac:dyDescent="0.15">
      <c r="A1599" s="229"/>
      <c r="B1599" s="230"/>
      <c r="C1599" s="231"/>
      <c r="D1599" s="232">
        <v>1</v>
      </c>
      <c r="E1599" s="233"/>
      <c r="F1599" s="233"/>
      <c r="G1599" s="232"/>
      <c r="H1599" s="326"/>
      <c r="I1599" s="234"/>
      <c r="J1599" s="232"/>
      <c r="K1599" s="233"/>
      <c r="L1599" s="232"/>
      <c r="M1599" s="232"/>
      <c r="N1599" s="232"/>
      <c r="O1599" s="255">
        <f t="shared" si="1883"/>
        <v>0</v>
      </c>
      <c r="P1599" s="350">
        <f>SUM(O1599:O1603)</f>
        <v>0</v>
      </c>
      <c r="Q1599" s="264"/>
      <c r="R1599" s="352">
        <f>SUMPRODUCT(Q1599:Q1603+0)</f>
        <v>0</v>
      </c>
      <c r="S1599" s="354" t="e">
        <f>R1599/P1599</f>
        <v>#DIV/0!</v>
      </c>
      <c r="T1599" s="350" t="e">
        <f>LOOKUP(S1599,{0.4,0.45,0.5,0.55,0.6,0.65,0.7,0.75,0.8,0.85,0.9,0.95,1},{0.1,0.175,0.25,0.325,0.4,0.475,0.55,0.625,0.7,0.775,0.85,0.925,1})</f>
        <v>#DIV/0!</v>
      </c>
      <c r="U1599" s="356"/>
      <c r="V1599" s="358"/>
      <c r="W1599" s="360"/>
      <c r="X1599" s="356"/>
      <c r="Y1599" s="352">
        <f>R1599-(V1599/10)-X1599</f>
        <v>0</v>
      </c>
      <c r="Z1599" s="352" t="e">
        <f>Y1599*T1599*AE1599</f>
        <v>#DIV/0!</v>
      </c>
      <c r="AA1599" s="352" t="e">
        <f>U1599-V1599+Z1599</f>
        <v>#DIV/0!</v>
      </c>
      <c r="AB1599" s="352"/>
      <c r="AC1599" s="352"/>
      <c r="AD1599" s="276"/>
      <c r="AE1599" s="277" t="e">
        <f>VLOOKUP(AD1599,分类参数表!$I$2:$J$10,2,FALSE)</f>
        <v>#N/A</v>
      </c>
      <c r="AF1599" s="278"/>
      <c r="AG1599" s="264"/>
      <c r="AH1599" s="264"/>
      <c r="AI1599" s="264"/>
      <c r="AJ1599" s="264"/>
      <c r="AK1599" s="264"/>
      <c r="AL1599" s="264"/>
      <c r="AM1599" s="288"/>
      <c r="AN1599" s="289" t="e">
        <f t="shared" si="1884"/>
        <v>#DIV/0!</v>
      </c>
      <c r="AO1599" s="296"/>
    </row>
    <row r="1600" spans="1:41" s="219" customFormat="1" ht="15" customHeight="1" x14ac:dyDescent="0.15">
      <c r="A1600" s="235"/>
      <c r="B1600" s="236">
        <f t="shared" ref="B1600:C1600" si="1952">B1599</f>
        <v>0</v>
      </c>
      <c r="C1600" s="237">
        <f t="shared" si="1952"/>
        <v>0</v>
      </c>
      <c r="D1600" s="238">
        <f t="shared" ref="D1600:D1603" si="1953">D1599+1</f>
        <v>2</v>
      </c>
      <c r="E1600" s="238"/>
      <c r="F1600" s="239"/>
      <c r="G1600" s="238"/>
      <c r="H1600" s="327"/>
      <c r="I1600" s="240"/>
      <c r="J1600" s="238"/>
      <c r="K1600" s="238"/>
      <c r="L1600" s="238"/>
      <c r="M1600" s="238"/>
      <c r="N1600" s="238"/>
      <c r="O1600" s="256">
        <f t="shared" si="1883"/>
        <v>0</v>
      </c>
      <c r="P1600" s="351"/>
      <c r="Q1600" s="266"/>
      <c r="R1600" s="353"/>
      <c r="S1600" s="355"/>
      <c r="T1600" s="351"/>
      <c r="U1600" s="357"/>
      <c r="V1600" s="359"/>
      <c r="W1600" s="361"/>
      <c r="X1600" s="357"/>
      <c r="Y1600" s="353"/>
      <c r="Z1600" s="353"/>
      <c r="AA1600" s="353"/>
      <c r="AB1600" s="353"/>
      <c r="AC1600" s="353"/>
      <c r="AD1600" s="238">
        <f t="shared" ref="AD1600:AD1603" si="1954">AD1599</f>
        <v>0</v>
      </c>
      <c r="AE1600" s="279" t="e">
        <f>VLOOKUP(AD1600,分类参数表!$I$2:$J$10,2,FALSE)</f>
        <v>#N/A</v>
      </c>
      <c r="AF1600" s="280"/>
      <c r="AG1600" s="266"/>
      <c r="AH1600" s="266"/>
      <c r="AI1600" s="266"/>
      <c r="AJ1600" s="266"/>
      <c r="AK1600" s="266"/>
      <c r="AL1600" s="266"/>
      <c r="AM1600" s="290"/>
      <c r="AN1600" s="291" t="e">
        <f t="shared" si="1884"/>
        <v>#DIV/0!</v>
      </c>
      <c r="AO1600" s="297"/>
    </row>
    <row r="1601" spans="1:41" s="219" customFormat="1" ht="15" customHeight="1" x14ac:dyDescent="0.15">
      <c r="A1601" s="235"/>
      <c r="B1601" s="236">
        <f t="shared" ref="B1601:C1601" si="1955">B1600</f>
        <v>0</v>
      </c>
      <c r="C1601" s="237">
        <f t="shared" si="1955"/>
        <v>0</v>
      </c>
      <c r="D1601" s="238">
        <f t="shared" si="1953"/>
        <v>3</v>
      </c>
      <c r="E1601" s="238"/>
      <c r="F1601" s="239"/>
      <c r="G1601" s="238"/>
      <c r="H1601" s="327"/>
      <c r="I1601" s="240"/>
      <c r="J1601" s="238"/>
      <c r="K1601" s="238"/>
      <c r="L1601" s="238"/>
      <c r="M1601" s="238"/>
      <c r="N1601" s="238"/>
      <c r="O1601" s="256">
        <f t="shared" si="1883"/>
        <v>0</v>
      </c>
      <c r="P1601" s="351"/>
      <c r="Q1601" s="266"/>
      <c r="R1601" s="353"/>
      <c r="S1601" s="355"/>
      <c r="T1601" s="351"/>
      <c r="U1601" s="357"/>
      <c r="V1601" s="359"/>
      <c r="W1601" s="361"/>
      <c r="X1601" s="357"/>
      <c r="Y1601" s="353"/>
      <c r="Z1601" s="353"/>
      <c r="AA1601" s="353"/>
      <c r="AB1601" s="353"/>
      <c r="AC1601" s="353"/>
      <c r="AD1601" s="238">
        <f t="shared" si="1954"/>
        <v>0</v>
      </c>
      <c r="AE1601" s="279" t="e">
        <f>VLOOKUP(AD1601,分类参数表!$I$2:$J$10,2,FALSE)</f>
        <v>#N/A</v>
      </c>
      <c r="AF1601" s="280"/>
      <c r="AG1601" s="266"/>
      <c r="AH1601" s="266"/>
      <c r="AI1601" s="266"/>
      <c r="AJ1601" s="266"/>
      <c r="AK1601" s="266"/>
      <c r="AL1601" s="266"/>
      <c r="AM1601" s="290"/>
      <c r="AN1601" s="291" t="e">
        <f t="shared" si="1884"/>
        <v>#DIV/0!</v>
      </c>
      <c r="AO1601" s="297"/>
    </row>
    <row r="1602" spans="1:41" s="219" customFormat="1" ht="15" customHeight="1" x14ac:dyDescent="0.15">
      <c r="A1602" s="235"/>
      <c r="B1602" s="236">
        <f t="shared" ref="B1602:C1602" si="1956">B1601</f>
        <v>0</v>
      </c>
      <c r="C1602" s="237">
        <f t="shared" si="1956"/>
        <v>0</v>
      </c>
      <c r="D1602" s="238">
        <f t="shared" si="1953"/>
        <v>4</v>
      </c>
      <c r="E1602" s="238"/>
      <c r="F1602" s="239"/>
      <c r="G1602" s="238"/>
      <c r="H1602" s="266"/>
      <c r="I1602" s="238"/>
      <c r="J1602" s="238"/>
      <c r="K1602" s="238"/>
      <c r="L1602" s="238"/>
      <c r="M1602" s="238"/>
      <c r="N1602" s="238"/>
      <c r="O1602" s="256">
        <f t="shared" si="1883"/>
        <v>0</v>
      </c>
      <c r="P1602" s="351"/>
      <c r="Q1602" s="266"/>
      <c r="R1602" s="353"/>
      <c r="S1602" s="355"/>
      <c r="T1602" s="351"/>
      <c r="U1602" s="357"/>
      <c r="V1602" s="359"/>
      <c r="W1602" s="361"/>
      <c r="X1602" s="357"/>
      <c r="Y1602" s="353"/>
      <c r="Z1602" s="353"/>
      <c r="AA1602" s="353"/>
      <c r="AB1602" s="353"/>
      <c r="AC1602" s="353"/>
      <c r="AD1602" s="238">
        <f t="shared" si="1954"/>
        <v>0</v>
      </c>
      <c r="AE1602" s="279" t="e">
        <f>VLOOKUP(AD1602,分类参数表!$I$2:$J$10,2,FALSE)</f>
        <v>#N/A</v>
      </c>
      <c r="AF1602" s="280"/>
      <c r="AG1602" s="266"/>
      <c r="AH1602" s="266"/>
      <c r="AI1602" s="266"/>
      <c r="AJ1602" s="266"/>
      <c r="AK1602" s="266"/>
      <c r="AL1602" s="266"/>
      <c r="AM1602" s="290"/>
      <c r="AN1602" s="291" t="e">
        <f t="shared" si="1884"/>
        <v>#DIV/0!</v>
      </c>
      <c r="AO1602" s="297"/>
    </row>
    <row r="1603" spans="1:41" s="219" customFormat="1" ht="15" customHeight="1" thickBot="1" x14ac:dyDescent="0.2">
      <c r="A1603" s="235"/>
      <c r="B1603" s="236">
        <f t="shared" ref="B1603:C1603" si="1957">B1602</f>
        <v>0</v>
      </c>
      <c r="C1603" s="237">
        <f t="shared" si="1957"/>
        <v>0</v>
      </c>
      <c r="D1603" s="238">
        <f t="shared" si="1953"/>
        <v>5</v>
      </c>
      <c r="E1603" s="238"/>
      <c r="F1603" s="239"/>
      <c r="G1603" s="238"/>
      <c r="H1603" s="266"/>
      <c r="I1603" s="238"/>
      <c r="J1603" s="238"/>
      <c r="K1603" s="238"/>
      <c r="L1603" s="238"/>
      <c r="M1603" s="238"/>
      <c r="N1603" s="238"/>
      <c r="O1603" s="256">
        <f t="shared" si="1883"/>
        <v>0</v>
      </c>
      <c r="P1603" s="351"/>
      <c r="Q1603" s="266"/>
      <c r="R1603" s="353"/>
      <c r="S1603" s="355"/>
      <c r="T1603" s="351"/>
      <c r="U1603" s="357"/>
      <c r="V1603" s="359"/>
      <c r="W1603" s="361"/>
      <c r="X1603" s="357"/>
      <c r="Y1603" s="353"/>
      <c r="Z1603" s="353"/>
      <c r="AA1603" s="353"/>
      <c r="AB1603" s="362"/>
      <c r="AC1603" s="362"/>
      <c r="AD1603" s="238">
        <f t="shared" si="1954"/>
        <v>0</v>
      </c>
      <c r="AE1603" s="279" t="e">
        <f>VLOOKUP(AD1603,分类参数表!$I$2:$J$10,2,FALSE)</f>
        <v>#N/A</v>
      </c>
      <c r="AF1603" s="280"/>
      <c r="AG1603" s="266"/>
      <c r="AH1603" s="266"/>
      <c r="AI1603" s="266"/>
      <c r="AJ1603" s="266"/>
      <c r="AK1603" s="266"/>
      <c r="AL1603" s="266"/>
      <c r="AM1603" s="290"/>
      <c r="AN1603" s="291" t="e">
        <f t="shared" si="1884"/>
        <v>#DIV/0!</v>
      </c>
      <c r="AO1603" s="297"/>
    </row>
    <row r="1604" spans="1:41" s="220" customFormat="1" ht="15" customHeight="1" thickTop="1" x14ac:dyDescent="0.15">
      <c r="A1604" s="319"/>
      <c r="B1604" s="242"/>
      <c r="C1604" s="243"/>
      <c r="D1604" s="244">
        <v>1</v>
      </c>
      <c r="E1604" s="320"/>
      <c r="F1604" s="245"/>
      <c r="G1604" s="321"/>
      <c r="H1604" s="328"/>
      <c r="I1604" s="246"/>
      <c r="J1604" s="321"/>
      <c r="K1604" s="320"/>
      <c r="L1604" s="321"/>
      <c r="M1604" s="244"/>
      <c r="N1604" s="244"/>
      <c r="O1604" s="257">
        <f t="shared" si="1883"/>
        <v>0</v>
      </c>
      <c r="P1604" s="363">
        <f>SUM(O1604:O1608)</f>
        <v>0</v>
      </c>
      <c r="Q1604" s="322"/>
      <c r="R1604" s="371">
        <f>SUMPRODUCT(Q1604:Q1608+0)</f>
        <v>0</v>
      </c>
      <c r="S1604" s="374" t="e">
        <f>R1604/P1604</f>
        <v>#DIV/0!</v>
      </c>
      <c r="T1604" s="363" t="e">
        <f>LOOKUP(S1604,{0.4,0.45,0.5,0.55,0.6,0.65,0.7,0.75,0.8,0.85,0.9,0.95,1},{0.1,0.175,0.25,0.325,0.4,0.475,0.55,0.625,0.7,0.775,0.85,0.925,1})</f>
        <v>#DIV/0!</v>
      </c>
      <c r="U1604" s="369"/>
      <c r="V1604" s="365"/>
      <c r="W1604" s="367"/>
      <c r="X1604" s="369"/>
      <c r="Y1604" s="371">
        <f>R1604-(V1604/10)-X1604</f>
        <v>0</v>
      </c>
      <c r="Z1604" s="371" t="e">
        <f>Y1604*T1604*AE1604</f>
        <v>#DIV/0!</v>
      </c>
      <c r="AA1604" s="371" t="e">
        <f>U1604-V1604+Z1604</f>
        <v>#DIV/0!</v>
      </c>
      <c r="AB1604" s="371"/>
      <c r="AC1604" s="371"/>
      <c r="AD1604" s="323" t="s">
        <v>2000</v>
      </c>
      <c r="AE1604" s="282">
        <f>VLOOKUP(AD1604,分类参数表!$I$2:$J$10,2,FALSE)</f>
        <v>1</v>
      </c>
      <c r="AF1604" s="283"/>
      <c r="AG1604" s="322"/>
      <c r="AH1604" s="269"/>
      <c r="AI1604" s="269"/>
      <c r="AJ1604" s="269"/>
      <c r="AK1604" s="322"/>
      <c r="AL1604" s="322"/>
      <c r="AM1604" s="292"/>
      <c r="AN1604" s="293" t="e">
        <f t="shared" si="1884"/>
        <v>#DIV/0!</v>
      </c>
      <c r="AO1604" s="298"/>
    </row>
    <row r="1605" spans="1:41" s="221" customFormat="1" ht="15" customHeight="1" x14ac:dyDescent="0.15">
      <c r="A1605" s="247"/>
      <c r="B1605" s="248">
        <f t="shared" ref="B1605:C1605" si="1958">B1604</f>
        <v>0</v>
      </c>
      <c r="C1605" s="249">
        <f t="shared" si="1958"/>
        <v>0</v>
      </c>
      <c r="D1605" s="250">
        <f t="shared" ref="D1605:D1608" si="1959">D1604+1</f>
        <v>2</v>
      </c>
      <c r="E1605" s="250"/>
      <c r="F1605" s="251"/>
      <c r="G1605" s="250"/>
      <c r="H1605" s="329"/>
      <c r="I1605" s="252"/>
      <c r="J1605" s="250"/>
      <c r="K1605" s="250"/>
      <c r="L1605" s="250"/>
      <c r="M1605" s="250"/>
      <c r="N1605" s="250"/>
      <c r="O1605" s="258">
        <f t="shared" si="1883"/>
        <v>0</v>
      </c>
      <c r="P1605" s="364"/>
      <c r="Q1605" s="271"/>
      <c r="R1605" s="372"/>
      <c r="S1605" s="375"/>
      <c r="T1605" s="364"/>
      <c r="U1605" s="370"/>
      <c r="V1605" s="366"/>
      <c r="W1605" s="368"/>
      <c r="X1605" s="370"/>
      <c r="Y1605" s="372"/>
      <c r="Z1605" s="372"/>
      <c r="AA1605" s="372"/>
      <c r="AB1605" s="372"/>
      <c r="AC1605" s="372"/>
      <c r="AD1605" s="250" t="str">
        <f t="shared" ref="AD1605:AD1608" si="1960">AD1604</f>
        <v>会员</v>
      </c>
      <c r="AE1605" s="284">
        <f>VLOOKUP(AD1605,分类参数表!$I$2:$J$10,2,FALSE)</f>
        <v>1</v>
      </c>
      <c r="AF1605" s="285"/>
      <c r="AG1605" s="271"/>
      <c r="AH1605" s="271"/>
      <c r="AI1605" s="271"/>
      <c r="AJ1605" s="271"/>
      <c r="AK1605" s="271"/>
      <c r="AL1605" s="271"/>
      <c r="AM1605" s="294"/>
      <c r="AN1605" s="295" t="e">
        <f t="shared" si="1884"/>
        <v>#DIV/0!</v>
      </c>
      <c r="AO1605" s="299"/>
    </row>
    <row r="1606" spans="1:41" s="221" customFormat="1" ht="15" customHeight="1" x14ac:dyDescent="0.15">
      <c r="A1606" s="247"/>
      <c r="B1606" s="248">
        <f t="shared" ref="B1606:C1606" si="1961">B1605</f>
        <v>0</v>
      </c>
      <c r="C1606" s="249">
        <f t="shared" si="1961"/>
        <v>0</v>
      </c>
      <c r="D1606" s="250">
        <f t="shared" si="1959"/>
        <v>3</v>
      </c>
      <c r="E1606" s="250"/>
      <c r="F1606" s="251"/>
      <c r="G1606" s="250"/>
      <c r="H1606" s="329"/>
      <c r="I1606" s="252"/>
      <c r="J1606" s="250"/>
      <c r="K1606" s="250"/>
      <c r="L1606" s="250"/>
      <c r="M1606" s="250"/>
      <c r="N1606" s="250"/>
      <c r="O1606" s="258">
        <f t="shared" ref="O1606:O1669" si="1962">N1606*M1606</f>
        <v>0</v>
      </c>
      <c r="P1606" s="364"/>
      <c r="Q1606" s="271"/>
      <c r="R1606" s="372"/>
      <c r="S1606" s="375"/>
      <c r="T1606" s="364"/>
      <c r="U1606" s="370"/>
      <c r="V1606" s="366"/>
      <c r="W1606" s="368"/>
      <c r="X1606" s="370"/>
      <c r="Y1606" s="372"/>
      <c r="Z1606" s="372"/>
      <c r="AA1606" s="372"/>
      <c r="AB1606" s="372"/>
      <c r="AC1606" s="372"/>
      <c r="AD1606" s="250" t="str">
        <f t="shared" si="1960"/>
        <v>会员</v>
      </c>
      <c r="AE1606" s="284">
        <f>VLOOKUP(AD1606,分类参数表!$I$2:$J$10,2,FALSE)</f>
        <v>1</v>
      </c>
      <c r="AF1606" s="285"/>
      <c r="AG1606" s="271"/>
      <c r="AH1606" s="271"/>
      <c r="AI1606" s="271"/>
      <c r="AJ1606" s="271"/>
      <c r="AK1606" s="271"/>
      <c r="AL1606" s="271"/>
      <c r="AM1606" s="294"/>
      <c r="AN1606" s="295" t="e">
        <f t="shared" ref="AN1606:AN1669" si="1963">(Q1606-AM1606)/M1606/N1606</f>
        <v>#DIV/0!</v>
      </c>
      <c r="AO1606" s="299"/>
    </row>
    <row r="1607" spans="1:41" s="221" customFormat="1" ht="15" customHeight="1" x14ac:dyDescent="0.15">
      <c r="A1607" s="247"/>
      <c r="B1607" s="248">
        <f t="shared" ref="B1607:C1607" si="1964">B1606</f>
        <v>0</v>
      </c>
      <c r="C1607" s="249">
        <f t="shared" si="1964"/>
        <v>0</v>
      </c>
      <c r="D1607" s="250">
        <f t="shared" si="1959"/>
        <v>4</v>
      </c>
      <c r="E1607" s="250"/>
      <c r="F1607" s="251"/>
      <c r="G1607" s="250"/>
      <c r="H1607" s="271"/>
      <c r="I1607" s="250"/>
      <c r="J1607" s="250"/>
      <c r="K1607" s="250"/>
      <c r="L1607" s="250"/>
      <c r="M1607" s="250"/>
      <c r="N1607" s="250"/>
      <c r="O1607" s="258">
        <f t="shared" si="1962"/>
        <v>0</v>
      </c>
      <c r="P1607" s="364"/>
      <c r="Q1607" s="271"/>
      <c r="R1607" s="372"/>
      <c r="S1607" s="375"/>
      <c r="T1607" s="364"/>
      <c r="U1607" s="370"/>
      <c r="V1607" s="366"/>
      <c r="W1607" s="368"/>
      <c r="X1607" s="370"/>
      <c r="Y1607" s="372"/>
      <c r="Z1607" s="372"/>
      <c r="AA1607" s="372"/>
      <c r="AB1607" s="372"/>
      <c r="AC1607" s="372"/>
      <c r="AD1607" s="250" t="str">
        <f t="shared" si="1960"/>
        <v>会员</v>
      </c>
      <c r="AE1607" s="284">
        <f>VLOOKUP(AD1607,分类参数表!$I$2:$J$10,2,FALSE)</f>
        <v>1</v>
      </c>
      <c r="AF1607" s="285"/>
      <c r="AG1607" s="271"/>
      <c r="AH1607" s="271"/>
      <c r="AI1607" s="271"/>
      <c r="AJ1607" s="271"/>
      <c r="AK1607" s="271"/>
      <c r="AL1607" s="271"/>
      <c r="AM1607" s="294"/>
      <c r="AN1607" s="295" t="e">
        <f t="shared" si="1963"/>
        <v>#DIV/0!</v>
      </c>
      <c r="AO1607" s="299"/>
    </row>
    <row r="1608" spans="1:41" s="221" customFormat="1" ht="15" customHeight="1" thickBot="1" x14ac:dyDescent="0.2">
      <c r="A1608" s="247"/>
      <c r="B1608" s="248">
        <f t="shared" ref="B1608:C1608" si="1965">B1607</f>
        <v>0</v>
      </c>
      <c r="C1608" s="249">
        <f t="shared" si="1965"/>
        <v>0</v>
      </c>
      <c r="D1608" s="250">
        <f t="shared" si="1959"/>
        <v>5</v>
      </c>
      <c r="E1608" s="250"/>
      <c r="F1608" s="251"/>
      <c r="G1608" s="250"/>
      <c r="H1608" s="271"/>
      <c r="I1608" s="250"/>
      <c r="J1608" s="250"/>
      <c r="K1608" s="250"/>
      <c r="L1608" s="250"/>
      <c r="M1608" s="250"/>
      <c r="N1608" s="250"/>
      <c r="O1608" s="258">
        <f t="shared" si="1962"/>
        <v>0</v>
      </c>
      <c r="P1608" s="364"/>
      <c r="Q1608" s="271"/>
      <c r="R1608" s="372"/>
      <c r="S1608" s="375"/>
      <c r="T1608" s="364"/>
      <c r="U1608" s="370"/>
      <c r="V1608" s="366"/>
      <c r="W1608" s="368"/>
      <c r="X1608" s="370"/>
      <c r="Y1608" s="372"/>
      <c r="Z1608" s="372"/>
      <c r="AA1608" s="372"/>
      <c r="AB1608" s="373"/>
      <c r="AC1608" s="373"/>
      <c r="AD1608" s="250" t="str">
        <f t="shared" si="1960"/>
        <v>会员</v>
      </c>
      <c r="AE1608" s="284">
        <f>VLOOKUP(AD1608,分类参数表!$I$2:$J$10,2,FALSE)</f>
        <v>1</v>
      </c>
      <c r="AF1608" s="285"/>
      <c r="AG1608" s="271"/>
      <c r="AH1608" s="271"/>
      <c r="AI1608" s="271"/>
      <c r="AJ1608" s="271"/>
      <c r="AK1608" s="271"/>
      <c r="AL1608" s="271"/>
      <c r="AM1608" s="294"/>
      <c r="AN1608" s="295" t="e">
        <f t="shared" si="1963"/>
        <v>#DIV/0!</v>
      </c>
      <c r="AO1608" s="299"/>
    </row>
    <row r="1609" spans="1:41" s="218" customFormat="1" ht="15" customHeight="1" thickTop="1" x14ac:dyDescent="0.15">
      <c r="A1609" s="229"/>
      <c r="B1609" s="230"/>
      <c r="C1609" s="231"/>
      <c r="D1609" s="232">
        <v>1</v>
      </c>
      <c r="E1609" s="233"/>
      <c r="F1609" s="233"/>
      <c r="G1609" s="232"/>
      <c r="H1609" s="326"/>
      <c r="I1609" s="234"/>
      <c r="J1609" s="232"/>
      <c r="K1609" s="233"/>
      <c r="L1609" s="232"/>
      <c r="M1609" s="232"/>
      <c r="N1609" s="232"/>
      <c r="O1609" s="255">
        <f t="shared" si="1962"/>
        <v>0</v>
      </c>
      <c r="P1609" s="350">
        <f>SUM(O1609:O1613)</f>
        <v>0</v>
      </c>
      <c r="Q1609" s="264"/>
      <c r="R1609" s="352">
        <f>SUMPRODUCT(Q1609:Q1613+0)</f>
        <v>0</v>
      </c>
      <c r="S1609" s="354" t="e">
        <f>R1609/P1609</f>
        <v>#DIV/0!</v>
      </c>
      <c r="T1609" s="350" t="e">
        <f>LOOKUP(S1609,{0.4,0.45,0.5,0.55,0.6,0.65,0.7,0.75,0.8,0.85,0.9,0.95,1},{0.1,0.175,0.25,0.325,0.4,0.475,0.55,0.625,0.7,0.775,0.85,0.925,1})</f>
        <v>#DIV/0!</v>
      </c>
      <c r="U1609" s="356"/>
      <c r="V1609" s="358"/>
      <c r="W1609" s="360"/>
      <c r="X1609" s="356"/>
      <c r="Y1609" s="352">
        <f>R1609-(V1609/10)-X1609</f>
        <v>0</v>
      </c>
      <c r="Z1609" s="352" t="e">
        <f>Y1609*T1609*AE1609</f>
        <v>#DIV/0!</v>
      </c>
      <c r="AA1609" s="352" t="e">
        <f>U1609-V1609+Z1609</f>
        <v>#DIV/0!</v>
      </c>
      <c r="AB1609" s="352"/>
      <c r="AC1609" s="352"/>
      <c r="AD1609" s="276"/>
      <c r="AE1609" s="277" t="e">
        <f>VLOOKUP(AD1609,分类参数表!$I$2:$J$10,2,FALSE)</f>
        <v>#N/A</v>
      </c>
      <c r="AF1609" s="278"/>
      <c r="AG1609" s="264"/>
      <c r="AH1609" s="264"/>
      <c r="AI1609" s="264"/>
      <c r="AJ1609" s="264"/>
      <c r="AK1609" s="264"/>
      <c r="AL1609" s="264"/>
      <c r="AM1609" s="288"/>
      <c r="AN1609" s="289" t="e">
        <f t="shared" si="1963"/>
        <v>#DIV/0!</v>
      </c>
      <c r="AO1609" s="296"/>
    </row>
    <row r="1610" spans="1:41" s="219" customFormat="1" ht="15" customHeight="1" x14ac:dyDescent="0.15">
      <c r="A1610" s="235"/>
      <c r="B1610" s="236">
        <f t="shared" ref="B1610:C1610" si="1966">B1609</f>
        <v>0</v>
      </c>
      <c r="C1610" s="237">
        <f t="shared" si="1966"/>
        <v>0</v>
      </c>
      <c r="D1610" s="238">
        <f t="shared" ref="D1610:D1613" si="1967">D1609+1</f>
        <v>2</v>
      </c>
      <c r="E1610" s="238"/>
      <c r="F1610" s="239"/>
      <c r="G1610" s="238"/>
      <c r="H1610" s="327"/>
      <c r="I1610" s="240"/>
      <c r="J1610" s="238"/>
      <c r="K1610" s="238"/>
      <c r="L1610" s="238"/>
      <c r="M1610" s="238"/>
      <c r="N1610" s="238"/>
      <c r="O1610" s="256">
        <f t="shared" si="1962"/>
        <v>0</v>
      </c>
      <c r="P1610" s="351"/>
      <c r="Q1610" s="266"/>
      <c r="R1610" s="353"/>
      <c r="S1610" s="355"/>
      <c r="T1610" s="351"/>
      <c r="U1610" s="357"/>
      <c r="V1610" s="359"/>
      <c r="W1610" s="361"/>
      <c r="X1610" s="357"/>
      <c r="Y1610" s="353"/>
      <c r="Z1610" s="353"/>
      <c r="AA1610" s="353"/>
      <c r="AB1610" s="353"/>
      <c r="AC1610" s="353"/>
      <c r="AD1610" s="238">
        <f t="shared" ref="AD1610:AD1613" si="1968">AD1609</f>
        <v>0</v>
      </c>
      <c r="AE1610" s="279" t="e">
        <f>VLOOKUP(AD1610,分类参数表!$I$2:$J$10,2,FALSE)</f>
        <v>#N/A</v>
      </c>
      <c r="AF1610" s="280"/>
      <c r="AG1610" s="266"/>
      <c r="AH1610" s="266"/>
      <c r="AI1610" s="266"/>
      <c r="AJ1610" s="266"/>
      <c r="AK1610" s="266"/>
      <c r="AL1610" s="266"/>
      <c r="AM1610" s="290"/>
      <c r="AN1610" s="291" t="e">
        <f t="shared" si="1963"/>
        <v>#DIV/0!</v>
      </c>
      <c r="AO1610" s="297"/>
    </row>
    <row r="1611" spans="1:41" s="219" customFormat="1" ht="15" customHeight="1" x14ac:dyDescent="0.15">
      <c r="A1611" s="235"/>
      <c r="B1611" s="236">
        <f t="shared" ref="B1611:C1611" si="1969">B1610</f>
        <v>0</v>
      </c>
      <c r="C1611" s="237">
        <f t="shared" si="1969"/>
        <v>0</v>
      </c>
      <c r="D1611" s="238">
        <f t="shared" si="1967"/>
        <v>3</v>
      </c>
      <c r="E1611" s="238"/>
      <c r="F1611" s="239"/>
      <c r="G1611" s="238"/>
      <c r="H1611" s="327"/>
      <c r="I1611" s="240"/>
      <c r="J1611" s="238"/>
      <c r="K1611" s="238"/>
      <c r="L1611" s="238"/>
      <c r="M1611" s="238"/>
      <c r="N1611" s="238"/>
      <c r="O1611" s="256">
        <f t="shared" si="1962"/>
        <v>0</v>
      </c>
      <c r="P1611" s="351"/>
      <c r="Q1611" s="266"/>
      <c r="R1611" s="353"/>
      <c r="S1611" s="355"/>
      <c r="T1611" s="351"/>
      <c r="U1611" s="357"/>
      <c r="V1611" s="359"/>
      <c r="W1611" s="361"/>
      <c r="X1611" s="357"/>
      <c r="Y1611" s="353"/>
      <c r="Z1611" s="353"/>
      <c r="AA1611" s="353"/>
      <c r="AB1611" s="353"/>
      <c r="AC1611" s="353"/>
      <c r="AD1611" s="238">
        <f t="shared" si="1968"/>
        <v>0</v>
      </c>
      <c r="AE1611" s="279" t="e">
        <f>VLOOKUP(AD1611,分类参数表!$I$2:$J$10,2,FALSE)</f>
        <v>#N/A</v>
      </c>
      <c r="AF1611" s="280"/>
      <c r="AG1611" s="266"/>
      <c r="AH1611" s="266"/>
      <c r="AI1611" s="266"/>
      <c r="AJ1611" s="266"/>
      <c r="AK1611" s="266"/>
      <c r="AL1611" s="266"/>
      <c r="AM1611" s="290"/>
      <c r="AN1611" s="291" t="e">
        <f t="shared" si="1963"/>
        <v>#DIV/0!</v>
      </c>
      <c r="AO1611" s="297"/>
    </row>
    <row r="1612" spans="1:41" s="219" customFormat="1" ht="15" customHeight="1" x14ac:dyDescent="0.15">
      <c r="A1612" s="235"/>
      <c r="B1612" s="236">
        <f t="shared" ref="B1612:C1612" si="1970">B1611</f>
        <v>0</v>
      </c>
      <c r="C1612" s="237">
        <f t="shared" si="1970"/>
        <v>0</v>
      </c>
      <c r="D1612" s="238">
        <f t="shared" si="1967"/>
        <v>4</v>
      </c>
      <c r="E1612" s="238"/>
      <c r="F1612" s="239"/>
      <c r="G1612" s="238"/>
      <c r="H1612" s="266"/>
      <c r="I1612" s="238"/>
      <c r="J1612" s="238"/>
      <c r="K1612" s="238"/>
      <c r="L1612" s="238"/>
      <c r="M1612" s="238"/>
      <c r="N1612" s="238"/>
      <c r="O1612" s="256">
        <f t="shared" si="1962"/>
        <v>0</v>
      </c>
      <c r="P1612" s="351"/>
      <c r="Q1612" s="266"/>
      <c r="R1612" s="353"/>
      <c r="S1612" s="355"/>
      <c r="T1612" s="351"/>
      <c r="U1612" s="357"/>
      <c r="V1612" s="359"/>
      <c r="W1612" s="361"/>
      <c r="X1612" s="357"/>
      <c r="Y1612" s="353"/>
      <c r="Z1612" s="353"/>
      <c r="AA1612" s="353"/>
      <c r="AB1612" s="353"/>
      <c r="AC1612" s="353"/>
      <c r="AD1612" s="238">
        <f t="shared" si="1968"/>
        <v>0</v>
      </c>
      <c r="AE1612" s="279" t="e">
        <f>VLOOKUP(AD1612,分类参数表!$I$2:$J$10,2,FALSE)</f>
        <v>#N/A</v>
      </c>
      <c r="AF1612" s="280"/>
      <c r="AG1612" s="266"/>
      <c r="AH1612" s="266"/>
      <c r="AI1612" s="266"/>
      <c r="AJ1612" s="266"/>
      <c r="AK1612" s="266"/>
      <c r="AL1612" s="266"/>
      <c r="AM1612" s="290"/>
      <c r="AN1612" s="291" t="e">
        <f t="shared" si="1963"/>
        <v>#DIV/0!</v>
      </c>
      <c r="AO1612" s="297"/>
    </row>
    <row r="1613" spans="1:41" s="219" customFormat="1" ht="15" customHeight="1" thickBot="1" x14ac:dyDescent="0.2">
      <c r="A1613" s="235"/>
      <c r="B1613" s="236">
        <f t="shared" ref="B1613:C1613" si="1971">B1612</f>
        <v>0</v>
      </c>
      <c r="C1613" s="237">
        <f t="shared" si="1971"/>
        <v>0</v>
      </c>
      <c r="D1613" s="238">
        <f t="shared" si="1967"/>
        <v>5</v>
      </c>
      <c r="E1613" s="238"/>
      <c r="F1613" s="239"/>
      <c r="G1613" s="238"/>
      <c r="H1613" s="266"/>
      <c r="I1613" s="238"/>
      <c r="J1613" s="238"/>
      <c r="K1613" s="238"/>
      <c r="L1613" s="238"/>
      <c r="M1613" s="238"/>
      <c r="N1613" s="238"/>
      <c r="O1613" s="256">
        <f t="shared" si="1962"/>
        <v>0</v>
      </c>
      <c r="P1613" s="351"/>
      <c r="Q1613" s="266"/>
      <c r="R1613" s="353"/>
      <c r="S1613" s="355"/>
      <c r="T1613" s="351"/>
      <c r="U1613" s="357"/>
      <c r="V1613" s="359"/>
      <c r="W1613" s="361"/>
      <c r="X1613" s="357"/>
      <c r="Y1613" s="353"/>
      <c r="Z1613" s="353"/>
      <c r="AA1613" s="353"/>
      <c r="AB1613" s="362"/>
      <c r="AC1613" s="362"/>
      <c r="AD1613" s="238">
        <f t="shared" si="1968"/>
        <v>0</v>
      </c>
      <c r="AE1613" s="279" t="e">
        <f>VLOOKUP(AD1613,分类参数表!$I$2:$J$10,2,FALSE)</f>
        <v>#N/A</v>
      </c>
      <c r="AF1613" s="280"/>
      <c r="AG1613" s="266"/>
      <c r="AH1613" s="266"/>
      <c r="AI1613" s="266"/>
      <c r="AJ1613" s="266"/>
      <c r="AK1613" s="266"/>
      <c r="AL1613" s="266"/>
      <c r="AM1613" s="290"/>
      <c r="AN1613" s="291" t="e">
        <f t="shared" si="1963"/>
        <v>#DIV/0!</v>
      </c>
      <c r="AO1613" s="297"/>
    </row>
    <row r="1614" spans="1:41" s="220" customFormat="1" ht="15" customHeight="1" thickTop="1" x14ac:dyDescent="0.15">
      <c r="A1614" s="319"/>
      <c r="B1614" s="242"/>
      <c r="C1614" s="243"/>
      <c r="D1614" s="244">
        <v>1</v>
      </c>
      <c r="E1614" s="320"/>
      <c r="F1614" s="245"/>
      <c r="G1614" s="321"/>
      <c r="H1614" s="328"/>
      <c r="I1614" s="246"/>
      <c r="J1614" s="321"/>
      <c r="K1614" s="320"/>
      <c r="L1614" s="321"/>
      <c r="M1614" s="244"/>
      <c r="N1614" s="244"/>
      <c r="O1614" s="257">
        <f t="shared" si="1962"/>
        <v>0</v>
      </c>
      <c r="P1614" s="363">
        <f>SUM(O1614:O1618)</f>
        <v>0</v>
      </c>
      <c r="Q1614" s="322"/>
      <c r="R1614" s="371">
        <f>SUMPRODUCT(Q1614:Q1618+0)</f>
        <v>0</v>
      </c>
      <c r="S1614" s="374" t="e">
        <f>R1614/P1614</f>
        <v>#DIV/0!</v>
      </c>
      <c r="T1614" s="363" t="e">
        <f>LOOKUP(S1614,{0.4,0.45,0.5,0.55,0.6,0.65,0.7,0.75,0.8,0.85,0.9,0.95,1},{0.1,0.175,0.25,0.325,0.4,0.475,0.55,0.625,0.7,0.775,0.85,0.925,1})</f>
        <v>#DIV/0!</v>
      </c>
      <c r="U1614" s="369"/>
      <c r="V1614" s="365"/>
      <c r="W1614" s="367"/>
      <c r="X1614" s="369"/>
      <c r="Y1614" s="371">
        <f>R1614-(V1614/10)-X1614</f>
        <v>0</v>
      </c>
      <c r="Z1614" s="371" t="e">
        <f>Y1614*T1614*AE1614</f>
        <v>#DIV/0!</v>
      </c>
      <c r="AA1614" s="371" t="e">
        <f>U1614-V1614+Z1614</f>
        <v>#DIV/0!</v>
      </c>
      <c r="AB1614" s="371"/>
      <c r="AC1614" s="371"/>
      <c r="AD1614" s="323" t="s">
        <v>2000</v>
      </c>
      <c r="AE1614" s="282">
        <f>VLOOKUP(AD1614,分类参数表!$I$2:$J$10,2,FALSE)</f>
        <v>1</v>
      </c>
      <c r="AF1614" s="283"/>
      <c r="AG1614" s="322"/>
      <c r="AH1614" s="269"/>
      <c r="AI1614" s="269"/>
      <c r="AJ1614" s="269"/>
      <c r="AK1614" s="322"/>
      <c r="AL1614" s="322"/>
      <c r="AM1614" s="292"/>
      <c r="AN1614" s="293" t="e">
        <f t="shared" si="1963"/>
        <v>#DIV/0!</v>
      </c>
      <c r="AO1614" s="298"/>
    </row>
    <row r="1615" spans="1:41" s="221" customFormat="1" ht="15" customHeight="1" x14ac:dyDescent="0.15">
      <c r="A1615" s="247"/>
      <c r="B1615" s="248">
        <f t="shared" ref="B1615:C1615" si="1972">B1614</f>
        <v>0</v>
      </c>
      <c r="C1615" s="249">
        <f t="shared" si="1972"/>
        <v>0</v>
      </c>
      <c r="D1615" s="250">
        <f t="shared" ref="D1615:D1618" si="1973">D1614+1</f>
        <v>2</v>
      </c>
      <c r="E1615" s="250"/>
      <c r="F1615" s="251"/>
      <c r="G1615" s="250"/>
      <c r="H1615" s="329"/>
      <c r="I1615" s="252"/>
      <c r="J1615" s="250"/>
      <c r="K1615" s="250"/>
      <c r="L1615" s="250"/>
      <c r="M1615" s="250"/>
      <c r="N1615" s="250"/>
      <c r="O1615" s="258">
        <f t="shared" si="1962"/>
        <v>0</v>
      </c>
      <c r="P1615" s="364"/>
      <c r="Q1615" s="271"/>
      <c r="R1615" s="372"/>
      <c r="S1615" s="375"/>
      <c r="T1615" s="364"/>
      <c r="U1615" s="370"/>
      <c r="V1615" s="366"/>
      <c r="W1615" s="368"/>
      <c r="X1615" s="370"/>
      <c r="Y1615" s="372"/>
      <c r="Z1615" s="372"/>
      <c r="AA1615" s="372"/>
      <c r="AB1615" s="372"/>
      <c r="AC1615" s="372"/>
      <c r="AD1615" s="250" t="str">
        <f t="shared" ref="AD1615:AD1618" si="1974">AD1614</f>
        <v>会员</v>
      </c>
      <c r="AE1615" s="284">
        <f>VLOOKUP(AD1615,分类参数表!$I$2:$J$10,2,FALSE)</f>
        <v>1</v>
      </c>
      <c r="AF1615" s="285"/>
      <c r="AG1615" s="271"/>
      <c r="AH1615" s="271"/>
      <c r="AI1615" s="271"/>
      <c r="AJ1615" s="271"/>
      <c r="AK1615" s="271"/>
      <c r="AL1615" s="271"/>
      <c r="AM1615" s="294"/>
      <c r="AN1615" s="295" t="e">
        <f t="shared" si="1963"/>
        <v>#DIV/0!</v>
      </c>
      <c r="AO1615" s="299"/>
    </row>
    <row r="1616" spans="1:41" s="221" customFormat="1" ht="15" customHeight="1" x14ac:dyDescent="0.15">
      <c r="A1616" s="247"/>
      <c r="B1616" s="248">
        <f t="shared" ref="B1616:C1616" si="1975">B1615</f>
        <v>0</v>
      </c>
      <c r="C1616" s="249">
        <f t="shared" si="1975"/>
        <v>0</v>
      </c>
      <c r="D1616" s="250">
        <f t="shared" si="1973"/>
        <v>3</v>
      </c>
      <c r="E1616" s="250"/>
      <c r="F1616" s="251"/>
      <c r="G1616" s="250"/>
      <c r="H1616" s="329"/>
      <c r="I1616" s="252"/>
      <c r="J1616" s="250"/>
      <c r="K1616" s="250"/>
      <c r="L1616" s="250"/>
      <c r="M1616" s="250"/>
      <c r="N1616" s="250"/>
      <c r="O1616" s="258">
        <f t="shared" si="1962"/>
        <v>0</v>
      </c>
      <c r="P1616" s="364"/>
      <c r="Q1616" s="271"/>
      <c r="R1616" s="372"/>
      <c r="S1616" s="375"/>
      <c r="T1616" s="364"/>
      <c r="U1616" s="370"/>
      <c r="V1616" s="366"/>
      <c r="W1616" s="368"/>
      <c r="X1616" s="370"/>
      <c r="Y1616" s="372"/>
      <c r="Z1616" s="372"/>
      <c r="AA1616" s="372"/>
      <c r="AB1616" s="372"/>
      <c r="AC1616" s="372"/>
      <c r="AD1616" s="250" t="str">
        <f t="shared" si="1974"/>
        <v>会员</v>
      </c>
      <c r="AE1616" s="284">
        <f>VLOOKUP(AD1616,分类参数表!$I$2:$J$10,2,FALSE)</f>
        <v>1</v>
      </c>
      <c r="AF1616" s="285"/>
      <c r="AG1616" s="271"/>
      <c r="AH1616" s="271"/>
      <c r="AI1616" s="271"/>
      <c r="AJ1616" s="271"/>
      <c r="AK1616" s="271"/>
      <c r="AL1616" s="271"/>
      <c r="AM1616" s="294"/>
      <c r="AN1616" s="295" t="e">
        <f t="shared" si="1963"/>
        <v>#DIV/0!</v>
      </c>
      <c r="AO1616" s="299"/>
    </row>
    <row r="1617" spans="1:41" s="221" customFormat="1" ht="15" customHeight="1" x14ac:dyDescent="0.15">
      <c r="A1617" s="247"/>
      <c r="B1617" s="248">
        <f t="shared" ref="B1617:C1617" si="1976">B1616</f>
        <v>0</v>
      </c>
      <c r="C1617" s="249">
        <f t="shared" si="1976"/>
        <v>0</v>
      </c>
      <c r="D1617" s="250">
        <f t="shared" si="1973"/>
        <v>4</v>
      </c>
      <c r="E1617" s="250"/>
      <c r="F1617" s="251"/>
      <c r="G1617" s="250"/>
      <c r="H1617" s="271"/>
      <c r="I1617" s="250"/>
      <c r="J1617" s="250"/>
      <c r="K1617" s="250"/>
      <c r="L1617" s="250"/>
      <c r="M1617" s="250"/>
      <c r="N1617" s="250"/>
      <c r="O1617" s="258">
        <f t="shared" si="1962"/>
        <v>0</v>
      </c>
      <c r="P1617" s="364"/>
      <c r="Q1617" s="271"/>
      <c r="R1617" s="372"/>
      <c r="S1617" s="375"/>
      <c r="T1617" s="364"/>
      <c r="U1617" s="370"/>
      <c r="V1617" s="366"/>
      <c r="W1617" s="368"/>
      <c r="X1617" s="370"/>
      <c r="Y1617" s="372"/>
      <c r="Z1617" s="372"/>
      <c r="AA1617" s="372"/>
      <c r="AB1617" s="372"/>
      <c r="AC1617" s="372"/>
      <c r="AD1617" s="250" t="str">
        <f t="shared" si="1974"/>
        <v>会员</v>
      </c>
      <c r="AE1617" s="284">
        <f>VLOOKUP(AD1617,分类参数表!$I$2:$J$10,2,FALSE)</f>
        <v>1</v>
      </c>
      <c r="AF1617" s="285"/>
      <c r="AG1617" s="271"/>
      <c r="AH1617" s="271"/>
      <c r="AI1617" s="271"/>
      <c r="AJ1617" s="271"/>
      <c r="AK1617" s="271"/>
      <c r="AL1617" s="271"/>
      <c r="AM1617" s="294"/>
      <c r="AN1617" s="295" t="e">
        <f t="shared" si="1963"/>
        <v>#DIV/0!</v>
      </c>
      <c r="AO1617" s="299"/>
    </row>
    <row r="1618" spans="1:41" s="221" customFormat="1" ht="15" customHeight="1" thickBot="1" x14ac:dyDescent="0.2">
      <c r="A1618" s="247"/>
      <c r="B1618" s="248">
        <f t="shared" ref="B1618:C1618" si="1977">B1617</f>
        <v>0</v>
      </c>
      <c r="C1618" s="249">
        <f t="shared" si="1977"/>
        <v>0</v>
      </c>
      <c r="D1618" s="250">
        <f t="shared" si="1973"/>
        <v>5</v>
      </c>
      <c r="E1618" s="250"/>
      <c r="F1618" s="251"/>
      <c r="G1618" s="250"/>
      <c r="H1618" s="271"/>
      <c r="I1618" s="250"/>
      <c r="J1618" s="250"/>
      <c r="K1618" s="250"/>
      <c r="L1618" s="250"/>
      <c r="M1618" s="250"/>
      <c r="N1618" s="250"/>
      <c r="O1618" s="258">
        <f t="shared" si="1962"/>
        <v>0</v>
      </c>
      <c r="P1618" s="364"/>
      <c r="Q1618" s="271"/>
      <c r="R1618" s="372"/>
      <c r="S1618" s="375"/>
      <c r="T1618" s="364"/>
      <c r="U1618" s="370"/>
      <c r="V1618" s="366"/>
      <c r="W1618" s="368"/>
      <c r="X1618" s="370"/>
      <c r="Y1618" s="372"/>
      <c r="Z1618" s="372"/>
      <c r="AA1618" s="372"/>
      <c r="AB1618" s="373"/>
      <c r="AC1618" s="373"/>
      <c r="AD1618" s="250" t="str">
        <f t="shared" si="1974"/>
        <v>会员</v>
      </c>
      <c r="AE1618" s="284">
        <f>VLOOKUP(AD1618,分类参数表!$I$2:$J$10,2,FALSE)</f>
        <v>1</v>
      </c>
      <c r="AF1618" s="285"/>
      <c r="AG1618" s="271"/>
      <c r="AH1618" s="271"/>
      <c r="AI1618" s="271"/>
      <c r="AJ1618" s="271"/>
      <c r="AK1618" s="271"/>
      <c r="AL1618" s="271"/>
      <c r="AM1618" s="294"/>
      <c r="AN1618" s="295" t="e">
        <f t="shared" si="1963"/>
        <v>#DIV/0!</v>
      </c>
      <c r="AO1618" s="299"/>
    </row>
    <row r="1619" spans="1:41" s="218" customFormat="1" ht="15" customHeight="1" thickTop="1" x14ac:dyDescent="0.15">
      <c r="A1619" s="229"/>
      <c r="B1619" s="230"/>
      <c r="C1619" s="231"/>
      <c r="D1619" s="232">
        <v>1</v>
      </c>
      <c r="E1619" s="233"/>
      <c r="F1619" s="233"/>
      <c r="G1619" s="232"/>
      <c r="H1619" s="326"/>
      <c r="I1619" s="234"/>
      <c r="J1619" s="232"/>
      <c r="K1619" s="233"/>
      <c r="L1619" s="232"/>
      <c r="M1619" s="232"/>
      <c r="N1619" s="232"/>
      <c r="O1619" s="255">
        <f t="shared" si="1962"/>
        <v>0</v>
      </c>
      <c r="P1619" s="350">
        <f>SUM(O1619:O1623)</f>
        <v>0</v>
      </c>
      <c r="Q1619" s="264"/>
      <c r="R1619" s="352">
        <f>SUMPRODUCT(Q1619:Q1623+0)</f>
        <v>0</v>
      </c>
      <c r="S1619" s="354" t="e">
        <f>R1619/P1619</f>
        <v>#DIV/0!</v>
      </c>
      <c r="T1619" s="350" t="e">
        <f>LOOKUP(S1619,{0.4,0.45,0.5,0.55,0.6,0.65,0.7,0.75,0.8,0.85,0.9,0.95,1},{0.1,0.175,0.25,0.325,0.4,0.475,0.55,0.625,0.7,0.775,0.85,0.925,1})</f>
        <v>#DIV/0!</v>
      </c>
      <c r="U1619" s="356"/>
      <c r="V1619" s="358"/>
      <c r="W1619" s="360"/>
      <c r="X1619" s="356"/>
      <c r="Y1619" s="352">
        <f>R1619-(V1619/10)-X1619</f>
        <v>0</v>
      </c>
      <c r="Z1619" s="352" t="e">
        <f>Y1619*T1619*AE1619</f>
        <v>#DIV/0!</v>
      </c>
      <c r="AA1619" s="352" t="e">
        <f>U1619-V1619+Z1619</f>
        <v>#DIV/0!</v>
      </c>
      <c r="AB1619" s="352"/>
      <c r="AC1619" s="352"/>
      <c r="AD1619" s="276"/>
      <c r="AE1619" s="277" t="e">
        <f>VLOOKUP(AD1619,分类参数表!$I$2:$J$10,2,FALSE)</f>
        <v>#N/A</v>
      </c>
      <c r="AF1619" s="278"/>
      <c r="AG1619" s="264"/>
      <c r="AH1619" s="264"/>
      <c r="AI1619" s="264"/>
      <c r="AJ1619" s="264"/>
      <c r="AK1619" s="264"/>
      <c r="AL1619" s="264"/>
      <c r="AM1619" s="288"/>
      <c r="AN1619" s="289" t="e">
        <f t="shared" si="1963"/>
        <v>#DIV/0!</v>
      </c>
      <c r="AO1619" s="296"/>
    </row>
    <row r="1620" spans="1:41" s="219" customFormat="1" ht="15" customHeight="1" x14ac:dyDescent="0.15">
      <c r="A1620" s="235"/>
      <c r="B1620" s="236">
        <f t="shared" ref="B1620:C1620" si="1978">B1619</f>
        <v>0</v>
      </c>
      <c r="C1620" s="237">
        <f t="shared" si="1978"/>
        <v>0</v>
      </c>
      <c r="D1620" s="238">
        <f t="shared" ref="D1620:D1623" si="1979">D1619+1</f>
        <v>2</v>
      </c>
      <c r="E1620" s="238"/>
      <c r="F1620" s="239"/>
      <c r="G1620" s="238"/>
      <c r="H1620" s="327"/>
      <c r="I1620" s="240"/>
      <c r="J1620" s="238"/>
      <c r="K1620" s="238"/>
      <c r="L1620" s="238"/>
      <c r="M1620" s="238"/>
      <c r="N1620" s="238"/>
      <c r="O1620" s="256">
        <f t="shared" si="1962"/>
        <v>0</v>
      </c>
      <c r="P1620" s="351"/>
      <c r="Q1620" s="266"/>
      <c r="R1620" s="353"/>
      <c r="S1620" s="355"/>
      <c r="T1620" s="351"/>
      <c r="U1620" s="357"/>
      <c r="V1620" s="359"/>
      <c r="W1620" s="361"/>
      <c r="X1620" s="357"/>
      <c r="Y1620" s="353"/>
      <c r="Z1620" s="353"/>
      <c r="AA1620" s="353"/>
      <c r="AB1620" s="353"/>
      <c r="AC1620" s="353"/>
      <c r="AD1620" s="238">
        <f t="shared" ref="AD1620:AD1623" si="1980">AD1619</f>
        <v>0</v>
      </c>
      <c r="AE1620" s="279" t="e">
        <f>VLOOKUP(AD1620,分类参数表!$I$2:$J$10,2,FALSE)</f>
        <v>#N/A</v>
      </c>
      <c r="AF1620" s="280"/>
      <c r="AG1620" s="266"/>
      <c r="AH1620" s="266"/>
      <c r="AI1620" s="266"/>
      <c r="AJ1620" s="266"/>
      <c r="AK1620" s="266"/>
      <c r="AL1620" s="266"/>
      <c r="AM1620" s="290"/>
      <c r="AN1620" s="291" t="e">
        <f t="shared" si="1963"/>
        <v>#DIV/0!</v>
      </c>
      <c r="AO1620" s="297"/>
    </row>
    <row r="1621" spans="1:41" s="219" customFormat="1" ht="15" customHeight="1" x14ac:dyDescent="0.15">
      <c r="A1621" s="235"/>
      <c r="B1621" s="236">
        <f t="shared" ref="B1621:C1621" si="1981">B1620</f>
        <v>0</v>
      </c>
      <c r="C1621" s="237">
        <f t="shared" si="1981"/>
        <v>0</v>
      </c>
      <c r="D1621" s="238">
        <f t="shared" si="1979"/>
        <v>3</v>
      </c>
      <c r="E1621" s="238"/>
      <c r="F1621" s="239"/>
      <c r="G1621" s="238"/>
      <c r="H1621" s="327"/>
      <c r="I1621" s="240"/>
      <c r="J1621" s="238"/>
      <c r="K1621" s="238"/>
      <c r="L1621" s="238"/>
      <c r="M1621" s="238"/>
      <c r="N1621" s="238"/>
      <c r="O1621" s="256">
        <f t="shared" si="1962"/>
        <v>0</v>
      </c>
      <c r="P1621" s="351"/>
      <c r="Q1621" s="266"/>
      <c r="R1621" s="353"/>
      <c r="S1621" s="355"/>
      <c r="T1621" s="351"/>
      <c r="U1621" s="357"/>
      <c r="V1621" s="359"/>
      <c r="W1621" s="361"/>
      <c r="X1621" s="357"/>
      <c r="Y1621" s="353"/>
      <c r="Z1621" s="353"/>
      <c r="AA1621" s="353"/>
      <c r="AB1621" s="353"/>
      <c r="AC1621" s="353"/>
      <c r="AD1621" s="238">
        <f t="shared" si="1980"/>
        <v>0</v>
      </c>
      <c r="AE1621" s="279" t="e">
        <f>VLOOKUP(AD1621,分类参数表!$I$2:$J$10,2,FALSE)</f>
        <v>#N/A</v>
      </c>
      <c r="AF1621" s="280"/>
      <c r="AG1621" s="266"/>
      <c r="AH1621" s="266"/>
      <c r="AI1621" s="266"/>
      <c r="AJ1621" s="266"/>
      <c r="AK1621" s="266"/>
      <c r="AL1621" s="266"/>
      <c r="AM1621" s="290"/>
      <c r="AN1621" s="291" t="e">
        <f t="shared" si="1963"/>
        <v>#DIV/0!</v>
      </c>
      <c r="AO1621" s="297"/>
    </row>
    <row r="1622" spans="1:41" s="219" customFormat="1" ht="15" customHeight="1" x14ac:dyDescent="0.15">
      <c r="A1622" s="235"/>
      <c r="B1622" s="236">
        <f t="shared" ref="B1622:C1622" si="1982">B1621</f>
        <v>0</v>
      </c>
      <c r="C1622" s="237">
        <f t="shared" si="1982"/>
        <v>0</v>
      </c>
      <c r="D1622" s="238">
        <f t="shared" si="1979"/>
        <v>4</v>
      </c>
      <c r="E1622" s="238"/>
      <c r="F1622" s="239"/>
      <c r="G1622" s="238"/>
      <c r="H1622" s="266"/>
      <c r="I1622" s="238"/>
      <c r="J1622" s="238"/>
      <c r="K1622" s="238"/>
      <c r="L1622" s="238"/>
      <c r="M1622" s="238"/>
      <c r="N1622" s="238"/>
      <c r="O1622" s="256">
        <f t="shared" si="1962"/>
        <v>0</v>
      </c>
      <c r="P1622" s="351"/>
      <c r="Q1622" s="266"/>
      <c r="R1622" s="353"/>
      <c r="S1622" s="355"/>
      <c r="T1622" s="351"/>
      <c r="U1622" s="357"/>
      <c r="V1622" s="359"/>
      <c r="W1622" s="361"/>
      <c r="X1622" s="357"/>
      <c r="Y1622" s="353"/>
      <c r="Z1622" s="353"/>
      <c r="AA1622" s="353"/>
      <c r="AB1622" s="353"/>
      <c r="AC1622" s="353"/>
      <c r="AD1622" s="238">
        <f t="shared" si="1980"/>
        <v>0</v>
      </c>
      <c r="AE1622" s="279" t="e">
        <f>VLOOKUP(AD1622,分类参数表!$I$2:$J$10,2,FALSE)</f>
        <v>#N/A</v>
      </c>
      <c r="AF1622" s="280"/>
      <c r="AG1622" s="266"/>
      <c r="AH1622" s="266"/>
      <c r="AI1622" s="266"/>
      <c r="AJ1622" s="266"/>
      <c r="AK1622" s="266"/>
      <c r="AL1622" s="266"/>
      <c r="AM1622" s="290"/>
      <c r="AN1622" s="291" t="e">
        <f t="shared" si="1963"/>
        <v>#DIV/0!</v>
      </c>
      <c r="AO1622" s="297"/>
    </row>
    <row r="1623" spans="1:41" s="219" customFormat="1" ht="15" customHeight="1" thickBot="1" x14ac:dyDescent="0.2">
      <c r="A1623" s="235"/>
      <c r="B1623" s="236">
        <f t="shared" ref="B1623:C1623" si="1983">B1622</f>
        <v>0</v>
      </c>
      <c r="C1623" s="237">
        <f t="shared" si="1983"/>
        <v>0</v>
      </c>
      <c r="D1623" s="238">
        <f t="shared" si="1979"/>
        <v>5</v>
      </c>
      <c r="E1623" s="238"/>
      <c r="F1623" s="239"/>
      <c r="G1623" s="238"/>
      <c r="H1623" s="266"/>
      <c r="I1623" s="238"/>
      <c r="J1623" s="238"/>
      <c r="K1623" s="238"/>
      <c r="L1623" s="238"/>
      <c r="M1623" s="238"/>
      <c r="N1623" s="238"/>
      <c r="O1623" s="256">
        <f t="shared" si="1962"/>
        <v>0</v>
      </c>
      <c r="P1623" s="351"/>
      <c r="Q1623" s="266"/>
      <c r="R1623" s="353"/>
      <c r="S1623" s="355"/>
      <c r="T1623" s="351"/>
      <c r="U1623" s="357"/>
      <c r="V1623" s="359"/>
      <c r="W1623" s="361"/>
      <c r="X1623" s="357"/>
      <c r="Y1623" s="353"/>
      <c r="Z1623" s="353"/>
      <c r="AA1623" s="353"/>
      <c r="AB1623" s="362"/>
      <c r="AC1623" s="362"/>
      <c r="AD1623" s="238">
        <f t="shared" si="1980"/>
        <v>0</v>
      </c>
      <c r="AE1623" s="279" t="e">
        <f>VLOOKUP(AD1623,分类参数表!$I$2:$J$10,2,FALSE)</f>
        <v>#N/A</v>
      </c>
      <c r="AF1623" s="280"/>
      <c r="AG1623" s="266"/>
      <c r="AH1623" s="266"/>
      <c r="AI1623" s="266"/>
      <c r="AJ1623" s="266"/>
      <c r="AK1623" s="266"/>
      <c r="AL1623" s="266"/>
      <c r="AM1623" s="290"/>
      <c r="AN1623" s="291" t="e">
        <f t="shared" si="1963"/>
        <v>#DIV/0!</v>
      </c>
      <c r="AO1623" s="297"/>
    </row>
    <row r="1624" spans="1:41" s="220" customFormat="1" ht="15" customHeight="1" thickTop="1" x14ac:dyDescent="0.15">
      <c r="A1624" s="319"/>
      <c r="B1624" s="242"/>
      <c r="C1624" s="243"/>
      <c r="D1624" s="244">
        <v>1</v>
      </c>
      <c r="E1624" s="320"/>
      <c r="F1624" s="245"/>
      <c r="G1624" s="321"/>
      <c r="H1624" s="328"/>
      <c r="I1624" s="246"/>
      <c r="J1624" s="321"/>
      <c r="K1624" s="320"/>
      <c r="L1624" s="321"/>
      <c r="M1624" s="244"/>
      <c r="N1624" s="244"/>
      <c r="O1624" s="257">
        <f t="shared" si="1962"/>
        <v>0</v>
      </c>
      <c r="P1624" s="363">
        <f>SUM(O1624:O1628)</f>
        <v>0</v>
      </c>
      <c r="Q1624" s="322"/>
      <c r="R1624" s="371">
        <f>SUMPRODUCT(Q1624:Q1628+0)</f>
        <v>0</v>
      </c>
      <c r="S1624" s="374" t="e">
        <f>R1624/P1624</f>
        <v>#DIV/0!</v>
      </c>
      <c r="T1624" s="363" t="e">
        <f>LOOKUP(S1624,{0.4,0.45,0.5,0.55,0.6,0.65,0.7,0.75,0.8,0.85,0.9,0.95,1},{0.1,0.175,0.25,0.325,0.4,0.475,0.55,0.625,0.7,0.775,0.85,0.925,1})</f>
        <v>#DIV/0!</v>
      </c>
      <c r="U1624" s="369"/>
      <c r="V1624" s="365"/>
      <c r="W1624" s="367"/>
      <c r="X1624" s="369"/>
      <c r="Y1624" s="371">
        <f>R1624-(V1624/10)-X1624</f>
        <v>0</v>
      </c>
      <c r="Z1624" s="371" t="e">
        <f>Y1624*T1624*AE1624</f>
        <v>#DIV/0!</v>
      </c>
      <c r="AA1624" s="371" t="e">
        <f>U1624-V1624+Z1624</f>
        <v>#DIV/0!</v>
      </c>
      <c r="AB1624" s="371"/>
      <c r="AC1624" s="371"/>
      <c r="AD1624" s="323" t="s">
        <v>2000</v>
      </c>
      <c r="AE1624" s="282">
        <f>VLOOKUP(AD1624,分类参数表!$I$2:$J$10,2,FALSE)</f>
        <v>1</v>
      </c>
      <c r="AF1624" s="283"/>
      <c r="AG1624" s="322"/>
      <c r="AH1624" s="269"/>
      <c r="AI1624" s="269"/>
      <c r="AJ1624" s="269"/>
      <c r="AK1624" s="322"/>
      <c r="AL1624" s="322"/>
      <c r="AM1624" s="292"/>
      <c r="AN1624" s="293" t="e">
        <f t="shared" si="1963"/>
        <v>#DIV/0!</v>
      </c>
      <c r="AO1624" s="298"/>
    </row>
    <row r="1625" spans="1:41" s="221" customFormat="1" ht="15" customHeight="1" x14ac:dyDescent="0.15">
      <c r="A1625" s="247"/>
      <c r="B1625" s="248">
        <f t="shared" ref="B1625:C1625" si="1984">B1624</f>
        <v>0</v>
      </c>
      <c r="C1625" s="249">
        <f t="shared" si="1984"/>
        <v>0</v>
      </c>
      <c r="D1625" s="250">
        <f t="shared" ref="D1625:D1628" si="1985">D1624+1</f>
        <v>2</v>
      </c>
      <c r="E1625" s="250"/>
      <c r="F1625" s="251"/>
      <c r="G1625" s="250"/>
      <c r="H1625" s="329"/>
      <c r="I1625" s="252"/>
      <c r="J1625" s="250"/>
      <c r="K1625" s="250"/>
      <c r="L1625" s="250"/>
      <c r="M1625" s="250"/>
      <c r="N1625" s="250"/>
      <c r="O1625" s="258">
        <f t="shared" si="1962"/>
        <v>0</v>
      </c>
      <c r="P1625" s="364"/>
      <c r="Q1625" s="271"/>
      <c r="R1625" s="372"/>
      <c r="S1625" s="375"/>
      <c r="T1625" s="364"/>
      <c r="U1625" s="370"/>
      <c r="V1625" s="366"/>
      <c r="W1625" s="368"/>
      <c r="X1625" s="370"/>
      <c r="Y1625" s="372"/>
      <c r="Z1625" s="372"/>
      <c r="AA1625" s="372"/>
      <c r="AB1625" s="372"/>
      <c r="AC1625" s="372"/>
      <c r="AD1625" s="250" t="str">
        <f t="shared" ref="AD1625:AD1628" si="1986">AD1624</f>
        <v>会员</v>
      </c>
      <c r="AE1625" s="284">
        <f>VLOOKUP(AD1625,分类参数表!$I$2:$J$10,2,FALSE)</f>
        <v>1</v>
      </c>
      <c r="AF1625" s="285"/>
      <c r="AG1625" s="271"/>
      <c r="AH1625" s="271"/>
      <c r="AI1625" s="271"/>
      <c r="AJ1625" s="271"/>
      <c r="AK1625" s="271"/>
      <c r="AL1625" s="271"/>
      <c r="AM1625" s="294"/>
      <c r="AN1625" s="295" t="e">
        <f t="shared" si="1963"/>
        <v>#DIV/0!</v>
      </c>
      <c r="AO1625" s="299"/>
    </row>
    <row r="1626" spans="1:41" s="221" customFormat="1" ht="15" customHeight="1" x14ac:dyDescent="0.15">
      <c r="A1626" s="247"/>
      <c r="B1626" s="248">
        <f t="shared" ref="B1626:C1626" si="1987">B1625</f>
        <v>0</v>
      </c>
      <c r="C1626" s="249">
        <f t="shared" si="1987"/>
        <v>0</v>
      </c>
      <c r="D1626" s="250">
        <f t="shared" si="1985"/>
        <v>3</v>
      </c>
      <c r="E1626" s="250"/>
      <c r="F1626" s="251"/>
      <c r="G1626" s="250"/>
      <c r="H1626" s="329"/>
      <c r="I1626" s="252"/>
      <c r="J1626" s="250"/>
      <c r="K1626" s="250"/>
      <c r="L1626" s="250"/>
      <c r="M1626" s="250"/>
      <c r="N1626" s="250"/>
      <c r="O1626" s="258">
        <f t="shared" si="1962"/>
        <v>0</v>
      </c>
      <c r="P1626" s="364"/>
      <c r="Q1626" s="271"/>
      <c r="R1626" s="372"/>
      <c r="S1626" s="375"/>
      <c r="T1626" s="364"/>
      <c r="U1626" s="370"/>
      <c r="V1626" s="366"/>
      <c r="W1626" s="368"/>
      <c r="X1626" s="370"/>
      <c r="Y1626" s="372"/>
      <c r="Z1626" s="372"/>
      <c r="AA1626" s="372"/>
      <c r="AB1626" s="372"/>
      <c r="AC1626" s="372"/>
      <c r="AD1626" s="250" t="str">
        <f t="shared" si="1986"/>
        <v>会员</v>
      </c>
      <c r="AE1626" s="284">
        <f>VLOOKUP(AD1626,分类参数表!$I$2:$J$10,2,FALSE)</f>
        <v>1</v>
      </c>
      <c r="AF1626" s="285"/>
      <c r="AG1626" s="271"/>
      <c r="AH1626" s="271"/>
      <c r="AI1626" s="271"/>
      <c r="AJ1626" s="271"/>
      <c r="AK1626" s="271"/>
      <c r="AL1626" s="271"/>
      <c r="AM1626" s="294"/>
      <c r="AN1626" s="295" t="e">
        <f t="shared" si="1963"/>
        <v>#DIV/0!</v>
      </c>
      <c r="AO1626" s="299"/>
    </row>
    <row r="1627" spans="1:41" s="221" customFormat="1" ht="15" customHeight="1" x14ac:dyDescent="0.15">
      <c r="A1627" s="247"/>
      <c r="B1627" s="248">
        <f t="shared" ref="B1627:C1627" si="1988">B1626</f>
        <v>0</v>
      </c>
      <c r="C1627" s="249">
        <f t="shared" si="1988"/>
        <v>0</v>
      </c>
      <c r="D1627" s="250">
        <f t="shared" si="1985"/>
        <v>4</v>
      </c>
      <c r="E1627" s="250"/>
      <c r="F1627" s="251"/>
      <c r="G1627" s="250"/>
      <c r="H1627" s="271"/>
      <c r="I1627" s="250"/>
      <c r="J1627" s="250"/>
      <c r="K1627" s="250"/>
      <c r="L1627" s="250"/>
      <c r="M1627" s="250"/>
      <c r="N1627" s="250"/>
      <c r="O1627" s="258">
        <f t="shared" si="1962"/>
        <v>0</v>
      </c>
      <c r="P1627" s="364"/>
      <c r="Q1627" s="271"/>
      <c r="R1627" s="372"/>
      <c r="S1627" s="375"/>
      <c r="T1627" s="364"/>
      <c r="U1627" s="370"/>
      <c r="V1627" s="366"/>
      <c r="W1627" s="368"/>
      <c r="X1627" s="370"/>
      <c r="Y1627" s="372"/>
      <c r="Z1627" s="372"/>
      <c r="AA1627" s="372"/>
      <c r="AB1627" s="372"/>
      <c r="AC1627" s="372"/>
      <c r="AD1627" s="250" t="str">
        <f t="shared" si="1986"/>
        <v>会员</v>
      </c>
      <c r="AE1627" s="284">
        <f>VLOOKUP(AD1627,分类参数表!$I$2:$J$10,2,FALSE)</f>
        <v>1</v>
      </c>
      <c r="AF1627" s="285"/>
      <c r="AG1627" s="271"/>
      <c r="AH1627" s="271"/>
      <c r="AI1627" s="271"/>
      <c r="AJ1627" s="271"/>
      <c r="AK1627" s="271"/>
      <c r="AL1627" s="271"/>
      <c r="AM1627" s="294"/>
      <c r="AN1627" s="295" t="e">
        <f t="shared" si="1963"/>
        <v>#DIV/0!</v>
      </c>
      <c r="AO1627" s="299"/>
    </row>
    <row r="1628" spans="1:41" s="221" customFormat="1" ht="15" customHeight="1" thickBot="1" x14ac:dyDescent="0.2">
      <c r="A1628" s="247"/>
      <c r="B1628" s="248">
        <f t="shared" ref="B1628:C1628" si="1989">B1627</f>
        <v>0</v>
      </c>
      <c r="C1628" s="249">
        <f t="shared" si="1989"/>
        <v>0</v>
      </c>
      <c r="D1628" s="250">
        <f t="shared" si="1985"/>
        <v>5</v>
      </c>
      <c r="E1628" s="250"/>
      <c r="F1628" s="251"/>
      <c r="G1628" s="250"/>
      <c r="H1628" s="271"/>
      <c r="I1628" s="250"/>
      <c r="J1628" s="250"/>
      <c r="K1628" s="250"/>
      <c r="L1628" s="250"/>
      <c r="M1628" s="250"/>
      <c r="N1628" s="250"/>
      <c r="O1628" s="258">
        <f t="shared" si="1962"/>
        <v>0</v>
      </c>
      <c r="P1628" s="364"/>
      <c r="Q1628" s="271"/>
      <c r="R1628" s="372"/>
      <c r="S1628" s="375"/>
      <c r="T1628" s="364"/>
      <c r="U1628" s="370"/>
      <c r="V1628" s="366"/>
      <c r="W1628" s="368"/>
      <c r="X1628" s="370"/>
      <c r="Y1628" s="372"/>
      <c r="Z1628" s="372"/>
      <c r="AA1628" s="372"/>
      <c r="AB1628" s="373"/>
      <c r="AC1628" s="373"/>
      <c r="AD1628" s="250" t="str">
        <f t="shared" si="1986"/>
        <v>会员</v>
      </c>
      <c r="AE1628" s="284">
        <f>VLOOKUP(AD1628,分类参数表!$I$2:$J$10,2,FALSE)</f>
        <v>1</v>
      </c>
      <c r="AF1628" s="285"/>
      <c r="AG1628" s="271"/>
      <c r="AH1628" s="271"/>
      <c r="AI1628" s="271"/>
      <c r="AJ1628" s="271"/>
      <c r="AK1628" s="271"/>
      <c r="AL1628" s="271"/>
      <c r="AM1628" s="294"/>
      <c r="AN1628" s="295" t="e">
        <f t="shared" si="1963"/>
        <v>#DIV/0!</v>
      </c>
      <c r="AO1628" s="299"/>
    </row>
    <row r="1629" spans="1:41" s="218" customFormat="1" ht="15" customHeight="1" thickTop="1" x14ac:dyDescent="0.15">
      <c r="A1629" s="229"/>
      <c r="B1629" s="230"/>
      <c r="C1629" s="231"/>
      <c r="D1629" s="232">
        <v>1</v>
      </c>
      <c r="E1629" s="233"/>
      <c r="F1629" s="233"/>
      <c r="G1629" s="232"/>
      <c r="H1629" s="326"/>
      <c r="I1629" s="234"/>
      <c r="J1629" s="232"/>
      <c r="K1629" s="233"/>
      <c r="L1629" s="232"/>
      <c r="M1629" s="232"/>
      <c r="N1629" s="232"/>
      <c r="O1629" s="255">
        <f t="shared" si="1962"/>
        <v>0</v>
      </c>
      <c r="P1629" s="350">
        <f>SUM(O1629:O1633)</f>
        <v>0</v>
      </c>
      <c r="Q1629" s="264"/>
      <c r="R1629" s="352">
        <f>SUMPRODUCT(Q1629:Q1633+0)</f>
        <v>0</v>
      </c>
      <c r="S1629" s="354" t="e">
        <f>R1629/P1629</f>
        <v>#DIV/0!</v>
      </c>
      <c r="T1629" s="350" t="e">
        <f>LOOKUP(S1629,{0.4,0.45,0.5,0.55,0.6,0.65,0.7,0.75,0.8,0.85,0.9,0.95,1},{0.1,0.175,0.25,0.325,0.4,0.475,0.55,0.625,0.7,0.775,0.85,0.925,1})</f>
        <v>#DIV/0!</v>
      </c>
      <c r="U1629" s="356"/>
      <c r="V1629" s="358"/>
      <c r="W1629" s="360"/>
      <c r="X1629" s="356"/>
      <c r="Y1629" s="352">
        <f>R1629-(V1629/10)-X1629</f>
        <v>0</v>
      </c>
      <c r="Z1629" s="352" t="e">
        <f>Y1629*T1629*AE1629</f>
        <v>#DIV/0!</v>
      </c>
      <c r="AA1629" s="352" t="e">
        <f>U1629-V1629+Z1629</f>
        <v>#DIV/0!</v>
      </c>
      <c r="AB1629" s="352"/>
      <c r="AC1629" s="352"/>
      <c r="AD1629" s="276"/>
      <c r="AE1629" s="277" t="e">
        <f>VLOOKUP(AD1629,分类参数表!$I$2:$J$10,2,FALSE)</f>
        <v>#N/A</v>
      </c>
      <c r="AF1629" s="278"/>
      <c r="AG1629" s="264"/>
      <c r="AH1629" s="264"/>
      <c r="AI1629" s="264"/>
      <c r="AJ1629" s="264"/>
      <c r="AK1629" s="264"/>
      <c r="AL1629" s="264"/>
      <c r="AM1629" s="288"/>
      <c r="AN1629" s="289" t="e">
        <f t="shared" si="1963"/>
        <v>#DIV/0!</v>
      </c>
      <c r="AO1629" s="296"/>
    </row>
    <row r="1630" spans="1:41" s="219" customFormat="1" ht="15" customHeight="1" x14ac:dyDescent="0.15">
      <c r="A1630" s="235"/>
      <c r="B1630" s="236">
        <f t="shared" ref="B1630:C1630" si="1990">B1629</f>
        <v>0</v>
      </c>
      <c r="C1630" s="237">
        <f t="shared" si="1990"/>
        <v>0</v>
      </c>
      <c r="D1630" s="238">
        <f t="shared" ref="D1630:D1633" si="1991">D1629+1</f>
        <v>2</v>
      </c>
      <c r="E1630" s="238"/>
      <c r="F1630" s="239"/>
      <c r="G1630" s="238"/>
      <c r="H1630" s="327"/>
      <c r="I1630" s="240"/>
      <c r="J1630" s="238"/>
      <c r="K1630" s="238"/>
      <c r="L1630" s="238"/>
      <c r="M1630" s="238"/>
      <c r="N1630" s="238"/>
      <c r="O1630" s="256">
        <f t="shared" si="1962"/>
        <v>0</v>
      </c>
      <c r="P1630" s="351"/>
      <c r="Q1630" s="266"/>
      <c r="R1630" s="353"/>
      <c r="S1630" s="355"/>
      <c r="T1630" s="351"/>
      <c r="U1630" s="357"/>
      <c r="V1630" s="359"/>
      <c r="W1630" s="361"/>
      <c r="X1630" s="357"/>
      <c r="Y1630" s="353"/>
      <c r="Z1630" s="353"/>
      <c r="AA1630" s="353"/>
      <c r="AB1630" s="353"/>
      <c r="AC1630" s="353"/>
      <c r="AD1630" s="238">
        <f t="shared" ref="AD1630:AD1633" si="1992">AD1629</f>
        <v>0</v>
      </c>
      <c r="AE1630" s="279" t="e">
        <f>VLOOKUP(AD1630,分类参数表!$I$2:$J$10,2,FALSE)</f>
        <v>#N/A</v>
      </c>
      <c r="AF1630" s="280"/>
      <c r="AG1630" s="266"/>
      <c r="AH1630" s="266"/>
      <c r="AI1630" s="266"/>
      <c r="AJ1630" s="266"/>
      <c r="AK1630" s="266"/>
      <c r="AL1630" s="266"/>
      <c r="AM1630" s="290"/>
      <c r="AN1630" s="291" t="e">
        <f t="shared" si="1963"/>
        <v>#DIV/0!</v>
      </c>
      <c r="AO1630" s="297"/>
    </row>
    <row r="1631" spans="1:41" s="219" customFormat="1" ht="15" customHeight="1" x14ac:dyDescent="0.15">
      <c r="A1631" s="235"/>
      <c r="B1631" s="236">
        <f t="shared" ref="B1631:C1631" si="1993">B1630</f>
        <v>0</v>
      </c>
      <c r="C1631" s="237">
        <f t="shared" si="1993"/>
        <v>0</v>
      </c>
      <c r="D1631" s="238">
        <f t="shared" si="1991"/>
        <v>3</v>
      </c>
      <c r="E1631" s="238"/>
      <c r="F1631" s="239"/>
      <c r="G1631" s="238"/>
      <c r="H1631" s="327"/>
      <c r="I1631" s="240"/>
      <c r="J1631" s="238"/>
      <c r="K1631" s="238"/>
      <c r="L1631" s="238"/>
      <c r="M1631" s="238"/>
      <c r="N1631" s="238"/>
      <c r="O1631" s="256">
        <f t="shared" si="1962"/>
        <v>0</v>
      </c>
      <c r="P1631" s="351"/>
      <c r="Q1631" s="266"/>
      <c r="R1631" s="353"/>
      <c r="S1631" s="355"/>
      <c r="T1631" s="351"/>
      <c r="U1631" s="357"/>
      <c r="V1631" s="359"/>
      <c r="W1631" s="361"/>
      <c r="X1631" s="357"/>
      <c r="Y1631" s="353"/>
      <c r="Z1631" s="353"/>
      <c r="AA1631" s="353"/>
      <c r="AB1631" s="353"/>
      <c r="AC1631" s="353"/>
      <c r="AD1631" s="238">
        <f t="shared" si="1992"/>
        <v>0</v>
      </c>
      <c r="AE1631" s="279" t="e">
        <f>VLOOKUP(AD1631,分类参数表!$I$2:$J$10,2,FALSE)</f>
        <v>#N/A</v>
      </c>
      <c r="AF1631" s="280"/>
      <c r="AG1631" s="266"/>
      <c r="AH1631" s="266"/>
      <c r="AI1631" s="266"/>
      <c r="AJ1631" s="266"/>
      <c r="AK1631" s="266"/>
      <c r="AL1631" s="266"/>
      <c r="AM1631" s="290"/>
      <c r="AN1631" s="291" t="e">
        <f t="shared" si="1963"/>
        <v>#DIV/0!</v>
      </c>
      <c r="AO1631" s="297"/>
    </row>
    <row r="1632" spans="1:41" s="219" customFormat="1" ht="15" customHeight="1" x14ac:dyDescent="0.15">
      <c r="A1632" s="235"/>
      <c r="B1632" s="236">
        <f t="shared" ref="B1632:C1632" si="1994">B1631</f>
        <v>0</v>
      </c>
      <c r="C1632" s="237">
        <f t="shared" si="1994"/>
        <v>0</v>
      </c>
      <c r="D1632" s="238">
        <f t="shared" si="1991"/>
        <v>4</v>
      </c>
      <c r="E1632" s="238"/>
      <c r="F1632" s="239"/>
      <c r="G1632" s="238"/>
      <c r="H1632" s="266"/>
      <c r="I1632" s="238"/>
      <c r="J1632" s="238"/>
      <c r="K1632" s="238"/>
      <c r="L1632" s="238"/>
      <c r="M1632" s="238"/>
      <c r="N1632" s="238"/>
      <c r="O1632" s="256">
        <f t="shared" si="1962"/>
        <v>0</v>
      </c>
      <c r="P1632" s="351"/>
      <c r="Q1632" s="266"/>
      <c r="R1632" s="353"/>
      <c r="S1632" s="355"/>
      <c r="T1632" s="351"/>
      <c r="U1632" s="357"/>
      <c r="V1632" s="359"/>
      <c r="W1632" s="361"/>
      <c r="X1632" s="357"/>
      <c r="Y1632" s="353"/>
      <c r="Z1632" s="353"/>
      <c r="AA1632" s="353"/>
      <c r="AB1632" s="353"/>
      <c r="AC1632" s="353"/>
      <c r="AD1632" s="238">
        <f t="shared" si="1992"/>
        <v>0</v>
      </c>
      <c r="AE1632" s="279" t="e">
        <f>VLOOKUP(AD1632,分类参数表!$I$2:$J$10,2,FALSE)</f>
        <v>#N/A</v>
      </c>
      <c r="AF1632" s="280"/>
      <c r="AG1632" s="266"/>
      <c r="AH1632" s="266"/>
      <c r="AI1632" s="266"/>
      <c r="AJ1632" s="266"/>
      <c r="AK1632" s="266"/>
      <c r="AL1632" s="266"/>
      <c r="AM1632" s="290"/>
      <c r="AN1632" s="291" t="e">
        <f t="shared" si="1963"/>
        <v>#DIV/0!</v>
      </c>
      <c r="AO1632" s="297"/>
    </row>
    <row r="1633" spans="1:41" s="219" customFormat="1" ht="15" customHeight="1" thickBot="1" x14ac:dyDescent="0.2">
      <c r="A1633" s="235"/>
      <c r="B1633" s="236">
        <f t="shared" ref="B1633:C1633" si="1995">B1632</f>
        <v>0</v>
      </c>
      <c r="C1633" s="237">
        <f t="shared" si="1995"/>
        <v>0</v>
      </c>
      <c r="D1633" s="238">
        <f t="shared" si="1991"/>
        <v>5</v>
      </c>
      <c r="E1633" s="238"/>
      <c r="F1633" s="239"/>
      <c r="G1633" s="238"/>
      <c r="H1633" s="266"/>
      <c r="I1633" s="238"/>
      <c r="J1633" s="238"/>
      <c r="K1633" s="238"/>
      <c r="L1633" s="238"/>
      <c r="M1633" s="238"/>
      <c r="N1633" s="238"/>
      <c r="O1633" s="256">
        <f t="shared" si="1962"/>
        <v>0</v>
      </c>
      <c r="P1633" s="351"/>
      <c r="Q1633" s="266"/>
      <c r="R1633" s="353"/>
      <c r="S1633" s="355"/>
      <c r="T1633" s="351"/>
      <c r="U1633" s="357"/>
      <c r="V1633" s="359"/>
      <c r="W1633" s="361"/>
      <c r="X1633" s="357"/>
      <c r="Y1633" s="353"/>
      <c r="Z1633" s="353"/>
      <c r="AA1633" s="353"/>
      <c r="AB1633" s="362"/>
      <c r="AC1633" s="362"/>
      <c r="AD1633" s="238">
        <f t="shared" si="1992"/>
        <v>0</v>
      </c>
      <c r="AE1633" s="279" t="e">
        <f>VLOOKUP(AD1633,分类参数表!$I$2:$J$10,2,FALSE)</f>
        <v>#N/A</v>
      </c>
      <c r="AF1633" s="280"/>
      <c r="AG1633" s="266"/>
      <c r="AH1633" s="266"/>
      <c r="AI1633" s="266"/>
      <c r="AJ1633" s="266"/>
      <c r="AK1633" s="266"/>
      <c r="AL1633" s="266"/>
      <c r="AM1633" s="290"/>
      <c r="AN1633" s="291" t="e">
        <f t="shared" si="1963"/>
        <v>#DIV/0!</v>
      </c>
      <c r="AO1633" s="297"/>
    </row>
    <row r="1634" spans="1:41" s="220" customFormat="1" ht="15" customHeight="1" thickTop="1" x14ac:dyDescent="0.15">
      <c r="A1634" s="319"/>
      <c r="B1634" s="242"/>
      <c r="C1634" s="243"/>
      <c r="D1634" s="244">
        <v>1</v>
      </c>
      <c r="E1634" s="320"/>
      <c r="F1634" s="245"/>
      <c r="G1634" s="321"/>
      <c r="H1634" s="328"/>
      <c r="I1634" s="246"/>
      <c r="J1634" s="321"/>
      <c r="K1634" s="320"/>
      <c r="L1634" s="321"/>
      <c r="M1634" s="244"/>
      <c r="N1634" s="244"/>
      <c r="O1634" s="257">
        <f t="shared" si="1962"/>
        <v>0</v>
      </c>
      <c r="P1634" s="363">
        <f>SUM(O1634:O1638)</f>
        <v>0</v>
      </c>
      <c r="Q1634" s="322"/>
      <c r="R1634" s="371">
        <f>SUMPRODUCT(Q1634:Q1638+0)</f>
        <v>0</v>
      </c>
      <c r="S1634" s="374" t="e">
        <f>R1634/P1634</f>
        <v>#DIV/0!</v>
      </c>
      <c r="T1634" s="363" t="e">
        <f>LOOKUP(S1634,{0.4,0.45,0.5,0.55,0.6,0.65,0.7,0.75,0.8,0.85,0.9,0.95,1},{0.1,0.175,0.25,0.325,0.4,0.475,0.55,0.625,0.7,0.775,0.85,0.925,1})</f>
        <v>#DIV/0!</v>
      </c>
      <c r="U1634" s="369"/>
      <c r="V1634" s="365"/>
      <c r="W1634" s="367"/>
      <c r="X1634" s="369"/>
      <c r="Y1634" s="371">
        <f>R1634-(V1634/10)-X1634</f>
        <v>0</v>
      </c>
      <c r="Z1634" s="371" t="e">
        <f>Y1634*T1634*AE1634</f>
        <v>#DIV/0!</v>
      </c>
      <c r="AA1634" s="371" t="e">
        <f>U1634-V1634+Z1634</f>
        <v>#DIV/0!</v>
      </c>
      <c r="AB1634" s="371"/>
      <c r="AC1634" s="371"/>
      <c r="AD1634" s="323" t="s">
        <v>2000</v>
      </c>
      <c r="AE1634" s="282">
        <f>VLOOKUP(AD1634,分类参数表!$I$2:$J$10,2,FALSE)</f>
        <v>1</v>
      </c>
      <c r="AF1634" s="283"/>
      <c r="AG1634" s="322"/>
      <c r="AH1634" s="269"/>
      <c r="AI1634" s="269"/>
      <c r="AJ1634" s="269"/>
      <c r="AK1634" s="322"/>
      <c r="AL1634" s="322"/>
      <c r="AM1634" s="292"/>
      <c r="AN1634" s="293" t="e">
        <f t="shared" si="1963"/>
        <v>#DIV/0!</v>
      </c>
      <c r="AO1634" s="298"/>
    </row>
    <row r="1635" spans="1:41" s="221" customFormat="1" ht="15" customHeight="1" x14ac:dyDescent="0.15">
      <c r="A1635" s="247"/>
      <c r="B1635" s="248">
        <f t="shared" ref="B1635:C1635" si="1996">B1634</f>
        <v>0</v>
      </c>
      <c r="C1635" s="249">
        <f t="shared" si="1996"/>
        <v>0</v>
      </c>
      <c r="D1635" s="250">
        <f t="shared" ref="D1635:D1638" si="1997">D1634+1</f>
        <v>2</v>
      </c>
      <c r="E1635" s="250"/>
      <c r="F1635" s="251"/>
      <c r="G1635" s="250"/>
      <c r="H1635" s="329"/>
      <c r="I1635" s="252"/>
      <c r="J1635" s="250"/>
      <c r="K1635" s="250"/>
      <c r="L1635" s="250"/>
      <c r="M1635" s="250"/>
      <c r="N1635" s="250"/>
      <c r="O1635" s="258">
        <f t="shared" si="1962"/>
        <v>0</v>
      </c>
      <c r="P1635" s="364"/>
      <c r="Q1635" s="271"/>
      <c r="R1635" s="372"/>
      <c r="S1635" s="375"/>
      <c r="T1635" s="364"/>
      <c r="U1635" s="370"/>
      <c r="V1635" s="366"/>
      <c r="W1635" s="368"/>
      <c r="X1635" s="370"/>
      <c r="Y1635" s="372"/>
      <c r="Z1635" s="372"/>
      <c r="AA1635" s="372"/>
      <c r="AB1635" s="372"/>
      <c r="AC1635" s="372"/>
      <c r="AD1635" s="250" t="str">
        <f t="shared" ref="AD1635:AD1638" si="1998">AD1634</f>
        <v>会员</v>
      </c>
      <c r="AE1635" s="284">
        <f>VLOOKUP(AD1635,分类参数表!$I$2:$J$10,2,FALSE)</f>
        <v>1</v>
      </c>
      <c r="AF1635" s="285"/>
      <c r="AG1635" s="271"/>
      <c r="AH1635" s="271"/>
      <c r="AI1635" s="271"/>
      <c r="AJ1635" s="271"/>
      <c r="AK1635" s="271"/>
      <c r="AL1635" s="271"/>
      <c r="AM1635" s="294"/>
      <c r="AN1635" s="295" t="e">
        <f t="shared" si="1963"/>
        <v>#DIV/0!</v>
      </c>
      <c r="AO1635" s="299"/>
    </row>
    <row r="1636" spans="1:41" s="221" customFormat="1" ht="15" customHeight="1" x14ac:dyDescent="0.15">
      <c r="A1636" s="247"/>
      <c r="B1636" s="248">
        <f t="shared" ref="B1636:C1636" si="1999">B1635</f>
        <v>0</v>
      </c>
      <c r="C1636" s="249">
        <f t="shared" si="1999"/>
        <v>0</v>
      </c>
      <c r="D1636" s="250">
        <f t="shared" si="1997"/>
        <v>3</v>
      </c>
      <c r="E1636" s="250"/>
      <c r="F1636" s="251"/>
      <c r="G1636" s="250"/>
      <c r="H1636" s="329"/>
      <c r="I1636" s="252"/>
      <c r="J1636" s="250"/>
      <c r="K1636" s="250"/>
      <c r="L1636" s="250"/>
      <c r="M1636" s="250"/>
      <c r="N1636" s="250"/>
      <c r="O1636" s="258">
        <f t="shared" si="1962"/>
        <v>0</v>
      </c>
      <c r="P1636" s="364"/>
      <c r="Q1636" s="271"/>
      <c r="R1636" s="372"/>
      <c r="S1636" s="375"/>
      <c r="T1636" s="364"/>
      <c r="U1636" s="370"/>
      <c r="V1636" s="366"/>
      <c r="W1636" s="368"/>
      <c r="X1636" s="370"/>
      <c r="Y1636" s="372"/>
      <c r="Z1636" s="372"/>
      <c r="AA1636" s="372"/>
      <c r="AB1636" s="372"/>
      <c r="AC1636" s="372"/>
      <c r="AD1636" s="250" t="str">
        <f t="shared" si="1998"/>
        <v>会员</v>
      </c>
      <c r="AE1636" s="284">
        <f>VLOOKUP(AD1636,分类参数表!$I$2:$J$10,2,FALSE)</f>
        <v>1</v>
      </c>
      <c r="AF1636" s="285"/>
      <c r="AG1636" s="271"/>
      <c r="AH1636" s="271"/>
      <c r="AI1636" s="271"/>
      <c r="AJ1636" s="271"/>
      <c r="AK1636" s="271"/>
      <c r="AL1636" s="271"/>
      <c r="AM1636" s="294"/>
      <c r="AN1636" s="295" t="e">
        <f t="shared" si="1963"/>
        <v>#DIV/0!</v>
      </c>
      <c r="AO1636" s="299"/>
    </row>
    <row r="1637" spans="1:41" s="221" customFormat="1" ht="15" customHeight="1" x14ac:dyDescent="0.15">
      <c r="A1637" s="247"/>
      <c r="B1637" s="248">
        <f t="shared" ref="B1637:C1637" si="2000">B1636</f>
        <v>0</v>
      </c>
      <c r="C1637" s="249">
        <f t="shared" si="2000"/>
        <v>0</v>
      </c>
      <c r="D1637" s="250">
        <f t="shared" si="1997"/>
        <v>4</v>
      </c>
      <c r="E1637" s="250"/>
      <c r="F1637" s="251"/>
      <c r="G1637" s="250"/>
      <c r="H1637" s="271"/>
      <c r="I1637" s="250"/>
      <c r="J1637" s="250"/>
      <c r="K1637" s="250"/>
      <c r="L1637" s="250"/>
      <c r="M1637" s="250"/>
      <c r="N1637" s="250"/>
      <c r="O1637" s="258">
        <f t="shared" si="1962"/>
        <v>0</v>
      </c>
      <c r="P1637" s="364"/>
      <c r="Q1637" s="271"/>
      <c r="R1637" s="372"/>
      <c r="S1637" s="375"/>
      <c r="T1637" s="364"/>
      <c r="U1637" s="370"/>
      <c r="V1637" s="366"/>
      <c r="W1637" s="368"/>
      <c r="X1637" s="370"/>
      <c r="Y1637" s="372"/>
      <c r="Z1637" s="372"/>
      <c r="AA1637" s="372"/>
      <c r="AB1637" s="372"/>
      <c r="AC1637" s="372"/>
      <c r="AD1637" s="250" t="str">
        <f t="shared" si="1998"/>
        <v>会员</v>
      </c>
      <c r="AE1637" s="284">
        <f>VLOOKUP(AD1637,分类参数表!$I$2:$J$10,2,FALSE)</f>
        <v>1</v>
      </c>
      <c r="AF1637" s="285"/>
      <c r="AG1637" s="271"/>
      <c r="AH1637" s="271"/>
      <c r="AI1637" s="271"/>
      <c r="AJ1637" s="271"/>
      <c r="AK1637" s="271"/>
      <c r="AL1637" s="271"/>
      <c r="AM1637" s="294"/>
      <c r="AN1637" s="295" t="e">
        <f t="shared" si="1963"/>
        <v>#DIV/0!</v>
      </c>
      <c r="AO1637" s="299"/>
    </row>
    <row r="1638" spans="1:41" s="221" customFormat="1" ht="15" customHeight="1" thickBot="1" x14ac:dyDescent="0.2">
      <c r="A1638" s="247"/>
      <c r="B1638" s="248">
        <f t="shared" ref="B1638:C1638" si="2001">B1637</f>
        <v>0</v>
      </c>
      <c r="C1638" s="249">
        <f t="shared" si="2001"/>
        <v>0</v>
      </c>
      <c r="D1638" s="250">
        <f t="shared" si="1997"/>
        <v>5</v>
      </c>
      <c r="E1638" s="250"/>
      <c r="F1638" s="251"/>
      <c r="G1638" s="250"/>
      <c r="H1638" s="271"/>
      <c r="I1638" s="250"/>
      <c r="J1638" s="250"/>
      <c r="K1638" s="250"/>
      <c r="L1638" s="250"/>
      <c r="M1638" s="250"/>
      <c r="N1638" s="250"/>
      <c r="O1638" s="258">
        <f t="shared" si="1962"/>
        <v>0</v>
      </c>
      <c r="P1638" s="364"/>
      <c r="Q1638" s="271"/>
      <c r="R1638" s="372"/>
      <c r="S1638" s="375"/>
      <c r="T1638" s="364"/>
      <c r="U1638" s="370"/>
      <c r="V1638" s="366"/>
      <c r="W1638" s="368"/>
      <c r="X1638" s="370"/>
      <c r="Y1638" s="372"/>
      <c r="Z1638" s="372"/>
      <c r="AA1638" s="372"/>
      <c r="AB1638" s="373"/>
      <c r="AC1638" s="373"/>
      <c r="AD1638" s="250" t="str">
        <f t="shared" si="1998"/>
        <v>会员</v>
      </c>
      <c r="AE1638" s="284">
        <f>VLOOKUP(AD1638,分类参数表!$I$2:$J$10,2,FALSE)</f>
        <v>1</v>
      </c>
      <c r="AF1638" s="285"/>
      <c r="AG1638" s="271"/>
      <c r="AH1638" s="271"/>
      <c r="AI1638" s="271"/>
      <c r="AJ1638" s="271"/>
      <c r="AK1638" s="271"/>
      <c r="AL1638" s="271"/>
      <c r="AM1638" s="294"/>
      <c r="AN1638" s="295" t="e">
        <f t="shared" si="1963"/>
        <v>#DIV/0!</v>
      </c>
      <c r="AO1638" s="299"/>
    </row>
    <row r="1639" spans="1:41" s="218" customFormat="1" ht="15" customHeight="1" thickTop="1" x14ac:dyDescent="0.15">
      <c r="A1639" s="229"/>
      <c r="B1639" s="230"/>
      <c r="C1639" s="231"/>
      <c r="D1639" s="232">
        <v>1</v>
      </c>
      <c r="E1639" s="233"/>
      <c r="F1639" s="233"/>
      <c r="G1639" s="232"/>
      <c r="H1639" s="326"/>
      <c r="I1639" s="234"/>
      <c r="J1639" s="232"/>
      <c r="K1639" s="233"/>
      <c r="L1639" s="232"/>
      <c r="M1639" s="232"/>
      <c r="N1639" s="232"/>
      <c r="O1639" s="255">
        <f t="shared" si="1962"/>
        <v>0</v>
      </c>
      <c r="P1639" s="350">
        <f>SUM(O1639:O1643)</f>
        <v>0</v>
      </c>
      <c r="Q1639" s="264"/>
      <c r="R1639" s="352">
        <f>SUMPRODUCT(Q1639:Q1643+0)</f>
        <v>0</v>
      </c>
      <c r="S1639" s="354" t="e">
        <f>R1639/P1639</f>
        <v>#DIV/0!</v>
      </c>
      <c r="T1639" s="350" t="e">
        <f>LOOKUP(S1639,{0.4,0.45,0.5,0.55,0.6,0.65,0.7,0.75,0.8,0.85,0.9,0.95,1},{0.1,0.175,0.25,0.325,0.4,0.475,0.55,0.625,0.7,0.775,0.85,0.925,1})</f>
        <v>#DIV/0!</v>
      </c>
      <c r="U1639" s="356"/>
      <c r="V1639" s="358"/>
      <c r="W1639" s="360"/>
      <c r="X1639" s="356"/>
      <c r="Y1639" s="352">
        <f>R1639-(V1639/10)-X1639</f>
        <v>0</v>
      </c>
      <c r="Z1639" s="352" t="e">
        <f>Y1639*T1639*AE1639</f>
        <v>#DIV/0!</v>
      </c>
      <c r="AA1639" s="352" t="e">
        <f>U1639-V1639+Z1639</f>
        <v>#DIV/0!</v>
      </c>
      <c r="AB1639" s="352"/>
      <c r="AC1639" s="352"/>
      <c r="AD1639" s="276"/>
      <c r="AE1639" s="277" t="e">
        <f>VLOOKUP(AD1639,分类参数表!$I$2:$J$10,2,FALSE)</f>
        <v>#N/A</v>
      </c>
      <c r="AF1639" s="278"/>
      <c r="AG1639" s="264"/>
      <c r="AH1639" s="264"/>
      <c r="AI1639" s="264"/>
      <c r="AJ1639" s="264"/>
      <c r="AK1639" s="264"/>
      <c r="AL1639" s="264"/>
      <c r="AM1639" s="288"/>
      <c r="AN1639" s="289" t="e">
        <f t="shared" si="1963"/>
        <v>#DIV/0!</v>
      </c>
      <c r="AO1639" s="296"/>
    </row>
    <row r="1640" spans="1:41" s="219" customFormat="1" ht="15" customHeight="1" x14ac:dyDescent="0.15">
      <c r="A1640" s="235"/>
      <c r="B1640" s="236">
        <f t="shared" ref="B1640:C1640" si="2002">B1639</f>
        <v>0</v>
      </c>
      <c r="C1640" s="237">
        <f t="shared" si="2002"/>
        <v>0</v>
      </c>
      <c r="D1640" s="238">
        <f t="shared" ref="D1640:D1643" si="2003">D1639+1</f>
        <v>2</v>
      </c>
      <c r="E1640" s="238"/>
      <c r="F1640" s="239"/>
      <c r="G1640" s="238"/>
      <c r="H1640" s="327"/>
      <c r="I1640" s="240"/>
      <c r="J1640" s="238"/>
      <c r="K1640" s="238"/>
      <c r="L1640" s="238"/>
      <c r="M1640" s="238"/>
      <c r="N1640" s="238"/>
      <c r="O1640" s="256">
        <f t="shared" si="1962"/>
        <v>0</v>
      </c>
      <c r="P1640" s="351"/>
      <c r="Q1640" s="266"/>
      <c r="R1640" s="353"/>
      <c r="S1640" s="355"/>
      <c r="T1640" s="351"/>
      <c r="U1640" s="357"/>
      <c r="V1640" s="359"/>
      <c r="W1640" s="361"/>
      <c r="X1640" s="357"/>
      <c r="Y1640" s="353"/>
      <c r="Z1640" s="353"/>
      <c r="AA1640" s="353"/>
      <c r="AB1640" s="353"/>
      <c r="AC1640" s="353"/>
      <c r="AD1640" s="238">
        <f t="shared" ref="AD1640:AD1643" si="2004">AD1639</f>
        <v>0</v>
      </c>
      <c r="AE1640" s="279" t="e">
        <f>VLOOKUP(AD1640,分类参数表!$I$2:$J$10,2,FALSE)</f>
        <v>#N/A</v>
      </c>
      <c r="AF1640" s="280"/>
      <c r="AG1640" s="266"/>
      <c r="AH1640" s="266"/>
      <c r="AI1640" s="266"/>
      <c r="AJ1640" s="266"/>
      <c r="AK1640" s="266"/>
      <c r="AL1640" s="266"/>
      <c r="AM1640" s="290"/>
      <c r="AN1640" s="291" t="e">
        <f t="shared" si="1963"/>
        <v>#DIV/0!</v>
      </c>
      <c r="AO1640" s="297"/>
    </row>
    <row r="1641" spans="1:41" s="219" customFormat="1" ht="15" customHeight="1" x14ac:dyDescent="0.15">
      <c r="A1641" s="235"/>
      <c r="B1641" s="236">
        <f t="shared" ref="B1641:C1641" si="2005">B1640</f>
        <v>0</v>
      </c>
      <c r="C1641" s="237">
        <f t="shared" si="2005"/>
        <v>0</v>
      </c>
      <c r="D1641" s="238">
        <f t="shared" si="2003"/>
        <v>3</v>
      </c>
      <c r="E1641" s="238"/>
      <c r="F1641" s="239"/>
      <c r="G1641" s="238"/>
      <c r="H1641" s="327"/>
      <c r="I1641" s="240"/>
      <c r="J1641" s="238"/>
      <c r="K1641" s="238"/>
      <c r="L1641" s="238"/>
      <c r="M1641" s="238"/>
      <c r="N1641" s="238"/>
      <c r="O1641" s="256">
        <f t="shared" si="1962"/>
        <v>0</v>
      </c>
      <c r="P1641" s="351"/>
      <c r="Q1641" s="266"/>
      <c r="R1641" s="353"/>
      <c r="S1641" s="355"/>
      <c r="T1641" s="351"/>
      <c r="U1641" s="357"/>
      <c r="V1641" s="359"/>
      <c r="W1641" s="361"/>
      <c r="X1641" s="357"/>
      <c r="Y1641" s="353"/>
      <c r="Z1641" s="353"/>
      <c r="AA1641" s="353"/>
      <c r="AB1641" s="353"/>
      <c r="AC1641" s="353"/>
      <c r="AD1641" s="238">
        <f t="shared" si="2004"/>
        <v>0</v>
      </c>
      <c r="AE1641" s="279" t="e">
        <f>VLOOKUP(AD1641,分类参数表!$I$2:$J$10,2,FALSE)</f>
        <v>#N/A</v>
      </c>
      <c r="AF1641" s="280"/>
      <c r="AG1641" s="266"/>
      <c r="AH1641" s="266"/>
      <c r="AI1641" s="266"/>
      <c r="AJ1641" s="266"/>
      <c r="AK1641" s="266"/>
      <c r="AL1641" s="266"/>
      <c r="AM1641" s="290"/>
      <c r="AN1641" s="291" t="e">
        <f t="shared" si="1963"/>
        <v>#DIV/0!</v>
      </c>
      <c r="AO1641" s="297"/>
    </row>
    <row r="1642" spans="1:41" s="219" customFormat="1" ht="15" customHeight="1" x14ac:dyDescent="0.15">
      <c r="A1642" s="235"/>
      <c r="B1642" s="236">
        <f t="shared" ref="B1642:C1642" si="2006">B1641</f>
        <v>0</v>
      </c>
      <c r="C1642" s="237">
        <f t="shared" si="2006"/>
        <v>0</v>
      </c>
      <c r="D1642" s="238">
        <f t="shared" si="2003"/>
        <v>4</v>
      </c>
      <c r="E1642" s="238"/>
      <c r="F1642" s="239"/>
      <c r="G1642" s="238"/>
      <c r="H1642" s="266"/>
      <c r="I1642" s="238"/>
      <c r="J1642" s="238"/>
      <c r="K1642" s="238"/>
      <c r="L1642" s="238"/>
      <c r="M1642" s="238"/>
      <c r="N1642" s="238"/>
      <c r="O1642" s="256">
        <f t="shared" si="1962"/>
        <v>0</v>
      </c>
      <c r="P1642" s="351"/>
      <c r="Q1642" s="266"/>
      <c r="R1642" s="353"/>
      <c r="S1642" s="355"/>
      <c r="T1642" s="351"/>
      <c r="U1642" s="357"/>
      <c r="V1642" s="359"/>
      <c r="W1642" s="361"/>
      <c r="X1642" s="357"/>
      <c r="Y1642" s="353"/>
      <c r="Z1642" s="353"/>
      <c r="AA1642" s="353"/>
      <c r="AB1642" s="353"/>
      <c r="AC1642" s="353"/>
      <c r="AD1642" s="238">
        <f t="shared" si="2004"/>
        <v>0</v>
      </c>
      <c r="AE1642" s="279" t="e">
        <f>VLOOKUP(AD1642,分类参数表!$I$2:$J$10,2,FALSE)</f>
        <v>#N/A</v>
      </c>
      <c r="AF1642" s="280"/>
      <c r="AG1642" s="266"/>
      <c r="AH1642" s="266"/>
      <c r="AI1642" s="266"/>
      <c r="AJ1642" s="266"/>
      <c r="AK1642" s="266"/>
      <c r="AL1642" s="266"/>
      <c r="AM1642" s="290"/>
      <c r="AN1642" s="291" t="e">
        <f t="shared" si="1963"/>
        <v>#DIV/0!</v>
      </c>
      <c r="AO1642" s="297"/>
    </row>
    <row r="1643" spans="1:41" s="219" customFormat="1" ht="15" customHeight="1" thickBot="1" x14ac:dyDescent="0.2">
      <c r="A1643" s="235"/>
      <c r="B1643" s="236">
        <f t="shared" ref="B1643:C1643" si="2007">B1642</f>
        <v>0</v>
      </c>
      <c r="C1643" s="237">
        <f t="shared" si="2007"/>
        <v>0</v>
      </c>
      <c r="D1643" s="238">
        <f t="shared" si="2003"/>
        <v>5</v>
      </c>
      <c r="E1643" s="238"/>
      <c r="F1643" s="239"/>
      <c r="G1643" s="238"/>
      <c r="H1643" s="266"/>
      <c r="I1643" s="238"/>
      <c r="J1643" s="238"/>
      <c r="K1643" s="238"/>
      <c r="L1643" s="238"/>
      <c r="M1643" s="238"/>
      <c r="N1643" s="238"/>
      <c r="O1643" s="256">
        <f t="shared" si="1962"/>
        <v>0</v>
      </c>
      <c r="P1643" s="351"/>
      <c r="Q1643" s="266"/>
      <c r="R1643" s="353"/>
      <c r="S1643" s="355"/>
      <c r="T1643" s="351"/>
      <c r="U1643" s="357"/>
      <c r="V1643" s="359"/>
      <c r="W1643" s="361"/>
      <c r="X1643" s="357"/>
      <c r="Y1643" s="353"/>
      <c r="Z1643" s="353"/>
      <c r="AA1643" s="353"/>
      <c r="AB1643" s="362"/>
      <c r="AC1643" s="362"/>
      <c r="AD1643" s="238">
        <f t="shared" si="2004"/>
        <v>0</v>
      </c>
      <c r="AE1643" s="279" t="e">
        <f>VLOOKUP(AD1643,分类参数表!$I$2:$J$10,2,FALSE)</f>
        <v>#N/A</v>
      </c>
      <c r="AF1643" s="280"/>
      <c r="AG1643" s="266"/>
      <c r="AH1643" s="266"/>
      <c r="AI1643" s="266"/>
      <c r="AJ1643" s="266"/>
      <c r="AK1643" s="266"/>
      <c r="AL1643" s="266"/>
      <c r="AM1643" s="290"/>
      <c r="AN1643" s="291" t="e">
        <f t="shared" si="1963"/>
        <v>#DIV/0!</v>
      </c>
      <c r="AO1643" s="297"/>
    </row>
    <row r="1644" spans="1:41" s="220" customFormat="1" ht="15" customHeight="1" thickTop="1" x14ac:dyDescent="0.15">
      <c r="A1644" s="319"/>
      <c r="B1644" s="242"/>
      <c r="C1644" s="243"/>
      <c r="D1644" s="244">
        <v>1</v>
      </c>
      <c r="E1644" s="320"/>
      <c r="F1644" s="245"/>
      <c r="G1644" s="321"/>
      <c r="H1644" s="328"/>
      <c r="I1644" s="246"/>
      <c r="J1644" s="321"/>
      <c r="K1644" s="320"/>
      <c r="L1644" s="321"/>
      <c r="M1644" s="244"/>
      <c r="N1644" s="244"/>
      <c r="O1644" s="257">
        <f t="shared" si="1962"/>
        <v>0</v>
      </c>
      <c r="P1644" s="363">
        <f>SUM(O1644:O1648)</f>
        <v>0</v>
      </c>
      <c r="Q1644" s="322"/>
      <c r="R1644" s="371">
        <f>SUMPRODUCT(Q1644:Q1648+0)</f>
        <v>0</v>
      </c>
      <c r="S1644" s="374" t="e">
        <f>R1644/P1644</f>
        <v>#DIV/0!</v>
      </c>
      <c r="T1644" s="363" t="e">
        <f>LOOKUP(S1644,{0.4,0.45,0.5,0.55,0.6,0.65,0.7,0.75,0.8,0.85,0.9,0.95,1},{0.1,0.175,0.25,0.325,0.4,0.475,0.55,0.625,0.7,0.775,0.85,0.925,1})</f>
        <v>#DIV/0!</v>
      </c>
      <c r="U1644" s="369"/>
      <c r="V1644" s="365"/>
      <c r="W1644" s="367"/>
      <c r="X1644" s="369"/>
      <c r="Y1644" s="371">
        <f>R1644-(V1644/10)-X1644</f>
        <v>0</v>
      </c>
      <c r="Z1644" s="371" t="e">
        <f>Y1644*T1644*AE1644</f>
        <v>#DIV/0!</v>
      </c>
      <c r="AA1644" s="371" t="e">
        <f>U1644-V1644+Z1644</f>
        <v>#DIV/0!</v>
      </c>
      <c r="AB1644" s="371"/>
      <c r="AC1644" s="371"/>
      <c r="AD1644" s="323" t="s">
        <v>2000</v>
      </c>
      <c r="AE1644" s="282">
        <f>VLOOKUP(AD1644,分类参数表!$I$2:$J$10,2,FALSE)</f>
        <v>1</v>
      </c>
      <c r="AF1644" s="283"/>
      <c r="AG1644" s="322"/>
      <c r="AH1644" s="269"/>
      <c r="AI1644" s="269"/>
      <c r="AJ1644" s="269"/>
      <c r="AK1644" s="322"/>
      <c r="AL1644" s="322"/>
      <c r="AM1644" s="292"/>
      <c r="AN1644" s="293" t="e">
        <f t="shared" si="1963"/>
        <v>#DIV/0!</v>
      </c>
      <c r="AO1644" s="298"/>
    </row>
    <row r="1645" spans="1:41" s="221" customFormat="1" ht="15" customHeight="1" x14ac:dyDescent="0.15">
      <c r="A1645" s="247"/>
      <c r="B1645" s="248">
        <f t="shared" ref="B1645:C1645" si="2008">B1644</f>
        <v>0</v>
      </c>
      <c r="C1645" s="249">
        <f t="shared" si="2008"/>
        <v>0</v>
      </c>
      <c r="D1645" s="250">
        <f t="shared" ref="D1645:D1648" si="2009">D1644+1</f>
        <v>2</v>
      </c>
      <c r="E1645" s="250"/>
      <c r="F1645" s="251"/>
      <c r="G1645" s="250"/>
      <c r="H1645" s="329"/>
      <c r="I1645" s="252"/>
      <c r="J1645" s="250"/>
      <c r="K1645" s="250"/>
      <c r="L1645" s="250"/>
      <c r="M1645" s="250"/>
      <c r="N1645" s="250"/>
      <c r="O1645" s="258">
        <f t="shared" si="1962"/>
        <v>0</v>
      </c>
      <c r="P1645" s="364"/>
      <c r="Q1645" s="271"/>
      <c r="R1645" s="372"/>
      <c r="S1645" s="375"/>
      <c r="T1645" s="364"/>
      <c r="U1645" s="370"/>
      <c r="V1645" s="366"/>
      <c r="W1645" s="368"/>
      <c r="X1645" s="370"/>
      <c r="Y1645" s="372"/>
      <c r="Z1645" s="372"/>
      <c r="AA1645" s="372"/>
      <c r="AB1645" s="372"/>
      <c r="AC1645" s="372"/>
      <c r="AD1645" s="250" t="str">
        <f t="shared" ref="AD1645:AD1648" si="2010">AD1644</f>
        <v>会员</v>
      </c>
      <c r="AE1645" s="284">
        <f>VLOOKUP(AD1645,分类参数表!$I$2:$J$10,2,FALSE)</f>
        <v>1</v>
      </c>
      <c r="AF1645" s="285"/>
      <c r="AG1645" s="271"/>
      <c r="AH1645" s="271"/>
      <c r="AI1645" s="271"/>
      <c r="AJ1645" s="271"/>
      <c r="AK1645" s="271"/>
      <c r="AL1645" s="271"/>
      <c r="AM1645" s="294"/>
      <c r="AN1645" s="295" t="e">
        <f t="shared" si="1963"/>
        <v>#DIV/0!</v>
      </c>
      <c r="AO1645" s="299"/>
    </row>
    <row r="1646" spans="1:41" s="221" customFormat="1" ht="15" customHeight="1" x14ac:dyDescent="0.15">
      <c r="A1646" s="247"/>
      <c r="B1646" s="248">
        <f t="shared" ref="B1646:C1646" si="2011">B1645</f>
        <v>0</v>
      </c>
      <c r="C1646" s="249">
        <f t="shared" si="2011"/>
        <v>0</v>
      </c>
      <c r="D1646" s="250">
        <f t="shared" si="2009"/>
        <v>3</v>
      </c>
      <c r="E1646" s="250"/>
      <c r="F1646" s="251"/>
      <c r="G1646" s="250"/>
      <c r="H1646" s="329"/>
      <c r="I1646" s="252"/>
      <c r="J1646" s="250"/>
      <c r="K1646" s="250"/>
      <c r="L1646" s="250"/>
      <c r="M1646" s="250"/>
      <c r="N1646" s="250"/>
      <c r="O1646" s="258">
        <f t="shared" si="1962"/>
        <v>0</v>
      </c>
      <c r="P1646" s="364"/>
      <c r="Q1646" s="271"/>
      <c r="R1646" s="372"/>
      <c r="S1646" s="375"/>
      <c r="T1646" s="364"/>
      <c r="U1646" s="370"/>
      <c r="V1646" s="366"/>
      <c r="W1646" s="368"/>
      <c r="X1646" s="370"/>
      <c r="Y1646" s="372"/>
      <c r="Z1646" s="372"/>
      <c r="AA1646" s="372"/>
      <c r="AB1646" s="372"/>
      <c r="AC1646" s="372"/>
      <c r="AD1646" s="250" t="str">
        <f t="shared" si="2010"/>
        <v>会员</v>
      </c>
      <c r="AE1646" s="284">
        <f>VLOOKUP(AD1646,分类参数表!$I$2:$J$10,2,FALSE)</f>
        <v>1</v>
      </c>
      <c r="AF1646" s="285"/>
      <c r="AG1646" s="271"/>
      <c r="AH1646" s="271"/>
      <c r="AI1646" s="271"/>
      <c r="AJ1646" s="271"/>
      <c r="AK1646" s="271"/>
      <c r="AL1646" s="271"/>
      <c r="AM1646" s="294"/>
      <c r="AN1646" s="295" t="e">
        <f t="shared" si="1963"/>
        <v>#DIV/0!</v>
      </c>
      <c r="AO1646" s="299"/>
    </row>
    <row r="1647" spans="1:41" s="221" customFormat="1" ht="15" customHeight="1" x14ac:dyDescent="0.15">
      <c r="A1647" s="247"/>
      <c r="B1647" s="248">
        <f t="shared" ref="B1647:C1647" si="2012">B1646</f>
        <v>0</v>
      </c>
      <c r="C1647" s="249">
        <f t="shared" si="2012"/>
        <v>0</v>
      </c>
      <c r="D1647" s="250">
        <f t="shared" si="2009"/>
        <v>4</v>
      </c>
      <c r="E1647" s="250"/>
      <c r="F1647" s="251"/>
      <c r="G1647" s="250"/>
      <c r="H1647" s="271"/>
      <c r="I1647" s="250"/>
      <c r="J1647" s="250"/>
      <c r="K1647" s="250"/>
      <c r="L1647" s="250"/>
      <c r="M1647" s="250"/>
      <c r="N1647" s="250"/>
      <c r="O1647" s="258">
        <f t="shared" si="1962"/>
        <v>0</v>
      </c>
      <c r="P1647" s="364"/>
      <c r="Q1647" s="271"/>
      <c r="R1647" s="372"/>
      <c r="S1647" s="375"/>
      <c r="T1647" s="364"/>
      <c r="U1647" s="370"/>
      <c r="V1647" s="366"/>
      <c r="W1647" s="368"/>
      <c r="X1647" s="370"/>
      <c r="Y1647" s="372"/>
      <c r="Z1647" s="372"/>
      <c r="AA1647" s="372"/>
      <c r="AB1647" s="372"/>
      <c r="AC1647" s="372"/>
      <c r="AD1647" s="250" t="str">
        <f t="shared" si="2010"/>
        <v>会员</v>
      </c>
      <c r="AE1647" s="284">
        <f>VLOOKUP(AD1647,分类参数表!$I$2:$J$10,2,FALSE)</f>
        <v>1</v>
      </c>
      <c r="AF1647" s="285"/>
      <c r="AG1647" s="271"/>
      <c r="AH1647" s="271"/>
      <c r="AI1647" s="271"/>
      <c r="AJ1647" s="271"/>
      <c r="AK1647" s="271"/>
      <c r="AL1647" s="271"/>
      <c r="AM1647" s="294"/>
      <c r="AN1647" s="295" t="e">
        <f t="shared" si="1963"/>
        <v>#DIV/0!</v>
      </c>
      <c r="AO1647" s="299"/>
    </row>
    <row r="1648" spans="1:41" s="221" customFormat="1" ht="15" customHeight="1" thickBot="1" x14ac:dyDescent="0.2">
      <c r="A1648" s="247"/>
      <c r="B1648" s="248">
        <f t="shared" ref="B1648:C1648" si="2013">B1647</f>
        <v>0</v>
      </c>
      <c r="C1648" s="249">
        <f t="shared" si="2013"/>
        <v>0</v>
      </c>
      <c r="D1648" s="250">
        <f t="shared" si="2009"/>
        <v>5</v>
      </c>
      <c r="E1648" s="250"/>
      <c r="F1648" s="251"/>
      <c r="G1648" s="250"/>
      <c r="H1648" s="271"/>
      <c r="I1648" s="250"/>
      <c r="J1648" s="250"/>
      <c r="K1648" s="250"/>
      <c r="L1648" s="250"/>
      <c r="M1648" s="250"/>
      <c r="N1648" s="250"/>
      <c r="O1648" s="258">
        <f t="shared" si="1962"/>
        <v>0</v>
      </c>
      <c r="P1648" s="364"/>
      <c r="Q1648" s="271"/>
      <c r="R1648" s="372"/>
      <c r="S1648" s="375"/>
      <c r="T1648" s="364"/>
      <c r="U1648" s="370"/>
      <c r="V1648" s="366"/>
      <c r="W1648" s="368"/>
      <c r="X1648" s="370"/>
      <c r="Y1648" s="372"/>
      <c r="Z1648" s="372"/>
      <c r="AA1648" s="372"/>
      <c r="AB1648" s="373"/>
      <c r="AC1648" s="373"/>
      <c r="AD1648" s="250" t="str">
        <f t="shared" si="2010"/>
        <v>会员</v>
      </c>
      <c r="AE1648" s="284">
        <f>VLOOKUP(AD1648,分类参数表!$I$2:$J$10,2,FALSE)</f>
        <v>1</v>
      </c>
      <c r="AF1648" s="285"/>
      <c r="AG1648" s="271"/>
      <c r="AH1648" s="271"/>
      <c r="AI1648" s="271"/>
      <c r="AJ1648" s="271"/>
      <c r="AK1648" s="271"/>
      <c r="AL1648" s="271"/>
      <c r="AM1648" s="294"/>
      <c r="AN1648" s="295" t="e">
        <f t="shared" si="1963"/>
        <v>#DIV/0!</v>
      </c>
      <c r="AO1648" s="299"/>
    </row>
    <row r="1649" spans="1:41" s="218" customFormat="1" ht="15" customHeight="1" thickTop="1" x14ac:dyDescent="0.15">
      <c r="A1649" s="229"/>
      <c r="B1649" s="230"/>
      <c r="C1649" s="231"/>
      <c r="D1649" s="232">
        <v>1</v>
      </c>
      <c r="E1649" s="233"/>
      <c r="F1649" s="233"/>
      <c r="G1649" s="232"/>
      <c r="H1649" s="326"/>
      <c r="I1649" s="234"/>
      <c r="J1649" s="232"/>
      <c r="K1649" s="233"/>
      <c r="L1649" s="232"/>
      <c r="M1649" s="232"/>
      <c r="N1649" s="232"/>
      <c r="O1649" s="255">
        <f t="shared" si="1962"/>
        <v>0</v>
      </c>
      <c r="P1649" s="350">
        <f>SUM(O1649:O1653)</f>
        <v>0</v>
      </c>
      <c r="Q1649" s="264"/>
      <c r="R1649" s="352">
        <f>SUMPRODUCT(Q1649:Q1653+0)</f>
        <v>0</v>
      </c>
      <c r="S1649" s="354" t="e">
        <f>R1649/P1649</f>
        <v>#DIV/0!</v>
      </c>
      <c r="T1649" s="350" t="e">
        <f>LOOKUP(S1649,{0.4,0.45,0.5,0.55,0.6,0.65,0.7,0.75,0.8,0.85,0.9,0.95,1},{0.1,0.175,0.25,0.325,0.4,0.475,0.55,0.625,0.7,0.775,0.85,0.925,1})</f>
        <v>#DIV/0!</v>
      </c>
      <c r="U1649" s="356"/>
      <c r="V1649" s="358"/>
      <c r="W1649" s="360"/>
      <c r="X1649" s="356"/>
      <c r="Y1649" s="352">
        <f>R1649-(V1649/10)-X1649</f>
        <v>0</v>
      </c>
      <c r="Z1649" s="352" t="e">
        <f>Y1649*T1649*AE1649</f>
        <v>#DIV/0!</v>
      </c>
      <c r="AA1649" s="352" t="e">
        <f>U1649-V1649+Z1649</f>
        <v>#DIV/0!</v>
      </c>
      <c r="AB1649" s="352"/>
      <c r="AC1649" s="352"/>
      <c r="AD1649" s="276"/>
      <c r="AE1649" s="277" t="e">
        <f>VLOOKUP(AD1649,分类参数表!$I$2:$J$10,2,FALSE)</f>
        <v>#N/A</v>
      </c>
      <c r="AF1649" s="278"/>
      <c r="AG1649" s="264"/>
      <c r="AH1649" s="264"/>
      <c r="AI1649" s="264"/>
      <c r="AJ1649" s="264"/>
      <c r="AK1649" s="264"/>
      <c r="AL1649" s="264"/>
      <c r="AM1649" s="288"/>
      <c r="AN1649" s="289" t="e">
        <f t="shared" si="1963"/>
        <v>#DIV/0!</v>
      </c>
      <c r="AO1649" s="296"/>
    </row>
    <row r="1650" spans="1:41" s="219" customFormat="1" ht="15" customHeight="1" x14ac:dyDescent="0.15">
      <c r="A1650" s="235"/>
      <c r="B1650" s="236">
        <f t="shared" ref="B1650:C1650" si="2014">B1649</f>
        <v>0</v>
      </c>
      <c r="C1650" s="237">
        <f t="shared" si="2014"/>
        <v>0</v>
      </c>
      <c r="D1650" s="238">
        <f t="shared" ref="D1650:D1653" si="2015">D1649+1</f>
        <v>2</v>
      </c>
      <c r="E1650" s="238"/>
      <c r="F1650" s="239"/>
      <c r="G1650" s="238"/>
      <c r="H1650" s="327"/>
      <c r="I1650" s="240"/>
      <c r="J1650" s="238"/>
      <c r="K1650" s="238"/>
      <c r="L1650" s="238"/>
      <c r="M1650" s="238"/>
      <c r="N1650" s="238"/>
      <c r="O1650" s="256">
        <f t="shared" si="1962"/>
        <v>0</v>
      </c>
      <c r="P1650" s="351"/>
      <c r="Q1650" s="266"/>
      <c r="R1650" s="353"/>
      <c r="S1650" s="355"/>
      <c r="T1650" s="351"/>
      <c r="U1650" s="357"/>
      <c r="V1650" s="359"/>
      <c r="W1650" s="361"/>
      <c r="X1650" s="357"/>
      <c r="Y1650" s="353"/>
      <c r="Z1650" s="353"/>
      <c r="AA1650" s="353"/>
      <c r="AB1650" s="353"/>
      <c r="AC1650" s="353"/>
      <c r="AD1650" s="238">
        <f t="shared" ref="AD1650:AD1653" si="2016">AD1649</f>
        <v>0</v>
      </c>
      <c r="AE1650" s="279" t="e">
        <f>VLOOKUP(AD1650,分类参数表!$I$2:$J$10,2,FALSE)</f>
        <v>#N/A</v>
      </c>
      <c r="AF1650" s="280"/>
      <c r="AG1650" s="266"/>
      <c r="AH1650" s="266"/>
      <c r="AI1650" s="266"/>
      <c r="AJ1650" s="266"/>
      <c r="AK1650" s="266"/>
      <c r="AL1650" s="266"/>
      <c r="AM1650" s="290"/>
      <c r="AN1650" s="291" t="e">
        <f t="shared" si="1963"/>
        <v>#DIV/0!</v>
      </c>
      <c r="AO1650" s="297"/>
    </row>
    <row r="1651" spans="1:41" s="219" customFormat="1" ht="15" customHeight="1" x14ac:dyDescent="0.15">
      <c r="A1651" s="235"/>
      <c r="B1651" s="236">
        <f t="shared" ref="B1651:C1651" si="2017">B1650</f>
        <v>0</v>
      </c>
      <c r="C1651" s="237">
        <f t="shared" si="2017"/>
        <v>0</v>
      </c>
      <c r="D1651" s="238">
        <f t="shared" si="2015"/>
        <v>3</v>
      </c>
      <c r="E1651" s="238"/>
      <c r="F1651" s="239"/>
      <c r="G1651" s="238"/>
      <c r="H1651" s="327"/>
      <c r="I1651" s="240"/>
      <c r="J1651" s="238"/>
      <c r="K1651" s="238"/>
      <c r="L1651" s="238"/>
      <c r="M1651" s="238"/>
      <c r="N1651" s="238"/>
      <c r="O1651" s="256">
        <f t="shared" si="1962"/>
        <v>0</v>
      </c>
      <c r="P1651" s="351"/>
      <c r="Q1651" s="266"/>
      <c r="R1651" s="353"/>
      <c r="S1651" s="355"/>
      <c r="T1651" s="351"/>
      <c r="U1651" s="357"/>
      <c r="V1651" s="359"/>
      <c r="W1651" s="361"/>
      <c r="X1651" s="357"/>
      <c r="Y1651" s="353"/>
      <c r="Z1651" s="353"/>
      <c r="AA1651" s="353"/>
      <c r="AB1651" s="353"/>
      <c r="AC1651" s="353"/>
      <c r="AD1651" s="238">
        <f t="shared" si="2016"/>
        <v>0</v>
      </c>
      <c r="AE1651" s="279" t="e">
        <f>VLOOKUP(AD1651,分类参数表!$I$2:$J$10,2,FALSE)</f>
        <v>#N/A</v>
      </c>
      <c r="AF1651" s="280"/>
      <c r="AG1651" s="266"/>
      <c r="AH1651" s="266"/>
      <c r="AI1651" s="266"/>
      <c r="AJ1651" s="266"/>
      <c r="AK1651" s="266"/>
      <c r="AL1651" s="266"/>
      <c r="AM1651" s="290"/>
      <c r="AN1651" s="291" t="e">
        <f t="shared" si="1963"/>
        <v>#DIV/0!</v>
      </c>
      <c r="AO1651" s="297"/>
    </row>
    <row r="1652" spans="1:41" s="219" customFormat="1" ht="15" customHeight="1" x14ac:dyDescent="0.15">
      <c r="A1652" s="235"/>
      <c r="B1652" s="236">
        <f t="shared" ref="B1652:C1652" si="2018">B1651</f>
        <v>0</v>
      </c>
      <c r="C1652" s="237">
        <f t="shared" si="2018"/>
        <v>0</v>
      </c>
      <c r="D1652" s="238">
        <f t="shared" si="2015"/>
        <v>4</v>
      </c>
      <c r="E1652" s="238"/>
      <c r="F1652" s="239"/>
      <c r="G1652" s="238"/>
      <c r="H1652" s="266"/>
      <c r="I1652" s="238"/>
      <c r="J1652" s="238"/>
      <c r="K1652" s="238"/>
      <c r="L1652" s="238"/>
      <c r="M1652" s="238"/>
      <c r="N1652" s="238"/>
      <c r="O1652" s="256">
        <f t="shared" si="1962"/>
        <v>0</v>
      </c>
      <c r="P1652" s="351"/>
      <c r="Q1652" s="266"/>
      <c r="R1652" s="353"/>
      <c r="S1652" s="355"/>
      <c r="T1652" s="351"/>
      <c r="U1652" s="357"/>
      <c r="V1652" s="359"/>
      <c r="W1652" s="361"/>
      <c r="X1652" s="357"/>
      <c r="Y1652" s="353"/>
      <c r="Z1652" s="353"/>
      <c r="AA1652" s="353"/>
      <c r="AB1652" s="353"/>
      <c r="AC1652" s="353"/>
      <c r="AD1652" s="238">
        <f t="shared" si="2016"/>
        <v>0</v>
      </c>
      <c r="AE1652" s="279" t="e">
        <f>VLOOKUP(AD1652,分类参数表!$I$2:$J$10,2,FALSE)</f>
        <v>#N/A</v>
      </c>
      <c r="AF1652" s="280"/>
      <c r="AG1652" s="266"/>
      <c r="AH1652" s="266"/>
      <c r="AI1652" s="266"/>
      <c r="AJ1652" s="266"/>
      <c r="AK1652" s="266"/>
      <c r="AL1652" s="266"/>
      <c r="AM1652" s="290"/>
      <c r="AN1652" s="291" t="e">
        <f t="shared" si="1963"/>
        <v>#DIV/0!</v>
      </c>
      <c r="AO1652" s="297"/>
    </row>
    <row r="1653" spans="1:41" s="219" customFormat="1" ht="15" customHeight="1" thickBot="1" x14ac:dyDescent="0.2">
      <c r="A1653" s="235"/>
      <c r="B1653" s="236">
        <f t="shared" ref="B1653:C1653" si="2019">B1652</f>
        <v>0</v>
      </c>
      <c r="C1653" s="237">
        <f t="shared" si="2019"/>
        <v>0</v>
      </c>
      <c r="D1653" s="238">
        <f t="shared" si="2015"/>
        <v>5</v>
      </c>
      <c r="E1653" s="238"/>
      <c r="F1653" s="239"/>
      <c r="G1653" s="238"/>
      <c r="H1653" s="266"/>
      <c r="I1653" s="238"/>
      <c r="J1653" s="238"/>
      <c r="K1653" s="238"/>
      <c r="L1653" s="238"/>
      <c r="M1653" s="238"/>
      <c r="N1653" s="238"/>
      <c r="O1653" s="256">
        <f t="shared" si="1962"/>
        <v>0</v>
      </c>
      <c r="P1653" s="351"/>
      <c r="Q1653" s="266"/>
      <c r="R1653" s="353"/>
      <c r="S1653" s="355"/>
      <c r="T1653" s="351"/>
      <c r="U1653" s="357"/>
      <c r="V1653" s="359"/>
      <c r="W1653" s="361"/>
      <c r="X1653" s="357"/>
      <c r="Y1653" s="353"/>
      <c r="Z1653" s="353"/>
      <c r="AA1653" s="353"/>
      <c r="AB1653" s="362"/>
      <c r="AC1653" s="362"/>
      <c r="AD1653" s="238">
        <f t="shared" si="2016"/>
        <v>0</v>
      </c>
      <c r="AE1653" s="279" t="e">
        <f>VLOOKUP(AD1653,分类参数表!$I$2:$J$10,2,FALSE)</f>
        <v>#N/A</v>
      </c>
      <c r="AF1653" s="280"/>
      <c r="AG1653" s="266"/>
      <c r="AH1653" s="266"/>
      <c r="AI1653" s="266"/>
      <c r="AJ1653" s="266"/>
      <c r="AK1653" s="266"/>
      <c r="AL1653" s="266"/>
      <c r="AM1653" s="290"/>
      <c r="AN1653" s="291" t="e">
        <f t="shared" si="1963"/>
        <v>#DIV/0!</v>
      </c>
      <c r="AO1653" s="297"/>
    </row>
    <row r="1654" spans="1:41" s="218" customFormat="1" ht="15" customHeight="1" thickTop="1" x14ac:dyDescent="0.15">
      <c r="A1654" s="229"/>
      <c r="B1654" s="230"/>
      <c r="C1654" s="231"/>
      <c r="D1654" s="232">
        <v>1</v>
      </c>
      <c r="E1654" s="233"/>
      <c r="F1654" s="233"/>
      <c r="G1654" s="232"/>
      <c r="H1654" s="326"/>
      <c r="I1654" s="234"/>
      <c r="J1654" s="232"/>
      <c r="K1654" s="233"/>
      <c r="L1654" s="232"/>
      <c r="M1654" s="232"/>
      <c r="N1654" s="232"/>
      <c r="O1654" s="255">
        <f t="shared" si="1962"/>
        <v>0</v>
      </c>
      <c r="P1654" s="350">
        <f>SUM(O1654:O1658)</f>
        <v>0</v>
      </c>
      <c r="Q1654" s="264"/>
      <c r="R1654" s="352">
        <f>SUMPRODUCT(Q1654:Q1658+0)</f>
        <v>0</v>
      </c>
      <c r="S1654" s="354" t="e">
        <f>R1654/P1654</f>
        <v>#DIV/0!</v>
      </c>
      <c r="T1654" s="350" t="e">
        <f>LOOKUP(S1654,{0.4,0.45,0.5,0.55,0.6,0.65,0.7,0.75,0.8,0.85,0.9,0.95,1},{0.1,0.175,0.25,0.325,0.4,0.475,0.55,0.625,0.7,0.775,0.85,0.925,1})</f>
        <v>#DIV/0!</v>
      </c>
      <c r="U1654" s="356"/>
      <c r="V1654" s="358"/>
      <c r="W1654" s="360"/>
      <c r="X1654" s="356"/>
      <c r="Y1654" s="352">
        <f>R1654-(V1654/10)-X1654</f>
        <v>0</v>
      </c>
      <c r="Z1654" s="352" t="e">
        <f>Y1654*T1654*AE1654</f>
        <v>#DIV/0!</v>
      </c>
      <c r="AA1654" s="352" t="e">
        <f>U1654-V1654+Z1654</f>
        <v>#DIV/0!</v>
      </c>
      <c r="AB1654" s="352"/>
      <c r="AC1654" s="352"/>
      <c r="AD1654" s="276"/>
      <c r="AE1654" s="277" t="e">
        <f>VLOOKUP(AD1654,分类参数表!$I$2:$J$10,2,FALSE)</f>
        <v>#N/A</v>
      </c>
      <c r="AF1654" s="278"/>
      <c r="AG1654" s="264"/>
      <c r="AH1654" s="264"/>
      <c r="AI1654" s="264"/>
      <c r="AJ1654" s="264"/>
      <c r="AK1654" s="264"/>
      <c r="AL1654" s="264"/>
      <c r="AM1654" s="288"/>
      <c r="AN1654" s="289" t="e">
        <f t="shared" si="1963"/>
        <v>#DIV/0!</v>
      </c>
      <c r="AO1654" s="296"/>
    </row>
    <row r="1655" spans="1:41" s="219" customFormat="1" ht="15" customHeight="1" x14ac:dyDescent="0.15">
      <c r="A1655" s="235"/>
      <c r="B1655" s="236">
        <f t="shared" ref="B1655:C1655" si="2020">B1654</f>
        <v>0</v>
      </c>
      <c r="C1655" s="237">
        <f t="shared" si="2020"/>
        <v>0</v>
      </c>
      <c r="D1655" s="238">
        <f t="shared" ref="D1655:D1658" si="2021">D1654+1</f>
        <v>2</v>
      </c>
      <c r="E1655" s="238"/>
      <c r="F1655" s="239"/>
      <c r="G1655" s="238"/>
      <c r="H1655" s="327"/>
      <c r="I1655" s="240"/>
      <c r="J1655" s="238"/>
      <c r="K1655" s="238"/>
      <c r="L1655" s="238"/>
      <c r="M1655" s="238"/>
      <c r="N1655" s="238"/>
      <c r="O1655" s="256">
        <f t="shared" si="1962"/>
        <v>0</v>
      </c>
      <c r="P1655" s="351"/>
      <c r="Q1655" s="266"/>
      <c r="R1655" s="353"/>
      <c r="S1655" s="355"/>
      <c r="T1655" s="351"/>
      <c r="U1655" s="357"/>
      <c r="V1655" s="359"/>
      <c r="W1655" s="361"/>
      <c r="X1655" s="357"/>
      <c r="Y1655" s="353"/>
      <c r="Z1655" s="353"/>
      <c r="AA1655" s="353"/>
      <c r="AB1655" s="353"/>
      <c r="AC1655" s="353"/>
      <c r="AD1655" s="238">
        <f t="shared" ref="AD1655:AD1658" si="2022">AD1654</f>
        <v>0</v>
      </c>
      <c r="AE1655" s="279" t="e">
        <f>VLOOKUP(AD1655,分类参数表!$I$2:$J$10,2,FALSE)</f>
        <v>#N/A</v>
      </c>
      <c r="AF1655" s="280"/>
      <c r="AG1655" s="266"/>
      <c r="AH1655" s="266"/>
      <c r="AI1655" s="266"/>
      <c r="AJ1655" s="266"/>
      <c r="AK1655" s="266"/>
      <c r="AL1655" s="266"/>
      <c r="AM1655" s="290"/>
      <c r="AN1655" s="291" t="e">
        <f t="shared" si="1963"/>
        <v>#DIV/0!</v>
      </c>
      <c r="AO1655" s="297"/>
    </row>
    <row r="1656" spans="1:41" s="219" customFormat="1" ht="15" customHeight="1" x14ac:dyDescent="0.15">
      <c r="A1656" s="235"/>
      <c r="B1656" s="236">
        <f t="shared" ref="B1656:C1656" si="2023">B1655</f>
        <v>0</v>
      </c>
      <c r="C1656" s="237">
        <f t="shared" si="2023"/>
        <v>0</v>
      </c>
      <c r="D1656" s="238">
        <f t="shared" si="2021"/>
        <v>3</v>
      </c>
      <c r="E1656" s="238"/>
      <c r="F1656" s="239"/>
      <c r="G1656" s="238"/>
      <c r="H1656" s="327"/>
      <c r="I1656" s="240"/>
      <c r="J1656" s="238"/>
      <c r="K1656" s="238"/>
      <c r="L1656" s="238"/>
      <c r="M1656" s="238"/>
      <c r="N1656" s="238"/>
      <c r="O1656" s="256">
        <f t="shared" si="1962"/>
        <v>0</v>
      </c>
      <c r="P1656" s="351"/>
      <c r="Q1656" s="266"/>
      <c r="R1656" s="353"/>
      <c r="S1656" s="355"/>
      <c r="T1656" s="351"/>
      <c r="U1656" s="357"/>
      <c r="V1656" s="359"/>
      <c r="W1656" s="361"/>
      <c r="X1656" s="357"/>
      <c r="Y1656" s="353"/>
      <c r="Z1656" s="353"/>
      <c r="AA1656" s="353"/>
      <c r="AB1656" s="353"/>
      <c r="AC1656" s="353"/>
      <c r="AD1656" s="238">
        <f t="shared" si="2022"/>
        <v>0</v>
      </c>
      <c r="AE1656" s="279" t="e">
        <f>VLOOKUP(AD1656,分类参数表!$I$2:$J$10,2,FALSE)</f>
        <v>#N/A</v>
      </c>
      <c r="AF1656" s="280"/>
      <c r="AG1656" s="266"/>
      <c r="AH1656" s="266"/>
      <c r="AI1656" s="266"/>
      <c r="AJ1656" s="266"/>
      <c r="AK1656" s="266"/>
      <c r="AL1656" s="266"/>
      <c r="AM1656" s="290"/>
      <c r="AN1656" s="291" t="e">
        <f t="shared" si="1963"/>
        <v>#DIV/0!</v>
      </c>
      <c r="AO1656" s="297"/>
    </row>
    <row r="1657" spans="1:41" s="219" customFormat="1" ht="15" customHeight="1" x14ac:dyDescent="0.15">
      <c r="A1657" s="235"/>
      <c r="B1657" s="236">
        <f t="shared" ref="B1657:C1657" si="2024">B1656</f>
        <v>0</v>
      </c>
      <c r="C1657" s="237">
        <f t="shared" si="2024"/>
        <v>0</v>
      </c>
      <c r="D1657" s="238">
        <f t="shared" si="2021"/>
        <v>4</v>
      </c>
      <c r="E1657" s="238"/>
      <c r="F1657" s="239"/>
      <c r="G1657" s="238"/>
      <c r="H1657" s="266"/>
      <c r="I1657" s="238"/>
      <c r="J1657" s="238"/>
      <c r="K1657" s="238"/>
      <c r="L1657" s="238"/>
      <c r="M1657" s="238"/>
      <c r="N1657" s="238"/>
      <c r="O1657" s="256">
        <f t="shared" si="1962"/>
        <v>0</v>
      </c>
      <c r="P1657" s="351"/>
      <c r="Q1657" s="266"/>
      <c r="R1657" s="353"/>
      <c r="S1657" s="355"/>
      <c r="T1657" s="351"/>
      <c r="U1657" s="357"/>
      <c r="V1657" s="359"/>
      <c r="W1657" s="361"/>
      <c r="X1657" s="357"/>
      <c r="Y1657" s="353"/>
      <c r="Z1657" s="353"/>
      <c r="AA1657" s="353"/>
      <c r="AB1657" s="353"/>
      <c r="AC1657" s="353"/>
      <c r="AD1657" s="238">
        <f t="shared" si="2022"/>
        <v>0</v>
      </c>
      <c r="AE1657" s="279" t="e">
        <f>VLOOKUP(AD1657,分类参数表!$I$2:$J$10,2,FALSE)</f>
        <v>#N/A</v>
      </c>
      <c r="AF1657" s="280"/>
      <c r="AG1657" s="266"/>
      <c r="AH1657" s="266"/>
      <c r="AI1657" s="266"/>
      <c r="AJ1657" s="266"/>
      <c r="AK1657" s="266"/>
      <c r="AL1657" s="266"/>
      <c r="AM1657" s="290"/>
      <c r="AN1657" s="291" t="e">
        <f t="shared" si="1963"/>
        <v>#DIV/0!</v>
      </c>
      <c r="AO1657" s="297"/>
    </row>
    <row r="1658" spans="1:41" s="219" customFormat="1" ht="15" customHeight="1" thickBot="1" x14ac:dyDescent="0.2">
      <c r="A1658" s="235"/>
      <c r="B1658" s="236">
        <f t="shared" ref="B1658:C1658" si="2025">B1657</f>
        <v>0</v>
      </c>
      <c r="C1658" s="237">
        <f t="shared" si="2025"/>
        <v>0</v>
      </c>
      <c r="D1658" s="238">
        <f t="shared" si="2021"/>
        <v>5</v>
      </c>
      <c r="E1658" s="238"/>
      <c r="F1658" s="239"/>
      <c r="G1658" s="238"/>
      <c r="H1658" s="266"/>
      <c r="I1658" s="238"/>
      <c r="J1658" s="238"/>
      <c r="K1658" s="238"/>
      <c r="L1658" s="238"/>
      <c r="M1658" s="238"/>
      <c r="N1658" s="238"/>
      <c r="O1658" s="256">
        <f t="shared" si="1962"/>
        <v>0</v>
      </c>
      <c r="P1658" s="351"/>
      <c r="Q1658" s="266"/>
      <c r="R1658" s="353"/>
      <c r="S1658" s="355"/>
      <c r="T1658" s="351"/>
      <c r="U1658" s="357"/>
      <c r="V1658" s="359"/>
      <c r="W1658" s="361"/>
      <c r="X1658" s="357"/>
      <c r="Y1658" s="353"/>
      <c r="Z1658" s="353"/>
      <c r="AA1658" s="353"/>
      <c r="AB1658" s="362"/>
      <c r="AC1658" s="362"/>
      <c r="AD1658" s="238">
        <f t="shared" si="2022"/>
        <v>0</v>
      </c>
      <c r="AE1658" s="279" t="e">
        <f>VLOOKUP(AD1658,分类参数表!$I$2:$J$10,2,FALSE)</f>
        <v>#N/A</v>
      </c>
      <c r="AF1658" s="280"/>
      <c r="AG1658" s="266"/>
      <c r="AH1658" s="266"/>
      <c r="AI1658" s="266"/>
      <c r="AJ1658" s="266"/>
      <c r="AK1658" s="266"/>
      <c r="AL1658" s="266"/>
      <c r="AM1658" s="290"/>
      <c r="AN1658" s="291" t="e">
        <f t="shared" si="1963"/>
        <v>#DIV/0!</v>
      </c>
      <c r="AO1658" s="297"/>
    </row>
    <row r="1659" spans="1:41" s="220" customFormat="1" ht="15" customHeight="1" thickTop="1" x14ac:dyDescent="0.15">
      <c r="A1659" s="319"/>
      <c r="B1659" s="242"/>
      <c r="C1659" s="243"/>
      <c r="D1659" s="244">
        <v>1</v>
      </c>
      <c r="E1659" s="320"/>
      <c r="F1659" s="245"/>
      <c r="G1659" s="321"/>
      <c r="H1659" s="328"/>
      <c r="I1659" s="246"/>
      <c r="J1659" s="321"/>
      <c r="K1659" s="320"/>
      <c r="L1659" s="321"/>
      <c r="M1659" s="244"/>
      <c r="N1659" s="244"/>
      <c r="O1659" s="257">
        <f t="shared" si="1962"/>
        <v>0</v>
      </c>
      <c r="P1659" s="363">
        <f>SUM(O1659:O1663)</f>
        <v>0</v>
      </c>
      <c r="Q1659" s="322"/>
      <c r="R1659" s="371">
        <f>SUMPRODUCT(Q1659:Q1663+0)</f>
        <v>0</v>
      </c>
      <c r="S1659" s="374" t="e">
        <f>R1659/P1659</f>
        <v>#DIV/0!</v>
      </c>
      <c r="T1659" s="363" t="e">
        <f>LOOKUP(S1659,{0.4,0.45,0.5,0.55,0.6,0.65,0.7,0.75,0.8,0.85,0.9,0.95,1},{0.1,0.175,0.25,0.325,0.4,0.475,0.55,0.625,0.7,0.775,0.85,0.925,1})</f>
        <v>#DIV/0!</v>
      </c>
      <c r="U1659" s="369"/>
      <c r="V1659" s="365"/>
      <c r="W1659" s="367"/>
      <c r="X1659" s="369"/>
      <c r="Y1659" s="371">
        <f>R1659-(V1659/10)-X1659</f>
        <v>0</v>
      </c>
      <c r="Z1659" s="371" t="e">
        <f>Y1659*T1659*AE1659</f>
        <v>#DIV/0!</v>
      </c>
      <c r="AA1659" s="371" t="e">
        <f>U1659-V1659+Z1659</f>
        <v>#DIV/0!</v>
      </c>
      <c r="AB1659" s="371"/>
      <c r="AC1659" s="371"/>
      <c r="AD1659" s="323" t="s">
        <v>2000</v>
      </c>
      <c r="AE1659" s="282">
        <f>VLOOKUP(AD1659,分类参数表!$I$2:$J$10,2,FALSE)</f>
        <v>1</v>
      </c>
      <c r="AF1659" s="283"/>
      <c r="AG1659" s="322"/>
      <c r="AH1659" s="269"/>
      <c r="AI1659" s="269"/>
      <c r="AJ1659" s="269"/>
      <c r="AK1659" s="322"/>
      <c r="AL1659" s="322"/>
      <c r="AM1659" s="292"/>
      <c r="AN1659" s="293" t="e">
        <f t="shared" si="1963"/>
        <v>#DIV/0!</v>
      </c>
      <c r="AO1659" s="298"/>
    </row>
    <row r="1660" spans="1:41" s="221" customFormat="1" ht="15" customHeight="1" x14ac:dyDescent="0.15">
      <c r="A1660" s="247"/>
      <c r="B1660" s="248">
        <f t="shared" ref="B1660:C1660" si="2026">B1659</f>
        <v>0</v>
      </c>
      <c r="C1660" s="249">
        <f t="shared" si="2026"/>
        <v>0</v>
      </c>
      <c r="D1660" s="250">
        <f t="shared" ref="D1660:D1663" si="2027">D1659+1</f>
        <v>2</v>
      </c>
      <c r="E1660" s="250"/>
      <c r="F1660" s="251"/>
      <c r="G1660" s="250"/>
      <c r="H1660" s="329"/>
      <c r="I1660" s="252"/>
      <c r="J1660" s="250"/>
      <c r="K1660" s="250"/>
      <c r="L1660" s="250"/>
      <c r="M1660" s="250"/>
      <c r="N1660" s="250"/>
      <c r="O1660" s="258">
        <f t="shared" si="1962"/>
        <v>0</v>
      </c>
      <c r="P1660" s="364"/>
      <c r="Q1660" s="271"/>
      <c r="R1660" s="372"/>
      <c r="S1660" s="375"/>
      <c r="T1660" s="364"/>
      <c r="U1660" s="370"/>
      <c r="V1660" s="366"/>
      <c r="W1660" s="368"/>
      <c r="X1660" s="370"/>
      <c r="Y1660" s="372"/>
      <c r="Z1660" s="372"/>
      <c r="AA1660" s="372"/>
      <c r="AB1660" s="372"/>
      <c r="AC1660" s="372"/>
      <c r="AD1660" s="250" t="str">
        <f t="shared" ref="AD1660:AD1663" si="2028">AD1659</f>
        <v>会员</v>
      </c>
      <c r="AE1660" s="284">
        <f>VLOOKUP(AD1660,分类参数表!$I$2:$J$10,2,FALSE)</f>
        <v>1</v>
      </c>
      <c r="AF1660" s="285"/>
      <c r="AG1660" s="271"/>
      <c r="AH1660" s="271"/>
      <c r="AI1660" s="271"/>
      <c r="AJ1660" s="271"/>
      <c r="AK1660" s="271"/>
      <c r="AL1660" s="271"/>
      <c r="AM1660" s="294"/>
      <c r="AN1660" s="295" t="e">
        <f t="shared" si="1963"/>
        <v>#DIV/0!</v>
      </c>
      <c r="AO1660" s="299"/>
    </row>
    <row r="1661" spans="1:41" s="221" customFormat="1" ht="15" customHeight="1" x14ac:dyDescent="0.15">
      <c r="A1661" s="247"/>
      <c r="B1661" s="248">
        <f t="shared" ref="B1661:C1661" si="2029">B1660</f>
        <v>0</v>
      </c>
      <c r="C1661" s="249">
        <f t="shared" si="2029"/>
        <v>0</v>
      </c>
      <c r="D1661" s="250">
        <f t="shared" si="2027"/>
        <v>3</v>
      </c>
      <c r="E1661" s="250"/>
      <c r="F1661" s="251"/>
      <c r="G1661" s="250"/>
      <c r="H1661" s="329"/>
      <c r="I1661" s="252"/>
      <c r="J1661" s="250"/>
      <c r="K1661" s="250"/>
      <c r="L1661" s="250"/>
      <c r="M1661" s="250"/>
      <c r="N1661" s="250"/>
      <c r="O1661" s="258">
        <f t="shared" si="1962"/>
        <v>0</v>
      </c>
      <c r="P1661" s="364"/>
      <c r="Q1661" s="271"/>
      <c r="R1661" s="372"/>
      <c r="S1661" s="375"/>
      <c r="T1661" s="364"/>
      <c r="U1661" s="370"/>
      <c r="V1661" s="366"/>
      <c r="W1661" s="368"/>
      <c r="X1661" s="370"/>
      <c r="Y1661" s="372"/>
      <c r="Z1661" s="372"/>
      <c r="AA1661" s="372"/>
      <c r="AB1661" s="372"/>
      <c r="AC1661" s="372"/>
      <c r="AD1661" s="250" t="str">
        <f t="shared" si="2028"/>
        <v>会员</v>
      </c>
      <c r="AE1661" s="284">
        <f>VLOOKUP(AD1661,分类参数表!$I$2:$J$10,2,FALSE)</f>
        <v>1</v>
      </c>
      <c r="AF1661" s="285"/>
      <c r="AG1661" s="271"/>
      <c r="AH1661" s="271"/>
      <c r="AI1661" s="271"/>
      <c r="AJ1661" s="271"/>
      <c r="AK1661" s="271"/>
      <c r="AL1661" s="271"/>
      <c r="AM1661" s="294"/>
      <c r="AN1661" s="295" t="e">
        <f t="shared" si="1963"/>
        <v>#DIV/0!</v>
      </c>
      <c r="AO1661" s="299"/>
    </row>
    <row r="1662" spans="1:41" s="221" customFormat="1" ht="15" customHeight="1" x14ac:dyDescent="0.15">
      <c r="A1662" s="247"/>
      <c r="B1662" s="248">
        <f t="shared" ref="B1662:C1662" si="2030">B1661</f>
        <v>0</v>
      </c>
      <c r="C1662" s="249">
        <f t="shared" si="2030"/>
        <v>0</v>
      </c>
      <c r="D1662" s="250">
        <f t="shared" si="2027"/>
        <v>4</v>
      </c>
      <c r="E1662" s="250"/>
      <c r="F1662" s="251"/>
      <c r="G1662" s="250"/>
      <c r="H1662" s="271"/>
      <c r="I1662" s="250"/>
      <c r="J1662" s="250"/>
      <c r="K1662" s="250"/>
      <c r="L1662" s="250"/>
      <c r="M1662" s="250"/>
      <c r="N1662" s="250"/>
      <c r="O1662" s="258">
        <f t="shared" si="1962"/>
        <v>0</v>
      </c>
      <c r="P1662" s="364"/>
      <c r="Q1662" s="271"/>
      <c r="R1662" s="372"/>
      <c r="S1662" s="375"/>
      <c r="T1662" s="364"/>
      <c r="U1662" s="370"/>
      <c r="V1662" s="366"/>
      <c r="W1662" s="368"/>
      <c r="X1662" s="370"/>
      <c r="Y1662" s="372"/>
      <c r="Z1662" s="372"/>
      <c r="AA1662" s="372"/>
      <c r="AB1662" s="372"/>
      <c r="AC1662" s="372"/>
      <c r="AD1662" s="250" t="str">
        <f t="shared" si="2028"/>
        <v>会员</v>
      </c>
      <c r="AE1662" s="284">
        <f>VLOOKUP(AD1662,分类参数表!$I$2:$J$10,2,FALSE)</f>
        <v>1</v>
      </c>
      <c r="AF1662" s="285"/>
      <c r="AG1662" s="271"/>
      <c r="AH1662" s="271"/>
      <c r="AI1662" s="271"/>
      <c r="AJ1662" s="271"/>
      <c r="AK1662" s="271"/>
      <c r="AL1662" s="271"/>
      <c r="AM1662" s="294"/>
      <c r="AN1662" s="295" t="e">
        <f t="shared" si="1963"/>
        <v>#DIV/0!</v>
      </c>
      <c r="AO1662" s="299"/>
    </row>
    <row r="1663" spans="1:41" s="221" customFormat="1" ht="15" customHeight="1" thickBot="1" x14ac:dyDescent="0.2">
      <c r="A1663" s="247"/>
      <c r="B1663" s="248">
        <f t="shared" ref="B1663:C1663" si="2031">B1662</f>
        <v>0</v>
      </c>
      <c r="C1663" s="249">
        <f t="shared" si="2031"/>
        <v>0</v>
      </c>
      <c r="D1663" s="250">
        <f t="shared" si="2027"/>
        <v>5</v>
      </c>
      <c r="E1663" s="250"/>
      <c r="F1663" s="251"/>
      <c r="G1663" s="250"/>
      <c r="H1663" s="271"/>
      <c r="I1663" s="250"/>
      <c r="J1663" s="250"/>
      <c r="K1663" s="250"/>
      <c r="L1663" s="250"/>
      <c r="M1663" s="250"/>
      <c r="N1663" s="250"/>
      <c r="O1663" s="258">
        <f t="shared" si="1962"/>
        <v>0</v>
      </c>
      <c r="P1663" s="364"/>
      <c r="Q1663" s="271"/>
      <c r="R1663" s="372"/>
      <c r="S1663" s="375"/>
      <c r="T1663" s="364"/>
      <c r="U1663" s="370"/>
      <c r="V1663" s="366"/>
      <c r="W1663" s="368"/>
      <c r="X1663" s="370"/>
      <c r="Y1663" s="372"/>
      <c r="Z1663" s="372"/>
      <c r="AA1663" s="372"/>
      <c r="AB1663" s="373"/>
      <c r="AC1663" s="373"/>
      <c r="AD1663" s="250" t="str">
        <f t="shared" si="2028"/>
        <v>会员</v>
      </c>
      <c r="AE1663" s="284">
        <f>VLOOKUP(AD1663,分类参数表!$I$2:$J$10,2,FALSE)</f>
        <v>1</v>
      </c>
      <c r="AF1663" s="285"/>
      <c r="AG1663" s="271"/>
      <c r="AH1663" s="271"/>
      <c r="AI1663" s="271"/>
      <c r="AJ1663" s="271"/>
      <c r="AK1663" s="271"/>
      <c r="AL1663" s="271"/>
      <c r="AM1663" s="294"/>
      <c r="AN1663" s="295" t="e">
        <f t="shared" si="1963"/>
        <v>#DIV/0!</v>
      </c>
      <c r="AO1663" s="299"/>
    </row>
    <row r="1664" spans="1:41" s="218" customFormat="1" ht="15" customHeight="1" thickTop="1" x14ac:dyDescent="0.15">
      <c r="A1664" s="229"/>
      <c r="B1664" s="230"/>
      <c r="C1664" s="231"/>
      <c r="D1664" s="232">
        <v>1</v>
      </c>
      <c r="E1664" s="233"/>
      <c r="F1664" s="233"/>
      <c r="G1664" s="232"/>
      <c r="H1664" s="326"/>
      <c r="I1664" s="234"/>
      <c r="J1664" s="232"/>
      <c r="K1664" s="233"/>
      <c r="L1664" s="232"/>
      <c r="M1664" s="232"/>
      <c r="N1664" s="232"/>
      <c r="O1664" s="255">
        <f t="shared" si="1962"/>
        <v>0</v>
      </c>
      <c r="P1664" s="350">
        <f>SUM(O1664:O1668)</f>
        <v>0</v>
      </c>
      <c r="Q1664" s="264"/>
      <c r="R1664" s="352">
        <f>SUMPRODUCT(Q1664:Q1668+0)</f>
        <v>0</v>
      </c>
      <c r="S1664" s="354" t="e">
        <f>R1664/P1664</f>
        <v>#DIV/0!</v>
      </c>
      <c r="T1664" s="350" t="e">
        <f>LOOKUP(S1664,{0.4,0.45,0.5,0.55,0.6,0.65,0.7,0.75,0.8,0.85,0.9,0.95,1},{0.1,0.175,0.25,0.325,0.4,0.475,0.55,0.625,0.7,0.775,0.85,0.925,1})</f>
        <v>#DIV/0!</v>
      </c>
      <c r="U1664" s="356"/>
      <c r="V1664" s="358"/>
      <c r="W1664" s="360"/>
      <c r="X1664" s="356"/>
      <c r="Y1664" s="352">
        <f>R1664-(V1664/10)-X1664</f>
        <v>0</v>
      </c>
      <c r="Z1664" s="352" t="e">
        <f>Y1664*T1664*AE1664</f>
        <v>#DIV/0!</v>
      </c>
      <c r="AA1664" s="352" t="e">
        <f>U1664-V1664+Z1664</f>
        <v>#DIV/0!</v>
      </c>
      <c r="AB1664" s="352"/>
      <c r="AC1664" s="352"/>
      <c r="AD1664" s="276"/>
      <c r="AE1664" s="277" t="e">
        <f>VLOOKUP(AD1664,分类参数表!$I$2:$J$10,2,FALSE)</f>
        <v>#N/A</v>
      </c>
      <c r="AF1664" s="278"/>
      <c r="AG1664" s="264"/>
      <c r="AH1664" s="264"/>
      <c r="AI1664" s="264"/>
      <c r="AJ1664" s="264"/>
      <c r="AK1664" s="264"/>
      <c r="AL1664" s="264"/>
      <c r="AM1664" s="288"/>
      <c r="AN1664" s="289" t="e">
        <f t="shared" si="1963"/>
        <v>#DIV/0!</v>
      </c>
      <c r="AO1664" s="296"/>
    </row>
    <row r="1665" spans="1:41" s="219" customFormat="1" ht="15" customHeight="1" x14ac:dyDescent="0.15">
      <c r="A1665" s="235"/>
      <c r="B1665" s="236">
        <f t="shared" ref="B1665:C1665" si="2032">B1664</f>
        <v>0</v>
      </c>
      <c r="C1665" s="237">
        <f t="shared" si="2032"/>
        <v>0</v>
      </c>
      <c r="D1665" s="238">
        <f t="shared" ref="D1665:D1668" si="2033">D1664+1</f>
        <v>2</v>
      </c>
      <c r="E1665" s="238"/>
      <c r="F1665" s="239"/>
      <c r="G1665" s="238"/>
      <c r="H1665" s="327"/>
      <c r="I1665" s="240"/>
      <c r="J1665" s="238"/>
      <c r="K1665" s="238"/>
      <c r="L1665" s="238"/>
      <c r="M1665" s="238"/>
      <c r="N1665" s="238"/>
      <c r="O1665" s="256">
        <f t="shared" si="1962"/>
        <v>0</v>
      </c>
      <c r="P1665" s="351"/>
      <c r="Q1665" s="266"/>
      <c r="R1665" s="353"/>
      <c r="S1665" s="355"/>
      <c r="T1665" s="351"/>
      <c r="U1665" s="357"/>
      <c r="V1665" s="359"/>
      <c r="W1665" s="361"/>
      <c r="X1665" s="357"/>
      <c r="Y1665" s="353"/>
      <c r="Z1665" s="353"/>
      <c r="AA1665" s="353"/>
      <c r="AB1665" s="353"/>
      <c r="AC1665" s="353"/>
      <c r="AD1665" s="238">
        <f t="shared" ref="AD1665:AD1668" si="2034">AD1664</f>
        <v>0</v>
      </c>
      <c r="AE1665" s="279" t="e">
        <f>VLOOKUP(AD1665,分类参数表!$I$2:$J$10,2,FALSE)</f>
        <v>#N/A</v>
      </c>
      <c r="AF1665" s="280"/>
      <c r="AG1665" s="266"/>
      <c r="AH1665" s="266"/>
      <c r="AI1665" s="266"/>
      <c r="AJ1665" s="266"/>
      <c r="AK1665" s="266"/>
      <c r="AL1665" s="266"/>
      <c r="AM1665" s="290"/>
      <c r="AN1665" s="291" t="e">
        <f t="shared" si="1963"/>
        <v>#DIV/0!</v>
      </c>
      <c r="AO1665" s="297"/>
    </row>
    <row r="1666" spans="1:41" s="219" customFormat="1" ht="15" customHeight="1" x14ac:dyDescent="0.15">
      <c r="A1666" s="235"/>
      <c r="B1666" s="236">
        <f t="shared" ref="B1666:C1666" si="2035">B1665</f>
        <v>0</v>
      </c>
      <c r="C1666" s="237">
        <f t="shared" si="2035"/>
        <v>0</v>
      </c>
      <c r="D1666" s="238">
        <f t="shared" si="2033"/>
        <v>3</v>
      </c>
      <c r="E1666" s="238"/>
      <c r="F1666" s="239"/>
      <c r="G1666" s="238"/>
      <c r="H1666" s="327"/>
      <c r="I1666" s="240"/>
      <c r="J1666" s="238"/>
      <c r="K1666" s="238"/>
      <c r="L1666" s="238"/>
      <c r="M1666" s="238"/>
      <c r="N1666" s="238"/>
      <c r="O1666" s="256">
        <f t="shared" si="1962"/>
        <v>0</v>
      </c>
      <c r="P1666" s="351"/>
      <c r="Q1666" s="266"/>
      <c r="R1666" s="353"/>
      <c r="S1666" s="355"/>
      <c r="T1666" s="351"/>
      <c r="U1666" s="357"/>
      <c r="V1666" s="359"/>
      <c r="W1666" s="361"/>
      <c r="X1666" s="357"/>
      <c r="Y1666" s="353"/>
      <c r="Z1666" s="353"/>
      <c r="AA1666" s="353"/>
      <c r="AB1666" s="353"/>
      <c r="AC1666" s="353"/>
      <c r="AD1666" s="238">
        <f t="shared" si="2034"/>
        <v>0</v>
      </c>
      <c r="AE1666" s="279" t="e">
        <f>VLOOKUP(AD1666,分类参数表!$I$2:$J$10,2,FALSE)</f>
        <v>#N/A</v>
      </c>
      <c r="AF1666" s="280"/>
      <c r="AG1666" s="266"/>
      <c r="AH1666" s="266"/>
      <c r="AI1666" s="266"/>
      <c r="AJ1666" s="266"/>
      <c r="AK1666" s="266"/>
      <c r="AL1666" s="266"/>
      <c r="AM1666" s="290"/>
      <c r="AN1666" s="291" t="e">
        <f t="shared" si="1963"/>
        <v>#DIV/0!</v>
      </c>
      <c r="AO1666" s="297"/>
    </row>
    <row r="1667" spans="1:41" s="219" customFormat="1" ht="15" customHeight="1" x14ac:dyDescent="0.15">
      <c r="A1667" s="235"/>
      <c r="B1667" s="236">
        <f t="shared" ref="B1667:C1667" si="2036">B1666</f>
        <v>0</v>
      </c>
      <c r="C1667" s="237">
        <f t="shared" si="2036"/>
        <v>0</v>
      </c>
      <c r="D1667" s="238">
        <f t="shared" si="2033"/>
        <v>4</v>
      </c>
      <c r="E1667" s="238"/>
      <c r="F1667" s="239"/>
      <c r="G1667" s="238"/>
      <c r="H1667" s="266"/>
      <c r="I1667" s="238"/>
      <c r="J1667" s="238"/>
      <c r="K1667" s="238"/>
      <c r="L1667" s="238"/>
      <c r="M1667" s="238"/>
      <c r="N1667" s="238"/>
      <c r="O1667" s="256">
        <f t="shared" si="1962"/>
        <v>0</v>
      </c>
      <c r="P1667" s="351"/>
      <c r="Q1667" s="266"/>
      <c r="R1667" s="353"/>
      <c r="S1667" s="355"/>
      <c r="T1667" s="351"/>
      <c r="U1667" s="357"/>
      <c r="V1667" s="359"/>
      <c r="W1667" s="361"/>
      <c r="X1667" s="357"/>
      <c r="Y1667" s="353"/>
      <c r="Z1667" s="353"/>
      <c r="AA1667" s="353"/>
      <c r="AB1667" s="353"/>
      <c r="AC1667" s="353"/>
      <c r="AD1667" s="238">
        <f t="shared" si="2034"/>
        <v>0</v>
      </c>
      <c r="AE1667" s="279" t="e">
        <f>VLOOKUP(AD1667,分类参数表!$I$2:$J$10,2,FALSE)</f>
        <v>#N/A</v>
      </c>
      <c r="AF1667" s="280"/>
      <c r="AG1667" s="266"/>
      <c r="AH1667" s="266"/>
      <c r="AI1667" s="266"/>
      <c r="AJ1667" s="266"/>
      <c r="AK1667" s="266"/>
      <c r="AL1667" s="266"/>
      <c r="AM1667" s="290"/>
      <c r="AN1667" s="291" t="e">
        <f t="shared" si="1963"/>
        <v>#DIV/0!</v>
      </c>
      <c r="AO1667" s="297"/>
    </row>
    <row r="1668" spans="1:41" s="219" customFormat="1" ht="15" customHeight="1" thickBot="1" x14ac:dyDescent="0.2">
      <c r="A1668" s="235"/>
      <c r="B1668" s="236">
        <f t="shared" ref="B1668:C1668" si="2037">B1667</f>
        <v>0</v>
      </c>
      <c r="C1668" s="237">
        <f t="shared" si="2037"/>
        <v>0</v>
      </c>
      <c r="D1668" s="238">
        <f t="shared" si="2033"/>
        <v>5</v>
      </c>
      <c r="E1668" s="238"/>
      <c r="F1668" s="239"/>
      <c r="G1668" s="238"/>
      <c r="H1668" s="266"/>
      <c r="I1668" s="238"/>
      <c r="J1668" s="238"/>
      <c r="K1668" s="238"/>
      <c r="L1668" s="238"/>
      <c r="M1668" s="238"/>
      <c r="N1668" s="238"/>
      <c r="O1668" s="256">
        <f t="shared" si="1962"/>
        <v>0</v>
      </c>
      <c r="P1668" s="351"/>
      <c r="Q1668" s="266"/>
      <c r="R1668" s="353"/>
      <c r="S1668" s="355"/>
      <c r="T1668" s="351"/>
      <c r="U1668" s="357"/>
      <c r="V1668" s="359"/>
      <c r="W1668" s="361"/>
      <c r="X1668" s="357"/>
      <c r="Y1668" s="353"/>
      <c r="Z1668" s="353"/>
      <c r="AA1668" s="353"/>
      <c r="AB1668" s="362"/>
      <c r="AC1668" s="362"/>
      <c r="AD1668" s="238">
        <f t="shared" si="2034"/>
        <v>0</v>
      </c>
      <c r="AE1668" s="279" t="e">
        <f>VLOOKUP(AD1668,分类参数表!$I$2:$J$10,2,FALSE)</f>
        <v>#N/A</v>
      </c>
      <c r="AF1668" s="280"/>
      <c r="AG1668" s="266"/>
      <c r="AH1668" s="266"/>
      <c r="AI1668" s="266"/>
      <c r="AJ1668" s="266"/>
      <c r="AK1668" s="266"/>
      <c r="AL1668" s="266"/>
      <c r="AM1668" s="290"/>
      <c r="AN1668" s="291" t="e">
        <f t="shared" si="1963"/>
        <v>#DIV/0!</v>
      </c>
      <c r="AO1668" s="297"/>
    </row>
    <row r="1669" spans="1:41" s="220" customFormat="1" ht="15" customHeight="1" thickTop="1" x14ac:dyDescent="0.15">
      <c r="A1669" s="319"/>
      <c r="B1669" s="242"/>
      <c r="C1669" s="243"/>
      <c r="D1669" s="244">
        <v>1</v>
      </c>
      <c r="E1669" s="320"/>
      <c r="F1669" s="245"/>
      <c r="G1669" s="321"/>
      <c r="H1669" s="328"/>
      <c r="I1669" s="246"/>
      <c r="J1669" s="321"/>
      <c r="K1669" s="320"/>
      <c r="L1669" s="321"/>
      <c r="M1669" s="244"/>
      <c r="N1669" s="244"/>
      <c r="O1669" s="257">
        <f t="shared" si="1962"/>
        <v>0</v>
      </c>
      <c r="P1669" s="363">
        <f>SUM(O1669:O1673)</f>
        <v>0</v>
      </c>
      <c r="Q1669" s="322"/>
      <c r="R1669" s="371">
        <f>SUMPRODUCT(Q1669:Q1673+0)</f>
        <v>0</v>
      </c>
      <c r="S1669" s="374" t="e">
        <f>R1669/P1669</f>
        <v>#DIV/0!</v>
      </c>
      <c r="T1669" s="363" t="e">
        <f>LOOKUP(S1669,{0.4,0.45,0.5,0.55,0.6,0.65,0.7,0.75,0.8,0.85,0.9,0.95,1},{0.1,0.175,0.25,0.325,0.4,0.475,0.55,0.625,0.7,0.775,0.85,0.925,1})</f>
        <v>#DIV/0!</v>
      </c>
      <c r="U1669" s="369"/>
      <c r="V1669" s="365"/>
      <c r="W1669" s="367"/>
      <c r="X1669" s="369"/>
      <c r="Y1669" s="371">
        <f>R1669-(V1669/10)-X1669</f>
        <v>0</v>
      </c>
      <c r="Z1669" s="371" t="e">
        <f>Y1669*T1669*AE1669</f>
        <v>#DIV/0!</v>
      </c>
      <c r="AA1669" s="371" t="e">
        <f>U1669-V1669+Z1669</f>
        <v>#DIV/0!</v>
      </c>
      <c r="AB1669" s="371"/>
      <c r="AC1669" s="371"/>
      <c r="AD1669" s="323" t="s">
        <v>2000</v>
      </c>
      <c r="AE1669" s="282">
        <f>VLOOKUP(AD1669,分类参数表!$I$2:$J$10,2,FALSE)</f>
        <v>1</v>
      </c>
      <c r="AF1669" s="283"/>
      <c r="AG1669" s="322"/>
      <c r="AH1669" s="269"/>
      <c r="AI1669" s="269"/>
      <c r="AJ1669" s="269"/>
      <c r="AK1669" s="322"/>
      <c r="AL1669" s="322"/>
      <c r="AM1669" s="292"/>
      <c r="AN1669" s="293" t="e">
        <f t="shared" si="1963"/>
        <v>#DIV/0!</v>
      </c>
      <c r="AO1669" s="298"/>
    </row>
    <row r="1670" spans="1:41" s="221" customFormat="1" ht="15" customHeight="1" x14ac:dyDescent="0.15">
      <c r="A1670" s="247"/>
      <c r="B1670" s="248">
        <f t="shared" ref="B1670:C1670" si="2038">B1669</f>
        <v>0</v>
      </c>
      <c r="C1670" s="249">
        <f t="shared" si="2038"/>
        <v>0</v>
      </c>
      <c r="D1670" s="250">
        <f t="shared" ref="D1670:D1673" si="2039">D1669+1</f>
        <v>2</v>
      </c>
      <c r="E1670" s="250"/>
      <c r="F1670" s="251"/>
      <c r="G1670" s="250"/>
      <c r="H1670" s="329"/>
      <c r="I1670" s="252"/>
      <c r="J1670" s="250"/>
      <c r="K1670" s="250"/>
      <c r="L1670" s="250"/>
      <c r="M1670" s="250"/>
      <c r="N1670" s="250"/>
      <c r="O1670" s="258">
        <f t="shared" ref="O1670:O1733" si="2040">N1670*M1670</f>
        <v>0</v>
      </c>
      <c r="P1670" s="364"/>
      <c r="Q1670" s="271"/>
      <c r="R1670" s="372"/>
      <c r="S1670" s="375"/>
      <c r="T1670" s="364"/>
      <c r="U1670" s="370"/>
      <c r="V1670" s="366"/>
      <c r="W1670" s="368"/>
      <c r="X1670" s="370"/>
      <c r="Y1670" s="372"/>
      <c r="Z1670" s="372"/>
      <c r="AA1670" s="372"/>
      <c r="AB1670" s="372"/>
      <c r="AC1670" s="372"/>
      <c r="AD1670" s="250" t="str">
        <f t="shared" ref="AD1670:AD1673" si="2041">AD1669</f>
        <v>会员</v>
      </c>
      <c r="AE1670" s="284">
        <f>VLOOKUP(AD1670,分类参数表!$I$2:$J$10,2,FALSE)</f>
        <v>1</v>
      </c>
      <c r="AF1670" s="285"/>
      <c r="AG1670" s="271"/>
      <c r="AH1670" s="271"/>
      <c r="AI1670" s="271"/>
      <c r="AJ1670" s="271"/>
      <c r="AK1670" s="271"/>
      <c r="AL1670" s="271"/>
      <c r="AM1670" s="294"/>
      <c r="AN1670" s="295" t="e">
        <f t="shared" ref="AN1670:AN1733" si="2042">(Q1670-AM1670)/M1670/N1670</f>
        <v>#DIV/0!</v>
      </c>
      <c r="AO1670" s="299"/>
    </row>
    <row r="1671" spans="1:41" s="221" customFormat="1" ht="15" customHeight="1" x14ac:dyDescent="0.15">
      <c r="A1671" s="247"/>
      <c r="B1671" s="248">
        <f t="shared" ref="B1671:C1671" si="2043">B1670</f>
        <v>0</v>
      </c>
      <c r="C1671" s="249">
        <f t="shared" si="2043"/>
        <v>0</v>
      </c>
      <c r="D1671" s="250">
        <f t="shared" si="2039"/>
        <v>3</v>
      </c>
      <c r="E1671" s="250"/>
      <c r="F1671" s="251"/>
      <c r="G1671" s="250"/>
      <c r="H1671" s="329"/>
      <c r="I1671" s="252"/>
      <c r="J1671" s="250"/>
      <c r="K1671" s="250"/>
      <c r="L1671" s="250"/>
      <c r="M1671" s="250"/>
      <c r="N1671" s="250"/>
      <c r="O1671" s="258">
        <f t="shared" si="2040"/>
        <v>0</v>
      </c>
      <c r="P1671" s="364"/>
      <c r="Q1671" s="271"/>
      <c r="R1671" s="372"/>
      <c r="S1671" s="375"/>
      <c r="T1671" s="364"/>
      <c r="U1671" s="370"/>
      <c r="V1671" s="366"/>
      <c r="W1671" s="368"/>
      <c r="X1671" s="370"/>
      <c r="Y1671" s="372"/>
      <c r="Z1671" s="372"/>
      <c r="AA1671" s="372"/>
      <c r="AB1671" s="372"/>
      <c r="AC1671" s="372"/>
      <c r="AD1671" s="250" t="str">
        <f t="shared" si="2041"/>
        <v>会员</v>
      </c>
      <c r="AE1671" s="284">
        <f>VLOOKUP(AD1671,分类参数表!$I$2:$J$10,2,FALSE)</f>
        <v>1</v>
      </c>
      <c r="AF1671" s="285"/>
      <c r="AG1671" s="271"/>
      <c r="AH1671" s="271"/>
      <c r="AI1671" s="271"/>
      <c r="AJ1671" s="271"/>
      <c r="AK1671" s="271"/>
      <c r="AL1671" s="271"/>
      <c r="AM1671" s="294"/>
      <c r="AN1671" s="295" t="e">
        <f t="shared" si="2042"/>
        <v>#DIV/0!</v>
      </c>
      <c r="AO1671" s="299"/>
    </row>
    <row r="1672" spans="1:41" s="221" customFormat="1" ht="15" customHeight="1" x14ac:dyDescent="0.15">
      <c r="A1672" s="247"/>
      <c r="B1672" s="248">
        <f t="shared" ref="B1672:C1672" si="2044">B1671</f>
        <v>0</v>
      </c>
      <c r="C1672" s="249">
        <f t="shared" si="2044"/>
        <v>0</v>
      </c>
      <c r="D1672" s="250">
        <f t="shared" si="2039"/>
        <v>4</v>
      </c>
      <c r="E1672" s="250"/>
      <c r="F1672" s="251"/>
      <c r="G1672" s="250"/>
      <c r="H1672" s="271"/>
      <c r="I1672" s="250"/>
      <c r="J1672" s="250"/>
      <c r="K1672" s="250"/>
      <c r="L1672" s="250"/>
      <c r="M1672" s="250"/>
      <c r="N1672" s="250"/>
      <c r="O1672" s="258">
        <f t="shared" si="2040"/>
        <v>0</v>
      </c>
      <c r="P1672" s="364"/>
      <c r="Q1672" s="271"/>
      <c r="R1672" s="372"/>
      <c r="S1672" s="375"/>
      <c r="T1672" s="364"/>
      <c r="U1672" s="370"/>
      <c r="V1672" s="366"/>
      <c r="W1672" s="368"/>
      <c r="X1672" s="370"/>
      <c r="Y1672" s="372"/>
      <c r="Z1672" s="372"/>
      <c r="AA1672" s="372"/>
      <c r="AB1672" s="372"/>
      <c r="AC1672" s="372"/>
      <c r="AD1672" s="250" t="str">
        <f t="shared" si="2041"/>
        <v>会员</v>
      </c>
      <c r="AE1672" s="284">
        <f>VLOOKUP(AD1672,分类参数表!$I$2:$J$10,2,FALSE)</f>
        <v>1</v>
      </c>
      <c r="AF1672" s="285"/>
      <c r="AG1672" s="271"/>
      <c r="AH1672" s="271"/>
      <c r="AI1672" s="271"/>
      <c r="AJ1672" s="271"/>
      <c r="AK1672" s="271"/>
      <c r="AL1672" s="271"/>
      <c r="AM1672" s="294"/>
      <c r="AN1672" s="295" t="e">
        <f t="shared" si="2042"/>
        <v>#DIV/0!</v>
      </c>
      <c r="AO1672" s="299"/>
    </row>
    <row r="1673" spans="1:41" s="221" customFormat="1" ht="15" customHeight="1" thickBot="1" x14ac:dyDescent="0.2">
      <c r="A1673" s="247"/>
      <c r="B1673" s="248">
        <f t="shared" ref="B1673:C1673" si="2045">B1672</f>
        <v>0</v>
      </c>
      <c r="C1673" s="249">
        <f t="shared" si="2045"/>
        <v>0</v>
      </c>
      <c r="D1673" s="250">
        <f t="shared" si="2039"/>
        <v>5</v>
      </c>
      <c r="E1673" s="250"/>
      <c r="F1673" s="251"/>
      <c r="G1673" s="250"/>
      <c r="H1673" s="271"/>
      <c r="I1673" s="250"/>
      <c r="J1673" s="250"/>
      <c r="K1673" s="250"/>
      <c r="L1673" s="250"/>
      <c r="M1673" s="250"/>
      <c r="N1673" s="250"/>
      <c r="O1673" s="258">
        <f t="shared" si="2040"/>
        <v>0</v>
      </c>
      <c r="P1673" s="364"/>
      <c r="Q1673" s="271"/>
      <c r="R1673" s="372"/>
      <c r="S1673" s="375"/>
      <c r="T1673" s="364"/>
      <c r="U1673" s="370"/>
      <c r="V1673" s="366"/>
      <c r="W1673" s="368"/>
      <c r="X1673" s="370"/>
      <c r="Y1673" s="372"/>
      <c r="Z1673" s="372"/>
      <c r="AA1673" s="372"/>
      <c r="AB1673" s="373"/>
      <c r="AC1673" s="373"/>
      <c r="AD1673" s="250" t="str">
        <f t="shared" si="2041"/>
        <v>会员</v>
      </c>
      <c r="AE1673" s="284">
        <f>VLOOKUP(AD1673,分类参数表!$I$2:$J$10,2,FALSE)</f>
        <v>1</v>
      </c>
      <c r="AF1673" s="285"/>
      <c r="AG1673" s="271"/>
      <c r="AH1673" s="271"/>
      <c r="AI1673" s="271"/>
      <c r="AJ1673" s="271"/>
      <c r="AK1673" s="271"/>
      <c r="AL1673" s="271"/>
      <c r="AM1673" s="294"/>
      <c r="AN1673" s="295" t="e">
        <f t="shared" si="2042"/>
        <v>#DIV/0!</v>
      </c>
      <c r="AO1673" s="299"/>
    </row>
    <row r="1674" spans="1:41" s="218" customFormat="1" ht="15" customHeight="1" thickTop="1" x14ac:dyDescent="0.15">
      <c r="A1674" s="229"/>
      <c r="B1674" s="230"/>
      <c r="C1674" s="231"/>
      <c r="D1674" s="232">
        <v>1</v>
      </c>
      <c r="E1674" s="233"/>
      <c r="F1674" s="233"/>
      <c r="G1674" s="232"/>
      <c r="H1674" s="326"/>
      <c r="I1674" s="234"/>
      <c r="J1674" s="232"/>
      <c r="K1674" s="233"/>
      <c r="L1674" s="232"/>
      <c r="M1674" s="232"/>
      <c r="N1674" s="232"/>
      <c r="O1674" s="255">
        <f t="shared" si="2040"/>
        <v>0</v>
      </c>
      <c r="P1674" s="350">
        <f>SUM(O1674:O1678)</f>
        <v>0</v>
      </c>
      <c r="Q1674" s="264"/>
      <c r="R1674" s="352">
        <f>SUMPRODUCT(Q1674:Q1678+0)</f>
        <v>0</v>
      </c>
      <c r="S1674" s="354" t="e">
        <f>R1674/P1674</f>
        <v>#DIV/0!</v>
      </c>
      <c r="T1674" s="350" t="e">
        <f>LOOKUP(S1674,{0.4,0.45,0.5,0.55,0.6,0.65,0.7,0.75,0.8,0.85,0.9,0.95,1},{0.1,0.175,0.25,0.325,0.4,0.475,0.55,0.625,0.7,0.775,0.85,0.925,1})</f>
        <v>#DIV/0!</v>
      </c>
      <c r="U1674" s="356"/>
      <c r="V1674" s="358"/>
      <c r="W1674" s="360"/>
      <c r="X1674" s="356"/>
      <c r="Y1674" s="352">
        <f>R1674-(V1674/10)-X1674</f>
        <v>0</v>
      </c>
      <c r="Z1674" s="352" t="e">
        <f>Y1674*T1674*AE1674</f>
        <v>#DIV/0!</v>
      </c>
      <c r="AA1674" s="352" t="e">
        <f>U1674-V1674+Z1674</f>
        <v>#DIV/0!</v>
      </c>
      <c r="AB1674" s="352"/>
      <c r="AC1674" s="352"/>
      <c r="AD1674" s="276"/>
      <c r="AE1674" s="277" t="e">
        <f>VLOOKUP(AD1674,分类参数表!$I$2:$J$10,2,FALSE)</f>
        <v>#N/A</v>
      </c>
      <c r="AF1674" s="278"/>
      <c r="AG1674" s="264"/>
      <c r="AH1674" s="264"/>
      <c r="AI1674" s="264"/>
      <c r="AJ1674" s="264"/>
      <c r="AK1674" s="264"/>
      <c r="AL1674" s="264"/>
      <c r="AM1674" s="288"/>
      <c r="AN1674" s="289" t="e">
        <f t="shared" si="2042"/>
        <v>#DIV/0!</v>
      </c>
      <c r="AO1674" s="296"/>
    </row>
    <row r="1675" spans="1:41" s="219" customFormat="1" ht="15" customHeight="1" x14ac:dyDescent="0.15">
      <c r="A1675" s="235"/>
      <c r="B1675" s="236">
        <f t="shared" ref="B1675:C1675" si="2046">B1674</f>
        <v>0</v>
      </c>
      <c r="C1675" s="237">
        <f t="shared" si="2046"/>
        <v>0</v>
      </c>
      <c r="D1675" s="238">
        <f t="shared" ref="D1675:D1678" si="2047">D1674+1</f>
        <v>2</v>
      </c>
      <c r="E1675" s="238"/>
      <c r="F1675" s="239"/>
      <c r="G1675" s="238"/>
      <c r="H1675" s="327"/>
      <c r="I1675" s="240"/>
      <c r="J1675" s="238"/>
      <c r="K1675" s="238"/>
      <c r="L1675" s="238"/>
      <c r="M1675" s="238"/>
      <c r="N1675" s="238"/>
      <c r="O1675" s="256">
        <f t="shared" si="2040"/>
        <v>0</v>
      </c>
      <c r="P1675" s="351"/>
      <c r="Q1675" s="266"/>
      <c r="R1675" s="353"/>
      <c r="S1675" s="355"/>
      <c r="T1675" s="351"/>
      <c r="U1675" s="357"/>
      <c r="V1675" s="359"/>
      <c r="W1675" s="361"/>
      <c r="X1675" s="357"/>
      <c r="Y1675" s="353"/>
      <c r="Z1675" s="353"/>
      <c r="AA1675" s="353"/>
      <c r="AB1675" s="353"/>
      <c r="AC1675" s="353"/>
      <c r="AD1675" s="238">
        <f t="shared" ref="AD1675:AD1678" si="2048">AD1674</f>
        <v>0</v>
      </c>
      <c r="AE1675" s="279" t="e">
        <f>VLOOKUP(AD1675,分类参数表!$I$2:$J$10,2,FALSE)</f>
        <v>#N/A</v>
      </c>
      <c r="AF1675" s="280"/>
      <c r="AG1675" s="266"/>
      <c r="AH1675" s="266"/>
      <c r="AI1675" s="266"/>
      <c r="AJ1675" s="266"/>
      <c r="AK1675" s="266"/>
      <c r="AL1675" s="266"/>
      <c r="AM1675" s="290"/>
      <c r="AN1675" s="291" t="e">
        <f t="shared" si="2042"/>
        <v>#DIV/0!</v>
      </c>
      <c r="AO1675" s="297"/>
    </row>
    <row r="1676" spans="1:41" s="219" customFormat="1" ht="15" customHeight="1" x14ac:dyDescent="0.15">
      <c r="A1676" s="235"/>
      <c r="B1676" s="236">
        <f t="shared" ref="B1676:C1676" si="2049">B1675</f>
        <v>0</v>
      </c>
      <c r="C1676" s="237">
        <f t="shared" si="2049"/>
        <v>0</v>
      </c>
      <c r="D1676" s="238">
        <f t="shared" si="2047"/>
        <v>3</v>
      </c>
      <c r="E1676" s="238"/>
      <c r="F1676" s="239"/>
      <c r="G1676" s="238"/>
      <c r="H1676" s="327"/>
      <c r="I1676" s="240"/>
      <c r="J1676" s="238"/>
      <c r="K1676" s="238"/>
      <c r="L1676" s="238"/>
      <c r="M1676" s="238"/>
      <c r="N1676" s="238"/>
      <c r="O1676" s="256">
        <f t="shared" si="2040"/>
        <v>0</v>
      </c>
      <c r="P1676" s="351"/>
      <c r="Q1676" s="266"/>
      <c r="R1676" s="353"/>
      <c r="S1676" s="355"/>
      <c r="T1676" s="351"/>
      <c r="U1676" s="357"/>
      <c r="V1676" s="359"/>
      <c r="W1676" s="361"/>
      <c r="X1676" s="357"/>
      <c r="Y1676" s="353"/>
      <c r="Z1676" s="353"/>
      <c r="AA1676" s="353"/>
      <c r="AB1676" s="353"/>
      <c r="AC1676" s="353"/>
      <c r="AD1676" s="238">
        <f t="shared" si="2048"/>
        <v>0</v>
      </c>
      <c r="AE1676" s="279" t="e">
        <f>VLOOKUP(AD1676,分类参数表!$I$2:$J$10,2,FALSE)</f>
        <v>#N/A</v>
      </c>
      <c r="AF1676" s="280"/>
      <c r="AG1676" s="266"/>
      <c r="AH1676" s="266"/>
      <c r="AI1676" s="266"/>
      <c r="AJ1676" s="266"/>
      <c r="AK1676" s="266"/>
      <c r="AL1676" s="266"/>
      <c r="AM1676" s="290"/>
      <c r="AN1676" s="291" t="e">
        <f t="shared" si="2042"/>
        <v>#DIV/0!</v>
      </c>
      <c r="AO1676" s="297"/>
    </row>
    <row r="1677" spans="1:41" s="219" customFormat="1" ht="15" customHeight="1" x14ac:dyDescent="0.15">
      <c r="A1677" s="235"/>
      <c r="B1677" s="236">
        <f t="shared" ref="B1677:C1677" si="2050">B1676</f>
        <v>0</v>
      </c>
      <c r="C1677" s="237">
        <f t="shared" si="2050"/>
        <v>0</v>
      </c>
      <c r="D1677" s="238">
        <f t="shared" si="2047"/>
        <v>4</v>
      </c>
      <c r="E1677" s="238"/>
      <c r="F1677" s="239"/>
      <c r="G1677" s="238"/>
      <c r="H1677" s="266"/>
      <c r="I1677" s="238"/>
      <c r="J1677" s="238"/>
      <c r="K1677" s="238"/>
      <c r="L1677" s="238"/>
      <c r="M1677" s="238"/>
      <c r="N1677" s="238"/>
      <c r="O1677" s="256">
        <f t="shared" si="2040"/>
        <v>0</v>
      </c>
      <c r="P1677" s="351"/>
      <c r="Q1677" s="266"/>
      <c r="R1677" s="353"/>
      <c r="S1677" s="355"/>
      <c r="T1677" s="351"/>
      <c r="U1677" s="357"/>
      <c r="V1677" s="359"/>
      <c r="W1677" s="361"/>
      <c r="X1677" s="357"/>
      <c r="Y1677" s="353"/>
      <c r="Z1677" s="353"/>
      <c r="AA1677" s="353"/>
      <c r="AB1677" s="353"/>
      <c r="AC1677" s="353"/>
      <c r="AD1677" s="238">
        <f t="shared" si="2048"/>
        <v>0</v>
      </c>
      <c r="AE1677" s="279" t="e">
        <f>VLOOKUP(AD1677,分类参数表!$I$2:$J$10,2,FALSE)</f>
        <v>#N/A</v>
      </c>
      <c r="AF1677" s="280"/>
      <c r="AG1677" s="266"/>
      <c r="AH1677" s="266"/>
      <c r="AI1677" s="266"/>
      <c r="AJ1677" s="266"/>
      <c r="AK1677" s="266"/>
      <c r="AL1677" s="266"/>
      <c r="AM1677" s="290"/>
      <c r="AN1677" s="291" t="e">
        <f t="shared" si="2042"/>
        <v>#DIV/0!</v>
      </c>
      <c r="AO1677" s="297"/>
    </row>
    <row r="1678" spans="1:41" s="219" customFormat="1" ht="15" customHeight="1" thickBot="1" x14ac:dyDescent="0.2">
      <c r="A1678" s="235"/>
      <c r="B1678" s="236">
        <f t="shared" ref="B1678:C1678" si="2051">B1677</f>
        <v>0</v>
      </c>
      <c r="C1678" s="237">
        <f t="shared" si="2051"/>
        <v>0</v>
      </c>
      <c r="D1678" s="238">
        <f t="shared" si="2047"/>
        <v>5</v>
      </c>
      <c r="E1678" s="238"/>
      <c r="F1678" s="239"/>
      <c r="G1678" s="238"/>
      <c r="H1678" s="266"/>
      <c r="I1678" s="238"/>
      <c r="J1678" s="238"/>
      <c r="K1678" s="238"/>
      <c r="L1678" s="238"/>
      <c r="M1678" s="238"/>
      <c r="N1678" s="238"/>
      <c r="O1678" s="256">
        <f t="shared" si="2040"/>
        <v>0</v>
      </c>
      <c r="P1678" s="351"/>
      <c r="Q1678" s="266"/>
      <c r="R1678" s="353"/>
      <c r="S1678" s="355"/>
      <c r="T1678" s="351"/>
      <c r="U1678" s="357"/>
      <c r="V1678" s="359"/>
      <c r="W1678" s="361"/>
      <c r="X1678" s="357"/>
      <c r="Y1678" s="353"/>
      <c r="Z1678" s="353"/>
      <c r="AA1678" s="353"/>
      <c r="AB1678" s="362"/>
      <c r="AC1678" s="362"/>
      <c r="AD1678" s="238">
        <f t="shared" si="2048"/>
        <v>0</v>
      </c>
      <c r="AE1678" s="279" t="e">
        <f>VLOOKUP(AD1678,分类参数表!$I$2:$J$10,2,FALSE)</f>
        <v>#N/A</v>
      </c>
      <c r="AF1678" s="280"/>
      <c r="AG1678" s="266"/>
      <c r="AH1678" s="266"/>
      <c r="AI1678" s="266"/>
      <c r="AJ1678" s="266"/>
      <c r="AK1678" s="266"/>
      <c r="AL1678" s="266"/>
      <c r="AM1678" s="290"/>
      <c r="AN1678" s="291" t="e">
        <f t="shared" si="2042"/>
        <v>#DIV/0!</v>
      </c>
      <c r="AO1678" s="297"/>
    </row>
    <row r="1679" spans="1:41" s="220" customFormat="1" ht="15" customHeight="1" thickTop="1" x14ac:dyDescent="0.15">
      <c r="A1679" s="319"/>
      <c r="B1679" s="242"/>
      <c r="C1679" s="243"/>
      <c r="D1679" s="244">
        <v>1</v>
      </c>
      <c r="E1679" s="320"/>
      <c r="F1679" s="245"/>
      <c r="G1679" s="321"/>
      <c r="H1679" s="328"/>
      <c r="I1679" s="246"/>
      <c r="J1679" s="321"/>
      <c r="K1679" s="320"/>
      <c r="L1679" s="321"/>
      <c r="M1679" s="244"/>
      <c r="N1679" s="244"/>
      <c r="O1679" s="257">
        <f t="shared" si="2040"/>
        <v>0</v>
      </c>
      <c r="P1679" s="363">
        <f>SUM(O1679:O1683)</f>
        <v>0</v>
      </c>
      <c r="Q1679" s="322"/>
      <c r="R1679" s="371">
        <f>SUMPRODUCT(Q1679:Q1683+0)</f>
        <v>0</v>
      </c>
      <c r="S1679" s="374" t="e">
        <f>R1679/P1679</f>
        <v>#DIV/0!</v>
      </c>
      <c r="T1679" s="363" t="e">
        <f>LOOKUP(S1679,{0.4,0.45,0.5,0.55,0.6,0.65,0.7,0.75,0.8,0.85,0.9,0.95,1},{0.1,0.175,0.25,0.325,0.4,0.475,0.55,0.625,0.7,0.775,0.85,0.925,1})</f>
        <v>#DIV/0!</v>
      </c>
      <c r="U1679" s="369"/>
      <c r="V1679" s="365"/>
      <c r="W1679" s="367"/>
      <c r="X1679" s="369"/>
      <c r="Y1679" s="371">
        <f>R1679-(V1679/10)-X1679</f>
        <v>0</v>
      </c>
      <c r="Z1679" s="371" t="e">
        <f>Y1679*T1679*AE1679</f>
        <v>#DIV/0!</v>
      </c>
      <c r="AA1679" s="371" t="e">
        <f>U1679-V1679+Z1679</f>
        <v>#DIV/0!</v>
      </c>
      <c r="AB1679" s="371"/>
      <c r="AC1679" s="371"/>
      <c r="AD1679" s="323" t="s">
        <v>2000</v>
      </c>
      <c r="AE1679" s="282">
        <f>VLOOKUP(AD1679,分类参数表!$I$2:$J$10,2,FALSE)</f>
        <v>1</v>
      </c>
      <c r="AF1679" s="283"/>
      <c r="AG1679" s="322"/>
      <c r="AH1679" s="269"/>
      <c r="AI1679" s="269"/>
      <c r="AJ1679" s="269"/>
      <c r="AK1679" s="322"/>
      <c r="AL1679" s="322"/>
      <c r="AM1679" s="292"/>
      <c r="AN1679" s="293" t="e">
        <f t="shared" si="2042"/>
        <v>#DIV/0!</v>
      </c>
      <c r="AO1679" s="298"/>
    </row>
    <row r="1680" spans="1:41" s="221" customFormat="1" ht="15" customHeight="1" x14ac:dyDescent="0.15">
      <c r="A1680" s="247"/>
      <c r="B1680" s="248">
        <f t="shared" ref="B1680:C1680" si="2052">B1679</f>
        <v>0</v>
      </c>
      <c r="C1680" s="249">
        <f t="shared" si="2052"/>
        <v>0</v>
      </c>
      <c r="D1680" s="250">
        <f t="shared" ref="D1680:D1683" si="2053">D1679+1</f>
        <v>2</v>
      </c>
      <c r="E1680" s="250"/>
      <c r="F1680" s="251"/>
      <c r="G1680" s="250"/>
      <c r="H1680" s="329"/>
      <c r="I1680" s="252"/>
      <c r="J1680" s="250"/>
      <c r="K1680" s="250"/>
      <c r="L1680" s="250"/>
      <c r="M1680" s="250"/>
      <c r="N1680" s="250"/>
      <c r="O1680" s="258">
        <f t="shared" si="2040"/>
        <v>0</v>
      </c>
      <c r="P1680" s="364"/>
      <c r="Q1680" s="271"/>
      <c r="R1680" s="372"/>
      <c r="S1680" s="375"/>
      <c r="T1680" s="364"/>
      <c r="U1680" s="370"/>
      <c r="V1680" s="366"/>
      <c r="W1680" s="368"/>
      <c r="X1680" s="370"/>
      <c r="Y1680" s="372"/>
      <c r="Z1680" s="372"/>
      <c r="AA1680" s="372"/>
      <c r="AB1680" s="372"/>
      <c r="AC1680" s="372"/>
      <c r="AD1680" s="250" t="str">
        <f t="shared" ref="AD1680:AD1683" si="2054">AD1679</f>
        <v>会员</v>
      </c>
      <c r="AE1680" s="284">
        <f>VLOOKUP(AD1680,分类参数表!$I$2:$J$10,2,FALSE)</f>
        <v>1</v>
      </c>
      <c r="AF1680" s="285"/>
      <c r="AG1680" s="271"/>
      <c r="AH1680" s="271"/>
      <c r="AI1680" s="271"/>
      <c r="AJ1680" s="271"/>
      <c r="AK1680" s="271"/>
      <c r="AL1680" s="271"/>
      <c r="AM1680" s="294"/>
      <c r="AN1680" s="295" t="e">
        <f t="shared" si="2042"/>
        <v>#DIV/0!</v>
      </c>
      <c r="AO1680" s="299"/>
    </row>
    <row r="1681" spans="1:41" s="221" customFormat="1" ht="15" customHeight="1" x14ac:dyDescent="0.15">
      <c r="A1681" s="247"/>
      <c r="B1681" s="248">
        <f t="shared" ref="B1681:C1681" si="2055">B1680</f>
        <v>0</v>
      </c>
      <c r="C1681" s="249">
        <f t="shared" si="2055"/>
        <v>0</v>
      </c>
      <c r="D1681" s="250">
        <f t="shared" si="2053"/>
        <v>3</v>
      </c>
      <c r="E1681" s="250"/>
      <c r="F1681" s="251"/>
      <c r="G1681" s="250"/>
      <c r="H1681" s="329"/>
      <c r="I1681" s="252"/>
      <c r="J1681" s="250"/>
      <c r="K1681" s="250"/>
      <c r="L1681" s="250"/>
      <c r="M1681" s="250"/>
      <c r="N1681" s="250"/>
      <c r="O1681" s="258">
        <f t="shared" si="2040"/>
        <v>0</v>
      </c>
      <c r="P1681" s="364"/>
      <c r="Q1681" s="271"/>
      <c r="R1681" s="372"/>
      <c r="S1681" s="375"/>
      <c r="T1681" s="364"/>
      <c r="U1681" s="370"/>
      <c r="V1681" s="366"/>
      <c r="W1681" s="368"/>
      <c r="X1681" s="370"/>
      <c r="Y1681" s="372"/>
      <c r="Z1681" s="372"/>
      <c r="AA1681" s="372"/>
      <c r="AB1681" s="372"/>
      <c r="AC1681" s="372"/>
      <c r="AD1681" s="250" t="str">
        <f t="shared" si="2054"/>
        <v>会员</v>
      </c>
      <c r="AE1681" s="284">
        <f>VLOOKUP(AD1681,分类参数表!$I$2:$J$10,2,FALSE)</f>
        <v>1</v>
      </c>
      <c r="AF1681" s="285"/>
      <c r="AG1681" s="271"/>
      <c r="AH1681" s="271"/>
      <c r="AI1681" s="271"/>
      <c r="AJ1681" s="271"/>
      <c r="AK1681" s="271"/>
      <c r="AL1681" s="271"/>
      <c r="AM1681" s="294"/>
      <c r="AN1681" s="295" t="e">
        <f t="shared" si="2042"/>
        <v>#DIV/0!</v>
      </c>
      <c r="AO1681" s="299"/>
    </row>
    <row r="1682" spans="1:41" s="221" customFormat="1" ht="15" customHeight="1" x14ac:dyDescent="0.15">
      <c r="A1682" s="247"/>
      <c r="B1682" s="248">
        <f t="shared" ref="B1682:C1682" si="2056">B1681</f>
        <v>0</v>
      </c>
      <c r="C1682" s="249">
        <f t="shared" si="2056"/>
        <v>0</v>
      </c>
      <c r="D1682" s="250">
        <f t="shared" si="2053"/>
        <v>4</v>
      </c>
      <c r="E1682" s="250"/>
      <c r="F1682" s="251"/>
      <c r="G1682" s="250"/>
      <c r="H1682" s="271"/>
      <c r="I1682" s="250"/>
      <c r="J1682" s="250"/>
      <c r="K1682" s="250"/>
      <c r="L1682" s="250"/>
      <c r="M1682" s="250"/>
      <c r="N1682" s="250"/>
      <c r="O1682" s="258">
        <f t="shared" si="2040"/>
        <v>0</v>
      </c>
      <c r="P1682" s="364"/>
      <c r="Q1682" s="271"/>
      <c r="R1682" s="372"/>
      <c r="S1682" s="375"/>
      <c r="T1682" s="364"/>
      <c r="U1682" s="370"/>
      <c r="V1682" s="366"/>
      <c r="W1682" s="368"/>
      <c r="X1682" s="370"/>
      <c r="Y1682" s="372"/>
      <c r="Z1682" s="372"/>
      <c r="AA1682" s="372"/>
      <c r="AB1682" s="372"/>
      <c r="AC1682" s="372"/>
      <c r="AD1682" s="250" t="str">
        <f t="shared" si="2054"/>
        <v>会员</v>
      </c>
      <c r="AE1682" s="284">
        <f>VLOOKUP(AD1682,分类参数表!$I$2:$J$10,2,FALSE)</f>
        <v>1</v>
      </c>
      <c r="AF1682" s="285"/>
      <c r="AG1682" s="271"/>
      <c r="AH1682" s="271"/>
      <c r="AI1682" s="271"/>
      <c r="AJ1682" s="271"/>
      <c r="AK1682" s="271"/>
      <c r="AL1682" s="271"/>
      <c r="AM1682" s="294"/>
      <c r="AN1682" s="295" t="e">
        <f t="shared" si="2042"/>
        <v>#DIV/0!</v>
      </c>
      <c r="AO1682" s="299"/>
    </row>
    <row r="1683" spans="1:41" s="221" customFormat="1" ht="15" customHeight="1" thickBot="1" x14ac:dyDescent="0.2">
      <c r="A1683" s="247"/>
      <c r="B1683" s="248">
        <f t="shared" ref="B1683:C1683" si="2057">B1682</f>
        <v>0</v>
      </c>
      <c r="C1683" s="249">
        <f t="shared" si="2057"/>
        <v>0</v>
      </c>
      <c r="D1683" s="250">
        <f t="shared" si="2053"/>
        <v>5</v>
      </c>
      <c r="E1683" s="250"/>
      <c r="F1683" s="251"/>
      <c r="G1683" s="250"/>
      <c r="H1683" s="271"/>
      <c r="I1683" s="250"/>
      <c r="J1683" s="250"/>
      <c r="K1683" s="250"/>
      <c r="L1683" s="250"/>
      <c r="M1683" s="250"/>
      <c r="N1683" s="250"/>
      <c r="O1683" s="258">
        <f t="shared" si="2040"/>
        <v>0</v>
      </c>
      <c r="P1683" s="364"/>
      <c r="Q1683" s="271"/>
      <c r="R1683" s="372"/>
      <c r="S1683" s="375"/>
      <c r="T1683" s="364"/>
      <c r="U1683" s="370"/>
      <c r="V1683" s="366"/>
      <c r="W1683" s="368"/>
      <c r="X1683" s="370"/>
      <c r="Y1683" s="372"/>
      <c r="Z1683" s="372"/>
      <c r="AA1683" s="372"/>
      <c r="AB1683" s="373"/>
      <c r="AC1683" s="373"/>
      <c r="AD1683" s="250" t="str">
        <f t="shared" si="2054"/>
        <v>会员</v>
      </c>
      <c r="AE1683" s="284">
        <f>VLOOKUP(AD1683,分类参数表!$I$2:$J$10,2,FALSE)</f>
        <v>1</v>
      </c>
      <c r="AF1683" s="285"/>
      <c r="AG1683" s="271"/>
      <c r="AH1683" s="271"/>
      <c r="AI1683" s="271"/>
      <c r="AJ1683" s="271"/>
      <c r="AK1683" s="271"/>
      <c r="AL1683" s="271"/>
      <c r="AM1683" s="294"/>
      <c r="AN1683" s="295" t="e">
        <f t="shared" si="2042"/>
        <v>#DIV/0!</v>
      </c>
      <c r="AO1683" s="299"/>
    </row>
    <row r="1684" spans="1:41" s="218" customFormat="1" ht="15" customHeight="1" thickTop="1" x14ac:dyDescent="0.15">
      <c r="A1684" s="229"/>
      <c r="B1684" s="230"/>
      <c r="C1684" s="231"/>
      <c r="D1684" s="232">
        <v>1</v>
      </c>
      <c r="E1684" s="233"/>
      <c r="F1684" s="233"/>
      <c r="G1684" s="232"/>
      <c r="H1684" s="326"/>
      <c r="I1684" s="234"/>
      <c r="J1684" s="232"/>
      <c r="K1684" s="233"/>
      <c r="L1684" s="232"/>
      <c r="M1684" s="232"/>
      <c r="N1684" s="232"/>
      <c r="O1684" s="255">
        <f t="shared" si="2040"/>
        <v>0</v>
      </c>
      <c r="P1684" s="350">
        <f>SUM(O1684:O1688)</f>
        <v>0</v>
      </c>
      <c r="Q1684" s="264"/>
      <c r="R1684" s="352">
        <f>SUMPRODUCT(Q1684:Q1688+0)</f>
        <v>0</v>
      </c>
      <c r="S1684" s="354" t="e">
        <f>R1684/P1684</f>
        <v>#DIV/0!</v>
      </c>
      <c r="T1684" s="350" t="e">
        <f>LOOKUP(S1684,{0.4,0.45,0.5,0.55,0.6,0.65,0.7,0.75,0.8,0.85,0.9,0.95,1},{0.1,0.175,0.25,0.325,0.4,0.475,0.55,0.625,0.7,0.775,0.85,0.925,1})</f>
        <v>#DIV/0!</v>
      </c>
      <c r="U1684" s="356"/>
      <c r="V1684" s="358"/>
      <c r="W1684" s="360"/>
      <c r="X1684" s="356"/>
      <c r="Y1684" s="352">
        <f>R1684-(V1684/10)-X1684</f>
        <v>0</v>
      </c>
      <c r="Z1684" s="352" t="e">
        <f>Y1684*T1684*AE1684</f>
        <v>#DIV/0!</v>
      </c>
      <c r="AA1684" s="352" t="e">
        <f>U1684-V1684+Z1684</f>
        <v>#DIV/0!</v>
      </c>
      <c r="AB1684" s="352"/>
      <c r="AC1684" s="352"/>
      <c r="AD1684" s="276"/>
      <c r="AE1684" s="277" t="e">
        <f>VLOOKUP(AD1684,分类参数表!$I$2:$J$10,2,FALSE)</f>
        <v>#N/A</v>
      </c>
      <c r="AF1684" s="278"/>
      <c r="AG1684" s="264"/>
      <c r="AH1684" s="264"/>
      <c r="AI1684" s="264"/>
      <c r="AJ1684" s="264"/>
      <c r="AK1684" s="264"/>
      <c r="AL1684" s="264"/>
      <c r="AM1684" s="288"/>
      <c r="AN1684" s="289" t="e">
        <f t="shared" si="2042"/>
        <v>#DIV/0!</v>
      </c>
      <c r="AO1684" s="296"/>
    </row>
    <row r="1685" spans="1:41" s="219" customFormat="1" ht="15" customHeight="1" x14ac:dyDescent="0.15">
      <c r="A1685" s="235"/>
      <c r="B1685" s="236">
        <f t="shared" ref="B1685:C1685" si="2058">B1684</f>
        <v>0</v>
      </c>
      <c r="C1685" s="237">
        <f t="shared" si="2058"/>
        <v>0</v>
      </c>
      <c r="D1685" s="238">
        <f t="shared" ref="D1685:D1688" si="2059">D1684+1</f>
        <v>2</v>
      </c>
      <c r="E1685" s="238"/>
      <c r="F1685" s="239"/>
      <c r="G1685" s="238"/>
      <c r="H1685" s="327"/>
      <c r="I1685" s="240"/>
      <c r="J1685" s="238"/>
      <c r="K1685" s="238"/>
      <c r="L1685" s="238"/>
      <c r="M1685" s="238"/>
      <c r="N1685" s="238"/>
      <c r="O1685" s="256">
        <f t="shared" si="2040"/>
        <v>0</v>
      </c>
      <c r="P1685" s="351"/>
      <c r="Q1685" s="266"/>
      <c r="R1685" s="353"/>
      <c r="S1685" s="355"/>
      <c r="T1685" s="351"/>
      <c r="U1685" s="357"/>
      <c r="V1685" s="359"/>
      <c r="W1685" s="361"/>
      <c r="X1685" s="357"/>
      <c r="Y1685" s="353"/>
      <c r="Z1685" s="353"/>
      <c r="AA1685" s="353"/>
      <c r="AB1685" s="353"/>
      <c r="AC1685" s="353"/>
      <c r="AD1685" s="238">
        <f t="shared" ref="AD1685:AD1688" si="2060">AD1684</f>
        <v>0</v>
      </c>
      <c r="AE1685" s="279" t="e">
        <f>VLOOKUP(AD1685,分类参数表!$I$2:$J$10,2,FALSE)</f>
        <v>#N/A</v>
      </c>
      <c r="AF1685" s="280"/>
      <c r="AG1685" s="266"/>
      <c r="AH1685" s="266"/>
      <c r="AI1685" s="266"/>
      <c r="AJ1685" s="266"/>
      <c r="AK1685" s="266"/>
      <c r="AL1685" s="266"/>
      <c r="AM1685" s="290"/>
      <c r="AN1685" s="291" t="e">
        <f t="shared" si="2042"/>
        <v>#DIV/0!</v>
      </c>
      <c r="AO1685" s="297"/>
    </row>
    <row r="1686" spans="1:41" s="219" customFormat="1" ht="15" customHeight="1" x14ac:dyDescent="0.15">
      <c r="A1686" s="235"/>
      <c r="B1686" s="236">
        <f t="shared" ref="B1686:C1686" si="2061">B1685</f>
        <v>0</v>
      </c>
      <c r="C1686" s="237">
        <f t="shared" si="2061"/>
        <v>0</v>
      </c>
      <c r="D1686" s="238">
        <f t="shared" si="2059"/>
        <v>3</v>
      </c>
      <c r="E1686" s="238"/>
      <c r="F1686" s="239"/>
      <c r="G1686" s="238"/>
      <c r="H1686" s="327"/>
      <c r="I1686" s="240"/>
      <c r="J1686" s="238"/>
      <c r="K1686" s="238"/>
      <c r="L1686" s="238"/>
      <c r="M1686" s="238"/>
      <c r="N1686" s="238"/>
      <c r="O1686" s="256">
        <f t="shared" si="2040"/>
        <v>0</v>
      </c>
      <c r="P1686" s="351"/>
      <c r="Q1686" s="266"/>
      <c r="R1686" s="353"/>
      <c r="S1686" s="355"/>
      <c r="T1686" s="351"/>
      <c r="U1686" s="357"/>
      <c r="V1686" s="359"/>
      <c r="W1686" s="361"/>
      <c r="X1686" s="357"/>
      <c r="Y1686" s="353"/>
      <c r="Z1686" s="353"/>
      <c r="AA1686" s="353"/>
      <c r="AB1686" s="353"/>
      <c r="AC1686" s="353"/>
      <c r="AD1686" s="238">
        <f t="shared" si="2060"/>
        <v>0</v>
      </c>
      <c r="AE1686" s="279" t="e">
        <f>VLOOKUP(AD1686,分类参数表!$I$2:$J$10,2,FALSE)</f>
        <v>#N/A</v>
      </c>
      <c r="AF1686" s="280"/>
      <c r="AG1686" s="266"/>
      <c r="AH1686" s="266"/>
      <c r="AI1686" s="266"/>
      <c r="AJ1686" s="266"/>
      <c r="AK1686" s="266"/>
      <c r="AL1686" s="266"/>
      <c r="AM1686" s="290"/>
      <c r="AN1686" s="291" t="e">
        <f t="shared" si="2042"/>
        <v>#DIV/0!</v>
      </c>
      <c r="AO1686" s="297"/>
    </row>
    <row r="1687" spans="1:41" s="219" customFormat="1" ht="15" customHeight="1" x14ac:dyDescent="0.15">
      <c r="A1687" s="235"/>
      <c r="B1687" s="236">
        <f t="shared" ref="B1687:C1687" si="2062">B1686</f>
        <v>0</v>
      </c>
      <c r="C1687" s="237">
        <f t="shared" si="2062"/>
        <v>0</v>
      </c>
      <c r="D1687" s="238">
        <f t="shared" si="2059"/>
        <v>4</v>
      </c>
      <c r="E1687" s="238"/>
      <c r="F1687" s="239"/>
      <c r="G1687" s="238"/>
      <c r="H1687" s="266"/>
      <c r="I1687" s="238"/>
      <c r="J1687" s="238"/>
      <c r="K1687" s="238"/>
      <c r="L1687" s="238"/>
      <c r="M1687" s="238"/>
      <c r="N1687" s="238"/>
      <c r="O1687" s="256">
        <f t="shared" si="2040"/>
        <v>0</v>
      </c>
      <c r="P1687" s="351"/>
      <c r="Q1687" s="266"/>
      <c r="R1687" s="353"/>
      <c r="S1687" s="355"/>
      <c r="T1687" s="351"/>
      <c r="U1687" s="357"/>
      <c r="V1687" s="359"/>
      <c r="W1687" s="361"/>
      <c r="X1687" s="357"/>
      <c r="Y1687" s="353"/>
      <c r="Z1687" s="353"/>
      <c r="AA1687" s="353"/>
      <c r="AB1687" s="353"/>
      <c r="AC1687" s="353"/>
      <c r="AD1687" s="238">
        <f t="shared" si="2060"/>
        <v>0</v>
      </c>
      <c r="AE1687" s="279" t="e">
        <f>VLOOKUP(AD1687,分类参数表!$I$2:$J$10,2,FALSE)</f>
        <v>#N/A</v>
      </c>
      <c r="AF1687" s="280"/>
      <c r="AG1687" s="266"/>
      <c r="AH1687" s="266"/>
      <c r="AI1687" s="266"/>
      <c r="AJ1687" s="266"/>
      <c r="AK1687" s="266"/>
      <c r="AL1687" s="266"/>
      <c r="AM1687" s="290"/>
      <c r="AN1687" s="291" t="e">
        <f t="shared" si="2042"/>
        <v>#DIV/0!</v>
      </c>
      <c r="AO1687" s="297"/>
    </row>
    <row r="1688" spans="1:41" s="219" customFormat="1" ht="15" customHeight="1" thickBot="1" x14ac:dyDescent="0.2">
      <c r="A1688" s="235"/>
      <c r="B1688" s="236">
        <f t="shared" ref="B1688:C1688" si="2063">B1687</f>
        <v>0</v>
      </c>
      <c r="C1688" s="237">
        <f t="shared" si="2063"/>
        <v>0</v>
      </c>
      <c r="D1688" s="238">
        <f t="shared" si="2059"/>
        <v>5</v>
      </c>
      <c r="E1688" s="238"/>
      <c r="F1688" s="239"/>
      <c r="G1688" s="238"/>
      <c r="H1688" s="266"/>
      <c r="I1688" s="238"/>
      <c r="J1688" s="238"/>
      <c r="K1688" s="238"/>
      <c r="L1688" s="238"/>
      <c r="M1688" s="238"/>
      <c r="N1688" s="238"/>
      <c r="O1688" s="256">
        <f t="shared" si="2040"/>
        <v>0</v>
      </c>
      <c r="P1688" s="351"/>
      <c r="Q1688" s="266"/>
      <c r="R1688" s="353"/>
      <c r="S1688" s="355"/>
      <c r="T1688" s="351"/>
      <c r="U1688" s="357"/>
      <c r="V1688" s="359"/>
      <c r="W1688" s="361"/>
      <c r="X1688" s="357"/>
      <c r="Y1688" s="353"/>
      <c r="Z1688" s="353"/>
      <c r="AA1688" s="353"/>
      <c r="AB1688" s="362"/>
      <c r="AC1688" s="362"/>
      <c r="AD1688" s="238">
        <f t="shared" si="2060"/>
        <v>0</v>
      </c>
      <c r="AE1688" s="279" t="e">
        <f>VLOOKUP(AD1688,分类参数表!$I$2:$J$10,2,FALSE)</f>
        <v>#N/A</v>
      </c>
      <c r="AF1688" s="280"/>
      <c r="AG1688" s="266"/>
      <c r="AH1688" s="266"/>
      <c r="AI1688" s="266"/>
      <c r="AJ1688" s="266"/>
      <c r="AK1688" s="266"/>
      <c r="AL1688" s="266"/>
      <c r="AM1688" s="290"/>
      <c r="AN1688" s="291" t="e">
        <f t="shared" si="2042"/>
        <v>#DIV/0!</v>
      </c>
      <c r="AO1688" s="297"/>
    </row>
    <row r="1689" spans="1:41" s="220" customFormat="1" ht="15" customHeight="1" thickTop="1" x14ac:dyDescent="0.15">
      <c r="A1689" s="319"/>
      <c r="B1689" s="242"/>
      <c r="C1689" s="243"/>
      <c r="D1689" s="244">
        <v>1</v>
      </c>
      <c r="E1689" s="320"/>
      <c r="F1689" s="245"/>
      <c r="G1689" s="321"/>
      <c r="H1689" s="328"/>
      <c r="I1689" s="246"/>
      <c r="J1689" s="321"/>
      <c r="K1689" s="320"/>
      <c r="L1689" s="321"/>
      <c r="M1689" s="244"/>
      <c r="N1689" s="244"/>
      <c r="O1689" s="257">
        <f t="shared" si="2040"/>
        <v>0</v>
      </c>
      <c r="P1689" s="363">
        <f>SUM(O1689:O1693)</f>
        <v>0</v>
      </c>
      <c r="Q1689" s="322"/>
      <c r="R1689" s="371">
        <f>SUMPRODUCT(Q1689:Q1693+0)</f>
        <v>0</v>
      </c>
      <c r="S1689" s="374" t="e">
        <f>R1689/P1689</f>
        <v>#DIV/0!</v>
      </c>
      <c r="T1689" s="363" t="e">
        <f>LOOKUP(S1689,{0.4,0.45,0.5,0.55,0.6,0.65,0.7,0.75,0.8,0.85,0.9,0.95,1},{0.1,0.175,0.25,0.325,0.4,0.475,0.55,0.625,0.7,0.775,0.85,0.925,1})</f>
        <v>#DIV/0!</v>
      </c>
      <c r="U1689" s="369"/>
      <c r="V1689" s="365"/>
      <c r="W1689" s="367"/>
      <c r="X1689" s="369"/>
      <c r="Y1689" s="371">
        <f>R1689-(V1689/10)-X1689</f>
        <v>0</v>
      </c>
      <c r="Z1689" s="371" t="e">
        <f>Y1689*T1689*AE1689</f>
        <v>#DIV/0!</v>
      </c>
      <c r="AA1689" s="371" t="e">
        <f>U1689-V1689+Z1689</f>
        <v>#DIV/0!</v>
      </c>
      <c r="AB1689" s="371"/>
      <c r="AC1689" s="371"/>
      <c r="AD1689" s="323" t="s">
        <v>2000</v>
      </c>
      <c r="AE1689" s="282">
        <f>VLOOKUP(AD1689,分类参数表!$I$2:$J$10,2,FALSE)</f>
        <v>1</v>
      </c>
      <c r="AF1689" s="283"/>
      <c r="AG1689" s="322"/>
      <c r="AH1689" s="269"/>
      <c r="AI1689" s="269"/>
      <c r="AJ1689" s="269"/>
      <c r="AK1689" s="322"/>
      <c r="AL1689" s="322"/>
      <c r="AM1689" s="292"/>
      <c r="AN1689" s="293" t="e">
        <f t="shared" si="2042"/>
        <v>#DIV/0!</v>
      </c>
      <c r="AO1689" s="298"/>
    </row>
    <row r="1690" spans="1:41" s="221" customFormat="1" ht="15" customHeight="1" x14ac:dyDescent="0.15">
      <c r="A1690" s="247"/>
      <c r="B1690" s="248">
        <f t="shared" ref="B1690:C1690" si="2064">B1689</f>
        <v>0</v>
      </c>
      <c r="C1690" s="249">
        <f t="shared" si="2064"/>
        <v>0</v>
      </c>
      <c r="D1690" s="250">
        <f t="shared" ref="D1690:D1693" si="2065">D1689+1</f>
        <v>2</v>
      </c>
      <c r="E1690" s="250"/>
      <c r="F1690" s="251"/>
      <c r="G1690" s="250"/>
      <c r="H1690" s="329"/>
      <c r="I1690" s="252"/>
      <c r="J1690" s="250"/>
      <c r="K1690" s="250"/>
      <c r="L1690" s="250"/>
      <c r="M1690" s="250"/>
      <c r="N1690" s="250"/>
      <c r="O1690" s="258">
        <f t="shared" si="2040"/>
        <v>0</v>
      </c>
      <c r="P1690" s="364"/>
      <c r="Q1690" s="271"/>
      <c r="R1690" s="372"/>
      <c r="S1690" s="375"/>
      <c r="T1690" s="364"/>
      <c r="U1690" s="370"/>
      <c r="V1690" s="366"/>
      <c r="W1690" s="368"/>
      <c r="X1690" s="370"/>
      <c r="Y1690" s="372"/>
      <c r="Z1690" s="372"/>
      <c r="AA1690" s="372"/>
      <c r="AB1690" s="372"/>
      <c r="AC1690" s="372"/>
      <c r="AD1690" s="250" t="str">
        <f t="shared" ref="AD1690:AD1693" si="2066">AD1689</f>
        <v>会员</v>
      </c>
      <c r="AE1690" s="284">
        <f>VLOOKUP(AD1690,分类参数表!$I$2:$J$10,2,FALSE)</f>
        <v>1</v>
      </c>
      <c r="AF1690" s="285"/>
      <c r="AG1690" s="271"/>
      <c r="AH1690" s="271"/>
      <c r="AI1690" s="271"/>
      <c r="AJ1690" s="271"/>
      <c r="AK1690" s="271"/>
      <c r="AL1690" s="271"/>
      <c r="AM1690" s="294"/>
      <c r="AN1690" s="295" t="e">
        <f t="shared" si="2042"/>
        <v>#DIV/0!</v>
      </c>
      <c r="AO1690" s="299"/>
    </row>
    <row r="1691" spans="1:41" s="221" customFormat="1" ht="15" customHeight="1" x14ac:dyDescent="0.15">
      <c r="A1691" s="247"/>
      <c r="B1691" s="248">
        <f t="shared" ref="B1691:C1691" si="2067">B1690</f>
        <v>0</v>
      </c>
      <c r="C1691" s="249">
        <f t="shared" si="2067"/>
        <v>0</v>
      </c>
      <c r="D1691" s="250">
        <f t="shared" si="2065"/>
        <v>3</v>
      </c>
      <c r="E1691" s="250"/>
      <c r="F1691" s="251"/>
      <c r="G1691" s="250"/>
      <c r="H1691" s="329"/>
      <c r="I1691" s="252"/>
      <c r="J1691" s="250"/>
      <c r="K1691" s="250"/>
      <c r="L1691" s="250"/>
      <c r="M1691" s="250"/>
      <c r="N1691" s="250"/>
      <c r="O1691" s="258">
        <f t="shared" si="2040"/>
        <v>0</v>
      </c>
      <c r="P1691" s="364"/>
      <c r="Q1691" s="271"/>
      <c r="R1691" s="372"/>
      <c r="S1691" s="375"/>
      <c r="T1691" s="364"/>
      <c r="U1691" s="370"/>
      <c r="V1691" s="366"/>
      <c r="W1691" s="368"/>
      <c r="X1691" s="370"/>
      <c r="Y1691" s="372"/>
      <c r="Z1691" s="372"/>
      <c r="AA1691" s="372"/>
      <c r="AB1691" s="372"/>
      <c r="AC1691" s="372"/>
      <c r="AD1691" s="250" t="str">
        <f t="shared" si="2066"/>
        <v>会员</v>
      </c>
      <c r="AE1691" s="284">
        <f>VLOOKUP(AD1691,分类参数表!$I$2:$J$10,2,FALSE)</f>
        <v>1</v>
      </c>
      <c r="AF1691" s="285"/>
      <c r="AG1691" s="271"/>
      <c r="AH1691" s="271"/>
      <c r="AI1691" s="271"/>
      <c r="AJ1691" s="271"/>
      <c r="AK1691" s="271"/>
      <c r="AL1691" s="271"/>
      <c r="AM1691" s="294"/>
      <c r="AN1691" s="295" t="e">
        <f t="shared" si="2042"/>
        <v>#DIV/0!</v>
      </c>
      <c r="AO1691" s="299"/>
    </row>
    <row r="1692" spans="1:41" s="221" customFormat="1" ht="15" customHeight="1" x14ac:dyDescent="0.15">
      <c r="A1692" s="247"/>
      <c r="B1692" s="248">
        <f t="shared" ref="B1692:C1692" si="2068">B1691</f>
        <v>0</v>
      </c>
      <c r="C1692" s="249">
        <f t="shared" si="2068"/>
        <v>0</v>
      </c>
      <c r="D1692" s="250">
        <f t="shared" si="2065"/>
        <v>4</v>
      </c>
      <c r="E1692" s="250"/>
      <c r="F1692" s="251"/>
      <c r="G1692" s="250"/>
      <c r="H1692" s="271"/>
      <c r="I1692" s="250"/>
      <c r="J1692" s="250"/>
      <c r="K1692" s="250"/>
      <c r="L1692" s="250"/>
      <c r="M1692" s="250"/>
      <c r="N1692" s="250"/>
      <c r="O1692" s="258">
        <f t="shared" si="2040"/>
        <v>0</v>
      </c>
      <c r="P1692" s="364"/>
      <c r="Q1692" s="271"/>
      <c r="R1692" s="372"/>
      <c r="S1692" s="375"/>
      <c r="T1692" s="364"/>
      <c r="U1692" s="370"/>
      <c r="V1692" s="366"/>
      <c r="W1692" s="368"/>
      <c r="X1692" s="370"/>
      <c r="Y1692" s="372"/>
      <c r="Z1692" s="372"/>
      <c r="AA1692" s="372"/>
      <c r="AB1692" s="372"/>
      <c r="AC1692" s="372"/>
      <c r="AD1692" s="250" t="str">
        <f t="shared" si="2066"/>
        <v>会员</v>
      </c>
      <c r="AE1692" s="284">
        <f>VLOOKUP(AD1692,分类参数表!$I$2:$J$10,2,FALSE)</f>
        <v>1</v>
      </c>
      <c r="AF1692" s="285"/>
      <c r="AG1692" s="271"/>
      <c r="AH1692" s="271"/>
      <c r="AI1692" s="271"/>
      <c r="AJ1692" s="271"/>
      <c r="AK1692" s="271"/>
      <c r="AL1692" s="271"/>
      <c r="AM1692" s="294"/>
      <c r="AN1692" s="295" t="e">
        <f t="shared" si="2042"/>
        <v>#DIV/0!</v>
      </c>
      <c r="AO1692" s="299"/>
    </row>
    <row r="1693" spans="1:41" s="221" customFormat="1" ht="15" customHeight="1" thickBot="1" x14ac:dyDescent="0.2">
      <c r="A1693" s="247"/>
      <c r="B1693" s="248">
        <f t="shared" ref="B1693:C1693" si="2069">B1692</f>
        <v>0</v>
      </c>
      <c r="C1693" s="249">
        <f t="shared" si="2069"/>
        <v>0</v>
      </c>
      <c r="D1693" s="250">
        <f t="shared" si="2065"/>
        <v>5</v>
      </c>
      <c r="E1693" s="250"/>
      <c r="F1693" s="251"/>
      <c r="G1693" s="250"/>
      <c r="H1693" s="271"/>
      <c r="I1693" s="250"/>
      <c r="J1693" s="250"/>
      <c r="K1693" s="250"/>
      <c r="L1693" s="250"/>
      <c r="M1693" s="250"/>
      <c r="N1693" s="250"/>
      <c r="O1693" s="258">
        <f t="shared" si="2040"/>
        <v>0</v>
      </c>
      <c r="P1693" s="364"/>
      <c r="Q1693" s="271"/>
      <c r="R1693" s="372"/>
      <c r="S1693" s="375"/>
      <c r="T1693" s="364"/>
      <c r="U1693" s="370"/>
      <c r="V1693" s="366"/>
      <c r="W1693" s="368"/>
      <c r="X1693" s="370"/>
      <c r="Y1693" s="372"/>
      <c r="Z1693" s="372"/>
      <c r="AA1693" s="372"/>
      <c r="AB1693" s="373"/>
      <c r="AC1693" s="373"/>
      <c r="AD1693" s="250" t="str">
        <f t="shared" si="2066"/>
        <v>会员</v>
      </c>
      <c r="AE1693" s="284">
        <f>VLOOKUP(AD1693,分类参数表!$I$2:$J$10,2,FALSE)</f>
        <v>1</v>
      </c>
      <c r="AF1693" s="285"/>
      <c r="AG1693" s="271"/>
      <c r="AH1693" s="271"/>
      <c r="AI1693" s="271"/>
      <c r="AJ1693" s="271"/>
      <c r="AK1693" s="271"/>
      <c r="AL1693" s="271"/>
      <c r="AM1693" s="294"/>
      <c r="AN1693" s="295" t="e">
        <f t="shared" si="2042"/>
        <v>#DIV/0!</v>
      </c>
      <c r="AO1693" s="299"/>
    </row>
    <row r="1694" spans="1:41" s="218" customFormat="1" ht="15" customHeight="1" thickTop="1" x14ac:dyDescent="0.15">
      <c r="A1694" s="229"/>
      <c r="B1694" s="230"/>
      <c r="C1694" s="231"/>
      <c r="D1694" s="232">
        <v>1</v>
      </c>
      <c r="E1694" s="233"/>
      <c r="F1694" s="233"/>
      <c r="G1694" s="232"/>
      <c r="H1694" s="326"/>
      <c r="I1694" s="234"/>
      <c r="J1694" s="232"/>
      <c r="K1694" s="233"/>
      <c r="L1694" s="232"/>
      <c r="M1694" s="232"/>
      <c r="N1694" s="232"/>
      <c r="O1694" s="255">
        <f t="shared" si="2040"/>
        <v>0</v>
      </c>
      <c r="P1694" s="350">
        <f>SUM(O1694:O1698)</f>
        <v>0</v>
      </c>
      <c r="Q1694" s="264"/>
      <c r="R1694" s="352">
        <f>SUMPRODUCT(Q1694:Q1698+0)</f>
        <v>0</v>
      </c>
      <c r="S1694" s="354" t="e">
        <f>R1694/P1694</f>
        <v>#DIV/0!</v>
      </c>
      <c r="T1694" s="350" t="e">
        <f>LOOKUP(S1694,{0.4,0.45,0.5,0.55,0.6,0.65,0.7,0.75,0.8,0.85,0.9,0.95,1},{0.1,0.175,0.25,0.325,0.4,0.475,0.55,0.625,0.7,0.775,0.85,0.925,1})</f>
        <v>#DIV/0!</v>
      </c>
      <c r="U1694" s="356"/>
      <c r="V1694" s="358"/>
      <c r="W1694" s="360"/>
      <c r="X1694" s="356"/>
      <c r="Y1694" s="352">
        <f>R1694-(V1694/10)-X1694</f>
        <v>0</v>
      </c>
      <c r="Z1694" s="352" t="e">
        <f>Y1694*T1694*AE1694</f>
        <v>#DIV/0!</v>
      </c>
      <c r="AA1694" s="352" t="e">
        <f>U1694-V1694+Z1694</f>
        <v>#DIV/0!</v>
      </c>
      <c r="AB1694" s="352"/>
      <c r="AC1694" s="352"/>
      <c r="AD1694" s="276"/>
      <c r="AE1694" s="277" t="e">
        <f>VLOOKUP(AD1694,分类参数表!$I$2:$J$10,2,FALSE)</f>
        <v>#N/A</v>
      </c>
      <c r="AF1694" s="278"/>
      <c r="AG1694" s="264"/>
      <c r="AH1694" s="264"/>
      <c r="AI1694" s="264"/>
      <c r="AJ1694" s="264"/>
      <c r="AK1694" s="264"/>
      <c r="AL1694" s="264"/>
      <c r="AM1694" s="288"/>
      <c r="AN1694" s="289" t="e">
        <f t="shared" si="2042"/>
        <v>#DIV/0!</v>
      </c>
      <c r="AO1694" s="296"/>
    </row>
    <row r="1695" spans="1:41" s="219" customFormat="1" ht="15" customHeight="1" x14ac:dyDescent="0.15">
      <c r="A1695" s="235"/>
      <c r="B1695" s="236">
        <f t="shared" ref="B1695:C1695" si="2070">B1694</f>
        <v>0</v>
      </c>
      <c r="C1695" s="237">
        <f t="shared" si="2070"/>
        <v>0</v>
      </c>
      <c r="D1695" s="238">
        <f t="shared" ref="D1695:D1698" si="2071">D1694+1</f>
        <v>2</v>
      </c>
      <c r="E1695" s="238"/>
      <c r="F1695" s="239"/>
      <c r="G1695" s="238"/>
      <c r="H1695" s="327"/>
      <c r="I1695" s="240"/>
      <c r="J1695" s="238"/>
      <c r="K1695" s="238"/>
      <c r="L1695" s="238"/>
      <c r="M1695" s="238"/>
      <c r="N1695" s="238"/>
      <c r="O1695" s="256">
        <f t="shared" si="2040"/>
        <v>0</v>
      </c>
      <c r="P1695" s="351"/>
      <c r="Q1695" s="266"/>
      <c r="R1695" s="353"/>
      <c r="S1695" s="355"/>
      <c r="T1695" s="351"/>
      <c r="U1695" s="357"/>
      <c r="V1695" s="359"/>
      <c r="W1695" s="361"/>
      <c r="X1695" s="357"/>
      <c r="Y1695" s="353"/>
      <c r="Z1695" s="353"/>
      <c r="AA1695" s="353"/>
      <c r="AB1695" s="353"/>
      <c r="AC1695" s="353"/>
      <c r="AD1695" s="238">
        <f t="shared" ref="AD1695:AD1698" si="2072">AD1694</f>
        <v>0</v>
      </c>
      <c r="AE1695" s="279" t="e">
        <f>VLOOKUP(AD1695,分类参数表!$I$2:$J$10,2,FALSE)</f>
        <v>#N/A</v>
      </c>
      <c r="AF1695" s="280"/>
      <c r="AG1695" s="266"/>
      <c r="AH1695" s="266"/>
      <c r="AI1695" s="266"/>
      <c r="AJ1695" s="266"/>
      <c r="AK1695" s="266"/>
      <c r="AL1695" s="266"/>
      <c r="AM1695" s="290"/>
      <c r="AN1695" s="291" t="e">
        <f t="shared" si="2042"/>
        <v>#DIV/0!</v>
      </c>
      <c r="AO1695" s="297"/>
    </row>
    <row r="1696" spans="1:41" s="219" customFormat="1" ht="15" customHeight="1" x14ac:dyDescent="0.15">
      <c r="A1696" s="235"/>
      <c r="B1696" s="236">
        <f t="shared" ref="B1696:C1696" si="2073">B1695</f>
        <v>0</v>
      </c>
      <c r="C1696" s="237">
        <f t="shared" si="2073"/>
        <v>0</v>
      </c>
      <c r="D1696" s="238">
        <f t="shared" si="2071"/>
        <v>3</v>
      </c>
      <c r="E1696" s="238"/>
      <c r="F1696" s="239"/>
      <c r="G1696" s="238"/>
      <c r="H1696" s="327"/>
      <c r="I1696" s="240"/>
      <c r="J1696" s="238"/>
      <c r="K1696" s="238"/>
      <c r="L1696" s="238"/>
      <c r="M1696" s="238"/>
      <c r="N1696" s="238"/>
      <c r="O1696" s="256">
        <f t="shared" si="2040"/>
        <v>0</v>
      </c>
      <c r="P1696" s="351"/>
      <c r="Q1696" s="266"/>
      <c r="R1696" s="353"/>
      <c r="S1696" s="355"/>
      <c r="T1696" s="351"/>
      <c r="U1696" s="357"/>
      <c r="V1696" s="359"/>
      <c r="W1696" s="361"/>
      <c r="X1696" s="357"/>
      <c r="Y1696" s="353"/>
      <c r="Z1696" s="353"/>
      <c r="AA1696" s="353"/>
      <c r="AB1696" s="353"/>
      <c r="AC1696" s="353"/>
      <c r="AD1696" s="238">
        <f t="shared" si="2072"/>
        <v>0</v>
      </c>
      <c r="AE1696" s="279" t="e">
        <f>VLOOKUP(AD1696,分类参数表!$I$2:$J$10,2,FALSE)</f>
        <v>#N/A</v>
      </c>
      <c r="AF1696" s="280"/>
      <c r="AG1696" s="266"/>
      <c r="AH1696" s="266"/>
      <c r="AI1696" s="266"/>
      <c r="AJ1696" s="266"/>
      <c r="AK1696" s="266"/>
      <c r="AL1696" s="266"/>
      <c r="AM1696" s="290"/>
      <c r="AN1696" s="291" t="e">
        <f t="shared" si="2042"/>
        <v>#DIV/0!</v>
      </c>
      <c r="AO1696" s="297"/>
    </row>
    <row r="1697" spans="1:41" s="219" customFormat="1" ht="15" customHeight="1" x14ac:dyDescent="0.15">
      <c r="A1697" s="235"/>
      <c r="B1697" s="236">
        <f t="shared" ref="B1697:C1697" si="2074">B1696</f>
        <v>0</v>
      </c>
      <c r="C1697" s="237">
        <f t="shared" si="2074"/>
        <v>0</v>
      </c>
      <c r="D1697" s="238">
        <f t="shared" si="2071"/>
        <v>4</v>
      </c>
      <c r="E1697" s="238"/>
      <c r="F1697" s="239"/>
      <c r="G1697" s="238"/>
      <c r="H1697" s="266"/>
      <c r="I1697" s="238"/>
      <c r="J1697" s="238"/>
      <c r="K1697" s="238"/>
      <c r="L1697" s="238"/>
      <c r="M1697" s="238"/>
      <c r="N1697" s="238"/>
      <c r="O1697" s="256">
        <f t="shared" si="2040"/>
        <v>0</v>
      </c>
      <c r="P1697" s="351"/>
      <c r="Q1697" s="266"/>
      <c r="R1697" s="353"/>
      <c r="S1697" s="355"/>
      <c r="T1697" s="351"/>
      <c r="U1697" s="357"/>
      <c r="V1697" s="359"/>
      <c r="W1697" s="361"/>
      <c r="X1697" s="357"/>
      <c r="Y1697" s="353"/>
      <c r="Z1697" s="353"/>
      <c r="AA1697" s="353"/>
      <c r="AB1697" s="353"/>
      <c r="AC1697" s="353"/>
      <c r="AD1697" s="238">
        <f t="shared" si="2072"/>
        <v>0</v>
      </c>
      <c r="AE1697" s="279" t="e">
        <f>VLOOKUP(AD1697,分类参数表!$I$2:$J$10,2,FALSE)</f>
        <v>#N/A</v>
      </c>
      <c r="AF1697" s="280"/>
      <c r="AG1697" s="266"/>
      <c r="AH1697" s="266"/>
      <c r="AI1697" s="266"/>
      <c r="AJ1697" s="266"/>
      <c r="AK1697" s="266"/>
      <c r="AL1697" s="266"/>
      <c r="AM1697" s="290"/>
      <c r="AN1697" s="291" t="e">
        <f t="shared" si="2042"/>
        <v>#DIV/0!</v>
      </c>
      <c r="AO1697" s="297"/>
    </row>
    <row r="1698" spans="1:41" s="219" customFormat="1" ht="15" customHeight="1" thickBot="1" x14ac:dyDescent="0.2">
      <c r="A1698" s="235"/>
      <c r="B1698" s="236">
        <f t="shared" ref="B1698:C1698" si="2075">B1697</f>
        <v>0</v>
      </c>
      <c r="C1698" s="237">
        <f t="shared" si="2075"/>
        <v>0</v>
      </c>
      <c r="D1698" s="238">
        <f t="shared" si="2071"/>
        <v>5</v>
      </c>
      <c r="E1698" s="238"/>
      <c r="F1698" s="239"/>
      <c r="G1698" s="238"/>
      <c r="H1698" s="266"/>
      <c r="I1698" s="238"/>
      <c r="J1698" s="238"/>
      <c r="K1698" s="238"/>
      <c r="L1698" s="238"/>
      <c r="M1698" s="238"/>
      <c r="N1698" s="238"/>
      <c r="O1698" s="256">
        <f t="shared" si="2040"/>
        <v>0</v>
      </c>
      <c r="P1698" s="351"/>
      <c r="Q1698" s="266"/>
      <c r="R1698" s="353"/>
      <c r="S1698" s="355"/>
      <c r="T1698" s="351"/>
      <c r="U1698" s="357"/>
      <c r="V1698" s="359"/>
      <c r="W1698" s="361"/>
      <c r="X1698" s="357"/>
      <c r="Y1698" s="353"/>
      <c r="Z1698" s="353"/>
      <c r="AA1698" s="353"/>
      <c r="AB1698" s="362"/>
      <c r="AC1698" s="362"/>
      <c r="AD1698" s="238">
        <f t="shared" si="2072"/>
        <v>0</v>
      </c>
      <c r="AE1698" s="279" t="e">
        <f>VLOOKUP(AD1698,分类参数表!$I$2:$J$10,2,FALSE)</f>
        <v>#N/A</v>
      </c>
      <c r="AF1698" s="280"/>
      <c r="AG1698" s="266"/>
      <c r="AH1698" s="266"/>
      <c r="AI1698" s="266"/>
      <c r="AJ1698" s="266"/>
      <c r="AK1698" s="266"/>
      <c r="AL1698" s="266"/>
      <c r="AM1698" s="290"/>
      <c r="AN1698" s="291" t="e">
        <f t="shared" si="2042"/>
        <v>#DIV/0!</v>
      </c>
      <c r="AO1698" s="297"/>
    </row>
    <row r="1699" spans="1:41" s="220" customFormat="1" ht="15" customHeight="1" thickTop="1" x14ac:dyDescent="0.15">
      <c r="A1699" s="319"/>
      <c r="B1699" s="242"/>
      <c r="C1699" s="243"/>
      <c r="D1699" s="244">
        <v>1</v>
      </c>
      <c r="E1699" s="320"/>
      <c r="F1699" s="245"/>
      <c r="G1699" s="321"/>
      <c r="H1699" s="328"/>
      <c r="I1699" s="246"/>
      <c r="J1699" s="321"/>
      <c r="K1699" s="320"/>
      <c r="L1699" s="321"/>
      <c r="M1699" s="244"/>
      <c r="N1699" s="244"/>
      <c r="O1699" s="257">
        <f t="shared" si="2040"/>
        <v>0</v>
      </c>
      <c r="P1699" s="363">
        <f>SUM(O1699:O1703)</f>
        <v>0</v>
      </c>
      <c r="Q1699" s="322"/>
      <c r="R1699" s="371">
        <f>SUMPRODUCT(Q1699:Q1703+0)</f>
        <v>0</v>
      </c>
      <c r="S1699" s="374" t="e">
        <f>R1699/P1699</f>
        <v>#DIV/0!</v>
      </c>
      <c r="T1699" s="363" t="e">
        <f>LOOKUP(S1699,{0.4,0.45,0.5,0.55,0.6,0.65,0.7,0.75,0.8,0.85,0.9,0.95,1},{0.1,0.175,0.25,0.325,0.4,0.475,0.55,0.625,0.7,0.775,0.85,0.925,1})</f>
        <v>#DIV/0!</v>
      </c>
      <c r="U1699" s="369"/>
      <c r="V1699" s="365"/>
      <c r="W1699" s="367"/>
      <c r="X1699" s="369"/>
      <c r="Y1699" s="371">
        <f>R1699-(V1699/10)-X1699</f>
        <v>0</v>
      </c>
      <c r="Z1699" s="371" t="e">
        <f>Y1699*T1699*AE1699</f>
        <v>#DIV/0!</v>
      </c>
      <c r="AA1699" s="371" t="e">
        <f>U1699-V1699+Z1699</f>
        <v>#DIV/0!</v>
      </c>
      <c r="AB1699" s="371"/>
      <c r="AC1699" s="371"/>
      <c r="AD1699" s="323" t="s">
        <v>2000</v>
      </c>
      <c r="AE1699" s="282">
        <f>VLOOKUP(AD1699,分类参数表!$I$2:$J$10,2,FALSE)</f>
        <v>1</v>
      </c>
      <c r="AF1699" s="283"/>
      <c r="AG1699" s="322"/>
      <c r="AH1699" s="269"/>
      <c r="AI1699" s="269"/>
      <c r="AJ1699" s="269"/>
      <c r="AK1699" s="322"/>
      <c r="AL1699" s="322"/>
      <c r="AM1699" s="292"/>
      <c r="AN1699" s="293" t="e">
        <f t="shared" si="2042"/>
        <v>#DIV/0!</v>
      </c>
      <c r="AO1699" s="298"/>
    </row>
    <row r="1700" spans="1:41" s="221" customFormat="1" ht="15" customHeight="1" x14ac:dyDescent="0.15">
      <c r="A1700" s="247"/>
      <c r="B1700" s="248">
        <f t="shared" ref="B1700:C1700" si="2076">B1699</f>
        <v>0</v>
      </c>
      <c r="C1700" s="249">
        <f t="shared" si="2076"/>
        <v>0</v>
      </c>
      <c r="D1700" s="250">
        <f t="shared" ref="D1700:D1703" si="2077">D1699+1</f>
        <v>2</v>
      </c>
      <c r="E1700" s="250"/>
      <c r="F1700" s="251"/>
      <c r="G1700" s="250"/>
      <c r="H1700" s="329"/>
      <c r="I1700" s="252"/>
      <c r="J1700" s="250"/>
      <c r="K1700" s="250"/>
      <c r="L1700" s="250"/>
      <c r="M1700" s="250"/>
      <c r="N1700" s="250"/>
      <c r="O1700" s="258">
        <f t="shared" si="2040"/>
        <v>0</v>
      </c>
      <c r="P1700" s="364"/>
      <c r="Q1700" s="271"/>
      <c r="R1700" s="372"/>
      <c r="S1700" s="375"/>
      <c r="T1700" s="364"/>
      <c r="U1700" s="370"/>
      <c r="V1700" s="366"/>
      <c r="W1700" s="368"/>
      <c r="X1700" s="370"/>
      <c r="Y1700" s="372"/>
      <c r="Z1700" s="372"/>
      <c r="AA1700" s="372"/>
      <c r="AB1700" s="372"/>
      <c r="AC1700" s="372"/>
      <c r="AD1700" s="250" t="str">
        <f t="shared" ref="AD1700:AD1703" si="2078">AD1699</f>
        <v>会员</v>
      </c>
      <c r="AE1700" s="284">
        <f>VLOOKUP(AD1700,分类参数表!$I$2:$J$10,2,FALSE)</f>
        <v>1</v>
      </c>
      <c r="AF1700" s="285"/>
      <c r="AG1700" s="271"/>
      <c r="AH1700" s="271"/>
      <c r="AI1700" s="271"/>
      <c r="AJ1700" s="271"/>
      <c r="AK1700" s="271"/>
      <c r="AL1700" s="271"/>
      <c r="AM1700" s="294"/>
      <c r="AN1700" s="295" t="e">
        <f t="shared" si="2042"/>
        <v>#DIV/0!</v>
      </c>
      <c r="AO1700" s="299"/>
    </row>
    <row r="1701" spans="1:41" s="221" customFormat="1" ht="15" customHeight="1" x14ac:dyDescent="0.15">
      <c r="A1701" s="247"/>
      <c r="B1701" s="248">
        <f t="shared" ref="B1701:C1701" si="2079">B1700</f>
        <v>0</v>
      </c>
      <c r="C1701" s="249">
        <f t="shared" si="2079"/>
        <v>0</v>
      </c>
      <c r="D1701" s="250">
        <f t="shared" si="2077"/>
        <v>3</v>
      </c>
      <c r="E1701" s="250"/>
      <c r="F1701" s="251"/>
      <c r="G1701" s="250"/>
      <c r="H1701" s="329"/>
      <c r="I1701" s="252"/>
      <c r="J1701" s="250"/>
      <c r="K1701" s="250"/>
      <c r="L1701" s="250"/>
      <c r="M1701" s="250"/>
      <c r="N1701" s="250"/>
      <c r="O1701" s="258">
        <f t="shared" si="2040"/>
        <v>0</v>
      </c>
      <c r="P1701" s="364"/>
      <c r="Q1701" s="271"/>
      <c r="R1701" s="372"/>
      <c r="S1701" s="375"/>
      <c r="T1701" s="364"/>
      <c r="U1701" s="370"/>
      <c r="V1701" s="366"/>
      <c r="W1701" s="368"/>
      <c r="X1701" s="370"/>
      <c r="Y1701" s="372"/>
      <c r="Z1701" s="372"/>
      <c r="AA1701" s="372"/>
      <c r="AB1701" s="372"/>
      <c r="AC1701" s="372"/>
      <c r="AD1701" s="250" t="str">
        <f t="shared" si="2078"/>
        <v>会员</v>
      </c>
      <c r="AE1701" s="284">
        <f>VLOOKUP(AD1701,分类参数表!$I$2:$J$10,2,FALSE)</f>
        <v>1</v>
      </c>
      <c r="AF1701" s="285"/>
      <c r="AG1701" s="271"/>
      <c r="AH1701" s="271"/>
      <c r="AI1701" s="271"/>
      <c r="AJ1701" s="271"/>
      <c r="AK1701" s="271"/>
      <c r="AL1701" s="271"/>
      <c r="AM1701" s="294"/>
      <c r="AN1701" s="295" t="e">
        <f t="shared" si="2042"/>
        <v>#DIV/0!</v>
      </c>
      <c r="AO1701" s="299"/>
    </row>
    <row r="1702" spans="1:41" s="221" customFormat="1" ht="15" customHeight="1" x14ac:dyDescent="0.15">
      <c r="A1702" s="247"/>
      <c r="B1702" s="248">
        <f t="shared" ref="B1702:C1702" si="2080">B1701</f>
        <v>0</v>
      </c>
      <c r="C1702" s="249">
        <f t="shared" si="2080"/>
        <v>0</v>
      </c>
      <c r="D1702" s="250">
        <f t="shared" si="2077"/>
        <v>4</v>
      </c>
      <c r="E1702" s="250"/>
      <c r="F1702" s="251"/>
      <c r="G1702" s="250"/>
      <c r="H1702" s="271"/>
      <c r="I1702" s="250"/>
      <c r="J1702" s="250"/>
      <c r="K1702" s="250"/>
      <c r="L1702" s="250"/>
      <c r="M1702" s="250"/>
      <c r="N1702" s="250"/>
      <c r="O1702" s="258">
        <f t="shared" si="2040"/>
        <v>0</v>
      </c>
      <c r="P1702" s="364"/>
      <c r="Q1702" s="271"/>
      <c r="R1702" s="372"/>
      <c r="S1702" s="375"/>
      <c r="T1702" s="364"/>
      <c r="U1702" s="370"/>
      <c r="V1702" s="366"/>
      <c r="W1702" s="368"/>
      <c r="X1702" s="370"/>
      <c r="Y1702" s="372"/>
      <c r="Z1702" s="372"/>
      <c r="AA1702" s="372"/>
      <c r="AB1702" s="372"/>
      <c r="AC1702" s="372"/>
      <c r="AD1702" s="250" t="str">
        <f t="shared" si="2078"/>
        <v>会员</v>
      </c>
      <c r="AE1702" s="284">
        <f>VLOOKUP(AD1702,分类参数表!$I$2:$J$10,2,FALSE)</f>
        <v>1</v>
      </c>
      <c r="AF1702" s="285"/>
      <c r="AG1702" s="271"/>
      <c r="AH1702" s="271"/>
      <c r="AI1702" s="271"/>
      <c r="AJ1702" s="271"/>
      <c r="AK1702" s="271"/>
      <c r="AL1702" s="271"/>
      <c r="AM1702" s="294"/>
      <c r="AN1702" s="295" t="e">
        <f t="shared" si="2042"/>
        <v>#DIV/0!</v>
      </c>
      <c r="AO1702" s="299"/>
    </row>
    <row r="1703" spans="1:41" s="221" customFormat="1" ht="15" customHeight="1" thickBot="1" x14ac:dyDescent="0.2">
      <c r="A1703" s="247"/>
      <c r="B1703" s="248">
        <f t="shared" ref="B1703:C1703" si="2081">B1702</f>
        <v>0</v>
      </c>
      <c r="C1703" s="249">
        <f t="shared" si="2081"/>
        <v>0</v>
      </c>
      <c r="D1703" s="250">
        <f t="shared" si="2077"/>
        <v>5</v>
      </c>
      <c r="E1703" s="250"/>
      <c r="F1703" s="251"/>
      <c r="G1703" s="250"/>
      <c r="H1703" s="271"/>
      <c r="I1703" s="250"/>
      <c r="J1703" s="250"/>
      <c r="K1703" s="250"/>
      <c r="L1703" s="250"/>
      <c r="M1703" s="250"/>
      <c r="N1703" s="250"/>
      <c r="O1703" s="258">
        <f t="shared" si="2040"/>
        <v>0</v>
      </c>
      <c r="P1703" s="364"/>
      <c r="Q1703" s="271"/>
      <c r="R1703" s="372"/>
      <c r="S1703" s="375"/>
      <c r="T1703" s="364"/>
      <c r="U1703" s="370"/>
      <c r="V1703" s="366"/>
      <c r="W1703" s="368"/>
      <c r="X1703" s="370"/>
      <c r="Y1703" s="372"/>
      <c r="Z1703" s="372"/>
      <c r="AA1703" s="372"/>
      <c r="AB1703" s="373"/>
      <c r="AC1703" s="373"/>
      <c r="AD1703" s="250" t="str">
        <f t="shared" si="2078"/>
        <v>会员</v>
      </c>
      <c r="AE1703" s="284">
        <f>VLOOKUP(AD1703,分类参数表!$I$2:$J$10,2,FALSE)</f>
        <v>1</v>
      </c>
      <c r="AF1703" s="285"/>
      <c r="AG1703" s="271"/>
      <c r="AH1703" s="271"/>
      <c r="AI1703" s="271"/>
      <c r="AJ1703" s="271"/>
      <c r="AK1703" s="271"/>
      <c r="AL1703" s="271"/>
      <c r="AM1703" s="294"/>
      <c r="AN1703" s="295" t="e">
        <f t="shared" si="2042"/>
        <v>#DIV/0!</v>
      </c>
      <c r="AO1703" s="299"/>
    </row>
    <row r="1704" spans="1:41" s="218" customFormat="1" ht="15" customHeight="1" thickTop="1" x14ac:dyDescent="0.15">
      <c r="A1704" s="229"/>
      <c r="B1704" s="230"/>
      <c r="C1704" s="231"/>
      <c r="D1704" s="232">
        <v>1</v>
      </c>
      <c r="E1704" s="233"/>
      <c r="F1704" s="233"/>
      <c r="G1704" s="232"/>
      <c r="H1704" s="326"/>
      <c r="I1704" s="234"/>
      <c r="J1704" s="232"/>
      <c r="K1704" s="233"/>
      <c r="L1704" s="232"/>
      <c r="M1704" s="232"/>
      <c r="N1704" s="232"/>
      <c r="O1704" s="255">
        <f t="shared" si="2040"/>
        <v>0</v>
      </c>
      <c r="P1704" s="350">
        <f>SUM(O1704:O1708)</f>
        <v>0</v>
      </c>
      <c r="Q1704" s="264"/>
      <c r="R1704" s="352">
        <f>SUMPRODUCT(Q1704:Q1708+0)</f>
        <v>0</v>
      </c>
      <c r="S1704" s="354" t="e">
        <f>R1704/P1704</f>
        <v>#DIV/0!</v>
      </c>
      <c r="T1704" s="350" t="e">
        <f>LOOKUP(S1704,{0.4,0.45,0.5,0.55,0.6,0.65,0.7,0.75,0.8,0.85,0.9,0.95,1},{0.1,0.175,0.25,0.325,0.4,0.475,0.55,0.625,0.7,0.775,0.85,0.925,1})</f>
        <v>#DIV/0!</v>
      </c>
      <c r="U1704" s="356"/>
      <c r="V1704" s="358"/>
      <c r="W1704" s="360"/>
      <c r="X1704" s="356"/>
      <c r="Y1704" s="352">
        <f>R1704-(V1704/10)-X1704</f>
        <v>0</v>
      </c>
      <c r="Z1704" s="352" t="e">
        <f>Y1704*T1704*AE1704</f>
        <v>#DIV/0!</v>
      </c>
      <c r="AA1704" s="352" t="e">
        <f>U1704-V1704+Z1704</f>
        <v>#DIV/0!</v>
      </c>
      <c r="AB1704" s="352"/>
      <c r="AC1704" s="352"/>
      <c r="AD1704" s="276"/>
      <c r="AE1704" s="277" t="e">
        <f>VLOOKUP(AD1704,分类参数表!$I$2:$J$10,2,FALSE)</f>
        <v>#N/A</v>
      </c>
      <c r="AF1704" s="278"/>
      <c r="AG1704" s="264"/>
      <c r="AH1704" s="264"/>
      <c r="AI1704" s="264"/>
      <c r="AJ1704" s="264"/>
      <c r="AK1704" s="264"/>
      <c r="AL1704" s="264"/>
      <c r="AM1704" s="288"/>
      <c r="AN1704" s="289" t="e">
        <f t="shared" si="2042"/>
        <v>#DIV/0!</v>
      </c>
      <c r="AO1704" s="296"/>
    </row>
    <row r="1705" spans="1:41" s="219" customFormat="1" ht="15" customHeight="1" x14ac:dyDescent="0.15">
      <c r="A1705" s="235"/>
      <c r="B1705" s="236">
        <f t="shared" ref="B1705:C1705" si="2082">B1704</f>
        <v>0</v>
      </c>
      <c r="C1705" s="237">
        <f t="shared" si="2082"/>
        <v>0</v>
      </c>
      <c r="D1705" s="238">
        <f t="shared" ref="D1705:D1708" si="2083">D1704+1</f>
        <v>2</v>
      </c>
      <c r="E1705" s="238"/>
      <c r="F1705" s="239"/>
      <c r="G1705" s="238"/>
      <c r="H1705" s="327"/>
      <c r="I1705" s="240"/>
      <c r="J1705" s="238"/>
      <c r="K1705" s="238"/>
      <c r="L1705" s="238"/>
      <c r="M1705" s="238"/>
      <c r="N1705" s="238"/>
      <c r="O1705" s="256">
        <f t="shared" si="2040"/>
        <v>0</v>
      </c>
      <c r="P1705" s="351"/>
      <c r="Q1705" s="266"/>
      <c r="R1705" s="353"/>
      <c r="S1705" s="355"/>
      <c r="T1705" s="351"/>
      <c r="U1705" s="357"/>
      <c r="V1705" s="359"/>
      <c r="W1705" s="361"/>
      <c r="X1705" s="357"/>
      <c r="Y1705" s="353"/>
      <c r="Z1705" s="353"/>
      <c r="AA1705" s="353"/>
      <c r="AB1705" s="353"/>
      <c r="AC1705" s="353"/>
      <c r="AD1705" s="238">
        <f t="shared" ref="AD1705:AD1708" si="2084">AD1704</f>
        <v>0</v>
      </c>
      <c r="AE1705" s="279" t="e">
        <f>VLOOKUP(AD1705,分类参数表!$I$2:$J$10,2,FALSE)</f>
        <v>#N/A</v>
      </c>
      <c r="AF1705" s="280"/>
      <c r="AG1705" s="266"/>
      <c r="AH1705" s="266"/>
      <c r="AI1705" s="266"/>
      <c r="AJ1705" s="266"/>
      <c r="AK1705" s="266"/>
      <c r="AL1705" s="266"/>
      <c r="AM1705" s="290"/>
      <c r="AN1705" s="291" t="e">
        <f t="shared" si="2042"/>
        <v>#DIV/0!</v>
      </c>
      <c r="AO1705" s="297"/>
    </row>
    <row r="1706" spans="1:41" s="219" customFormat="1" ht="15" customHeight="1" x14ac:dyDescent="0.15">
      <c r="A1706" s="235"/>
      <c r="B1706" s="236">
        <f t="shared" ref="B1706:C1706" si="2085">B1705</f>
        <v>0</v>
      </c>
      <c r="C1706" s="237">
        <f t="shared" si="2085"/>
        <v>0</v>
      </c>
      <c r="D1706" s="238">
        <f t="shared" si="2083"/>
        <v>3</v>
      </c>
      <c r="E1706" s="238"/>
      <c r="F1706" s="239"/>
      <c r="G1706" s="238"/>
      <c r="H1706" s="327"/>
      <c r="I1706" s="240"/>
      <c r="J1706" s="238"/>
      <c r="K1706" s="238"/>
      <c r="L1706" s="238"/>
      <c r="M1706" s="238"/>
      <c r="N1706" s="238"/>
      <c r="O1706" s="256">
        <f t="shared" si="2040"/>
        <v>0</v>
      </c>
      <c r="P1706" s="351"/>
      <c r="Q1706" s="266"/>
      <c r="R1706" s="353"/>
      <c r="S1706" s="355"/>
      <c r="T1706" s="351"/>
      <c r="U1706" s="357"/>
      <c r="V1706" s="359"/>
      <c r="W1706" s="361"/>
      <c r="X1706" s="357"/>
      <c r="Y1706" s="353"/>
      <c r="Z1706" s="353"/>
      <c r="AA1706" s="353"/>
      <c r="AB1706" s="353"/>
      <c r="AC1706" s="353"/>
      <c r="AD1706" s="238">
        <f t="shared" si="2084"/>
        <v>0</v>
      </c>
      <c r="AE1706" s="279" t="e">
        <f>VLOOKUP(AD1706,分类参数表!$I$2:$J$10,2,FALSE)</f>
        <v>#N/A</v>
      </c>
      <c r="AF1706" s="280"/>
      <c r="AG1706" s="266"/>
      <c r="AH1706" s="266"/>
      <c r="AI1706" s="266"/>
      <c r="AJ1706" s="266"/>
      <c r="AK1706" s="266"/>
      <c r="AL1706" s="266"/>
      <c r="AM1706" s="290"/>
      <c r="AN1706" s="291" t="e">
        <f t="shared" si="2042"/>
        <v>#DIV/0!</v>
      </c>
      <c r="AO1706" s="297"/>
    </row>
    <row r="1707" spans="1:41" s="219" customFormat="1" ht="15" customHeight="1" x14ac:dyDescent="0.15">
      <c r="A1707" s="235"/>
      <c r="B1707" s="236">
        <f t="shared" ref="B1707:C1707" si="2086">B1706</f>
        <v>0</v>
      </c>
      <c r="C1707" s="237">
        <f t="shared" si="2086"/>
        <v>0</v>
      </c>
      <c r="D1707" s="238">
        <f t="shared" si="2083"/>
        <v>4</v>
      </c>
      <c r="E1707" s="238"/>
      <c r="F1707" s="239"/>
      <c r="G1707" s="238"/>
      <c r="H1707" s="266"/>
      <c r="I1707" s="238"/>
      <c r="J1707" s="238"/>
      <c r="K1707" s="238"/>
      <c r="L1707" s="238"/>
      <c r="M1707" s="238"/>
      <c r="N1707" s="238"/>
      <c r="O1707" s="256">
        <f t="shared" si="2040"/>
        <v>0</v>
      </c>
      <c r="P1707" s="351"/>
      <c r="Q1707" s="266"/>
      <c r="R1707" s="353"/>
      <c r="S1707" s="355"/>
      <c r="T1707" s="351"/>
      <c r="U1707" s="357"/>
      <c r="V1707" s="359"/>
      <c r="W1707" s="361"/>
      <c r="X1707" s="357"/>
      <c r="Y1707" s="353"/>
      <c r="Z1707" s="353"/>
      <c r="AA1707" s="353"/>
      <c r="AB1707" s="353"/>
      <c r="AC1707" s="353"/>
      <c r="AD1707" s="238">
        <f t="shared" si="2084"/>
        <v>0</v>
      </c>
      <c r="AE1707" s="279" t="e">
        <f>VLOOKUP(AD1707,分类参数表!$I$2:$J$10,2,FALSE)</f>
        <v>#N/A</v>
      </c>
      <c r="AF1707" s="280"/>
      <c r="AG1707" s="266"/>
      <c r="AH1707" s="266"/>
      <c r="AI1707" s="266"/>
      <c r="AJ1707" s="266"/>
      <c r="AK1707" s="266"/>
      <c r="AL1707" s="266"/>
      <c r="AM1707" s="290"/>
      <c r="AN1707" s="291" t="e">
        <f t="shared" si="2042"/>
        <v>#DIV/0!</v>
      </c>
      <c r="AO1707" s="297"/>
    </row>
    <row r="1708" spans="1:41" s="219" customFormat="1" ht="15" customHeight="1" thickBot="1" x14ac:dyDescent="0.2">
      <c r="A1708" s="235"/>
      <c r="B1708" s="236">
        <f t="shared" ref="B1708:C1708" si="2087">B1707</f>
        <v>0</v>
      </c>
      <c r="C1708" s="237">
        <f t="shared" si="2087"/>
        <v>0</v>
      </c>
      <c r="D1708" s="238">
        <f t="shared" si="2083"/>
        <v>5</v>
      </c>
      <c r="E1708" s="238"/>
      <c r="F1708" s="239"/>
      <c r="G1708" s="238"/>
      <c r="H1708" s="266"/>
      <c r="I1708" s="238"/>
      <c r="J1708" s="238"/>
      <c r="K1708" s="238"/>
      <c r="L1708" s="238"/>
      <c r="M1708" s="238"/>
      <c r="N1708" s="238"/>
      <c r="O1708" s="256">
        <f t="shared" si="2040"/>
        <v>0</v>
      </c>
      <c r="P1708" s="351"/>
      <c r="Q1708" s="266"/>
      <c r="R1708" s="353"/>
      <c r="S1708" s="355"/>
      <c r="T1708" s="351"/>
      <c r="U1708" s="357"/>
      <c r="V1708" s="359"/>
      <c r="W1708" s="361"/>
      <c r="X1708" s="357"/>
      <c r="Y1708" s="353"/>
      <c r="Z1708" s="353"/>
      <c r="AA1708" s="353"/>
      <c r="AB1708" s="362"/>
      <c r="AC1708" s="362"/>
      <c r="AD1708" s="238">
        <f t="shared" si="2084"/>
        <v>0</v>
      </c>
      <c r="AE1708" s="279" t="e">
        <f>VLOOKUP(AD1708,分类参数表!$I$2:$J$10,2,FALSE)</f>
        <v>#N/A</v>
      </c>
      <c r="AF1708" s="280"/>
      <c r="AG1708" s="266"/>
      <c r="AH1708" s="266"/>
      <c r="AI1708" s="266"/>
      <c r="AJ1708" s="266"/>
      <c r="AK1708" s="266"/>
      <c r="AL1708" s="266"/>
      <c r="AM1708" s="290"/>
      <c r="AN1708" s="291" t="e">
        <f t="shared" si="2042"/>
        <v>#DIV/0!</v>
      </c>
      <c r="AO1708" s="297"/>
    </row>
    <row r="1709" spans="1:41" s="220" customFormat="1" ht="15" customHeight="1" thickTop="1" x14ac:dyDescent="0.15">
      <c r="A1709" s="319"/>
      <c r="B1709" s="242"/>
      <c r="C1709" s="243"/>
      <c r="D1709" s="244">
        <v>1</v>
      </c>
      <c r="E1709" s="320"/>
      <c r="F1709" s="245"/>
      <c r="G1709" s="321"/>
      <c r="H1709" s="328"/>
      <c r="I1709" s="246"/>
      <c r="J1709" s="321"/>
      <c r="K1709" s="320"/>
      <c r="L1709" s="321"/>
      <c r="M1709" s="244"/>
      <c r="N1709" s="244"/>
      <c r="O1709" s="257">
        <f t="shared" si="2040"/>
        <v>0</v>
      </c>
      <c r="P1709" s="363">
        <f>SUM(O1709:O1713)</f>
        <v>0</v>
      </c>
      <c r="Q1709" s="322"/>
      <c r="R1709" s="371">
        <f>SUMPRODUCT(Q1709:Q1713+0)</f>
        <v>0</v>
      </c>
      <c r="S1709" s="374" t="e">
        <f>R1709/P1709</f>
        <v>#DIV/0!</v>
      </c>
      <c r="T1709" s="363" t="e">
        <f>LOOKUP(S1709,{0.4,0.45,0.5,0.55,0.6,0.65,0.7,0.75,0.8,0.85,0.9,0.95,1},{0.1,0.175,0.25,0.325,0.4,0.475,0.55,0.625,0.7,0.775,0.85,0.925,1})</f>
        <v>#DIV/0!</v>
      </c>
      <c r="U1709" s="369"/>
      <c r="V1709" s="365"/>
      <c r="W1709" s="367"/>
      <c r="X1709" s="369"/>
      <c r="Y1709" s="371">
        <f>R1709-(V1709/10)-X1709</f>
        <v>0</v>
      </c>
      <c r="Z1709" s="371" t="e">
        <f>Y1709*T1709*AE1709</f>
        <v>#DIV/0!</v>
      </c>
      <c r="AA1709" s="371" t="e">
        <f>U1709-V1709+Z1709</f>
        <v>#DIV/0!</v>
      </c>
      <c r="AB1709" s="371"/>
      <c r="AC1709" s="371"/>
      <c r="AD1709" s="323" t="s">
        <v>2000</v>
      </c>
      <c r="AE1709" s="282">
        <f>VLOOKUP(AD1709,分类参数表!$I$2:$J$10,2,FALSE)</f>
        <v>1</v>
      </c>
      <c r="AF1709" s="283"/>
      <c r="AG1709" s="322"/>
      <c r="AH1709" s="269"/>
      <c r="AI1709" s="269"/>
      <c r="AJ1709" s="269"/>
      <c r="AK1709" s="322"/>
      <c r="AL1709" s="322"/>
      <c r="AM1709" s="292"/>
      <c r="AN1709" s="293" t="e">
        <f t="shared" si="2042"/>
        <v>#DIV/0!</v>
      </c>
      <c r="AO1709" s="298"/>
    </row>
    <row r="1710" spans="1:41" s="221" customFormat="1" ht="15" customHeight="1" x14ac:dyDescent="0.15">
      <c r="A1710" s="247"/>
      <c r="B1710" s="248">
        <f t="shared" ref="B1710:C1710" si="2088">B1709</f>
        <v>0</v>
      </c>
      <c r="C1710" s="249">
        <f t="shared" si="2088"/>
        <v>0</v>
      </c>
      <c r="D1710" s="250">
        <f t="shared" ref="D1710:D1713" si="2089">D1709+1</f>
        <v>2</v>
      </c>
      <c r="E1710" s="250"/>
      <c r="F1710" s="251"/>
      <c r="G1710" s="250"/>
      <c r="H1710" s="329"/>
      <c r="I1710" s="252"/>
      <c r="J1710" s="250"/>
      <c r="K1710" s="250"/>
      <c r="L1710" s="250"/>
      <c r="M1710" s="250"/>
      <c r="N1710" s="250"/>
      <c r="O1710" s="258">
        <f t="shared" si="2040"/>
        <v>0</v>
      </c>
      <c r="P1710" s="364"/>
      <c r="Q1710" s="271"/>
      <c r="R1710" s="372"/>
      <c r="S1710" s="375"/>
      <c r="T1710" s="364"/>
      <c r="U1710" s="370"/>
      <c r="V1710" s="366"/>
      <c r="W1710" s="368"/>
      <c r="X1710" s="370"/>
      <c r="Y1710" s="372"/>
      <c r="Z1710" s="372"/>
      <c r="AA1710" s="372"/>
      <c r="AB1710" s="372"/>
      <c r="AC1710" s="372"/>
      <c r="AD1710" s="250" t="str">
        <f t="shared" ref="AD1710:AD1713" si="2090">AD1709</f>
        <v>会员</v>
      </c>
      <c r="AE1710" s="284">
        <f>VLOOKUP(AD1710,分类参数表!$I$2:$J$10,2,FALSE)</f>
        <v>1</v>
      </c>
      <c r="AF1710" s="285"/>
      <c r="AG1710" s="271"/>
      <c r="AH1710" s="271"/>
      <c r="AI1710" s="271"/>
      <c r="AJ1710" s="271"/>
      <c r="AK1710" s="271"/>
      <c r="AL1710" s="271"/>
      <c r="AM1710" s="294"/>
      <c r="AN1710" s="295" t="e">
        <f t="shared" si="2042"/>
        <v>#DIV/0!</v>
      </c>
      <c r="AO1710" s="299"/>
    </row>
    <row r="1711" spans="1:41" s="221" customFormat="1" ht="15" customHeight="1" x14ac:dyDescent="0.15">
      <c r="A1711" s="247"/>
      <c r="B1711" s="248">
        <f t="shared" ref="B1711:C1711" si="2091">B1710</f>
        <v>0</v>
      </c>
      <c r="C1711" s="249">
        <f t="shared" si="2091"/>
        <v>0</v>
      </c>
      <c r="D1711" s="250">
        <f t="shared" si="2089"/>
        <v>3</v>
      </c>
      <c r="E1711" s="250"/>
      <c r="F1711" s="251"/>
      <c r="G1711" s="250"/>
      <c r="H1711" s="329"/>
      <c r="I1711" s="252"/>
      <c r="J1711" s="250"/>
      <c r="K1711" s="250"/>
      <c r="L1711" s="250"/>
      <c r="M1711" s="250"/>
      <c r="N1711" s="250"/>
      <c r="O1711" s="258">
        <f t="shared" si="2040"/>
        <v>0</v>
      </c>
      <c r="P1711" s="364"/>
      <c r="Q1711" s="271"/>
      <c r="R1711" s="372"/>
      <c r="S1711" s="375"/>
      <c r="T1711" s="364"/>
      <c r="U1711" s="370"/>
      <c r="V1711" s="366"/>
      <c r="W1711" s="368"/>
      <c r="X1711" s="370"/>
      <c r="Y1711" s="372"/>
      <c r="Z1711" s="372"/>
      <c r="AA1711" s="372"/>
      <c r="AB1711" s="372"/>
      <c r="AC1711" s="372"/>
      <c r="AD1711" s="250" t="str">
        <f t="shared" si="2090"/>
        <v>会员</v>
      </c>
      <c r="AE1711" s="284">
        <f>VLOOKUP(AD1711,分类参数表!$I$2:$J$10,2,FALSE)</f>
        <v>1</v>
      </c>
      <c r="AF1711" s="285"/>
      <c r="AG1711" s="271"/>
      <c r="AH1711" s="271"/>
      <c r="AI1711" s="271"/>
      <c r="AJ1711" s="271"/>
      <c r="AK1711" s="271"/>
      <c r="AL1711" s="271"/>
      <c r="AM1711" s="294"/>
      <c r="AN1711" s="295" t="e">
        <f t="shared" si="2042"/>
        <v>#DIV/0!</v>
      </c>
      <c r="AO1711" s="299"/>
    </row>
    <row r="1712" spans="1:41" s="221" customFormat="1" ht="15" customHeight="1" x14ac:dyDescent="0.15">
      <c r="A1712" s="247"/>
      <c r="B1712" s="248">
        <f t="shared" ref="B1712:C1712" si="2092">B1711</f>
        <v>0</v>
      </c>
      <c r="C1712" s="249">
        <f t="shared" si="2092"/>
        <v>0</v>
      </c>
      <c r="D1712" s="250">
        <f t="shared" si="2089"/>
        <v>4</v>
      </c>
      <c r="E1712" s="250"/>
      <c r="F1712" s="251"/>
      <c r="G1712" s="250"/>
      <c r="H1712" s="271"/>
      <c r="I1712" s="250"/>
      <c r="J1712" s="250"/>
      <c r="K1712" s="250"/>
      <c r="L1712" s="250"/>
      <c r="M1712" s="250"/>
      <c r="N1712" s="250"/>
      <c r="O1712" s="258">
        <f t="shared" si="2040"/>
        <v>0</v>
      </c>
      <c r="P1712" s="364"/>
      <c r="Q1712" s="271"/>
      <c r="R1712" s="372"/>
      <c r="S1712" s="375"/>
      <c r="T1712" s="364"/>
      <c r="U1712" s="370"/>
      <c r="V1712" s="366"/>
      <c r="W1712" s="368"/>
      <c r="X1712" s="370"/>
      <c r="Y1712" s="372"/>
      <c r="Z1712" s="372"/>
      <c r="AA1712" s="372"/>
      <c r="AB1712" s="372"/>
      <c r="AC1712" s="372"/>
      <c r="AD1712" s="250" t="str">
        <f t="shared" si="2090"/>
        <v>会员</v>
      </c>
      <c r="AE1712" s="284">
        <f>VLOOKUP(AD1712,分类参数表!$I$2:$J$10,2,FALSE)</f>
        <v>1</v>
      </c>
      <c r="AF1712" s="285"/>
      <c r="AG1712" s="271"/>
      <c r="AH1712" s="271"/>
      <c r="AI1712" s="271"/>
      <c r="AJ1712" s="271"/>
      <c r="AK1712" s="271"/>
      <c r="AL1712" s="271"/>
      <c r="AM1712" s="294"/>
      <c r="AN1712" s="295" t="e">
        <f t="shared" si="2042"/>
        <v>#DIV/0!</v>
      </c>
      <c r="AO1712" s="299"/>
    </row>
    <row r="1713" spans="1:41" s="221" customFormat="1" ht="15" customHeight="1" thickBot="1" x14ac:dyDescent="0.2">
      <c r="A1713" s="247"/>
      <c r="B1713" s="248">
        <f t="shared" ref="B1713:C1713" si="2093">B1712</f>
        <v>0</v>
      </c>
      <c r="C1713" s="249">
        <f t="shared" si="2093"/>
        <v>0</v>
      </c>
      <c r="D1713" s="250">
        <f t="shared" si="2089"/>
        <v>5</v>
      </c>
      <c r="E1713" s="250"/>
      <c r="F1713" s="251"/>
      <c r="G1713" s="250"/>
      <c r="H1713" s="271"/>
      <c r="I1713" s="250"/>
      <c r="J1713" s="250"/>
      <c r="K1713" s="250"/>
      <c r="L1713" s="250"/>
      <c r="M1713" s="250"/>
      <c r="N1713" s="250"/>
      <c r="O1713" s="258">
        <f t="shared" si="2040"/>
        <v>0</v>
      </c>
      <c r="P1713" s="364"/>
      <c r="Q1713" s="271"/>
      <c r="R1713" s="372"/>
      <c r="S1713" s="375"/>
      <c r="T1713" s="364"/>
      <c r="U1713" s="370"/>
      <c r="V1713" s="366"/>
      <c r="W1713" s="368"/>
      <c r="X1713" s="370"/>
      <c r="Y1713" s="372"/>
      <c r="Z1713" s="372"/>
      <c r="AA1713" s="372"/>
      <c r="AB1713" s="373"/>
      <c r="AC1713" s="373"/>
      <c r="AD1713" s="250" t="str">
        <f t="shared" si="2090"/>
        <v>会员</v>
      </c>
      <c r="AE1713" s="284">
        <f>VLOOKUP(AD1713,分类参数表!$I$2:$J$10,2,FALSE)</f>
        <v>1</v>
      </c>
      <c r="AF1713" s="285"/>
      <c r="AG1713" s="271"/>
      <c r="AH1713" s="271"/>
      <c r="AI1713" s="271"/>
      <c r="AJ1713" s="271"/>
      <c r="AK1713" s="271"/>
      <c r="AL1713" s="271"/>
      <c r="AM1713" s="294"/>
      <c r="AN1713" s="295" t="e">
        <f t="shared" si="2042"/>
        <v>#DIV/0!</v>
      </c>
      <c r="AO1713" s="299"/>
    </row>
    <row r="1714" spans="1:41" s="218" customFormat="1" ht="15" customHeight="1" thickTop="1" x14ac:dyDescent="0.15">
      <c r="A1714" s="229"/>
      <c r="B1714" s="230"/>
      <c r="C1714" s="231"/>
      <c r="D1714" s="232">
        <v>1</v>
      </c>
      <c r="E1714" s="233"/>
      <c r="F1714" s="233"/>
      <c r="G1714" s="232"/>
      <c r="H1714" s="326"/>
      <c r="I1714" s="234"/>
      <c r="J1714" s="232"/>
      <c r="K1714" s="233"/>
      <c r="L1714" s="232"/>
      <c r="M1714" s="232"/>
      <c r="N1714" s="232"/>
      <c r="O1714" s="255">
        <f t="shared" si="2040"/>
        <v>0</v>
      </c>
      <c r="P1714" s="350">
        <f>SUM(O1714:O1718)</f>
        <v>0</v>
      </c>
      <c r="Q1714" s="264"/>
      <c r="R1714" s="352">
        <f>SUMPRODUCT(Q1714:Q1718+0)</f>
        <v>0</v>
      </c>
      <c r="S1714" s="354" t="e">
        <f>R1714/P1714</f>
        <v>#DIV/0!</v>
      </c>
      <c r="T1714" s="350" t="e">
        <f>LOOKUP(S1714,{0.4,0.45,0.5,0.55,0.6,0.65,0.7,0.75,0.8,0.85,0.9,0.95,1},{0.1,0.175,0.25,0.325,0.4,0.475,0.55,0.625,0.7,0.775,0.85,0.925,1})</f>
        <v>#DIV/0!</v>
      </c>
      <c r="U1714" s="356"/>
      <c r="V1714" s="358"/>
      <c r="W1714" s="360"/>
      <c r="X1714" s="356"/>
      <c r="Y1714" s="352">
        <f>R1714-(V1714/10)-X1714</f>
        <v>0</v>
      </c>
      <c r="Z1714" s="352" t="e">
        <f>Y1714*T1714*AE1714</f>
        <v>#DIV/0!</v>
      </c>
      <c r="AA1714" s="352" t="e">
        <f>U1714-V1714+Z1714</f>
        <v>#DIV/0!</v>
      </c>
      <c r="AB1714" s="352"/>
      <c r="AC1714" s="352"/>
      <c r="AD1714" s="276"/>
      <c r="AE1714" s="277" t="e">
        <f>VLOOKUP(AD1714,分类参数表!$I$2:$J$10,2,FALSE)</f>
        <v>#N/A</v>
      </c>
      <c r="AF1714" s="278"/>
      <c r="AG1714" s="264"/>
      <c r="AH1714" s="264"/>
      <c r="AI1714" s="264"/>
      <c r="AJ1714" s="264"/>
      <c r="AK1714" s="264"/>
      <c r="AL1714" s="264"/>
      <c r="AM1714" s="288"/>
      <c r="AN1714" s="289" t="e">
        <f t="shared" si="2042"/>
        <v>#DIV/0!</v>
      </c>
      <c r="AO1714" s="296"/>
    </row>
    <row r="1715" spans="1:41" s="219" customFormat="1" ht="15" customHeight="1" x14ac:dyDescent="0.15">
      <c r="A1715" s="235"/>
      <c r="B1715" s="236">
        <f t="shared" ref="B1715:C1715" si="2094">B1714</f>
        <v>0</v>
      </c>
      <c r="C1715" s="237">
        <f t="shared" si="2094"/>
        <v>0</v>
      </c>
      <c r="D1715" s="238">
        <f t="shared" ref="D1715:D1718" si="2095">D1714+1</f>
        <v>2</v>
      </c>
      <c r="E1715" s="238"/>
      <c r="F1715" s="239"/>
      <c r="G1715" s="238"/>
      <c r="H1715" s="327"/>
      <c r="I1715" s="240"/>
      <c r="J1715" s="238"/>
      <c r="K1715" s="238"/>
      <c r="L1715" s="238"/>
      <c r="M1715" s="238"/>
      <c r="N1715" s="238"/>
      <c r="O1715" s="256">
        <f t="shared" si="2040"/>
        <v>0</v>
      </c>
      <c r="P1715" s="351"/>
      <c r="Q1715" s="266"/>
      <c r="R1715" s="353"/>
      <c r="S1715" s="355"/>
      <c r="T1715" s="351"/>
      <c r="U1715" s="357"/>
      <c r="V1715" s="359"/>
      <c r="W1715" s="361"/>
      <c r="X1715" s="357"/>
      <c r="Y1715" s="353"/>
      <c r="Z1715" s="353"/>
      <c r="AA1715" s="353"/>
      <c r="AB1715" s="353"/>
      <c r="AC1715" s="353"/>
      <c r="AD1715" s="238">
        <f t="shared" ref="AD1715:AD1718" si="2096">AD1714</f>
        <v>0</v>
      </c>
      <c r="AE1715" s="279" t="e">
        <f>VLOOKUP(AD1715,分类参数表!$I$2:$J$10,2,FALSE)</f>
        <v>#N/A</v>
      </c>
      <c r="AF1715" s="280"/>
      <c r="AG1715" s="266"/>
      <c r="AH1715" s="266"/>
      <c r="AI1715" s="266"/>
      <c r="AJ1715" s="266"/>
      <c r="AK1715" s="266"/>
      <c r="AL1715" s="266"/>
      <c r="AM1715" s="290"/>
      <c r="AN1715" s="291" t="e">
        <f t="shared" si="2042"/>
        <v>#DIV/0!</v>
      </c>
      <c r="AO1715" s="297"/>
    </row>
    <row r="1716" spans="1:41" s="219" customFormat="1" ht="15" customHeight="1" x14ac:dyDescent="0.15">
      <c r="A1716" s="235"/>
      <c r="B1716" s="236">
        <f t="shared" ref="B1716:C1716" si="2097">B1715</f>
        <v>0</v>
      </c>
      <c r="C1716" s="237">
        <f t="shared" si="2097"/>
        <v>0</v>
      </c>
      <c r="D1716" s="238">
        <f t="shared" si="2095"/>
        <v>3</v>
      </c>
      <c r="E1716" s="238"/>
      <c r="F1716" s="239"/>
      <c r="G1716" s="238"/>
      <c r="H1716" s="327"/>
      <c r="I1716" s="240"/>
      <c r="J1716" s="238"/>
      <c r="K1716" s="238"/>
      <c r="L1716" s="238"/>
      <c r="M1716" s="238"/>
      <c r="N1716" s="238"/>
      <c r="O1716" s="256">
        <f t="shared" si="2040"/>
        <v>0</v>
      </c>
      <c r="P1716" s="351"/>
      <c r="Q1716" s="266"/>
      <c r="R1716" s="353"/>
      <c r="S1716" s="355"/>
      <c r="T1716" s="351"/>
      <c r="U1716" s="357"/>
      <c r="V1716" s="359"/>
      <c r="W1716" s="361"/>
      <c r="X1716" s="357"/>
      <c r="Y1716" s="353"/>
      <c r="Z1716" s="353"/>
      <c r="AA1716" s="353"/>
      <c r="AB1716" s="353"/>
      <c r="AC1716" s="353"/>
      <c r="AD1716" s="238">
        <f t="shared" si="2096"/>
        <v>0</v>
      </c>
      <c r="AE1716" s="279" t="e">
        <f>VLOOKUP(AD1716,分类参数表!$I$2:$J$10,2,FALSE)</f>
        <v>#N/A</v>
      </c>
      <c r="AF1716" s="280"/>
      <c r="AG1716" s="266"/>
      <c r="AH1716" s="266"/>
      <c r="AI1716" s="266"/>
      <c r="AJ1716" s="266"/>
      <c r="AK1716" s="266"/>
      <c r="AL1716" s="266"/>
      <c r="AM1716" s="290"/>
      <c r="AN1716" s="291" t="e">
        <f t="shared" si="2042"/>
        <v>#DIV/0!</v>
      </c>
      <c r="AO1716" s="297"/>
    </row>
    <row r="1717" spans="1:41" s="219" customFormat="1" ht="15" customHeight="1" x14ac:dyDescent="0.15">
      <c r="A1717" s="235"/>
      <c r="B1717" s="236">
        <f t="shared" ref="B1717:C1717" si="2098">B1716</f>
        <v>0</v>
      </c>
      <c r="C1717" s="237">
        <f t="shared" si="2098"/>
        <v>0</v>
      </c>
      <c r="D1717" s="238">
        <f t="shared" si="2095"/>
        <v>4</v>
      </c>
      <c r="E1717" s="238"/>
      <c r="F1717" s="239"/>
      <c r="G1717" s="238"/>
      <c r="H1717" s="266"/>
      <c r="I1717" s="238"/>
      <c r="J1717" s="238"/>
      <c r="K1717" s="238"/>
      <c r="L1717" s="238"/>
      <c r="M1717" s="238"/>
      <c r="N1717" s="238"/>
      <c r="O1717" s="256">
        <f t="shared" si="2040"/>
        <v>0</v>
      </c>
      <c r="P1717" s="351"/>
      <c r="Q1717" s="266"/>
      <c r="R1717" s="353"/>
      <c r="S1717" s="355"/>
      <c r="T1717" s="351"/>
      <c r="U1717" s="357"/>
      <c r="V1717" s="359"/>
      <c r="W1717" s="361"/>
      <c r="X1717" s="357"/>
      <c r="Y1717" s="353"/>
      <c r="Z1717" s="353"/>
      <c r="AA1717" s="353"/>
      <c r="AB1717" s="353"/>
      <c r="AC1717" s="353"/>
      <c r="AD1717" s="238">
        <f t="shared" si="2096"/>
        <v>0</v>
      </c>
      <c r="AE1717" s="279" t="e">
        <f>VLOOKUP(AD1717,分类参数表!$I$2:$J$10,2,FALSE)</f>
        <v>#N/A</v>
      </c>
      <c r="AF1717" s="280"/>
      <c r="AG1717" s="266"/>
      <c r="AH1717" s="266"/>
      <c r="AI1717" s="266"/>
      <c r="AJ1717" s="266"/>
      <c r="AK1717" s="266"/>
      <c r="AL1717" s="266"/>
      <c r="AM1717" s="290"/>
      <c r="AN1717" s="291" t="e">
        <f t="shared" si="2042"/>
        <v>#DIV/0!</v>
      </c>
      <c r="AO1717" s="297"/>
    </row>
    <row r="1718" spans="1:41" s="219" customFormat="1" ht="15" customHeight="1" thickBot="1" x14ac:dyDescent="0.2">
      <c r="A1718" s="235"/>
      <c r="B1718" s="236">
        <f t="shared" ref="B1718:C1718" si="2099">B1717</f>
        <v>0</v>
      </c>
      <c r="C1718" s="237">
        <f t="shared" si="2099"/>
        <v>0</v>
      </c>
      <c r="D1718" s="238">
        <f t="shared" si="2095"/>
        <v>5</v>
      </c>
      <c r="E1718" s="238"/>
      <c r="F1718" s="239"/>
      <c r="G1718" s="238"/>
      <c r="H1718" s="266"/>
      <c r="I1718" s="238"/>
      <c r="J1718" s="238"/>
      <c r="K1718" s="238"/>
      <c r="L1718" s="238"/>
      <c r="M1718" s="238"/>
      <c r="N1718" s="238"/>
      <c r="O1718" s="256">
        <f t="shared" si="2040"/>
        <v>0</v>
      </c>
      <c r="P1718" s="351"/>
      <c r="Q1718" s="266"/>
      <c r="R1718" s="353"/>
      <c r="S1718" s="355"/>
      <c r="T1718" s="351"/>
      <c r="U1718" s="357"/>
      <c r="V1718" s="359"/>
      <c r="W1718" s="361"/>
      <c r="X1718" s="357"/>
      <c r="Y1718" s="353"/>
      <c r="Z1718" s="353"/>
      <c r="AA1718" s="353"/>
      <c r="AB1718" s="362"/>
      <c r="AC1718" s="362"/>
      <c r="AD1718" s="238">
        <f t="shared" si="2096"/>
        <v>0</v>
      </c>
      <c r="AE1718" s="279" t="e">
        <f>VLOOKUP(AD1718,分类参数表!$I$2:$J$10,2,FALSE)</f>
        <v>#N/A</v>
      </c>
      <c r="AF1718" s="280"/>
      <c r="AG1718" s="266"/>
      <c r="AH1718" s="266"/>
      <c r="AI1718" s="266"/>
      <c r="AJ1718" s="266"/>
      <c r="AK1718" s="266"/>
      <c r="AL1718" s="266"/>
      <c r="AM1718" s="290"/>
      <c r="AN1718" s="291" t="e">
        <f t="shared" si="2042"/>
        <v>#DIV/0!</v>
      </c>
      <c r="AO1718" s="297"/>
    </row>
    <row r="1719" spans="1:41" s="220" customFormat="1" ht="15" customHeight="1" thickTop="1" x14ac:dyDescent="0.15">
      <c r="A1719" s="319"/>
      <c r="B1719" s="242"/>
      <c r="C1719" s="243"/>
      <c r="D1719" s="244">
        <v>1</v>
      </c>
      <c r="E1719" s="320"/>
      <c r="F1719" s="245"/>
      <c r="G1719" s="321"/>
      <c r="H1719" s="328"/>
      <c r="I1719" s="246"/>
      <c r="J1719" s="321"/>
      <c r="K1719" s="320"/>
      <c r="L1719" s="321"/>
      <c r="M1719" s="244"/>
      <c r="N1719" s="244"/>
      <c r="O1719" s="257">
        <f t="shared" si="2040"/>
        <v>0</v>
      </c>
      <c r="P1719" s="363">
        <f>SUM(O1719:O1723)</f>
        <v>0</v>
      </c>
      <c r="Q1719" s="322"/>
      <c r="R1719" s="371">
        <f>SUMPRODUCT(Q1719:Q1723+0)</f>
        <v>0</v>
      </c>
      <c r="S1719" s="374" t="e">
        <f>R1719/P1719</f>
        <v>#DIV/0!</v>
      </c>
      <c r="T1719" s="363" t="e">
        <f>LOOKUP(S1719,{0.4,0.45,0.5,0.55,0.6,0.65,0.7,0.75,0.8,0.85,0.9,0.95,1},{0.1,0.175,0.25,0.325,0.4,0.475,0.55,0.625,0.7,0.775,0.85,0.925,1})</f>
        <v>#DIV/0!</v>
      </c>
      <c r="U1719" s="369"/>
      <c r="V1719" s="365"/>
      <c r="W1719" s="367"/>
      <c r="X1719" s="369"/>
      <c r="Y1719" s="371">
        <f>R1719-(V1719/10)-X1719</f>
        <v>0</v>
      </c>
      <c r="Z1719" s="371" t="e">
        <f>Y1719*T1719*AE1719</f>
        <v>#DIV/0!</v>
      </c>
      <c r="AA1719" s="371" t="e">
        <f>U1719-V1719+Z1719</f>
        <v>#DIV/0!</v>
      </c>
      <c r="AB1719" s="371"/>
      <c r="AC1719" s="371"/>
      <c r="AD1719" s="323" t="s">
        <v>2000</v>
      </c>
      <c r="AE1719" s="282">
        <f>VLOOKUP(AD1719,分类参数表!$I$2:$J$10,2,FALSE)</f>
        <v>1</v>
      </c>
      <c r="AF1719" s="283"/>
      <c r="AG1719" s="322"/>
      <c r="AH1719" s="269"/>
      <c r="AI1719" s="269"/>
      <c r="AJ1719" s="269"/>
      <c r="AK1719" s="322"/>
      <c r="AL1719" s="322"/>
      <c r="AM1719" s="292"/>
      <c r="AN1719" s="293" t="e">
        <f t="shared" si="2042"/>
        <v>#DIV/0!</v>
      </c>
      <c r="AO1719" s="298"/>
    </row>
    <row r="1720" spans="1:41" s="221" customFormat="1" ht="15" customHeight="1" x14ac:dyDescent="0.15">
      <c r="A1720" s="247"/>
      <c r="B1720" s="248">
        <f t="shared" ref="B1720:C1720" si="2100">B1719</f>
        <v>0</v>
      </c>
      <c r="C1720" s="249">
        <f t="shared" si="2100"/>
        <v>0</v>
      </c>
      <c r="D1720" s="250">
        <f t="shared" ref="D1720:D1723" si="2101">D1719+1</f>
        <v>2</v>
      </c>
      <c r="E1720" s="250"/>
      <c r="F1720" s="251"/>
      <c r="G1720" s="250"/>
      <c r="H1720" s="329"/>
      <c r="I1720" s="252"/>
      <c r="J1720" s="250"/>
      <c r="K1720" s="250"/>
      <c r="L1720" s="250"/>
      <c r="M1720" s="250"/>
      <c r="N1720" s="250"/>
      <c r="O1720" s="258">
        <f t="shared" si="2040"/>
        <v>0</v>
      </c>
      <c r="P1720" s="364"/>
      <c r="Q1720" s="271"/>
      <c r="R1720" s="372"/>
      <c r="S1720" s="375"/>
      <c r="T1720" s="364"/>
      <c r="U1720" s="370"/>
      <c r="V1720" s="366"/>
      <c r="W1720" s="368"/>
      <c r="X1720" s="370"/>
      <c r="Y1720" s="372"/>
      <c r="Z1720" s="372"/>
      <c r="AA1720" s="372"/>
      <c r="AB1720" s="372"/>
      <c r="AC1720" s="372"/>
      <c r="AD1720" s="250" t="str">
        <f t="shared" ref="AD1720:AD1723" si="2102">AD1719</f>
        <v>会员</v>
      </c>
      <c r="AE1720" s="284">
        <f>VLOOKUP(AD1720,分类参数表!$I$2:$J$10,2,FALSE)</f>
        <v>1</v>
      </c>
      <c r="AF1720" s="285"/>
      <c r="AG1720" s="271"/>
      <c r="AH1720" s="271"/>
      <c r="AI1720" s="271"/>
      <c r="AJ1720" s="271"/>
      <c r="AK1720" s="271"/>
      <c r="AL1720" s="271"/>
      <c r="AM1720" s="294"/>
      <c r="AN1720" s="295" t="e">
        <f t="shared" si="2042"/>
        <v>#DIV/0!</v>
      </c>
      <c r="AO1720" s="299"/>
    </row>
    <row r="1721" spans="1:41" s="221" customFormat="1" ht="15" customHeight="1" x14ac:dyDescent="0.15">
      <c r="A1721" s="247"/>
      <c r="B1721" s="248">
        <f t="shared" ref="B1721:C1721" si="2103">B1720</f>
        <v>0</v>
      </c>
      <c r="C1721" s="249">
        <f t="shared" si="2103"/>
        <v>0</v>
      </c>
      <c r="D1721" s="250">
        <f t="shared" si="2101"/>
        <v>3</v>
      </c>
      <c r="E1721" s="250"/>
      <c r="F1721" s="251"/>
      <c r="G1721" s="250"/>
      <c r="H1721" s="329"/>
      <c r="I1721" s="252"/>
      <c r="J1721" s="250"/>
      <c r="K1721" s="250"/>
      <c r="L1721" s="250"/>
      <c r="M1721" s="250"/>
      <c r="N1721" s="250"/>
      <c r="O1721" s="258">
        <f t="shared" si="2040"/>
        <v>0</v>
      </c>
      <c r="P1721" s="364"/>
      <c r="Q1721" s="271"/>
      <c r="R1721" s="372"/>
      <c r="S1721" s="375"/>
      <c r="T1721" s="364"/>
      <c r="U1721" s="370"/>
      <c r="V1721" s="366"/>
      <c r="W1721" s="368"/>
      <c r="X1721" s="370"/>
      <c r="Y1721" s="372"/>
      <c r="Z1721" s="372"/>
      <c r="AA1721" s="372"/>
      <c r="AB1721" s="372"/>
      <c r="AC1721" s="372"/>
      <c r="AD1721" s="250" t="str">
        <f t="shared" si="2102"/>
        <v>会员</v>
      </c>
      <c r="AE1721" s="284">
        <f>VLOOKUP(AD1721,分类参数表!$I$2:$J$10,2,FALSE)</f>
        <v>1</v>
      </c>
      <c r="AF1721" s="285"/>
      <c r="AG1721" s="271"/>
      <c r="AH1721" s="271"/>
      <c r="AI1721" s="271"/>
      <c r="AJ1721" s="271"/>
      <c r="AK1721" s="271"/>
      <c r="AL1721" s="271"/>
      <c r="AM1721" s="294"/>
      <c r="AN1721" s="295" t="e">
        <f t="shared" si="2042"/>
        <v>#DIV/0!</v>
      </c>
      <c r="AO1721" s="299"/>
    </row>
    <row r="1722" spans="1:41" s="221" customFormat="1" ht="15" customHeight="1" x14ac:dyDescent="0.15">
      <c r="A1722" s="247"/>
      <c r="B1722" s="248">
        <f t="shared" ref="B1722:C1722" si="2104">B1721</f>
        <v>0</v>
      </c>
      <c r="C1722" s="249">
        <f t="shared" si="2104"/>
        <v>0</v>
      </c>
      <c r="D1722" s="250">
        <f t="shared" si="2101"/>
        <v>4</v>
      </c>
      <c r="E1722" s="250"/>
      <c r="F1722" s="251"/>
      <c r="G1722" s="250"/>
      <c r="H1722" s="271"/>
      <c r="I1722" s="250"/>
      <c r="J1722" s="250"/>
      <c r="K1722" s="250"/>
      <c r="L1722" s="250"/>
      <c r="M1722" s="250"/>
      <c r="N1722" s="250"/>
      <c r="O1722" s="258">
        <f t="shared" si="2040"/>
        <v>0</v>
      </c>
      <c r="P1722" s="364"/>
      <c r="Q1722" s="271"/>
      <c r="R1722" s="372"/>
      <c r="S1722" s="375"/>
      <c r="T1722" s="364"/>
      <c r="U1722" s="370"/>
      <c r="V1722" s="366"/>
      <c r="W1722" s="368"/>
      <c r="X1722" s="370"/>
      <c r="Y1722" s="372"/>
      <c r="Z1722" s="372"/>
      <c r="AA1722" s="372"/>
      <c r="AB1722" s="372"/>
      <c r="AC1722" s="372"/>
      <c r="AD1722" s="250" t="str">
        <f t="shared" si="2102"/>
        <v>会员</v>
      </c>
      <c r="AE1722" s="284">
        <f>VLOOKUP(AD1722,分类参数表!$I$2:$J$10,2,FALSE)</f>
        <v>1</v>
      </c>
      <c r="AF1722" s="285"/>
      <c r="AG1722" s="271"/>
      <c r="AH1722" s="271"/>
      <c r="AI1722" s="271"/>
      <c r="AJ1722" s="271"/>
      <c r="AK1722" s="271"/>
      <c r="AL1722" s="271"/>
      <c r="AM1722" s="294"/>
      <c r="AN1722" s="295" t="e">
        <f t="shared" si="2042"/>
        <v>#DIV/0!</v>
      </c>
      <c r="AO1722" s="299"/>
    </row>
    <row r="1723" spans="1:41" s="221" customFormat="1" ht="15" customHeight="1" thickBot="1" x14ac:dyDescent="0.2">
      <c r="A1723" s="247"/>
      <c r="B1723" s="248">
        <f t="shared" ref="B1723:C1723" si="2105">B1722</f>
        <v>0</v>
      </c>
      <c r="C1723" s="249">
        <f t="shared" si="2105"/>
        <v>0</v>
      </c>
      <c r="D1723" s="250">
        <f t="shared" si="2101"/>
        <v>5</v>
      </c>
      <c r="E1723" s="250"/>
      <c r="F1723" s="251"/>
      <c r="G1723" s="250"/>
      <c r="H1723" s="271"/>
      <c r="I1723" s="250"/>
      <c r="J1723" s="250"/>
      <c r="K1723" s="250"/>
      <c r="L1723" s="250"/>
      <c r="M1723" s="250"/>
      <c r="N1723" s="250"/>
      <c r="O1723" s="258">
        <f t="shared" si="2040"/>
        <v>0</v>
      </c>
      <c r="P1723" s="364"/>
      <c r="Q1723" s="271"/>
      <c r="R1723" s="372"/>
      <c r="S1723" s="375"/>
      <c r="T1723" s="364"/>
      <c r="U1723" s="370"/>
      <c r="V1723" s="366"/>
      <c r="W1723" s="368"/>
      <c r="X1723" s="370"/>
      <c r="Y1723" s="372"/>
      <c r="Z1723" s="372"/>
      <c r="AA1723" s="372"/>
      <c r="AB1723" s="373"/>
      <c r="AC1723" s="373"/>
      <c r="AD1723" s="250" t="str">
        <f t="shared" si="2102"/>
        <v>会员</v>
      </c>
      <c r="AE1723" s="284">
        <f>VLOOKUP(AD1723,分类参数表!$I$2:$J$10,2,FALSE)</f>
        <v>1</v>
      </c>
      <c r="AF1723" s="285"/>
      <c r="AG1723" s="271"/>
      <c r="AH1723" s="271"/>
      <c r="AI1723" s="271"/>
      <c r="AJ1723" s="271"/>
      <c r="AK1723" s="271"/>
      <c r="AL1723" s="271"/>
      <c r="AM1723" s="294"/>
      <c r="AN1723" s="295" t="e">
        <f t="shared" si="2042"/>
        <v>#DIV/0!</v>
      </c>
      <c r="AO1723" s="299"/>
    </row>
    <row r="1724" spans="1:41" s="218" customFormat="1" ht="15" customHeight="1" thickTop="1" x14ac:dyDescent="0.15">
      <c r="A1724" s="229"/>
      <c r="B1724" s="230"/>
      <c r="C1724" s="231"/>
      <c r="D1724" s="232">
        <v>1</v>
      </c>
      <c r="E1724" s="233"/>
      <c r="F1724" s="233"/>
      <c r="G1724" s="232"/>
      <c r="H1724" s="326"/>
      <c r="I1724" s="234"/>
      <c r="J1724" s="232"/>
      <c r="K1724" s="233"/>
      <c r="L1724" s="232"/>
      <c r="M1724" s="232"/>
      <c r="N1724" s="232"/>
      <c r="O1724" s="255">
        <f t="shared" si="2040"/>
        <v>0</v>
      </c>
      <c r="P1724" s="350">
        <f>SUM(O1724:O1728)</f>
        <v>0</v>
      </c>
      <c r="Q1724" s="264"/>
      <c r="R1724" s="352">
        <f>SUMPRODUCT(Q1724:Q1728+0)</f>
        <v>0</v>
      </c>
      <c r="S1724" s="354" t="e">
        <f>R1724/P1724</f>
        <v>#DIV/0!</v>
      </c>
      <c r="T1724" s="350" t="e">
        <f>LOOKUP(S1724,{0.4,0.45,0.5,0.55,0.6,0.65,0.7,0.75,0.8,0.85,0.9,0.95,1},{0.1,0.175,0.25,0.325,0.4,0.475,0.55,0.625,0.7,0.775,0.85,0.925,1})</f>
        <v>#DIV/0!</v>
      </c>
      <c r="U1724" s="356"/>
      <c r="V1724" s="358"/>
      <c r="W1724" s="360"/>
      <c r="X1724" s="356"/>
      <c r="Y1724" s="352">
        <f>R1724-(V1724/10)-X1724</f>
        <v>0</v>
      </c>
      <c r="Z1724" s="352" t="e">
        <f>Y1724*T1724*AE1724</f>
        <v>#DIV/0!</v>
      </c>
      <c r="AA1724" s="352" t="e">
        <f>U1724-V1724+Z1724</f>
        <v>#DIV/0!</v>
      </c>
      <c r="AB1724" s="352"/>
      <c r="AC1724" s="352"/>
      <c r="AD1724" s="276"/>
      <c r="AE1724" s="277" t="e">
        <f>VLOOKUP(AD1724,分类参数表!$I$2:$J$10,2,FALSE)</f>
        <v>#N/A</v>
      </c>
      <c r="AF1724" s="278"/>
      <c r="AG1724" s="264"/>
      <c r="AH1724" s="264"/>
      <c r="AI1724" s="264"/>
      <c r="AJ1724" s="264"/>
      <c r="AK1724" s="264"/>
      <c r="AL1724" s="264"/>
      <c r="AM1724" s="288"/>
      <c r="AN1724" s="289" t="e">
        <f t="shared" si="2042"/>
        <v>#DIV/0!</v>
      </c>
      <c r="AO1724" s="296"/>
    </row>
    <row r="1725" spans="1:41" s="219" customFormat="1" ht="15" customHeight="1" x14ac:dyDescent="0.15">
      <c r="A1725" s="235"/>
      <c r="B1725" s="236">
        <f t="shared" ref="B1725:C1725" si="2106">B1724</f>
        <v>0</v>
      </c>
      <c r="C1725" s="237">
        <f t="shared" si="2106"/>
        <v>0</v>
      </c>
      <c r="D1725" s="238">
        <f t="shared" ref="D1725:D1728" si="2107">D1724+1</f>
        <v>2</v>
      </c>
      <c r="E1725" s="238"/>
      <c r="F1725" s="239"/>
      <c r="G1725" s="238"/>
      <c r="H1725" s="327"/>
      <c r="I1725" s="240"/>
      <c r="J1725" s="238"/>
      <c r="K1725" s="238"/>
      <c r="L1725" s="238"/>
      <c r="M1725" s="238"/>
      <c r="N1725" s="238"/>
      <c r="O1725" s="256">
        <f t="shared" si="2040"/>
        <v>0</v>
      </c>
      <c r="P1725" s="351"/>
      <c r="Q1725" s="266"/>
      <c r="R1725" s="353"/>
      <c r="S1725" s="355"/>
      <c r="T1725" s="351"/>
      <c r="U1725" s="357"/>
      <c r="V1725" s="359"/>
      <c r="W1725" s="361"/>
      <c r="X1725" s="357"/>
      <c r="Y1725" s="353"/>
      <c r="Z1725" s="353"/>
      <c r="AA1725" s="353"/>
      <c r="AB1725" s="353"/>
      <c r="AC1725" s="353"/>
      <c r="AD1725" s="238">
        <f t="shared" ref="AD1725:AD1728" si="2108">AD1724</f>
        <v>0</v>
      </c>
      <c r="AE1725" s="279" t="e">
        <f>VLOOKUP(AD1725,分类参数表!$I$2:$J$10,2,FALSE)</f>
        <v>#N/A</v>
      </c>
      <c r="AF1725" s="280"/>
      <c r="AG1725" s="266"/>
      <c r="AH1725" s="266"/>
      <c r="AI1725" s="266"/>
      <c r="AJ1725" s="266"/>
      <c r="AK1725" s="266"/>
      <c r="AL1725" s="266"/>
      <c r="AM1725" s="290"/>
      <c r="AN1725" s="291" t="e">
        <f t="shared" si="2042"/>
        <v>#DIV/0!</v>
      </c>
      <c r="AO1725" s="297"/>
    </row>
    <row r="1726" spans="1:41" s="219" customFormat="1" ht="15" customHeight="1" x14ac:dyDescent="0.15">
      <c r="A1726" s="235"/>
      <c r="B1726" s="236">
        <f t="shared" ref="B1726:C1726" si="2109">B1725</f>
        <v>0</v>
      </c>
      <c r="C1726" s="237">
        <f t="shared" si="2109"/>
        <v>0</v>
      </c>
      <c r="D1726" s="238">
        <f t="shared" si="2107"/>
        <v>3</v>
      </c>
      <c r="E1726" s="238"/>
      <c r="F1726" s="239"/>
      <c r="G1726" s="238"/>
      <c r="H1726" s="327"/>
      <c r="I1726" s="240"/>
      <c r="J1726" s="238"/>
      <c r="K1726" s="238"/>
      <c r="L1726" s="238"/>
      <c r="M1726" s="238"/>
      <c r="N1726" s="238"/>
      <c r="O1726" s="256">
        <f t="shared" si="2040"/>
        <v>0</v>
      </c>
      <c r="P1726" s="351"/>
      <c r="Q1726" s="266"/>
      <c r="R1726" s="353"/>
      <c r="S1726" s="355"/>
      <c r="T1726" s="351"/>
      <c r="U1726" s="357"/>
      <c r="V1726" s="359"/>
      <c r="W1726" s="361"/>
      <c r="X1726" s="357"/>
      <c r="Y1726" s="353"/>
      <c r="Z1726" s="353"/>
      <c r="AA1726" s="353"/>
      <c r="AB1726" s="353"/>
      <c r="AC1726" s="353"/>
      <c r="AD1726" s="238">
        <f t="shared" si="2108"/>
        <v>0</v>
      </c>
      <c r="AE1726" s="279" t="e">
        <f>VLOOKUP(AD1726,分类参数表!$I$2:$J$10,2,FALSE)</f>
        <v>#N/A</v>
      </c>
      <c r="AF1726" s="280"/>
      <c r="AG1726" s="266"/>
      <c r="AH1726" s="266"/>
      <c r="AI1726" s="266"/>
      <c r="AJ1726" s="266"/>
      <c r="AK1726" s="266"/>
      <c r="AL1726" s="266"/>
      <c r="AM1726" s="290"/>
      <c r="AN1726" s="291" t="e">
        <f t="shared" si="2042"/>
        <v>#DIV/0!</v>
      </c>
      <c r="AO1726" s="297"/>
    </row>
    <row r="1727" spans="1:41" s="219" customFormat="1" ht="15" customHeight="1" x14ac:dyDescent="0.15">
      <c r="A1727" s="235"/>
      <c r="B1727" s="236">
        <f t="shared" ref="B1727:C1727" si="2110">B1726</f>
        <v>0</v>
      </c>
      <c r="C1727" s="237">
        <f t="shared" si="2110"/>
        <v>0</v>
      </c>
      <c r="D1727" s="238">
        <f t="shared" si="2107"/>
        <v>4</v>
      </c>
      <c r="E1727" s="238"/>
      <c r="F1727" s="239"/>
      <c r="G1727" s="238"/>
      <c r="H1727" s="266"/>
      <c r="I1727" s="238"/>
      <c r="J1727" s="238"/>
      <c r="K1727" s="238"/>
      <c r="L1727" s="238"/>
      <c r="M1727" s="238"/>
      <c r="N1727" s="238"/>
      <c r="O1727" s="256">
        <f t="shared" si="2040"/>
        <v>0</v>
      </c>
      <c r="P1727" s="351"/>
      <c r="Q1727" s="266"/>
      <c r="R1727" s="353"/>
      <c r="S1727" s="355"/>
      <c r="T1727" s="351"/>
      <c r="U1727" s="357"/>
      <c r="V1727" s="359"/>
      <c r="W1727" s="361"/>
      <c r="X1727" s="357"/>
      <c r="Y1727" s="353"/>
      <c r="Z1727" s="353"/>
      <c r="AA1727" s="353"/>
      <c r="AB1727" s="353"/>
      <c r="AC1727" s="353"/>
      <c r="AD1727" s="238">
        <f t="shared" si="2108"/>
        <v>0</v>
      </c>
      <c r="AE1727" s="279" t="e">
        <f>VLOOKUP(AD1727,分类参数表!$I$2:$J$10,2,FALSE)</f>
        <v>#N/A</v>
      </c>
      <c r="AF1727" s="280"/>
      <c r="AG1727" s="266"/>
      <c r="AH1727" s="266"/>
      <c r="AI1727" s="266"/>
      <c r="AJ1727" s="266"/>
      <c r="AK1727" s="266"/>
      <c r="AL1727" s="266"/>
      <c r="AM1727" s="290"/>
      <c r="AN1727" s="291" t="e">
        <f t="shared" si="2042"/>
        <v>#DIV/0!</v>
      </c>
      <c r="AO1727" s="297"/>
    </row>
    <row r="1728" spans="1:41" s="219" customFormat="1" ht="15" customHeight="1" thickBot="1" x14ac:dyDescent="0.2">
      <c r="A1728" s="235"/>
      <c r="B1728" s="236">
        <f t="shared" ref="B1728:C1728" si="2111">B1727</f>
        <v>0</v>
      </c>
      <c r="C1728" s="237">
        <f t="shared" si="2111"/>
        <v>0</v>
      </c>
      <c r="D1728" s="238">
        <f t="shared" si="2107"/>
        <v>5</v>
      </c>
      <c r="E1728" s="238"/>
      <c r="F1728" s="239"/>
      <c r="G1728" s="238"/>
      <c r="H1728" s="266"/>
      <c r="I1728" s="238"/>
      <c r="J1728" s="238"/>
      <c r="K1728" s="238"/>
      <c r="L1728" s="238"/>
      <c r="M1728" s="238"/>
      <c r="N1728" s="238"/>
      <c r="O1728" s="256">
        <f t="shared" si="2040"/>
        <v>0</v>
      </c>
      <c r="P1728" s="351"/>
      <c r="Q1728" s="266"/>
      <c r="R1728" s="353"/>
      <c r="S1728" s="355"/>
      <c r="T1728" s="351"/>
      <c r="U1728" s="357"/>
      <c r="V1728" s="359"/>
      <c r="W1728" s="361"/>
      <c r="X1728" s="357"/>
      <c r="Y1728" s="353"/>
      <c r="Z1728" s="353"/>
      <c r="AA1728" s="353"/>
      <c r="AB1728" s="362"/>
      <c r="AC1728" s="362"/>
      <c r="AD1728" s="238">
        <f t="shared" si="2108"/>
        <v>0</v>
      </c>
      <c r="AE1728" s="279" t="e">
        <f>VLOOKUP(AD1728,分类参数表!$I$2:$J$10,2,FALSE)</f>
        <v>#N/A</v>
      </c>
      <c r="AF1728" s="280"/>
      <c r="AG1728" s="266"/>
      <c r="AH1728" s="266"/>
      <c r="AI1728" s="266"/>
      <c r="AJ1728" s="266"/>
      <c r="AK1728" s="266"/>
      <c r="AL1728" s="266"/>
      <c r="AM1728" s="290"/>
      <c r="AN1728" s="291" t="e">
        <f t="shared" si="2042"/>
        <v>#DIV/0!</v>
      </c>
      <c r="AO1728" s="297"/>
    </row>
    <row r="1729" spans="1:41" s="220" customFormat="1" ht="15" customHeight="1" thickTop="1" x14ac:dyDescent="0.15">
      <c r="A1729" s="319"/>
      <c r="B1729" s="242"/>
      <c r="C1729" s="243"/>
      <c r="D1729" s="244">
        <v>1</v>
      </c>
      <c r="E1729" s="320"/>
      <c r="F1729" s="245"/>
      <c r="G1729" s="321"/>
      <c r="H1729" s="328"/>
      <c r="I1729" s="246"/>
      <c r="J1729" s="321"/>
      <c r="K1729" s="320"/>
      <c r="L1729" s="321"/>
      <c r="M1729" s="244"/>
      <c r="N1729" s="244"/>
      <c r="O1729" s="257">
        <f t="shared" si="2040"/>
        <v>0</v>
      </c>
      <c r="P1729" s="363">
        <f>SUM(O1729:O1733)</f>
        <v>0</v>
      </c>
      <c r="Q1729" s="322"/>
      <c r="R1729" s="371">
        <f>SUMPRODUCT(Q1729:Q1733+0)</f>
        <v>0</v>
      </c>
      <c r="S1729" s="374" t="e">
        <f>R1729/P1729</f>
        <v>#DIV/0!</v>
      </c>
      <c r="T1729" s="363" t="e">
        <f>LOOKUP(S1729,{0.4,0.45,0.5,0.55,0.6,0.65,0.7,0.75,0.8,0.85,0.9,0.95,1},{0.1,0.175,0.25,0.325,0.4,0.475,0.55,0.625,0.7,0.775,0.85,0.925,1})</f>
        <v>#DIV/0!</v>
      </c>
      <c r="U1729" s="369"/>
      <c r="V1729" s="365"/>
      <c r="W1729" s="367"/>
      <c r="X1729" s="369"/>
      <c r="Y1729" s="371">
        <f>R1729-(V1729/10)-X1729</f>
        <v>0</v>
      </c>
      <c r="Z1729" s="371" t="e">
        <f>Y1729*T1729*AE1729</f>
        <v>#DIV/0!</v>
      </c>
      <c r="AA1729" s="371" t="e">
        <f>U1729-V1729+Z1729</f>
        <v>#DIV/0!</v>
      </c>
      <c r="AB1729" s="371"/>
      <c r="AC1729" s="371"/>
      <c r="AD1729" s="323" t="s">
        <v>2000</v>
      </c>
      <c r="AE1729" s="282">
        <f>VLOOKUP(AD1729,分类参数表!$I$2:$J$10,2,FALSE)</f>
        <v>1</v>
      </c>
      <c r="AF1729" s="283"/>
      <c r="AG1729" s="322"/>
      <c r="AH1729" s="269"/>
      <c r="AI1729" s="269"/>
      <c r="AJ1729" s="269"/>
      <c r="AK1729" s="322"/>
      <c r="AL1729" s="322"/>
      <c r="AM1729" s="292"/>
      <c r="AN1729" s="293" t="e">
        <f t="shared" si="2042"/>
        <v>#DIV/0!</v>
      </c>
      <c r="AO1729" s="298"/>
    </row>
    <row r="1730" spans="1:41" s="221" customFormat="1" ht="15" customHeight="1" x14ac:dyDescent="0.15">
      <c r="A1730" s="247"/>
      <c r="B1730" s="248">
        <f t="shared" ref="B1730:C1730" si="2112">B1729</f>
        <v>0</v>
      </c>
      <c r="C1730" s="249">
        <f t="shared" si="2112"/>
        <v>0</v>
      </c>
      <c r="D1730" s="250">
        <f t="shared" ref="D1730:D1733" si="2113">D1729+1</f>
        <v>2</v>
      </c>
      <c r="E1730" s="250"/>
      <c r="F1730" s="251"/>
      <c r="G1730" s="250"/>
      <c r="H1730" s="329"/>
      <c r="I1730" s="252"/>
      <c r="J1730" s="250"/>
      <c r="K1730" s="250"/>
      <c r="L1730" s="250"/>
      <c r="M1730" s="250"/>
      <c r="N1730" s="250"/>
      <c r="O1730" s="258">
        <f t="shared" si="2040"/>
        <v>0</v>
      </c>
      <c r="P1730" s="364"/>
      <c r="Q1730" s="271"/>
      <c r="R1730" s="372"/>
      <c r="S1730" s="375"/>
      <c r="T1730" s="364"/>
      <c r="U1730" s="370"/>
      <c r="V1730" s="366"/>
      <c r="W1730" s="368"/>
      <c r="X1730" s="370"/>
      <c r="Y1730" s="372"/>
      <c r="Z1730" s="372"/>
      <c r="AA1730" s="372"/>
      <c r="AB1730" s="372"/>
      <c r="AC1730" s="372"/>
      <c r="AD1730" s="250" t="str">
        <f t="shared" ref="AD1730:AD1733" si="2114">AD1729</f>
        <v>会员</v>
      </c>
      <c r="AE1730" s="284">
        <f>VLOOKUP(AD1730,分类参数表!$I$2:$J$10,2,FALSE)</f>
        <v>1</v>
      </c>
      <c r="AF1730" s="285"/>
      <c r="AG1730" s="271"/>
      <c r="AH1730" s="271"/>
      <c r="AI1730" s="271"/>
      <c r="AJ1730" s="271"/>
      <c r="AK1730" s="271"/>
      <c r="AL1730" s="271"/>
      <c r="AM1730" s="294"/>
      <c r="AN1730" s="295" t="e">
        <f t="shared" si="2042"/>
        <v>#DIV/0!</v>
      </c>
      <c r="AO1730" s="299"/>
    </row>
    <row r="1731" spans="1:41" s="221" customFormat="1" ht="15" customHeight="1" x14ac:dyDescent="0.15">
      <c r="A1731" s="247"/>
      <c r="B1731" s="248">
        <f t="shared" ref="B1731:C1731" si="2115">B1730</f>
        <v>0</v>
      </c>
      <c r="C1731" s="249">
        <f t="shared" si="2115"/>
        <v>0</v>
      </c>
      <c r="D1731" s="250">
        <f t="shared" si="2113"/>
        <v>3</v>
      </c>
      <c r="E1731" s="250"/>
      <c r="F1731" s="251"/>
      <c r="G1731" s="250"/>
      <c r="H1731" s="329"/>
      <c r="I1731" s="252"/>
      <c r="J1731" s="250"/>
      <c r="K1731" s="250"/>
      <c r="L1731" s="250"/>
      <c r="M1731" s="250"/>
      <c r="N1731" s="250"/>
      <c r="O1731" s="258">
        <f t="shared" si="2040"/>
        <v>0</v>
      </c>
      <c r="P1731" s="364"/>
      <c r="Q1731" s="271"/>
      <c r="R1731" s="372"/>
      <c r="S1731" s="375"/>
      <c r="T1731" s="364"/>
      <c r="U1731" s="370"/>
      <c r="V1731" s="366"/>
      <c r="W1731" s="368"/>
      <c r="X1731" s="370"/>
      <c r="Y1731" s="372"/>
      <c r="Z1731" s="372"/>
      <c r="AA1731" s="372"/>
      <c r="AB1731" s="372"/>
      <c r="AC1731" s="372"/>
      <c r="AD1731" s="250" t="str">
        <f t="shared" si="2114"/>
        <v>会员</v>
      </c>
      <c r="AE1731" s="284">
        <f>VLOOKUP(AD1731,分类参数表!$I$2:$J$10,2,FALSE)</f>
        <v>1</v>
      </c>
      <c r="AF1731" s="285"/>
      <c r="AG1731" s="271"/>
      <c r="AH1731" s="271"/>
      <c r="AI1731" s="271"/>
      <c r="AJ1731" s="271"/>
      <c r="AK1731" s="271"/>
      <c r="AL1731" s="271"/>
      <c r="AM1731" s="294"/>
      <c r="AN1731" s="295" t="e">
        <f t="shared" si="2042"/>
        <v>#DIV/0!</v>
      </c>
      <c r="AO1731" s="299"/>
    </row>
    <row r="1732" spans="1:41" s="221" customFormat="1" ht="15" customHeight="1" x14ac:dyDescent="0.15">
      <c r="A1732" s="247"/>
      <c r="B1732" s="248">
        <f t="shared" ref="B1732:C1732" si="2116">B1731</f>
        <v>0</v>
      </c>
      <c r="C1732" s="249">
        <f t="shared" si="2116"/>
        <v>0</v>
      </c>
      <c r="D1732" s="250">
        <f t="shared" si="2113"/>
        <v>4</v>
      </c>
      <c r="E1732" s="250"/>
      <c r="F1732" s="251"/>
      <c r="G1732" s="250"/>
      <c r="H1732" s="271"/>
      <c r="I1732" s="250"/>
      <c r="J1732" s="250"/>
      <c r="K1732" s="250"/>
      <c r="L1732" s="250"/>
      <c r="M1732" s="250"/>
      <c r="N1732" s="250"/>
      <c r="O1732" s="258">
        <f t="shared" si="2040"/>
        <v>0</v>
      </c>
      <c r="P1732" s="364"/>
      <c r="Q1732" s="271"/>
      <c r="R1732" s="372"/>
      <c r="S1732" s="375"/>
      <c r="T1732" s="364"/>
      <c r="U1732" s="370"/>
      <c r="V1732" s="366"/>
      <c r="W1732" s="368"/>
      <c r="X1732" s="370"/>
      <c r="Y1732" s="372"/>
      <c r="Z1732" s="372"/>
      <c r="AA1732" s="372"/>
      <c r="AB1732" s="372"/>
      <c r="AC1732" s="372"/>
      <c r="AD1732" s="250" t="str">
        <f t="shared" si="2114"/>
        <v>会员</v>
      </c>
      <c r="AE1732" s="284">
        <f>VLOOKUP(AD1732,分类参数表!$I$2:$J$10,2,FALSE)</f>
        <v>1</v>
      </c>
      <c r="AF1732" s="285"/>
      <c r="AG1732" s="271"/>
      <c r="AH1732" s="271"/>
      <c r="AI1732" s="271"/>
      <c r="AJ1732" s="271"/>
      <c r="AK1732" s="271"/>
      <c r="AL1732" s="271"/>
      <c r="AM1732" s="294"/>
      <c r="AN1732" s="295" t="e">
        <f t="shared" si="2042"/>
        <v>#DIV/0!</v>
      </c>
      <c r="AO1732" s="299"/>
    </row>
    <row r="1733" spans="1:41" s="221" customFormat="1" ht="15" customHeight="1" thickBot="1" x14ac:dyDescent="0.2">
      <c r="A1733" s="247"/>
      <c r="B1733" s="248">
        <f t="shared" ref="B1733:C1733" si="2117">B1732</f>
        <v>0</v>
      </c>
      <c r="C1733" s="249">
        <f t="shared" si="2117"/>
        <v>0</v>
      </c>
      <c r="D1733" s="250">
        <f t="shared" si="2113"/>
        <v>5</v>
      </c>
      <c r="E1733" s="250"/>
      <c r="F1733" s="251"/>
      <c r="G1733" s="250"/>
      <c r="H1733" s="271"/>
      <c r="I1733" s="250"/>
      <c r="J1733" s="250"/>
      <c r="K1733" s="250"/>
      <c r="L1733" s="250"/>
      <c r="M1733" s="250"/>
      <c r="N1733" s="250"/>
      <c r="O1733" s="258">
        <f t="shared" si="2040"/>
        <v>0</v>
      </c>
      <c r="P1733" s="364"/>
      <c r="Q1733" s="271"/>
      <c r="R1733" s="372"/>
      <c r="S1733" s="375"/>
      <c r="T1733" s="364"/>
      <c r="U1733" s="370"/>
      <c r="V1733" s="366"/>
      <c r="W1733" s="368"/>
      <c r="X1733" s="370"/>
      <c r="Y1733" s="372"/>
      <c r="Z1733" s="372"/>
      <c r="AA1733" s="372"/>
      <c r="AB1733" s="373"/>
      <c r="AC1733" s="373"/>
      <c r="AD1733" s="250" t="str">
        <f t="shared" si="2114"/>
        <v>会员</v>
      </c>
      <c r="AE1733" s="284">
        <f>VLOOKUP(AD1733,分类参数表!$I$2:$J$10,2,FALSE)</f>
        <v>1</v>
      </c>
      <c r="AF1733" s="285"/>
      <c r="AG1733" s="271"/>
      <c r="AH1733" s="271"/>
      <c r="AI1733" s="271"/>
      <c r="AJ1733" s="271"/>
      <c r="AK1733" s="271"/>
      <c r="AL1733" s="271"/>
      <c r="AM1733" s="294"/>
      <c r="AN1733" s="295" t="e">
        <f t="shared" si="2042"/>
        <v>#DIV/0!</v>
      </c>
      <c r="AO1733" s="299"/>
    </row>
    <row r="1734" spans="1:41" s="218" customFormat="1" ht="15" customHeight="1" thickTop="1" x14ac:dyDescent="0.15">
      <c r="A1734" s="229"/>
      <c r="B1734" s="230"/>
      <c r="C1734" s="231"/>
      <c r="D1734" s="232">
        <v>1</v>
      </c>
      <c r="E1734" s="233"/>
      <c r="F1734" s="233"/>
      <c r="G1734" s="232"/>
      <c r="H1734" s="326"/>
      <c r="I1734" s="234"/>
      <c r="J1734" s="232"/>
      <c r="K1734" s="233"/>
      <c r="L1734" s="232"/>
      <c r="M1734" s="232"/>
      <c r="N1734" s="232"/>
      <c r="O1734" s="255">
        <f t="shared" ref="O1734:O1797" si="2118">N1734*M1734</f>
        <v>0</v>
      </c>
      <c r="P1734" s="350">
        <f>SUM(O1734:O1738)</f>
        <v>0</v>
      </c>
      <c r="Q1734" s="264"/>
      <c r="R1734" s="352">
        <f>SUMPRODUCT(Q1734:Q1738+0)</f>
        <v>0</v>
      </c>
      <c r="S1734" s="354" t="e">
        <f>R1734/P1734</f>
        <v>#DIV/0!</v>
      </c>
      <c r="T1734" s="350" t="e">
        <f>LOOKUP(S1734,{0.4,0.45,0.5,0.55,0.6,0.65,0.7,0.75,0.8,0.85,0.9,0.95,1},{0.1,0.175,0.25,0.325,0.4,0.475,0.55,0.625,0.7,0.775,0.85,0.925,1})</f>
        <v>#DIV/0!</v>
      </c>
      <c r="U1734" s="356"/>
      <c r="V1734" s="358"/>
      <c r="W1734" s="360"/>
      <c r="X1734" s="356"/>
      <c r="Y1734" s="352">
        <f>R1734-(V1734/10)-X1734</f>
        <v>0</v>
      </c>
      <c r="Z1734" s="352" t="e">
        <f>Y1734*T1734*AE1734</f>
        <v>#DIV/0!</v>
      </c>
      <c r="AA1734" s="352" t="e">
        <f>U1734-V1734+Z1734</f>
        <v>#DIV/0!</v>
      </c>
      <c r="AB1734" s="352"/>
      <c r="AC1734" s="352"/>
      <c r="AD1734" s="276"/>
      <c r="AE1734" s="277" t="e">
        <f>VLOOKUP(AD1734,分类参数表!$I$2:$J$10,2,FALSE)</f>
        <v>#N/A</v>
      </c>
      <c r="AF1734" s="278"/>
      <c r="AG1734" s="264"/>
      <c r="AH1734" s="264"/>
      <c r="AI1734" s="264"/>
      <c r="AJ1734" s="264"/>
      <c r="AK1734" s="264"/>
      <c r="AL1734" s="264"/>
      <c r="AM1734" s="288"/>
      <c r="AN1734" s="289" t="e">
        <f t="shared" ref="AN1734:AN1797" si="2119">(Q1734-AM1734)/M1734/N1734</f>
        <v>#DIV/0!</v>
      </c>
      <c r="AO1734" s="296"/>
    </row>
    <row r="1735" spans="1:41" s="219" customFormat="1" ht="15" customHeight="1" x14ac:dyDescent="0.15">
      <c r="A1735" s="235"/>
      <c r="B1735" s="236">
        <f t="shared" ref="B1735:C1735" si="2120">B1734</f>
        <v>0</v>
      </c>
      <c r="C1735" s="237">
        <f t="shared" si="2120"/>
        <v>0</v>
      </c>
      <c r="D1735" s="238">
        <f t="shared" ref="D1735:D1738" si="2121">D1734+1</f>
        <v>2</v>
      </c>
      <c r="E1735" s="238"/>
      <c r="F1735" s="239"/>
      <c r="G1735" s="238"/>
      <c r="H1735" s="327"/>
      <c r="I1735" s="240"/>
      <c r="J1735" s="238"/>
      <c r="K1735" s="238"/>
      <c r="L1735" s="238"/>
      <c r="M1735" s="238"/>
      <c r="N1735" s="238"/>
      <c r="O1735" s="256">
        <f t="shared" si="2118"/>
        <v>0</v>
      </c>
      <c r="P1735" s="351"/>
      <c r="Q1735" s="266"/>
      <c r="R1735" s="353"/>
      <c r="S1735" s="355"/>
      <c r="T1735" s="351"/>
      <c r="U1735" s="357"/>
      <c r="V1735" s="359"/>
      <c r="W1735" s="361"/>
      <c r="X1735" s="357"/>
      <c r="Y1735" s="353"/>
      <c r="Z1735" s="353"/>
      <c r="AA1735" s="353"/>
      <c r="AB1735" s="353"/>
      <c r="AC1735" s="353"/>
      <c r="AD1735" s="238">
        <f t="shared" ref="AD1735:AD1738" si="2122">AD1734</f>
        <v>0</v>
      </c>
      <c r="AE1735" s="279" t="e">
        <f>VLOOKUP(AD1735,分类参数表!$I$2:$J$10,2,FALSE)</f>
        <v>#N/A</v>
      </c>
      <c r="AF1735" s="280"/>
      <c r="AG1735" s="266"/>
      <c r="AH1735" s="266"/>
      <c r="AI1735" s="266"/>
      <c r="AJ1735" s="266"/>
      <c r="AK1735" s="266"/>
      <c r="AL1735" s="266"/>
      <c r="AM1735" s="290"/>
      <c r="AN1735" s="291" t="e">
        <f t="shared" si="2119"/>
        <v>#DIV/0!</v>
      </c>
      <c r="AO1735" s="297"/>
    </row>
    <row r="1736" spans="1:41" s="219" customFormat="1" ht="15" customHeight="1" x14ac:dyDescent="0.15">
      <c r="A1736" s="235"/>
      <c r="B1736" s="236">
        <f t="shared" ref="B1736:C1736" si="2123">B1735</f>
        <v>0</v>
      </c>
      <c r="C1736" s="237">
        <f t="shared" si="2123"/>
        <v>0</v>
      </c>
      <c r="D1736" s="238">
        <f t="shared" si="2121"/>
        <v>3</v>
      </c>
      <c r="E1736" s="238"/>
      <c r="F1736" s="239"/>
      <c r="G1736" s="238"/>
      <c r="H1736" s="327"/>
      <c r="I1736" s="240"/>
      <c r="J1736" s="238"/>
      <c r="K1736" s="238"/>
      <c r="L1736" s="238"/>
      <c r="M1736" s="238"/>
      <c r="N1736" s="238"/>
      <c r="O1736" s="256">
        <f t="shared" si="2118"/>
        <v>0</v>
      </c>
      <c r="P1736" s="351"/>
      <c r="Q1736" s="266"/>
      <c r="R1736" s="353"/>
      <c r="S1736" s="355"/>
      <c r="T1736" s="351"/>
      <c r="U1736" s="357"/>
      <c r="V1736" s="359"/>
      <c r="W1736" s="361"/>
      <c r="X1736" s="357"/>
      <c r="Y1736" s="353"/>
      <c r="Z1736" s="353"/>
      <c r="AA1736" s="353"/>
      <c r="AB1736" s="353"/>
      <c r="AC1736" s="353"/>
      <c r="AD1736" s="238">
        <f t="shared" si="2122"/>
        <v>0</v>
      </c>
      <c r="AE1736" s="279" t="e">
        <f>VLOOKUP(AD1736,分类参数表!$I$2:$J$10,2,FALSE)</f>
        <v>#N/A</v>
      </c>
      <c r="AF1736" s="280"/>
      <c r="AG1736" s="266"/>
      <c r="AH1736" s="266"/>
      <c r="AI1736" s="266"/>
      <c r="AJ1736" s="266"/>
      <c r="AK1736" s="266"/>
      <c r="AL1736" s="266"/>
      <c r="AM1736" s="290"/>
      <c r="AN1736" s="291" t="e">
        <f t="shared" si="2119"/>
        <v>#DIV/0!</v>
      </c>
      <c r="AO1736" s="297"/>
    </row>
    <row r="1737" spans="1:41" s="219" customFormat="1" ht="15" customHeight="1" x14ac:dyDescent="0.15">
      <c r="A1737" s="235"/>
      <c r="B1737" s="236">
        <f t="shared" ref="B1737:C1737" si="2124">B1736</f>
        <v>0</v>
      </c>
      <c r="C1737" s="237">
        <f t="shared" si="2124"/>
        <v>0</v>
      </c>
      <c r="D1737" s="238">
        <f t="shared" si="2121"/>
        <v>4</v>
      </c>
      <c r="E1737" s="238"/>
      <c r="F1737" s="239"/>
      <c r="G1737" s="238"/>
      <c r="H1737" s="266"/>
      <c r="I1737" s="238"/>
      <c r="J1737" s="238"/>
      <c r="K1737" s="238"/>
      <c r="L1737" s="238"/>
      <c r="M1737" s="238"/>
      <c r="N1737" s="238"/>
      <c r="O1737" s="256">
        <f t="shared" si="2118"/>
        <v>0</v>
      </c>
      <c r="P1737" s="351"/>
      <c r="Q1737" s="266"/>
      <c r="R1737" s="353"/>
      <c r="S1737" s="355"/>
      <c r="T1737" s="351"/>
      <c r="U1737" s="357"/>
      <c r="V1737" s="359"/>
      <c r="W1737" s="361"/>
      <c r="X1737" s="357"/>
      <c r="Y1737" s="353"/>
      <c r="Z1737" s="353"/>
      <c r="AA1737" s="353"/>
      <c r="AB1737" s="353"/>
      <c r="AC1737" s="353"/>
      <c r="AD1737" s="238">
        <f t="shared" si="2122"/>
        <v>0</v>
      </c>
      <c r="AE1737" s="279" t="e">
        <f>VLOOKUP(AD1737,分类参数表!$I$2:$J$10,2,FALSE)</f>
        <v>#N/A</v>
      </c>
      <c r="AF1737" s="280"/>
      <c r="AG1737" s="266"/>
      <c r="AH1737" s="266"/>
      <c r="AI1737" s="266"/>
      <c r="AJ1737" s="266"/>
      <c r="AK1737" s="266"/>
      <c r="AL1737" s="266"/>
      <c r="AM1737" s="290"/>
      <c r="AN1737" s="291" t="e">
        <f t="shared" si="2119"/>
        <v>#DIV/0!</v>
      </c>
      <c r="AO1737" s="297"/>
    </row>
    <row r="1738" spans="1:41" s="219" customFormat="1" ht="15" customHeight="1" thickBot="1" x14ac:dyDescent="0.2">
      <c r="A1738" s="235"/>
      <c r="B1738" s="236">
        <f t="shared" ref="B1738:C1738" si="2125">B1737</f>
        <v>0</v>
      </c>
      <c r="C1738" s="237">
        <f t="shared" si="2125"/>
        <v>0</v>
      </c>
      <c r="D1738" s="238">
        <f t="shared" si="2121"/>
        <v>5</v>
      </c>
      <c r="E1738" s="238"/>
      <c r="F1738" s="239"/>
      <c r="G1738" s="238"/>
      <c r="H1738" s="266"/>
      <c r="I1738" s="238"/>
      <c r="J1738" s="238"/>
      <c r="K1738" s="238"/>
      <c r="L1738" s="238"/>
      <c r="M1738" s="238"/>
      <c r="N1738" s="238"/>
      <c r="O1738" s="256">
        <f t="shared" si="2118"/>
        <v>0</v>
      </c>
      <c r="P1738" s="351"/>
      <c r="Q1738" s="266"/>
      <c r="R1738" s="353"/>
      <c r="S1738" s="355"/>
      <c r="T1738" s="351"/>
      <c r="U1738" s="357"/>
      <c r="V1738" s="359"/>
      <c r="W1738" s="361"/>
      <c r="X1738" s="357"/>
      <c r="Y1738" s="353"/>
      <c r="Z1738" s="353"/>
      <c r="AA1738" s="353"/>
      <c r="AB1738" s="362"/>
      <c r="AC1738" s="362"/>
      <c r="AD1738" s="238">
        <f t="shared" si="2122"/>
        <v>0</v>
      </c>
      <c r="AE1738" s="279" t="e">
        <f>VLOOKUP(AD1738,分类参数表!$I$2:$J$10,2,FALSE)</f>
        <v>#N/A</v>
      </c>
      <c r="AF1738" s="280"/>
      <c r="AG1738" s="266"/>
      <c r="AH1738" s="266"/>
      <c r="AI1738" s="266"/>
      <c r="AJ1738" s="266"/>
      <c r="AK1738" s="266"/>
      <c r="AL1738" s="266"/>
      <c r="AM1738" s="290"/>
      <c r="AN1738" s="291" t="e">
        <f t="shared" si="2119"/>
        <v>#DIV/0!</v>
      </c>
      <c r="AO1738" s="297"/>
    </row>
    <row r="1739" spans="1:41" s="220" customFormat="1" ht="15" customHeight="1" thickTop="1" x14ac:dyDescent="0.15">
      <c r="A1739" s="319"/>
      <c r="B1739" s="242"/>
      <c r="C1739" s="243"/>
      <c r="D1739" s="244">
        <v>1</v>
      </c>
      <c r="E1739" s="320"/>
      <c r="F1739" s="245"/>
      <c r="G1739" s="321"/>
      <c r="H1739" s="328"/>
      <c r="I1739" s="246"/>
      <c r="J1739" s="321"/>
      <c r="K1739" s="320"/>
      <c r="L1739" s="321"/>
      <c r="M1739" s="244"/>
      <c r="N1739" s="244"/>
      <c r="O1739" s="257">
        <f t="shared" si="2118"/>
        <v>0</v>
      </c>
      <c r="P1739" s="363">
        <f>SUM(O1739:O1743)</f>
        <v>0</v>
      </c>
      <c r="Q1739" s="322"/>
      <c r="R1739" s="371">
        <f>SUMPRODUCT(Q1739:Q1743+0)</f>
        <v>0</v>
      </c>
      <c r="S1739" s="374" t="e">
        <f>R1739/P1739</f>
        <v>#DIV/0!</v>
      </c>
      <c r="T1739" s="363" t="e">
        <f>LOOKUP(S1739,{0.4,0.45,0.5,0.55,0.6,0.65,0.7,0.75,0.8,0.85,0.9,0.95,1},{0.1,0.175,0.25,0.325,0.4,0.475,0.55,0.625,0.7,0.775,0.85,0.925,1})</f>
        <v>#DIV/0!</v>
      </c>
      <c r="U1739" s="369"/>
      <c r="V1739" s="365"/>
      <c r="W1739" s="367"/>
      <c r="X1739" s="369"/>
      <c r="Y1739" s="371">
        <f>R1739-(V1739/10)-X1739</f>
        <v>0</v>
      </c>
      <c r="Z1739" s="371" t="e">
        <f>Y1739*T1739*AE1739</f>
        <v>#DIV/0!</v>
      </c>
      <c r="AA1739" s="371" t="e">
        <f>U1739-V1739+Z1739</f>
        <v>#DIV/0!</v>
      </c>
      <c r="AB1739" s="371"/>
      <c r="AC1739" s="371"/>
      <c r="AD1739" s="323" t="s">
        <v>2000</v>
      </c>
      <c r="AE1739" s="282">
        <f>VLOOKUP(AD1739,分类参数表!$I$2:$J$10,2,FALSE)</f>
        <v>1</v>
      </c>
      <c r="AF1739" s="283"/>
      <c r="AG1739" s="322"/>
      <c r="AH1739" s="269"/>
      <c r="AI1739" s="269"/>
      <c r="AJ1739" s="269"/>
      <c r="AK1739" s="322"/>
      <c r="AL1739" s="322"/>
      <c r="AM1739" s="292"/>
      <c r="AN1739" s="293" t="e">
        <f t="shared" si="2119"/>
        <v>#DIV/0!</v>
      </c>
      <c r="AO1739" s="298"/>
    </row>
    <row r="1740" spans="1:41" s="221" customFormat="1" ht="15" customHeight="1" x14ac:dyDescent="0.15">
      <c r="A1740" s="247"/>
      <c r="B1740" s="248">
        <f t="shared" ref="B1740:C1740" si="2126">B1739</f>
        <v>0</v>
      </c>
      <c r="C1740" s="249">
        <f t="shared" si="2126"/>
        <v>0</v>
      </c>
      <c r="D1740" s="250">
        <f t="shared" ref="D1740:D1743" si="2127">D1739+1</f>
        <v>2</v>
      </c>
      <c r="E1740" s="250"/>
      <c r="F1740" s="251"/>
      <c r="G1740" s="250"/>
      <c r="H1740" s="329"/>
      <c r="I1740" s="252"/>
      <c r="J1740" s="250"/>
      <c r="K1740" s="250"/>
      <c r="L1740" s="250"/>
      <c r="M1740" s="250"/>
      <c r="N1740" s="250"/>
      <c r="O1740" s="258">
        <f t="shared" si="2118"/>
        <v>0</v>
      </c>
      <c r="P1740" s="364"/>
      <c r="Q1740" s="271"/>
      <c r="R1740" s="372"/>
      <c r="S1740" s="375"/>
      <c r="T1740" s="364"/>
      <c r="U1740" s="370"/>
      <c r="V1740" s="366"/>
      <c r="W1740" s="368"/>
      <c r="X1740" s="370"/>
      <c r="Y1740" s="372"/>
      <c r="Z1740" s="372"/>
      <c r="AA1740" s="372"/>
      <c r="AB1740" s="372"/>
      <c r="AC1740" s="372"/>
      <c r="AD1740" s="250" t="str">
        <f t="shared" ref="AD1740:AD1743" si="2128">AD1739</f>
        <v>会员</v>
      </c>
      <c r="AE1740" s="284">
        <f>VLOOKUP(AD1740,分类参数表!$I$2:$J$10,2,FALSE)</f>
        <v>1</v>
      </c>
      <c r="AF1740" s="285"/>
      <c r="AG1740" s="271"/>
      <c r="AH1740" s="271"/>
      <c r="AI1740" s="271"/>
      <c r="AJ1740" s="271"/>
      <c r="AK1740" s="271"/>
      <c r="AL1740" s="271"/>
      <c r="AM1740" s="294"/>
      <c r="AN1740" s="295" t="e">
        <f t="shared" si="2119"/>
        <v>#DIV/0!</v>
      </c>
      <c r="AO1740" s="299"/>
    </row>
    <row r="1741" spans="1:41" s="221" customFormat="1" ht="15" customHeight="1" x14ac:dyDescent="0.15">
      <c r="A1741" s="247"/>
      <c r="B1741" s="248">
        <f t="shared" ref="B1741:C1741" si="2129">B1740</f>
        <v>0</v>
      </c>
      <c r="C1741" s="249">
        <f t="shared" si="2129"/>
        <v>0</v>
      </c>
      <c r="D1741" s="250">
        <f t="shared" si="2127"/>
        <v>3</v>
      </c>
      <c r="E1741" s="250"/>
      <c r="F1741" s="251"/>
      <c r="G1741" s="250"/>
      <c r="H1741" s="329"/>
      <c r="I1741" s="252"/>
      <c r="J1741" s="250"/>
      <c r="K1741" s="250"/>
      <c r="L1741" s="250"/>
      <c r="M1741" s="250"/>
      <c r="N1741" s="250"/>
      <c r="O1741" s="258">
        <f t="shared" si="2118"/>
        <v>0</v>
      </c>
      <c r="P1741" s="364"/>
      <c r="Q1741" s="271"/>
      <c r="R1741" s="372"/>
      <c r="S1741" s="375"/>
      <c r="T1741" s="364"/>
      <c r="U1741" s="370"/>
      <c r="V1741" s="366"/>
      <c r="W1741" s="368"/>
      <c r="X1741" s="370"/>
      <c r="Y1741" s="372"/>
      <c r="Z1741" s="372"/>
      <c r="AA1741" s="372"/>
      <c r="AB1741" s="372"/>
      <c r="AC1741" s="372"/>
      <c r="AD1741" s="250" t="str">
        <f t="shared" si="2128"/>
        <v>会员</v>
      </c>
      <c r="AE1741" s="284">
        <f>VLOOKUP(AD1741,分类参数表!$I$2:$J$10,2,FALSE)</f>
        <v>1</v>
      </c>
      <c r="AF1741" s="285"/>
      <c r="AG1741" s="271"/>
      <c r="AH1741" s="271"/>
      <c r="AI1741" s="271"/>
      <c r="AJ1741" s="271"/>
      <c r="AK1741" s="271"/>
      <c r="AL1741" s="271"/>
      <c r="AM1741" s="294"/>
      <c r="AN1741" s="295" t="e">
        <f t="shared" si="2119"/>
        <v>#DIV/0!</v>
      </c>
      <c r="AO1741" s="299"/>
    </row>
    <row r="1742" spans="1:41" s="221" customFormat="1" ht="15" customHeight="1" x14ac:dyDescent="0.15">
      <c r="A1742" s="247"/>
      <c r="B1742" s="248">
        <f t="shared" ref="B1742:C1742" si="2130">B1741</f>
        <v>0</v>
      </c>
      <c r="C1742" s="249">
        <f t="shared" si="2130"/>
        <v>0</v>
      </c>
      <c r="D1742" s="250">
        <f t="shared" si="2127"/>
        <v>4</v>
      </c>
      <c r="E1742" s="250"/>
      <c r="F1742" s="251"/>
      <c r="G1742" s="250"/>
      <c r="H1742" s="271"/>
      <c r="I1742" s="250"/>
      <c r="J1742" s="250"/>
      <c r="K1742" s="250"/>
      <c r="L1742" s="250"/>
      <c r="M1742" s="250"/>
      <c r="N1742" s="250"/>
      <c r="O1742" s="258">
        <f t="shared" si="2118"/>
        <v>0</v>
      </c>
      <c r="P1742" s="364"/>
      <c r="Q1742" s="271"/>
      <c r="R1742" s="372"/>
      <c r="S1742" s="375"/>
      <c r="T1742" s="364"/>
      <c r="U1742" s="370"/>
      <c r="V1742" s="366"/>
      <c r="W1742" s="368"/>
      <c r="X1742" s="370"/>
      <c r="Y1742" s="372"/>
      <c r="Z1742" s="372"/>
      <c r="AA1742" s="372"/>
      <c r="AB1742" s="372"/>
      <c r="AC1742" s="372"/>
      <c r="AD1742" s="250" t="str">
        <f t="shared" si="2128"/>
        <v>会员</v>
      </c>
      <c r="AE1742" s="284">
        <f>VLOOKUP(AD1742,分类参数表!$I$2:$J$10,2,FALSE)</f>
        <v>1</v>
      </c>
      <c r="AF1742" s="285"/>
      <c r="AG1742" s="271"/>
      <c r="AH1742" s="271"/>
      <c r="AI1742" s="271"/>
      <c r="AJ1742" s="271"/>
      <c r="AK1742" s="271"/>
      <c r="AL1742" s="271"/>
      <c r="AM1742" s="294"/>
      <c r="AN1742" s="295" t="e">
        <f t="shared" si="2119"/>
        <v>#DIV/0!</v>
      </c>
      <c r="AO1742" s="299"/>
    </row>
    <row r="1743" spans="1:41" s="221" customFormat="1" ht="15" customHeight="1" thickBot="1" x14ac:dyDescent="0.2">
      <c r="A1743" s="247"/>
      <c r="B1743" s="248">
        <f t="shared" ref="B1743:C1743" si="2131">B1742</f>
        <v>0</v>
      </c>
      <c r="C1743" s="249">
        <f t="shared" si="2131"/>
        <v>0</v>
      </c>
      <c r="D1743" s="250">
        <f t="shared" si="2127"/>
        <v>5</v>
      </c>
      <c r="E1743" s="250"/>
      <c r="F1743" s="251"/>
      <c r="G1743" s="250"/>
      <c r="H1743" s="271"/>
      <c r="I1743" s="250"/>
      <c r="J1743" s="250"/>
      <c r="K1743" s="250"/>
      <c r="L1743" s="250"/>
      <c r="M1743" s="250"/>
      <c r="N1743" s="250"/>
      <c r="O1743" s="258">
        <f t="shared" si="2118"/>
        <v>0</v>
      </c>
      <c r="P1743" s="364"/>
      <c r="Q1743" s="271"/>
      <c r="R1743" s="372"/>
      <c r="S1743" s="375"/>
      <c r="T1743" s="364"/>
      <c r="U1743" s="370"/>
      <c r="V1743" s="366"/>
      <c r="W1743" s="368"/>
      <c r="X1743" s="370"/>
      <c r="Y1743" s="372"/>
      <c r="Z1743" s="372"/>
      <c r="AA1743" s="372"/>
      <c r="AB1743" s="373"/>
      <c r="AC1743" s="373"/>
      <c r="AD1743" s="250" t="str">
        <f t="shared" si="2128"/>
        <v>会员</v>
      </c>
      <c r="AE1743" s="284">
        <f>VLOOKUP(AD1743,分类参数表!$I$2:$J$10,2,FALSE)</f>
        <v>1</v>
      </c>
      <c r="AF1743" s="285"/>
      <c r="AG1743" s="271"/>
      <c r="AH1743" s="271"/>
      <c r="AI1743" s="271"/>
      <c r="AJ1743" s="271"/>
      <c r="AK1743" s="271"/>
      <c r="AL1743" s="271"/>
      <c r="AM1743" s="294"/>
      <c r="AN1743" s="295" t="e">
        <f t="shared" si="2119"/>
        <v>#DIV/0!</v>
      </c>
      <c r="AO1743" s="299"/>
    </row>
    <row r="1744" spans="1:41" s="218" customFormat="1" ht="15" customHeight="1" thickTop="1" x14ac:dyDescent="0.15">
      <c r="A1744" s="229"/>
      <c r="B1744" s="230"/>
      <c r="C1744" s="231"/>
      <c r="D1744" s="232">
        <v>1</v>
      </c>
      <c r="E1744" s="233"/>
      <c r="F1744" s="233"/>
      <c r="G1744" s="232"/>
      <c r="H1744" s="326"/>
      <c r="I1744" s="234"/>
      <c r="J1744" s="232"/>
      <c r="K1744" s="233"/>
      <c r="L1744" s="232"/>
      <c r="M1744" s="232"/>
      <c r="N1744" s="232"/>
      <c r="O1744" s="255">
        <f t="shared" si="2118"/>
        <v>0</v>
      </c>
      <c r="P1744" s="350">
        <f>SUM(O1744:O1748)</f>
        <v>0</v>
      </c>
      <c r="Q1744" s="264"/>
      <c r="R1744" s="352">
        <f>SUMPRODUCT(Q1744:Q1748+0)</f>
        <v>0</v>
      </c>
      <c r="S1744" s="354" t="e">
        <f>R1744/P1744</f>
        <v>#DIV/0!</v>
      </c>
      <c r="T1744" s="350" t="e">
        <f>LOOKUP(S1744,{0.4,0.45,0.5,0.55,0.6,0.65,0.7,0.75,0.8,0.85,0.9,0.95,1},{0.1,0.175,0.25,0.325,0.4,0.475,0.55,0.625,0.7,0.775,0.85,0.925,1})</f>
        <v>#DIV/0!</v>
      </c>
      <c r="U1744" s="356"/>
      <c r="V1744" s="358"/>
      <c r="W1744" s="360"/>
      <c r="X1744" s="356"/>
      <c r="Y1744" s="352">
        <f>R1744-(V1744/10)-X1744</f>
        <v>0</v>
      </c>
      <c r="Z1744" s="352" t="e">
        <f>Y1744*T1744*AE1744</f>
        <v>#DIV/0!</v>
      </c>
      <c r="AA1744" s="352" t="e">
        <f>U1744-V1744+Z1744</f>
        <v>#DIV/0!</v>
      </c>
      <c r="AB1744" s="352"/>
      <c r="AC1744" s="352"/>
      <c r="AD1744" s="276"/>
      <c r="AE1744" s="277" t="e">
        <f>VLOOKUP(AD1744,分类参数表!$I$2:$J$10,2,FALSE)</f>
        <v>#N/A</v>
      </c>
      <c r="AF1744" s="278"/>
      <c r="AG1744" s="264"/>
      <c r="AH1744" s="264"/>
      <c r="AI1744" s="264"/>
      <c r="AJ1744" s="264"/>
      <c r="AK1744" s="264"/>
      <c r="AL1744" s="264"/>
      <c r="AM1744" s="288"/>
      <c r="AN1744" s="289" t="e">
        <f t="shared" si="2119"/>
        <v>#DIV/0!</v>
      </c>
      <c r="AO1744" s="296"/>
    </row>
    <row r="1745" spans="1:41" s="219" customFormat="1" ht="15" customHeight="1" x14ac:dyDescent="0.15">
      <c r="A1745" s="235"/>
      <c r="B1745" s="236">
        <f t="shared" ref="B1745:C1745" si="2132">B1744</f>
        <v>0</v>
      </c>
      <c r="C1745" s="237">
        <f t="shared" si="2132"/>
        <v>0</v>
      </c>
      <c r="D1745" s="238">
        <f t="shared" ref="D1745:D1748" si="2133">D1744+1</f>
        <v>2</v>
      </c>
      <c r="E1745" s="238"/>
      <c r="F1745" s="239"/>
      <c r="G1745" s="238"/>
      <c r="H1745" s="327"/>
      <c r="I1745" s="240"/>
      <c r="J1745" s="238"/>
      <c r="K1745" s="238"/>
      <c r="L1745" s="238"/>
      <c r="M1745" s="238"/>
      <c r="N1745" s="238"/>
      <c r="O1745" s="256">
        <f t="shared" si="2118"/>
        <v>0</v>
      </c>
      <c r="P1745" s="351"/>
      <c r="Q1745" s="266"/>
      <c r="R1745" s="353"/>
      <c r="S1745" s="355"/>
      <c r="T1745" s="351"/>
      <c r="U1745" s="357"/>
      <c r="V1745" s="359"/>
      <c r="W1745" s="361"/>
      <c r="X1745" s="357"/>
      <c r="Y1745" s="353"/>
      <c r="Z1745" s="353"/>
      <c r="AA1745" s="353"/>
      <c r="AB1745" s="353"/>
      <c r="AC1745" s="353"/>
      <c r="AD1745" s="238">
        <f t="shared" ref="AD1745:AD1748" si="2134">AD1744</f>
        <v>0</v>
      </c>
      <c r="AE1745" s="279" t="e">
        <f>VLOOKUP(AD1745,分类参数表!$I$2:$J$10,2,FALSE)</f>
        <v>#N/A</v>
      </c>
      <c r="AF1745" s="280"/>
      <c r="AG1745" s="266"/>
      <c r="AH1745" s="266"/>
      <c r="AI1745" s="266"/>
      <c r="AJ1745" s="266"/>
      <c r="AK1745" s="266"/>
      <c r="AL1745" s="266"/>
      <c r="AM1745" s="290"/>
      <c r="AN1745" s="291" t="e">
        <f t="shared" si="2119"/>
        <v>#DIV/0!</v>
      </c>
      <c r="AO1745" s="297"/>
    </row>
    <row r="1746" spans="1:41" s="219" customFormat="1" ht="15" customHeight="1" x14ac:dyDescent="0.15">
      <c r="A1746" s="235"/>
      <c r="B1746" s="236">
        <f t="shared" ref="B1746:C1746" si="2135">B1745</f>
        <v>0</v>
      </c>
      <c r="C1746" s="237">
        <f t="shared" si="2135"/>
        <v>0</v>
      </c>
      <c r="D1746" s="238">
        <f t="shared" si="2133"/>
        <v>3</v>
      </c>
      <c r="E1746" s="238"/>
      <c r="F1746" s="239"/>
      <c r="G1746" s="238"/>
      <c r="H1746" s="327"/>
      <c r="I1746" s="240"/>
      <c r="J1746" s="238"/>
      <c r="K1746" s="238"/>
      <c r="L1746" s="238"/>
      <c r="M1746" s="238"/>
      <c r="N1746" s="238"/>
      <c r="O1746" s="256">
        <f t="shared" si="2118"/>
        <v>0</v>
      </c>
      <c r="P1746" s="351"/>
      <c r="Q1746" s="266"/>
      <c r="R1746" s="353"/>
      <c r="S1746" s="355"/>
      <c r="T1746" s="351"/>
      <c r="U1746" s="357"/>
      <c r="V1746" s="359"/>
      <c r="W1746" s="361"/>
      <c r="X1746" s="357"/>
      <c r="Y1746" s="353"/>
      <c r="Z1746" s="353"/>
      <c r="AA1746" s="353"/>
      <c r="AB1746" s="353"/>
      <c r="AC1746" s="353"/>
      <c r="AD1746" s="238">
        <f t="shared" si="2134"/>
        <v>0</v>
      </c>
      <c r="AE1746" s="279" t="e">
        <f>VLOOKUP(AD1746,分类参数表!$I$2:$J$10,2,FALSE)</f>
        <v>#N/A</v>
      </c>
      <c r="AF1746" s="280"/>
      <c r="AG1746" s="266"/>
      <c r="AH1746" s="266"/>
      <c r="AI1746" s="266"/>
      <c r="AJ1746" s="266"/>
      <c r="AK1746" s="266"/>
      <c r="AL1746" s="266"/>
      <c r="AM1746" s="290"/>
      <c r="AN1746" s="291" t="e">
        <f t="shared" si="2119"/>
        <v>#DIV/0!</v>
      </c>
      <c r="AO1746" s="297"/>
    </row>
    <row r="1747" spans="1:41" s="219" customFormat="1" ht="15" customHeight="1" x14ac:dyDescent="0.15">
      <c r="A1747" s="235"/>
      <c r="B1747" s="236">
        <f t="shared" ref="B1747:C1747" si="2136">B1746</f>
        <v>0</v>
      </c>
      <c r="C1747" s="237">
        <f t="shared" si="2136"/>
        <v>0</v>
      </c>
      <c r="D1747" s="238">
        <f t="shared" si="2133"/>
        <v>4</v>
      </c>
      <c r="E1747" s="238"/>
      <c r="F1747" s="239"/>
      <c r="G1747" s="238"/>
      <c r="H1747" s="266"/>
      <c r="I1747" s="238"/>
      <c r="J1747" s="238"/>
      <c r="K1747" s="238"/>
      <c r="L1747" s="238"/>
      <c r="M1747" s="238"/>
      <c r="N1747" s="238"/>
      <c r="O1747" s="256">
        <f t="shared" si="2118"/>
        <v>0</v>
      </c>
      <c r="P1747" s="351"/>
      <c r="Q1747" s="266"/>
      <c r="R1747" s="353"/>
      <c r="S1747" s="355"/>
      <c r="T1747" s="351"/>
      <c r="U1747" s="357"/>
      <c r="V1747" s="359"/>
      <c r="W1747" s="361"/>
      <c r="X1747" s="357"/>
      <c r="Y1747" s="353"/>
      <c r="Z1747" s="353"/>
      <c r="AA1747" s="353"/>
      <c r="AB1747" s="353"/>
      <c r="AC1747" s="353"/>
      <c r="AD1747" s="238">
        <f t="shared" si="2134"/>
        <v>0</v>
      </c>
      <c r="AE1747" s="279" t="e">
        <f>VLOOKUP(AD1747,分类参数表!$I$2:$J$10,2,FALSE)</f>
        <v>#N/A</v>
      </c>
      <c r="AF1747" s="280"/>
      <c r="AG1747" s="266"/>
      <c r="AH1747" s="266"/>
      <c r="AI1747" s="266"/>
      <c r="AJ1747" s="266"/>
      <c r="AK1747" s="266"/>
      <c r="AL1747" s="266"/>
      <c r="AM1747" s="290"/>
      <c r="AN1747" s="291" t="e">
        <f t="shared" si="2119"/>
        <v>#DIV/0!</v>
      </c>
      <c r="AO1747" s="297"/>
    </row>
    <row r="1748" spans="1:41" s="219" customFormat="1" ht="15" customHeight="1" thickBot="1" x14ac:dyDescent="0.2">
      <c r="A1748" s="235"/>
      <c r="B1748" s="236">
        <f t="shared" ref="B1748:C1748" si="2137">B1747</f>
        <v>0</v>
      </c>
      <c r="C1748" s="237">
        <f t="shared" si="2137"/>
        <v>0</v>
      </c>
      <c r="D1748" s="238">
        <f t="shared" si="2133"/>
        <v>5</v>
      </c>
      <c r="E1748" s="238"/>
      <c r="F1748" s="239"/>
      <c r="G1748" s="238"/>
      <c r="H1748" s="266"/>
      <c r="I1748" s="238"/>
      <c r="J1748" s="238"/>
      <c r="K1748" s="238"/>
      <c r="L1748" s="238"/>
      <c r="M1748" s="238"/>
      <c r="N1748" s="238"/>
      <c r="O1748" s="256">
        <f t="shared" si="2118"/>
        <v>0</v>
      </c>
      <c r="P1748" s="351"/>
      <c r="Q1748" s="266"/>
      <c r="R1748" s="353"/>
      <c r="S1748" s="355"/>
      <c r="T1748" s="351"/>
      <c r="U1748" s="357"/>
      <c r="V1748" s="359"/>
      <c r="W1748" s="361"/>
      <c r="X1748" s="357"/>
      <c r="Y1748" s="353"/>
      <c r="Z1748" s="353"/>
      <c r="AA1748" s="353"/>
      <c r="AB1748" s="362"/>
      <c r="AC1748" s="362"/>
      <c r="AD1748" s="238">
        <f t="shared" si="2134"/>
        <v>0</v>
      </c>
      <c r="AE1748" s="279" t="e">
        <f>VLOOKUP(AD1748,分类参数表!$I$2:$J$10,2,FALSE)</f>
        <v>#N/A</v>
      </c>
      <c r="AF1748" s="280"/>
      <c r="AG1748" s="266"/>
      <c r="AH1748" s="266"/>
      <c r="AI1748" s="266"/>
      <c r="AJ1748" s="266"/>
      <c r="AK1748" s="266"/>
      <c r="AL1748" s="266"/>
      <c r="AM1748" s="290"/>
      <c r="AN1748" s="291" t="e">
        <f t="shared" si="2119"/>
        <v>#DIV/0!</v>
      </c>
      <c r="AO1748" s="297"/>
    </row>
    <row r="1749" spans="1:41" s="220" customFormat="1" ht="15" customHeight="1" thickTop="1" x14ac:dyDescent="0.15">
      <c r="A1749" s="319"/>
      <c r="B1749" s="242"/>
      <c r="C1749" s="243"/>
      <c r="D1749" s="244">
        <v>1</v>
      </c>
      <c r="E1749" s="320"/>
      <c r="F1749" s="245"/>
      <c r="G1749" s="321"/>
      <c r="H1749" s="328"/>
      <c r="I1749" s="246"/>
      <c r="J1749" s="321"/>
      <c r="K1749" s="320"/>
      <c r="L1749" s="321"/>
      <c r="M1749" s="244"/>
      <c r="N1749" s="244"/>
      <c r="O1749" s="257">
        <f t="shared" si="2118"/>
        <v>0</v>
      </c>
      <c r="P1749" s="363">
        <f>SUM(O1749:O1753)</f>
        <v>0</v>
      </c>
      <c r="Q1749" s="322"/>
      <c r="R1749" s="371">
        <f>SUMPRODUCT(Q1749:Q1753+0)</f>
        <v>0</v>
      </c>
      <c r="S1749" s="374" t="e">
        <f>R1749/P1749</f>
        <v>#DIV/0!</v>
      </c>
      <c r="T1749" s="363" t="e">
        <f>LOOKUP(S1749,{0.4,0.45,0.5,0.55,0.6,0.65,0.7,0.75,0.8,0.85,0.9,0.95,1},{0.1,0.175,0.25,0.325,0.4,0.475,0.55,0.625,0.7,0.775,0.85,0.925,1})</f>
        <v>#DIV/0!</v>
      </c>
      <c r="U1749" s="369"/>
      <c r="V1749" s="365"/>
      <c r="W1749" s="367"/>
      <c r="X1749" s="369"/>
      <c r="Y1749" s="371">
        <f>R1749-(V1749/10)-X1749</f>
        <v>0</v>
      </c>
      <c r="Z1749" s="371" t="e">
        <f>Y1749*T1749*AE1749</f>
        <v>#DIV/0!</v>
      </c>
      <c r="AA1749" s="371" t="e">
        <f>U1749-V1749+Z1749</f>
        <v>#DIV/0!</v>
      </c>
      <c r="AB1749" s="371"/>
      <c r="AC1749" s="371"/>
      <c r="AD1749" s="323" t="s">
        <v>2000</v>
      </c>
      <c r="AE1749" s="282">
        <f>VLOOKUP(AD1749,分类参数表!$I$2:$J$10,2,FALSE)</f>
        <v>1</v>
      </c>
      <c r="AF1749" s="283"/>
      <c r="AG1749" s="322"/>
      <c r="AH1749" s="269"/>
      <c r="AI1749" s="269"/>
      <c r="AJ1749" s="269"/>
      <c r="AK1749" s="322"/>
      <c r="AL1749" s="322"/>
      <c r="AM1749" s="292"/>
      <c r="AN1749" s="293" t="e">
        <f t="shared" si="2119"/>
        <v>#DIV/0!</v>
      </c>
      <c r="AO1749" s="298"/>
    </row>
    <row r="1750" spans="1:41" s="221" customFormat="1" ht="15" customHeight="1" x14ac:dyDescent="0.15">
      <c r="A1750" s="247"/>
      <c r="B1750" s="248">
        <f t="shared" ref="B1750:C1750" si="2138">B1749</f>
        <v>0</v>
      </c>
      <c r="C1750" s="249">
        <f t="shared" si="2138"/>
        <v>0</v>
      </c>
      <c r="D1750" s="250">
        <f t="shared" ref="D1750:D1753" si="2139">D1749+1</f>
        <v>2</v>
      </c>
      <c r="E1750" s="250"/>
      <c r="F1750" s="251"/>
      <c r="G1750" s="250"/>
      <c r="H1750" s="329"/>
      <c r="I1750" s="252"/>
      <c r="J1750" s="250"/>
      <c r="K1750" s="250"/>
      <c r="L1750" s="250"/>
      <c r="M1750" s="250"/>
      <c r="N1750" s="250"/>
      <c r="O1750" s="258">
        <f t="shared" si="2118"/>
        <v>0</v>
      </c>
      <c r="P1750" s="364"/>
      <c r="Q1750" s="271"/>
      <c r="R1750" s="372"/>
      <c r="S1750" s="375"/>
      <c r="T1750" s="364"/>
      <c r="U1750" s="370"/>
      <c r="V1750" s="366"/>
      <c r="W1750" s="368"/>
      <c r="X1750" s="370"/>
      <c r="Y1750" s="372"/>
      <c r="Z1750" s="372"/>
      <c r="AA1750" s="372"/>
      <c r="AB1750" s="372"/>
      <c r="AC1750" s="372"/>
      <c r="AD1750" s="250" t="str">
        <f t="shared" ref="AD1750:AD1753" si="2140">AD1749</f>
        <v>会员</v>
      </c>
      <c r="AE1750" s="284">
        <f>VLOOKUP(AD1750,分类参数表!$I$2:$J$10,2,FALSE)</f>
        <v>1</v>
      </c>
      <c r="AF1750" s="285"/>
      <c r="AG1750" s="271"/>
      <c r="AH1750" s="271"/>
      <c r="AI1750" s="271"/>
      <c r="AJ1750" s="271"/>
      <c r="AK1750" s="271"/>
      <c r="AL1750" s="271"/>
      <c r="AM1750" s="294"/>
      <c r="AN1750" s="295" t="e">
        <f t="shared" si="2119"/>
        <v>#DIV/0!</v>
      </c>
      <c r="AO1750" s="299"/>
    </row>
    <row r="1751" spans="1:41" s="221" customFormat="1" ht="15" customHeight="1" x14ac:dyDescent="0.15">
      <c r="A1751" s="247"/>
      <c r="B1751" s="248">
        <f t="shared" ref="B1751:C1751" si="2141">B1750</f>
        <v>0</v>
      </c>
      <c r="C1751" s="249">
        <f t="shared" si="2141"/>
        <v>0</v>
      </c>
      <c r="D1751" s="250">
        <f t="shared" si="2139"/>
        <v>3</v>
      </c>
      <c r="E1751" s="250"/>
      <c r="F1751" s="251"/>
      <c r="G1751" s="250"/>
      <c r="H1751" s="329"/>
      <c r="I1751" s="252"/>
      <c r="J1751" s="250"/>
      <c r="K1751" s="250"/>
      <c r="L1751" s="250"/>
      <c r="M1751" s="250"/>
      <c r="N1751" s="250"/>
      <c r="O1751" s="258">
        <f t="shared" si="2118"/>
        <v>0</v>
      </c>
      <c r="P1751" s="364"/>
      <c r="Q1751" s="271"/>
      <c r="R1751" s="372"/>
      <c r="S1751" s="375"/>
      <c r="T1751" s="364"/>
      <c r="U1751" s="370"/>
      <c r="V1751" s="366"/>
      <c r="W1751" s="368"/>
      <c r="X1751" s="370"/>
      <c r="Y1751" s="372"/>
      <c r="Z1751" s="372"/>
      <c r="AA1751" s="372"/>
      <c r="AB1751" s="372"/>
      <c r="AC1751" s="372"/>
      <c r="AD1751" s="250" t="str">
        <f t="shared" si="2140"/>
        <v>会员</v>
      </c>
      <c r="AE1751" s="284">
        <f>VLOOKUP(AD1751,分类参数表!$I$2:$J$10,2,FALSE)</f>
        <v>1</v>
      </c>
      <c r="AF1751" s="285"/>
      <c r="AG1751" s="271"/>
      <c r="AH1751" s="271"/>
      <c r="AI1751" s="271"/>
      <c r="AJ1751" s="271"/>
      <c r="AK1751" s="271"/>
      <c r="AL1751" s="271"/>
      <c r="AM1751" s="294"/>
      <c r="AN1751" s="295" t="e">
        <f t="shared" si="2119"/>
        <v>#DIV/0!</v>
      </c>
      <c r="AO1751" s="299"/>
    </row>
    <row r="1752" spans="1:41" s="221" customFormat="1" ht="15" customHeight="1" x14ac:dyDescent="0.15">
      <c r="A1752" s="247"/>
      <c r="B1752" s="248">
        <f t="shared" ref="B1752:C1752" si="2142">B1751</f>
        <v>0</v>
      </c>
      <c r="C1752" s="249">
        <f t="shared" si="2142"/>
        <v>0</v>
      </c>
      <c r="D1752" s="250">
        <f t="shared" si="2139"/>
        <v>4</v>
      </c>
      <c r="E1752" s="250"/>
      <c r="F1752" s="251"/>
      <c r="G1752" s="250"/>
      <c r="H1752" s="271"/>
      <c r="I1752" s="250"/>
      <c r="J1752" s="250"/>
      <c r="K1752" s="250"/>
      <c r="L1752" s="250"/>
      <c r="M1752" s="250"/>
      <c r="N1752" s="250"/>
      <c r="O1752" s="258">
        <f t="shared" si="2118"/>
        <v>0</v>
      </c>
      <c r="P1752" s="364"/>
      <c r="Q1752" s="271"/>
      <c r="R1752" s="372"/>
      <c r="S1752" s="375"/>
      <c r="T1752" s="364"/>
      <c r="U1752" s="370"/>
      <c r="V1752" s="366"/>
      <c r="W1752" s="368"/>
      <c r="X1752" s="370"/>
      <c r="Y1752" s="372"/>
      <c r="Z1752" s="372"/>
      <c r="AA1752" s="372"/>
      <c r="AB1752" s="372"/>
      <c r="AC1752" s="372"/>
      <c r="AD1752" s="250" t="str">
        <f t="shared" si="2140"/>
        <v>会员</v>
      </c>
      <c r="AE1752" s="284">
        <f>VLOOKUP(AD1752,分类参数表!$I$2:$J$10,2,FALSE)</f>
        <v>1</v>
      </c>
      <c r="AF1752" s="285"/>
      <c r="AG1752" s="271"/>
      <c r="AH1752" s="271"/>
      <c r="AI1752" s="271"/>
      <c r="AJ1752" s="271"/>
      <c r="AK1752" s="271"/>
      <c r="AL1752" s="271"/>
      <c r="AM1752" s="294"/>
      <c r="AN1752" s="295" t="e">
        <f t="shared" si="2119"/>
        <v>#DIV/0!</v>
      </c>
      <c r="AO1752" s="299"/>
    </row>
    <row r="1753" spans="1:41" s="221" customFormat="1" ht="15" customHeight="1" thickBot="1" x14ac:dyDescent="0.2">
      <c r="A1753" s="247"/>
      <c r="B1753" s="248">
        <f t="shared" ref="B1753:C1753" si="2143">B1752</f>
        <v>0</v>
      </c>
      <c r="C1753" s="249">
        <f t="shared" si="2143"/>
        <v>0</v>
      </c>
      <c r="D1753" s="250">
        <f t="shared" si="2139"/>
        <v>5</v>
      </c>
      <c r="E1753" s="250"/>
      <c r="F1753" s="251"/>
      <c r="G1753" s="250"/>
      <c r="H1753" s="271"/>
      <c r="I1753" s="250"/>
      <c r="J1753" s="250"/>
      <c r="K1753" s="250"/>
      <c r="L1753" s="250"/>
      <c r="M1753" s="250"/>
      <c r="N1753" s="250"/>
      <c r="O1753" s="258">
        <f t="shared" si="2118"/>
        <v>0</v>
      </c>
      <c r="P1753" s="364"/>
      <c r="Q1753" s="271"/>
      <c r="R1753" s="372"/>
      <c r="S1753" s="375"/>
      <c r="T1753" s="364"/>
      <c r="U1753" s="370"/>
      <c r="V1753" s="366"/>
      <c r="W1753" s="368"/>
      <c r="X1753" s="370"/>
      <c r="Y1753" s="372"/>
      <c r="Z1753" s="372"/>
      <c r="AA1753" s="372"/>
      <c r="AB1753" s="373"/>
      <c r="AC1753" s="373"/>
      <c r="AD1753" s="250" t="str">
        <f t="shared" si="2140"/>
        <v>会员</v>
      </c>
      <c r="AE1753" s="284">
        <f>VLOOKUP(AD1753,分类参数表!$I$2:$J$10,2,FALSE)</f>
        <v>1</v>
      </c>
      <c r="AF1753" s="285"/>
      <c r="AG1753" s="271"/>
      <c r="AH1753" s="271"/>
      <c r="AI1753" s="271"/>
      <c r="AJ1753" s="271"/>
      <c r="AK1753" s="271"/>
      <c r="AL1753" s="271"/>
      <c r="AM1753" s="294"/>
      <c r="AN1753" s="295" t="e">
        <f t="shared" si="2119"/>
        <v>#DIV/0!</v>
      </c>
      <c r="AO1753" s="299"/>
    </row>
    <row r="1754" spans="1:41" s="218" customFormat="1" ht="15" customHeight="1" thickTop="1" x14ac:dyDescent="0.15">
      <c r="A1754" s="229"/>
      <c r="B1754" s="230"/>
      <c r="C1754" s="231"/>
      <c r="D1754" s="232">
        <v>1</v>
      </c>
      <c r="E1754" s="233"/>
      <c r="F1754" s="233"/>
      <c r="G1754" s="232"/>
      <c r="H1754" s="326"/>
      <c r="I1754" s="234"/>
      <c r="J1754" s="232"/>
      <c r="K1754" s="233"/>
      <c r="L1754" s="232"/>
      <c r="M1754" s="232"/>
      <c r="N1754" s="232"/>
      <c r="O1754" s="255">
        <f t="shared" si="2118"/>
        <v>0</v>
      </c>
      <c r="P1754" s="350">
        <f>SUM(O1754:O1758)</f>
        <v>0</v>
      </c>
      <c r="Q1754" s="264"/>
      <c r="R1754" s="352">
        <f>SUMPRODUCT(Q1754:Q1758+0)</f>
        <v>0</v>
      </c>
      <c r="S1754" s="354" t="e">
        <f>R1754/P1754</f>
        <v>#DIV/0!</v>
      </c>
      <c r="T1754" s="350" t="e">
        <f>LOOKUP(S1754,{0.4,0.45,0.5,0.55,0.6,0.65,0.7,0.75,0.8,0.85,0.9,0.95,1},{0.1,0.175,0.25,0.325,0.4,0.475,0.55,0.625,0.7,0.775,0.85,0.925,1})</f>
        <v>#DIV/0!</v>
      </c>
      <c r="U1754" s="356"/>
      <c r="V1754" s="358"/>
      <c r="W1754" s="360"/>
      <c r="X1754" s="356"/>
      <c r="Y1754" s="352">
        <f>R1754-(V1754/10)-X1754</f>
        <v>0</v>
      </c>
      <c r="Z1754" s="352" t="e">
        <f>Y1754*T1754*AE1754</f>
        <v>#DIV/0!</v>
      </c>
      <c r="AA1754" s="352" t="e">
        <f>U1754-V1754+Z1754</f>
        <v>#DIV/0!</v>
      </c>
      <c r="AB1754" s="352"/>
      <c r="AC1754" s="352"/>
      <c r="AD1754" s="276"/>
      <c r="AE1754" s="277" t="e">
        <f>VLOOKUP(AD1754,分类参数表!$I$2:$J$10,2,FALSE)</f>
        <v>#N/A</v>
      </c>
      <c r="AF1754" s="278"/>
      <c r="AG1754" s="264"/>
      <c r="AH1754" s="264"/>
      <c r="AI1754" s="264"/>
      <c r="AJ1754" s="264"/>
      <c r="AK1754" s="264"/>
      <c r="AL1754" s="264"/>
      <c r="AM1754" s="288"/>
      <c r="AN1754" s="289" t="e">
        <f t="shared" si="2119"/>
        <v>#DIV/0!</v>
      </c>
      <c r="AO1754" s="296"/>
    </row>
    <row r="1755" spans="1:41" s="219" customFormat="1" ht="15" customHeight="1" x14ac:dyDescent="0.15">
      <c r="A1755" s="235"/>
      <c r="B1755" s="236">
        <f t="shared" ref="B1755:C1755" si="2144">B1754</f>
        <v>0</v>
      </c>
      <c r="C1755" s="237">
        <f t="shared" si="2144"/>
        <v>0</v>
      </c>
      <c r="D1755" s="238">
        <f t="shared" ref="D1755:D1758" si="2145">D1754+1</f>
        <v>2</v>
      </c>
      <c r="E1755" s="238"/>
      <c r="F1755" s="239"/>
      <c r="G1755" s="238"/>
      <c r="H1755" s="327"/>
      <c r="I1755" s="240"/>
      <c r="J1755" s="238"/>
      <c r="K1755" s="238"/>
      <c r="L1755" s="238"/>
      <c r="M1755" s="238"/>
      <c r="N1755" s="238"/>
      <c r="O1755" s="256">
        <f t="shared" si="2118"/>
        <v>0</v>
      </c>
      <c r="P1755" s="351"/>
      <c r="Q1755" s="266"/>
      <c r="R1755" s="353"/>
      <c r="S1755" s="355"/>
      <c r="T1755" s="351"/>
      <c r="U1755" s="357"/>
      <c r="V1755" s="359"/>
      <c r="W1755" s="361"/>
      <c r="X1755" s="357"/>
      <c r="Y1755" s="353"/>
      <c r="Z1755" s="353"/>
      <c r="AA1755" s="353"/>
      <c r="AB1755" s="353"/>
      <c r="AC1755" s="353"/>
      <c r="AD1755" s="238">
        <f t="shared" ref="AD1755:AD1758" si="2146">AD1754</f>
        <v>0</v>
      </c>
      <c r="AE1755" s="279" t="e">
        <f>VLOOKUP(AD1755,分类参数表!$I$2:$J$10,2,FALSE)</f>
        <v>#N/A</v>
      </c>
      <c r="AF1755" s="280"/>
      <c r="AG1755" s="266"/>
      <c r="AH1755" s="266"/>
      <c r="AI1755" s="266"/>
      <c r="AJ1755" s="266"/>
      <c r="AK1755" s="266"/>
      <c r="AL1755" s="266"/>
      <c r="AM1755" s="290"/>
      <c r="AN1755" s="291" t="e">
        <f t="shared" si="2119"/>
        <v>#DIV/0!</v>
      </c>
      <c r="AO1755" s="297"/>
    </row>
    <row r="1756" spans="1:41" s="219" customFormat="1" ht="15" customHeight="1" x14ac:dyDescent="0.15">
      <c r="A1756" s="235"/>
      <c r="B1756" s="236">
        <f t="shared" ref="B1756:C1756" si="2147">B1755</f>
        <v>0</v>
      </c>
      <c r="C1756" s="237">
        <f t="shared" si="2147"/>
        <v>0</v>
      </c>
      <c r="D1756" s="238">
        <f t="shared" si="2145"/>
        <v>3</v>
      </c>
      <c r="E1756" s="238"/>
      <c r="F1756" s="239"/>
      <c r="G1756" s="238"/>
      <c r="H1756" s="327"/>
      <c r="I1756" s="240"/>
      <c r="J1756" s="238"/>
      <c r="K1756" s="238"/>
      <c r="L1756" s="238"/>
      <c r="M1756" s="238"/>
      <c r="N1756" s="238"/>
      <c r="O1756" s="256">
        <f t="shared" si="2118"/>
        <v>0</v>
      </c>
      <c r="P1756" s="351"/>
      <c r="Q1756" s="266"/>
      <c r="R1756" s="353"/>
      <c r="S1756" s="355"/>
      <c r="T1756" s="351"/>
      <c r="U1756" s="357"/>
      <c r="V1756" s="359"/>
      <c r="W1756" s="361"/>
      <c r="X1756" s="357"/>
      <c r="Y1756" s="353"/>
      <c r="Z1756" s="353"/>
      <c r="AA1756" s="353"/>
      <c r="AB1756" s="353"/>
      <c r="AC1756" s="353"/>
      <c r="AD1756" s="238">
        <f t="shared" si="2146"/>
        <v>0</v>
      </c>
      <c r="AE1756" s="279" t="e">
        <f>VLOOKUP(AD1756,分类参数表!$I$2:$J$10,2,FALSE)</f>
        <v>#N/A</v>
      </c>
      <c r="AF1756" s="280"/>
      <c r="AG1756" s="266"/>
      <c r="AH1756" s="266"/>
      <c r="AI1756" s="266"/>
      <c r="AJ1756" s="266"/>
      <c r="AK1756" s="266"/>
      <c r="AL1756" s="266"/>
      <c r="AM1756" s="290"/>
      <c r="AN1756" s="291" t="e">
        <f t="shared" si="2119"/>
        <v>#DIV/0!</v>
      </c>
      <c r="AO1756" s="297"/>
    </row>
    <row r="1757" spans="1:41" s="219" customFormat="1" ht="15" customHeight="1" x14ac:dyDescent="0.15">
      <c r="A1757" s="235"/>
      <c r="B1757" s="236">
        <f t="shared" ref="B1757:C1757" si="2148">B1756</f>
        <v>0</v>
      </c>
      <c r="C1757" s="237">
        <f t="shared" si="2148"/>
        <v>0</v>
      </c>
      <c r="D1757" s="238">
        <f t="shared" si="2145"/>
        <v>4</v>
      </c>
      <c r="E1757" s="238"/>
      <c r="F1757" s="239"/>
      <c r="G1757" s="238"/>
      <c r="H1757" s="266"/>
      <c r="I1757" s="238"/>
      <c r="J1757" s="238"/>
      <c r="K1757" s="238"/>
      <c r="L1757" s="238"/>
      <c r="M1757" s="238"/>
      <c r="N1757" s="238"/>
      <c r="O1757" s="256">
        <f t="shared" si="2118"/>
        <v>0</v>
      </c>
      <c r="P1757" s="351"/>
      <c r="Q1757" s="266"/>
      <c r="R1757" s="353"/>
      <c r="S1757" s="355"/>
      <c r="T1757" s="351"/>
      <c r="U1757" s="357"/>
      <c r="V1757" s="359"/>
      <c r="W1757" s="361"/>
      <c r="X1757" s="357"/>
      <c r="Y1757" s="353"/>
      <c r="Z1757" s="353"/>
      <c r="AA1757" s="353"/>
      <c r="AB1757" s="353"/>
      <c r="AC1757" s="353"/>
      <c r="AD1757" s="238">
        <f t="shared" si="2146"/>
        <v>0</v>
      </c>
      <c r="AE1757" s="279" t="e">
        <f>VLOOKUP(AD1757,分类参数表!$I$2:$J$10,2,FALSE)</f>
        <v>#N/A</v>
      </c>
      <c r="AF1757" s="280"/>
      <c r="AG1757" s="266"/>
      <c r="AH1757" s="266"/>
      <c r="AI1757" s="266"/>
      <c r="AJ1757" s="266"/>
      <c r="AK1757" s="266"/>
      <c r="AL1757" s="266"/>
      <c r="AM1757" s="290"/>
      <c r="AN1757" s="291" t="e">
        <f t="shared" si="2119"/>
        <v>#DIV/0!</v>
      </c>
      <c r="AO1757" s="297"/>
    </row>
    <row r="1758" spans="1:41" s="219" customFormat="1" ht="15" customHeight="1" thickBot="1" x14ac:dyDescent="0.2">
      <c r="A1758" s="235"/>
      <c r="B1758" s="236">
        <f t="shared" ref="B1758:C1758" si="2149">B1757</f>
        <v>0</v>
      </c>
      <c r="C1758" s="237">
        <f t="shared" si="2149"/>
        <v>0</v>
      </c>
      <c r="D1758" s="238">
        <f t="shared" si="2145"/>
        <v>5</v>
      </c>
      <c r="E1758" s="238"/>
      <c r="F1758" s="239"/>
      <c r="G1758" s="238"/>
      <c r="H1758" s="266"/>
      <c r="I1758" s="238"/>
      <c r="J1758" s="238"/>
      <c r="K1758" s="238"/>
      <c r="L1758" s="238"/>
      <c r="M1758" s="238"/>
      <c r="N1758" s="238"/>
      <c r="O1758" s="256">
        <f t="shared" si="2118"/>
        <v>0</v>
      </c>
      <c r="P1758" s="351"/>
      <c r="Q1758" s="266"/>
      <c r="R1758" s="353"/>
      <c r="S1758" s="355"/>
      <c r="T1758" s="351"/>
      <c r="U1758" s="357"/>
      <c r="V1758" s="359"/>
      <c r="W1758" s="361"/>
      <c r="X1758" s="357"/>
      <c r="Y1758" s="353"/>
      <c r="Z1758" s="353"/>
      <c r="AA1758" s="353"/>
      <c r="AB1758" s="362"/>
      <c r="AC1758" s="362"/>
      <c r="AD1758" s="238">
        <f t="shared" si="2146"/>
        <v>0</v>
      </c>
      <c r="AE1758" s="279" t="e">
        <f>VLOOKUP(AD1758,分类参数表!$I$2:$J$10,2,FALSE)</f>
        <v>#N/A</v>
      </c>
      <c r="AF1758" s="280"/>
      <c r="AG1758" s="266"/>
      <c r="AH1758" s="266"/>
      <c r="AI1758" s="266"/>
      <c r="AJ1758" s="266"/>
      <c r="AK1758" s="266"/>
      <c r="AL1758" s="266"/>
      <c r="AM1758" s="290"/>
      <c r="AN1758" s="291" t="e">
        <f t="shared" si="2119"/>
        <v>#DIV/0!</v>
      </c>
      <c r="AO1758" s="297"/>
    </row>
    <row r="1759" spans="1:41" s="220" customFormat="1" ht="15" customHeight="1" thickTop="1" x14ac:dyDescent="0.15">
      <c r="A1759" s="319"/>
      <c r="B1759" s="242"/>
      <c r="C1759" s="243"/>
      <c r="D1759" s="244">
        <v>1</v>
      </c>
      <c r="E1759" s="320"/>
      <c r="F1759" s="245"/>
      <c r="G1759" s="321"/>
      <c r="H1759" s="328"/>
      <c r="I1759" s="246"/>
      <c r="J1759" s="321"/>
      <c r="K1759" s="320"/>
      <c r="L1759" s="321"/>
      <c r="M1759" s="244"/>
      <c r="N1759" s="244"/>
      <c r="O1759" s="257">
        <f t="shared" si="2118"/>
        <v>0</v>
      </c>
      <c r="P1759" s="363">
        <f>SUM(O1759:O1763)</f>
        <v>0</v>
      </c>
      <c r="Q1759" s="322"/>
      <c r="R1759" s="371">
        <f>SUMPRODUCT(Q1759:Q1763+0)</f>
        <v>0</v>
      </c>
      <c r="S1759" s="374" t="e">
        <f>R1759/P1759</f>
        <v>#DIV/0!</v>
      </c>
      <c r="T1759" s="363" t="e">
        <f>LOOKUP(S1759,{0.4,0.45,0.5,0.55,0.6,0.65,0.7,0.75,0.8,0.85,0.9,0.95,1},{0.1,0.175,0.25,0.325,0.4,0.475,0.55,0.625,0.7,0.775,0.85,0.925,1})</f>
        <v>#DIV/0!</v>
      </c>
      <c r="U1759" s="369"/>
      <c r="V1759" s="365"/>
      <c r="W1759" s="367"/>
      <c r="X1759" s="369"/>
      <c r="Y1759" s="371">
        <f>R1759-(V1759/10)-X1759</f>
        <v>0</v>
      </c>
      <c r="Z1759" s="371" t="e">
        <f>Y1759*T1759*AE1759</f>
        <v>#DIV/0!</v>
      </c>
      <c r="AA1759" s="371" t="e">
        <f>U1759-V1759+Z1759</f>
        <v>#DIV/0!</v>
      </c>
      <c r="AB1759" s="371"/>
      <c r="AC1759" s="371"/>
      <c r="AD1759" s="323" t="s">
        <v>2000</v>
      </c>
      <c r="AE1759" s="282">
        <f>VLOOKUP(AD1759,分类参数表!$I$2:$J$10,2,FALSE)</f>
        <v>1</v>
      </c>
      <c r="AF1759" s="283"/>
      <c r="AG1759" s="322"/>
      <c r="AH1759" s="269"/>
      <c r="AI1759" s="269"/>
      <c r="AJ1759" s="269"/>
      <c r="AK1759" s="322"/>
      <c r="AL1759" s="322"/>
      <c r="AM1759" s="292"/>
      <c r="AN1759" s="293" t="e">
        <f t="shared" si="2119"/>
        <v>#DIV/0!</v>
      </c>
      <c r="AO1759" s="298"/>
    </row>
    <row r="1760" spans="1:41" s="221" customFormat="1" ht="15" customHeight="1" x14ac:dyDescent="0.15">
      <c r="A1760" s="247"/>
      <c r="B1760" s="248">
        <f t="shared" ref="B1760:C1760" si="2150">B1759</f>
        <v>0</v>
      </c>
      <c r="C1760" s="249">
        <f t="shared" si="2150"/>
        <v>0</v>
      </c>
      <c r="D1760" s="250">
        <f t="shared" ref="D1760:D1763" si="2151">D1759+1</f>
        <v>2</v>
      </c>
      <c r="E1760" s="250"/>
      <c r="F1760" s="251"/>
      <c r="G1760" s="250"/>
      <c r="H1760" s="329"/>
      <c r="I1760" s="252"/>
      <c r="J1760" s="250"/>
      <c r="K1760" s="250"/>
      <c r="L1760" s="250"/>
      <c r="M1760" s="250"/>
      <c r="N1760" s="250"/>
      <c r="O1760" s="258">
        <f t="shared" si="2118"/>
        <v>0</v>
      </c>
      <c r="P1760" s="364"/>
      <c r="Q1760" s="271"/>
      <c r="R1760" s="372"/>
      <c r="S1760" s="375"/>
      <c r="T1760" s="364"/>
      <c r="U1760" s="370"/>
      <c r="V1760" s="366"/>
      <c r="W1760" s="368"/>
      <c r="X1760" s="370"/>
      <c r="Y1760" s="372"/>
      <c r="Z1760" s="372"/>
      <c r="AA1760" s="372"/>
      <c r="AB1760" s="372"/>
      <c r="AC1760" s="372"/>
      <c r="AD1760" s="250" t="str">
        <f t="shared" ref="AD1760:AD1763" si="2152">AD1759</f>
        <v>会员</v>
      </c>
      <c r="AE1760" s="284">
        <f>VLOOKUP(AD1760,分类参数表!$I$2:$J$10,2,FALSE)</f>
        <v>1</v>
      </c>
      <c r="AF1760" s="285"/>
      <c r="AG1760" s="271"/>
      <c r="AH1760" s="271"/>
      <c r="AI1760" s="271"/>
      <c r="AJ1760" s="271"/>
      <c r="AK1760" s="271"/>
      <c r="AL1760" s="271"/>
      <c r="AM1760" s="294"/>
      <c r="AN1760" s="295" t="e">
        <f t="shared" si="2119"/>
        <v>#DIV/0!</v>
      </c>
      <c r="AO1760" s="299"/>
    </row>
    <row r="1761" spans="1:41" s="221" customFormat="1" ht="15" customHeight="1" x14ac:dyDescent="0.15">
      <c r="A1761" s="247"/>
      <c r="B1761" s="248">
        <f t="shared" ref="B1761:C1761" si="2153">B1760</f>
        <v>0</v>
      </c>
      <c r="C1761" s="249">
        <f t="shared" si="2153"/>
        <v>0</v>
      </c>
      <c r="D1761" s="250">
        <f t="shared" si="2151"/>
        <v>3</v>
      </c>
      <c r="E1761" s="250"/>
      <c r="F1761" s="251"/>
      <c r="G1761" s="250"/>
      <c r="H1761" s="329"/>
      <c r="I1761" s="252"/>
      <c r="J1761" s="250"/>
      <c r="K1761" s="250"/>
      <c r="L1761" s="250"/>
      <c r="M1761" s="250"/>
      <c r="N1761" s="250"/>
      <c r="O1761" s="258">
        <f t="shared" si="2118"/>
        <v>0</v>
      </c>
      <c r="P1761" s="364"/>
      <c r="Q1761" s="271"/>
      <c r="R1761" s="372"/>
      <c r="S1761" s="375"/>
      <c r="T1761" s="364"/>
      <c r="U1761" s="370"/>
      <c r="V1761" s="366"/>
      <c r="W1761" s="368"/>
      <c r="X1761" s="370"/>
      <c r="Y1761" s="372"/>
      <c r="Z1761" s="372"/>
      <c r="AA1761" s="372"/>
      <c r="AB1761" s="372"/>
      <c r="AC1761" s="372"/>
      <c r="AD1761" s="250" t="str">
        <f t="shared" si="2152"/>
        <v>会员</v>
      </c>
      <c r="AE1761" s="284">
        <f>VLOOKUP(AD1761,分类参数表!$I$2:$J$10,2,FALSE)</f>
        <v>1</v>
      </c>
      <c r="AF1761" s="285"/>
      <c r="AG1761" s="271"/>
      <c r="AH1761" s="271"/>
      <c r="AI1761" s="271"/>
      <c r="AJ1761" s="271"/>
      <c r="AK1761" s="271"/>
      <c r="AL1761" s="271"/>
      <c r="AM1761" s="294"/>
      <c r="AN1761" s="295" t="e">
        <f t="shared" si="2119"/>
        <v>#DIV/0!</v>
      </c>
      <c r="AO1761" s="299"/>
    </row>
    <row r="1762" spans="1:41" s="221" customFormat="1" ht="15" customHeight="1" x14ac:dyDescent="0.15">
      <c r="A1762" s="247"/>
      <c r="B1762" s="248">
        <f t="shared" ref="B1762:C1762" si="2154">B1761</f>
        <v>0</v>
      </c>
      <c r="C1762" s="249">
        <f t="shared" si="2154"/>
        <v>0</v>
      </c>
      <c r="D1762" s="250">
        <f t="shared" si="2151"/>
        <v>4</v>
      </c>
      <c r="E1762" s="250"/>
      <c r="F1762" s="251"/>
      <c r="G1762" s="250"/>
      <c r="H1762" s="271"/>
      <c r="I1762" s="250"/>
      <c r="J1762" s="250"/>
      <c r="K1762" s="250"/>
      <c r="L1762" s="250"/>
      <c r="M1762" s="250"/>
      <c r="N1762" s="250"/>
      <c r="O1762" s="258">
        <f t="shared" si="2118"/>
        <v>0</v>
      </c>
      <c r="P1762" s="364"/>
      <c r="Q1762" s="271"/>
      <c r="R1762" s="372"/>
      <c r="S1762" s="375"/>
      <c r="T1762" s="364"/>
      <c r="U1762" s="370"/>
      <c r="V1762" s="366"/>
      <c r="W1762" s="368"/>
      <c r="X1762" s="370"/>
      <c r="Y1762" s="372"/>
      <c r="Z1762" s="372"/>
      <c r="AA1762" s="372"/>
      <c r="AB1762" s="372"/>
      <c r="AC1762" s="372"/>
      <c r="AD1762" s="250" t="str">
        <f t="shared" si="2152"/>
        <v>会员</v>
      </c>
      <c r="AE1762" s="284">
        <f>VLOOKUP(AD1762,分类参数表!$I$2:$J$10,2,FALSE)</f>
        <v>1</v>
      </c>
      <c r="AF1762" s="285"/>
      <c r="AG1762" s="271"/>
      <c r="AH1762" s="271"/>
      <c r="AI1762" s="271"/>
      <c r="AJ1762" s="271"/>
      <c r="AK1762" s="271"/>
      <c r="AL1762" s="271"/>
      <c r="AM1762" s="294"/>
      <c r="AN1762" s="295" t="e">
        <f t="shared" si="2119"/>
        <v>#DIV/0!</v>
      </c>
      <c r="AO1762" s="299"/>
    </row>
    <row r="1763" spans="1:41" s="221" customFormat="1" ht="15" customHeight="1" thickBot="1" x14ac:dyDescent="0.2">
      <c r="A1763" s="247"/>
      <c r="B1763" s="248">
        <f t="shared" ref="B1763:C1763" si="2155">B1762</f>
        <v>0</v>
      </c>
      <c r="C1763" s="249">
        <f t="shared" si="2155"/>
        <v>0</v>
      </c>
      <c r="D1763" s="250">
        <f t="shared" si="2151"/>
        <v>5</v>
      </c>
      <c r="E1763" s="250"/>
      <c r="F1763" s="251"/>
      <c r="G1763" s="250"/>
      <c r="H1763" s="271"/>
      <c r="I1763" s="250"/>
      <c r="J1763" s="250"/>
      <c r="K1763" s="250"/>
      <c r="L1763" s="250"/>
      <c r="M1763" s="250"/>
      <c r="N1763" s="250"/>
      <c r="O1763" s="258">
        <f t="shared" si="2118"/>
        <v>0</v>
      </c>
      <c r="P1763" s="364"/>
      <c r="Q1763" s="271"/>
      <c r="R1763" s="372"/>
      <c r="S1763" s="375"/>
      <c r="T1763" s="364"/>
      <c r="U1763" s="370"/>
      <c r="V1763" s="366"/>
      <c r="W1763" s="368"/>
      <c r="X1763" s="370"/>
      <c r="Y1763" s="372"/>
      <c r="Z1763" s="372"/>
      <c r="AA1763" s="372"/>
      <c r="AB1763" s="373"/>
      <c r="AC1763" s="373"/>
      <c r="AD1763" s="250" t="str">
        <f t="shared" si="2152"/>
        <v>会员</v>
      </c>
      <c r="AE1763" s="284">
        <f>VLOOKUP(AD1763,分类参数表!$I$2:$J$10,2,FALSE)</f>
        <v>1</v>
      </c>
      <c r="AF1763" s="285"/>
      <c r="AG1763" s="271"/>
      <c r="AH1763" s="271"/>
      <c r="AI1763" s="271"/>
      <c r="AJ1763" s="271"/>
      <c r="AK1763" s="271"/>
      <c r="AL1763" s="271"/>
      <c r="AM1763" s="294"/>
      <c r="AN1763" s="295" t="e">
        <f t="shared" si="2119"/>
        <v>#DIV/0!</v>
      </c>
      <c r="AO1763" s="299"/>
    </row>
    <row r="1764" spans="1:41" s="218" customFormat="1" ht="15" customHeight="1" thickTop="1" x14ac:dyDescent="0.15">
      <c r="A1764" s="229"/>
      <c r="B1764" s="230"/>
      <c r="C1764" s="231"/>
      <c r="D1764" s="232">
        <v>1</v>
      </c>
      <c r="E1764" s="233"/>
      <c r="F1764" s="233"/>
      <c r="G1764" s="232"/>
      <c r="H1764" s="326"/>
      <c r="I1764" s="234"/>
      <c r="J1764" s="232"/>
      <c r="K1764" s="233"/>
      <c r="L1764" s="232"/>
      <c r="M1764" s="232"/>
      <c r="N1764" s="232"/>
      <c r="O1764" s="255">
        <f t="shared" si="2118"/>
        <v>0</v>
      </c>
      <c r="P1764" s="350">
        <f>SUM(O1764:O1768)</f>
        <v>0</v>
      </c>
      <c r="Q1764" s="264"/>
      <c r="R1764" s="352">
        <f>SUMPRODUCT(Q1764:Q1768+0)</f>
        <v>0</v>
      </c>
      <c r="S1764" s="354" t="e">
        <f>R1764/P1764</f>
        <v>#DIV/0!</v>
      </c>
      <c r="T1764" s="350" t="e">
        <f>LOOKUP(S1764,{0.4,0.45,0.5,0.55,0.6,0.65,0.7,0.75,0.8,0.85,0.9,0.95,1},{0.1,0.175,0.25,0.325,0.4,0.475,0.55,0.625,0.7,0.775,0.85,0.925,1})</f>
        <v>#DIV/0!</v>
      </c>
      <c r="U1764" s="356"/>
      <c r="V1764" s="358"/>
      <c r="W1764" s="360"/>
      <c r="X1764" s="356"/>
      <c r="Y1764" s="352">
        <f>R1764-(V1764/10)-X1764</f>
        <v>0</v>
      </c>
      <c r="Z1764" s="352" t="e">
        <f>Y1764*T1764*AE1764</f>
        <v>#DIV/0!</v>
      </c>
      <c r="AA1764" s="352" t="e">
        <f>U1764-V1764+Z1764</f>
        <v>#DIV/0!</v>
      </c>
      <c r="AB1764" s="352"/>
      <c r="AC1764" s="352"/>
      <c r="AD1764" s="276"/>
      <c r="AE1764" s="277" t="e">
        <f>VLOOKUP(AD1764,分类参数表!$I$2:$J$10,2,FALSE)</f>
        <v>#N/A</v>
      </c>
      <c r="AF1764" s="278"/>
      <c r="AG1764" s="264"/>
      <c r="AH1764" s="264"/>
      <c r="AI1764" s="264"/>
      <c r="AJ1764" s="264"/>
      <c r="AK1764" s="264"/>
      <c r="AL1764" s="264"/>
      <c r="AM1764" s="288"/>
      <c r="AN1764" s="289" t="e">
        <f t="shared" si="2119"/>
        <v>#DIV/0!</v>
      </c>
      <c r="AO1764" s="296"/>
    </row>
    <row r="1765" spans="1:41" s="219" customFormat="1" ht="15" customHeight="1" x14ac:dyDescent="0.15">
      <c r="A1765" s="235"/>
      <c r="B1765" s="236">
        <f t="shared" ref="B1765:C1765" si="2156">B1764</f>
        <v>0</v>
      </c>
      <c r="C1765" s="237">
        <f t="shared" si="2156"/>
        <v>0</v>
      </c>
      <c r="D1765" s="238">
        <f t="shared" ref="D1765:D1768" si="2157">D1764+1</f>
        <v>2</v>
      </c>
      <c r="E1765" s="238"/>
      <c r="F1765" s="239"/>
      <c r="G1765" s="238"/>
      <c r="H1765" s="327"/>
      <c r="I1765" s="240"/>
      <c r="J1765" s="238"/>
      <c r="K1765" s="238"/>
      <c r="L1765" s="238"/>
      <c r="M1765" s="238"/>
      <c r="N1765" s="238"/>
      <c r="O1765" s="256">
        <f t="shared" si="2118"/>
        <v>0</v>
      </c>
      <c r="P1765" s="351"/>
      <c r="Q1765" s="266"/>
      <c r="R1765" s="353"/>
      <c r="S1765" s="355"/>
      <c r="T1765" s="351"/>
      <c r="U1765" s="357"/>
      <c r="V1765" s="359"/>
      <c r="W1765" s="361"/>
      <c r="X1765" s="357"/>
      <c r="Y1765" s="353"/>
      <c r="Z1765" s="353"/>
      <c r="AA1765" s="353"/>
      <c r="AB1765" s="353"/>
      <c r="AC1765" s="353"/>
      <c r="AD1765" s="238">
        <f t="shared" ref="AD1765:AD1768" si="2158">AD1764</f>
        <v>0</v>
      </c>
      <c r="AE1765" s="279" t="e">
        <f>VLOOKUP(AD1765,分类参数表!$I$2:$J$10,2,FALSE)</f>
        <v>#N/A</v>
      </c>
      <c r="AF1765" s="280"/>
      <c r="AG1765" s="266"/>
      <c r="AH1765" s="266"/>
      <c r="AI1765" s="266"/>
      <c r="AJ1765" s="266"/>
      <c r="AK1765" s="266"/>
      <c r="AL1765" s="266"/>
      <c r="AM1765" s="290"/>
      <c r="AN1765" s="291" t="e">
        <f t="shared" si="2119"/>
        <v>#DIV/0!</v>
      </c>
      <c r="AO1765" s="297"/>
    </row>
    <row r="1766" spans="1:41" s="219" customFormat="1" ht="15" customHeight="1" x14ac:dyDescent="0.15">
      <c r="A1766" s="235"/>
      <c r="B1766" s="236">
        <f t="shared" ref="B1766:C1766" si="2159">B1765</f>
        <v>0</v>
      </c>
      <c r="C1766" s="237">
        <f t="shared" si="2159"/>
        <v>0</v>
      </c>
      <c r="D1766" s="238">
        <f t="shared" si="2157"/>
        <v>3</v>
      </c>
      <c r="E1766" s="238"/>
      <c r="F1766" s="239"/>
      <c r="G1766" s="238"/>
      <c r="H1766" s="327"/>
      <c r="I1766" s="240"/>
      <c r="J1766" s="238"/>
      <c r="K1766" s="238"/>
      <c r="L1766" s="238"/>
      <c r="M1766" s="238"/>
      <c r="N1766" s="238"/>
      <c r="O1766" s="256">
        <f t="shared" si="2118"/>
        <v>0</v>
      </c>
      <c r="P1766" s="351"/>
      <c r="Q1766" s="266"/>
      <c r="R1766" s="353"/>
      <c r="S1766" s="355"/>
      <c r="T1766" s="351"/>
      <c r="U1766" s="357"/>
      <c r="V1766" s="359"/>
      <c r="W1766" s="361"/>
      <c r="X1766" s="357"/>
      <c r="Y1766" s="353"/>
      <c r="Z1766" s="353"/>
      <c r="AA1766" s="353"/>
      <c r="AB1766" s="353"/>
      <c r="AC1766" s="353"/>
      <c r="AD1766" s="238">
        <f t="shared" si="2158"/>
        <v>0</v>
      </c>
      <c r="AE1766" s="279" t="e">
        <f>VLOOKUP(AD1766,分类参数表!$I$2:$J$10,2,FALSE)</f>
        <v>#N/A</v>
      </c>
      <c r="AF1766" s="280"/>
      <c r="AG1766" s="266"/>
      <c r="AH1766" s="266"/>
      <c r="AI1766" s="266"/>
      <c r="AJ1766" s="266"/>
      <c r="AK1766" s="266"/>
      <c r="AL1766" s="266"/>
      <c r="AM1766" s="290"/>
      <c r="AN1766" s="291" t="e">
        <f t="shared" si="2119"/>
        <v>#DIV/0!</v>
      </c>
      <c r="AO1766" s="297"/>
    </row>
    <row r="1767" spans="1:41" s="219" customFormat="1" ht="15" customHeight="1" x14ac:dyDescent="0.15">
      <c r="A1767" s="235"/>
      <c r="B1767" s="236">
        <f t="shared" ref="B1767:C1767" si="2160">B1766</f>
        <v>0</v>
      </c>
      <c r="C1767" s="237">
        <f t="shared" si="2160"/>
        <v>0</v>
      </c>
      <c r="D1767" s="238">
        <f t="shared" si="2157"/>
        <v>4</v>
      </c>
      <c r="E1767" s="238"/>
      <c r="F1767" s="239"/>
      <c r="G1767" s="238"/>
      <c r="H1767" s="266"/>
      <c r="I1767" s="238"/>
      <c r="J1767" s="238"/>
      <c r="K1767" s="238"/>
      <c r="L1767" s="238"/>
      <c r="M1767" s="238"/>
      <c r="N1767" s="238"/>
      <c r="O1767" s="256">
        <f t="shared" si="2118"/>
        <v>0</v>
      </c>
      <c r="P1767" s="351"/>
      <c r="Q1767" s="266"/>
      <c r="R1767" s="353"/>
      <c r="S1767" s="355"/>
      <c r="T1767" s="351"/>
      <c r="U1767" s="357"/>
      <c r="V1767" s="359"/>
      <c r="W1767" s="361"/>
      <c r="X1767" s="357"/>
      <c r="Y1767" s="353"/>
      <c r="Z1767" s="353"/>
      <c r="AA1767" s="353"/>
      <c r="AB1767" s="353"/>
      <c r="AC1767" s="353"/>
      <c r="AD1767" s="238">
        <f t="shared" si="2158"/>
        <v>0</v>
      </c>
      <c r="AE1767" s="279" t="e">
        <f>VLOOKUP(AD1767,分类参数表!$I$2:$J$10,2,FALSE)</f>
        <v>#N/A</v>
      </c>
      <c r="AF1767" s="280"/>
      <c r="AG1767" s="266"/>
      <c r="AH1767" s="266"/>
      <c r="AI1767" s="266"/>
      <c r="AJ1767" s="266"/>
      <c r="AK1767" s="266"/>
      <c r="AL1767" s="266"/>
      <c r="AM1767" s="290"/>
      <c r="AN1767" s="291" t="e">
        <f t="shared" si="2119"/>
        <v>#DIV/0!</v>
      </c>
      <c r="AO1767" s="297"/>
    </row>
    <row r="1768" spans="1:41" s="219" customFormat="1" ht="15" customHeight="1" thickBot="1" x14ac:dyDescent="0.2">
      <c r="A1768" s="235"/>
      <c r="B1768" s="236">
        <f t="shared" ref="B1768:C1768" si="2161">B1767</f>
        <v>0</v>
      </c>
      <c r="C1768" s="237">
        <f t="shared" si="2161"/>
        <v>0</v>
      </c>
      <c r="D1768" s="238">
        <f t="shared" si="2157"/>
        <v>5</v>
      </c>
      <c r="E1768" s="238"/>
      <c r="F1768" s="239"/>
      <c r="G1768" s="238"/>
      <c r="H1768" s="266"/>
      <c r="I1768" s="238"/>
      <c r="J1768" s="238"/>
      <c r="K1768" s="238"/>
      <c r="L1768" s="238"/>
      <c r="M1768" s="238"/>
      <c r="N1768" s="238"/>
      <c r="O1768" s="256">
        <f t="shared" si="2118"/>
        <v>0</v>
      </c>
      <c r="P1768" s="351"/>
      <c r="Q1768" s="266"/>
      <c r="R1768" s="353"/>
      <c r="S1768" s="355"/>
      <c r="T1768" s="351"/>
      <c r="U1768" s="357"/>
      <c r="V1768" s="359"/>
      <c r="W1768" s="361"/>
      <c r="X1768" s="357"/>
      <c r="Y1768" s="353"/>
      <c r="Z1768" s="353"/>
      <c r="AA1768" s="353"/>
      <c r="AB1768" s="362"/>
      <c r="AC1768" s="362"/>
      <c r="AD1768" s="238">
        <f t="shared" si="2158"/>
        <v>0</v>
      </c>
      <c r="AE1768" s="279" t="e">
        <f>VLOOKUP(AD1768,分类参数表!$I$2:$J$10,2,FALSE)</f>
        <v>#N/A</v>
      </c>
      <c r="AF1768" s="280"/>
      <c r="AG1768" s="266"/>
      <c r="AH1768" s="266"/>
      <c r="AI1768" s="266"/>
      <c r="AJ1768" s="266"/>
      <c r="AK1768" s="266"/>
      <c r="AL1768" s="266"/>
      <c r="AM1768" s="290"/>
      <c r="AN1768" s="291" t="e">
        <f t="shared" si="2119"/>
        <v>#DIV/0!</v>
      </c>
      <c r="AO1768" s="297"/>
    </row>
    <row r="1769" spans="1:41" s="220" customFormat="1" ht="15" customHeight="1" thickTop="1" x14ac:dyDescent="0.15">
      <c r="A1769" s="319"/>
      <c r="B1769" s="242"/>
      <c r="C1769" s="243"/>
      <c r="D1769" s="244">
        <v>1</v>
      </c>
      <c r="E1769" s="320"/>
      <c r="F1769" s="245"/>
      <c r="G1769" s="321"/>
      <c r="H1769" s="328"/>
      <c r="I1769" s="246"/>
      <c r="J1769" s="321"/>
      <c r="K1769" s="320"/>
      <c r="L1769" s="321"/>
      <c r="M1769" s="244"/>
      <c r="N1769" s="244"/>
      <c r="O1769" s="257">
        <f t="shared" si="2118"/>
        <v>0</v>
      </c>
      <c r="P1769" s="363">
        <f>SUM(O1769:O1773)</f>
        <v>0</v>
      </c>
      <c r="Q1769" s="322"/>
      <c r="R1769" s="371">
        <f>SUMPRODUCT(Q1769:Q1773+0)</f>
        <v>0</v>
      </c>
      <c r="S1769" s="374" t="e">
        <f>R1769/P1769</f>
        <v>#DIV/0!</v>
      </c>
      <c r="T1769" s="363" t="e">
        <f>LOOKUP(S1769,{0.4,0.45,0.5,0.55,0.6,0.65,0.7,0.75,0.8,0.85,0.9,0.95,1},{0.1,0.175,0.25,0.325,0.4,0.475,0.55,0.625,0.7,0.775,0.85,0.925,1})</f>
        <v>#DIV/0!</v>
      </c>
      <c r="U1769" s="369"/>
      <c r="V1769" s="365"/>
      <c r="W1769" s="367"/>
      <c r="X1769" s="369"/>
      <c r="Y1769" s="371">
        <f>R1769-(V1769/10)-X1769</f>
        <v>0</v>
      </c>
      <c r="Z1769" s="371" t="e">
        <f>Y1769*T1769*AE1769</f>
        <v>#DIV/0!</v>
      </c>
      <c r="AA1769" s="371" t="e">
        <f>U1769-V1769+Z1769</f>
        <v>#DIV/0!</v>
      </c>
      <c r="AB1769" s="371"/>
      <c r="AC1769" s="371"/>
      <c r="AD1769" s="323" t="s">
        <v>2000</v>
      </c>
      <c r="AE1769" s="282">
        <f>VLOOKUP(AD1769,分类参数表!$I$2:$J$10,2,FALSE)</f>
        <v>1</v>
      </c>
      <c r="AF1769" s="283"/>
      <c r="AG1769" s="322"/>
      <c r="AH1769" s="269"/>
      <c r="AI1769" s="269"/>
      <c r="AJ1769" s="269"/>
      <c r="AK1769" s="322"/>
      <c r="AL1769" s="322"/>
      <c r="AM1769" s="292"/>
      <c r="AN1769" s="293" t="e">
        <f t="shared" si="2119"/>
        <v>#DIV/0!</v>
      </c>
      <c r="AO1769" s="298"/>
    </row>
    <row r="1770" spans="1:41" s="221" customFormat="1" ht="15" customHeight="1" x14ac:dyDescent="0.15">
      <c r="A1770" s="247"/>
      <c r="B1770" s="248">
        <f t="shared" ref="B1770:C1770" si="2162">B1769</f>
        <v>0</v>
      </c>
      <c r="C1770" s="249">
        <f t="shared" si="2162"/>
        <v>0</v>
      </c>
      <c r="D1770" s="250">
        <f t="shared" ref="D1770:D1773" si="2163">D1769+1</f>
        <v>2</v>
      </c>
      <c r="E1770" s="250"/>
      <c r="F1770" s="251"/>
      <c r="G1770" s="250"/>
      <c r="H1770" s="329"/>
      <c r="I1770" s="252"/>
      <c r="J1770" s="250"/>
      <c r="K1770" s="250"/>
      <c r="L1770" s="250"/>
      <c r="M1770" s="250"/>
      <c r="N1770" s="250"/>
      <c r="O1770" s="258">
        <f t="shared" si="2118"/>
        <v>0</v>
      </c>
      <c r="P1770" s="364"/>
      <c r="Q1770" s="271"/>
      <c r="R1770" s="372"/>
      <c r="S1770" s="375"/>
      <c r="T1770" s="364"/>
      <c r="U1770" s="370"/>
      <c r="V1770" s="366"/>
      <c r="W1770" s="368"/>
      <c r="X1770" s="370"/>
      <c r="Y1770" s="372"/>
      <c r="Z1770" s="372"/>
      <c r="AA1770" s="372"/>
      <c r="AB1770" s="372"/>
      <c r="AC1770" s="372"/>
      <c r="AD1770" s="250" t="str">
        <f t="shared" ref="AD1770:AD1773" si="2164">AD1769</f>
        <v>会员</v>
      </c>
      <c r="AE1770" s="284">
        <f>VLOOKUP(AD1770,分类参数表!$I$2:$J$10,2,FALSE)</f>
        <v>1</v>
      </c>
      <c r="AF1770" s="285"/>
      <c r="AG1770" s="271"/>
      <c r="AH1770" s="271"/>
      <c r="AI1770" s="271"/>
      <c r="AJ1770" s="271"/>
      <c r="AK1770" s="271"/>
      <c r="AL1770" s="271"/>
      <c r="AM1770" s="294"/>
      <c r="AN1770" s="295" t="e">
        <f t="shared" si="2119"/>
        <v>#DIV/0!</v>
      </c>
      <c r="AO1770" s="299"/>
    </row>
    <row r="1771" spans="1:41" s="221" customFormat="1" ht="15" customHeight="1" x14ac:dyDescent="0.15">
      <c r="A1771" s="247"/>
      <c r="B1771" s="248">
        <f t="shared" ref="B1771:C1771" si="2165">B1770</f>
        <v>0</v>
      </c>
      <c r="C1771" s="249">
        <f t="shared" si="2165"/>
        <v>0</v>
      </c>
      <c r="D1771" s="250">
        <f t="shared" si="2163"/>
        <v>3</v>
      </c>
      <c r="E1771" s="250"/>
      <c r="F1771" s="251"/>
      <c r="G1771" s="250"/>
      <c r="H1771" s="329"/>
      <c r="I1771" s="252"/>
      <c r="J1771" s="250"/>
      <c r="K1771" s="250"/>
      <c r="L1771" s="250"/>
      <c r="M1771" s="250"/>
      <c r="N1771" s="250"/>
      <c r="O1771" s="258">
        <f t="shared" si="2118"/>
        <v>0</v>
      </c>
      <c r="P1771" s="364"/>
      <c r="Q1771" s="271"/>
      <c r="R1771" s="372"/>
      <c r="S1771" s="375"/>
      <c r="T1771" s="364"/>
      <c r="U1771" s="370"/>
      <c r="V1771" s="366"/>
      <c r="W1771" s="368"/>
      <c r="X1771" s="370"/>
      <c r="Y1771" s="372"/>
      <c r="Z1771" s="372"/>
      <c r="AA1771" s="372"/>
      <c r="AB1771" s="372"/>
      <c r="AC1771" s="372"/>
      <c r="AD1771" s="250" t="str">
        <f t="shared" si="2164"/>
        <v>会员</v>
      </c>
      <c r="AE1771" s="284">
        <f>VLOOKUP(AD1771,分类参数表!$I$2:$J$10,2,FALSE)</f>
        <v>1</v>
      </c>
      <c r="AF1771" s="285"/>
      <c r="AG1771" s="271"/>
      <c r="AH1771" s="271"/>
      <c r="AI1771" s="271"/>
      <c r="AJ1771" s="271"/>
      <c r="AK1771" s="271"/>
      <c r="AL1771" s="271"/>
      <c r="AM1771" s="294"/>
      <c r="AN1771" s="295" t="e">
        <f t="shared" si="2119"/>
        <v>#DIV/0!</v>
      </c>
      <c r="AO1771" s="299"/>
    </row>
    <row r="1772" spans="1:41" s="221" customFormat="1" ht="15" customHeight="1" x14ac:dyDescent="0.15">
      <c r="A1772" s="247"/>
      <c r="B1772" s="248">
        <f t="shared" ref="B1772:C1772" si="2166">B1771</f>
        <v>0</v>
      </c>
      <c r="C1772" s="249">
        <f t="shared" si="2166"/>
        <v>0</v>
      </c>
      <c r="D1772" s="250">
        <f t="shared" si="2163"/>
        <v>4</v>
      </c>
      <c r="E1772" s="250"/>
      <c r="F1772" s="251"/>
      <c r="G1772" s="250"/>
      <c r="H1772" s="271"/>
      <c r="I1772" s="250"/>
      <c r="J1772" s="250"/>
      <c r="K1772" s="250"/>
      <c r="L1772" s="250"/>
      <c r="M1772" s="250"/>
      <c r="N1772" s="250"/>
      <c r="O1772" s="258">
        <f t="shared" si="2118"/>
        <v>0</v>
      </c>
      <c r="P1772" s="364"/>
      <c r="Q1772" s="271"/>
      <c r="R1772" s="372"/>
      <c r="S1772" s="375"/>
      <c r="T1772" s="364"/>
      <c r="U1772" s="370"/>
      <c r="V1772" s="366"/>
      <c r="W1772" s="368"/>
      <c r="X1772" s="370"/>
      <c r="Y1772" s="372"/>
      <c r="Z1772" s="372"/>
      <c r="AA1772" s="372"/>
      <c r="AB1772" s="372"/>
      <c r="AC1772" s="372"/>
      <c r="AD1772" s="250" t="str">
        <f t="shared" si="2164"/>
        <v>会员</v>
      </c>
      <c r="AE1772" s="284">
        <f>VLOOKUP(AD1772,分类参数表!$I$2:$J$10,2,FALSE)</f>
        <v>1</v>
      </c>
      <c r="AF1772" s="285"/>
      <c r="AG1772" s="271"/>
      <c r="AH1772" s="271"/>
      <c r="AI1772" s="271"/>
      <c r="AJ1772" s="271"/>
      <c r="AK1772" s="271"/>
      <c r="AL1772" s="271"/>
      <c r="AM1772" s="294"/>
      <c r="AN1772" s="295" t="e">
        <f t="shared" si="2119"/>
        <v>#DIV/0!</v>
      </c>
      <c r="AO1772" s="299"/>
    </row>
    <row r="1773" spans="1:41" s="221" customFormat="1" ht="15" customHeight="1" thickBot="1" x14ac:dyDescent="0.2">
      <c r="A1773" s="247"/>
      <c r="B1773" s="248">
        <f t="shared" ref="B1773:C1773" si="2167">B1772</f>
        <v>0</v>
      </c>
      <c r="C1773" s="249">
        <f t="shared" si="2167"/>
        <v>0</v>
      </c>
      <c r="D1773" s="250">
        <f t="shared" si="2163"/>
        <v>5</v>
      </c>
      <c r="E1773" s="250"/>
      <c r="F1773" s="251"/>
      <c r="G1773" s="250"/>
      <c r="H1773" s="271"/>
      <c r="I1773" s="250"/>
      <c r="J1773" s="250"/>
      <c r="K1773" s="250"/>
      <c r="L1773" s="250"/>
      <c r="M1773" s="250"/>
      <c r="N1773" s="250"/>
      <c r="O1773" s="258">
        <f t="shared" si="2118"/>
        <v>0</v>
      </c>
      <c r="P1773" s="364"/>
      <c r="Q1773" s="271"/>
      <c r="R1773" s="372"/>
      <c r="S1773" s="375"/>
      <c r="T1773" s="364"/>
      <c r="U1773" s="370"/>
      <c r="V1773" s="366"/>
      <c r="W1773" s="368"/>
      <c r="X1773" s="370"/>
      <c r="Y1773" s="372"/>
      <c r="Z1773" s="372"/>
      <c r="AA1773" s="372"/>
      <c r="AB1773" s="373"/>
      <c r="AC1773" s="373"/>
      <c r="AD1773" s="250" t="str">
        <f t="shared" si="2164"/>
        <v>会员</v>
      </c>
      <c r="AE1773" s="284">
        <f>VLOOKUP(AD1773,分类参数表!$I$2:$J$10,2,FALSE)</f>
        <v>1</v>
      </c>
      <c r="AF1773" s="285"/>
      <c r="AG1773" s="271"/>
      <c r="AH1773" s="271"/>
      <c r="AI1773" s="271"/>
      <c r="AJ1773" s="271"/>
      <c r="AK1773" s="271"/>
      <c r="AL1773" s="271"/>
      <c r="AM1773" s="294"/>
      <c r="AN1773" s="295" t="e">
        <f t="shared" si="2119"/>
        <v>#DIV/0!</v>
      </c>
      <c r="AO1773" s="299"/>
    </row>
    <row r="1774" spans="1:41" s="218" customFormat="1" ht="15" customHeight="1" thickTop="1" x14ac:dyDescent="0.15">
      <c r="A1774" s="229"/>
      <c r="B1774" s="230"/>
      <c r="C1774" s="231"/>
      <c r="D1774" s="232">
        <v>1</v>
      </c>
      <c r="E1774" s="233"/>
      <c r="F1774" s="233"/>
      <c r="G1774" s="232"/>
      <c r="H1774" s="326"/>
      <c r="I1774" s="234"/>
      <c r="J1774" s="232"/>
      <c r="K1774" s="233"/>
      <c r="L1774" s="232"/>
      <c r="M1774" s="232"/>
      <c r="N1774" s="232"/>
      <c r="O1774" s="255">
        <f t="shared" si="2118"/>
        <v>0</v>
      </c>
      <c r="P1774" s="350">
        <f>SUM(O1774:O1778)</f>
        <v>0</v>
      </c>
      <c r="Q1774" s="264"/>
      <c r="R1774" s="352">
        <f>SUMPRODUCT(Q1774:Q1778+0)</f>
        <v>0</v>
      </c>
      <c r="S1774" s="354" t="e">
        <f>R1774/P1774</f>
        <v>#DIV/0!</v>
      </c>
      <c r="T1774" s="350" t="e">
        <f>LOOKUP(S1774,{0.4,0.45,0.5,0.55,0.6,0.65,0.7,0.75,0.8,0.85,0.9,0.95,1},{0.1,0.175,0.25,0.325,0.4,0.475,0.55,0.625,0.7,0.775,0.85,0.925,1})</f>
        <v>#DIV/0!</v>
      </c>
      <c r="U1774" s="356"/>
      <c r="V1774" s="358"/>
      <c r="W1774" s="360"/>
      <c r="X1774" s="356"/>
      <c r="Y1774" s="352">
        <f>R1774-(V1774/10)-X1774</f>
        <v>0</v>
      </c>
      <c r="Z1774" s="352" t="e">
        <f>Y1774*T1774*AE1774</f>
        <v>#DIV/0!</v>
      </c>
      <c r="AA1774" s="352" t="e">
        <f>U1774-V1774+Z1774</f>
        <v>#DIV/0!</v>
      </c>
      <c r="AB1774" s="352"/>
      <c r="AC1774" s="352"/>
      <c r="AD1774" s="276"/>
      <c r="AE1774" s="277" t="e">
        <f>VLOOKUP(AD1774,分类参数表!$I$2:$J$10,2,FALSE)</f>
        <v>#N/A</v>
      </c>
      <c r="AF1774" s="278"/>
      <c r="AG1774" s="264"/>
      <c r="AH1774" s="264"/>
      <c r="AI1774" s="264"/>
      <c r="AJ1774" s="264"/>
      <c r="AK1774" s="264"/>
      <c r="AL1774" s="264"/>
      <c r="AM1774" s="288"/>
      <c r="AN1774" s="289" t="e">
        <f t="shared" si="2119"/>
        <v>#DIV/0!</v>
      </c>
      <c r="AO1774" s="296"/>
    </row>
    <row r="1775" spans="1:41" s="219" customFormat="1" ht="15" customHeight="1" x14ac:dyDescent="0.15">
      <c r="A1775" s="235"/>
      <c r="B1775" s="236">
        <f t="shared" ref="B1775:C1775" si="2168">B1774</f>
        <v>0</v>
      </c>
      <c r="C1775" s="237">
        <f t="shared" si="2168"/>
        <v>0</v>
      </c>
      <c r="D1775" s="238">
        <f t="shared" ref="D1775:D1778" si="2169">D1774+1</f>
        <v>2</v>
      </c>
      <c r="E1775" s="238"/>
      <c r="F1775" s="239"/>
      <c r="G1775" s="238"/>
      <c r="H1775" s="327"/>
      <c r="I1775" s="240"/>
      <c r="J1775" s="238"/>
      <c r="K1775" s="238"/>
      <c r="L1775" s="238"/>
      <c r="M1775" s="238"/>
      <c r="N1775" s="238"/>
      <c r="O1775" s="256">
        <f t="shared" si="2118"/>
        <v>0</v>
      </c>
      <c r="P1775" s="351"/>
      <c r="Q1775" s="266"/>
      <c r="R1775" s="353"/>
      <c r="S1775" s="355"/>
      <c r="T1775" s="351"/>
      <c r="U1775" s="357"/>
      <c r="V1775" s="359"/>
      <c r="W1775" s="361"/>
      <c r="X1775" s="357"/>
      <c r="Y1775" s="353"/>
      <c r="Z1775" s="353"/>
      <c r="AA1775" s="353"/>
      <c r="AB1775" s="353"/>
      <c r="AC1775" s="353"/>
      <c r="AD1775" s="238">
        <f t="shared" ref="AD1775:AD1778" si="2170">AD1774</f>
        <v>0</v>
      </c>
      <c r="AE1775" s="279" t="e">
        <f>VLOOKUP(AD1775,分类参数表!$I$2:$J$10,2,FALSE)</f>
        <v>#N/A</v>
      </c>
      <c r="AF1775" s="280"/>
      <c r="AG1775" s="266"/>
      <c r="AH1775" s="266"/>
      <c r="AI1775" s="266"/>
      <c r="AJ1775" s="266"/>
      <c r="AK1775" s="266"/>
      <c r="AL1775" s="266"/>
      <c r="AM1775" s="290"/>
      <c r="AN1775" s="291" t="e">
        <f t="shared" si="2119"/>
        <v>#DIV/0!</v>
      </c>
      <c r="AO1775" s="297"/>
    </row>
    <row r="1776" spans="1:41" s="219" customFormat="1" ht="15" customHeight="1" x14ac:dyDescent="0.15">
      <c r="A1776" s="235"/>
      <c r="B1776" s="236">
        <f t="shared" ref="B1776:C1776" si="2171">B1775</f>
        <v>0</v>
      </c>
      <c r="C1776" s="237">
        <f t="shared" si="2171"/>
        <v>0</v>
      </c>
      <c r="D1776" s="238">
        <f t="shared" si="2169"/>
        <v>3</v>
      </c>
      <c r="E1776" s="238"/>
      <c r="F1776" s="239"/>
      <c r="G1776" s="238"/>
      <c r="H1776" s="327"/>
      <c r="I1776" s="240"/>
      <c r="J1776" s="238"/>
      <c r="K1776" s="238"/>
      <c r="L1776" s="238"/>
      <c r="M1776" s="238"/>
      <c r="N1776" s="238"/>
      <c r="O1776" s="256">
        <f t="shared" si="2118"/>
        <v>0</v>
      </c>
      <c r="P1776" s="351"/>
      <c r="Q1776" s="266"/>
      <c r="R1776" s="353"/>
      <c r="S1776" s="355"/>
      <c r="T1776" s="351"/>
      <c r="U1776" s="357"/>
      <c r="V1776" s="359"/>
      <c r="W1776" s="361"/>
      <c r="X1776" s="357"/>
      <c r="Y1776" s="353"/>
      <c r="Z1776" s="353"/>
      <c r="AA1776" s="353"/>
      <c r="AB1776" s="353"/>
      <c r="AC1776" s="353"/>
      <c r="AD1776" s="238">
        <f t="shared" si="2170"/>
        <v>0</v>
      </c>
      <c r="AE1776" s="279" t="e">
        <f>VLOOKUP(AD1776,分类参数表!$I$2:$J$10,2,FALSE)</f>
        <v>#N/A</v>
      </c>
      <c r="AF1776" s="280"/>
      <c r="AG1776" s="266"/>
      <c r="AH1776" s="266"/>
      <c r="AI1776" s="266"/>
      <c r="AJ1776" s="266"/>
      <c r="AK1776" s="266"/>
      <c r="AL1776" s="266"/>
      <c r="AM1776" s="290"/>
      <c r="AN1776" s="291" t="e">
        <f t="shared" si="2119"/>
        <v>#DIV/0!</v>
      </c>
      <c r="AO1776" s="297"/>
    </row>
    <row r="1777" spans="1:41" s="219" customFormat="1" ht="15" customHeight="1" x14ac:dyDescent="0.15">
      <c r="A1777" s="235"/>
      <c r="B1777" s="236">
        <f t="shared" ref="B1777:C1777" si="2172">B1776</f>
        <v>0</v>
      </c>
      <c r="C1777" s="237">
        <f t="shared" si="2172"/>
        <v>0</v>
      </c>
      <c r="D1777" s="238">
        <f t="shared" si="2169"/>
        <v>4</v>
      </c>
      <c r="E1777" s="238"/>
      <c r="F1777" s="239"/>
      <c r="G1777" s="238"/>
      <c r="H1777" s="266"/>
      <c r="I1777" s="238"/>
      <c r="J1777" s="238"/>
      <c r="K1777" s="238"/>
      <c r="L1777" s="238"/>
      <c r="M1777" s="238"/>
      <c r="N1777" s="238"/>
      <c r="O1777" s="256">
        <f t="shared" si="2118"/>
        <v>0</v>
      </c>
      <c r="P1777" s="351"/>
      <c r="Q1777" s="266"/>
      <c r="R1777" s="353"/>
      <c r="S1777" s="355"/>
      <c r="T1777" s="351"/>
      <c r="U1777" s="357"/>
      <c r="V1777" s="359"/>
      <c r="W1777" s="361"/>
      <c r="X1777" s="357"/>
      <c r="Y1777" s="353"/>
      <c r="Z1777" s="353"/>
      <c r="AA1777" s="353"/>
      <c r="AB1777" s="353"/>
      <c r="AC1777" s="353"/>
      <c r="AD1777" s="238">
        <f t="shared" si="2170"/>
        <v>0</v>
      </c>
      <c r="AE1777" s="279" t="e">
        <f>VLOOKUP(AD1777,分类参数表!$I$2:$J$10,2,FALSE)</f>
        <v>#N/A</v>
      </c>
      <c r="AF1777" s="280"/>
      <c r="AG1777" s="266"/>
      <c r="AH1777" s="266"/>
      <c r="AI1777" s="266"/>
      <c r="AJ1777" s="266"/>
      <c r="AK1777" s="266"/>
      <c r="AL1777" s="266"/>
      <c r="AM1777" s="290"/>
      <c r="AN1777" s="291" t="e">
        <f t="shared" si="2119"/>
        <v>#DIV/0!</v>
      </c>
      <c r="AO1777" s="297"/>
    </row>
    <row r="1778" spans="1:41" s="219" customFormat="1" ht="15" customHeight="1" thickBot="1" x14ac:dyDescent="0.2">
      <c r="A1778" s="235"/>
      <c r="B1778" s="236">
        <f t="shared" ref="B1778:C1778" si="2173">B1777</f>
        <v>0</v>
      </c>
      <c r="C1778" s="237">
        <f t="shared" si="2173"/>
        <v>0</v>
      </c>
      <c r="D1778" s="238">
        <f t="shared" si="2169"/>
        <v>5</v>
      </c>
      <c r="E1778" s="238"/>
      <c r="F1778" s="239"/>
      <c r="G1778" s="238"/>
      <c r="H1778" s="266"/>
      <c r="I1778" s="238"/>
      <c r="J1778" s="238"/>
      <c r="K1778" s="238"/>
      <c r="L1778" s="238"/>
      <c r="M1778" s="238"/>
      <c r="N1778" s="238"/>
      <c r="O1778" s="256">
        <f t="shared" si="2118"/>
        <v>0</v>
      </c>
      <c r="P1778" s="351"/>
      <c r="Q1778" s="266"/>
      <c r="R1778" s="353"/>
      <c r="S1778" s="355"/>
      <c r="T1778" s="351"/>
      <c r="U1778" s="357"/>
      <c r="V1778" s="359"/>
      <c r="W1778" s="361"/>
      <c r="X1778" s="357"/>
      <c r="Y1778" s="353"/>
      <c r="Z1778" s="353"/>
      <c r="AA1778" s="353"/>
      <c r="AB1778" s="362"/>
      <c r="AC1778" s="362"/>
      <c r="AD1778" s="238">
        <f t="shared" si="2170"/>
        <v>0</v>
      </c>
      <c r="AE1778" s="279" t="e">
        <f>VLOOKUP(AD1778,分类参数表!$I$2:$J$10,2,FALSE)</f>
        <v>#N/A</v>
      </c>
      <c r="AF1778" s="280"/>
      <c r="AG1778" s="266"/>
      <c r="AH1778" s="266"/>
      <c r="AI1778" s="266"/>
      <c r="AJ1778" s="266"/>
      <c r="AK1778" s="266"/>
      <c r="AL1778" s="266"/>
      <c r="AM1778" s="290"/>
      <c r="AN1778" s="291" t="e">
        <f t="shared" si="2119"/>
        <v>#DIV/0!</v>
      </c>
      <c r="AO1778" s="297"/>
    </row>
    <row r="1779" spans="1:41" s="218" customFormat="1" ht="15" customHeight="1" thickTop="1" x14ac:dyDescent="0.15">
      <c r="A1779" s="229"/>
      <c r="B1779" s="230"/>
      <c r="C1779" s="231"/>
      <c r="D1779" s="232">
        <v>1</v>
      </c>
      <c r="E1779" s="233"/>
      <c r="F1779" s="233"/>
      <c r="G1779" s="232"/>
      <c r="H1779" s="326"/>
      <c r="I1779" s="234"/>
      <c r="J1779" s="232"/>
      <c r="K1779" s="233"/>
      <c r="L1779" s="232"/>
      <c r="M1779" s="232"/>
      <c r="N1779" s="232"/>
      <c r="O1779" s="255">
        <f t="shared" si="2118"/>
        <v>0</v>
      </c>
      <c r="P1779" s="350">
        <f>SUM(O1779:O1783)</f>
        <v>0</v>
      </c>
      <c r="Q1779" s="264"/>
      <c r="R1779" s="352">
        <f>SUMPRODUCT(Q1779:Q1783+0)</f>
        <v>0</v>
      </c>
      <c r="S1779" s="354" t="e">
        <f>R1779/P1779</f>
        <v>#DIV/0!</v>
      </c>
      <c r="T1779" s="350" t="e">
        <f>LOOKUP(S1779,{0.4,0.45,0.5,0.55,0.6,0.65,0.7,0.75,0.8,0.85,0.9,0.95,1},{0.1,0.175,0.25,0.325,0.4,0.475,0.55,0.625,0.7,0.775,0.85,0.925,1})</f>
        <v>#DIV/0!</v>
      </c>
      <c r="U1779" s="356"/>
      <c r="V1779" s="358"/>
      <c r="W1779" s="360"/>
      <c r="X1779" s="356"/>
      <c r="Y1779" s="352">
        <f>R1779-(V1779/10)-X1779</f>
        <v>0</v>
      </c>
      <c r="Z1779" s="352" t="e">
        <f>Y1779*T1779*AE1779</f>
        <v>#DIV/0!</v>
      </c>
      <c r="AA1779" s="352" t="e">
        <f>U1779-V1779+Z1779</f>
        <v>#DIV/0!</v>
      </c>
      <c r="AB1779" s="352"/>
      <c r="AC1779" s="352"/>
      <c r="AD1779" s="276"/>
      <c r="AE1779" s="277" t="e">
        <f>VLOOKUP(AD1779,分类参数表!$I$2:$J$10,2,FALSE)</f>
        <v>#N/A</v>
      </c>
      <c r="AF1779" s="278"/>
      <c r="AG1779" s="264"/>
      <c r="AH1779" s="264"/>
      <c r="AI1779" s="264"/>
      <c r="AJ1779" s="264"/>
      <c r="AK1779" s="264"/>
      <c r="AL1779" s="264"/>
      <c r="AM1779" s="288"/>
      <c r="AN1779" s="289" t="e">
        <f t="shared" si="2119"/>
        <v>#DIV/0!</v>
      </c>
      <c r="AO1779" s="296"/>
    </row>
    <row r="1780" spans="1:41" s="219" customFormat="1" ht="15" customHeight="1" x14ac:dyDescent="0.15">
      <c r="A1780" s="235"/>
      <c r="B1780" s="236">
        <f t="shared" ref="B1780:C1780" si="2174">B1779</f>
        <v>0</v>
      </c>
      <c r="C1780" s="237">
        <f t="shared" si="2174"/>
        <v>0</v>
      </c>
      <c r="D1780" s="238">
        <f t="shared" ref="D1780:D1783" si="2175">D1779+1</f>
        <v>2</v>
      </c>
      <c r="E1780" s="238"/>
      <c r="F1780" s="239"/>
      <c r="G1780" s="238"/>
      <c r="H1780" s="327"/>
      <c r="I1780" s="240"/>
      <c r="J1780" s="238"/>
      <c r="K1780" s="238"/>
      <c r="L1780" s="238"/>
      <c r="M1780" s="238"/>
      <c r="N1780" s="238"/>
      <c r="O1780" s="256">
        <f t="shared" si="2118"/>
        <v>0</v>
      </c>
      <c r="P1780" s="351"/>
      <c r="Q1780" s="266"/>
      <c r="R1780" s="353"/>
      <c r="S1780" s="355"/>
      <c r="T1780" s="351"/>
      <c r="U1780" s="357"/>
      <c r="V1780" s="359"/>
      <c r="W1780" s="361"/>
      <c r="X1780" s="357"/>
      <c r="Y1780" s="353"/>
      <c r="Z1780" s="353"/>
      <c r="AA1780" s="353"/>
      <c r="AB1780" s="353"/>
      <c r="AC1780" s="353"/>
      <c r="AD1780" s="238">
        <f t="shared" ref="AD1780:AD1783" si="2176">AD1779</f>
        <v>0</v>
      </c>
      <c r="AE1780" s="279" t="e">
        <f>VLOOKUP(AD1780,分类参数表!$I$2:$J$10,2,FALSE)</f>
        <v>#N/A</v>
      </c>
      <c r="AF1780" s="280"/>
      <c r="AG1780" s="266"/>
      <c r="AH1780" s="266"/>
      <c r="AI1780" s="266"/>
      <c r="AJ1780" s="266"/>
      <c r="AK1780" s="266"/>
      <c r="AL1780" s="266"/>
      <c r="AM1780" s="290"/>
      <c r="AN1780" s="291" t="e">
        <f t="shared" si="2119"/>
        <v>#DIV/0!</v>
      </c>
      <c r="AO1780" s="297"/>
    </row>
    <row r="1781" spans="1:41" s="219" customFormat="1" ht="15" customHeight="1" x14ac:dyDescent="0.15">
      <c r="A1781" s="235"/>
      <c r="B1781" s="236">
        <f t="shared" ref="B1781:C1781" si="2177">B1780</f>
        <v>0</v>
      </c>
      <c r="C1781" s="237">
        <f t="shared" si="2177"/>
        <v>0</v>
      </c>
      <c r="D1781" s="238">
        <f t="shared" si="2175"/>
        <v>3</v>
      </c>
      <c r="E1781" s="238"/>
      <c r="F1781" s="239"/>
      <c r="G1781" s="238"/>
      <c r="H1781" s="327"/>
      <c r="I1781" s="240"/>
      <c r="J1781" s="238"/>
      <c r="K1781" s="238"/>
      <c r="L1781" s="238"/>
      <c r="M1781" s="238"/>
      <c r="N1781" s="238"/>
      <c r="O1781" s="256">
        <f t="shared" si="2118"/>
        <v>0</v>
      </c>
      <c r="P1781" s="351"/>
      <c r="Q1781" s="266"/>
      <c r="R1781" s="353"/>
      <c r="S1781" s="355"/>
      <c r="T1781" s="351"/>
      <c r="U1781" s="357"/>
      <c r="V1781" s="359"/>
      <c r="W1781" s="361"/>
      <c r="X1781" s="357"/>
      <c r="Y1781" s="353"/>
      <c r="Z1781" s="353"/>
      <c r="AA1781" s="353"/>
      <c r="AB1781" s="353"/>
      <c r="AC1781" s="353"/>
      <c r="AD1781" s="238">
        <f t="shared" si="2176"/>
        <v>0</v>
      </c>
      <c r="AE1781" s="279" t="e">
        <f>VLOOKUP(AD1781,分类参数表!$I$2:$J$10,2,FALSE)</f>
        <v>#N/A</v>
      </c>
      <c r="AF1781" s="280"/>
      <c r="AG1781" s="266"/>
      <c r="AH1781" s="266"/>
      <c r="AI1781" s="266"/>
      <c r="AJ1781" s="266"/>
      <c r="AK1781" s="266"/>
      <c r="AL1781" s="266"/>
      <c r="AM1781" s="290"/>
      <c r="AN1781" s="291" t="e">
        <f t="shared" si="2119"/>
        <v>#DIV/0!</v>
      </c>
      <c r="AO1781" s="297"/>
    </row>
    <row r="1782" spans="1:41" s="219" customFormat="1" ht="15" customHeight="1" x14ac:dyDescent="0.15">
      <c r="A1782" s="235"/>
      <c r="B1782" s="236">
        <f t="shared" ref="B1782:C1782" si="2178">B1781</f>
        <v>0</v>
      </c>
      <c r="C1782" s="237">
        <f t="shared" si="2178"/>
        <v>0</v>
      </c>
      <c r="D1782" s="238">
        <f t="shared" si="2175"/>
        <v>4</v>
      </c>
      <c r="E1782" s="238"/>
      <c r="F1782" s="239"/>
      <c r="G1782" s="238"/>
      <c r="H1782" s="266"/>
      <c r="I1782" s="238"/>
      <c r="J1782" s="238"/>
      <c r="K1782" s="238"/>
      <c r="L1782" s="238"/>
      <c r="M1782" s="238"/>
      <c r="N1782" s="238"/>
      <c r="O1782" s="256">
        <f t="shared" si="2118"/>
        <v>0</v>
      </c>
      <c r="P1782" s="351"/>
      <c r="Q1782" s="266"/>
      <c r="R1782" s="353"/>
      <c r="S1782" s="355"/>
      <c r="T1782" s="351"/>
      <c r="U1782" s="357"/>
      <c r="V1782" s="359"/>
      <c r="W1782" s="361"/>
      <c r="X1782" s="357"/>
      <c r="Y1782" s="353"/>
      <c r="Z1782" s="353"/>
      <c r="AA1782" s="353"/>
      <c r="AB1782" s="353"/>
      <c r="AC1782" s="353"/>
      <c r="AD1782" s="238">
        <f t="shared" si="2176"/>
        <v>0</v>
      </c>
      <c r="AE1782" s="279" t="e">
        <f>VLOOKUP(AD1782,分类参数表!$I$2:$J$10,2,FALSE)</f>
        <v>#N/A</v>
      </c>
      <c r="AF1782" s="280"/>
      <c r="AG1782" s="266"/>
      <c r="AH1782" s="266"/>
      <c r="AI1782" s="266"/>
      <c r="AJ1782" s="266"/>
      <c r="AK1782" s="266"/>
      <c r="AL1782" s="266"/>
      <c r="AM1782" s="290"/>
      <c r="AN1782" s="291" t="e">
        <f t="shared" si="2119"/>
        <v>#DIV/0!</v>
      </c>
      <c r="AO1782" s="297"/>
    </row>
    <row r="1783" spans="1:41" s="219" customFormat="1" ht="15" customHeight="1" thickBot="1" x14ac:dyDescent="0.2">
      <c r="A1783" s="235"/>
      <c r="B1783" s="236">
        <f t="shared" ref="B1783:C1783" si="2179">B1782</f>
        <v>0</v>
      </c>
      <c r="C1783" s="237">
        <f t="shared" si="2179"/>
        <v>0</v>
      </c>
      <c r="D1783" s="238">
        <f t="shared" si="2175"/>
        <v>5</v>
      </c>
      <c r="E1783" s="238"/>
      <c r="F1783" s="239"/>
      <c r="G1783" s="238"/>
      <c r="H1783" s="266"/>
      <c r="I1783" s="238"/>
      <c r="J1783" s="238"/>
      <c r="K1783" s="238"/>
      <c r="L1783" s="238"/>
      <c r="M1783" s="238"/>
      <c r="N1783" s="238"/>
      <c r="O1783" s="256">
        <f t="shared" si="2118"/>
        <v>0</v>
      </c>
      <c r="P1783" s="351"/>
      <c r="Q1783" s="266"/>
      <c r="R1783" s="353"/>
      <c r="S1783" s="355"/>
      <c r="T1783" s="351"/>
      <c r="U1783" s="357"/>
      <c r="V1783" s="359"/>
      <c r="W1783" s="361"/>
      <c r="X1783" s="357"/>
      <c r="Y1783" s="353"/>
      <c r="Z1783" s="353"/>
      <c r="AA1783" s="353"/>
      <c r="AB1783" s="362"/>
      <c r="AC1783" s="362"/>
      <c r="AD1783" s="238">
        <f t="shared" si="2176"/>
        <v>0</v>
      </c>
      <c r="AE1783" s="279" t="e">
        <f>VLOOKUP(AD1783,分类参数表!$I$2:$J$10,2,FALSE)</f>
        <v>#N/A</v>
      </c>
      <c r="AF1783" s="280"/>
      <c r="AG1783" s="266"/>
      <c r="AH1783" s="266"/>
      <c r="AI1783" s="266"/>
      <c r="AJ1783" s="266"/>
      <c r="AK1783" s="266"/>
      <c r="AL1783" s="266"/>
      <c r="AM1783" s="290"/>
      <c r="AN1783" s="291" t="e">
        <f t="shared" si="2119"/>
        <v>#DIV/0!</v>
      </c>
      <c r="AO1783" s="297"/>
    </row>
    <row r="1784" spans="1:41" s="220" customFormat="1" ht="15" customHeight="1" thickTop="1" x14ac:dyDescent="0.15">
      <c r="A1784" s="319"/>
      <c r="B1784" s="242"/>
      <c r="C1784" s="243"/>
      <c r="D1784" s="244">
        <v>1</v>
      </c>
      <c r="E1784" s="320"/>
      <c r="F1784" s="245"/>
      <c r="G1784" s="321"/>
      <c r="H1784" s="328"/>
      <c r="I1784" s="246"/>
      <c r="J1784" s="321"/>
      <c r="K1784" s="320"/>
      <c r="L1784" s="321"/>
      <c r="M1784" s="244"/>
      <c r="N1784" s="244"/>
      <c r="O1784" s="257">
        <f t="shared" si="2118"/>
        <v>0</v>
      </c>
      <c r="P1784" s="363">
        <f>SUM(O1784:O1788)</f>
        <v>0</v>
      </c>
      <c r="Q1784" s="322"/>
      <c r="R1784" s="371">
        <f>SUMPRODUCT(Q1784:Q1788+0)</f>
        <v>0</v>
      </c>
      <c r="S1784" s="374" t="e">
        <f>R1784/P1784</f>
        <v>#DIV/0!</v>
      </c>
      <c r="T1784" s="363" t="e">
        <f>LOOKUP(S1784,{0.4,0.45,0.5,0.55,0.6,0.65,0.7,0.75,0.8,0.85,0.9,0.95,1},{0.1,0.175,0.25,0.325,0.4,0.475,0.55,0.625,0.7,0.775,0.85,0.925,1})</f>
        <v>#DIV/0!</v>
      </c>
      <c r="U1784" s="369"/>
      <c r="V1784" s="365"/>
      <c r="W1784" s="367"/>
      <c r="X1784" s="369"/>
      <c r="Y1784" s="371">
        <f>R1784-(V1784/10)-X1784</f>
        <v>0</v>
      </c>
      <c r="Z1784" s="371" t="e">
        <f>Y1784*T1784*AE1784</f>
        <v>#DIV/0!</v>
      </c>
      <c r="AA1784" s="371" t="e">
        <f>U1784-V1784+Z1784</f>
        <v>#DIV/0!</v>
      </c>
      <c r="AB1784" s="371"/>
      <c r="AC1784" s="371"/>
      <c r="AD1784" s="323" t="s">
        <v>2000</v>
      </c>
      <c r="AE1784" s="282">
        <f>VLOOKUP(AD1784,分类参数表!$I$2:$J$10,2,FALSE)</f>
        <v>1</v>
      </c>
      <c r="AF1784" s="283"/>
      <c r="AG1784" s="322"/>
      <c r="AH1784" s="269"/>
      <c r="AI1784" s="269"/>
      <c r="AJ1784" s="269"/>
      <c r="AK1784" s="322"/>
      <c r="AL1784" s="322"/>
      <c r="AM1784" s="292"/>
      <c r="AN1784" s="293" t="e">
        <f t="shared" si="2119"/>
        <v>#DIV/0!</v>
      </c>
      <c r="AO1784" s="298"/>
    </row>
    <row r="1785" spans="1:41" s="221" customFormat="1" ht="15" customHeight="1" x14ac:dyDescent="0.15">
      <c r="A1785" s="247"/>
      <c r="B1785" s="248">
        <f t="shared" ref="B1785:C1785" si="2180">B1784</f>
        <v>0</v>
      </c>
      <c r="C1785" s="249">
        <f t="shared" si="2180"/>
        <v>0</v>
      </c>
      <c r="D1785" s="250">
        <f t="shared" ref="D1785:D1788" si="2181">D1784+1</f>
        <v>2</v>
      </c>
      <c r="E1785" s="250"/>
      <c r="F1785" s="251"/>
      <c r="G1785" s="250"/>
      <c r="H1785" s="329"/>
      <c r="I1785" s="252"/>
      <c r="J1785" s="250"/>
      <c r="K1785" s="250"/>
      <c r="L1785" s="250"/>
      <c r="M1785" s="250"/>
      <c r="N1785" s="250"/>
      <c r="O1785" s="258">
        <f t="shared" si="2118"/>
        <v>0</v>
      </c>
      <c r="P1785" s="364"/>
      <c r="Q1785" s="271"/>
      <c r="R1785" s="372"/>
      <c r="S1785" s="375"/>
      <c r="T1785" s="364"/>
      <c r="U1785" s="370"/>
      <c r="V1785" s="366"/>
      <c r="W1785" s="368"/>
      <c r="X1785" s="370"/>
      <c r="Y1785" s="372"/>
      <c r="Z1785" s="372"/>
      <c r="AA1785" s="372"/>
      <c r="AB1785" s="372"/>
      <c r="AC1785" s="372"/>
      <c r="AD1785" s="250" t="str">
        <f t="shared" ref="AD1785:AD1788" si="2182">AD1784</f>
        <v>会员</v>
      </c>
      <c r="AE1785" s="284">
        <f>VLOOKUP(AD1785,分类参数表!$I$2:$J$10,2,FALSE)</f>
        <v>1</v>
      </c>
      <c r="AF1785" s="285"/>
      <c r="AG1785" s="271"/>
      <c r="AH1785" s="271"/>
      <c r="AI1785" s="271"/>
      <c r="AJ1785" s="271"/>
      <c r="AK1785" s="271"/>
      <c r="AL1785" s="271"/>
      <c r="AM1785" s="294"/>
      <c r="AN1785" s="295" t="e">
        <f t="shared" si="2119"/>
        <v>#DIV/0!</v>
      </c>
      <c r="AO1785" s="299"/>
    </row>
    <row r="1786" spans="1:41" s="221" customFormat="1" ht="15" customHeight="1" x14ac:dyDescent="0.15">
      <c r="A1786" s="247"/>
      <c r="B1786" s="248">
        <f t="shared" ref="B1786:C1786" si="2183">B1785</f>
        <v>0</v>
      </c>
      <c r="C1786" s="249">
        <f t="shared" si="2183"/>
        <v>0</v>
      </c>
      <c r="D1786" s="250">
        <f t="shared" si="2181"/>
        <v>3</v>
      </c>
      <c r="E1786" s="250"/>
      <c r="F1786" s="251"/>
      <c r="G1786" s="250"/>
      <c r="H1786" s="329"/>
      <c r="I1786" s="252"/>
      <c r="J1786" s="250"/>
      <c r="K1786" s="250"/>
      <c r="L1786" s="250"/>
      <c r="M1786" s="250"/>
      <c r="N1786" s="250"/>
      <c r="O1786" s="258">
        <f t="shared" si="2118"/>
        <v>0</v>
      </c>
      <c r="P1786" s="364"/>
      <c r="Q1786" s="271"/>
      <c r="R1786" s="372"/>
      <c r="S1786" s="375"/>
      <c r="T1786" s="364"/>
      <c r="U1786" s="370"/>
      <c r="V1786" s="366"/>
      <c r="W1786" s="368"/>
      <c r="X1786" s="370"/>
      <c r="Y1786" s="372"/>
      <c r="Z1786" s="372"/>
      <c r="AA1786" s="372"/>
      <c r="AB1786" s="372"/>
      <c r="AC1786" s="372"/>
      <c r="AD1786" s="250" t="str">
        <f t="shared" si="2182"/>
        <v>会员</v>
      </c>
      <c r="AE1786" s="284">
        <f>VLOOKUP(AD1786,分类参数表!$I$2:$J$10,2,FALSE)</f>
        <v>1</v>
      </c>
      <c r="AF1786" s="285"/>
      <c r="AG1786" s="271"/>
      <c r="AH1786" s="271"/>
      <c r="AI1786" s="271"/>
      <c r="AJ1786" s="271"/>
      <c r="AK1786" s="271"/>
      <c r="AL1786" s="271"/>
      <c r="AM1786" s="294"/>
      <c r="AN1786" s="295" t="e">
        <f t="shared" si="2119"/>
        <v>#DIV/0!</v>
      </c>
      <c r="AO1786" s="299"/>
    </row>
    <row r="1787" spans="1:41" s="221" customFormat="1" ht="15" customHeight="1" x14ac:dyDescent="0.15">
      <c r="A1787" s="247"/>
      <c r="B1787" s="248">
        <f t="shared" ref="B1787:C1787" si="2184">B1786</f>
        <v>0</v>
      </c>
      <c r="C1787" s="249">
        <f t="shared" si="2184"/>
        <v>0</v>
      </c>
      <c r="D1787" s="250">
        <f t="shared" si="2181"/>
        <v>4</v>
      </c>
      <c r="E1787" s="250"/>
      <c r="F1787" s="251"/>
      <c r="G1787" s="250"/>
      <c r="H1787" s="271"/>
      <c r="I1787" s="250"/>
      <c r="J1787" s="250"/>
      <c r="K1787" s="250"/>
      <c r="L1787" s="250"/>
      <c r="M1787" s="250"/>
      <c r="N1787" s="250"/>
      <c r="O1787" s="258">
        <f t="shared" si="2118"/>
        <v>0</v>
      </c>
      <c r="P1787" s="364"/>
      <c r="Q1787" s="271"/>
      <c r="R1787" s="372"/>
      <c r="S1787" s="375"/>
      <c r="T1787" s="364"/>
      <c r="U1787" s="370"/>
      <c r="V1787" s="366"/>
      <c r="W1787" s="368"/>
      <c r="X1787" s="370"/>
      <c r="Y1787" s="372"/>
      <c r="Z1787" s="372"/>
      <c r="AA1787" s="372"/>
      <c r="AB1787" s="372"/>
      <c r="AC1787" s="372"/>
      <c r="AD1787" s="250" t="str">
        <f t="shared" si="2182"/>
        <v>会员</v>
      </c>
      <c r="AE1787" s="284">
        <f>VLOOKUP(AD1787,分类参数表!$I$2:$J$10,2,FALSE)</f>
        <v>1</v>
      </c>
      <c r="AF1787" s="285"/>
      <c r="AG1787" s="271"/>
      <c r="AH1787" s="271"/>
      <c r="AI1787" s="271"/>
      <c r="AJ1787" s="271"/>
      <c r="AK1787" s="271"/>
      <c r="AL1787" s="271"/>
      <c r="AM1787" s="294"/>
      <c r="AN1787" s="295" t="e">
        <f t="shared" si="2119"/>
        <v>#DIV/0!</v>
      </c>
      <c r="AO1787" s="299"/>
    </row>
    <row r="1788" spans="1:41" s="221" customFormat="1" ht="15" customHeight="1" thickBot="1" x14ac:dyDescent="0.2">
      <c r="A1788" s="247"/>
      <c r="B1788" s="248">
        <f t="shared" ref="B1788:C1788" si="2185">B1787</f>
        <v>0</v>
      </c>
      <c r="C1788" s="249">
        <f t="shared" si="2185"/>
        <v>0</v>
      </c>
      <c r="D1788" s="250">
        <f t="shared" si="2181"/>
        <v>5</v>
      </c>
      <c r="E1788" s="250"/>
      <c r="F1788" s="251"/>
      <c r="G1788" s="250"/>
      <c r="H1788" s="271"/>
      <c r="I1788" s="250"/>
      <c r="J1788" s="250"/>
      <c r="K1788" s="250"/>
      <c r="L1788" s="250"/>
      <c r="M1788" s="250"/>
      <c r="N1788" s="250"/>
      <c r="O1788" s="258">
        <f t="shared" si="2118"/>
        <v>0</v>
      </c>
      <c r="P1788" s="364"/>
      <c r="Q1788" s="271"/>
      <c r="R1788" s="372"/>
      <c r="S1788" s="375"/>
      <c r="T1788" s="364"/>
      <c r="U1788" s="370"/>
      <c r="V1788" s="366"/>
      <c r="W1788" s="368"/>
      <c r="X1788" s="370"/>
      <c r="Y1788" s="372"/>
      <c r="Z1788" s="372"/>
      <c r="AA1788" s="372"/>
      <c r="AB1788" s="373"/>
      <c r="AC1788" s="373"/>
      <c r="AD1788" s="250" t="str">
        <f t="shared" si="2182"/>
        <v>会员</v>
      </c>
      <c r="AE1788" s="284">
        <f>VLOOKUP(AD1788,分类参数表!$I$2:$J$10,2,FALSE)</f>
        <v>1</v>
      </c>
      <c r="AF1788" s="285"/>
      <c r="AG1788" s="271"/>
      <c r="AH1788" s="271"/>
      <c r="AI1788" s="271"/>
      <c r="AJ1788" s="271"/>
      <c r="AK1788" s="271"/>
      <c r="AL1788" s="271"/>
      <c r="AM1788" s="294"/>
      <c r="AN1788" s="295" t="e">
        <f t="shared" si="2119"/>
        <v>#DIV/0!</v>
      </c>
      <c r="AO1788" s="299"/>
    </row>
    <row r="1789" spans="1:41" s="218" customFormat="1" ht="15" customHeight="1" thickTop="1" x14ac:dyDescent="0.15">
      <c r="A1789" s="229"/>
      <c r="B1789" s="230"/>
      <c r="C1789" s="231"/>
      <c r="D1789" s="232">
        <v>1</v>
      </c>
      <c r="E1789" s="233"/>
      <c r="F1789" s="233"/>
      <c r="G1789" s="232"/>
      <c r="H1789" s="326"/>
      <c r="I1789" s="234"/>
      <c r="J1789" s="232"/>
      <c r="K1789" s="233"/>
      <c r="L1789" s="232"/>
      <c r="M1789" s="232"/>
      <c r="N1789" s="232"/>
      <c r="O1789" s="255">
        <f t="shared" si="2118"/>
        <v>0</v>
      </c>
      <c r="P1789" s="350">
        <f>SUM(O1789:O1793)</f>
        <v>0</v>
      </c>
      <c r="Q1789" s="264"/>
      <c r="R1789" s="352">
        <f>SUMPRODUCT(Q1789:Q1793+0)</f>
        <v>0</v>
      </c>
      <c r="S1789" s="354" t="e">
        <f>R1789/P1789</f>
        <v>#DIV/0!</v>
      </c>
      <c r="T1789" s="350" t="e">
        <f>LOOKUP(S1789,{0.4,0.45,0.5,0.55,0.6,0.65,0.7,0.75,0.8,0.85,0.9,0.95,1},{0.1,0.175,0.25,0.325,0.4,0.475,0.55,0.625,0.7,0.775,0.85,0.925,1})</f>
        <v>#DIV/0!</v>
      </c>
      <c r="U1789" s="356"/>
      <c r="V1789" s="358"/>
      <c r="W1789" s="360"/>
      <c r="X1789" s="356"/>
      <c r="Y1789" s="352">
        <f>R1789-(V1789/10)-X1789</f>
        <v>0</v>
      </c>
      <c r="Z1789" s="352" t="e">
        <f>Y1789*T1789*AE1789</f>
        <v>#DIV/0!</v>
      </c>
      <c r="AA1789" s="352" t="e">
        <f>U1789-V1789+Z1789</f>
        <v>#DIV/0!</v>
      </c>
      <c r="AB1789" s="352"/>
      <c r="AC1789" s="352"/>
      <c r="AD1789" s="276"/>
      <c r="AE1789" s="277" t="e">
        <f>VLOOKUP(AD1789,分类参数表!$I$2:$J$10,2,FALSE)</f>
        <v>#N/A</v>
      </c>
      <c r="AF1789" s="278"/>
      <c r="AG1789" s="264"/>
      <c r="AH1789" s="264"/>
      <c r="AI1789" s="264"/>
      <c r="AJ1789" s="264"/>
      <c r="AK1789" s="264"/>
      <c r="AL1789" s="264"/>
      <c r="AM1789" s="288"/>
      <c r="AN1789" s="289" t="e">
        <f t="shared" si="2119"/>
        <v>#DIV/0!</v>
      </c>
      <c r="AO1789" s="296"/>
    </row>
    <row r="1790" spans="1:41" s="219" customFormat="1" ht="15" customHeight="1" x14ac:dyDescent="0.15">
      <c r="A1790" s="235"/>
      <c r="B1790" s="236">
        <f t="shared" ref="B1790:C1790" si="2186">B1789</f>
        <v>0</v>
      </c>
      <c r="C1790" s="237">
        <f t="shared" si="2186"/>
        <v>0</v>
      </c>
      <c r="D1790" s="238">
        <f t="shared" ref="D1790:D1793" si="2187">D1789+1</f>
        <v>2</v>
      </c>
      <c r="E1790" s="238"/>
      <c r="F1790" s="239"/>
      <c r="G1790" s="238"/>
      <c r="H1790" s="327"/>
      <c r="I1790" s="240"/>
      <c r="J1790" s="238"/>
      <c r="K1790" s="238"/>
      <c r="L1790" s="238"/>
      <c r="M1790" s="238"/>
      <c r="N1790" s="238"/>
      <c r="O1790" s="256">
        <f t="shared" si="2118"/>
        <v>0</v>
      </c>
      <c r="P1790" s="351"/>
      <c r="Q1790" s="266"/>
      <c r="R1790" s="353"/>
      <c r="S1790" s="355"/>
      <c r="T1790" s="351"/>
      <c r="U1790" s="357"/>
      <c r="V1790" s="359"/>
      <c r="W1790" s="361"/>
      <c r="X1790" s="357"/>
      <c r="Y1790" s="353"/>
      <c r="Z1790" s="353"/>
      <c r="AA1790" s="353"/>
      <c r="AB1790" s="353"/>
      <c r="AC1790" s="353"/>
      <c r="AD1790" s="238">
        <f t="shared" ref="AD1790:AD1793" si="2188">AD1789</f>
        <v>0</v>
      </c>
      <c r="AE1790" s="279" t="e">
        <f>VLOOKUP(AD1790,分类参数表!$I$2:$J$10,2,FALSE)</f>
        <v>#N/A</v>
      </c>
      <c r="AF1790" s="280"/>
      <c r="AG1790" s="266"/>
      <c r="AH1790" s="266"/>
      <c r="AI1790" s="266"/>
      <c r="AJ1790" s="266"/>
      <c r="AK1790" s="266"/>
      <c r="AL1790" s="266"/>
      <c r="AM1790" s="290"/>
      <c r="AN1790" s="291" t="e">
        <f t="shared" si="2119"/>
        <v>#DIV/0!</v>
      </c>
      <c r="AO1790" s="297"/>
    </row>
    <row r="1791" spans="1:41" s="219" customFormat="1" ht="15" customHeight="1" x14ac:dyDescent="0.15">
      <c r="A1791" s="235"/>
      <c r="B1791" s="236">
        <f t="shared" ref="B1791:C1791" si="2189">B1790</f>
        <v>0</v>
      </c>
      <c r="C1791" s="237">
        <f t="shared" si="2189"/>
        <v>0</v>
      </c>
      <c r="D1791" s="238">
        <f t="shared" si="2187"/>
        <v>3</v>
      </c>
      <c r="E1791" s="238"/>
      <c r="F1791" s="239"/>
      <c r="G1791" s="238"/>
      <c r="H1791" s="327"/>
      <c r="I1791" s="240"/>
      <c r="J1791" s="238"/>
      <c r="K1791" s="238"/>
      <c r="L1791" s="238"/>
      <c r="M1791" s="238"/>
      <c r="N1791" s="238"/>
      <c r="O1791" s="256">
        <f t="shared" si="2118"/>
        <v>0</v>
      </c>
      <c r="P1791" s="351"/>
      <c r="Q1791" s="266"/>
      <c r="R1791" s="353"/>
      <c r="S1791" s="355"/>
      <c r="T1791" s="351"/>
      <c r="U1791" s="357"/>
      <c r="V1791" s="359"/>
      <c r="W1791" s="361"/>
      <c r="X1791" s="357"/>
      <c r="Y1791" s="353"/>
      <c r="Z1791" s="353"/>
      <c r="AA1791" s="353"/>
      <c r="AB1791" s="353"/>
      <c r="AC1791" s="353"/>
      <c r="AD1791" s="238">
        <f t="shared" si="2188"/>
        <v>0</v>
      </c>
      <c r="AE1791" s="279" t="e">
        <f>VLOOKUP(AD1791,分类参数表!$I$2:$J$10,2,FALSE)</f>
        <v>#N/A</v>
      </c>
      <c r="AF1791" s="280"/>
      <c r="AG1791" s="266"/>
      <c r="AH1791" s="266"/>
      <c r="AI1791" s="266"/>
      <c r="AJ1791" s="266"/>
      <c r="AK1791" s="266"/>
      <c r="AL1791" s="266"/>
      <c r="AM1791" s="290"/>
      <c r="AN1791" s="291" t="e">
        <f t="shared" si="2119"/>
        <v>#DIV/0!</v>
      </c>
      <c r="AO1791" s="297"/>
    </row>
    <row r="1792" spans="1:41" s="219" customFormat="1" ht="15" customHeight="1" x14ac:dyDescent="0.15">
      <c r="A1792" s="235"/>
      <c r="B1792" s="236">
        <f t="shared" ref="B1792:C1792" si="2190">B1791</f>
        <v>0</v>
      </c>
      <c r="C1792" s="237">
        <f t="shared" si="2190"/>
        <v>0</v>
      </c>
      <c r="D1792" s="238">
        <f t="shared" si="2187"/>
        <v>4</v>
      </c>
      <c r="E1792" s="238"/>
      <c r="F1792" s="239"/>
      <c r="G1792" s="238"/>
      <c r="H1792" s="266"/>
      <c r="I1792" s="238"/>
      <c r="J1792" s="238"/>
      <c r="K1792" s="238"/>
      <c r="L1792" s="238"/>
      <c r="M1792" s="238"/>
      <c r="N1792" s="238"/>
      <c r="O1792" s="256">
        <f t="shared" si="2118"/>
        <v>0</v>
      </c>
      <c r="P1792" s="351"/>
      <c r="Q1792" s="266"/>
      <c r="R1792" s="353"/>
      <c r="S1792" s="355"/>
      <c r="T1792" s="351"/>
      <c r="U1792" s="357"/>
      <c r="V1792" s="359"/>
      <c r="W1792" s="361"/>
      <c r="X1792" s="357"/>
      <c r="Y1792" s="353"/>
      <c r="Z1792" s="353"/>
      <c r="AA1792" s="353"/>
      <c r="AB1792" s="353"/>
      <c r="AC1792" s="353"/>
      <c r="AD1792" s="238">
        <f t="shared" si="2188"/>
        <v>0</v>
      </c>
      <c r="AE1792" s="279" t="e">
        <f>VLOOKUP(AD1792,分类参数表!$I$2:$J$10,2,FALSE)</f>
        <v>#N/A</v>
      </c>
      <c r="AF1792" s="280"/>
      <c r="AG1792" s="266"/>
      <c r="AH1792" s="266"/>
      <c r="AI1792" s="266"/>
      <c r="AJ1792" s="266"/>
      <c r="AK1792" s="266"/>
      <c r="AL1792" s="266"/>
      <c r="AM1792" s="290"/>
      <c r="AN1792" s="291" t="e">
        <f t="shared" si="2119"/>
        <v>#DIV/0!</v>
      </c>
      <c r="AO1792" s="297"/>
    </row>
    <row r="1793" spans="1:41" s="219" customFormat="1" ht="15" customHeight="1" thickBot="1" x14ac:dyDescent="0.2">
      <c r="A1793" s="235"/>
      <c r="B1793" s="236">
        <f t="shared" ref="B1793:C1793" si="2191">B1792</f>
        <v>0</v>
      </c>
      <c r="C1793" s="237">
        <f t="shared" si="2191"/>
        <v>0</v>
      </c>
      <c r="D1793" s="238">
        <f t="shared" si="2187"/>
        <v>5</v>
      </c>
      <c r="E1793" s="238"/>
      <c r="F1793" s="239"/>
      <c r="G1793" s="238"/>
      <c r="H1793" s="266"/>
      <c r="I1793" s="238"/>
      <c r="J1793" s="238"/>
      <c r="K1793" s="238"/>
      <c r="L1793" s="238"/>
      <c r="M1793" s="238"/>
      <c r="N1793" s="238"/>
      <c r="O1793" s="256">
        <f t="shared" si="2118"/>
        <v>0</v>
      </c>
      <c r="P1793" s="351"/>
      <c r="Q1793" s="266"/>
      <c r="R1793" s="353"/>
      <c r="S1793" s="355"/>
      <c r="T1793" s="351"/>
      <c r="U1793" s="357"/>
      <c r="V1793" s="359"/>
      <c r="W1793" s="361"/>
      <c r="X1793" s="357"/>
      <c r="Y1793" s="353"/>
      <c r="Z1793" s="353"/>
      <c r="AA1793" s="353"/>
      <c r="AB1793" s="362"/>
      <c r="AC1793" s="362"/>
      <c r="AD1793" s="238">
        <f t="shared" si="2188"/>
        <v>0</v>
      </c>
      <c r="AE1793" s="279" t="e">
        <f>VLOOKUP(AD1793,分类参数表!$I$2:$J$10,2,FALSE)</f>
        <v>#N/A</v>
      </c>
      <c r="AF1793" s="280"/>
      <c r="AG1793" s="266"/>
      <c r="AH1793" s="266"/>
      <c r="AI1793" s="266"/>
      <c r="AJ1793" s="266"/>
      <c r="AK1793" s="266"/>
      <c r="AL1793" s="266"/>
      <c r="AM1793" s="290"/>
      <c r="AN1793" s="291" t="e">
        <f t="shared" si="2119"/>
        <v>#DIV/0!</v>
      </c>
      <c r="AO1793" s="297"/>
    </row>
    <row r="1794" spans="1:41" s="220" customFormat="1" ht="15" customHeight="1" thickTop="1" x14ac:dyDescent="0.15">
      <c r="A1794" s="319"/>
      <c r="B1794" s="242"/>
      <c r="C1794" s="243"/>
      <c r="D1794" s="244">
        <v>1</v>
      </c>
      <c r="E1794" s="320"/>
      <c r="F1794" s="245"/>
      <c r="G1794" s="321"/>
      <c r="H1794" s="328"/>
      <c r="I1794" s="246"/>
      <c r="J1794" s="321"/>
      <c r="K1794" s="320"/>
      <c r="L1794" s="321"/>
      <c r="M1794" s="244"/>
      <c r="N1794" s="244"/>
      <c r="O1794" s="257">
        <f t="shared" si="2118"/>
        <v>0</v>
      </c>
      <c r="P1794" s="363">
        <f>SUM(O1794:O1798)</f>
        <v>0</v>
      </c>
      <c r="Q1794" s="322"/>
      <c r="R1794" s="371">
        <f>SUMPRODUCT(Q1794:Q1798+0)</f>
        <v>0</v>
      </c>
      <c r="S1794" s="374" t="e">
        <f>R1794/P1794</f>
        <v>#DIV/0!</v>
      </c>
      <c r="T1794" s="363" t="e">
        <f>LOOKUP(S1794,{0.4,0.45,0.5,0.55,0.6,0.65,0.7,0.75,0.8,0.85,0.9,0.95,1},{0.1,0.175,0.25,0.325,0.4,0.475,0.55,0.625,0.7,0.775,0.85,0.925,1})</f>
        <v>#DIV/0!</v>
      </c>
      <c r="U1794" s="369"/>
      <c r="V1794" s="365"/>
      <c r="W1794" s="367"/>
      <c r="X1794" s="369"/>
      <c r="Y1794" s="371">
        <f>R1794-(V1794/10)-X1794</f>
        <v>0</v>
      </c>
      <c r="Z1794" s="371" t="e">
        <f>Y1794*T1794*AE1794</f>
        <v>#DIV/0!</v>
      </c>
      <c r="AA1794" s="371" t="e">
        <f>U1794-V1794+Z1794</f>
        <v>#DIV/0!</v>
      </c>
      <c r="AB1794" s="371"/>
      <c r="AC1794" s="371"/>
      <c r="AD1794" s="323" t="s">
        <v>2000</v>
      </c>
      <c r="AE1794" s="282">
        <f>VLOOKUP(AD1794,分类参数表!$I$2:$J$10,2,FALSE)</f>
        <v>1</v>
      </c>
      <c r="AF1794" s="283"/>
      <c r="AG1794" s="322"/>
      <c r="AH1794" s="269"/>
      <c r="AI1794" s="269"/>
      <c r="AJ1794" s="269"/>
      <c r="AK1794" s="322"/>
      <c r="AL1794" s="322"/>
      <c r="AM1794" s="292"/>
      <c r="AN1794" s="293" t="e">
        <f t="shared" si="2119"/>
        <v>#DIV/0!</v>
      </c>
      <c r="AO1794" s="298"/>
    </row>
    <row r="1795" spans="1:41" s="221" customFormat="1" ht="15" customHeight="1" x14ac:dyDescent="0.15">
      <c r="A1795" s="247"/>
      <c r="B1795" s="248">
        <f t="shared" ref="B1795:C1795" si="2192">B1794</f>
        <v>0</v>
      </c>
      <c r="C1795" s="249">
        <f t="shared" si="2192"/>
        <v>0</v>
      </c>
      <c r="D1795" s="250">
        <f t="shared" ref="D1795:D1798" si="2193">D1794+1</f>
        <v>2</v>
      </c>
      <c r="E1795" s="250"/>
      <c r="F1795" s="251"/>
      <c r="G1795" s="250"/>
      <c r="H1795" s="329"/>
      <c r="I1795" s="252"/>
      <c r="J1795" s="250"/>
      <c r="K1795" s="250"/>
      <c r="L1795" s="250"/>
      <c r="M1795" s="250"/>
      <c r="N1795" s="250"/>
      <c r="O1795" s="258">
        <f t="shared" si="2118"/>
        <v>0</v>
      </c>
      <c r="P1795" s="364"/>
      <c r="Q1795" s="271"/>
      <c r="R1795" s="372"/>
      <c r="S1795" s="375"/>
      <c r="T1795" s="364"/>
      <c r="U1795" s="370"/>
      <c r="V1795" s="366"/>
      <c r="W1795" s="368"/>
      <c r="X1795" s="370"/>
      <c r="Y1795" s="372"/>
      <c r="Z1795" s="372"/>
      <c r="AA1795" s="372"/>
      <c r="AB1795" s="372"/>
      <c r="AC1795" s="372"/>
      <c r="AD1795" s="250" t="str">
        <f t="shared" ref="AD1795:AD1798" si="2194">AD1794</f>
        <v>会员</v>
      </c>
      <c r="AE1795" s="284">
        <f>VLOOKUP(AD1795,分类参数表!$I$2:$J$10,2,FALSE)</f>
        <v>1</v>
      </c>
      <c r="AF1795" s="285"/>
      <c r="AG1795" s="271"/>
      <c r="AH1795" s="271"/>
      <c r="AI1795" s="271"/>
      <c r="AJ1795" s="271"/>
      <c r="AK1795" s="271"/>
      <c r="AL1795" s="271"/>
      <c r="AM1795" s="294"/>
      <c r="AN1795" s="295" t="e">
        <f t="shared" si="2119"/>
        <v>#DIV/0!</v>
      </c>
      <c r="AO1795" s="299"/>
    </row>
    <row r="1796" spans="1:41" s="221" customFormat="1" ht="15" customHeight="1" x14ac:dyDescent="0.15">
      <c r="A1796" s="247"/>
      <c r="B1796" s="248">
        <f t="shared" ref="B1796:C1796" si="2195">B1795</f>
        <v>0</v>
      </c>
      <c r="C1796" s="249">
        <f t="shared" si="2195"/>
        <v>0</v>
      </c>
      <c r="D1796" s="250">
        <f t="shared" si="2193"/>
        <v>3</v>
      </c>
      <c r="E1796" s="250"/>
      <c r="F1796" s="251"/>
      <c r="G1796" s="250"/>
      <c r="H1796" s="329"/>
      <c r="I1796" s="252"/>
      <c r="J1796" s="250"/>
      <c r="K1796" s="250"/>
      <c r="L1796" s="250"/>
      <c r="M1796" s="250"/>
      <c r="N1796" s="250"/>
      <c r="O1796" s="258">
        <f t="shared" si="2118"/>
        <v>0</v>
      </c>
      <c r="P1796" s="364"/>
      <c r="Q1796" s="271"/>
      <c r="R1796" s="372"/>
      <c r="S1796" s="375"/>
      <c r="T1796" s="364"/>
      <c r="U1796" s="370"/>
      <c r="V1796" s="366"/>
      <c r="W1796" s="368"/>
      <c r="X1796" s="370"/>
      <c r="Y1796" s="372"/>
      <c r="Z1796" s="372"/>
      <c r="AA1796" s="372"/>
      <c r="AB1796" s="372"/>
      <c r="AC1796" s="372"/>
      <c r="AD1796" s="250" t="str">
        <f t="shared" si="2194"/>
        <v>会员</v>
      </c>
      <c r="AE1796" s="284">
        <f>VLOOKUP(AD1796,分类参数表!$I$2:$J$10,2,FALSE)</f>
        <v>1</v>
      </c>
      <c r="AF1796" s="285"/>
      <c r="AG1796" s="271"/>
      <c r="AH1796" s="271"/>
      <c r="AI1796" s="271"/>
      <c r="AJ1796" s="271"/>
      <c r="AK1796" s="271"/>
      <c r="AL1796" s="271"/>
      <c r="AM1796" s="294"/>
      <c r="AN1796" s="295" t="e">
        <f t="shared" si="2119"/>
        <v>#DIV/0!</v>
      </c>
      <c r="AO1796" s="299"/>
    </row>
    <row r="1797" spans="1:41" s="221" customFormat="1" ht="15" customHeight="1" x14ac:dyDescent="0.15">
      <c r="A1797" s="247"/>
      <c r="B1797" s="248">
        <f t="shared" ref="B1797:C1797" si="2196">B1796</f>
        <v>0</v>
      </c>
      <c r="C1797" s="249">
        <f t="shared" si="2196"/>
        <v>0</v>
      </c>
      <c r="D1797" s="250">
        <f t="shared" si="2193"/>
        <v>4</v>
      </c>
      <c r="E1797" s="250"/>
      <c r="F1797" s="251"/>
      <c r="G1797" s="250"/>
      <c r="H1797" s="271"/>
      <c r="I1797" s="250"/>
      <c r="J1797" s="250"/>
      <c r="K1797" s="250"/>
      <c r="L1797" s="250"/>
      <c r="M1797" s="250"/>
      <c r="N1797" s="250"/>
      <c r="O1797" s="258">
        <f t="shared" si="2118"/>
        <v>0</v>
      </c>
      <c r="P1797" s="364"/>
      <c r="Q1797" s="271"/>
      <c r="R1797" s="372"/>
      <c r="S1797" s="375"/>
      <c r="T1797" s="364"/>
      <c r="U1797" s="370"/>
      <c r="V1797" s="366"/>
      <c r="W1797" s="368"/>
      <c r="X1797" s="370"/>
      <c r="Y1797" s="372"/>
      <c r="Z1797" s="372"/>
      <c r="AA1797" s="372"/>
      <c r="AB1797" s="372"/>
      <c r="AC1797" s="372"/>
      <c r="AD1797" s="250" t="str">
        <f t="shared" si="2194"/>
        <v>会员</v>
      </c>
      <c r="AE1797" s="284">
        <f>VLOOKUP(AD1797,分类参数表!$I$2:$J$10,2,FALSE)</f>
        <v>1</v>
      </c>
      <c r="AF1797" s="285"/>
      <c r="AG1797" s="271"/>
      <c r="AH1797" s="271"/>
      <c r="AI1797" s="271"/>
      <c r="AJ1797" s="271"/>
      <c r="AK1797" s="271"/>
      <c r="AL1797" s="271"/>
      <c r="AM1797" s="294"/>
      <c r="AN1797" s="295" t="e">
        <f t="shared" si="2119"/>
        <v>#DIV/0!</v>
      </c>
      <c r="AO1797" s="299"/>
    </row>
    <row r="1798" spans="1:41" s="221" customFormat="1" ht="15" customHeight="1" thickBot="1" x14ac:dyDescent="0.2">
      <c r="A1798" s="247"/>
      <c r="B1798" s="248">
        <f t="shared" ref="B1798:C1798" si="2197">B1797</f>
        <v>0</v>
      </c>
      <c r="C1798" s="249">
        <f t="shared" si="2197"/>
        <v>0</v>
      </c>
      <c r="D1798" s="250">
        <f t="shared" si="2193"/>
        <v>5</v>
      </c>
      <c r="E1798" s="250"/>
      <c r="F1798" s="251"/>
      <c r="G1798" s="250"/>
      <c r="H1798" s="271"/>
      <c r="I1798" s="250"/>
      <c r="J1798" s="250"/>
      <c r="K1798" s="250"/>
      <c r="L1798" s="250"/>
      <c r="M1798" s="250"/>
      <c r="N1798" s="250"/>
      <c r="O1798" s="258">
        <f t="shared" ref="O1798:O1861" si="2198">N1798*M1798</f>
        <v>0</v>
      </c>
      <c r="P1798" s="364"/>
      <c r="Q1798" s="271"/>
      <c r="R1798" s="372"/>
      <c r="S1798" s="375"/>
      <c r="T1798" s="364"/>
      <c r="U1798" s="370"/>
      <c r="V1798" s="366"/>
      <c r="W1798" s="368"/>
      <c r="X1798" s="370"/>
      <c r="Y1798" s="372"/>
      <c r="Z1798" s="372"/>
      <c r="AA1798" s="372"/>
      <c r="AB1798" s="373"/>
      <c r="AC1798" s="373"/>
      <c r="AD1798" s="250" t="str">
        <f t="shared" si="2194"/>
        <v>会员</v>
      </c>
      <c r="AE1798" s="284">
        <f>VLOOKUP(AD1798,分类参数表!$I$2:$J$10,2,FALSE)</f>
        <v>1</v>
      </c>
      <c r="AF1798" s="285"/>
      <c r="AG1798" s="271"/>
      <c r="AH1798" s="271"/>
      <c r="AI1798" s="271"/>
      <c r="AJ1798" s="271"/>
      <c r="AK1798" s="271"/>
      <c r="AL1798" s="271"/>
      <c r="AM1798" s="294"/>
      <c r="AN1798" s="295" t="e">
        <f t="shared" ref="AN1798:AN1861" si="2199">(Q1798-AM1798)/M1798/N1798</f>
        <v>#DIV/0!</v>
      </c>
      <c r="AO1798" s="299"/>
    </row>
    <row r="1799" spans="1:41" s="218" customFormat="1" ht="15" customHeight="1" thickTop="1" x14ac:dyDescent="0.15">
      <c r="A1799" s="229"/>
      <c r="B1799" s="230"/>
      <c r="C1799" s="231"/>
      <c r="D1799" s="232">
        <v>1</v>
      </c>
      <c r="E1799" s="233"/>
      <c r="F1799" s="233"/>
      <c r="G1799" s="232"/>
      <c r="H1799" s="326"/>
      <c r="I1799" s="234"/>
      <c r="J1799" s="232"/>
      <c r="K1799" s="233"/>
      <c r="L1799" s="232"/>
      <c r="M1799" s="232"/>
      <c r="N1799" s="232"/>
      <c r="O1799" s="255">
        <f t="shared" si="2198"/>
        <v>0</v>
      </c>
      <c r="P1799" s="350">
        <f>SUM(O1799:O1803)</f>
        <v>0</v>
      </c>
      <c r="Q1799" s="264"/>
      <c r="R1799" s="352">
        <f>SUMPRODUCT(Q1799:Q1803+0)</f>
        <v>0</v>
      </c>
      <c r="S1799" s="354" t="e">
        <f>R1799/P1799</f>
        <v>#DIV/0!</v>
      </c>
      <c r="T1799" s="350" t="e">
        <f>LOOKUP(S1799,{0.4,0.45,0.5,0.55,0.6,0.65,0.7,0.75,0.8,0.85,0.9,0.95,1},{0.1,0.175,0.25,0.325,0.4,0.475,0.55,0.625,0.7,0.775,0.85,0.925,1})</f>
        <v>#DIV/0!</v>
      </c>
      <c r="U1799" s="356"/>
      <c r="V1799" s="358"/>
      <c r="W1799" s="360"/>
      <c r="X1799" s="356"/>
      <c r="Y1799" s="352">
        <f>R1799-(V1799/10)-X1799</f>
        <v>0</v>
      </c>
      <c r="Z1799" s="352" t="e">
        <f>Y1799*T1799*AE1799</f>
        <v>#DIV/0!</v>
      </c>
      <c r="AA1799" s="352" t="e">
        <f>U1799-V1799+Z1799</f>
        <v>#DIV/0!</v>
      </c>
      <c r="AB1799" s="352"/>
      <c r="AC1799" s="352"/>
      <c r="AD1799" s="276"/>
      <c r="AE1799" s="277" t="e">
        <f>VLOOKUP(AD1799,分类参数表!$I$2:$J$10,2,FALSE)</f>
        <v>#N/A</v>
      </c>
      <c r="AF1799" s="278"/>
      <c r="AG1799" s="264"/>
      <c r="AH1799" s="264"/>
      <c r="AI1799" s="264"/>
      <c r="AJ1799" s="264"/>
      <c r="AK1799" s="264"/>
      <c r="AL1799" s="264"/>
      <c r="AM1799" s="288"/>
      <c r="AN1799" s="289" t="e">
        <f t="shared" si="2199"/>
        <v>#DIV/0!</v>
      </c>
      <c r="AO1799" s="296"/>
    </row>
    <row r="1800" spans="1:41" s="219" customFormat="1" ht="15" customHeight="1" x14ac:dyDescent="0.15">
      <c r="A1800" s="235"/>
      <c r="B1800" s="236">
        <f t="shared" ref="B1800:C1800" si="2200">B1799</f>
        <v>0</v>
      </c>
      <c r="C1800" s="237">
        <f t="shared" si="2200"/>
        <v>0</v>
      </c>
      <c r="D1800" s="238">
        <f t="shared" ref="D1800:D1803" si="2201">D1799+1</f>
        <v>2</v>
      </c>
      <c r="E1800" s="238"/>
      <c r="F1800" s="239"/>
      <c r="G1800" s="238"/>
      <c r="H1800" s="327"/>
      <c r="I1800" s="240"/>
      <c r="J1800" s="238"/>
      <c r="K1800" s="238"/>
      <c r="L1800" s="238"/>
      <c r="M1800" s="238"/>
      <c r="N1800" s="238"/>
      <c r="O1800" s="256">
        <f t="shared" si="2198"/>
        <v>0</v>
      </c>
      <c r="P1800" s="351"/>
      <c r="Q1800" s="266"/>
      <c r="R1800" s="353"/>
      <c r="S1800" s="355"/>
      <c r="T1800" s="351"/>
      <c r="U1800" s="357"/>
      <c r="V1800" s="359"/>
      <c r="W1800" s="361"/>
      <c r="X1800" s="357"/>
      <c r="Y1800" s="353"/>
      <c r="Z1800" s="353"/>
      <c r="AA1800" s="353"/>
      <c r="AB1800" s="353"/>
      <c r="AC1800" s="353"/>
      <c r="AD1800" s="238">
        <f t="shared" ref="AD1800:AD1803" si="2202">AD1799</f>
        <v>0</v>
      </c>
      <c r="AE1800" s="279" t="e">
        <f>VLOOKUP(AD1800,分类参数表!$I$2:$J$10,2,FALSE)</f>
        <v>#N/A</v>
      </c>
      <c r="AF1800" s="280"/>
      <c r="AG1800" s="266"/>
      <c r="AH1800" s="266"/>
      <c r="AI1800" s="266"/>
      <c r="AJ1800" s="266"/>
      <c r="AK1800" s="266"/>
      <c r="AL1800" s="266"/>
      <c r="AM1800" s="290"/>
      <c r="AN1800" s="291" t="e">
        <f t="shared" si="2199"/>
        <v>#DIV/0!</v>
      </c>
      <c r="AO1800" s="297"/>
    </row>
    <row r="1801" spans="1:41" s="219" customFormat="1" ht="15" customHeight="1" x14ac:dyDescent="0.15">
      <c r="A1801" s="235"/>
      <c r="B1801" s="236">
        <f t="shared" ref="B1801:C1801" si="2203">B1800</f>
        <v>0</v>
      </c>
      <c r="C1801" s="237">
        <f t="shared" si="2203"/>
        <v>0</v>
      </c>
      <c r="D1801" s="238">
        <f t="shared" si="2201"/>
        <v>3</v>
      </c>
      <c r="E1801" s="238"/>
      <c r="F1801" s="239"/>
      <c r="G1801" s="238"/>
      <c r="H1801" s="327"/>
      <c r="I1801" s="240"/>
      <c r="J1801" s="238"/>
      <c r="K1801" s="238"/>
      <c r="L1801" s="238"/>
      <c r="M1801" s="238"/>
      <c r="N1801" s="238"/>
      <c r="O1801" s="256">
        <f t="shared" si="2198"/>
        <v>0</v>
      </c>
      <c r="P1801" s="351"/>
      <c r="Q1801" s="266"/>
      <c r="R1801" s="353"/>
      <c r="S1801" s="355"/>
      <c r="T1801" s="351"/>
      <c r="U1801" s="357"/>
      <c r="V1801" s="359"/>
      <c r="W1801" s="361"/>
      <c r="X1801" s="357"/>
      <c r="Y1801" s="353"/>
      <c r="Z1801" s="353"/>
      <c r="AA1801" s="353"/>
      <c r="AB1801" s="353"/>
      <c r="AC1801" s="353"/>
      <c r="AD1801" s="238">
        <f t="shared" si="2202"/>
        <v>0</v>
      </c>
      <c r="AE1801" s="279" t="e">
        <f>VLOOKUP(AD1801,分类参数表!$I$2:$J$10,2,FALSE)</f>
        <v>#N/A</v>
      </c>
      <c r="AF1801" s="280"/>
      <c r="AG1801" s="266"/>
      <c r="AH1801" s="266"/>
      <c r="AI1801" s="266"/>
      <c r="AJ1801" s="266"/>
      <c r="AK1801" s="266"/>
      <c r="AL1801" s="266"/>
      <c r="AM1801" s="290"/>
      <c r="AN1801" s="291" t="e">
        <f t="shared" si="2199"/>
        <v>#DIV/0!</v>
      </c>
      <c r="AO1801" s="297"/>
    </row>
    <row r="1802" spans="1:41" s="219" customFormat="1" ht="15" customHeight="1" x14ac:dyDescent="0.15">
      <c r="A1802" s="235"/>
      <c r="B1802" s="236">
        <f t="shared" ref="B1802:C1802" si="2204">B1801</f>
        <v>0</v>
      </c>
      <c r="C1802" s="237">
        <f t="shared" si="2204"/>
        <v>0</v>
      </c>
      <c r="D1802" s="238">
        <f t="shared" si="2201"/>
        <v>4</v>
      </c>
      <c r="E1802" s="238"/>
      <c r="F1802" s="239"/>
      <c r="G1802" s="238"/>
      <c r="H1802" s="266"/>
      <c r="I1802" s="238"/>
      <c r="J1802" s="238"/>
      <c r="K1802" s="238"/>
      <c r="L1802" s="238"/>
      <c r="M1802" s="238"/>
      <c r="N1802" s="238"/>
      <c r="O1802" s="256">
        <f t="shared" si="2198"/>
        <v>0</v>
      </c>
      <c r="P1802" s="351"/>
      <c r="Q1802" s="266"/>
      <c r="R1802" s="353"/>
      <c r="S1802" s="355"/>
      <c r="T1802" s="351"/>
      <c r="U1802" s="357"/>
      <c r="V1802" s="359"/>
      <c r="W1802" s="361"/>
      <c r="X1802" s="357"/>
      <c r="Y1802" s="353"/>
      <c r="Z1802" s="353"/>
      <c r="AA1802" s="353"/>
      <c r="AB1802" s="353"/>
      <c r="AC1802" s="353"/>
      <c r="AD1802" s="238">
        <f t="shared" si="2202"/>
        <v>0</v>
      </c>
      <c r="AE1802" s="279" t="e">
        <f>VLOOKUP(AD1802,分类参数表!$I$2:$J$10,2,FALSE)</f>
        <v>#N/A</v>
      </c>
      <c r="AF1802" s="280"/>
      <c r="AG1802" s="266"/>
      <c r="AH1802" s="266"/>
      <c r="AI1802" s="266"/>
      <c r="AJ1802" s="266"/>
      <c r="AK1802" s="266"/>
      <c r="AL1802" s="266"/>
      <c r="AM1802" s="290"/>
      <c r="AN1802" s="291" t="e">
        <f t="shared" si="2199"/>
        <v>#DIV/0!</v>
      </c>
      <c r="AO1802" s="297"/>
    </row>
    <row r="1803" spans="1:41" s="219" customFormat="1" ht="15" customHeight="1" thickBot="1" x14ac:dyDescent="0.2">
      <c r="A1803" s="235"/>
      <c r="B1803" s="236">
        <f t="shared" ref="B1803:C1803" si="2205">B1802</f>
        <v>0</v>
      </c>
      <c r="C1803" s="237">
        <f t="shared" si="2205"/>
        <v>0</v>
      </c>
      <c r="D1803" s="238">
        <f t="shared" si="2201"/>
        <v>5</v>
      </c>
      <c r="E1803" s="238"/>
      <c r="F1803" s="239"/>
      <c r="G1803" s="238"/>
      <c r="H1803" s="266"/>
      <c r="I1803" s="238"/>
      <c r="J1803" s="238"/>
      <c r="K1803" s="238"/>
      <c r="L1803" s="238"/>
      <c r="M1803" s="238"/>
      <c r="N1803" s="238"/>
      <c r="O1803" s="256">
        <f t="shared" si="2198"/>
        <v>0</v>
      </c>
      <c r="P1803" s="351"/>
      <c r="Q1803" s="266"/>
      <c r="R1803" s="353"/>
      <c r="S1803" s="355"/>
      <c r="T1803" s="351"/>
      <c r="U1803" s="357"/>
      <c r="V1803" s="359"/>
      <c r="W1803" s="361"/>
      <c r="X1803" s="357"/>
      <c r="Y1803" s="353"/>
      <c r="Z1803" s="353"/>
      <c r="AA1803" s="353"/>
      <c r="AB1803" s="362"/>
      <c r="AC1803" s="362"/>
      <c r="AD1803" s="238">
        <f t="shared" si="2202"/>
        <v>0</v>
      </c>
      <c r="AE1803" s="279" t="e">
        <f>VLOOKUP(AD1803,分类参数表!$I$2:$J$10,2,FALSE)</f>
        <v>#N/A</v>
      </c>
      <c r="AF1803" s="280"/>
      <c r="AG1803" s="266"/>
      <c r="AH1803" s="266"/>
      <c r="AI1803" s="266"/>
      <c r="AJ1803" s="266"/>
      <c r="AK1803" s="266"/>
      <c r="AL1803" s="266"/>
      <c r="AM1803" s="290"/>
      <c r="AN1803" s="291" t="e">
        <f t="shared" si="2199"/>
        <v>#DIV/0!</v>
      </c>
      <c r="AO1803" s="297"/>
    </row>
    <row r="1804" spans="1:41" s="220" customFormat="1" ht="15" customHeight="1" thickTop="1" x14ac:dyDescent="0.15">
      <c r="A1804" s="319"/>
      <c r="B1804" s="242"/>
      <c r="C1804" s="243"/>
      <c r="D1804" s="244">
        <v>1</v>
      </c>
      <c r="E1804" s="320"/>
      <c r="F1804" s="245"/>
      <c r="G1804" s="321"/>
      <c r="H1804" s="328"/>
      <c r="I1804" s="246"/>
      <c r="J1804" s="321"/>
      <c r="K1804" s="320"/>
      <c r="L1804" s="321"/>
      <c r="M1804" s="244"/>
      <c r="N1804" s="244"/>
      <c r="O1804" s="257">
        <f t="shared" si="2198"/>
        <v>0</v>
      </c>
      <c r="P1804" s="363">
        <f>SUM(O1804:O1808)</f>
        <v>0</v>
      </c>
      <c r="Q1804" s="322"/>
      <c r="R1804" s="371">
        <f>SUMPRODUCT(Q1804:Q1808+0)</f>
        <v>0</v>
      </c>
      <c r="S1804" s="374" t="e">
        <f>R1804/P1804</f>
        <v>#DIV/0!</v>
      </c>
      <c r="T1804" s="363" t="e">
        <f>LOOKUP(S1804,{0.4,0.45,0.5,0.55,0.6,0.65,0.7,0.75,0.8,0.85,0.9,0.95,1},{0.1,0.175,0.25,0.325,0.4,0.475,0.55,0.625,0.7,0.775,0.85,0.925,1})</f>
        <v>#DIV/0!</v>
      </c>
      <c r="U1804" s="369"/>
      <c r="V1804" s="365"/>
      <c r="W1804" s="367"/>
      <c r="X1804" s="369"/>
      <c r="Y1804" s="371">
        <f>R1804-(V1804/10)-X1804</f>
        <v>0</v>
      </c>
      <c r="Z1804" s="371" t="e">
        <f>Y1804*T1804*AE1804</f>
        <v>#DIV/0!</v>
      </c>
      <c r="AA1804" s="371" t="e">
        <f>U1804-V1804+Z1804</f>
        <v>#DIV/0!</v>
      </c>
      <c r="AB1804" s="371"/>
      <c r="AC1804" s="371"/>
      <c r="AD1804" s="323" t="s">
        <v>2000</v>
      </c>
      <c r="AE1804" s="282">
        <f>VLOOKUP(AD1804,分类参数表!$I$2:$J$10,2,FALSE)</f>
        <v>1</v>
      </c>
      <c r="AF1804" s="283"/>
      <c r="AG1804" s="322"/>
      <c r="AH1804" s="269"/>
      <c r="AI1804" s="269"/>
      <c r="AJ1804" s="269"/>
      <c r="AK1804" s="322"/>
      <c r="AL1804" s="322"/>
      <c r="AM1804" s="292"/>
      <c r="AN1804" s="293" t="e">
        <f t="shared" si="2199"/>
        <v>#DIV/0!</v>
      </c>
      <c r="AO1804" s="298"/>
    </row>
    <row r="1805" spans="1:41" s="221" customFormat="1" ht="15" customHeight="1" x14ac:dyDescent="0.15">
      <c r="A1805" s="247"/>
      <c r="B1805" s="248">
        <f t="shared" ref="B1805:C1805" si="2206">B1804</f>
        <v>0</v>
      </c>
      <c r="C1805" s="249">
        <f t="shared" si="2206"/>
        <v>0</v>
      </c>
      <c r="D1805" s="250">
        <f t="shared" ref="D1805:D1808" si="2207">D1804+1</f>
        <v>2</v>
      </c>
      <c r="E1805" s="250"/>
      <c r="F1805" s="251"/>
      <c r="G1805" s="250"/>
      <c r="H1805" s="329"/>
      <c r="I1805" s="252"/>
      <c r="J1805" s="250"/>
      <c r="K1805" s="250"/>
      <c r="L1805" s="250"/>
      <c r="M1805" s="250"/>
      <c r="N1805" s="250"/>
      <c r="O1805" s="258">
        <f t="shared" si="2198"/>
        <v>0</v>
      </c>
      <c r="P1805" s="364"/>
      <c r="Q1805" s="271"/>
      <c r="R1805" s="372"/>
      <c r="S1805" s="375"/>
      <c r="T1805" s="364"/>
      <c r="U1805" s="370"/>
      <c r="V1805" s="366"/>
      <c r="W1805" s="368"/>
      <c r="X1805" s="370"/>
      <c r="Y1805" s="372"/>
      <c r="Z1805" s="372"/>
      <c r="AA1805" s="372"/>
      <c r="AB1805" s="372"/>
      <c r="AC1805" s="372"/>
      <c r="AD1805" s="250" t="str">
        <f t="shared" ref="AD1805:AD1808" si="2208">AD1804</f>
        <v>会员</v>
      </c>
      <c r="AE1805" s="284">
        <f>VLOOKUP(AD1805,分类参数表!$I$2:$J$10,2,FALSE)</f>
        <v>1</v>
      </c>
      <c r="AF1805" s="285"/>
      <c r="AG1805" s="271"/>
      <c r="AH1805" s="271"/>
      <c r="AI1805" s="271"/>
      <c r="AJ1805" s="271"/>
      <c r="AK1805" s="271"/>
      <c r="AL1805" s="271"/>
      <c r="AM1805" s="294"/>
      <c r="AN1805" s="295" t="e">
        <f t="shared" si="2199"/>
        <v>#DIV/0!</v>
      </c>
      <c r="AO1805" s="299"/>
    </row>
    <row r="1806" spans="1:41" s="221" customFormat="1" ht="15" customHeight="1" x14ac:dyDescent="0.15">
      <c r="A1806" s="247"/>
      <c r="B1806" s="248">
        <f t="shared" ref="B1806:C1806" si="2209">B1805</f>
        <v>0</v>
      </c>
      <c r="C1806" s="249">
        <f t="shared" si="2209"/>
        <v>0</v>
      </c>
      <c r="D1806" s="250">
        <f t="shared" si="2207"/>
        <v>3</v>
      </c>
      <c r="E1806" s="250"/>
      <c r="F1806" s="251"/>
      <c r="G1806" s="250"/>
      <c r="H1806" s="329"/>
      <c r="I1806" s="252"/>
      <c r="J1806" s="250"/>
      <c r="K1806" s="250"/>
      <c r="L1806" s="250"/>
      <c r="M1806" s="250"/>
      <c r="N1806" s="250"/>
      <c r="O1806" s="258">
        <f t="shared" si="2198"/>
        <v>0</v>
      </c>
      <c r="P1806" s="364"/>
      <c r="Q1806" s="271"/>
      <c r="R1806" s="372"/>
      <c r="S1806" s="375"/>
      <c r="T1806" s="364"/>
      <c r="U1806" s="370"/>
      <c r="V1806" s="366"/>
      <c r="W1806" s="368"/>
      <c r="X1806" s="370"/>
      <c r="Y1806" s="372"/>
      <c r="Z1806" s="372"/>
      <c r="AA1806" s="372"/>
      <c r="AB1806" s="372"/>
      <c r="AC1806" s="372"/>
      <c r="AD1806" s="250" t="str">
        <f t="shared" si="2208"/>
        <v>会员</v>
      </c>
      <c r="AE1806" s="284">
        <f>VLOOKUP(AD1806,分类参数表!$I$2:$J$10,2,FALSE)</f>
        <v>1</v>
      </c>
      <c r="AF1806" s="285"/>
      <c r="AG1806" s="271"/>
      <c r="AH1806" s="271"/>
      <c r="AI1806" s="271"/>
      <c r="AJ1806" s="271"/>
      <c r="AK1806" s="271"/>
      <c r="AL1806" s="271"/>
      <c r="AM1806" s="294"/>
      <c r="AN1806" s="295" t="e">
        <f t="shared" si="2199"/>
        <v>#DIV/0!</v>
      </c>
      <c r="AO1806" s="299"/>
    </row>
    <row r="1807" spans="1:41" s="221" customFormat="1" ht="15" customHeight="1" x14ac:dyDescent="0.15">
      <c r="A1807" s="247"/>
      <c r="B1807" s="248">
        <f t="shared" ref="B1807:C1807" si="2210">B1806</f>
        <v>0</v>
      </c>
      <c r="C1807" s="249">
        <f t="shared" si="2210"/>
        <v>0</v>
      </c>
      <c r="D1807" s="250">
        <f t="shared" si="2207"/>
        <v>4</v>
      </c>
      <c r="E1807" s="250"/>
      <c r="F1807" s="251"/>
      <c r="G1807" s="250"/>
      <c r="H1807" s="271"/>
      <c r="I1807" s="250"/>
      <c r="J1807" s="250"/>
      <c r="K1807" s="250"/>
      <c r="L1807" s="250"/>
      <c r="M1807" s="250"/>
      <c r="N1807" s="250"/>
      <c r="O1807" s="258">
        <f t="shared" si="2198"/>
        <v>0</v>
      </c>
      <c r="P1807" s="364"/>
      <c r="Q1807" s="271"/>
      <c r="R1807" s="372"/>
      <c r="S1807" s="375"/>
      <c r="T1807" s="364"/>
      <c r="U1807" s="370"/>
      <c r="V1807" s="366"/>
      <c r="W1807" s="368"/>
      <c r="X1807" s="370"/>
      <c r="Y1807" s="372"/>
      <c r="Z1807" s="372"/>
      <c r="AA1807" s="372"/>
      <c r="AB1807" s="372"/>
      <c r="AC1807" s="372"/>
      <c r="AD1807" s="250" t="str">
        <f t="shared" si="2208"/>
        <v>会员</v>
      </c>
      <c r="AE1807" s="284">
        <f>VLOOKUP(AD1807,分类参数表!$I$2:$J$10,2,FALSE)</f>
        <v>1</v>
      </c>
      <c r="AF1807" s="285"/>
      <c r="AG1807" s="271"/>
      <c r="AH1807" s="271"/>
      <c r="AI1807" s="271"/>
      <c r="AJ1807" s="271"/>
      <c r="AK1807" s="271"/>
      <c r="AL1807" s="271"/>
      <c r="AM1807" s="294"/>
      <c r="AN1807" s="295" t="e">
        <f t="shared" si="2199"/>
        <v>#DIV/0!</v>
      </c>
      <c r="AO1807" s="299"/>
    </row>
    <row r="1808" spans="1:41" s="221" customFormat="1" ht="15" customHeight="1" thickBot="1" x14ac:dyDescent="0.2">
      <c r="A1808" s="247"/>
      <c r="B1808" s="248">
        <f t="shared" ref="B1808:C1808" si="2211">B1807</f>
        <v>0</v>
      </c>
      <c r="C1808" s="249">
        <f t="shared" si="2211"/>
        <v>0</v>
      </c>
      <c r="D1808" s="250">
        <f t="shared" si="2207"/>
        <v>5</v>
      </c>
      <c r="E1808" s="250"/>
      <c r="F1808" s="251"/>
      <c r="G1808" s="250"/>
      <c r="H1808" s="271"/>
      <c r="I1808" s="250"/>
      <c r="J1808" s="250"/>
      <c r="K1808" s="250"/>
      <c r="L1808" s="250"/>
      <c r="M1808" s="250"/>
      <c r="N1808" s="250"/>
      <c r="O1808" s="258">
        <f t="shared" si="2198"/>
        <v>0</v>
      </c>
      <c r="P1808" s="364"/>
      <c r="Q1808" s="271"/>
      <c r="R1808" s="372"/>
      <c r="S1808" s="375"/>
      <c r="T1808" s="364"/>
      <c r="U1808" s="370"/>
      <c r="V1808" s="366"/>
      <c r="W1808" s="368"/>
      <c r="X1808" s="370"/>
      <c r="Y1808" s="372"/>
      <c r="Z1808" s="372"/>
      <c r="AA1808" s="372"/>
      <c r="AB1808" s="373"/>
      <c r="AC1808" s="373"/>
      <c r="AD1808" s="250" t="str">
        <f t="shared" si="2208"/>
        <v>会员</v>
      </c>
      <c r="AE1808" s="284">
        <f>VLOOKUP(AD1808,分类参数表!$I$2:$J$10,2,FALSE)</f>
        <v>1</v>
      </c>
      <c r="AF1808" s="285"/>
      <c r="AG1808" s="271"/>
      <c r="AH1808" s="271"/>
      <c r="AI1808" s="271"/>
      <c r="AJ1808" s="271"/>
      <c r="AK1808" s="271"/>
      <c r="AL1808" s="271"/>
      <c r="AM1808" s="294"/>
      <c r="AN1808" s="295" t="e">
        <f t="shared" si="2199"/>
        <v>#DIV/0!</v>
      </c>
      <c r="AO1808" s="299"/>
    </row>
    <row r="1809" spans="1:41" s="218" customFormat="1" ht="15" customHeight="1" thickTop="1" x14ac:dyDescent="0.15">
      <c r="A1809" s="229"/>
      <c r="B1809" s="230"/>
      <c r="C1809" s="231"/>
      <c r="D1809" s="232">
        <v>1</v>
      </c>
      <c r="E1809" s="233"/>
      <c r="F1809" s="233"/>
      <c r="G1809" s="232"/>
      <c r="H1809" s="326"/>
      <c r="I1809" s="234"/>
      <c r="J1809" s="232"/>
      <c r="K1809" s="233"/>
      <c r="L1809" s="232"/>
      <c r="M1809" s="232"/>
      <c r="N1809" s="232"/>
      <c r="O1809" s="255">
        <f t="shared" si="2198"/>
        <v>0</v>
      </c>
      <c r="P1809" s="350">
        <f>SUM(O1809:O1813)</f>
        <v>0</v>
      </c>
      <c r="Q1809" s="264"/>
      <c r="R1809" s="352">
        <f>SUMPRODUCT(Q1809:Q1813+0)</f>
        <v>0</v>
      </c>
      <c r="S1809" s="354" t="e">
        <f>R1809/P1809</f>
        <v>#DIV/0!</v>
      </c>
      <c r="T1809" s="350" t="e">
        <f>LOOKUP(S1809,{0.4,0.45,0.5,0.55,0.6,0.65,0.7,0.75,0.8,0.85,0.9,0.95,1},{0.1,0.175,0.25,0.325,0.4,0.475,0.55,0.625,0.7,0.775,0.85,0.925,1})</f>
        <v>#DIV/0!</v>
      </c>
      <c r="U1809" s="356"/>
      <c r="V1809" s="358"/>
      <c r="W1809" s="360"/>
      <c r="X1809" s="356"/>
      <c r="Y1809" s="352">
        <f>R1809-(V1809/10)-X1809</f>
        <v>0</v>
      </c>
      <c r="Z1809" s="352" t="e">
        <f>Y1809*T1809*AE1809</f>
        <v>#DIV/0!</v>
      </c>
      <c r="AA1809" s="352" t="e">
        <f>U1809-V1809+Z1809</f>
        <v>#DIV/0!</v>
      </c>
      <c r="AB1809" s="352"/>
      <c r="AC1809" s="352"/>
      <c r="AD1809" s="276"/>
      <c r="AE1809" s="277" t="e">
        <f>VLOOKUP(AD1809,分类参数表!$I$2:$J$10,2,FALSE)</f>
        <v>#N/A</v>
      </c>
      <c r="AF1809" s="278"/>
      <c r="AG1809" s="264"/>
      <c r="AH1809" s="264"/>
      <c r="AI1809" s="264"/>
      <c r="AJ1809" s="264"/>
      <c r="AK1809" s="264"/>
      <c r="AL1809" s="264"/>
      <c r="AM1809" s="288"/>
      <c r="AN1809" s="289" t="e">
        <f t="shared" si="2199"/>
        <v>#DIV/0!</v>
      </c>
      <c r="AO1809" s="296"/>
    </row>
    <row r="1810" spans="1:41" s="219" customFormat="1" ht="15" customHeight="1" x14ac:dyDescent="0.15">
      <c r="A1810" s="235"/>
      <c r="B1810" s="236">
        <f t="shared" ref="B1810:C1810" si="2212">B1809</f>
        <v>0</v>
      </c>
      <c r="C1810" s="237">
        <f t="shared" si="2212"/>
        <v>0</v>
      </c>
      <c r="D1810" s="238">
        <f t="shared" ref="D1810:D1813" si="2213">D1809+1</f>
        <v>2</v>
      </c>
      <c r="E1810" s="238"/>
      <c r="F1810" s="239"/>
      <c r="G1810" s="238"/>
      <c r="H1810" s="327"/>
      <c r="I1810" s="240"/>
      <c r="J1810" s="238"/>
      <c r="K1810" s="238"/>
      <c r="L1810" s="238"/>
      <c r="M1810" s="238"/>
      <c r="N1810" s="238"/>
      <c r="O1810" s="256">
        <f t="shared" si="2198"/>
        <v>0</v>
      </c>
      <c r="P1810" s="351"/>
      <c r="Q1810" s="266"/>
      <c r="R1810" s="353"/>
      <c r="S1810" s="355"/>
      <c r="T1810" s="351"/>
      <c r="U1810" s="357"/>
      <c r="V1810" s="359"/>
      <c r="W1810" s="361"/>
      <c r="X1810" s="357"/>
      <c r="Y1810" s="353"/>
      <c r="Z1810" s="353"/>
      <c r="AA1810" s="353"/>
      <c r="AB1810" s="353"/>
      <c r="AC1810" s="353"/>
      <c r="AD1810" s="238">
        <f t="shared" ref="AD1810:AD1813" si="2214">AD1809</f>
        <v>0</v>
      </c>
      <c r="AE1810" s="279" t="e">
        <f>VLOOKUP(AD1810,分类参数表!$I$2:$J$10,2,FALSE)</f>
        <v>#N/A</v>
      </c>
      <c r="AF1810" s="280"/>
      <c r="AG1810" s="266"/>
      <c r="AH1810" s="266"/>
      <c r="AI1810" s="266"/>
      <c r="AJ1810" s="266"/>
      <c r="AK1810" s="266"/>
      <c r="AL1810" s="266"/>
      <c r="AM1810" s="290"/>
      <c r="AN1810" s="291" t="e">
        <f t="shared" si="2199"/>
        <v>#DIV/0!</v>
      </c>
      <c r="AO1810" s="297"/>
    </row>
    <row r="1811" spans="1:41" s="219" customFormat="1" ht="15" customHeight="1" x14ac:dyDescent="0.15">
      <c r="A1811" s="235"/>
      <c r="B1811" s="236">
        <f t="shared" ref="B1811:C1811" si="2215">B1810</f>
        <v>0</v>
      </c>
      <c r="C1811" s="237">
        <f t="shared" si="2215"/>
        <v>0</v>
      </c>
      <c r="D1811" s="238">
        <f t="shared" si="2213"/>
        <v>3</v>
      </c>
      <c r="E1811" s="238"/>
      <c r="F1811" s="239"/>
      <c r="G1811" s="238"/>
      <c r="H1811" s="327"/>
      <c r="I1811" s="240"/>
      <c r="J1811" s="238"/>
      <c r="K1811" s="238"/>
      <c r="L1811" s="238"/>
      <c r="M1811" s="238"/>
      <c r="N1811" s="238"/>
      <c r="O1811" s="256">
        <f t="shared" si="2198"/>
        <v>0</v>
      </c>
      <c r="P1811" s="351"/>
      <c r="Q1811" s="266"/>
      <c r="R1811" s="353"/>
      <c r="S1811" s="355"/>
      <c r="T1811" s="351"/>
      <c r="U1811" s="357"/>
      <c r="V1811" s="359"/>
      <c r="W1811" s="361"/>
      <c r="X1811" s="357"/>
      <c r="Y1811" s="353"/>
      <c r="Z1811" s="353"/>
      <c r="AA1811" s="353"/>
      <c r="AB1811" s="353"/>
      <c r="AC1811" s="353"/>
      <c r="AD1811" s="238">
        <f t="shared" si="2214"/>
        <v>0</v>
      </c>
      <c r="AE1811" s="279" t="e">
        <f>VLOOKUP(AD1811,分类参数表!$I$2:$J$10,2,FALSE)</f>
        <v>#N/A</v>
      </c>
      <c r="AF1811" s="280"/>
      <c r="AG1811" s="266"/>
      <c r="AH1811" s="266"/>
      <c r="AI1811" s="266"/>
      <c r="AJ1811" s="266"/>
      <c r="AK1811" s="266"/>
      <c r="AL1811" s="266"/>
      <c r="AM1811" s="290"/>
      <c r="AN1811" s="291" t="e">
        <f t="shared" si="2199"/>
        <v>#DIV/0!</v>
      </c>
      <c r="AO1811" s="297"/>
    </row>
    <row r="1812" spans="1:41" s="219" customFormat="1" ht="15" customHeight="1" x14ac:dyDescent="0.15">
      <c r="A1812" s="235"/>
      <c r="B1812" s="236">
        <f t="shared" ref="B1812:C1812" si="2216">B1811</f>
        <v>0</v>
      </c>
      <c r="C1812" s="237">
        <f t="shared" si="2216"/>
        <v>0</v>
      </c>
      <c r="D1812" s="238">
        <f t="shared" si="2213"/>
        <v>4</v>
      </c>
      <c r="E1812" s="238"/>
      <c r="F1812" s="239"/>
      <c r="G1812" s="238"/>
      <c r="H1812" s="266"/>
      <c r="I1812" s="238"/>
      <c r="J1812" s="238"/>
      <c r="K1812" s="238"/>
      <c r="L1812" s="238"/>
      <c r="M1812" s="238"/>
      <c r="N1812" s="238"/>
      <c r="O1812" s="256">
        <f t="shared" si="2198"/>
        <v>0</v>
      </c>
      <c r="P1812" s="351"/>
      <c r="Q1812" s="266"/>
      <c r="R1812" s="353"/>
      <c r="S1812" s="355"/>
      <c r="T1812" s="351"/>
      <c r="U1812" s="357"/>
      <c r="V1812" s="359"/>
      <c r="W1812" s="361"/>
      <c r="X1812" s="357"/>
      <c r="Y1812" s="353"/>
      <c r="Z1812" s="353"/>
      <c r="AA1812" s="353"/>
      <c r="AB1812" s="353"/>
      <c r="AC1812" s="353"/>
      <c r="AD1812" s="238">
        <f t="shared" si="2214"/>
        <v>0</v>
      </c>
      <c r="AE1812" s="279" t="e">
        <f>VLOOKUP(AD1812,分类参数表!$I$2:$J$10,2,FALSE)</f>
        <v>#N/A</v>
      </c>
      <c r="AF1812" s="280"/>
      <c r="AG1812" s="266"/>
      <c r="AH1812" s="266"/>
      <c r="AI1812" s="266"/>
      <c r="AJ1812" s="266"/>
      <c r="AK1812" s="266"/>
      <c r="AL1812" s="266"/>
      <c r="AM1812" s="290"/>
      <c r="AN1812" s="291" t="e">
        <f t="shared" si="2199"/>
        <v>#DIV/0!</v>
      </c>
      <c r="AO1812" s="297"/>
    </row>
    <row r="1813" spans="1:41" s="219" customFormat="1" ht="15" customHeight="1" thickBot="1" x14ac:dyDescent="0.2">
      <c r="A1813" s="235"/>
      <c r="B1813" s="236">
        <f t="shared" ref="B1813:C1813" si="2217">B1812</f>
        <v>0</v>
      </c>
      <c r="C1813" s="237">
        <f t="shared" si="2217"/>
        <v>0</v>
      </c>
      <c r="D1813" s="238">
        <f t="shared" si="2213"/>
        <v>5</v>
      </c>
      <c r="E1813" s="238"/>
      <c r="F1813" s="239"/>
      <c r="G1813" s="238"/>
      <c r="H1813" s="266"/>
      <c r="I1813" s="238"/>
      <c r="J1813" s="238"/>
      <c r="K1813" s="238"/>
      <c r="L1813" s="238"/>
      <c r="M1813" s="238"/>
      <c r="N1813" s="238"/>
      <c r="O1813" s="256">
        <f t="shared" si="2198"/>
        <v>0</v>
      </c>
      <c r="P1813" s="351"/>
      <c r="Q1813" s="266"/>
      <c r="R1813" s="353"/>
      <c r="S1813" s="355"/>
      <c r="T1813" s="351"/>
      <c r="U1813" s="357"/>
      <c r="V1813" s="359"/>
      <c r="W1813" s="361"/>
      <c r="X1813" s="357"/>
      <c r="Y1813" s="353"/>
      <c r="Z1813" s="353"/>
      <c r="AA1813" s="353"/>
      <c r="AB1813" s="362"/>
      <c r="AC1813" s="362"/>
      <c r="AD1813" s="238">
        <f t="shared" si="2214"/>
        <v>0</v>
      </c>
      <c r="AE1813" s="279" t="e">
        <f>VLOOKUP(AD1813,分类参数表!$I$2:$J$10,2,FALSE)</f>
        <v>#N/A</v>
      </c>
      <c r="AF1813" s="280"/>
      <c r="AG1813" s="266"/>
      <c r="AH1813" s="266"/>
      <c r="AI1813" s="266"/>
      <c r="AJ1813" s="266"/>
      <c r="AK1813" s="266"/>
      <c r="AL1813" s="266"/>
      <c r="AM1813" s="290"/>
      <c r="AN1813" s="291" t="e">
        <f t="shared" si="2199"/>
        <v>#DIV/0!</v>
      </c>
      <c r="AO1813" s="297"/>
    </row>
    <row r="1814" spans="1:41" s="220" customFormat="1" ht="15" customHeight="1" thickTop="1" x14ac:dyDescent="0.15">
      <c r="A1814" s="319"/>
      <c r="B1814" s="242"/>
      <c r="C1814" s="243"/>
      <c r="D1814" s="244">
        <v>1</v>
      </c>
      <c r="E1814" s="320"/>
      <c r="F1814" s="245"/>
      <c r="G1814" s="321"/>
      <c r="H1814" s="328"/>
      <c r="I1814" s="246"/>
      <c r="J1814" s="321"/>
      <c r="K1814" s="320"/>
      <c r="L1814" s="321"/>
      <c r="M1814" s="244"/>
      <c r="N1814" s="244"/>
      <c r="O1814" s="257">
        <f t="shared" si="2198"/>
        <v>0</v>
      </c>
      <c r="P1814" s="363">
        <f>SUM(O1814:O1818)</f>
        <v>0</v>
      </c>
      <c r="Q1814" s="322"/>
      <c r="R1814" s="371">
        <f>SUMPRODUCT(Q1814:Q1818+0)</f>
        <v>0</v>
      </c>
      <c r="S1814" s="374" t="e">
        <f>R1814/P1814</f>
        <v>#DIV/0!</v>
      </c>
      <c r="T1814" s="363" t="e">
        <f>LOOKUP(S1814,{0.4,0.45,0.5,0.55,0.6,0.65,0.7,0.75,0.8,0.85,0.9,0.95,1},{0.1,0.175,0.25,0.325,0.4,0.475,0.55,0.625,0.7,0.775,0.85,0.925,1})</f>
        <v>#DIV/0!</v>
      </c>
      <c r="U1814" s="369"/>
      <c r="V1814" s="365"/>
      <c r="W1814" s="367"/>
      <c r="X1814" s="369"/>
      <c r="Y1814" s="371">
        <f>R1814-(V1814/10)-X1814</f>
        <v>0</v>
      </c>
      <c r="Z1814" s="371" t="e">
        <f>Y1814*T1814*AE1814</f>
        <v>#DIV/0!</v>
      </c>
      <c r="AA1814" s="371" t="e">
        <f>U1814-V1814+Z1814</f>
        <v>#DIV/0!</v>
      </c>
      <c r="AB1814" s="371"/>
      <c r="AC1814" s="371"/>
      <c r="AD1814" s="323" t="s">
        <v>2000</v>
      </c>
      <c r="AE1814" s="282">
        <f>VLOOKUP(AD1814,分类参数表!$I$2:$J$10,2,FALSE)</f>
        <v>1</v>
      </c>
      <c r="AF1814" s="283"/>
      <c r="AG1814" s="322"/>
      <c r="AH1814" s="269"/>
      <c r="AI1814" s="269"/>
      <c r="AJ1814" s="269"/>
      <c r="AK1814" s="322"/>
      <c r="AL1814" s="322"/>
      <c r="AM1814" s="292"/>
      <c r="AN1814" s="293" t="e">
        <f t="shared" si="2199"/>
        <v>#DIV/0!</v>
      </c>
      <c r="AO1814" s="298"/>
    </row>
    <row r="1815" spans="1:41" s="221" customFormat="1" ht="15" customHeight="1" x14ac:dyDescent="0.15">
      <c r="A1815" s="247"/>
      <c r="B1815" s="248">
        <f t="shared" ref="B1815:C1815" si="2218">B1814</f>
        <v>0</v>
      </c>
      <c r="C1815" s="249">
        <f t="shared" si="2218"/>
        <v>0</v>
      </c>
      <c r="D1815" s="250">
        <f t="shared" ref="D1815:D1818" si="2219">D1814+1</f>
        <v>2</v>
      </c>
      <c r="E1815" s="250"/>
      <c r="F1815" s="251"/>
      <c r="G1815" s="250"/>
      <c r="H1815" s="329"/>
      <c r="I1815" s="252"/>
      <c r="J1815" s="250"/>
      <c r="K1815" s="250"/>
      <c r="L1815" s="250"/>
      <c r="M1815" s="250"/>
      <c r="N1815" s="250"/>
      <c r="O1815" s="258">
        <f t="shared" si="2198"/>
        <v>0</v>
      </c>
      <c r="P1815" s="364"/>
      <c r="Q1815" s="271"/>
      <c r="R1815" s="372"/>
      <c r="S1815" s="375"/>
      <c r="T1815" s="364"/>
      <c r="U1815" s="370"/>
      <c r="V1815" s="366"/>
      <c r="W1815" s="368"/>
      <c r="X1815" s="370"/>
      <c r="Y1815" s="372"/>
      <c r="Z1815" s="372"/>
      <c r="AA1815" s="372"/>
      <c r="AB1815" s="372"/>
      <c r="AC1815" s="372"/>
      <c r="AD1815" s="250" t="str">
        <f t="shared" ref="AD1815:AD1818" si="2220">AD1814</f>
        <v>会员</v>
      </c>
      <c r="AE1815" s="284">
        <f>VLOOKUP(AD1815,分类参数表!$I$2:$J$10,2,FALSE)</f>
        <v>1</v>
      </c>
      <c r="AF1815" s="285"/>
      <c r="AG1815" s="271"/>
      <c r="AH1815" s="271"/>
      <c r="AI1815" s="271"/>
      <c r="AJ1815" s="271"/>
      <c r="AK1815" s="271"/>
      <c r="AL1815" s="271"/>
      <c r="AM1815" s="294"/>
      <c r="AN1815" s="295" t="e">
        <f t="shared" si="2199"/>
        <v>#DIV/0!</v>
      </c>
      <c r="AO1815" s="299"/>
    </row>
    <row r="1816" spans="1:41" s="221" customFormat="1" ht="15" customHeight="1" x14ac:dyDescent="0.15">
      <c r="A1816" s="247"/>
      <c r="B1816" s="248">
        <f t="shared" ref="B1816:C1816" si="2221">B1815</f>
        <v>0</v>
      </c>
      <c r="C1816" s="249">
        <f t="shared" si="2221"/>
        <v>0</v>
      </c>
      <c r="D1816" s="250">
        <f t="shared" si="2219"/>
        <v>3</v>
      </c>
      <c r="E1816" s="250"/>
      <c r="F1816" s="251"/>
      <c r="G1816" s="250"/>
      <c r="H1816" s="329"/>
      <c r="I1816" s="252"/>
      <c r="J1816" s="250"/>
      <c r="K1816" s="250"/>
      <c r="L1816" s="250"/>
      <c r="M1816" s="250"/>
      <c r="N1816" s="250"/>
      <c r="O1816" s="258">
        <f t="shared" si="2198"/>
        <v>0</v>
      </c>
      <c r="P1816" s="364"/>
      <c r="Q1816" s="271"/>
      <c r="R1816" s="372"/>
      <c r="S1816" s="375"/>
      <c r="T1816" s="364"/>
      <c r="U1816" s="370"/>
      <c r="V1816" s="366"/>
      <c r="W1816" s="368"/>
      <c r="X1816" s="370"/>
      <c r="Y1816" s="372"/>
      <c r="Z1816" s="372"/>
      <c r="AA1816" s="372"/>
      <c r="AB1816" s="372"/>
      <c r="AC1816" s="372"/>
      <c r="AD1816" s="250" t="str">
        <f t="shared" si="2220"/>
        <v>会员</v>
      </c>
      <c r="AE1816" s="284">
        <f>VLOOKUP(AD1816,分类参数表!$I$2:$J$10,2,FALSE)</f>
        <v>1</v>
      </c>
      <c r="AF1816" s="285"/>
      <c r="AG1816" s="271"/>
      <c r="AH1816" s="271"/>
      <c r="AI1816" s="271"/>
      <c r="AJ1816" s="271"/>
      <c r="AK1816" s="271"/>
      <c r="AL1816" s="271"/>
      <c r="AM1816" s="294"/>
      <c r="AN1816" s="295" t="e">
        <f t="shared" si="2199"/>
        <v>#DIV/0!</v>
      </c>
      <c r="AO1816" s="299"/>
    </row>
    <row r="1817" spans="1:41" s="221" customFormat="1" ht="15" customHeight="1" x14ac:dyDescent="0.15">
      <c r="A1817" s="247"/>
      <c r="B1817" s="248">
        <f t="shared" ref="B1817:C1817" si="2222">B1816</f>
        <v>0</v>
      </c>
      <c r="C1817" s="249">
        <f t="shared" si="2222"/>
        <v>0</v>
      </c>
      <c r="D1817" s="250">
        <f t="shared" si="2219"/>
        <v>4</v>
      </c>
      <c r="E1817" s="250"/>
      <c r="F1817" s="251"/>
      <c r="G1817" s="250"/>
      <c r="H1817" s="271"/>
      <c r="I1817" s="250"/>
      <c r="J1817" s="250"/>
      <c r="K1817" s="250"/>
      <c r="L1817" s="250"/>
      <c r="M1817" s="250"/>
      <c r="N1817" s="250"/>
      <c r="O1817" s="258">
        <f t="shared" si="2198"/>
        <v>0</v>
      </c>
      <c r="P1817" s="364"/>
      <c r="Q1817" s="271"/>
      <c r="R1817" s="372"/>
      <c r="S1817" s="375"/>
      <c r="T1817" s="364"/>
      <c r="U1817" s="370"/>
      <c r="V1817" s="366"/>
      <c r="W1817" s="368"/>
      <c r="X1817" s="370"/>
      <c r="Y1817" s="372"/>
      <c r="Z1817" s="372"/>
      <c r="AA1817" s="372"/>
      <c r="AB1817" s="372"/>
      <c r="AC1817" s="372"/>
      <c r="AD1817" s="250" t="str">
        <f t="shared" si="2220"/>
        <v>会员</v>
      </c>
      <c r="AE1817" s="284">
        <f>VLOOKUP(AD1817,分类参数表!$I$2:$J$10,2,FALSE)</f>
        <v>1</v>
      </c>
      <c r="AF1817" s="285"/>
      <c r="AG1817" s="271"/>
      <c r="AH1817" s="271"/>
      <c r="AI1817" s="271"/>
      <c r="AJ1817" s="271"/>
      <c r="AK1817" s="271"/>
      <c r="AL1817" s="271"/>
      <c r="AM1817" s="294"/>
      <c r="AN1817" s="295" t="e">
        <f t="shared" si="2199"/>
        <v>#DIV/0!</v>
      </c>
      <c r="AO1817" s="299"/>
    </row>
    <row r="1818" spans="1:41" s="221" customFormat="1" ht="15" customHeight="1" thickBot="1" x14ac:dyDescent="0.2">
      <c r="A1818" s="247"/>
      <c r="B1818" s="248">
        <f t="shared" ref="B1818:C1818" si="2223">B1817</f>
        <v>0</v>
      </c>
      <c r="C1818" s="249">
        <f t="shared" si="2223"/>
        <v>0</v>
      </c>
      <c r="D1818" s="250">
        <f t="shared" si="2219"/>
        <v>5</v>
      </c>
      <c r="E1818" s="250"/>
      <c r="F1818" s="251"/>
      <c r="G1818" s="250"/>
      <c r="H1818" s="271"/>
      <c r="I1818" s="250"/>
      <c r="J1818" s="250"/>
      <c r="K1818" s="250"/>
      <c r="L1818" s="250"/>
      <c r="M1818" s="250"/>
      <c r="N1818" s="250"/>
      <c r="O1818" s="258">
        <f t="shared" si="2198"/>
        <v>0</v>
      </c>
      <c r="P1818" s="364"/>
      <c r="Q1818" s="271"/>
      <c r="R1818" s="372"/>
      <c r="S1818" s="375"/>
      <c r="T1818" s="364"/>
      <c r="U1818" s="370"/>
      <c r="V1818" s="366"/>
      <c r="W1818" s="368"/>
      <c r="X1818" s="370"/>
      <c r="Y1818" s="372"/>
      <c r="Z1818" s="372"/>
      <c r="AA1818" s="372"/>
      <c r="AB1818" s="373"/>
      <c r="AC1818" s="373"/>
      <c r="AD1818" s="250" t="str">
        <f t="shared" si="2220"/>
        <v>会员</v>
      </c>
      <c r="AE1818" s="284">
        <f>VLOOKUP(AD1818,分类参数表!$I$2:$J$10,2,FALSE)</f>
        <v>1</v>
      </c>
      <c r="AF1818" s="285"/>
      <c r="AG1818" s="271"/>
      <c r="AH1818" s="271"/>
      <c r="AI1818" s="271"/>
      <c r="AJ1818" s="271"/>
      <c r="AK1818" s="271"/>
      <c r="AL1818" s="271"/>
      <c r="AM1818" s="294"/>
      <c r="AN1818" s="295" t="e">
        <f t="shared" si="2199"/>
        <v>#DIV/0!</v>
      </c>
      <c r="AO1818" s="299"/>
    </row>
    <row r="1819" spans="1:41" s="218" customFormat="1" ht="15" customHeight="1" thickTop="1" x14ac:dyDescent="0.15">
      <c r="A1819" s="229"/>
      <c r="B1819" s="230"/>
      <c r="C1819" s="231"/>
      <c r="D1819" s="232">
        <v>1</v>
      </c>
      <c r="E1819" s="233"/>
      <c r="F1819" s="233"/>
      <c r="G1819" s="232"/>
      <c r="H1819" s="326"/>
      <c r="I1819" s="234"/>
      <c r="J1819" s="232"/>
      <c r="K1819" s="233"/>
      <c r="L1819" s="232"/>
      <c r="M1819" s="232"/>
      <c r="N1819" s="232"/>
      <c r="O1819" s="255">
        <f t="shared" si="2198"/>
        <v>0</v>
      </c>
      <c r="P1819" s="350">
        <f>SUM(O1819:O1823)</f>
        <v>0</v>
      </c>
      <c r="Q1819" s="264"/>
      <c r="R1819" s="352">
        <f>SUMPRODUCT(Q1819:Q1823+0)</f>
        <v>0</v>
      </c>
      <c r="S1819" s="354" t="e">
        <f>R1819/P1819</f>
        <v>#DIV/0!</v>
      </c>
      <c r="T1819" s="350" t="e">
        <f>LOOKUP(S1819,{0.4,0.45,0.5,0.55,0.6,0.65,0.7,0.75,0.8,0.85,0.9,0.95,1},{0.1,0.175,0.25,0.325,0.4,0.475,0.55,0.625,0.7,0.775,0.85,0.925,1})</f>
        <v>#DIV/0!</v>
      </c>
      <c r="U1819" s="356"/>
      <c r="V1819" s="358"/>
      <c r="W1819" s="360"/>
      <c r="X1819" s="356"/>
      <c r="Y1819" s="352">
        <f>R1819-(V1819/10)-X1819</f>
        <v>0</v>
      </c>
      <c r="Z1819" s="352" t="e">
        <f>Y1819*T1819*AE1819</f>
        <v>#DIV/0!</v>
      </c>
      <c r="AA1819" s="352" t="e">
        <f>U1819-V1819+Z1819</f>
        <v>#DIV/0!</v>
      </c>
      <c r="AB1819" s="352"/>
      <c r="AC1819" s="352"/>
      <c r="AD1819" s="276"/>
      <c r="AE1819" s="277" t="e">
        <f>VLOOKUP(AD1819,分类参数表!$I$2:$J$10,2,FALSE)</f>
        <v>#N/A</v>
      </c>
      <c r="AF1819" s="278"/>
      <c r="AG1819" s="264"/>
      <c r="AH1819" s="264"/>
      <c r="AI1819" s="264"/>
      <c r="AJ1819" s="264"/>
      <c r="AK1819" s="264"/>
      <c r="AL1819" s="264"/>
      <c r="AM1819" s="288"/>
      <c r="AN1819" s="289" t="e">
        <f t="shared" si="2199"/>
        <v>#DIV/0!</v>
      </c>
      <c r="AO1819" s="296"/>
    </row>
    <row r="1820" spans="1:41" s="219" customFormat="1" ht="15" customHeight="1" x14ac:dyDescent="0.15">
      <c r="A1820" s="235"/>
      <c r="B1820" s="236">
        <f t="shared" ref="B1820:C1820" si="2224">B1819</f>
        <v>0</v>
      </c>
      <c r="C1820" s="237">
        <f t="shared" si="2224"/>
        <v>0</v>
      </c>
      <c r="D1820" s="238">
        <f t="shared" ref="D1820:D1823" si="2225">D1819+1</f>
        <v>2</v>
      </c>
      <c r="E1820" s="238"/>
      <c r="F1820" s="239"/>
      <c r="G1820" s="238"/>
      <c r="H1820" s="327"/>
      <c r="I1820" s="240"/>
      <c r="J1820" s="238"/>
      <c r="K1820" s="238"/>
      <c r="L1820" s="238"/>
      <c r="M1820" s="238"/>
      <c r="N1820" s="238"/>
      <c r="O1820" s="256">
        <f t="shared" si="2198"/>
        <v>0</v>
      </c>
      <c r="P1820" s="351"/>
      <c r="Q1820" s="266"/>
      <c r="R1820" s="353"/>
      <c r="S1820" s="355"/>
      <c r="T1820" s="351"/>
      <c r="U1820" s="357"/>
      <c r="V1820" s="359"/>
      <c r="W1820" s="361"/>
      <c r="X1820" s="357"/>
      <c r="Y1820" s="353"/>
      <c r="Z1820" s="353"/>
      <c r="AA1820" s="353"/>
      <c r="AB1820" s="353"/>
      <c r="AC1820" s="353"/>
      <c r="AD1820" s="238">
        <f t="shared" ref="AD1820:AD1823" si="2226">AD1819</f>
        <v>0</v>
      </c>
      <c r="AE1820" s="279" t="e">
        <f>VLOOKUP(AD1820,分类参数表!$I$2:$J$10,2,FALSE)</f>
        <v>#N/A</v>
      </c>
      <c r="AF1820" s="280"/>
      <c r="AG1820" s="266"/>
      <c r="AH1820" s="266"/>
      <c r="AI1820" s="266"/>
      <c r="AJ1820" s="266"/>
      <c r="AK1820" s="266"/>
      <c r="AL1820" s="266"/>
      <c r="AM1820" s="290"/>
      <c r="AN1820" s="291" t="e">
        <f t="shared" si="2199"/>
        <v>#DIV/0!</v>
      </c>
      <c r="AO1820" s="297"/>
    </row>
    <row r="1821" spans="1:41" s="219" customFormat="1" ht="15" customHeight="1" x14ac:dyDescent="0.15">
      <c r="A1821" s="235"/>
      <c r="B1821" s="236">
        <f t="shared" ref="B1821:C1821" si="2227">B1820</f>
        <v>0</v>
      </c>
      <c r="C1821" s="237">
        <f t="shared" si="2227"/>
        <v>0</v>
      </c>
      <c r="D1821" s="238">
        <f t="shared" si="2225"/>
        <v>3</v>
      </c>
      <c r="E1821" s="238"/>
      <c r="F1821" s="239"/>
      <c r="G1821" s="238"/>
      <c r="H1821" s="327"/>
      <c r="I1821" s="240"/>
      <c r="J1821" s="238"/>
      <c r="K1821" s="238"/>
      <c r="L1821" s="238"/>
      <c r="M1821" s="238"/>
      <c r="N1821" s="238"/>
      <c r="O1821" s="256">
        <f t="shared" si="2198"/>
        <v>0</v>
      </c>
      <c r="P1821" s="351"/>
      <c r="Q1821" s="266"/>
      <c r="R1821" s="353"/>
      <c r="S1821" s="355"/>
      <c r="T1821" s="351"/>
      <c r="U1821" s="357"/>
      <c r="V1821" s="359"/>
      <c r="W1821" s="361"/>
      <c r="X1821" s="357"/>
      <c r="Y1821" s="353"/>
      <c r="Z1821" s="353"/>
      <c r="AA1821" s="353"/>
      <c r="AB1821" s="353"/>
      <c r="AC1821" s="353"/>
      <c r="AD1821" s="238">
        <f t="shared" si="2226"/>
        <v>0</v>
      </c>
      <c r="AE1821" s="279" t="e">
        <f>VLOOKUP(AD1821,分类参数表!$I$2:$J$10,2,FALSE)</f>
        <v>#N/A</v>
      </c>
      <c r="AF1821" s="280"/>
      <c r="AG1821" s="266"/>
      <c r="AH1821" s="266"/>
      <c r="AI1821" s="266"/>
      <c r="AJ1821" s="266"/>
      <c r="AK1821" s="266"/>
      <c r="AL1821" s="266"/>
      <c r="AM1821" s="290"/>
      <c r="AN1821" s="291" t="e">
        <f t="shared" si="2199"/>
        <v>#DIV/0!</v>
      </c>
      <c r="AO1821" s="297"/>
    </row>
    <row r="1822" spans="1:41" s="219" customFormat="1" ht="15" customHeight="1" x14ac:dyDescent="0.15">
      <c r="A1822" s="235"/>
      <c r="B1822" s="236">
        <f t="shared" ref="B1822:C1822" si="2228">B1821</f>
        <v>0</v>
      </c>
      <c r="C1822" s="237">
        <f t="shared" si="2228"/>
        <v>0</v>
      </c>
      <c r="D1822" s="238">
        <f t="shared" si="2225"/>
        <v>4</v>
      </c>
      <c r="E1822" s="238"/>
      <c r="F1822" s="239"/>
      <c r="G1822" s="238"/>
      <c r="H1822" s="266"/>
      <c r="I1822" s="238"/>
      <c r="J1822" s="238"/>
      <c r="K1822" s="238"/>
      <c r="L1822" s="238"/>
      <c r="M1822" s="238"/>
      <c r="N1822" s="238"/>
      <c r="O1822" s="256">
        <f t="shared" si="2198"/>
        <v>0</v>
      </c>
      <c r="P1822" s="351"/>
      <c r="Q1822" s="266"/>
      <c r="R1822" s="353"/>
      <c r="S1822" s="355"/>
      <c r="T1822" s="351"/>
      <c r="U1822" s="357"/>
      <c r="V1822" s="359"/>
      <c r="W1822" s="361"/>
      <c r="X1822" s="357"/>
      <c r="Y1822" s="353"/>
      <c r="Z1822" s="353"/>
      <c r="AA1822" s="353"/>
      <c r="AB1822" s="353"/>
      <c r="AC1822" s="353"/>
      <c r="AD1822" s="238">
        <f t="shared" si="2226"/>
        <v>0</v>
      </c>
      <c r="AE1822" s="279" t="e">
        <f>VLOOKUP(AD1822,分类参数表!$I$2:$J$10,2,FALSE)</f>
        <v>#N/A</v>
      </c>
      <c r="AF1822" s="280"/>
      <c r="AG1822" s="266"/>
      <c r="AH1822" s="266"/>
      <c r="AI1822" s="266"/>
      <c r="AJ1822" s="266"/>
      <c r="AK1822" s="266"/>
      <c r="AL1822" s="266"/>
      <c r="AM1822" s="290"/>
      <c r="AN1822" s="291" t="e">
        <f t="shared" si="2199"/>
        <v>#DIV/0!</v>
      </c>
      <c r="AO1822" s="297"/>
    </row>
    <row r="1823" spans="1:41" s="219" customFormat="1" ht="15" customHeight="1" thickBot="1" x14ac:dyDescent="0.2">
      <c r="A1823" s="235"/>
      <c r="B1823" s="236">
        <f t="shared" ref="B1823:C1823" si="2229">B1822</f>
        <v>0</v>
      </c>
      <c r="C1823" s="237">
        <f t="shared" si="2229"/>
        <v>0</v>
      </c>
      <c r="D1823" s="238">
        <f t="shared" si="2225"/>
        <v>5</v>
      </c>
      <c r="E1823" s="238"/>
      <c r="F1823" s="239"/>
      <c r="G1823" s="238"/>
      <c r="H1823" s="266"/>
      <c r="I1823" s="238"/>
      <c r="J1823" s="238"/>
      <c r="K1823" s="238"/>
      <c r="L1823" s="238"/>
      <c r="M1823" s="238"/>
      <c r="N1823" s="238"/>
      <c r="O1823" s="256">
        <f t="shared" si="2198"/>
        <v>0</v>
      </c>
      <c r="P1823" s="351"/>
      <c r="Q1823" s="266"/>
      <c r="R1823" s="353"/>
      <c r="S1823" s="355"/>
      <c r="T1823" s="351"/>
      <c r="U1823" s="357"/>
      <c r="V1823" s="359"/>
      <c r="W1823" s="361"/>
      <c r="X1823" s="357"/>
      <c r="Y1823" s="353"/>
      <c r="Z1823" s="353"/>
      <c r="AA1823" s="353"/>
      <c r="AB1823" s="362"/>
      <c r="AC1823" s="362"/>
      <c r="AD1823" s="238">
        <f t="shared" si="2226"/>
        <v>0</v>
      </c>
      <c r="AE1823" s="279" t="e">
        <f>VLOOKUP(AD1823,分类参数表!$I$2:$J$10,2,FALSE)</f>
        <v>#N/A</v>
      </c>
      <c r="AF1823" s="280"/>
      <c r="AG1823" s="266"/>
      <c r="AH1823" s="266"/>
      <c r="AI1823" s="266"/>
      <c r="AJ1823" s="266"/>
      <c r="AK1823" s="266"/>
      <c r="AL1823" s="266"/>
      <c r="AM1823" s="290"/>
      <c r="AN1823" s="291" t="e">
        <f t="shared" si="2199"/>
        <v>#DIV/0!</v>
      </c>
      <c r="AO1823" s="297"/>
    </row>
    <row r="1824" spans="1:41" s="220" customFormat="1" ht="15" customHeight="1" thickTop="1" x14ac:dyDescent="0.15">
      <c r="A1824" s="319"/>
      <c r="B1824" s="242"/>
      <c r="C1824" s="243"/>
      <c r="D1824" s="244">
        <v>1</v>
      </c>
      <c r="E1824" s="320"/>
      <c r="F1824" s="245"/>
      <c r="G1824" s="321"/>
      <c r="H1824" s="328"/>
      <c r="I1824" s="246"/>
      <c r="J1824" s="321"/>
      <c r="K1824" s="320"/>
      <c r="L1824" s="321"/>
      <c r="M1824" s="244"/>
      <c r="N1824" s="244"/>
      <c r="O1824" s="257">
        <f t="shared" si="2198"/>
        <v>0</v>
      </c>
      <c r="P1824" s="363">
        <f>SUM(O1824:O1828)</f>
        <v>0</v>
      </c>
      <c r="Q1824" s="322"/>
      <c r="R1824" s="371">
        <f>SUMPRODUCT(Q1824:Q1828+0)</f>
        <v>0</v>
      </c>
      <c r="S1824" s="374" t="e">
        <f>R1824/P1824</f>
        <v>#DIV/0!</v>
      </c>
      <c r="T1824" s="363" t="e">
        <f>LOOKUP(S1824,{0.4,0.45,0.5,0.55,0.6,0.65,0.7,0.75,0.8,0.85,0.9,0.95,1},{0.1,0.175,0.25,0.325,0.4,0.475,0.55,0.625,0.7,0.775,0.85,0.925,1})</f>
        <v>#DIV/0!</v>
      </c>
      <c r="U1824" s="369"/>
      <c r="V1824" s="365"/>
      <c r="W1824" s="367"/>
      <c r="X1824" s="369"/>
      <c r="Y1824" s="371">
        <f>R1824-(V1824/10)-X1824</f>
        <v>0</v>
      </c>
      <c r="Z1824" s="371" t="e">
        <f>Y1824*T1824*AE1824</f>
        <v>#DIV/0!</v>
      </c>
      <c r="AA1824" s="371" t="e">
        <f>U1824-V1824+Z1824</f>
        <v>#DIV/0!</v>
      </c>
      <c r="AB1824" s="371"/>
      <c r="AC1824" s="371"/>
      <c r="AD1824" s="323" t="s">
        <v>2000</v>
      </c>
      <c r="AE1824" s="282">
        <f>VLOOKUP(AD1824,分类参数表!$I$2:$J$10,2,FALSE)</f>
        <v>1</v>
      </c>
      <c r="AF1824" s="283"/>
      <c r="AG1824" s="322"/>
      <c r="AH1824" s="269"/>
      <c r="AI1824" s="269"/>
      <c r="AJ1824" s="269"/>
      <c r="AK1824" s="322"/>
      <c r="AL1824" s="322"/>
      <c r="AM1824" s="292"/>
      <c r="AN1824" s="293" t="e">
        <f t="shared" si="2199"/>
        <v>#DIV/0!</v>
      </c>
      <c r="AO1824" s="298"/>
    </row>
    <row r="1825" spans="1:41" s="221" customFormat="1" ht="15" customHeight="1" x14ac:dyDescent="0.15">
      <c r="A1825" s="247"/>
      <c r="B1825" s="248">
        <f t="shared" ref="B1825:C1825" si="2230">B1824</f>
        <v>0</v>
      </c>
      <c r="C1825" s="249">
        <f t="shared" si="2230"/>
        <v>0</v>
      </c>
      <c r="D1825" s="250">
        <f t="shared" ref="D1825:D1828" si="2231">D1824+1</f>
        <v>2</v>
      </c>
      <c r="E1825" s="250"/>
      <c r="F1825" s="251"/>
      <c r="G1825" s="250"/>
      <c r="H1825" s="329"/>
      <c r="I1825" s="252"/>
      <c r="J1825" s="250"/>
      <c r="K1825" s="250"/>
      <c r="L1825" s="250"/>
      <c r="M1825" s="250"/>
      <c r="N1825" s="250"/>
      <c r="O1825" s="258">
        <f t="shared" si="2198"/>
        <v>0</v>
      </c>
      <c r="P1825" s="364"/>
      <c r="Q1825" s="271"/>
      <c r="R1825" s="372"/>
      <c r="S1825" s="375"/>
      <c r="T1825" s="364"/>
      <c r="U1825" s="370"/>
      <c r="V1825" s="366"/>
      <c r="W1825" s="368"/>
      <c r="X1825" s="370"/>
      <c r="Y1825" s="372"/>
      <c r="Z1825" s="372"/>
      <c r="AA1825" s="372"/>
      <c r="AB1825" s="372"/>
      <c r="AC1825" s="372"/>
      <c r="AD1825" s="250" t="str">
        <f t="shared" ref="AD1825:AD1828" si="2232">AD1824</f>
        <v>会员</v>
      </c>
      <c r="AE1825" s="284">
        <f>VLOOKUP(AD1825,分类参数表!$I$2:$J$10,2,FALSE)</f>
        <v>1</v>
      </c>
      <c r="AF1825" s="285"/>
      <c r="AG1825" s="271"/>
      <c r="AH1825" s="271"/>
      <c r="AI1825" s="271"/>
      <c r="AJ1825" s="271"/>
      <c r="AK1825" s="271"/>
      <c r="AL1825" s="271"/>
      <c r="AM1825" s="294"/>
      <c r="AN1825" s="295" t="e">
        <f t="shared" si="2199"/>
        <v>#DIV/0!</v>
      </c>
      <c r="AO1825" s="299"/>
    </row>
    <row r="1826" spans="1:41" s="221" customFormat="1" ht="15" customHeight="1" x14ac:dyDescent="0.15">
      <c r="A1826" s="247"/>
      <c r="B1826" s="248">
        <f t="shared" ref="B1826:C1826" si="2233">B1825</f>
        <v>0</v>
      </c>
      <c r="C1826" s="249">
        <f t="shared" si="2233"/>
        <v>0</v>
      </c>
      <c r="D1826" s="250">
        <f t="shared" si="2231"/>
        <v>3</v>
      </c>
      <c r="E1826" s="250"/>
      <c r="F1826" s="251"/>
      <c r="G1826" s="250"/>
      <c r="H1826" s="329"/>
      <c r="I1826" s="252"/>
      <c r="J1826" s="250"/>
      <c r="K1826" s="250"/>
      <c r="L1826" s="250"/>
      <c r="M1826" s="250"/>
      <c r="N1826" s="250"/>
      <c r="O1826" s="258">
        <f t="shared" si="2198"/>
        <v>0</v>
      </c>
      <c r="P1826" s="364"/>
      <c r="Q1826" s="271"/>
      <c r="R1826" s="372"/>
      <c r="S1826" s="375"/>
      <c r="T1826" s="364"/>
      <c r="U1826" s="370"/>
      <c r="V1826" s="366"/>
      <c r="W1826" s="368"/>
      <c r="X1826" s="370"/>
      <c r="Y1826" s="372"/>
      <c r="Z1826" s="372"/>
      <c r="AA1826" s="372"/>
      <c r="AB1826" s="372"/>
      <c r="AC1826" s="372"/>
      <c r="AD1826" s="250" t="str">
        <f t="shared" si="2232"/>
        <v>会员</v>
      </c>
      <c r="AE1826" s="284">
        <f>VLOOKUP(AD1826,分类参数表!$I$2:$J$10,2,FALSE)</f>
        <v>1</v>
      </c>
      <c r="AF1826" s="285"/>
      <c r="AG1826" s="271"/>
      <c r="AH1826" s="271"/>
      <c r="AI1826" s="271"/>
      <c r="AJ1826" s="271"/>
      <c r="AK1826" s="271"/>
      <c r="AL1826" s="271"/>
      <c r="AM1826" s="294"/>
      <c r="AN1826" s="295" t="e">
        <f t="shared" si="2199"/>
        <v>#DIV/0!</v>
      </c>
      <c r="AO1826" s="299"/>
    </row>
    <row r="1827" spans="1:41" s="221" customFormat="1" ht="15" customHeight="1" x14ac:dyDescent="0.15">
      <c r="A1827" s="247"/>
      <c r="B1827" s="248">
        <f t="shared" ref="B1827:C1827" si="2234">B1826</f>
        <v>0</v>
      </c>
      <c r="C1827" s="249">
        <f t="shared" si="2234"/>
        <v>0</v>
      </c>
      <c r="D1827" s="250">
        <f t="shared" si="2231"/>
        <v>4</v>
      </c>
      <c r="E1827" s="250"/>
      <c r="F1827" s="251"/>
      <c r="G1827" s="250"/>
      <c r="H1827" s="271"/>
      <c r="I1827" s="250"/>
      <c r="J1827" s="250"/>
      <c r="K1827" s="250"/>
      <c r="L1827" s="250"/>
      <c r="M1827" s="250"/>
      <c r="N1827" s="250"/>
      <c r="O1827" s="258">
        <f t="shared" si="2198"/>
        <v>0</v>
      </c>
      <c r="P1827" s="364"/>
      <c r="Q1827" s="271"/>
      <c r="R1827" s="372"/>
      <c r="S1827" s="375"/>
      <c r="T1827" s="364"/>
      <c r="U1827" s="370"/>
      <c r="V1827" s="366"/>
      <c r="W1827" s="368"/>
      <c r="X1827" s="370"/>
      <c r="Y1827" s="372"/>
      <c r="Z1827" s="372"/>
      <c r="AA1827" s="372"/>
      <c r="AB1827" s="372"/>
      <c r="AC1827" s="372"/>
      <c r="AD1827" s="250" t="str">
        <f t="shared" si="2232"/>
        <v>会员</v>
      </c>
      <c r="AE1827" s="284">
        <f>VLOOKUP(AD1827,分类参数表!$I$2:$J$10,2,FALSE)</f>
        <v>1</v>
      </c>
      <c r="AF1827" s="285"/>
      <c r="AG1827" s="271"/>
      <c r="AH1827" s="271"/>
      <c r="AI1827" s="271"/>
      <c r="AJ1827" s="271"/>
      <c r="AK1827" s="271"/>
      <c r="AL1827" s="271"/>
      <c r="AM1827" s="294"/>
      <c r="AN1827" s="295" t="e">
        <f t="shared" si="2199"/>
        <v>#DIV/0!</v>
      </c>
      <c r="AO1827" s="299"/>
    </row>
    <row r="1828" spans="1:41" s="221" customFormat="1" ht="15" customHeight="1" thickBot="1" x14ac:dyDescent="0.2">
      <c r="A1828" s="247"/>
      <c r="B1828" s="248">
        <f t="shared" ref="B1828:C1828" si="2235">B1827</f>
        <v>0</v>
      </c>
      <c r="C1828" s="249">
        <f t="shared" si="2235"/>
        <v>0</v>
      </c>
      <c r="D1828" s="250">
        <f t="shared" si="2231"/>
        <v>5</v>
      </c>
      <c r="E1828" s="250"/>
      <c r="F1828" s="251"/>
      <c r="G1828" s="250"/>
      <c r="H1828" s="271"/>
      <c r="I1828" s="250"/>
      <c r="J1828" s="250"/>
      <c r="K1828" s="250"/>
      <c r="L1828" s="250"/>
      <c r="M1828" s="250"/>
      <c r="N1828" s="250"/>
      <c r="O1828" s="258">
        <f t="shared" si="2198"/>
        <v>0</v>
      </c>
      <c r="P1828" s="364"/>
      <c r="Q1828" s="271"/>
      <c r="R1828" s="372"/>
      <c r="S1828" s="375"/>
      <c r="T1828" s="364"/>
      <c r="U1828" s="370"/>
      <c r="V1828" s="366"/>
      <c r="W1828" s="368"/>
      <c r="X1828" s="370"/>
      <c r="Y1828" s="372"/>
      <c r="Z1828" s="372"/>
      <c r="AA1828" s="372"/>
      <c r="AB1828" s="373"/>
      <c r="AC1828" s="373"/>
      <c r="AD1828" s="250" t="str">
        <f t="shared" si="2232"/>
        <v>会员</v>
      </c>
      <c r="AE1828" s="284">
        <f>VLOOKUP(AD1828,分类参数表!$I$2:$J$10,2,FALSE)</f>
        <v>1</v>
      </c>
      <c r="AF1828" s="285"/>
      <c r="AG1828" s="271"/>
      <c r="AH1828" s="271"/>
      <c r="AI1828" s="271"/>
      <c r="AJ1828" s="271"/>
      <c r="AK1828" s="271"/>
      <c r="AL1828" s="271"/>
      <c r="AM1828" s="294"/>
      <c r="AN1828" s="295" t="e">
        <f t="shared" si="2199"/>
        <v>#DIV/0!</v>
      </c>
      <c r="AO1828" s="299"/>
    </row>
    <row r="1829" spans="1:41" s="218" customFormat="1" ht="15" customHeight="1" thickTop="1" x14ac:dyDescent="0.15">
      <c r="A1829" s="229"/>
      <c r="B1829" s="230"/>
      <c r="C1829" s="231"/>
      <c r="D1829" s="232">
        <v>1</v>
      </c>
      <c r="E1829" s="233"/>
      <c r="F1829" s="233"/>
      <c r="G1829" s="232"/>
      <c r="H1829" s="326"/>
      <c r="I1829" s="234"/>
      <c r="J1829" s="232"/>
      <c r="K1829" s="233"/>
      <c r="L1829" s="232"/>
      <c r="M1829" s="232"/>
      <c r="N1829" s="232"/>
      <c r="O1829" s="255">
        <f t="shared" si="2198"/>
        <v>0</v>
      </c>
      <c r="P1829" s="350">
        <f>SUM(O1829:O1833)</f>
        <v>0</v>
      </c>
      <c r="Q1829" s="264"/>
      <c r="R1829" s="352">
        <f>SUMPRODUCT(Q1829:Q1833+0)</f>
        <v>0</v>
      </c>
      <c r="S1829" s="354" t="e">
        <f>R1829/P1829</f>
        <v>#DIV/0!</v>
      </c>
      <c r="T1829" s="350" t="e">
        <f>LOOKUP(S1829,{0.4,0.45,0.5,0.55,0.6,0.65,0.7,0.75,0.8,0.85,0.9,0.95,1},{0.1,0.175,0.25,0.325,0.4,0.475,0.55,0.625,0.7,0.775,0.85,0.925,1})</f>
        <v>#DIV/0!</v>
      </c>
      <c r="U1829" s="356"/>
      <c r="V1829" s="358"/>
      <c r="W1829" s="360"/>
      <c r="X1829" s="356"/>
      <c r="Y1829" s="352">
        <f>R1829-(V1829/10)-X1829</f>
        <v>0</v>
      </c>
      <c r="Z1829" s="352" t="e">
        <f>Y1829*T1829*AE1829</f>
        <v>#DIV/0!</v>
      </c>
      <c r="AA1829" s="352" t="e">
        <f>U1829-V1829+Z1829</f>
        <v>#DIV/0!</v>
      </c>
      <c r="AB1829" s="352"/>
      <c r="AC1829" s="352"/>
      <c r="AD1829" s="276"/>
      <c r="AE1829" s="277" t="e">
        <f>VLOOKUP(AD1829,分类参数表!$I$2:$J$10,2,FALSE)</f>
        <v>#N/A</v>
      </c>
      <c r="AF1829" s="278"/>
      <c r="AG1829" s="264"/>
      <c r="AH1829" s="264"/>
      <c r="AI1829" s="264"/>
      <c r="AJ1829" s="264"/>
      <c r="AK1829" s="264"/>
      <c r="AL1829" s="264"/>
      <c r="AM1829" s="288"/>
      <c r="AN1829" s="289" t="e">
        <f t="shared" si="2199"/>
        <v>#DIV/0!</v>
      </c>
      <c r="AO1829" s="296"/>
    </row>
    <row r="1830" spans="1:41" s="219" customFormat="1" ht="15" customHeight="1" x14ac:dyDescent="0.15">
      <c r="A1830" s="235"/>
      <c r="B1830" s="236">
        <f t="shared" ref="B1830:C1830" si="2236">B1829</f>
        <v>0</v>
      </c>
      <c r="C1830" s="237">
        <f t="shared" si="2236"/>
        <v>0</v>
      </c>
      <c r="D1830" s="238">
        <f t="shared" ref="D1830:D1833" si="2237">D1829+1</f>
        <v>2</v>
      </c>
      <c r="E1830" s="238"/>
      <c r="F1830" s="239"/>
      <c r="G1830" s="238"/>
      <c r="H1830" s="327"/>
      <c r="I1830" s="240"/>
      <c r="J1830" s="238"/>
      <c r="K1830" s="238"/>
      <c r="L1830" s="238"/>
      <c r="M1830" s="238"/>
      <c r="N1830" s="238"/>
      <c r="O1830" s="256">
        <f t="shared" si="2198"/>
        <v>0</v>
      </c>
      <c r="P1830" s="351"/>
      <c r="Q1830" s="266"/>
      <c r="R1830" s="353"/>
      <c r="S1830" s="355"/>
      <c r="T1830" s="351"/>
      <c r="U1830" s="357"/>
      <c r="V1830" s="359"/>
      <c r="W1830" s="361"/>
      <c r="X1830" s="357"/>
      <c r="Y1830" s="353"/>
      <c r="Z1830" s="353"/>
      <c r="AA1830" s="353"/>
      <c r="AB1830" s="353"/>
      <c r="AC1830" s="353"/>
      <c r="AD1830" s="238">
        <f t="shared" ref="AD1830:AD1833" si="2238">AD1829</f>
        <v>0</v>
      </c>
      <c r="AE1830" s="279" t="e">
        <f>VLOOKUP(AD1830,分类参数表!$I$2:$J$10,2,FALSE)</f>
        <v>#N/A</v>
      </c>
      <c r="AF1830" s="280"/>
      <c r="AG1830" s="266"/>
      <c r="AH1830" s="266"/>
      <c r="AI1830" s="266"/>
      <c r="AJ1830" s="266"/>
      <c r="AK1830" s="266"/>
      <c r="AL1830" s="266"/>
      <c r="AM1830" s="290"/>
      <c r="AN1830" s="291" t="e">
        <f t="shared" si="2199"/>
        <v>#DIV/0!</v>
      </c>
      <c r="AO1830" s="297"/>
    </row>
    <row r="1831" spans="1:41" s="219" customFormat="1" ht="15" customHeight="1" x14ac:dyDescent="0.15">
      <c r="A1831" s="235"/>
      <c r="B1831" s="236">
        <f t="shared" ref="B1831:C1831" si="2239">B1830</f>
        <v>0</v>
      </c>
      <c r="C1831" s="237">
        <f t="shared" si="2239"/>
        <v>0</v>
      </c>
      <c r="D1831" s="238">
        <f t="shared" si="2237"/>
        <v>3</v>
      </c>
      <c r="E1831" s="238"/>
      <c r="F1831" s="239"/>
      <c r="G1831" s="238"/>
      <c r="H1831" s="327"/>
      <c r="I1831" s="240"/>
      <c r="J1831" s="238"/>
      <c r="K1831" s="238"/>
      <c r="L1831" s="238"/>
      <c r="M1831" s="238"/>
      <c r="N1831" s="238"/>
      <c r="O1831" s="256">
        <f t="shared" si="2198"/>
        <v>0</v>
      </c>
      <c r="P1831" s="351"/>
      <c r="Q1831" s="266"/>
      <c r="R1831" s="353"/>
      <c r="S1831" s="355"/>
      <c r="T1831" s="351"/>
      <c r="U1831" s="357"/>
      <c r="V1831" s="359"/>
      <c r="W1831" s="361"/>
      <c r="X1831" s="357"/>
      <c r="Y1831" s="353"/>
      <c r="Z1831" s="353"/>
      <c r="AA1831" s="353"/>
      <c r="AB1831" s="353"/>
      <c r="AC1831" s="353"/>
      <c r="AD1831" s="238">
        <f t="shared" si="2238"/>
        <v>0</v>
      </c>
      <c r="AE1831" s="279" t="e">
        <f>VLOOKUP(AD1831,分类参数表!$I$2:$J$10,2,FALSE)</f>
        <v>#N/A</v>
      </c>
      <c r="AF1831" s="280"/>
      <c r="AG1831" s="266"/>
      <c r="AH1831" s="266"/>
      <c r="AI1831" s="266"/>
      <c r="AJ1831" s="266"/>
      <c r="AK1831" s="266"/>
      <c r="AL1831" s="266"/>
      <c r="AM1831" s="290"/>
      <c r="AN1831" s="291" t="e">
        <f t="shared" si="2199"/>
        <v>#DIV/0!</v>
      </c>
      <c r="AO1831" s="297"/>
    </row>
    <row r="1832" spans="1:41" s="219" customFormat="1" ht="15" customHeight="1" x14ac:dyDescent="0.15">
      <c r="A1832" s="235"/>
      <c r="B1832" s="236">
        <f t="shared" ref="B1832:C1832" si="2240">B1831</f>
        <v>0</v>
      </c>
      <c r="C1832" s="237">
        <f t="shared" si="2240"/>
        <v>0</v>
      </c>
      <c r="D1832" s="238">
        <f t="shared" si="2237"/>
        <v>4</v>
      </c>
      <c r="E1832" s="238"/>
      <c r="F1832" s="239"/>
      <c r="G1832" s="238"/>
      <c r="H1832" s="266"/>
      <c r="I1832" s="238"/>
      <c r="J1832" s="238"/>
      <c r="K1832" s="238"/>
      <c r="L1832" s="238"/>
      <c r="M1832" s="238"/>
      <c r="N1832" s="238"/>
      <c r="O1832" s="256">
        <f t="shared" si="2198"/>
        <v>0</v>
      </c>
      <c r="P1832" s="351"/>
      <c r="Q1832" s="266"/>
      <c r="R1832" s="353"/>
      <c r="S1832" s="355"/>
      <c r="T1832" s="351"/>
      <c r="U1832" s="357"/>
      <c r="V1832" s="359"/>
      <c r="W1832" s="361"/>
      <c r="X1832" s="357"/>
      <c r="Y1832" s="353"/>
      <c r="Z1832" s="353"/>
      <c r="AA1832" s="353"/>
      <c r="AB1832" s="353"/>
      <c r="AC1832" s="353"/>
      <c r="AD1832" s="238">
        <f t="shared" si="2238"/>
        <v>0</v>
      </c>
      <c r="AE1832" s="279" t="e">
        <f>VLOOKUP(AD1832,分类参数表!$I$2:$J$10,2,FALSE)</f>
        <v>#N/A</v>
      </c>
      <c r="AF1832" s="280"/>
      <c r="AG1832" s="266"/>
      <c r="AH1832" s="266"/>
      <c r="AI1832" s="266"/>
      <c r="AJ1832" s="266"/>
      <c r="AK1832" s="266"/>
      <c r="AL1832" s="266"/>
      <c r="AM1832" s="290"/>
      <c r="AN1832" s="291" t="e">
        <f t="shared" si="2199"/>
        <v>#DIV/0!</v>
      </c>
      <c r="AO1832" s="297"/>
    </row>
    <row r="1833" spans="1:41" s="219" customFormat="1" ht="15" customHeight="1" thickBot="1" x14ac:dyDescent="0.2">
      <c r="A1833" s="235"/>
      <c r="B1833" s="236">
        <f t="shared" ref="B1833:C1833" si="2241">B1832</f>
        <v>0</v>
      </c>
      <c r="C1833" s="237">
        <f t="shared" si="2241"/>
        <v>0</v>
      </c>
      <c r="D1833" s="238">
        <f t="shared" si="2237"/>
        <v>5</v>
      </c>
      <c r="E1833" s="238"/>
      <c r="F1833" s="239"/>
      <c r="G1833" s="238"/>
      <c r="H1833" s="266"/>
      <c r="I1833" s="238"/>
      <c r="J1833" s="238"/>
      <c r="K1833" s="238"/>
      <c r="L1833" s="238"/>
      <c r="M1833" s="238"/>
      <c r="N1833" s="238"/>
      <c r="O1833" s="256">
        <f t="shared" si="2198"/>
        <v>0</v>
      </c>
      <c r="P1833" s="351"/>
      <c r="Q1833" s="266"/>
      <c r="R1833" s="353"/>
      <c r="S1833" s="355"/>
      <c r="T1833" s="351"/>
      <c r="U1833" s="357"/>
      <c r="V1833" s="359"/>
      <c r="W1833" s="361"/>
      <c r="X1833" s="357"/>
      <c r="Y1833" s="353"/>
      <c r="Z1833" s="353"/>
      <c r="AA1833" s="353"/>
      <c r="AB1833" s="362"/>
      <c r="AC1833" s="362"/>
      <c r="AD1833" s="238">
        <f t="shared" si="2238"/>
        <v>0</v>
      </c>
      <c r="AE1833" s="279" t="e">
        <f>VLOOKUP(AD1833,分类参数表!$I$2:$J$10,2,FALSE)</f>
        <v>#N/A</v>
      </c>
      <c r="AF1833" s="280"/>
      <c r="AG1833" s="266"/>
      <c r="AH1833" s="266"/>
      <c r="AI1833" s="266"/>
      <c r="AJ1833" s="266"/>
      <c r="AK1833" s="266"/>
      <c r="AL1833" s="266"/>
      <c r="AM1833" s="290"/>
      <c r="AN1833" s="291" t="e">
        <f t="shared" si="2199"/>
        <v>#DIV/0!</v>
      </c>
      <c r="AO1833" s="297"/>
    </row>
    <row r="1834" spans="1:41" s="220" customFormat="1" ht="15" customHeight="1" thickTop="1" x14ac:dyDescent="0.15">
      <c r="A1834" s="319"/>
      <c r="B1834" s="242"/>
      <c r="C1834" s="243"/>
      <c r="D1834" s="244">
        <v>1</v>
      </c>
      <c r="E1834" s="320"/>
      <c r="F1834" s="245"/>
      <c r="G1834" s="321"/>
      <c r="H1834" s="328"/>
      <c r="I1834" s="246"/>
      <c r="J1834" s="321"/>
      <c r="K1834" s="320"/>
      <c r="L1834" s="321"/>
      <c r="M1834" s="244"/>
      <c r="N1834" s="244"/>
      <c r="O1834" s="257">
        <f t="shared" si="2198"/>
        <v>0</v>
      </c>
      <c r="P1834" s="363">
        <f>SUM(O1834:O1838)</f>
        <v>0</v>
      </c>
      <c r="Q1834" s="322"/>
      <c r="R1834" s="371">
        <f>SUMPRODUCT(Q1834:Q1838+0)</f>
        <v>0</v>
      </c>
      <c r="S1834" s="374" t="e">
        <f>R1834/P1834</f>
        <v>#DIV/0!</v>
      </c>
      <c r="T1834" s="363" t="e">
        <f>LOOKUP(S1834,{0.4,0.45,0.5,0.55,0.6,0.65,0.7,0.75,0.8,0.85,0.9,0.95,1},{0.1,0.175,0.25,0.325,0.4,0.475,0.55,0.625,0.7,0.775,0.85,0.925,1})</f>
        <v>#DIV/0!</v>
      </c>
      <c r="U1834" s="369"/>
      <c r="V1834" s="365"/>
      <c r="W1834" s="367"/>
      <c r="X1834" s="369"/>
      <c r="Y1834" s="371">
        <f>R1834-(V1834/10)-X1834</f>
        <v>0</v>
      </c>
      <c r="Z1834" s="371" t="e">
        <f>Y1834*T1834*AE1834</f>
        <v>#DIV/0!</v>
      </c>
      <c r="AA1834" s="371" t="e">
        <f>U1834-V1834+Z1834</f>
        <v>#DIV/0!</v>
      </c>
      <c r="AB1834" s="371"/>
      <c r="AC1834" s="371"/>
      <c r="AD1834" s="323" t="s">
        <v>2000</v>
      </c>
      <c r="AE1834" s="282">
        <f>VLOOKUP(AD1834,分类参数表!$I$2:$J$10,2,FALSE)</f>
        <v>1</v>
      </c>
      <c r="AF1834" s="283"/>
      <c r="AG1834" s="322"/>
      <c r="AH1834" s="269"/>
      <c r="AI1834" s="269"/>
      <c r="AJ1834" s="269"/>
      <c r="AK1834" s="322"/>
      <c r="AL1834" s="322"/>
      <c r="AM1834" s="292"/>
      <c r="AN1834" s="293" t="e">
        <f t="shared" si="2199"/>
        <v>#DIV/0!</v>
      </c>
      <c r="AO1834" s="298"/>
    </row>
    <row r="1835" spans="1:41" s="221" customFormat="1" ht="15" customHeight="1" x14ac:dyDescent="0.15">
      <c r="A1835" s="247"/>
      <c r="B1835" s="248">
        <f t="shared" ref="B1835:C1835" si="2242">B1834</f>
        <v>0</v>
      </c>
      <c r="C1835" s="249">
        <f t="shared" si="2242"/>
        <v>0</v>
      </c>
      <c r="D1835" s="250">
        <f t="shared" ref="D1835:D1838" si="2243">D1834+1</f>
        <v>2</v>
      </c>
      <c r="E1835" s="250"/>
      <c r="F1835" s="251"/>
      <c r="G1835" s="250"/>
      <c r="H1835" s="329"/>
      <c r="I1835" s="252"/>
      <c r="J1835" s="250"/>
      <c r="K1835" s="250"/>
      <c r="L1835" s="250"/>
      <c r="M1835" s="250"/>
      <c r="N1835" s="250"/>
      <c r="O1835" s="258">
        <f t="shared" si="2198"/>
        <v>0</v>
      </c>
      <c r="P1835" s="364"/>
      <c r="Q1835" s="271"/>
      <c r="R1835" s="372"/>
      <c r="S1835" s="375"/>
      <c r="T1835" s="364"/>
      <c r="U1835" s="370"/>
      <c r="V1835" s="366"/>
      <c r="W1835" s="368"/>
      <c r="X1835" s="370"/>
      <c r="Y1835" s="372"/>
      <c r="Z1835" s="372"/>
      <c r="AA1835" s="372"/>
      <c r="AB1835" s="372"/>
      <c r="AC1835" s="372"/>
      <c r="AD1835" s="250" t="str">
        <f t="shared" ref="AD1835:AD1838" si="2244">AD1834</f>
        <v>会员</v>
      </c>
      <c r="AE1835" s="284">
        <f>VLOOKUP(AD1835,分类参数表!$I$2:$J$10,2,FALSE)</f>
        <v>1</v>
      </c>
      <c r="AF1835" s="285"/>
      <c r="AG1835" s="271"/>
      <c r="AH1835" s="271"/>
      <c r="AI1835" s="271"/>
      <c r="AJ1835" s="271"/>
      <c r="AK1835" s="271"/>
      <c r="AL1835" s="271"/>
      <c r="AM1835" s="294"/>
      <c r="AN1835" s="295" t="e">
        <f t="shared" si="2199"/>
        <v>#DIV/0!</v>
      </c>
      <c r="AO1835" s="299"/>
    </row>
    <row r="1836" spans="1:41" s="221" customFormat="1" ht="15" customHeight="1" x14ac:dyDescent="0.15">
      <c r="A1836" s="247"/>
      <c r="B1836" s="248">
        <f t="shared" ref="B1836:C1836" si="2245">B1835</f>
        <v>0</v>
      </c>
      <c r="C1836" s="249">
        <f t="shared" si="2245"/>
        <v>0</v>
      </c>
      <c r="D1836" s="250">
        <f t="shared" si="2243"/>
        <v>3</v>
      </c>
      <c r="E1836" s="250"/>
      <c r="F1836" s="251"/>
      <c r="G1836" s="250"/>
      <c r="H1836" s="329"/>
      <c r="I1836" s="252"/>
      <c r="J1836" s="250"/>
      <c r="K1836" s="250"/>
      <c r="L1836" s="250"/>
      <c r="M1836" s="250"/>
      <c r="N1836" s="250"/>
      <c r="O1836" s="258">
        <f t="shared" si="2198"/>
        <v>0</v>
      </c>
      <c r="P1836" s="364"/>
      <c r="Q1836" s="271"/>
      <c r="R1836" s="372"/>
      <c r="S1836" s="375"/>
      <c r="T1836" s="364"/>
      <c r="U1836" s="370"/>
      <c r="V1836" s="366"/>
      <c r="W1836" s="368"/>
      <c r="X1836" s="370"/>
      <c r="Y1836" s="372"/>
      <c r="Z1836" s="372"/>
      <c r="AA1836" s="372"/>
      <c r="AB1836" s="372"/>
      <c r="AC1836" s="372"/>
      <c r="AD1836" s="250" t="str">
        <f t="shared" si="2244"/>
        <v>会员</v>
      </c>
      <c r="AE1836" s="284">
        <f>VLOOKUP(AD1836,分类参数表!$I$2:$J$10,2,FALSE)</f>
        <v>1</v>
      </c>
      <c r="AF1836" s="285"/>
      <c r="AG1836" s="271"/>
      <c r="AH1836" s="271"/>
      <c r="AI1836" s="271"/>
      <c r="AJ1836" s="271"/>
      <c r="AK1836" s="271"/>
      <c r="AL1836" s="271"/>
      <c r="AM1836" s="294"/>
      <c r="AN1836" s="295" t="e">
        <f t="shared" si="2199"/>
        <v>#DIV/0!</v>
      </c>
      <c r="AO1836" s="299"/>
    </row>
    <row r="1837" spans="1:41" s="221" customFormat="1" ht="15" customHeight="1" x14ac:dyDescent="0.15">
      <c r="A1837" s="247"/>
      <c r="B1837" s="248">
        <f t="shared" ref="B1837:C1837" si="2246">B1836</f>
        <v>0</v>
      </c>
      <c r="C1837" s="249">
        <f t="shared" si="2246"/>
        <v>0</v>
      </c>
      <c r="D1837" s="250">
        <f t="shared" si="2243"/>
        <v>4</v>
      </c>
      <c r="E1837" s="250"/>
      <c r="F1837" s="251"/>
      <c r="G1837" s="250"/>
      <c r="H1837" s="271"/>
      <c r="I1837" s="250"/>
      <c r="J1837" s="250"/>
      <c r="K1837" s="250"/>
      <c r="L1837" s="250"/>
      <c r="M1837" s="250"/>
      <c r="N1837" s="250"/>
      <c r="O1837" s="258">
        <f t="shared" si="2198"/>
        <v>0</v>
      </c>
      <c r="P1837" s="364"/>
      <c r="Q1837" s="271"/>
      <c r="R1837" s="372"/>
      <c r="S1837" s="375"/>
      <c r="T1837" s="364"/>
      <c r="U1837" s="370"/>
      <c r="V1837" s="366"/>
      <c r="W1837" s="368"/>
      <c r="X1837" s="370"/>
      <c r="Y1837" s="372"/>
      <c r="Z1837" s="372"/>
      <c r="AA1837" s="372"/>
      <c r="AB1837" s="372"/>
      <c r="AC1837" s="372"/>
      <c r="AD1837" s="250" t="str">
        <f t="shared" si="2244"/>
        <v>会员</v>
      </c>
      <c r="AE1837" s="284">
        <f>VLOOKUP(AD1837,分类参数表!$I$2:$J$10,2,FALSE)</f>
        <v>1</v>
      </c>
      <c r="AF1837" s="285"/>
      <c r="AG1837" s="271"/>
      <c r="AH1837" s="271"/>
      <c r="AI1837" s="271"/>
      <c r="AJ1837" s="271"/>
      <c r="AK1837" s="271"/>
      <c r="AL1837" s="271"/>
      <c r="AM1837" s="294"/>
      <c r="AN1837" s="295" t="e">
        <f t="shared" si="2199"/>
        <v>#DIV/0!</v>
      </c>
      <c r="AO1837" s="299"/>
    </row>
    <row r="1838" spans="1:41" s="221" customFormat="1" ht="15" customHeight="1" thickBot="1" x14ac:dyDescent="0.2">
      <c r="A1838" s="247"/>
      <c r="B1838" s="248">
        <f t="shared" ref="B1838:C1838" si="2247">B1837</f>
        <v>0</v>
      </c>
      <c r="C1838" s="249">
        <f t="shared" si="2247"/>
        <v>0</v>
      </c>
      <c r="D1838" s="250">
        <f t="shared" si="2243"/>
        <v>5</v>
      </c>
      <c r="E1838" s="250"/>
      <c r="F1838" s="251"/>
      <c r="G1838" s="250"/>
      <c r="H1838" s="271"/>
      <c r="I1838" s="250"/>
      <c r="J1838" s="250"/>
      <c r="K1838" s="250"/>
      <c r="L1838" s="250"/>
      <c r="M1838" s="250"/>
      <c r="N1838" s="250"/>
      <c r="O1838" s="258">
        <f t="shared" si="2198"/>
        <v>0</v>
      </c>
      <c r="P1838" s="364"/>
      <c r="Q1838" s="271"/>
      <c r="R1838" s="372"/>
      <c r="S1838" s="375"/>
      <c r="T1838" s="364"/>
      <c r="U1838" s="370"/>
      <c r="V1838" s="366"/>
      <c r="W1838" s="368"/>
      <c r="X1838" s="370"/>
      <c r="Y1838" s="372"/>
      <c r="Z1838" s="372"/>
      <c r="AA1838" s="372"/>
      <c r="AB1838" s="373"/>
      <c r="AC1838" s="373"/>
      <c r="AD1838" s="250" t="str">
        <f t="shared" si="2244"/>
        <v>会员</v>
      </c>
      <c r="AE1838" s="284">
        <f>VLOOKUP(AD1838,分类参数表!$I$2:$J$10,2,FALSE)</f>
        <v>1</v>
      </c>
      <c r="AF1838" s="285"/>
      <c r="AG1838" s="271"/>
      <c r="AH1838" s="271"/>
      <c r="AI1838" s="271"/>
      <c r="AJ1838" s="271"/>
      <c r="AK1838" s="271"/>
      <c r="AL1838" s="271"/>
      <c r="AM1838" s="294"/>
      <c r="AN1838" s="295" t="e">
        <f t="shared" si="2199"/>
        <v>#DIV/0!</v>
      </c>
      <c r="AO1838" s="299"/>
    </row>
    <row r="1839" spans="1:41" s="218" customFormat="1" ht="15" customHeight="1" thickTop="1" x14ac:dyDescent="0.15">
      <c r="A1839" s="229"/>
      <c r="B1839" s="230"/>
      <c r="C1839" s="231"/>
      <c r="D1839" s="232">
        <v>1</v>
      </c>
      <c r="E1839" s="233"/>
      <c r="F1839" s="233"/>
      <c r="G1839" s="232"/>
      <c r="H1839" s="326"/>
      <c r="I1839" s="234"/>
      <c r="J1839" s="232"/>
      <c r="K1839" s="233"/>
      <c r="L1839" s="232"/>
      <c r="M1839" s="232"/>
      <c r="N1839" s="232"/>
      <c r="O1839" s="255">
        <f t="shared" si="2198"/>
        <v>0</v>
      </c>
      <c r="P1839" s="350">
        <f>SUM(O1839:O1843)</f>
        <v>0</v>
      </c>
      <c r="Q1839" s="264"/>
      <c r="R1839" s="352">
        <f>SUMPRODUCT(Q1839:Q1843+0)</f>
        <v>0</v>
      </c>
      <c r="S1839" s="354" t="e">
        <f>R1839/P1839</f>
        <v>#DIV/0!</v>
      </c>
      <c r="T1839" s="350" t="e">
        <f>LOOKUP(S1839,{0.4,0.45,0.5,0.55,0.6,0.65,0.7,0.75,0.8,0.85,0.9,0.95,1},{0.1,0.175,0.25,0.325,0.4,0.475,0.55,0.625,0.7,0.775,0.85,0.925,1})</f>
        <v>#DIV/0!</v>
      </c>
      <c r="U1839" s="356"/>
      <c r="V1839" s="358"/>
      <c r="W1839" s="360"/>
      <c r="X1839" s="356"/>
      <c r="Y1839" s="352">
        <f>R1839-(V1839/10)-X1839</f>
        <v>0</v>
      </c>
      <c r="Z1839" s="352" t="e">
        <f>Y1839*T1839*AE1839</f>
        <v>#DIV/0!</v>
      </c>
      <c r="AA1839" s="352" t="e">
        <f>U1839-V1839+Z1839</f>
        <v>#DIV/0!</v>
      </c>
      <c r="AB1839" s="352"/>
      <c r="AC1839" s="352"/>
      <c r="AD1839" s="276"/>
      <c r="AE1839" s="277" t="e">
        <f>VLOOKUP(AD1839,分类参数表!$I$2:$J$10,2,FALSE)</f>
        <v>#N/A</v>
      </c>
      <c r="AF1839" s="278"/>
      <c r="AG1839" s="264"/>
      <c r="AH1839" s="264"/>
      <c r="AI1839" s="264"/>
      <c r="AJ1839" s="264"/>
      <c r="AK1839" s="264"/>
      <c r="AL1839" s="264"/>
      <c r="AM1839" s="288"/>
      <c r="AN1839" s="289" t="e">
        <f t="shared" si="2199"/>
        <v>#DIV/0!</v>
      </c>
      <c r="AO1839" s="296"/>
    </row>
    <row r="1840" spans="1:41" s="219" customFormat="1" ht="15" customHeight="1" x14ac:dyDescent="0.15">
      <c r="A1840" s="235"/>
      <c r="B1840" s="236">
        <f t="shared" ref="B1840:C1840" si="2248">B1839</f>
        <v>0</v>
      </c>
      <c r="C1840" s="237">
        <f t="shared" si="2248"/>
        <v>0</v>
      </c>
      <c r="D1840" s="238">
        <f t="shared" ref="D1840:D1843" si="2249">D1839+1</f>
        <v>2</v>
      </c>
      <c r="E1840" s="238"/>
      <c r="F1840" s="239"/>
      <c r="G1840" s="238"/>
      <c r="H1840" s="327"/>
      <c r="I1840" s="240"/>
      <c r="J1840" s="238"/>
      <c r="K1840" s="238"/>
      <c r="L1840" s="238"/>
      <c r="M1840" s="238"/>
      <c r="N1840" s="238"/>
      <c r="O1840" s="256">
        <f t="shared" si="2198"/>
        <v>0</v>
      </c>
      <c r="P1840" s="351"/>
      <c r="Q1840" s="266"/>
      <c r="R1840" s="353"/>
      <c r="S1840" s="355"/>
      <c r="T1840" s="351"/>
      <c r="U1840" s="357"/>
      <c r="V1840" s="359"/>
      <c r="W1840" s="361"/>
      <c r="X1840" s="357"/>
      <c r="Y1840" s="353"/>
      <c r="Z1840" s="353"/>
      <c r="AA1840" s="353"/>
      <c r="AB1840" s="353"/>
      <c r="AC1840" s="353"/>
      <c r="AD1840" s="238">
        <f t="shared" ref="AD1840:AD1843" si="2250">AD1839</f>
        <v>0</v>
      </c>
      <c r="AE1840" s="279" t="e">
        <f>VLOOKUP(AD1840,分类参数表!$I$2:$J$10,2,FALSE)</f>
        <v>#N/A</v>
      </c>
      <c r="AF1840" s="280"/>
      <c r="AG1840" s="266"/>
      <c r="AH1840" s="266"/>
      <c r="AI1840" s="266"/>
      <c r="AJ1840" s="266"/>
      <c r="AK1840" s="266"/>
      <c r="AL1840" s="266"/>
      <c r="AM1840" s="290"/>
      <c r="AN1840" s="291" t="e">
        <f t="shared" si="2199"/>
        <v>#DIV/0!</v>
      </c>
      <c r="AO1840" s="297"/>
    </row>
    <row r="1841" spans="1:41" s="219" customFormat="1" ht="15" customHeight="1" x14ac:dyDescent="0.15">
      <c r="A1841" s="235"/>
      <c r="B1841" s="236">
        <f t="shared" ref="B1841:C1841" si="2251">B1840</f>
        <v>0</v>
      </c>
      <c r="C1841" s="237">
        <f t="shared" si="2251"/>
        <v>0</v>
      </c>
      <c r="D1841" s="238">
        <f t="shared" si="2249"/>
        <v>3</v>
      </c>
      <c r="E1841" s="238"/>
      <c r="F1841" s="239"/>
      <c r="G1841" s="238"/>
      <c r="H1841" s="327"/>
      <c r="I1841" s="240"/>
      <c r="J1841" s="238"/>
      <c r="K1841" s="238"/>
      <c r="L1841" s="238"/>
      <c r="M1841" s="238"/>
      <c r="N1841" s="238"/>
      <c r="O1841" s="256">
        <f t="shared" si="2198"/>
        <v>0</v>
      </c>
      <c r="P1841" s="351"/>
      <c r="Q1841" s="266"/>
      <c r="R1841" s="353"/>
      <c r="S1841" s="355"/>
      <c r="T1841" s="351"/>
      <c r="U1841" s="357"/>
      <c r="V1841" s="359"/>
      <c r="W1841" s="361"/>
      <c r="X1841" s="357"/>
      <c r="Y1841" s="353"/>
      <c r="Z1841" s="353"/>
      <c r="AA1841" s="353"/>
      <c r="AB1841" s="353"/>
      <c r="AC1841" s="353"/>
      <c r="AD1841" s="238">
        <f t="shared" si="2250"/>
        <v>0</v>
      </c>
      <c r="AE1841" s="279" t="e">
        <f>VLOOKUP(AD1841,分类参数表!$I$2:$J$10,2,FALSE)</f>
        <v>#N/A</v>
      </c>
      <c r="AF1841" s="280"/>
      <c r="AG1841" s="266"/>
      <c r="AH1841" s="266"/>
      <c r="AI1841" s="266"/>
      <c r="AJ1841" s="266"/>
      <c r="AK1841" s="266"/>
      <c r="AL1841" s="266"/>
      <c r="AM1841" s="290"/>
      <c r="AN1841" s="291" t="e">
        <f t="shared" si="2199"/>
        <v>#DIV/0!</v>
      </c>
      <c r="AO1841" s="297"/>
    </row>
    <row r="1842" spans="1:41" s="219" customFormat="1" ht="15" customHeight="1" x14ac:dyDescent="0.15">
      <c r="A1842" s="235"/>
      <c r="B1842" s="236">
        <f t="shared" ref="B1842:C1842" si="2252">B1841</f>
        <v>0</v>
      </c>
      <c r="C1842" s="237">
        <f t="shared" si="2252"/>
        <v>0</v>
      </c>
      <c r="D1842" s="238">
        <f t="shared" si="2249"/>
        <v>4</v>
      </c>
      <c r="E1842" s="238"/>
      <c r="F1842" s="239"/>
      <c r="G1842" s="238"/>
      <c r="H1842" s="266"/>
      <c r="I1842" s="238"/>
      <c r="J1842" s="238"/>
      <c r="K1842" s="238"/>
      <c r="L1842" s="238"/>
      <c r="M1842" s="238"/>
      <c r="N1842" s="238"/>
      <c r="O1842" s="256">
        <f t="shared" si="2198"/>
        <v>0</v>
      </c>
      <c r="P1842" s="351"/>
      <c r="Q1842" s="266"/>
      <c r="R1842" s="353"/>
      <c r="S1842" s="355"/>
      <c r="T1842" s="351"/>
      <c r="U1842" s="357"/>
      <c r="V1842" s="359"/>
      <c r="W1842" s="361"/>
      <c r="X1842" s="357"/>
      <c r="Y1842" s="353"/>
      <c r="Z1842" s="353"/>
      <c r="AA1842" s="353"/>
      <c r="AB1842" s="353"/>
      <c r="AC1842" s="353"/>
      <c r="AD1842" s="238">
        <f t="shared" si="2250"/>
        <v>0</v>
      </c>
      <c r="AE1842" s="279" t="e">
        <f>VLOOKUP(AD1842,分类参数表!$I$2:$J$10,2,FALSE)</f>
        <v>#N/A</v>
      </c>
      <c r="AF1842" s="280"/>
      <c r="AG1842" s="266"/>
      <c r="AH1842" s="266"/>
      <c r="AI1842" s="266"/>
      <c r="AJ1842" s="266"/>
      <c r="AK1842" s="266"/>
      <c r="AL1842" s="266"/>
      <c r="AM1842" s="290"/>
      <c r="AN1842" s="291" t="e">
        <f t="shared" si="2199"/>
        <v>#DIV/0!</v>
      </c>
      <c r="AO1842" s="297"/>
    </row>
    <row r="1843" spans="1:41" s="219" customFormat="1" ht="15" customHeight="1" thickBot="1" x14ac:dyDescent="0.2">
      <c r="A1843" s="235"/>
      <c r="B1843" s="236">
        <f t="shared" ref="B1843:C1843" si="2253">B1842</f>
        <v>0</v>
      </c>
      <c r="C1843" s="237">
        <f t="shared" si="2253"/>
        <v>0</v>
      </c>
      <c r="D1843" s="238">
        <f t="shared" si="2249"/>
        <v>5</v>
      </c>
      <c r="E1843" s="238"/>
      <c r="F1843" s="239"/>
      <c r="G1843" s="238"/>
      <c r="H1843" s="266"/>
      <c r="I1843" s="238"/>
      <c r="J1843" s="238"/>
      <c r="K1843" s="238"/>
      <c r="L1843" s="238"/>
      <c r="M1843" s="238"/>
      <c r="N1843" s="238"/>
      <c r="O1843" s="256">
        <f t="shared" si="2198"/>
        <v>0</v>
      </c>
      <c r="P1843" s="351"/>
      <c r="Q1843" s="266"/>
      <c r="R1843" s="353"/>
      <c r="S1843" s="355"/>
      <c r="T1843" s="351"/>
      <c r="U1843" s="357"/>
      <c r="V1843" s="359"/>
      <c r="W1843" s="361"/>
      <c r="X1843" s="357"/>
      <c r="Y1843" s="353"/>
      <c r="Z1843" s="353"/>
      <c r="AA1843" s="353"/>
      <c r="AB1843" s="362"/>
      <c r="AC1843" s="362"/>
      <c r="AD1843" s="238">
        <f t="shared" si="2250"/>
        <v>0</v>
      </c>
      <c r="AE1843" s="279" t="e">
        <f>VLOOKUP(AD1843,分类参数表!$I$2:$J$10,2,FALSE)</f>
        <v>#N/A</v>
      </c>
      <c r="AF1843" s="280"/>
      <c r="AG1843" s="266"/>
      <c r="AH1843" s="266"/>
      <c r="AI1843" s="266"/>
      <c r="AJ1843" s="266"/>
      <c r="AK1843" s="266"/>
      <c r="AL1843" s="266"/>
      <c r="AM1843" s="290"/>
      <c r="AN1843" s="291" t="e">
        <f t="shared" si="2199"/>
        <v>#DIV/0!</v>
      </c>
      <c r="AO1843" s="297"/>
    </row>
    <row r="1844" spans="1:41" s="220" customFormat="1" ht="15" customHeight="1" thickTop="1" x14ac:dyDescent="0.15">
      <c r="A1844" s="319"/>
      <c r="B1844" s="242"/>
      <c r="C1844" s="243"/>
      <c r="D1844" s="244">
        <v>1</v>
      </c>
      <c r="E1844" s="320"/>
      <c r="F1844" s="245"/>
      <c r="G1844" s="321"/>
      <c r="H1844" s="328"/>
      <c r="I1844" s="246"/>
      <c r="J1844" s="321"/>
      <c r="K1844" s="320"/>
      <c r="L1844" s="321"/>
      <c r="M1844" s="244"/>
      <c r="N1844" s="244"/>
      <c r="O1844" s="257">
        <f t="shared" si="2198"/>
        <v>0</v>
      </c>
      <c r="P1844" s="363">
        <f>SUM(O1844:O1848)</f>
        <v>0</v>
      </c>
      <c r="Q1844" s="322"/>
      <c r="R1844" s="371">
        <f>SUMPRODUCT(Q1844:Q1848+0)</f>
        <v>0</v>
      </c>
      <c r="S1844" s="374" t="e">
        <f>R1844/P1844</f>
        <v>#DIV/0!</v>
      </c>
      <c r="T1844" s="363" t="e">
        <f>LOOKUP(S1844,{0.4,0.45,0.5,0.55,0.6,0.65,0.7,0.75,0.8,0.85,0.9,0.95,1},{0.1,0.175,0.25,0.325,0.4,0.475,0.55,0.625,0.7,0.775,0.85,0.925,1})</f>
        <v>#DIV/0!</v>
      </c>
      <c r="U1844" s="369"/>
      <c r="V1844" s="365"/>
      <c r="W1844" s="367"/>
      <c r="X1844" s="369"/>
      <c r="Y1844" s="371">
        <f>R1844-(V1844/10)-X1844</f>
        <v>0</v>
      </c>
      <c r="Z1844" s="371" t="e">
        <f>Y1844*T1844*AE1844</f>
        <v>#DIV/0!</v>
      </c>
      <c r="AA1844" s="371" t="e">
        <f>U1844-V1844+Z1844</f>
        <v>#DIV/0!</v>
      </c>
      <c r="AB1844" s="371"/>
      <c r="AC1844" s="371"/>
      <c r="AD1844" s="323" t="s">
        <v>2000</v>
      </c>
      <c r="AE1844" s="282">
        <f>VLOOKUP(AD1844,分类参数表!$I$2:$J$10,2,FALSE)</f>
        <v>1</v>
      </c>
      <c r="AF1844" s="283"/>
      <c r="AG1844" s="322"/>
      <c r="AH1844" s="269"/>
      <c r="AI1844" s="269"/>
      <c r="AJ1844" s="269"/>
      <c r="AK1844" s="322"/>
      <c r="AL1844" s="322"/>
      <c r="AM1844" s="292"/>
      <c r="AN1844" s="293" t="e">
        <f t="shared" si="2199"/>
        <v>#DIV/0!</v>
      </c>
      <c r="AO1844" s="298"/>
    </row>
    <row r="1845" spans="1:41" s="221" customFormat="1" ht="15" customHeight="1" x14ac:dyDescent="0.15">
      <c r="A1845" s="247"/>
      <c r="B1845" s="248">
        <f t="shared" ref="B1845:C1845" si="2254">B1844</f>
        <v>0</v>
      </c>
      <c r="C1845" s="249">
        <f t="shared" si="2254"/>
        <v>0</v>
      </c>
      <c r="D1845" s="250">
        <f t="shared" ref="D1845:D1848" si="2255">D1844+1</f>
        <v>2</v>
      </c>
      <c r="E1845" s="250"/>
      <c r="F1845" s="251"/>
      <c r="G1845" s="250"/>
      <c r="H1845" s="329"/>
      <c r="I1845" s="252"/>
      <c r="J1845" s="250"/>
      <c r="K1845" s="250"/>
      <c r="L1845" s="250"/>
      <c r="M1845" s="250"/>
      <c r="N1845" s="250"/>
      <c r="O1845" s="258">
        <f t="shared" si="2198"/>
        <v>0</v>
      </c>
      <c r="P1845" s="364"/>
      <c r="Q1845" s="271"/>
      <c r="R1845" s="372"/>
      <c r="S1845" s="375"/>
      <c r="T1845" s="364"/>
      <c r="U1845" s="370"/>
      <c r="V1845" s="366"/>
      <c r="W1845" s="368"/>
      <c r="X1845" s="370"/>
      <c r="Y1845" s="372"/>
      <c r="Z1845" s="372"/>
      <c r="AA1845" s="372"/>
      <c r="AB1845" s="372"/>
      <c r="AC1845" s="372"/>
      <c r="AD1845" s="250" t="str">
        <f t="shared" ref="AD1845:AD1848" si="2256">AD1844</f>
        <v>会员</v>
      </c>
      <c r="AE1845" s="284">
        <f>VLOOKUP(AD1845,分类参数表!$I$2:$J$10,2,FALSE)</f>
        <v>1</v>
      </c>
      <c r="AF1845" s="285"/>
      <c r="AG1845" s="271"/>
      <c r="AH1845" s="271"/>
      <c r="AI1845" s="271"/>
      <c r="AJ1845" s="271"/>
      <c r="AK1845" s="271"/>
      <c r="AL1845" s="271"/>
      <c r="AM1845" s="294"/>
      <c r="AN1845" s="295" t="e">
        <f t="shared" si="2199"/>
        <v>#DIV/0!</v>
      </c>
      <c r="AO1845" s="299"/>
    </row>
    <row r="1846" spans="1:41" s="221" customFormat="1" ht="15" customHeight="1" x14ac:dyDescent="0.15">
      <c r="A1846" s="247"/>
      <c r="B1846" s="248">
        <f t="shared" ref="B1846:C1846" si="2257">B1845</f>
        <v>0</v>
      </c>
      <c r="C1846" s="249">
        <f t="shared" si="2257"/>
        <v>0</v>
      </c>
      <c r="D1846" s="250">
        <f t="shared" si="2255"/>
        <v>3</v>
      </c>
      <c r="E1846" s="250"/>
      <c r="F1846" s="251"/>
      <c r="G1846" s="250"/>
      <c r="H1846" s="329"/>
      <c r="I1846" s="252"/>
      <c r="J1846" s="250"/>
      <c r="K1846" s="250"/>
      <c r="L1846" s="250"/>
      <c r="M1846" s="250"/>
      <c r="N1846" s="250"/>
      <c r="O1846" s="258">
        <f t="shared" si="2198"/>
        <v>0</v>
      </c>
      <c r="P1846" s="364"/>
      <c r="Q1846" s="271"/>
      <c r="R1846" s="372"/>
      <c r="S1846" s="375"/>
      <c r="T1846" s="364"/>
      <c r="U1846" s="370"/>
      <c r="V1846" s="366"/>
      <c r="W1846" s="368"/>
      <c r="X1846" s="370"/>
      <c r="Y1846" s="372"/>
      <c r="Z1846" s="372"/>
      <c r="AA1846" s="372"/>
      <c r="AB1846" s="372"/>
      <c r="AC1846" s="372"/>
      <c r="AD1846" s="250" t="str">
        <f t="shared" si="2256"/>
        <v>会员</v>
      </c>
      <c r="AE1846" s="284">
        <f>VLOOKUP(AD1846,分类参数表!$I$2:$J$10,2,FALSE)</f>
        <v>1</v>
      </c>
      <c r="AF1846" s="285"/>
      <c r="AG1846" s="271"/>
      <c r="AH1846" s="271"/>
      <c r="AI1846" s="271"/>
      <c r="AJ1846" s="271"/>
      <c r="AK1846" s="271"/>
      <c r="AL1846" s="271"/>
      <c r="AM1846" s="294"/>
      <c r="AN1846" s="295" t="e">
        <f t="shared" si="2199"/>
        <v>#DIV/0!</v>
      </c>
      <c r="AO1846" s="299"/>
    </row>
    <row r="1847" spans="1:41" s="221" customFormat="1" ht="15" customHeight="1" x14ac:dyDescent="0.15">
      <c r="A1847" s="247"/>
      <c r="B1847" s="248">
        <f t="shared" ref="B1847:C1847" si="2258">B1846</f>
        <v>0</v>
      </c>
      <c r="C1847" s="249">
        <f t="shared" si="2258"/>
        <v>0</v>
      </c>
      <c r="D1847" s="250">
        <f t="shared" si="2255"/>
        <v>4</v>
      </c>
      <c r="E1847" s="250"/>
      <c r="F1847" s="251"/>
      <c r="G1847" s="250"/>
      <c r="H1847" s="271"/>
      <c r="I1847" s="250"/>
      <c r="J1847" s="250"/>
      <c r="K1847" s="250"/>
      <c r="L1847" s="250"/>
      <c r="M1847" s="250"/>
      <c r="N1847" s="250"/>
      <c r="O1847" s="258">
        <f t="shared" si="2198"/>
        <v>0</v>
      </c>
      <c r="P1847" s="364"/>
      <c r="Q1847" s="271"/>
      <c r="R1847" s="372"/>
      <c r="S1847" s="375"/>
      <c r="T1847" s="364"/>
      <c r="U1847" s="370"/>
      <c r="V1847" s="366"/>
      <c r="W1847" s="368"/>
      <c r="X1847" s="370"/>
      <c r="Y1847" s="372"/>
      <c r="Z1847" s="372"/>
      <c r="AA1847" s="372"/>
      <c r="AB1847" s="372"/>
      <c r="AC1847" s="372"/>
      <c r="AD1847" s="250" t="str">
        <f t="shared" si="2256"/>
        <v>会员</v>
      </c>
      <c r="AE1847" s="284">
        <f>VLOOKUP(AD1847,分类参数表!$I$2:$J$10,2,FALSE)</f>
        <v>1</v>
      </c>
      <c r="AF1847" s="285"/>
      <c r="AG1847" s="271"/>
      <c r="AH1847" s="271"/>
      <c r="AI1847" s="271"/>
      <c r="AJ1847" s="271"/>
      <c r="AK1847" s="271"/>
      <c r="AL1847" s="271"/>
      <c r="AM1847" s="294"/>
      <c r="AN1847" s="295" t="e">
        <f t="shared" si="2199"/>
        <v>#DIV/0!</v>
      </c>
      <c r="AO1847" s="299"/>
    </row>
    <row r="1848" spans="1:41" s="221" customFormat="1" ht="15" customHeight="1" thickBot="1" x14ac:dyDescent="0.2">
      <c r="A1848" s="247"/>
      <c r="B1848" s="248">
        <f t="shared" ref="B1848:C1848" si="2259">B1847</f>
        <v>0</v>
      </c>
      <c r="C1848" s="249">
        <f t="shared" si="2259"/>
        <v>0</v>
      </c>
      <c r="D1848" s="250">
        <f t="shared" si="2255"/>
        <v>5</v>
      </c>
      <c r="E1848" s="250"/>
      <c r="F1848" s="251"/>
      <c r="G1848" s="250"/>
      <c r="H1848" s="271"/>
      <c r="I1848" s="250"/>
      <c r="J1848" s="250"/>
      <c r="K1848" s="250"/>
      <c r="L1848" s="250"/>
      <c r="M1848" s="250"/>
      <c r="N1848" s="250"/>
      <c r="O1848" s="258">
        <f t="shared" si="2198"/>
        <v>0</v>
      </c>
      <c r="P1848" s="364"/>
      <c r="Q1848" s="271"/>
      <c r="R1848" s="372"/>
      <c r="S1848" s="375"/>
      <c r="T1848" s="364"/>
      <c r="U1848" s="370"/>
      <c r="V1848" s="366"/>
      <c r="W1848" s="368"/>
      <c r="X1848" s="370"/>
      <c r="Y1848" s="372"/>
      <c r="Z1848" s="372"/>
      <c r="AA1848" s="372"/>
      <c r="AB1848" s="373"/>
      <c r="AC1848" s="373"/>
      <c r="AD1848" s="250" t="str">
        <f t="shared" si="2256"/>
        <v>会员</v>
      </c>
      <c r="AE1848" s="284">
        <f>VLOOKUP(AD1848,分类参数表!$I$2:$J$10,2,FALSE)</f>
        <v>1</v>
      </c>
      <c r="AF1848" s="285"/>
      <c r="AG1848" s="271"/>
      <c r="AH1848" s="271"/>
      <c r="AI1848" s="271"/>
      <c r="AJ1848" s="271"/>
      <c r="AK1848" s="271"/>
      <c r="AL1848" s="271"/>
      <c r="AM1848" s="294"/>
      <c r="AN1848" s="295" t="e">
        <f t="shared" si="2199"/>
        <v>#DIV/0!</v>
      </c>
      <c r="AO1848" s="299"/>
    </row>
    <row r="1849" spans="1:41" s="218" customFormat="1" ht="15" customHeight="1" thickTop="1" x14ac:dyDescent="0.15">
      <c r="A1849" s="229"/>
      <c r="B1849" s="230"/>
      <c r="C1849" s="231"/>
      <c r="D1849" s="232">
        <v>1</v>
      </c>
      <c r="E1849" s="233"/>
      <c r="F1849" s="233"/>
      <c r="G1849" s="232"/>
      <c r="H1849" s="326"/>
      <c r="I1849" s="234"/>
      <c r="J1849" s="232"/>
      <c r="K1849" s="233"/>
      <c r="L1849" s="232"/>
      <c r="M1849" s="232"/>
      <c r="N1849" s="232"/>
      <c r="O1849" s="255">
        <f t="shared" si="2198"/>
        <v>0</v>
      </c>
      <c r="P1849" s="350">
        <f>SUM(O1849:O1853)</f>
        <v>0</v>
      </c>
      <c r="Q1849" s="264"/>
      <c r="R1849" s="352">
        <f>SUMPRODUCT(Q1849:Q1853+0)</f>
        <v>0</v>
      </c>
      <c r="S1849" s="354" t="e">
        <f>R1849/P1849</f>
        <v>#DIV/0!</v>
      </c>
      <c r="T1849" s="350" t="e">
        <f>LOOKUP(S1849,{0.4,0.45,0.5,0.55,0.6,0.65,0.7,0.75,0.8,0.85,0.9,0.95,1},{0.1,0.175,0.25,0.325,0.4,0.475,0.55,0.625,0.7,0.775,0.85,0.925,1})</f>
        <v>#DIV/0!</v>
      </c>
      <c r="U1849" s="356"/>
      <c r="V1849" s="358"/>
      <c r="W1849" s="360"/>
      <c r="X1849" s="356"/>
      <c r="Y1849" s="352">
        <f>R1849-(V1849/10)-X1849</f>
        <v>0</v>
      </c>
      <c r="Z1849" s="352" t="e">
        <f>Y1849*T1849*AE1849</f>
        <v>#DIV/0!</v>
      </c>
      <c r="AA1849" s="352" t="e">
        <f>U1849-V1849+Z1849</f>
        <v>#DIV/0!</v>
      </c>
      <c r="AB1849" s="352"/>
      <c r="AC1849" s="352"/>
      <c r="AD1849" s="276"/>
      <c r="AE1849" s="277" t="e">
        <f>VLOOKUP(AD1849,分类参数表!$I$2:$J$10,2,FALSE)</f>
        <v>#N/A</v>
      </c>
      <c r="AF1849" s="278"/>
      <c r="AG1849" s="264"/>
      <c r="AH1849" s="264"/>
      <c r="AI1849" s="264"/>
      <c r="AJ1849" s="264"/>
      <c r="AK1849" s="264"/>
      <c r="AL1849" s="264"/>
      <c r="AM1849" s="288"/>
      <c r="AN1849" s="289" t="e">
        <f t="shared" si="2199"/>
        <v>#DIV/0!</v>
      </c>
      <c r="AO1849" s="296"/>
    </row>
    <row r="1850" spans="1:41" s="219" customFormat="1" ht="15" customHeight="1" x14ac:dyDescent="0.15">
      <c r="A1850" s="235"/>
      <c r="B1850" s="236">
        <f t="shared" ref="B1850:C1850" si="2260">B1849</f>
        <v>0</v>
      </c>
      <c r="C1850" s="237">
        <f t="shared" si="2260"/>
        <v>0</v>
      </c>
      <c r="D1850" s="238">
        <f t="shared" ref="D1850:D1853" si="2261">D1849+1</f>
        <v>2</v>
      </c>
      <c r="E1850" s="238"/>
      <c r="F1850" s="239"/>
      <c r="G1850" s="238"/>
      <c r="H1850" s="327"/>
      <c r="I1850" s="240"/>
      <c r="J1850" s="238"/>
      <c r="K1850" s="238"/>
      <c r="L1850" s="238"/>
      <c r="M1850" s="238"/>
      <c r="N1850" s="238"/>
      <c r="O1850" s="256">
        <f t="shared" si="2198"/>
        <v>0</v>
      </c>
      <c r="P1850" s="351"/>
      <c r="Q1850" s="266"/>
      <c r="R1850" s="353"/>
      <c r="S1850" s="355"/>
      <c r="T1850" s="351"/>
      <c r="U1850" s="357"/>
      <c r="V1850" s="359"/>
      <c r="W1850" s="361"/>
      <c r="X1850" s="357"/>
      <c r="Y1850" s="353"/>
      <c r="Z1850" s="353"/>
      <c r="AA1850" s="353"/>
      <c r="AB1850" s="353"/>
      <c r="AC1850" s="353"/>
      <c r="AD1850" s="238">
        <f t="shared" ref="AD1850:AD1853" si="2262">AD1849</f>
        <v>0</v>
      </c>
      <c r="AE1850" s="279" t="e">
        <f>VLOOKUP(AD1850,分类参数表!$I$2:$J$10,2,FALSE)</f>
        <v>#N/A</v>
      </c>
      <c r="AF1850" s="280"/>
      <c r="AG1850" s="266"/>
      <c r="AH1850" s="266"/>
      <c r="AI1850" s="266"/>
      <c r="AJ1850" s="266"/>
      <c r="AK1850" s="266"/>
      <c r="AL1850" s="266"/>
      <c r="AM1850" s="290"/>
      <c r="AN1850" s="291" t="e">
        <f t="shared" si="2199"/>
        <v>#DIV/0!</v>
      </c>
      <c r="AO1850" s="297"/>
    </row>
    <row r="1851" spans="1:41" s="219" customFormat="1" ht="15" customHeight="1" x14ac:dyDescent="0.15">
      <c r="A1851" s="235"/>
      <c r="B1851" s="236">
        <f t="shared" ref="B1851:C1851" si="2263">B1850</f>
        <v>0</v>
      </c>
      <c r="C1851" s="237">
        <f t="shared" si="2263"/>
        <v>0</v>
      </c>
      <c r="D1851" s="238">
        <f t="shared" si="2261"/>
        <v>3</v>
      </c>
      <c r="E1851" s="238"/>
      <c r="F1851" s="239"/>
      <c r="G1851" s="238"/>
      <c r="H1851" s="327"/>
      <c r="I1851" s="240"/>
      <c r="J1851" s="238"/>
      <c r="K1851" s="238"/>
      <c r="L1851" s="238"/>
      <c r="M1851" s="238"/>
      <c r="N1851" s="238"/>
      <c r="O1851" s="256">
        <f t="shared" si="2198"/>
        <v>0</v>
      </c>
      <c r="P1851" s="351"/>
      <c r="Q1851" s="266"/>
      <c r="R1851" s="353"/>
      <c r="S1851" s="355"/>
      <c r="T1851" s="351"/>
      <c r="U1851" s="357"/>
      <c r="V1851" s="359"/>
      <c r="W1851" s="361"/>
      <c r="X1851" s="357"/>
      <c r="Y1851" s="353"/>
      <c r="Z1851" s="353"/>
      <c r="AA1851" s="353"/>
      <c r="AB1851" s="353"/>
      <c r="AC1851" s="353"/>
      <c r="AD1851" s="238">
        <f t="shared" si="2262"/>
        <v>0</v>
      </c>
      <c r="AE1851" s="279" t="e">
        <f>VLOOKUP(AD1851,分类参数表!$I$2:$J$10,2,FALSE)</f>
        <v>#N/A</v>
      </c>
      <c r="AF1851" s="280"/>
      <c r="AG1851" s="266"/>
      <c r="AH1851" s="266"/>
      <c r="AI1851" s="266"/>
      <c r="AJ1851" s="266"/>
      <c r="AK1851" s="266"/>
      <c r="AL1851" s="266"/>
      <c r="AM1851" s="290"/>
      <c r="AN1851" s="291" t="e">
        <f t="shared" si="2199"/>
        <v>#DIV/0!</v>
      </c>
      <c r="AO1851" s="297"/>
    </row>
    <row r="1852" spans="1:41" s="219" customFormat="1" ht="15" customHeight="1" x14ac:dyDescent="0.15">
      <c r="A1852" s="235"/>
      <c r="B1852" s="236">
        <f t="shared" ref="B1852:C1852" si="2264">B1851</f>
        <v>0</v>
      </c>
      <c r="C1852" s="237">
        <f t="shared" si="2264"/>
        <v>0</v>
      </c>
      <c r="D1852" s="238">
        <f t="shared" si="2261"/>
        <v>4</v>
      </c>
      <c r="E1852" s="238"/>
      <c r="F1852" s="239"/>
      <c r="G1852" s="238"/>
      <c r="H1852" s="266"/>
      <c r="I1852" s="238"/>
      <c r="J1852" s="238"/>
      <c r="K1852" s="238"/>
      <c r="L1852" s="238"/>
      <c r="M1852" s="238"/>
      <c r="N1852" s="238"/>
      <c r="O1852" s="256">
        <f t="shared" si="2198"/>
        <v>0</v>
      </c>
      <c r="P1852" s="351"/>
      <c r="Q1852" s="266"/>
      <c r="R1852" s="353"/>
      <c r="S1852" s="355"/>
      <c r="T1852" s="351"/>
      <c r="U1852" s="357"/>
      <c r="V1852" s="359"/>
      <c r="W1852" s="361"/>
      <c r="X1852" s="357"/>
      <c r="Y1852" s="353"/>
      <c r="Z1852" s="353"/>
      <c r="AA1852" s="353"/>
      <c r="AB1852" s="353"/>
      <c r="AC1852" s="353"/>
      <c r="AD1852" s="238">
        <f t="shared" si="2262"/>
        <v>0</v>
      </c>
      <c r="AE1852" s="279" t="e">
        <f>VLOOKUP(AD1852,分类参数表!$I$2:$J$10,2,FALSE)</f>
        <v>#N/A</v>
      </c>
      <c r="AF1852" s="280"/>
      <c r="AG1852" s="266"/>
      <c r="AH1852" s="266"/>
      <c r="AI1852" s="266"/>
      <c r="AJ1852" s="266"/>
      <c r="AK1852" s="266"/>
      <c r="AL1852" s="266"/>
      <c r="AM1852" s="290"/>
      <c r="AN1852" s="291" t="e">
        <f t="shared" si="2199"/>
        <v>#DIV/0!</v>
      </c>
      <c r="AO1852" s="297"/>
    </row>
    <row r="1853" spans="1:41" s="219" customFormat="1" ht="15" customHeight="1" thickBot="1" x14ac:dyDescent="0.2">
      <c r="A1853" s="235"/>
      <c r="B1853" s="236">
        <f t="shared" ref="B1853:C1853" si="2265">B1852</f>
        <v>0</v>
      </c>
      <c r="C1853" s="237">
        <f t="shared" si="2265"/>
        <v>0</v>
      </c>
      <c r="D1853" s="238">
        <f t="shared" si="2261"/>
        <v>5</v>
      </c>
      <c r="E1853" s="238"/>
      <c r="F1853" s="239"/>
      <c r="G1853" s="238"/>
      <c r="H1853" s="266"/>
      <c r="I1853" s="238"/>
      <c r="J1853" s="238"/>
      <c r="K1853" s="238"/>
      <c r="L1853" s="238"/>
      <c r="M1853" s="238"/>
      <c r="N1853" s="238"/>
      <c r="O1853" s="256">
        <f t="shared" si="2198"/>
        <v>0</v>
      </c>
      <c r="P1853" s="351"/>
      <c r="Q1853" s="266"/>
      <c r="R1853" s="353"/>
      <c r="S1853" s="355"/>
      <c r="T1853" s="351"/>
      <c r="U1853" s="357"/>
      <c r="V1853" s="359"/>
      <c r="W1853" s="361"/>
      <c r="X1853" s="357"/>
      <c r="Y1853" s="353"/>
      <c r="Z1853" s="353"/>
      <c r="AA1853" s="353"/>
      <c r="AB1853" s="362"/>
      <c r="AC1853" s="362"/>
      <c r="AD1853" s="238">
        <f t="shared" si="2262"/>
        <v>0</v>
      </c>
      <c r="AE1853" s="279" t="e">
        <f>VLOOKUP(AD1853,分类参数表!$I$2:$J$10,2,FALSE)</f>
        <v>#N/A</v>
      </c>
      <c r="AF1853" s="280"/>
      <c r="AG1853" s="266"/>
      <c r="AH1853" s="266"/>
      <c r="AI1853" s="266"/>
      <c r="AJ1853" s="266"/>
      <c r="AK1853" s="266"/>
      <c r="AL1853" s="266"/>
      <c r="AM1853" s="290"/>
      <c r="AN1853" s="291" t="e">
        <f t="shared" si="2199"/>
        <v>#DIV/0!</v>
      </c>
      <c r="AO1853" s="297"/>
    </row>
    <row r="1854" spans="1:41" s="220" customFormat="1" ht="15" customHeight="1" thickTop="1" x14ac:dyDescent="0.15">
      <c r="A1854" s="319"/>
      <c r="B1854" s="242"/>
      <c r="C1854" s="243"/>
      <c r="D1854" s="244">
        <v>1</v>
      </c>
      <c r="E1854" s="320"/>
      <c r="F1854" s="245"/>
      <c r="G1854" s="321"/>
      <c r="H1854" s="328"/>
      <c r="I1854" s="246"/>
      <c r="J1854" s="321"/>
      <c r="K1854" s="320"/>
      <c r="L1854" s="321"/>
      <c r="M1854" s="244"/>
      <c r="N1854" s="244"/>
      <c r="O1854" s="257">
        <f t="shared" si="2198"/>
        <v>0</v>
      </c>
      <c r="P1854" s="363">
        <f>SUM(O1854:O1858)</f>
        <v>0</v>
      </c>
      <c r="Q1854" s="322"/>
      <c r="R1854" s="371">
        <f>SUMPRODUCT(Q1854:Q1858+0)</f>
        <v>0</v>
      </c>
      <c r="S1854" s="374" t="e">
        <f>R1854/P1854</f>
        <v>#DIV/0!</v>
      </c>
      <c r="T1854" s="363" t="e">
        <f>LOOKUP(S1854,{0.4,0.45,0.5,0.55,0.6,0.65,0.7,0.75,0.8,0.85,0.9,0.95,1},{0.1,0.175,0.25,0.325,0.4,0.475,0.55,0.625,0.7,0.775,0.85,0.925,1})</f>
        <v>#DIV/0!</v>
      </c>
      <c r="U1854" s="369"/>
      <c r="V1854" s="365"/>
      <c r="W1854" s="367"/>
      <c r="X1854" s="369"/>
      <c r="Y1854" s="371">
        <f>R1854-(V1854/10)-X1854</f>
        <v>0</v>
      </c>
      <c r="Z1854" s="371" t="e">
        <f>Y1854*T1854*AE1854</f>
        <v>#DIV/0!</v>
      </c>
      <c r="AA1854" s="371" t="e">
        <f>U1854-V1854+Z1854</f>
        <v>#DIV/0!</v>
      </c>
      <c r="AB1854" s="371"/>
      <c r="AC1854" s="371"/>
      <c r="AD1854" s="323" t="s">
        <v>2000</v>
      </c>
      <c r="AE1854" s="282">
        <f>VLOOKUP(AD1854,分类参数表!$I$2:$J$10,2,FALSE)</f>
        <v>1</v>
      </c>
      <c r="AF1854" s="283"/>
      <c r="AG1854" s="322"/>
      <c r="AH1854" s="269"/>
      <c r="AI1854" s="269"/>
      <c r="AJ1854" s="269"/>
      <c r="AK1854" s="322"/>
      <c r="AL1854" s="322"/>
      <c r="AM1854" s="292"/>
      <c r="AN1854" s="293" t="e">
        <f t="shared" si="2199"/>
        <v>#DIV/0!</v>
      </c>
      <c r="AO1854" s="298"/>
    </row>
    <row r="1855" spans="1:41" s="221" customFormat="1" ht="15" customHeight="1" x14ac:dyDescent="0.15">
      <c r="A1855" s="247"/>
      <c r="B1855" s="248">
        <f t="shared" ref="B1855:C1855" si="2266">B1854</f>
        <v>0</v>
      </c>
      <c r="C1855" s="249">
        <f t="shared" si="2266"/>
        <v>0</v>
      </c>
      <c r="D1855" s="250">
        <f t="shared" ref="D1855:D1858" si="2267">D1854+1</f>
        <v>2</v>
      </c>
      <c r="E1855" s="250"/>
      <c r="F1855" s="251"/>
      <c r="G1855" s="250"/>
      <c r="H1855" s="329"/>
      <c r="I1855" s="252"/>
      <c r="J1855" s="250"/>
      <c r="K1855" s="250"/>
      <c r="L1855" s="250"/>
      <c r="M1855" s="250"/>
      <c r="N1855" s="250"/>
      <c r="O1855" s="258">
        <f t="shared" si="2198"/>
        <v>0</v>
      </c>
      <c r="P1855" s="364"/>
      <c r="Q1855" s="271"/>
      <c r="R1855" s="372"/>
      <c r="S1855" s="375"/>
      <c r="T1855" s="364"/>
      <c r="U1855" s="370"/>
      <c r="V1855" s="366"/>
      <c r="W1855" s="368"/>
      <c r="X1855" s="370"/>
      <c r="Y1855" s="372"/>
      <c r="Z1855" s="372"/>
      <c r="AA1855" s="372"/>
      <c r="AB1855" s="372"/>
      <c r="AC1855" s="372"/>
      <c r="AD1855" s="250" t="str">
        <f t="shared" ref="AD1855:AD1858" si="2268">AD1854</f>
        <v>会员</v>
      </c>
      <c r="AE1855" s="284">
        <f>VLOOKUP(AD1855,分类参数表!$I$2:$J$10,2,FALSE)</f>
        <v>1</v>
      </c>
      <c r="AF1855" s="285"/>
      <c r="AG1855" s="271"/>
      <c r="AH1855" s="271"/>
      <c r="AI1855" s="271"/>
      <c r="AJ1855" s="271"/>
      <c r="AK1855" s="271"/>
      <c r="AL1855" s="271"/>
      <c r="AM1855" s="294"/>
      <c r="AN1855" s="295" t="e">
        <f t="shared" si="2199"/>
        <v>#DIV/0!</v>
      </c>
      <c r="AO1855" s="299"/>
    </row>
    <row r="1856" spans="1:41" s="221" customFormat="1" ht="15" customHeight="1" x14ac:dyDescent="0.15">
      <c r="A1856" s="247"/>
      <c r="B1856" s="248">
        <f t="shared" ref="B1856:C1856" si="2269">B1855</f>
        <v>0</v>
      </c>
      <c r="C1856" s="249">
        <f t="shared" si="2269"/>
        <v>0</v>
      </c>
      <c r="D1856" s="250">
        <f t="shared" si="2267"/>
        <v>3</v>
      </c>
      <c r="E1856" s="250"/>
      <c r="F1856" s="251"/>
      <c r="G1856" s="250"/>
      <c r="H1856" s="329"/>
      <c r="I1856" s="252"/>
      <c r="J1856" s="250"/>
      <c r="K1856" s="250"/>
      <c r="L1856" s="250"/>
      <c r="M1856" s="250"/>
      <c r="N1856" s="250"/>
      <c r="O1856" s="258">
        <f t="shared" si="2198"/>
        <v>0</v>
      </c>
      <c r="P1856" s="364"/>
      <c r="Q1856" s="271"/>
      <c r="R1856" s="372"/>
      <c r="S1856" s="375"/>
      <c r="T1856" s="364"/>
      <c r="U1856" s="370"/>
      <c r="V1856" s="366"/>
      <c r="W1856" s="368"/>
      <c r="X1856" s="370"/>
      <c r="Y1856" s="372"/>
      <c r="Z1856" s="372"/>
      <c r="AA1856" s="372"/>
      <c r="AB1856" s="372"/>
      <c r="AC1856" s="372"/>
      <c r="AD1856" s="250" t="str">
        <f t="shared" si="2268"/>
        <v>会员</v>
      </c>
      <c r="AE1856" s="284">
        <f>VLOOKUP(AD1856,分类参数表!$I$2:$J$10,2,FALSE)</f>
        <v>1</v>
      </c>
      <c r="AF1856" s="285"/>
      <c r="AG1856" s="271"/>
      <c r="AH1856" s="271"/>
      <c r="AI1856" s="271"/>
      <c r="AJ1856" s="271"/>
      <c r="AK1856" s="271"/>
      <c r="AL1856" s="271"/>
      <c r="AM1856" s="294"/>
      <c r="AN1856" s="295" t="e">
        <f t="shared" si="2199"/>
        <v>#DIV/0!</v>
      </c>
      <c r="AO1856" s="299"/>
    </row>
    <row r="1857" spans="1:41" s="221" customFormat="1" ht="15" customHeight="1" x14ac:dyDescent="0.15">
      <c r="A1857" s="247"/>
      <c r="B1857" s="248">
        <f t="shared" ref="B1857:C1857" si="2270">B1856</f>
        <v>0</v>
      </c>
      <c r="C1857" s="249">
        <f t="shared" si="2270"/>
        <v>0</v>
      </c>
      <c r="D1857" s="250">
        <f t="shared" si="2267"/>
        <v>4</v>
      </c>
      <c r="E1857" s="250"/>
      <c r="F1857" s="251"/>
      <c r="G1857" s="250"/>
      <c r="H1857" s="271"/>
      <c r="I1857" s="250"/>
      <c r="J1857" s="250"/>
      <c r="K1857" s="250"/>
      <c r="L1857" s="250"/>
      <c r="M1857" s="250"/>
      <c r="N1857" s="250"/>
      <c r="O1857" s="258">
        <f t="shared" si="2198"/>
        <v>0</v>
      </c>
      <c r="P1857" s="364"/>
      <c r="Q1857" s="271"/>
      <c r="R1857" s="372"/>
      <c r="S1857" s="375"/>
      <c r="T1857" s="364"/>
      <c r="U1857" s="370"/>
      <c r="V1857" s="366"/>
      <c r="W1857" s="368"/>
      <c r="X1857" s="370"/>
      <c r="Y1857" s="372"/>
      <c r="Z1857" s="372"/>
      <c r="AA1857" s="372"/>
      <c r="AB1857" s="372"/>
      <c r="AC1857" s="372"/>
      <c r="AD1857" s="250" t="str">
        <f t="shared" si="2268"/>
        <v>会员</v>
      </c>
      <c r="AE1857" s="284">
        <f>VLOOKUP(AD1857,分类参数表!$I$2:$J$10,2,FALSE)</f>
        <v>1</v>
      </c>
      <c r="AF1857" s="285"/>
      <c r="AG1857" s="271"/>
      <c r="AH1857" s="271"/>
      <c r="AI1857" s="271"/>
      <c r="AJ1857" s="271"/>
      <c r="AK1857" s="271"/>
      <c r="AL1857" s="271"/>
      <c r="AM1857" s="294"/>
      <c r="AN1857" s="295" t="e">
        <f t="shared" si="2199"/>
        <v>#DIV/0!</v>
      </c>
      <c r="AO1857" s="299"/>
    </row>
    <row r="1858" spans="1:41" s="221" customFormat="1" ht="15" customHeight="1" thickBot="1" x14ac:dyDescent="0.2">
      <c r="A1858" s="247"/>
      <c r="B1858" s="248">
        <f t="shared" ref="B1858:C1858" si="2271">B1857</f>
        <v>0</v>
      </c>
      <c r="C1858" s="249">
        <f t="shared" si="2271"/>
        <v>0</v>
      </c>
      <c r="D1858" s="250">
        <f t="shared" si="2267"/>
        <v>5</v>
      </c>
      <c r="E1858" s="250"/>
      <c r="F1858" s="251"/>
      <c r="G1858" s="250"/>
      <c r="H1858" s="271"/>
      <c r="I1858" s="250"/>
      <c r="J1858" s="250"/>
      <c r="K1858" s="250"/>
      <c r="L1858" s="250"/>
      <c r="M1858" s="250"/>
      <c r="N1858" s="250"/>
      <c r="O1858" s="258">
        <f t="shared" si="2198"/>
        <v>0</v>
      </c>
      <c r="P1858" s="364"/>
      <c r="Q1858" s="271"/>
      <c r="R1858" s="372"/>
      <c r="S1858" s="375"/>
      <c r="T1858" s="364"/>
      <c r="U1858" s="370"/>
      <c r="V1858" s="366"/>
      <c r="W1858" s="368"/>
      <c r="X1858" s="370"/>
      <c r="Y1858" s="372"/>
      <c r="Z1858" s="372"/>
      <c r="AA1858" s="372"/>
      <c r="AB1858" s="373"/>
      <c r="AC1858" s="373"/>
      <c r="AD1858" s="250" t="str">
        <f t="shared" si="2268"/>
        <v>会员</v>
      </c>
      <c r="AE1858" s="284">
        <f>VLOOKUP(AD1858,分类参数表!$I$2:$J$10,2,FALSE)</f>
        <v>1</v>
      </c>
      <c r="AF1858" s="285"/>
      <c r="AG1858" s="271"/>
      <c r="AH1858" s="271"/>
      <c r="AI1858" s="271"/>
      <c r="AJ1858" s="271"/>
      <c r="AK1858" s="271"/>
      <c r="AL1858" s="271"/>
      <c r="AM1858" s="294"/>
      <c r="AN1858" s="295" t="e">
        <f t="shared" si="2199"/>
        <v>#DIV/0!</v>
      </c>
      <c r="AO1858" s="299"/>
    </row>
    <row r="1859" spans="1:41" s="218" customFormat="1" ht="15" customHeight="1" thickTop="1" x14ac:dyDescent="0.15">
      <c r="A1859" s="229"/>
      <c r="B1859" s="230"/>
      <c r="C1859" s="231"/>
      <c r="D1859" s="232">
        <v>1</v>
      </c>
      <c r="E1859" s="233"/>
      <c r="F1859" s="233"/>
      <c r="G1859" s="232"/>
      <c r="H1859" s="326"/>
      <c r="I1859" s="234"/>
      <c r="J1859" s="232"/>
      <c r="K1859" s="233"/>
      <c r="L1859" s="232"/>
      <c r="M1859" s="232"/>
      <c r="N1859" s="232"/>
      <c r="O1859" s="255">
        <f t="shared" si="2198"/>
        <v>0</v>
      </c>
      <c r="P1859" s="350">
        <f>SUM(O1859:O1863)</f>
        <v>0</v>
      </c>
      <c r="Q1859" s="264"/>
      <c r="R1859" s="352">
        <f>SUMPRODUCT(Q1859:Q1863+0)</f>
        <v>0</v>
      </c>
      <c r="S1859" s="354" t="e">
        <f>R1859/P1859</f>
        <v>#DIV/0!</v>
      </c>
      <c r="T1859" s="350" t="e">
        <f>LOOKUP(S1859,{0.4,0.45,0.5,0.55,0.6,0.65,0.7,0.75,0.8,0.85,0.9,0.95,1},{0.1,0.175,0.25,0.325,0.4,0.475,0.55,0.625,0.7,0.775,0.85,0.925,1})</f>
        <v>#DIV/0!</v>
      </c>
      <c r="U1859" s="356"/>
      <c r="V1859" s="358"/>
      <c r="W1859" s="360"/>
      <c r="X1859" s="356"/>
      <c r="Y1859" s="352">
        <f>R1859-(V1859/10)-X1859</f>
        <v>0</v>
      </c>
      <c r="Z1859" s="352" t="e">
        <f>Y1859*T1859*AE1859</f>
        <v>#DIV/0!</v>
      </c>
      <c r="AA1859" s="352" t="e">
        <f>U1859-V1859+Z1859</f>
        <v>#DIV/0!</v>
      </c>
      <c r="AB1859" s="352"/>
      <c r="AC1859" s="352"/>
      <c r="AD1859" s="276"/>
      <c r="AE1859" s="277" t="e">
        <f>VLOOKUP(AD1859,分类参数表!$I$2:$J$10,2,FALSE)</f>
        <v>#N/A</v>
      </c>
      <c r="AF1859" s="278"/>
      <c r="AG1859" s="264"/>
      <c r="AH1859" s="264"/>
      <c r="AI1859" s="264"/>
      <c r="AJ1859" s="264"/>
      <c r="AK1859" s="264"/>
      <c r="AL1859" s="264"/>
      <c r="AM1859" s="288"/>
      <c r="AN1859" s="289" t="e">
        <f t="shared" si="2199"/>
        <v>#DIV/0!</v>
      </c>
      <c r="AO1859" s="296"/>
    </row>
    <row r="1860" spans="1:41" s="219" customFormat="1" ht="15" customHeight="1" x14ac:dyDescent="0.15">
      <c r="A1860" s="235"/>
      <c r="B1860" s="236">
        <f t="shared" ref="B1860:C1860" si="2272">B1859</f>
        <v>0</v>
      </c>
      <c r="C1860" s="237">
        <f t="shared" si="2272"/>
        <v>0</v>
      </c>
      <c r="D1860" s="238">
        <f t="shared" ref="D1860:D1863" si="2273">D1859+1</f>
        <v>2</v>
      </c>
      <c r="E1860" s="238"/>
      <c r="F1860" s="239"/>
      <c r="G1860" s="238"/>
      <c r="H1860" s="327"/>
      <c r="I1860" s="240"/>
      <c r="J1860" s="238"/>
      <c r="K1860" s="238"/>
      <c r="L1860" s="238"/>
      <c r="M1860" s="238"/>
      <c r="N1860" s="238"/>
      <c r="O1860" s="256">
        <f t="shared" si="2198"/>
        <v>0</v>
      </c>
      <c r="P1860" s="351"/>
      <c r="Q1860" s="266"/>
      <c r="R1860" s="353"/>
      <c r="S1860" s="355"/>
      <c r="T1860" s="351"/>
      <c r="U1860" s="357"/>
      <c r="V1860" s="359"/>
      <c r="W1860" s="361"/>
      <c r="X1860" s="357"/>
      <c r="Y1860" s="353"/>
      <c r="Z1860" s="353"/>
      <c r="AA1860" s="353"/>
      <c r="AB1860" s="353"/>
      <c r="AC1860" s="353"/>
      <c r="AD1860" s="238">
        <f t="shared" ref="AD1860:AD1863" si="2274">AD1859</f>
        <v>0</v>
      </c>
      <c r="AE1860" s="279" t="e">
        <f>VLOOKUP(AD1860,分类参数表!$I$2:$J$10,2,FALSE)</f>
        <v>#N/A</v>
      </c>
      <c r="AF1860" s="280"/>
      <c r="AG1860" s="266"/>
      <c r="AH1860" s="266"/>
      <c r="AI1860" s="266"/>
      <c r="AJ1860" s="266"/>
      <c r="AK1860" s="266"/>
      <c r="AL1860" s="266"/>
      <c r="AM1860" s="290"/>
      <c r="AN1860" s="291" t="e">
        <f t="shared" si="2199"/>
        <v>#DIV/0!</v>
      </c>
      <c r="AO1860" s="297"/>
    </row>
    <row r="1861" spans="1:41" s="219" customFormat="1" ht="15" customHeight="1" x14ac:dyDescent="0.15">
      <c r="A1861" s="235"/>
      <c r="B1861" s="236">
        <f t="shared" ref="B1861:C1861" si="2275">B1860</f>
        <v>0</v>
      </c>
      <c r="C1861" s="237">
        <f t="shared" si="2275"/>
        <v>0</v>
      </c>
      <c r="D1861" s="238">
        <f t="shared" si="2273"/>
        <v>3</v>
      </c>
      <c r="E1861" s="238"/>
      <c r="F1861" s="239"/>
      <c r="G1861" s="238"/>
      <c r="H1861" s="327"/>
      <c r="I1861" s="240"/>
      <c r="J1861" s="238"/>
      <c r="K1861" s="238"/>
      <c r="L1861" s="238"/>
      <c r="M1861" s="238"/>
      <c r="N1861" s="238"/>
      <c r="O1861" s="256">
        <f t="shared" si="2198"/>
        <v>0</v>
      </c>
      <c r="P1861" s="351"/>
      <c r="Q1861" s="266"/>
      <c r="R1861" s="353"/>
      <c r="S1861" s="355"/>
      <c r="T1861" s="351"/>
      <c r="U1861" s="357"/>
      <c r="V1861" s="359"/>
      <c r="W1861" s="361"/>
      <c r="X1861" s="357"/>
      <c r="Y1861" s="353"/>
      <c r="Z1861" s="353"/>
      <c r="AA1861" s="353"/>
      <c r="AB1861" s="353"/>
      <c r="AC1861" s="353"/>
      <c r="AD1861" s="238">
        <f t="shared" si="2274"/>
        <v>0</v>
      </c>
      <c r="AE1861" s="279" t="e">
        <f>VLOOKUP(AD1861,分类参数表!$I$2:$J$10,2,FALSE)</f>
        <v>#N/A</v>
      </c>
      <c r="AF1861" s="280"/>
      <c r="AG1861" s="266"/>
      <c r="AH1861" s="266"/>
      <c r="AI1861" s="266"/>
      <c r="AJ1861" s="266"/>
      <c r="AK1861" s="266"/>
      <c r="AL1861" s="266"/>
      <c r="AM1861" s="290"/>
      <c r="AN1861" s="291" t="e">
        <f t="shared" si="2199"/>
        <v>#DIV/0!</v>
      </c>
      <c r="AO1861" s="297"/>
    </row>
    <row r="1862" spans="1:41" s="219" customFormat="1" ht="15" customHeight="1" x14ac:dyDescent="0.15">
      <c r="A1862" s="235"/>
      <c r="B1862" s="236">
        <f t="shared" ref="B1862:C1862" si="2276">B1861</f>
        <v>0</v>
      </c>
      <c r="C1862" s="237">
        <f t="shared" si="2276"/>
        <v>0</v>
      </c>
      <c r="D1862" s="238">
        <f t="shared" si="2273"/>
        <v>4</v>
      </c>
      <c r="E1862" s="238"/>
      <c r="F1862" s="239"/>
      <c r="G1862" s="238"/>
      <c r="H1862" s="266"/>
      <c r="I1862" s="238"/>
      <c r="J1862" s="238"/>
      <c r="K1862" s="238"/>
      <c r="L1862" s="238"/>
      <c r="M1862" s="238"/>
      <c r="N1862" s="238"/>
      <c r="O1862" s="256">
        <f t="shared" ref="O1862:O1925" si="2277">N1862*M1862</f>
        <v>0</v>
      </c>
      <c r="P1862" s="351"/>
      <c r="Q1862" s="266"/>
      <c r="R1862" s="353"/>
      <c r="S1862" s="355"/>
      <c r="T1862" s="351"/>
      <c r="U1862" s="357"/>
      <c r="V1862" s="359"/>
      <c r="W1862" s="361"/>
      <c r="X1862" s="357"/>
      <c r="Y1862" s="353"/>
      <c r="Z1862" s="353"/>
      <c r="AA1862" s="353"/>
      <c r="AB1862" s="353"/>
      <c r="AC1862" s="353"/>
      <c r="AD1862" s="238">
        <f t="shared" si="2274"/>
        <v>0</v>
      </c>
      <c r="AE1862" s="279" t="e">
        <f>VLOOKUP(AD1862,分类参数表!$I$2:$J$10,2,FALSE)</f>
        <v>#N/A</v>
      </c>
      <c r="AF1862" s="280"/>
      <c r="AG1862" s="266"/>
      <c r="AH1862" s="266"/>
      <c r="AI1862" s="266"/>
      <c r="AJ1862" s="266"/>
      <c r="AK1862" s="266"/>
      <c r="AL1862" s="266"/>
      <c r="AM1862" s="290"/>
      <c r="AN1862" s="291" t="e">
        <f t="shared" ref="AN1862:AN1925" si="2278">(Q1862-AM1862)/M1862/N1862</f>
        <v>#DIV/0!</v>
      </c>
      <c r="AO1862" s="297"/>
    </row>
    <row r="1863" spans="1:41" s="219" customFormat="1" ht="15" customHeight="1" thickBot="1" x14ac:dyDescent="0.2">
      <c r="A1863" s="235"/>
      <c r="B1863" s="236">
        <f t="shared" ref="B1863:C1863" si="2279">B1862</f>
        <v>0</v>
      </c>
      <c r="C1863" s="237">
        <f t="shared" si="2279"/>
        <v>0</v>
      </c>
      <c r="D1863" s="238">
        <f t="shared" si="2273"/>
        <v>5</v>
      </c>
      <c r="E1863" s="238"/>
      <c r="F1863" s="239"/>
      <c r="G1863" s="238"/>
      <c r="H1863" s="266"/>
      <c r="I1863" s="238"/>
      <c r="J1863" s="238"/>
      <c r="K1863" s="238"/>
      <c r="L1863" s="238"/>
      <c r="M1863" s="238"/>
      <c r="N1863" s="238"/>
      <c r="O1863" s="256">
        <f t="shared" si="2277"/>
        <v>0</v>
      </c>
      <c r="P1863" s="351"/>
      <c r="Q1863" s="266"/>
      <c r="R1863" s="353"/>
      <c r="S1863" s="355"/>
      <c r="T1863" s="351"/>
      <c r="U1863" s="357"/>
      <c r="V1863" s="359"/>
      <c r="W1863" s="361"/>
      <c r="X1863" s="357"/>
      <c r="Y1863" s="353"/>
      <c r="Z1863" s="353"/>
      <c r="AA1863" s="353"/>
      <c r="AB1863" s="362"/>
      <c r="AC1863" s="362"/>
      <c r="AD1863" s="238">
        <f t="shared" si="2274"/>
        <v>0</v>
      </c>
      <c r="AE1863" s="279" t="e">
        <f>VLOOKUP(AD1863,分类参数表!$I$2:$J$10,2,FALSE)</f>
        <v>#N/A</v>
      </c>
      <c r="AF1863" s="280"/>
      <c r="AG1863" s="266"/>
      <c r="AH1863" s="266"/>
      <c r="AI1863" s="266"/>
      <c r="AJ1863" s="266"/>
      <c r="AK1863" s="266"/>
      <c r="AL1863" s="266"/>
      <c r="AM1863" s="290"/>
      <c r="AN1863" s="291" t="e">
        <f t="shared" si="2278"/>
        <v>#DIV/0!</v>
      </c>
      <c r="AO1863" s="297"/>
    </row>
    <row r="1864" spans="1:41" s="220" customFormat="1" ht="15" customHeight="1" thickTop="1" x14ac:dyDescent="0.15">
      <c r="A1864" s="319"/>
      <c r="B1864" s="242"/>
      <c r="C1864" s="243"/>
      <c r="D1864" s="244">
        <v>1</v>
      </c>
      <c r="E1864" s="320"/>
      <c r="F1864" s="245"/>
      <c r="G1864" s="321"/>
      <c r="H1864" s="328"/>
      <c r="I1864" s="246"/>
      <c r="J1864" s="321"/>
      <c r="K1864" s="320"/>
      <c r="L1864" s="321"/>
      <c r="M1864" s="244"/>
      <c r="N1864" s="244"/>
      <c r="O1864" s="257">
        <f t="shared" si="2277"/>
        <v>0</v>
      </c>
      <c r="P1864" s="363">
        <f>SUM(O1864:O1868)</f>
        <v>0</v>
      </c>
      <c r="Q1864" s="322"/>
      <c r="R1864" s="371">
        <f>SUMPRODUCT(Q1864:Q1868+0)</f>
        <v>0</v>
      </c>
      <c r="S1864" s="374" t="e">
        <f>R1864/P1864</f>
        <v>#DIV/0!</v>
      </c>
      <c r="T1864" s="363" t="e">
        <f>LOOKUP(S1864,{0.4,0.45,0.5,0.55,0.6,0.65,0.7,0.75,0.8,0.85,0.9,0.95,1},{0.1,0.175,0.25,0.325,0.4,0.475,0.55,0.625,0.7,0.775,0.85,0.925,1})</f>
        <v>#DIV/0!</v>
      </c>
      <c r="U1864" s="369"/>
      <c r="V1864" s="365"/>
      <c r="W1864" s="367"/>
      <c r="X1864" s="369"/>
      <c r="Y1864" s="371">
        <f>R1864-(V1864/10)-X1864</f>
        <v>0</v>
      </c>
      <c r="Z1864" s="371" t="e">
        <f>Y1864*T1864*AE1864</f>
        <v>#DIV/0!</v>
      </c>
      <c r="AA1864" s="371" t="e">
        <f>U1864-V1864+Z1864</f>
        <v>#DIV/0!</v>
      </c>
      <c r="AB1864" s="371"/>
      <c r="AC1864" s="371"/>
      <c r="AD1864" s="323" t="s">
        <v>2000</v>
      </c>
      <c r="AE1864" s="282">
        <f>VLOOKUP(AD1864,分类参数表!$I$2:$J$10,2,FALSE)</f>
        <v>1</v>
      </c>
      <c r="AF1864" s="283"/>
      <c r="AG1864" s="322"/>
      <c r="AH1864" s="269"/>
      <c r="AI1864" s="269"/>
      <c r="AJ1864" s="269"/>
      <c r="AK1864" s="322"/>
      <c r="AL1864" s="322"/>
      <c r="AM1864" s="292"/>
      <c r="AN1864" s="293" t="e">
        <f t="shared" si="2278"/>
        <v>#DIV/0!</v>
      </c>
      <c r="AO1864" s="298"/>
    </row>
    <row r="1865" spans="1:41" s="221" customFormat="1" ht="15" customHeight="1" x14ac:dyDescent="0.15">
      <c r="A1865" s="247"/>
      <c r="B1865" s="248">
        <f t="shared" ref="B1865:C1865" si="2280">B1864</f>
        <v>0</v>
      </c>
      <c r="C1865" s="249">
        <f t="shared" si="2280"/>
        <v>0</v>
      </c>
      <c r="D1865" s="250">
        <f t="shared" ref="D1865:D1868" si="2281">D1864+1</f>
        <v>2</v>
      </c>
      <c r="E1865" s="250"/>
      <c r="F1865" s="251"/>
      <c r="G1865" s="250"/>
      <c r="H1865" s="329"/>
      <c r="I1865" s="252"/>
      <c r="J1865" s="250"/>
      <c r="K1865" s="250"/>
      <c r="L1865" s="250"/>
      <c r="M1865" s="250"/>
      <c r="N1865" s="250"/>
      <c r="O1865" s="258">
        <f t="shared" si="2277"/>
        <v>0</v>
      </c>
      <c r="P1865" s="364"/>
      <c r="Q1865" s="271"/>
      <c r="R1865" s="372"/>
      <c r="S1865" s="375"/>
      <c r="T1865" s="364"/>
      <c r="U1865" s="370"/>
      <c r="V1865" s="366"/>
      <c r="W1865" s="368"/>
      <c r="X1865" s="370"/>
      <c r="Y1865" s="372"/>
      <c r="Z1865" s="372"/>
      <c r="AA1865" s="372"/>
      <c r="AB1865" s="372"/>
      <c r="AC1865" s="372"/>
      <c r="AD1865" s="250" t="str">
        <f t="shared" ref="AD1865:AD1868" si="2282">AD1864</f>
        <v>会员</v>
      </c>
      <c r="AE1865" s="284">
        <f>VLOOKUP(AD1865,分类参数表!$I$2:$J$10,2,FALSE)</f>
        <v>1</v>
      </c>
      <c r="AF1865" s="285"/>
      <c r="AG1865" s="271"/>
      <c r="AH1865" s="271"/>
      <c r="AI1865" s="271"/>
      <c r="AJ1865" s="271"/>
      <c r="AK1865" s="271"/>
      <c r="AL1865" s="271"/>
      <c r="AM1865" s="294"/>
      <c r="AN1865" s="295" t="e">
        <f t="shared" si="2278"/>
        <v>#DIV/0!</v>
      </c>
      <c r="AO1865" s="299"/>
    </row>
    <row r="1866" spans="1:41" s="221" customFormat="1" ht="15" customHeight="1" x14ac:dyDescent="0.15">
      <c r="A1866" s="247"/>
      <c r="B1866" s="248">
        <f t="shared" ref="B1866:C1866" si="2283">B1865</f>
        <v>0</v>
      </c>
      <c r="C1866" s="249">
        <f t="shared" si="2283"/>
        <v>0</v>
      </c>
      <c r="D1866" s="250">
        <f t="shared" si="2281"/>
        <v>3</v>
      </c>
      <c r="E1866" s="250"/>
      <c r="F1866" s="251"/>
      <c r="G1866" s="250"/>
      <c r="H1866" s="329"/>
      <c r="I1866" s="252"/>
      <c r="J1866" s="250"/>
      <c r="K1866" s="250"/>
      <c r="L1866" s="250"/>
      <c r="M1866" s="250"/>
      <c r="N1866" s="250"/>
      <c r="O1866" s="258">
        <f t="shared" si="2277"/>
        <v>0</v>
      </c>
      <c r="P1866" s="364"/>
      <c r="Q1866" s="271"/>
      <c r="R1866" s="372"/>
      <c r="S1866" s="375"/>
      <c r="T1866" s="364"/>
      <c r="U1866" s="370"/>
      <c r="V1866" s="366"/>
      <c r="W1866" s="368"/>
      <c r="X1866" s="370"/>
      <c r="Y1866" s="372"/>
      <c r="Z1866" s="372"/>
      <c r="AA1866" s="372"/>
      <c r="AB1866" s="372"/>
      <c r="AC1866" s="372"/>
      <c r="AD1866" s="250" t="str">
        <f t="shared" si="2282"/>
        <v>会员</v>
      </c>
      <c r="AE1866" s="284">
        <f>VLOOKUP(AD1866,分类参数表!$I$2:$J$10,2,FALSE)</f>
        <v>1</v>
      </c>
      <c r="AF1866" s="285"/>
      <c r="AG1866" s="271"/>
      <c r="AH1866" s="271"/>
      <c r="AI1866" s="271"/>
      <c r="AJ1866" s="271"/>
      <c r="AK1866" s="271"/>
      <c r="AL1866" s="271"/>
      <c r="AM1866" s="294"/>
      <c r="AN1866" s="295" t="e">
        <f t="shared" si="2278"/>
        <v>#DIV/0!</v>
      </c>
      <c r="AO1866" s="299"/>
    </row>
    <row r="1867" spans="1:41" s="221" customFormat="1" ht="15" customHeight="1" x14ac:dyDescent="0.15">
      <c r="A1867" s="247"/>
      <c r="B1867" s="248">
        <f t="shared" ref="B1867:C1867" si="2284">B1866</f>
        <v>0</v>
      </c>
      <c r="C1867" s="249">
        <f t="shared" si="2284"/>
        <v>0</v>
      </c>
      <c r="D1867" s="250">
        <f t="shared" si="2281"/>
        <v>4</v>
      </c>
      <c r="E1867" s="250"/>
      <c r="F1867" s="251"/>
      <c r="G1867" s="250"/>
      <c r="H1867" s="271"/>
      <c r="I1867" s="250"/>
      <c r="J1867" s="250"/>
      <c r="K1867" s="250"/>
      <c r="L1867" s="250"/>
      <c r="M1867" s="250"/>
      <c r="N1867" s="250"/>
      <c r="O1867" s="258">
        <f t="shared" si="2277"/>
        <v>0</v>
      </c>
      <c r="P1867" s="364"/>
      <c r="Q1867" s="271"/>
      <c r="R1867" s="372"/>
      <c r="S1867" s="375"/>
      <c r="T1867" s="364"/>
      <c r="U1867" s="370"/>
      <c r="V1867" s="366"/>
      <c r="W1867" s="368"/>
      <c r="X1867" s="370"/>
      <c r="Y1867" s="372"/>
      <c r="Z1867" s="372"/>
      <c r="AA1867" s="372"/>
      <c r="AB1867" s="372"/>
      <c r="AC1867" s="372"/>
      <c r="AD1867" s="250" t="str">
        <f t="shared" si="2282"/>
        <v>会员</v>
      </c>
      <c r="AE1867" s="284">
        <f>VLOOKUP(AD1867,分类参数表!$I$2:$J$10,2,FALSE)</f>
        <v>1</v>
      </c>
      <c r="AF1867" s="285"/>
      <c r="AG1867" s="271"/>
      <c r="AH1867" s="271"/>
      <c r="AI1867" s="271"/>
      <c r="AJ1867" s="271"/>
      <c r="AK1867" s="271"/>
      <c r="AL1867" s="271"/>
      <c r="AM1867" s="294"/>
      <c r="AN1867" s="295" t="e">
        <f t="shared" si="2278"/>
        <v>#DIV/0!</v>
      </c>
      <c r="AO1867" s="299"/>
    </row>
    <row r="1868" spans="1:41" s="221" customFormat="1" ht="15" customHeight="1" thickBot="1" x14ac:dyDescent="0.2">
      <c r="A1868" s="247"/>
      <c r="B1868" s="248">
        <f t="shared" ref="B1868:C1868" si="2285">B1867</f>
        <v>0</v>
      </c>
      <c r="C1868" s="249">
        <f t="shared" si="2285"/>
        <v>0</v>
      </c>
      <c r="D1868" s="250">
        <f t="shared" si="2281"/>
        <v>5</v>
      </c>
      <c r="E1868" s="250"/>
      <c r="F1868" s="251"/>
      <c r="G1868" s="250"/>
      <c r="H1868" s="271"/>
      <c r="I1868" s="250"/>
      <c r="J1868" s="250"/>
      <c r="K1868" s="250"/>
      <c r="L1868" s="250"/>
      <c r="M1868" s="250"/>
      <c r="N1868" s="250"/>
      <c r="O1868" s="258">
        <f t="shared" si="2277"/>
        <v>0</v>
      </c>
      <c r="P1868" s="364"/>
      <c r="Q1868" s="271"/>
      <c r="R1868" s="372"/>
      <c r="S1868" s="375"/>
      <c r="T1868" s="364"/>
      <c r="U1868" s="370"/>
      <c r="V1868" s="366"/>
      <c r="W1868" s="368"/>
      <c r="X1868" s="370"/>
      <c r="Y1868" s="372"/>
      <c r="Z1868" s="372"/>
      <c r="AA1868" s="372"/>
      <c r="AB1868" s="373"/>
      <c r="AC1868" s="373"/>
      <c r="AD1868" s="250" t="str">
        <f t="shared" si="2282"/>
        <v>会员</v>
      </c>
      <c r="AE1868" s="284">
        <f>VLOOKUP(AD1868,分类参数表!$I$2:$J$10,2,FALSE)</f>
        <v>1</v>
      </c>
      <c r="AF1868" s="285"/>
      <c r="AG1868" s="271"/>
      <c r="AH1868" s="271"/>
      <c r="AI1868" s="271"/>
      <c r="AJ1868" s="271"/>
      <c r="AK1868" s="271"/>
      <c r="AL1868" s="271"/>
      <c r="AM1868" s="294"/>
      <c r="AN1868" s="295" t="e">
        <f t="shared" si="2278"/>
        <v>#DIV/0!</v>
      </c>
      <c r="AO1868" s="299"/>
    </row>
    <row r="1869" spans="1:41" s="218" customFormat="1" ht="15" customHeight="1" thickTop="1" x14ac:dyDescent="0.15">
      <c r="A1869" s="229"/>
      <c r="B1869" s="230"/>
      <c r="C1869" s="231"/>
      <c r="D1869" s="232">
        <v>1</v>
      </c>
      <c r="E1869" s="233"/>
      <c r="F1869" s="233"/>
      <c r="G1869" s="232"/>
      <c r="H1869" s="326"/>
      <c r="I1869" s="234"/>
      <c r="J1869" s="232"/>
      <c r="K1869" s="233"/>
      <c r="L1869" s="232"/>
      <c r="M1869" s="232"/>
      <c r="N1869" s="232"/>
      <c r="O1869" s="255">
        <f t="shared" si="2277"/>
        <v>0</v>
      </c>
      <c r="P1869" s="350">
        <f>SUM(O1869:O1873)</f>
        <v>0</v>
      </c>
      <c r="Q1869" s="264"/>
      <c r="R1869" s="352">
        <f>SUMPRODUCT(Q1869:Q1873+0)</f>
        <v>0</v>
      </c>
      <c r="S1869" s="354" t="e">
        <f>R1869/P1869</f>
        <v>#DIV/0!</v>
      </c>
      <c r="T1869" s="350" t="e">
        <f>LOOKUP(S1869,{0.4,0.45,0.5,0.55,0.6,0.65,0.7,0.75,0.8,0.85,0.9,0.95,1},{0.1,0.175,0.25,0.325,0.4,0.475,0.55,0.625,0.7,0.775,0.85,0.925,1})</f>
        <v>#DIV/0!</v>
      </c>
      <c r="U1869" s="356"/>
      <c r="V1869" s="358"/>
      <c r="W1869" s="360"/>
      <c r="X1869" s="356"/>
      <c r="Y1869" s="352">
        <f>R1869-(V1869/10)-X1869</f>
        <v>0</v>
      </c>
      <c r="Z1869" s="352" t="e">
        <f>Y1869*T1869*AE1869</f>
        <v>#DIV/0!</v>
      </c>
      <c r="AA1869" s="352" t="e">
        <f>U1869-V1869+Z1869</f>
        <v>#DIV/0!</v>
      </c>
      <c r="AB1869" s="352"/>
      <c r="AC1869" s="352"/>
      <c r="AD1869" s="276"/>
      <c r="AE1869" s="277" t="e">
        <f>VLOOKUP(AD1869,分类参数表!$I$2:$J$10,2,FALSE)</f>
        <v>#N/A</v>
      </c>
      <c r="AF1869" s="278"/>
      <c r="AG1869" s="264"/>
      <c r="AH1869" s="264"/>
      <c r="AI1869" s="264"/>
      <c r="AJ1869" s="264"/>
      <c r="AK1869" s="264"/>
      <c r="AL1869" s="264"/>
      <c r="AM1869" s="288"/>
      <c r="AN1869" s="289" t="e">
        <f t="shared" si="2278"/>
        <v>#DIV/0!</v>
      </c>
      <c r="AO1869" s="296"/>
    </row>
    <row r="1870" spans="1:41" s="219" customFormat="1" ht="15" customHeight="1" x14ac:dyDescent="0.15">
      <c r="A1870" s="235"/>
      <c r="B1870" s="236">
        <f t="shared" ref="B1870:C1870" si="2286">B1869</f>
        <v>0</v>
      </c>
      <c r="C1870" s="237">
        <f t="shared" si="2286"/>
        <v>0</v>
      </c>
      <c r="D1870" s="238">
        <f t="shared" ref="D1870:D1873" si="2287">D1869+1</f>
        <v>2</v>
      </c>
      <c r="E1870" s="238"/>
      <c r="F1870" s="239"/>
      <c r="G1870" s="238"/>
      <c r="H1870" s="327"/>
      <c r="I1870" s="240"/>
      <c r="J1870" s="238"/>
      <c r="K1870" s="238"/>
      <c r="L1870" s="238"/>
      <c r="M1870" s="238"/>
      <c r="N1870" s="238"/>
      <c r="O1870" s="256">
        <f t="shared" si="2277"/>
        <v>0</v>
      </c>
      <c r="P1870" s="351"/>
      <c r="Q1870" s="266"/>
      <c r="R1870" s="353"/>
      <c r="S1870" s="355"/>
      <c r="T1870" s="351"/>
      <c r="U1870" s="357"/>
      <c r="V1870" s="359"/>
      <c r="W1870" s="361"/>
      <c r="X1870" s="357"/>
      <c r="Y1870" s="353"/>
      <c r="Z1870" s="353"/>
      <c r="AA1870" s="353"/>
      <c r="AB1870" s="353"/>
      <c r="AC1870" s="353"/>
      <c r="AD1870" s="238">
        <f t="shared" ref="AD1870:AD1873" si="2288">AD1869</f>
        <v>0</v>
      </c>
      <c r="AE1870" s="279" t="e">
        <f>VLOOKUP(AD1870,分类参数表!$I$2:$J$10,2,FALSE)</f>
        <v>#N/A</v>
      </c>
      <c r="AF1870" s="280"/>
      <c r="AG1870" s="266"/>
      <c r="AH1870" s="266"/>
      <c r="AI1870" s="266"/>
      <c r="AJ1870" s="266"/>
      <c r="AK1870" s="266"/>
      <c r="AL1870" s="266"/>
      <c r="AM1870" s="290"/>
      <c r="AN1870" s="291" t="e">
        <f t="shared" si="2278"/>
        <v>#DIV/0!</v>
      </c>
      <c r="AO1870" s="297"/>
    </row>
    <row r="1871" spans="1:41" s="219" customFormat="1" ht="15" customHeight="1" x14ac:dyDescent="0.15">
      <c r="A1871" s="235"/>
      <c r="B1871" s="236">
        <f t="shared" ref="B1871:C1871" si="2289">B1870</f>
        <v>0</v>
      </c>
      <c r="C1871" s="237">
        <f t="shared" si="2289"/>
        <v>0</v>
      </c>
      <c r="D1871" s="238">
        <f t="shared" si="2287"/>
        <v>3</v>
      </c>
      <c r="E1871" s="238"/>
      <c r="F1871" s="239"/>
      <c r="G1871" s="238"/>
      <c r="H1871" s="327"/>
      <c r="I1871" s="240"/>
      <c r="J1871" s="238"/>
      <c r="K1871" s="238"/>
      <c r="L1871" s="238"/>
      <c r="M1871" s="238"/>
      <c r="N1871" s="238"/>
      <c r="O1871" s="256">
        <f t="shared" si="2277"/>
        <v>0</v>
      </c>
      <c r="P1871" s="351"/>
      <c r="Q1871" s="266"/>
      <c r="R1871" s="353"/>
      <c r="S1871" s="355"/>
      <c r="T1871" s="351"/>
      <c r="U1871" s="357"/>
      <c r="V1871" s="359"/>
      <c r="W1871" s="361"/>
      <c r="X1871" s="357"/>
      <c r="Y1871" s="353"/>
      <c r="Z1871" s="353"/>
      <c r="AA1871" s="353"/>
      <c r="AB1871" s="353"/>
      <c r="AC1871" s="353"/>
      <c r="AD1871" s="238">
        <f t="shared" si="2288"/>
        <v>0</v>
      </c>
      <c r="AE1871" s="279" t="e">
        <f>VLOOKUP(AD1871,分类参数表!$I$2:$J$10,2,FALSE)</f>
        <v>#N/A</v>
      </c>
      <c r="AF1871" s="280"/>
      <c r="AG1871" s="266"/>
      <c r="AH1871" s="266"/>
      <c r="AI1871" s="266"/>
      <c r="AJ1871" s="266"/>
      <c r="AK1871" s="266"/>
      <c r="AL1871" s="266"/>
      <c r="AM1871" s="290"/>
      <c r="AN1871" s="291" t="e">
        <f t="shared" si="2278"/>
        <v>#DIV/0!</v>
      </c>
      <c r="AO1871" s="297"/>
    </row>
    <row r="1872" spans="1:41" s="219" customFormat="1" ht="15" customHeight="1" x14ac:dyDescent="0.15">
      <c r="A1872" s="235"/>
      <c r="B1872" s="236">
        <f t="shared" ref="B1872:C1872" si="2290">B1871</f>
        <v>0</v>
      </c>
      <c r="C1872" s="237">
        <f t="shared" si="2290"/>
        <v>0</v>
      </c>
      <c r="D1872" s="238">
        <f t="shared" si="2287"/>
        <v>4</v>
      </c>
      <c r="E1872" s="238"/>
      <c r="F1872" s="239"/>
      <c r="G1872" s="238"/>
      <c r="H1872" s="266"/>
      <c r="I1872" s="238"/>
      <c r="J1872" s="238"/>
      <c r="K1872" s="238"/>
      <c r="L1872" s="238"/>
      <c r="M1872" s="238"/>
      <c r="N1872" s="238"/>
      <c r="O1872" s="256">
        <f t="shared" si="2277"/>
        <v>0</v>
      </c>
      <c r="P1872" s="351"/>
      <c r="Q1872" s="266"/>
      <c r="R1872" s="353"/>
      <c r="S1872" s="355"/>
      <c r="T1872" s="351"/>
      <c r="U1872" s="357"/>
      <c r="V1872" s="359"/>
      <c r="W1872" s="361"/>
      <c r="X1872" s="357"/>
      <c r="Y1872" s="353"/>
      <c r="Z1872" s="353"/>
      <c r="AA1872" s="353"/>
      <c r="AB1872" s="353"/>
      <c r="AC1872" s="353"/>
      <c r="AD1872" s="238">
        <f t="shared" si="2288"/>
        <v>0</v>
      </c>
      <c r="AE1872" s="279" t="e">
        <f>VLOOKUP(AD1872,分类参数表!$I$2:$J$10,2,FALSE)</f>
        <v>#N/A</v>
      </c>
      <c r="AF1872" s="280"/>
      <c r="AG1872" s="266"/>
      <c r="AH1872" s="266"/>
      <c r="AI1872" s="266"/>
      <c r="AJ1872" s="266"/>
      <c r="AK1872" s="266"/>
      <c r="AL1872" s="266"/>
      <c r="AM1872" s="290"/>
      <c r="AN1872" s="291" t="e">
        <f t="shared" si="2278"/>
        <v>#DIV/0!</v>
      </c>
      <c r="AO1872" s="297"/>
    </row>
    <row r="1873" spans="1:41" s="219" customFormat="1" ht="15" customHeight="1" thickBot="1" x14ac:dyDescent="0.2">
      <c r="A1873" s="235"/>
      <c r="B1873" s="236">
        <f t="shared" ref="B1873:C1873" si="2291">B1872</f>
        <v>0</v>
      </c>
      <c r="C1873" s="237">
        <f t="shared" si="2291"/>
        <v>0</v>
      </c>
      <c r="D1873" s="238">
        <f t="shared" si="2287"/>
        <v>5</v>
      </c>
      <c r="E1873" s="238"/>
      <c r="F1873" s="239"/>
      <c r="G1873" s="238"/>
      <c r="H1873" s="266"/>
      <c r="I1873" s="238"/>
      <c r="J1873" s="238"/>
      <c r="K1873" s="238"/>
      <c r="L1873" s="238"/>
      <c r="M1873" s="238"/>
      <c r="N1873" s="238"/>
      <c r="O1873" s="256">
        <f t="shared" si="2277"/>
        <v>0</v>
      </c>
      <c r="P1873" s="351"/>
      <c r="Q1873" s="266"/>
      <c r="R1873" s="353"/>
      <c r="S1873" s="355"/>
      <c r="T1873" s="351"/>
      <c r="U1873" s="357"/>
      <c r="V1873" s="359"/>
      <c r="W1873" s="361"/>
      <c r="X1873" s="357"/>
      <c r="Y1873" s="353"/>
      <c r="Z1873" s="353"/>
      <c r="AA1873" s="353"/>
      <c r="AB1873" s="362"/>
      <c r="AC1873" s="362"/>
      <c r="AD1873" s="238">
        <f t="shared" si="2288"/>
        <v>0</v>
      </c>
      <c r="AE1873" s="279" t="e">
        <f>VLOOKUP(AD1873,分类参数表!$I$2:$J$10,2,FALSE)</f>
        <v>#N/A</v>
      </c>
      <c r="AF1873" s="280"/>
      <c r="AG1873" s="266"/>
      <c r="AH1873" s="266"/>
      <c r="AI1873" s="266"/>
      <c r="AJ1873" s="266"/>
      <c r="AK1873" s="266"/>
      <c r="AL1873" s="266"/>
      <c r="AM1873" s="290"/>
      <c r="AN1873" s="291" t="e">
        <f t="shared" si="2278"/>
        <v>#DIV/0!</v>
      </c>
      <c r="AO1873" s="297"/>
    </row>
    <row r="1874" spans="1:41" s="220" customFormat="1" ht="15" customHeight="1" thickTop="1" x14ac:dyDescent="0.15">
      <c r="A1874" s="319"/>
      <c r="B1874" s="242"/>
      <c r="C1874" s="243"/>
      <c r="D1874" s="244">
        <v>1</v>
      </c>
      <c r="E1874" s="320"/>
      <c r="F1874" s="245"/>
      <c r="G1874" s="321"/>
      <c r="H1874" s="328"/>
      <c r="I1874" s="246"/>
      <c r="J1874" s="321"/>
      <c r="K1874" s="320"/>
      <c r="L1874" s="321"/>
      <c r="M1874" s="244"/>
      <c r="N1874" s="244"/>
      <c r="O1874" s="257">
        <f t="shared" si="2277"/>
        <v>0</v>
      </c>
      <c r="P1874" s="363">
        <f>SUM(O1874:O1878)</f>
        <v>0</v>
      </c>
      <c r="Q1874" s="322"/>
      <c r="R1874" s="371">
        <f>SUMPRODUCT(Q1874:Q1878+0)</f>
        <v>0</v>
      </c>
      <c r="S1874" s="374" t="e">
        <f>R1874/P1874</f>
        <v>#DIV/0!</v>
      </c>
      <c r="T1874" s="363" t="e">
        <f>LOOKUP(S1874,{0.4,0.45,0.5,0.55,0.6,0.65,0.7,0.75,0.8,0.85,0.9,0.95,1},{0.1,0.175,0.25,0.325,0.4,0.475,0.55,0.625,0.7,0.775,0.85,0.925,1})</f>
        <v>#DIV/0!</v>
      </c>
      <c r="U1874" s="369"/>
      <c r="V1874" s="365"/>
      <c r="W1874" s="367"/>
      <c r="X1874" s="369"/>
      <c r="Y1874" s="371">
        <f>R1874-(V1874/10)-X1874</f>
        <v>0</v>
      </c>
      <c r="Z1874" s="371" t="e">
        <f>Y1874*T1874*AE1874</f>
        <v>#DIV/0!</v>
      </c>
      <c r="AA1874" s="371" t="e">
        <f>U1874-V1874+Z1874</f>
        <v>#DIV/0!</v>
      </c>
      <c r="AB1874" s="371"/>
      <c r="AC1874" s="371"/>
      <c r="AD1874" s="323" t="s">
        <v>2000</v>
      </c>
      <c r="AE1874" s="282">
        <f>VLOOKUP(AD1874,分类参数表!$I$2:$J$10,2,FALSE)</f>
        <v>1</v>
      </c>
      <c r="AF1874" s="283"/>
      <c r="AG1874" s="322"/>
      <c r="AH1874" s="269"/>
      <c r="AI1874" s="269"/>
      <c r="AJ1874" s="269"/>
      <c r="AK1874" s="322"/>
      <c r="AL1874" s="322"/>
      <c r="AM1874" s="292"/>
      <c r="AN1874" s="293" t="e">
        <f t="shared" si="2278"/>
        <v>#DIV/0!</v>
      </c>
      <c r="AO1874" s="298"/>
    </row>
    <row r="1875" spans="1:41" s="221" customFormat="1" ht="15" customHeight="1" x14ac:dyDescent="0.15">
      <c r="A1875" s="247"/>
      <c r="B1875" s="248">
        <f t="shared" ref="B1875:C1875" si="2292">B1874</f>
        <v>0</v>
      </c>
      <c r="C1875" s="249">
        <f t="shared" si="2292"/>
        <v>0</v>
      </c>
      <c r="D1875" s="250">
        <f t="shared" ref="D1875:D1878" si="2293">D1874+1</f>
        <v>2</v>
      </c>
      <c r="E1875" s="250"/>
      <c r="F1875" s="251"/>
      <c r="G1875" s="250"/>
      <c r="H1875" s="329"/>
      <c r="I1875" s="252"/>
      <c r="J1875" s="250"/>
      <c r="K1875" s="250"/>
      <c r="L1875" s="250"/>
      <c r="M1875" s="250"/>
      <c r="N1875" s="250"/>
      <c r="O1875" s="258">
        <f t="shared" si="2277"/>
        <v>0</v>
      </c>
      <c r="P1875" s="364"/>
      <c r="Q1875" s="271"/>
      <c r="R1875" s="372"/>
      <c r="S1875" s="375"/>
      <c r="T1875" s="364"/>
      <c r="U1875" s="370"/>
      <c r="V1875" s="366"/>
      <c r="W1875" s="368"/>
      <c r="X1875" s="370"/>
      <c r="Y1875" s="372"/>
      <c r="Z1875" s="372"/>
      <c r="AA1875" s="372"/>
      <c r="AB1875" s="372"/>
      <c r="AC1875" s="372"/>
      <c r="AD1875" s="250" t="str">
        <f t="shared" ref="AD1875:AD1878" si="2294">AD1874</f>
        <v>会员</v>
      </c>
      <c r="AE1875" s="284">
        <f>VLOOKUP(AD1875,分类参数表!$I$2:$J$10,2,FALSE)</f>
        <v>1</v>
      </c>
      <c r="AF1875" s="285"/>
      <c r="AG1875" s="271"/>
      <c r="AH1875" s="271"/>
      <c r="AI1875" s="271"/>
      <c r="AJ1875" s="271"/>
      <c r="AK1875" s="271"/>
      <c r="AL1875" s="271"/>
      <c r="AM1875" s="294"/>
      <c r="AN1875" s="295" t="e">
        <f t="shared" si="2278"/>
        <v>#DIV/0!</v>
      </c>
      <c r="AO1875" s="299"/>
    </row>
    <row r="1876" spans="1:41" s="221" customFormat="1" ht="15" customHeight="1" x14ac:dyDescent="0.15">
      <c r="A1876" s="247"/>
      <c r="B1876" s="248">
        <f t="shared" ref="B1876:C1876" si="2295">B1875</f>
        <v>0</v>
      </c>
      <c r="C1876" s="249">
        <f t="shared" si="2295"/>
        <v>0</v>
      </c>
      <c r="D1876" s="250">
        <f t="shared" si="2293"/>
        <v>3</v>
      </c>
      <c r="E1876" s="250"/>
      <c r="F1876" s="251"/>
      <c r="G1876" s="250"/>
      <c r="H1876" s="329"/>
      <c r="I1876" s="252"/>
      <c r="J1876" s="250"/>
      <c r="K1876" s="250"/>
      <c r="L1876" s="250"/>
      <c r="M1876" s="250"/>
      <c r="N1876" s="250"/>
      <c r="O1876" s="258">
        <f t="shared" si="2277"/>
        <v>0</v>
      </c>
      <c r="P1876" s="364"/>
      <c r="Q1876" s="271"/>
      <c r="R1876" s="372"/>
      <c r="S1876" s="375"/>
      <c r="T1876" s="364"/>
      <c r="U1876" s="370"/>
      <c r="V1876" s="366"/>
      <c r="W1876" s="368"/>
      <c r="X1876" s="370"/>
      <c r="Y1876" s="372"/>
      <c r="Z1876" s="372"/>
      <c r="AA1876" s="372"/>
      <c r="AB1876" s="372"/>
      <c r="AC1876" s="372"/>
      <c r="AD1876" s="250" t="str">
        <f t="shared" si="2294"/>
        <v>会员</v>
      </c>
      <c r="AE1876" s="284">
        <f>VLOOKUP(AD1876,分类参数表!$I$2:$J$10,2,FALSE)</f>
        <v>1</v>
      </c>
      <c r="AF1876" s="285"/>
      <c r="AG1876" s="271"/>
      <c r="AH1876" s="271"/>
      <c r="AI1876" s="271"/>
      <c r="AJ1876" s="271"/>
      <c r="AK1876" s="271"/>
      <c r="AL1876" s="271"/>
      <c r="AM1876" s="294"/>
      <c r="AN1876" s="295" t="e">
        <f t="shared" si="2278"/>
        <v>#DIV/0!</v>
      </c>
      <c r="AO1876" s="299"/>
    </row>
    <row r="1877" spans="1:41" s="221" customFormat="1" ht="15" customHeight="1" x14ac:dyDescent="0.15">
      <c r="A1877" s="247"/>
      <c r="B1877" s="248">
        <f t="shared" ref="B1877:C1877" si="2296">B1876</f>
        <v>0</v>
      </c>
      <c r="C1877" s="249">
        <f t="shared" si="2296"/>
        <v>0</v>
      </c>
      <c r="D1877" s="250">
        <f t="shared" si="2293"/>
        <v>4</v>
      </c>
      <c r="E1877" s="250"/>
      <c r="F1877" s="251"/>
      <c r="G1877" s="250"/>
      <c r="H1877" s="271"/>
      <c r="I1877" s="250"/>
      <c r="J1877" s="250"/>
      <c r="K1877" s="250"/>
      <c r="L1877" s="250"/>
      <c r="M1877" s="250"/>
      <c r="N1877" s="250"/>
      <c r="O1877" s="258">
        <f t="shared" si="2277"/>
        <v>0</v>
      </c>
      <c r="P1877" s="364"/>
      <c r="Q1877" s="271"/>
      <c r="R1877" s="372"/>
      <c r="S1877" s="375"/>
      <c r="T1877" s="364"/>
      <c r="U1877" s="370"/>
      <c r="V1877" s="366"/>
      <c r="W1877" s="368"/>
      <c r="X1877" s="370"/>
      <c r="Y1877" s="372"/>
      <c r="Z1877" s="372"/>
      <c r="AA1877" s="372"/>
      <c r="AB1877" s="372"/>
      <c r="AC1877" s="372"/>
      <c r="AD1877" s="250" t="str">
        <f t="shared" si="2294"/>
        <v>会员</v>
      </c>
      <c r="AE1877" s="284">
        <f>VLOOKUP(AD1877,分类参数表!$I$2:$J$10,2,FALSE)</f>
        <v>1</v>
      </c>
      <c r="AF1877" s="285"/>
      <c r="AG1877" s="271"/>
      <c r="AH1877" s="271"/>
      <c r="AI1877" s="271"/>
      <c r="AJ1877" s="271"/>
      <c r="AK1877" s="271"/>
      <c r="AL1877" s="271"/>
      <c r="AM1877" s="294"/>
      <c r="AN1877" s="295" t="e">
        <f t="shared" si="2278"/>
        <v>#DIV/0!</v>
      </c>
      <c r="AO1877" s="299"/>
    </row>
    <row r="1878" spans="1:41" s="221" customFormat="1" ht="15" customHeight="1" thickBot="1" x14ac:dyDescent="0.2">
      <c r="A1878" s="247"/>
      <c r="B1878" s="248">
        <f t="shared" ref="B1878:C1878" si="2297">B1877</f>
        <v>0</v>
      </c>
      <c r="C1878" s="249">
        <f t="shared" si="2297"/>
        <v>0</v>
      </c>
      <c r="D1878" s="250">
        <f t="shared" si="2293"/>
        <v>5</v>
      </c>
      <c r="E1878" s="250"/>
      <c r="F1878" s="251"/>
      <c r="G1878" s="250"/>
      <c r="H1878" s="271"/>
      <c r="I1878" s="250"/>
      <c r="J1878" s="250"/>
      <c r="K1878" s="250"/>
      <c r="L1878" s="250"/>
      <c r="M1878" s="250"/>
      <c r="N1878" s="250"/>
      <c r="O1878" s="258">
        <f t="shared" si="2277"/>
        <v>0</v>
      </c>
      <c r="P1878" s="364"/>
      <c r="Q1878" s="271"/>
      <c r="R1878" s="372"/>
      <c r="S1878" s="375"/>
      <c r="T1878" s="364"/>
      <c r="U1878" s="370"/>
      <c r="V1878" s="366"/>
      <c r="W1878" s="368"/>
      <c r="X1878" s="370"/>
      <c r="Y1878" s="372"/>
      <c r="Z1878" s="372"/>
      <c r="AA1878" s="372"/>
      <c r="AB1878" s="373"/>
      <c r="AC1878" s="373"/>
      <c r="AD1878" s="250" t="str">
        <f t="shared" si="2294"/>
        <v>会员</v>
      </c>
      <c r="AE1878" s="284">
        <f>VLOOKUP(AD1878,分类参数表!$I$2:$J$10,2,FALSE)</f>
        <v>1</v>
      </c>
      <c r="AF1878" s="285"/>
      <c r="AG1878" s="271"/>
      <c r="AH1878" s="271"/>
      <c r="AI1878" s="271"/>
      <c r="AJ1878" s="271"/>
      <c r="AK1878" s="271"/>
      <c r="AL1878" s="271"/>
      <c r="AM1878" s="294"/>
      <c r="AN1878" s="295" t="e">
        <f t="shared" si="2278"/>
        <v>#DIV/0!</v>
      </c>
      <c r="AO1878" s="299"/>
    </row>
    <row r="1879" spans="1:41" s="218" customFormat="1" ht="15" customHeight="1" thickTop="1" x14ac:dyDescent="0.15">
      <c r="A1879" s="229"/>
      <c r="B1879" s="230"/>
      <c r="C1879" s="231"/>
      <c r="D1879" s="232">
        <v>1</v>
      </c>
      <c r="E1879" s="233"/>
      <c r="F1879" s="233"/>
      <c r="G1879" s="232"/>
      <c r="H1879" s="326"/>
      <c r="I1879" s="234"/>
      <c r="J1879" s="232"/>
      <c r="K1879" s="233"/>
      <c r="L1879" s="232"/>
      <c r="M1879" s="232"/>
      <c r="N1879" s="232"/>
      <c r="O1879" s="255">
        <f t="shared" si="2277"/>
        <v>0</v>
      </c>
      <c r="P1879" s="350">
        <f>SUM(O1879:O1883)</f>
        <v>0</v>
      </c>
      <c r="Q1879" s="264"/>
      <c r="R1879" s="352">
        <f>SUMPRODUCT(Q1879:Q1883+0)</f>
        <v>0</v>
      </c>
      <c r="S1879" s="354" t="e">
        <f>R1879/P1879</f>
        <v>#DIV/0!</v>
      </c>
      <c r="T1879" s="350" t="e">
        <f>LOOKUP(S1879,{0.4,0.45,0.5,0.55,0.6,0.65,0.7,0.75,0.8,0.85,0.9,0.95,1},{0.1,0.175,0.25,0.325,0.4,0.475,0.55,0.625,0.7,0.775,0.85,0.925,1})</f>
        <v>#DIV/0!</v>
      </c>
      <c r="U1879" s="356"/>
      <c r="V1879" s="358"/>
      <c r="W1879" s="360"/>
      <c r="X1879" s="356"/>
      <c r="Y1879" s="352">
        <f>R1879-(V1879/10)-X1879</f>
        <v>0</v>
      </c>
      <c r="Z1879" s="352" t="e">
        <f>Y1879*T1879*AE1879</f>
        <v>#DIV/0!</v>
      </c>
      <c r="AA1879" s="352" t="e">
        <f>U1879-V1879+Z1879</f>
        <v>#DIV/0!</v>
      </c>
      <c r="AB1879" s="352"/>
      <c r="AC1879" s="352"/>
      <c r="AD1879" s="276"/>
      <c r="AE1879" s="277" t="e">
        <f>VLOOKUP(AD1879,分类参数表!$I$2:$J$10,2,FALSE)</f>
        <v>#N/A</v>
      </c>
      <c r="AF1879" s="278"/>
      <c r="AG1879" s="264"/>
      <c r="AH1879" s="264"/>
      <c r="AI1879" s="264"/>
      <c r="AJ1879" s="264"/>
      <c r="AK1879" s="264"/>
      <c r="AL1879" s="264"/>
      <c r="AM1879" s="288"/>
      <c r="AN1879" s="289" t="e">
        <f t="shared" si="2278"/>
        <v>#DIV/0!</v>
      </c>
      <c r="AO1879" s="296"/>
    </row>
    <row r="1880" spans="1:41" s="219" customFormat="1" ht="15" customHeight="1" x14ac:dyDescent="0.15">
      <c r="A1880" s="235"/>
      <c r="B1880" s="236">
        <f t="shared" ref="B1880:C1880" si="2298">B1879</f>
        <v>0</v>
      </c>
      <c r="C1880" s="237">
        <f t="shared" si="2298"/>
        <v>0</v>
      </c>
      <c r="D1880" s="238">
        <f t="shared" ref="D1880:D1883" si="2299">D1879+1</f>
        <v>2</v>
      </c>
      <c r="E1880" s="238"/>
      <c r="F1880" s="239"/>
      <c r="G1880" s="238"/>
      <c r="H1880" s="327"/>
      <c r="I1880" s="240"/>
      <c r="J1880" s="238"/>
      <c r="K1880" s="238"/>
      <c r="L1880" s="238"/>
      <c r="M1880" s="238"/>
      <c r="N1880" s="238"/>
      <c r="O1880" s="256">
        <f t="shared" si="2277"/>
        <v>0</v>
      </c>
      <c r="P1880" s="351"/>
      <c r="Q1880" s="266"/>
      <c r="R1880" s="353"/>
      <c r="S1880" s="355"/>
      <c r="T1880" s="351"/>
      <c r="U1880" s="357"/>
      <c r="V1880" s="359"/>
      <c r="W1880" s="361"/>
      <c r="X1880" s="357"/>
      <c r="Y1880" s="353"/>
      <c r="Z1880" s="353"/>
      <c r="AA1880" s="353"/>
      <c r="AB1880" s="353"/>
      <c r="AC1880" s="353"/>
      <c r="AD1880" s="238">
        <f t="shared" ref="AD1880:AD1883" si="2300">AD1879</f>
        <v>0</v>
      </c>
      <c r="AE1880" s="279" t="e">
        <f>VLOOKUP(AD1880,分类参数表!$I$2:$J$10,2,FALSE)</f>
        <v>#N/A</v>
      </c>
      <c r="AF1880" s="280"/>
      <c r="AG1880" s="266"/>
      <c r="AH1880" s="266"/>
      <c r="AI1880" s="266"/>
      <c r="AJ1880" s="266"/>
      <c r="AK1880" s="266"/>
      <c r="AL1880" s="266"/>
      <c r="AM1880" s="290"/>
      <c r="AN1880" s="291" t="e">
        <f t="shared" si="2278"/>
        <v>#DIV/0!</v>
      </c>
      <c r="AO1880" s="297"/>
    </row>
    <row r="1881" spans="1:41" s="219" customFormat="1" ht="15" customHeight="1" x14ac:dyDescent="0.15">
      <c r="A1881" s="235"/>
      <c r="B1881" s="236">
        <f t="shared" ref="B1881:C1881" si="2301">B1880</f>
        <v>0</v>
      </c>
      <c r="C1881" s="237">
        <f t="shared" si="2301"/>
        <v>0</v>
      </c>
      <c r="D1881" s="238">
        <f t="shared" si="2299"/>
        <v>3</v>
      </c>
      <c r="E1881" s="238"/>
      <c r="F1881" s="239"/>
      <c r="G1881" s="238"/>
      <c r="H1881" s="327"/>
      <c r="I1881" s="240"/>
      <c r="J1881" s="238"/>
      <c r="K1881" s="238"/>
      <c r="L1881" s="238"/>
      <c r="M1881" s="238"/>
      <c r="N1881" s="238"/>
      <c r="O1881" s="256">
        <f t="shared" si="2277"/>
        <v>0</v>
      </c>
      <c r="P1881" s="351"/>
      <c r="Q1881" s="266"/>
      <c r="R1881" s="353"/>
      <c r="S1881" s="355"/>
      <c r="T1881" s="351"/>
      <c r="U1881" s="357"/>
      <c r="V1881" s="359"/>
      <c r="W1881" s="361"/>
      <c r="X1881" s="357"/>
      <c r="Y1881" s="353"/>
      <c r="Z1881" s="353"/>
      <c r="AA1881" s="353"/>
      <c r="AB1881" s="353"/>
      <c r="AC1881" s="353"/>
      <c r="AD1881" s="238">
        <f t="shared" si="2300"/>
        <v>0</v>
      </c>
      <c r="AE1881" s="279" t="e">
        <f>VLOOKUP(AD1881,分类参数表!$I$2:$J$10,2,FALSE)</f>
        <v>#N/A</v>
      </c>
      <c r="AF1881" s="280"/>
      <c r="AG1881" s="266"/>
      <c r="AH1881" s="266"/>
      <c r="AI1881" s="266"/>
      <c r="AJ1881" s="266"/>
      <c r="AK1881" s="266"/>
      <c r="AL1881" s="266"/>
      <c r="AM1881" s="290"/>
      <c r="AN1881" s="291" t="e">
        <f t="shared" si="2278"/>
        <v>#DIV/0!</v>
      </c>
      <c r="AO1881" s="297"/>
    </row>
    <row r="1882" spans="1:41" s="219" customFormat="1" ht="15" customHeight="1" x14ac:dyDescent="0.15">
      <c r="A1882" s="235"/>
      <c r="B1882" s="236">
        <f t="shared" ref="B1882:C1882" si="2302">B1881</f>
        <v>0</v>
      </c>
      <c r="C1882" s="237">
        <f t="shared" si="2302"/>
        <v>0</v>
      </c>
      <c r="D1882" s="238">
        <f t="shared" si="2299"/>
        <v>4</v>
      </c>
      <c r="E1882" s="238"/>
      <c r="F1882" s="239"/>
      <c r="G1882" s="238"/>
      <c r="H1882" s="266"/>
      <c r="I1882" s="238"/>
      <c r="J1882" s="238"/>
      <c r="K1882" s="238"/>
      <c r="L1882" s="238"/>
      <c r="M1882" s="238"/>
      <c r="N1882" s="238"/>
      <c r="O1882" s="256">
        <f t="shared" si="2277"/>
        <v>0</v>
      </c>
      <c r="P1882" s="351"/>
      <c r="Q1882" s="266"/>
      <c r="R1882" s="353"/>
      <c r="S1882" s="355"/>
      <c r="T1882" s="351"/>
      <c r="U1882" s="357"/>
      <c r="V1882" s="359"/>
      <c r="W1882" s="361"/>
      <c r="X1882" s="357"/>
      <c r="Y1882" s="353"/>
      <c r="Z1882" s="353"/>
      <c r="AA1882" s="353"/>
      <c r="AB1882" s="353"/>
      <c r="AC1882" s="353"/>
      <c r="AD1882" s="238">
        <f t="shared" si="2300"/>
        <v>0</v>
      </c>
      <c r="AE1882" s="279" t="e">
        <f>VLOOKUP(AD1882,分类参数表!$I$2:$J$10,2,FALSE)</f>
        <v>#N/A</v>
      </c>
      <c r="AF1882" s="280"/>
      <c r="AG1882" s="266"/>
      <c r="AH1882" s="266"/>
      <c r="AI1882" s="266"/>
      <c r="AJ1882" s="266"/>
      <c r="AK1882" s="266"/>
      <c r="AL1882" s="266"/>
      <c r="AM1882" s="290"/>
      <c r="AN1882" s="291" t="e">
        <f t="shared" si="2278"/>
        <v>#DIV/0!</v>
      </c>
      <c r="AO1882" s="297"/>
    </row>
    <row r="1883" spans="1:41" s="219" customFormat="1" ht="15" customHeight="1" thickBot="1" x14ac:dyDescent="0.2">
      <c r="A1883" s="235"/>
      <c r="B1883" s="236">
        <f t="shared" ref="B1883:C1883" si="2303">B1882</f>
        <v>0</v>
      </c>
      <c r="C1883" s="237">
        <f t="shared" si="2303"/>
        <v>0</v>
      </c>
      <c r="D1883" s="238">
        <f t="shared" si="2299"/>
        <v>5</v>
      </c>
      <c r="E1883" s="238"/>
      <c r="F1883" s="239"/>
      <c r="G1883" s="238"/>
      <c r="H1883" s="266"/>
      <c r="I1883" s="238"/>
      <c r="J1883" s="238"/>
      <c r="K1883" s="238"/>
      <c r="L1883" s="238"/>
      <c r="M1883" s="238"/>
      <c r="N1883" s="238"/>
      <c r="O1883" s="256">
        <f t="shared" si="2277"/>
        <v>0</v>
      </c>
      <c r="P1883" s="351"/>
      <c r="Q1883" s="266"/>
      <c r="R1883" s="353"/>
      <c r="S1883" s="355"/>
      <c r="T1883" s="351"/>
      <c r="U1883" s="357"/>
      <c r="V1883" s="359"/>
      <c r="W1883" s="361"/>
      <c r="X1883" s="357"/>
      <c r="Y1883" s="353"/>
      <c r="Z1883" s="353"/>
      <c r="AA1883" s="353"/>
      <c r="AB1883" s="362"/>
      <c r="AC1883" s="362"/>
      <c r="AD1883" s="238">
        <f t="shared" si="2300"/>
        <v>0</v>
      </c>
      <c r="AE1883" s="279" t="e">
        <f>VLOOKUP(AD1883,分类参数表!$I$2:$J$10,2,FALSE)</f>
        <v>#N/A</v>
      </c>
      <c r="AF1883" s="280"/>
      <c r="AG1883" s="266"/>
      <c r="AH1883" s="266"/>
      <c r="AI1883" s="266"/>
      <c r="AJ1883" s="266"/>
      <c r="AK1883" s="266"/>
      <c r="AL1883" s="266"/>
      <c r="AM1883" s="290"/>
      <c r="AN1883" s="291" t="e">
        <f t="shared" si="2278"/>
        <v>#DIV/0!</v>
      </c>
      <c r="AO1883" s="297"/>
    </row>
    <row r="1884" spans="1:41" s="220" customFormat="1" ht="15" customHeight="1" thickTop="1" x14ac:dyDescent="0.15">
      <c r="A1884" s="319"/>
      <c r="B1884" s="242"/>
      <c r="C1884" s="243"/>
      <c r="D1884" s="244">
        <v>1</v>
      </c>
      <c r="E1884" s="320"/>
      <c r="F1884" s="245"/>
      <c r="G1884" s="321"/>
      <c r="H1884" s="328"/>
      <c r="I1884" s="246"/>
      <c r="J1884" s="321"/>
      <c r="K1884" s="320"/>
      <c r="L1884" s="321"/>
      <c r="M1884" s="244"/>
      <c r="N1884" s="244"/>
      <c r="O1884" s="257">
        <f t="shared" si="2277"/>
        <v>0</v>
      </c>
      <c r="P1884" s="363">
        <f>SUM(O1884:O1888)</f>
        <v>0</v>
      </c>
      <c r="Q1884" s="322"/>
      <c r="R1884" s="371">
        <f>SUMPRODUCT(Q1884:Q1888+0)</f>
        <v>0</v>
      </c>
      <c r="S1884" s="374" t="e">
        <f>R1884/P1884</f>
        <v>#DIV/0!</v>
      </c>
      <c r="T1884" s="363" t="e">
        <f>LOOKUP(S1884,{0.4,0.45,0.5,0.55,0.6,0.65,0.7,0.75,0.8,0.85,0.9,0.95,1},{0.1,0.175,0.25,0.325,0.4,0.475,0.55,0.625,0.7,0.775,0.85,0.925,1})</f>
        <v>#DIV/0!</v>
      </c>
      <c r="U1884" s="369"/>
      <c r="V1884" s="365"/>
      <c r="W1884" s="367"/>
      <c r="X1884" s="369"/>
      <c r="Y1884" s="371">
        <f>R1884-(V1884/10)-X1884</f>
        <v>0</v>
      </c>
      <c r="Z1884" s="371" t="e">
        <f>Y1884*T1884*AE1884</f>
        <v>#DIV/0!</v>
      </c>
      <c r="AA1884" s="371" t="e">
        <f>U1884-V1884+Z1884</f>
        <v>#DIV/0!</v>
      </c>
      <c r="AB1884" s="371"/>
      <c r="AC1884" s="371"/>
      <c r="AD1884" s="323" t="s">
        <v>2000</v>
      </c>
      <c r="AE1884" s="282">
        <f>VLOOKUP(AD1884,分类参数表!$I$2:$J$10,2,FALSE)</f>
        <v>1</v>
      </c>
      <c r="AF1884" s="283"/>
      <c r="AG1884" s="322"/>
      <c r="AH1884" s="269"/>
      <c r="AI1884" s="269"/>
      <c r="AJ1884" s="269"/>
      <c r="AK1884" s="322"/>
      <c r="AL1884" s="322"/>
      <c r="AM1884" s="292"/>
      <c r="AN1884" s="293" t="e">
        <f t="shared" si="2278"/>
        <v>#DIV/0!</v>
      </c>
      <c r="AO1884" s="298"/>
    </row>
    <row r="1885" spans="1:41" s="221" customFormat="1" ht="15" customHeight="1" x14ac:dyDescent="0.15">
      <c r="A1885" s="247"/>
      <c r="B1885" s="248">
        <f t="shared" ref="B1885:C1885" si="2304">B1884</f>
        <v>0</v>
      </c>
      <c r="C1885" s="249">
        <f t="shared" si="2304"/>
        <v>0</v>
      </c>
      <c r="D1885" s="250">
        <f t="shared" ref="D1885:D1888" si="2305">D1884+1</f>
        <v>2</v>
      </c>
      <c r="E1885" s="250"/>
      <c r="F1885" s="251"/>
      <c r="G1885" s="250"/>
      <c r="H1885" s="329"/>
      <c r="I1885" s="252"/>
      <c r="J1885" s="250"/>
      <c r="K1885" s="250"/>
      <c r="L1885" s="250"/>
      <c r="M1885" s="250"/>
      <c r="N1885" s="250"/>
      <c r="O1885" s="258">
        <f t="shared" si="2277"/>
        <v>0</v>
      </c>
      <c r="P1885" s="364"/>
      <c r="Q1885" s="271"/>
      <c r="R1885" s="372"/>
      <c r="S1885" s="375"/>
      <c r="T1885" s="364"/>
      <c r="U1885" s="370"/>
      <c r="V1885" s="366"/>
      <c r="W1885" s="368"/>
      <c r="X1885" s="370"/>
      <c r="Y1885" s="372"/>
      <c r="Z1885" s="372"/>
      <c r="AA1885" s="372"/>
      <c r="AB1885" s="372"/>
      <c r="AC1885" s="372"/>
      <c r="AD1885" s="250" t="str">
        <f t="shared" ref="AD1885:AD1888" si="2306">AD1884</f>
        <v>会员</v>
      </c>
      <c r="AE1885" s="284">
        <f>VLOOKUP(AD1885,分类参数表!$I$2:$J$10,2,FALSE)</f>
        <v>1</v>
      </c>
      <c r="AF1885" s="285"/>
      <c r="AG1885" s="271"/>
      <c r="AH1885" s="271"/>
      <c r="AI1885" s="271"/>
      <c r="AJ1885" s="271"/>
      <c r="AK1885" s="271"/>
      <c r="AL1885" s="271"/>
      <c r="AM1885" s="294"/>
      <c r="AN1885" s="295" t="e">
        <f t="shared" si="2278"/>
        <v>#DIV/0!</v>
      </c>
      <c r="AO1885" s="299"/>
    </row>
    <row r="1886" spans="1:41" s="221" customFormat="1" ht="15" customHeight="1" x14ac:dyDescent="0.15">
      <c r="A1886" s="247"/>
      <c r="B1886" s="248">
        <f t="shared" ref="B1886:C1886" si="2307">B1885</f>
        <v>0</v>
      </c>
      <c r="C1886" s="249">
        <f t="shared" si="2307"/>
        <v>0</v>
      </c>
      <c r="D1886" s="250">
        <f t="shared" si="2305"/>
        <v>3</v>
      </c>
      <c r="E1886" s="250"/>
      <c r="F1886" s="251"/>
      <c r="G1886" s="250"/>
      <c r="H1886" s="329"/>
      <c r="I1886" s="252"/>
      <c r="J1886" s="250"/>
      <c r="K1886" s="250"/>
      <c r="L1886" s="250"/>
      <c r="M1886" s="250"/>
      <c r="N1886" s="250"/>
      <c r="O1886" s="258">
        <f t="shared" si="2277"/>
        <v>0</v>
      </c>
      <c r="P1886" s="364"/>
      <c r="Q1886" s="271"/>
      <c r="R1886" s="372"/>
      <c r="S1886" s="375"/>
      <c r="T1886" s="364"/>
      <c r="U1886" s="370"/>
      <c r="V1886" s="366"/>
      <c r="W1886" s="368"/>
      <c r="X1886" s="370"/>
      <c r="Y1886" s="372"/>
      <c r="Z1886" s="372"/>
      <c r="AA1886" s="372"/>
      <c r="AB1886" s="372"/>
      <c r="AC1886" s="372"/>
      <c r="AD1886" s="250" t="str">
        <f t="shared" si="2306"/>
        <v>会员</v>
      </c>
      <c r="AE1886" s="284">
        <f>VLOOKUP(AD1886,分类参数表!$I$2:$J$10,2,FALSE)</f>
        <v>1</v>
      </c>
      <c r="AF1886" s="285"/>
      <c r="AG1886" s="271"/>
      <c r="AH1886" s="271"/>
      <c r="AI1886" s="271"/>
      <c r="AJ1886" s="271"/>
      <c r="AK1886" s="271"/>
      <c r="AL1886" s="271"/>
      <c r="AM1886" s="294"/>
      <c r="AN1886" s="295" t="e">
        <f t="shared" si="2278"/>
        <v>#DIV/0!</v>
      </c>
      <c r="AO1886" s="299"/>
    </row>
    <row r="1887" spans="1:41" s="221" customFormat="1" ht="15" customHeight="1" x14ac:dyDescent="0.15">
      <c r="A1887" s="247"/>
      <c r="B1887" s="248">
        <f t="shared" ref="B1887:C1887" si="2308">B1886</f>
        <v>0</v>
      </c>
      <c r="C1887" s="249">
        <f t="shared" si="2308"/>
        <v>0</v>
      </c>
      <c r="D1887" s="250">
        <f t="shared" si="2305"/>
        <v>4</v>
      </c>
      <c r="E1887" s="250"/>
      <c r="F1887" s="251"/>
      <c r="G1887" s="250"/>
      <c r="H1887" s="271"/>
      <c r="I1887" s="250"/>
      <c r="J1887" s="250"/>
      <c r="K1887" s="250"/>
      <c r="L1887" s="250"/>
      <c r="M1887" s="250"/>
      <c r="N1887" s="250"/>
      <c r="O1887" s="258">
        <f t="shared" si="2277"/>
        <v>0</v>
      </c>
      <c r="P1887" s="364"/>
      <c r="Q1887" s="271"/>
      <c r="R1887" s="372"/>
      <c r="S1887" s="375"/>
      <c r="T1887" s="364"/>
      <c r="U1887" s="370"/>
      <c r="V1887" s="366"/>
      <c r="W1887" s="368"/>
      <c r="X1887" s="370"/>
      <c r="Y1887" s="372"/>
      <c r="Z1887" s="372"/>
      <c r="AA1887" s="372"/>
      <c r="AB1887" s="372"/>
      <c r="AC1887" s="372"/>
      <c r="AD1887" s="250" t="str">
        <f t="shared" si="2306"/>
        <v>会员</v>
      </c>
      <c r="AE1887" s="284">
        <f>VLOOKUP(AD1887,分类参数表!$I$2:$J$10,2,FALSE)</f>
        <v>1</v>
      </c>
      <c r="AF1887" s="285"/>
      <c r="AG1887" s="271"/>
      <c r="AH1887" s="271"/>
      <c r="AI1887" s="271"/>
      <c r="AJ1887" s="271"/>
      <c r="AK1887" s="271"/>
      <c r="AL1887" s="271"/>
      <c r="AM1887" s="294"/>
      <c r="AN1887" s="295" t="e">
        <f t="shared" si="2278"/>
        <v>#DIV/0!</v>
      </c>
      <c r="AO1887" s="299"/>
    </row>
    <row r="1888" spans="1:41" s="221" customFormat="1" ht="15" customHeight="1" thickBot="1" x14ac:dyDescent="0.2">
      <c r="A1888" s="247"/>
      <c r="B1888" s="248">
        <f t="shared" ref="B1888:C1888" si="2309">B1887</f>
        <v>0</v>
      </c>
      <c r="C1888" s="249">
        <f t="shared" si="2309"/>
        <v>0</v>
      </c>
      <c r="D1888" s="250">
        <f t="shared" si="2305"/>
        <v>5</v>
      </c>
      <c r="E1888" s="250"/>
      <c r="F1888" s="251"/>
      <c r="G1888" s="250"/>
      <c r="H1888" s="271"/>
      <c r="I1888" s="250"/>
      <c r="J1888" s="250"/>
      <c r="K1888" s="250"/>
      <c r="L1888" s="250"/>
      <c r="M1888" s="250"/>
      <c r="N1888" s="250"/>
      <c r="O1888" s="258">
        <f t="shared" si="2277"/>
        <v>0</v>
      </c>
      <c r="P1888" s="364"/>
      <c r="Q1888" s="271"/>
      <c r="R1888" s="372"/>
      <c r="S1888" s="375"/>
      <c r="T1888" s="364"/>
      <c r="U1888" s="370"/>
      <c r="V1888" s="366"/>
      <c r="W1888" s="368"/>
      <c r="X1888" s="370"/>
      <c r="Y1888" s="372"/>
      <c r="Z1888" s="372"/>
      <c r="AA1888" s="372"/>
      <c r="AB1888" s="373"/>
      <c r="AC1888" s="373"/>
      <c r="AD1888" s="250" t="str">
        <f t="shared" si="2306"/>
        <v>会员</v>
      </c>
      <c r="AE1888" s="284">
        <f>VLOOKUP(AD1888,分类参数表!$I$2:$J$10,2,FALSE)</f>
        <v>1</v>
      </c>
      <c r="AF1888" s="285"/>
      <c r="AG1888" s="271"/>
      <c r="AH1888" s="271"/>
      <c r="AI1888" s="271"/>
      <c r="AJ1888" s="271"/>
      <c r="AK1888" s="271"/>
      <c r="AL1888" s="271"/>
      <c r="AM1888" s="294"/>
      <c r="AN1888" s="295" t="e">
        <f t="shared" si="2278"/>
        <v>#DIV/0!</v>
      </c>
      <c r="AO1888" s="299"/>
    </row>
    <row r="1889" spans="1:41" s="218" customFormat="1" ht="15" customHeight="1" thickTop="1" x14ac:dyDescent="0.15">
      <c r="A1889" s="229"/>
      <c r="B1889" s="230"/>
      <c r="C1889" s="231"/>
      <c r="D1889" s="232">
        <v>1</v>
      </c>
      <c r="E1889" s="233"/>
      <c r="F1889" s="233"/>
      <c r="G1889" s="232"/>
      <c r="H1889" s="326"/>
      <c r="I1889" s="234"/>
      <c r="J1889" s="232"/>
      <c r="K1889" s="233"/>
      <c r="L1889" s="232"/>
      <c r="M1889" s="232"/>
      <c r="N1889" s="232"/>
      <c r="O1889" s="255">
        <f t="shared" si="2277"/>
        <v>0</v>
      </c>
      <c r="P1889" s="350">
        <f>SUM(O1889:O1893)</f>
        <v>0</v>
      </c>
      <c r="Q1889" s="264"/>
      <c r="R1889" s="352">
        <f>SUMPRODUCT(Q1889:Q1893+0)</f>
        <v>0</v>
      </c>
      <c r="S1889" s="354" t="e">
        <f>R1889/P1889</f>
        <v>#DIV/0!</v>
      </c>
      <c r="T1889" s="350" t="e">
        <f>LOOKUP(S1889,{0.4,0.45,0.5,0.55,0.6,0.65,0.7,0.75,0.8,0.85,0.9,0.95,1},{0.1,0.175,0.25,0.325,0.4,0.475,0.55,0.625,0.7,0.775,0.85,0.925,1})</f>
        <v>#DIV/0!</v>
      </c>
      <c r="U1889" s="356"/>
      <c r="V1889" s="358"/>
      <c r="W1889" s="360"/>
      <c r="X1889" s="356"/>
      <c r="Y1889" s="352">
        <f>R1889-(V1889/10)-X1889</f>
        <v>0</v>
      </c>
      <c r="Z1889" s="352" t="e">
        <f>Y1889*T1889*AE1889</f>
        <v>#DIV/0!</v>
      </c>
      <c r="AA1889" s="352" t="e">
        <f>U1889-V1889+Z1889</f>
        <v>#DIV/0!</v>
      </c>
      <c r="AB1889" s="352"/>
      <c r="AC1889" s="352"/>
      <c r="AD1889" s="276"/>
      <c r="AE1889" s="277" t="e">
        <f>VLOOKUP(AD1889,分类参数表!$I$2:$J$10,2,FALSE)</f>
        <v>#N/A</v>
      </c>
      <c r="AF1889" s="278"/>
      <c r="AG1889" s="264"/>
      <c r="AH1889" s="264"/>
      <c r="AI1889" s="264"/>
      <c r="AJ1889" s="264"/>
      <c r="AK1889" s="264"/>
      <c r="AL1889" s="264"/>
      <c r="AM1889" s="288"/>
      <c r="AN1889" s="289" t="e">
        <f t="shared" si="2278"/>
        <v>#DIV/0!</v>
      </c>
      <c r="AO1889" s="296"/>
    </row>
    <row r="1890" spans="1:41" s="219" customFormat="1" ht="15" customHeight="1" x14ac:dyDescent="0.15">
      <c r="A1890" s="235"/>
      <c r="B1890" s="236">
        <f t="shared" ref="B1890:C1890" si="2310">B1889</f>
        <v>0</v>
      </c>
      <c r="C1890" s="237">
        <f t="shared" si="2310"/>
        <v>0</v>
      </c>
      <c r="D1890" s="238">
        <f t="shared" ref="D1890:D1893" si="2311">D1889+1</f>
        <v>2</v>
      </c>
      <c r="E1890" s="238"/>
      <c r="F1890" s="239"/>
      <c r="G1890" s="238"/>
      <c r="H1890" s="327"/>
      <c r="I1890" s="240"/>
      <c r="J1890" s="238"/>
      <c r="K1890" s="238"/>
      <c r="L1890" s="238"/>
      <c r="M1890" s="238"/>
      <c r="N1890" s="238"/>
      <c r="O1890" s="256">
        <f t="shared" si="2277"/>
        <v>0</v>
      </c>
      <c r="P1890" s="351"/>
      <c r="Q1890" s="266"/>
      <c r="R1890" s="353"/>
      <c r="S1890" s="355"/>
      <c r="T1890" s="351"/>
      <c r="U1890" s="357"/>
      <c r="V1890" s="359"/>
      <c r="W1890" s="361"/>
      <c r="X1890" s="357"/>
      <c r="Y1890" s="353"/>
      <c r="Z1890" s="353"/>
      <c r="AA1890" s="353"/>
      <c r="AB1890" s="353"/>
      <c r="AC1890" s="353"/>
      <c r="AD1890" s="238">
        <f t="shared" ref="AD1890:AD1893" si="2312">AD1889</f>
        <v>0</v>
      </c>
      <c r="AE1890" s="279" t="e">
        <f>VLOOKUP(AD1890,分类参数表!$I$2:$J$10,2,FALSE)</f>
        <v>#N/A</v>
      </c>
      <c r="AF1890" s="280"/>
      <c r="AG1890" s="266"/>
      <c r="AH1890" s="266"/>
      <c r="AI1890" s="266"/>
      <c r="AJ1890" s="266"/>
      <c r="AK1890" s="266"/>
      <c r="AL1890" s="266"/>
      <c r="AM1890" s="290"/>
      <c r="AN1890" s="291" t="e">
        <f t="shared" si="2278"/>
        <v>#DIV/0!</v>
      </c>
      <c r="AO1890" s="297"/>
    </row>
    <row r="1891" spans="1:41" s="219" customFormat="1" ht="15" customHeight="1" x14ac:dyDescent="0.15">
      <c r="A1891" s="235"/>
      <c r="B1891" s="236">
        <f t="shared" ref="B1891:C1891" si="2313">B1890</f>
        <v>0</v>
      </c>
      <c r="C1891" s="237">
        <f t="shared" si="2313"/>
        <v>0</v>
      </c>
      <c r="D1891" s="238">
        <f t="shared" si="2311"/>
        <v>3</v>
      </c>
      <c r="E1891" s="238"/>
      <c r="F1891" s="239"/>
      <c r="G1891" s="238"/>
      <c r="H1891" s="327"/>
      <c r="I1891" s="240"/>
      <c r="J1891" s="238"/>
      <c r="K1891" s="238"/>
      <c r="L1891" s="238"/>
      <c r="M1891" s="238"/>
      <c r="N1891" s="238"/>
      <c r="O1891" s="256">
        <f t="shared" si="2277"/>
        <v>0</v>
      </c>
      <c r="P1891" s="351"/>
      <c r="Q1891" s="266"/>
      <c r="R1891" s="353"/>
      <c r="S1891" s="355"/>
      <c r="T1891" s="351"/>
      <c r="U1891" s="357"/>
      <c r="V1891" s="359"/>
      <c r="W1891" s="361"/>
      <c r="X1891" s="357"/>
      <c r="Y1891" s="353"/>
      <c r="Z1891" s="353"/>
      <c r="AA1891" s="353"/>
      <c r="AB1891" s="353"/>
      <c r="AC1891" s="353"/>
      <c r="AD1891" s="238">
        <f t="shared" si="2312"/>
        <v>0</v>
      </c>
      <c r="AE1891" s="279" t="e">
        <f>VLOOKUP(AD1891,分类参数表!$I$2:$J$10,2,FALSE)</f>
        <v>#N/A</v>
      </c>
      <c r="AF1891" s="280"/>
      <c r="AG1891" s="266"/>
      <c r="AH1891" s="266"/>
      <c r="AI1891" s="266"/>
      <c r="AJ1891" s="266"/>
      <c r="AK1891" s="266"/>
      <c r="AL1891" s="266"/>
      <c r="AM1891" s="290"/>
      <c r="AN1891" s="291" t="e">
        <f t="shared" si="2278"/>
        <v>#DIV/0!</v>
      </c>
      <c r="AO1891" s="297"/>
    </row>
    <row r="1892" spans="1:41" s="219" customFormat="1" ht="15" customHeight="1" x14ac:dyDescent="0.15">
      <c r="A1892" s="235"/>
      <c r="B1892" s="236">
        <f t="shared" ref="B1892:C1892" si="2314">B1891</f>
        <v>0</v>
      </c>
      <c r="C1892" s="237">
        <f t="shared" si="2314"/>
        <v>0</v>
      </c>
      <c r="D1892" s="238">
        <f t="shared" si="2311"/>
        <v>4</v>
      </c>
      <c r="E1892" s="238"/>
      <c r="F1892" s="239"/>
      <c r="G1892" s="238"/>
      <c r="H1892" s="266"/>
      <c r="I1892" s="238"/>
      <c r="J1892" s="238"/>
      <c r="K1892" s="238"/>
      <c r="L1892" s="238"/>
      <c r="M1892" s="238"/>
      <c r="N1892" s="238"/>
      <c r="O1892" s="256">
        <f t="shared" si="2277"/>
        <v>0</v>
      </c>
      <c r="P1892" s="351"/>
      <c r="Q1892" s="266"/>
      <c r="R1892" s="353"/>
      <c r="S1892" s="355"/>
      <c r="T1892" s="351"/>
      <c r="U1892" s="357"/>
      <c r="V1892" s="359"/>
      <c r="W1892" s="361"/>
      <c r="X1892" s="357"/>
      <c r="Y1892" s="353"/>
      <c r="Z1892" s="353"/>
      <c r="AA1892" s="353"/>
      <c r="AB1892" s="353"/>
      <c r="AC1892" s="353"/>
      <c r="AD1892" s="238">
        <f t="shared" si="2312"/>
        <v>0</v>
      </c>
      <c r="AE1892" s="279" t="e">
        <f>VLOOKUP(AD1892,分类参数表!$I$2:$J$10,2,FALSE)</f>
        <v>#N/A</v>
      </c>
      <c r="AF1892" s="280"/>
      <c r="AG1892" s="266"/>
      <c r="AH1892" s="266"/>
      <c r="AI1892" s="266"/>
      <c r="AJ1892" s="266"/>
      <c r="AK1892" s="266"/>
      <c r="AL1892" s="266"/>
      <c r="AM1892" s="290"/>
      <c r="AN1892" s="291" t="e">
        <f t="shared" si="2278"/>
        <v>#DIV/0!</v>
      </c>
      <c r="AO1892" s="297"/>
    </row>
    <row r="1893" spans="1:41" s="219" customFormat="1" ht="15" customHeight="1" thickBot="1" x14ac:dyDescent="0.2">
      <c r="A1893" s="235"/>
      <c r="B1893" s="236">
        <f t="shared" ref="B1893:C1893" si="2315">B1892</f>
        <v>0</v>
      </c>
      <c r="C1893" s="237">
        <f t="shared" si="2315"/>
        <v>0</v>
      </c>
      <c r="D1893" s="238">
        <f t="shared" si="2311"/>
        <v>5</v>
      </c>
      <c r="E1893" s="238"/>
      <c r="F1893" s="239"/>
      <c r="G1893" s="238"/>
      <c r="H1893" s="266"/>
      <c r="I1893" s="238"/>
      <c r="J1893" s="238"/>
      <c r="K1893" s="238"/>
      <c r="L1893" s="238"/>
      <c r="M1893" s="238"/>
      <c r="N1893" s="238"/>
      <c r="O1893" s="256">
        <f t="shared" si="2277"/>
        <v>0</v>
      </c>
      <c r="P1893" s="351"/>
      <c r="Q1893" s="266"/>
      <c r="R1893" s="353"/>
      <c r="S1893" s="355"/>
      <c r="T1893" s="351"/>
      <c r="U1893" s="357"/>
      <c r="V1893" s="359"/>
      <c r="W1893" s="361"/>
      <c r="X1893" s="357"/>
      <c r="Y1893" s="353"/>
      <c r="Z1893" s="353"/>
      <c r="AA1893" s="353"/>
      <c r="AB1893" s="362"/>
      <c r="AC1893" s="362"/>
      <c r="AD1893" s="238">
        <f t="shared" si="2312"/>
        <v>0</v>
      </c>
      <c r="AE1893" s="279" t="e">
        <f>VLOOKUP(AD1893,分类参数表!$I$2:$J$10,2,FALSE)</f>
        <v>#N/A</v>
      </c>
      <c r="AF1893" s="280"/>
      <c r="AG1893" s="266"/>
      <c r="AH1893" s="266"/>
      <c r="AI1893" s="266"/>
      <c r="AJ1893" s="266"/>
      <c r="AK1893" s="266"/>
      <c r="AL1893" s="266"/>
      <c r="AM1893" s="290"/>
      <c r="AN1893" s="291" t="e">
        <f t="shared" si="2278"/>
        <v>#DIV/0!</v>
      </c>
      <c r="AO1893" s="297"/>
    </row>
    <row r="1894" spans="1:41" s="220" customFormat="1" ht="15" customHeight="1" thickTop="1" x14ac:dyDescent="0.15">
      <c r="A1894" s="319"/>
      <c r="B1894" s="242"/>
      <c r="C1894" s="243"/>
      <c r="D1894" s="244">
        <v>1</v>
      </c>
      <c r="E1894" s="320"/>
      <c r="F1894" s="245"/>
      <c r="G1894" s="321"/>
      <c r="H1894" s="328"/>
      <c r="I1894" s="246"/>
      <c r="J1894" s="321"/>
      <c r="K1894" s="320"/>
      <c r="L1894" s="321"/>
      <c r="M1894" s="244"/>
      <c r="N1894" s="244"/>
      <c r="O1894" s="257">
        <f t="shared" si="2277"/>
        <v>0</v>
      </c>
      <c r="P1894" s="363">
        <f>SUM(O1894:O1898)</f>
        <v>0</v>
      </c>
      <c r="Q1894" s="322"/>
      <c r="R1894" s="371">
        <f>SUMPRODUCT(Q1894:Q1898+0)</f>
        <v>0</v>
      </c>
      <c r="S1894" s="374" t="e">
        <f>R1894/P1894</f>
        <v>#DIV/0!</v>
      </c>
      <c r="T1894" s="363" t="e">
        <f>LOOKUP(S1894,{0.4,0.45,0.5,0.55,0.6,0.65,0.7,0.75,0.8,0.85,0.9,0.95,1},{0.1,0.175,0.25,0.325,0.4,0.475,0.55,0.625,0.7,0.775,0.85,0.925,1})</f>
        <v>#DIV/0!</v>
      </c>
      <c r="U1894" s="369"/>
      <c r="V1894" s="365"/>
      <c r="W1894" s="367"/>
      <c r="X1894" s="369"/>
      <c r="Y1894" s="371">
        <f>R1894-(V1894/10)-X1894</f>
        <v>0</v>
      </c>
      <c r="Z1894" s="371" t="e">
        <f>Y1894*T1894*AE1894</f>
        <v>#DIV/0!</v>
      </c>
      <c r="AA1894" s="371" t="e">
        <f>U1894-V1894+Z1894</f>
        <v>#DIV/0!</v>
      </c>
      <c r="AB1894" s="371"/>
      <c r="AC1894" s="371"/>
      <c r="AD1894" s="323" t="s">
        <v>2000</v>
      </c>
      <c r="AE1894" s="282">
        <f>VLOOKUP(AD1894,分类参数表!$I$2:$J$10,2,FALSE)</f>
        <v>1</v>
      </c>
      <c r="AF1894" s="283"/>
      <c r="AG1894" s="322"/>
      <c r="AH1894" s="269"/>
      <c r="AI1894" s="269"/>
      <c r="AJ1894" s="269"/>
      <c r="AK1894" s="322"/>
      <c r="AL1894" s="322"/>
      <c r="AM1894" s="292"/>
      <c r="AN1894" s="293" t="e">
        <f t="shared" si="2278"/>
        <v>#DIV/0!</v>
      </c>
      <c r="AO1894" s="298"/>
    </row>
    <row r="1895" spans="1:41" s="221" customFormat="1" ht="15" customHeight="1" x14ac:dyDescent="0.15">
      <c r="A1895" s="247"/>
      <c r="B1895" s="248">
        <f t="shared" ref="B1895:C1895" si="2316">B1894</f>
        <v>0</v>
      </c>
      <c r="C1895" s="249">
        <f t="shared" si="2316"/>
        <v>0</v>
      </c>
      <c r="D1895" s="250">
        <f t="shared" ref="D1895:D1898" si="2317">D1894+1</f>
        <v>2</v>
      </c>
      <c r="E1895" s="250"/>
      <c r="F1895" s="251"/>
      <c r="G1895" s="250"/>
      <c r="H1895" s="329"/>
      <c r="I1895" s="252"/>
      <c r="J1895" s="250"/>
      <c r="K1895" s="250"/>
      <c r="L1895" s="250"/>
      <c r="M1895" s="250"/>
      <c r="N1895" s="250"/>
      <c r="O1895" s="258">
        <f t="shared" si="2277"/>
        <v>0</v>
      </c>
      <c r="P1895" s="364"/>
      <c r="Q1895" s="271"/>
      <c r="R1895" s="372"/>
      <c r="S1895" s="375"/>
      <c r="T1895" s="364"/>
      <c r="U1895" s="370"/>
      <c r="V1895" s="366"/>
      <c r="W1895" s="368"/>
      <c r="X1895" s="370"/>
      <c r="Y1895" s="372"/>
      <c r="Z1895" s="372"/>
      <c r="AA1895" s="372"/>
      <c r="AB1895" s="372"/>
      <c r="AC1895" s="372"/>
      <c r="AD1895" s="250" t="str">
        <f t="shared" ref="AD1895:AD1898" si="2318">AD1894</f>
        <v>会员</v>
      </c>
      <c r="AE1895" s="284">
        <f>VLOOKUP(AD1895,分类参数表!$I$2:$J$10,2,FALSE)</f>
        <v>1</v>
      </c>
      <c r="AF1895" s="285"/>
      <c r="AG1895" s="271"/>
      <c r="AH1895" s="271"/>
      <c r="AI1895" s="271"/>
      <c r="AJ1895" s="271"/>
      <c r="AK1895" s="271"/>
      <c r="AL1895" s="271"/>
      <c r="AM1895" s="294"/>
      <c r="AN1895" s="295" t="e">
        <f t="shared" si="2278"/>
        <v>#DIV/0!</v>
      </c>
      <c r="AO1895" s="299"/>
    </row>
    <row r="1896" spans="1:41" s="221" customFormat="1" ht="15" customHeight="1" x14ac:dyDescent="0.15">
      <c r="A1896" s="247"/>
      <c r="B1896" s="248">
        <f t="shared" ref="B1896:C1896" si="2319">B1895</f>
        <v>0</v>
      </c>
      <c r="C1896" s="249">
        <f t="shared" si="2319"/>
        <v>0</v>
      </c>
      <c r="D1896" s="250">
        <f t="shared" si="2317"/>
        <v>3</v>
      </c>
      <c r="E1896" s="250"/>
      <c r="F1896" s="251"/>
      <c r="G1896" s="250"/>
      <c r="H1896" s="329"/>
      <c r="I1896" s="252"/>
      <c r="J1896" s="250"/>
      <c r="K1896" s="250"/>
      <c r="L1896" s="250"/>
      <c r="M1896" s="250"/>
      <c r="N1896" s="250"/>
      <c r="O1896" s="258">
        <f t="shared" si="2277"/>
        <v>0</v>
      </c>
      <c r="P1896" s="364"/>
      <c r="Q1896" s="271"/>
      <c r="R1896" s="372"/>
      <c r="S1896" s="375"/>
      <c r="T1896" s="364"/>
      <c r="U1896" s="370"/>
      <c r="V1896" s="366"/>
      <c r="W1896" s="368"/>
      <c r="X1896" s="370"/>
      <c r="Y1896" s="372"/>
      <c r="Z1896" s="372"/>
      <c r="AA1896" s="372"/>
      <c r="AB1896" s="372"/>
      <c r="AC1896" s="372"/>
      <c r="AD1896" s="250" t="str">
        <f t="shared" si="2318"/>
        <v>会员</v>
      </c>
      <c r="AE1896" s="284">
        <f>VLOOKUP(AD1896,分类参数表!$I$2:$J$10,2,FALSE)</f>
        <v>1</v>
      </c>
      <c r="AF1896" s="285"/>
      <c r="AG1896" s="271"/>
      <c r="AH1896" s="271"/>
      <c r="AI1896" s="271"/>
      <c r="AJ1896" s="271"/>
      <c r="AK1896" s="271"/>
      <c r="AL1896" s="271"/>
      <c r="AM1896" s="294"/>
      <c r="AN1896" s="295" t="e">
        <f t="shared" si="2278"/>
        <v>#DIV/0!</v>
      </c>
      <c r="AO1896" s="299"/>
    </row>
    <row r="1897" spans="1:41" s="221" customFormat="1" ht="15" customHeight="1" x14ac:dyDescent="0.15">
      <c r="A1897" s="247"/>
      <c r="B1897" s="248">
        <f t="shared" ref="B1897:C1897" si="2320">B1896</f>
        <v>0</v>
      </c>
      <c r="C1897" s="249">
        <f t="shared" si="2320"/>
        <v>0</v>
      </c>
      <c r="D1897" s="250">
        <f t="shared" si="2317"/>
        <v>4</v>
      </c>
      <c r="E1897" s="250"/>
      <c r="F1897" s="251"/>
      <c r="G1897" s="250"/>
      <c r="H1897" s="271"/>
      <c r="I1897" s="250"/>
      <c r="J1897" s="250"/>
      <c r="K1897" s="250"/>
      <c r="L1897" s="250"/>
      <c r="M1897" s="250"/>
      <c r="N1897" s="250"/>
      <c r="O1897" s="258">
        <f t="shared" si="2277"/>
        <v>0</v>
      </c>
      <c r="P1897" s="364"/>
      <c r="Q1897" s="271"/>
      <c r="R1897" s="372"/>
      <c r="S1897" s="375"/>
      <c r="T1897" s="364"/>
      <c r="U1897" s="370"/>
      <c r="V1897" s="366"/>
      <c r="W1897" s="368"/>
      <c r="X1897" s="370"/>
      <c r="Y1897" s="372"/>
      <c r="Z1897" s="372"/>
      <c r="AA1897" s="372"/>
      <c r="AB1897" s="372"/>
      <c r="AC1897" s="372"/>
      <c r="AD1897" s="250" t="str">
        <f t="shared" si="2318"/>
        <v>会员</v>
      </c>
      <c r="AE1897" s="284">
        <f>VLOOKUP(AD1897,分类参数表!$I$2:$J$10,2,FALSE)</f>
        <v>1</v>
      </c>
      <c r="AF1897" s="285"/>
      <c r="AG1897" s="271"/>
      <c r="AH1897" s="271"/>
      <c r="AI1897" s="271"/>
      <c r="AJ1897" s="271"/>
      <c r="AK1897" s="271"/>
      <c r="AL1897" s="271"/>
      <c r="AM1897" s="294"/>
      <c r="AN1897" s="295" t="e">
        <f t="shared" si="2278"/>
        <v>#DIV/0!</v>
      </c>
      <c r="AO1897" s="299"/>
    </row>
    <row r="1898" spans="1:41" s="221" customFormat="1" ht="15" customHeight="1" thickBot="1" x14ac:dyDescent="0.2">
      <c r="A1898" s="247"/>
      <c r="B1898" s="248">
        <f t="shared" ref="B1898:C1898" si="2321">B1897</f>
        <v>0</v>
      </c>
      <c r="C1898" s="249">
        <f t="shared" si="2321"/>
        <v>0</v>
      </c>
      <c r="D1898" s="250">
        <f t="shared" si="2317"/>
        <v>5</v>
      </c>
      <c r="E1898" s="250"/>
      <c r="F1898" s="251"/>
      <c r="G1898" s="250"/>
      <c r="H1898" s="271"/>
      <c r="I1898" s="250"/>
      <c r="J1898" s="250"/>
      <c r="K1898" s="250"/>
      <c r="L1898" s="250"/>
      <c r="M1898" s="250"/>
      <c r="N1898" s="250"/>
      <c r="O1898" s="258">
        <f t="shared" si="2277"/>
        <v>0</v>
      </c>
      <c r="P1898" s="364"/>
      <c r="Q1898" s="271"/>
      <c r="R1898" s="372"/>
      <c r="S1898" s="375"/>
      <c r="T1898" s="364"/>
      <c r="U1898" s="370"/>
      <c r="V1898" s="366"/>
      <c r="W1898" s="368"/>
      <c r="X1898" s="370"/>
      <c r="Y1898" s="372"/>
      <c r="Z1898" s="372"/>
      <c r="AA1898" s="372"/>
      <c r="AB1898" s="373"/>
      <c r="AC1898" s="373"/>
      <c r="AD1898" s="250" t="str">
        <f t="shared" si="2318"/>
        <v>会员</v>
      </c>
      <c r="AE1898" s="284">
        <f>VLOOKUP(AD1898,分类参数表!$I$2:$J$10,2,FALSE)</f>
        <v>1</v>
      </c>
      <c r="AF1898" s="285"/>
      <c r="AG1898" s="271"/>
      <c r="AH1898" s="271"/>
      <c r="AI1898" s="271"/>
      <c r="AJ1898" s="271"/>
      <c r="AK1898" s="271"/>
      <c r="AL1898" s="271"/>
      <c r="AM1898" s="294"/>
      <c r="AN1898" s="295" t="e">
        <f t="shared" si="2278"/>
        <v>#DIV/0!</v>
      </c>
      <c r="AO1898" s="299"/>
    </row>
    <row r="1899" spans="1:41" s="218" customFormat="1" ht="15" customHeight="1" thickTop="1" x14ac:dyDescent="0.15">
      <c r="A1899" s="229"/>
      <c r="B1899" s="230"/>
      <c r="C1899" s="231"/>
      <c r="D1899" s="232">
        <v>1</v>
      </c>
      <c r="E1899" s="233"/>
      <c r="F1899" s="233"/>
      <c r="G1899" s="232"/>
      <c r="H1899" s="326"/>
      <c r="I1899" s="234"/>
      <c r="J1899" s="232"/>
      <c r="K1899" s="233"/>
      <c r="L1899" s="232"/>
      <c r="M1899" s="232"/>
      <c r="N1899" s="232"/>
      <c r="O1899" s="255">
        <f t="shared" si="2277"/>
        <v>0</v>
      </c>
      <c r="P1899" s="350">
        <f>SUM(O1899:O1903)</f>
        <v>0</v>
      </c>
      <c r="Q1899" s="264"/>
      <c r="R1899" s="352">
        <f>SUMPRODUCT(Q1899:Q1903+0)</f>
        <v>0</v>
      </c>
      <c r="S1899" s="354" t="e">
        <f>R1899/P1899</f>
        <v>#DIV/0!</v>
      </c>
      <c r="T1899" s="350" t="e">
        <f>LOOKUP(S1899,{0.4,0.45,0.5,0.55,0.6,0.65,0.7,0.75,0.8,0.85,0.9,0.95,1},{0.1,0.175,0.25,0.325,0.4,0.475,0.55,0.625,0.7,0.775,0.85,0.925,1})</f>
        <v>#DIV/0!</v>
      </c>
      <c r="U1899" s="356"/>
      <c r="V1899" s="358"/>
      <c r="W1899" s="360"/>
      <c r="X1899" s="356"/>
      <c r="Y1899" s="352">
        <f>R1899-(V1899/10)-X1899</f>
        <v>0</v>
      </c>
      <c r="Z1899" s="352" t="e">
        <f>Y1899*T1899*AE1899</f>
        <v>#DIV/0!</v>
      </c>
      <c r="AA1899" s="352" t="e">
        <f>U1899-V1899+Z1899</f>
        <v>#DIV/0!</v>
      </c>
      <c r="AB1899" s="352"/>
      <c r="AC1899" s="352"/>
      <c r="AD1899" s="276"/>
      <c r="AE1899" s="277" t="e">
        <f>VLOOKUP(AD1899,分类参数表!$I$2:$J$10,2,FALSE)</f>
        <v>#N/A</v>
      </c>
      <c r="AF1899" s="278"/>
      <c r="AG1899" s="264"/>
      <c r="AH1899" s="264"/>
      <c r="AI1899" s="264"/>
      <c r="AJ1899" s="264"/>
      <c r="AK1899" s="264"/>
      <c r="AL1899" s="264"/>
      <c r="AM1899" s="288"/>
      <c r="AN1899" s="289" t="e">
        <f t="shared" si="2278"/>
        <v>#DIV/0!</v>
      </c>
      <c r="AO1899" s="296"/>
    </row>
    <row r="1900" spans="1:41" s="219" customFormat="1" ht="15" customHeight="1" x14ac:dyDescent="0.15">
      <c r="A1900" s="235"/>
      <c r="B1900" s="236">
        <f t="shared" ref="B1900:C1900" si="2322">B1899</f>
        <v>0</v>
      </c>
      <c r="C1900" s="237">
        <f t="shared" si="2322"/>
        <v>0</v>
      </c>
      <c r="D1900" s="238">
        <f t="shared" ref="D1900:D1903" si="2323">D1899+1</f>
        <v>2</v>
      </c>
      <c r="E1900" s="238"/>
      <c r="F1900" s="239"/>
      <c r="G1900" s="238"/>
      <c r="H1900" s="327"/>
      <c r="I1900" s="240"/>
      <c r="J1900" s="238"/>
      <c r="K1900" s="238"/>
      <c r="L1900" s="238"/>
      <c r="M1900" s="238"/>
      <c r="N1900" s="238"/>
      <c r="O1900" s="256">
        <f t="shared" si="2277"/>
        <v>0</v>
      </c>
      <c r="P1900" s="351"/>
      <c r="Q1900" s="266"/>
      <c r="R1900" s="353"/>
      <c r="S1900" s="355"/>
      <c r="T1900" s="351"/>
      <c r="U1900" s="357"/>
      <c r="V1900" s="359"/>
      <c r="W1900" s="361"/>
      <c r="X1900" s="357"/>
      <c r="Y1900" s="353"/>
      <c r="Z1900" s="353"/>
      <c r="AA1900" s="353"/>
      <c r="AB1900" s="353"/>
      <c r="AC1900" s="353"/>
      <c r="AD1900" s="238">
        <f t="shared" ref="AD1900:AD1903" si="2324">AD1899</f>
        <v>0</v>
      </c>
      <c r="AE1900" s="279" t="e">
        <f>VLOOKUP(AD1900,分类参数表!$I$2:$J$10,2,FALSE)</f>
        <v>#N/A</v>
      </c>
      <c r="AF1900" s="280"/>
      <c r="AG1900" s="266"/>
      <c r="AH1900" s="266"/>
      <c r="AI1900" s="266"/>
      <c r="AJ1900" s="266"/>
      <c r="AK1900" s="266"/>
      <c r="AL1900" s="266"/>
      <c r="AM1900" s="290"/>
      <c r="AN1900" s="291" t="e">
        <f t="shared" si="2278"/>
        <v>#DIV/0!</v>
      </c>
      <c r="AO1900" s="297"/>
    </row>
    <row r="1901" spans="1:41" s="219" customFormat="1" ht="15" customHeight="1" x14ac:dyDescent="0.15">
      <c r="A1901" s="235"/>
      <c r="B1901" s="236">
        <f t="shared" ref="B1901:C1901" si="2325">B1900</f>
        <v>0</v>
      </c>
      <c r="C1901" s="237">
        <f t="shared" si="2325"/>
        <v>0</v>
      </c>
      <c r="D1901" s="238">
        <f t="shared" si="2323"/>
        <v>3</v>
      </c>
      <c r="E1901" s="238"/>
      <c r="F1901" s="239"/>
      <c r="G1901" s="238"/>
      <c r="H1901" s="327"/>
      <c r="I1901" s="240"/>
      <c r="J1901" s="238"/>
      <c r="K1901" s="238"/>
      <c r="L1901" s="238"/>
      <c r="M1901" s="238"/>
      <c r="N1901" s="238"/>
      <c r="O1901" s="256">
        <f t="shared" si="2277"/>
        <v>0</v>
      </c>
      <c r="P1901" s="351"/>
      <c r="Q1901" s="266"/>
      <c r="R1901" s="353"/>
      <c r="S1901" s="355"/>
      <c r="T1901" s="351"/>
      <c r="U1901" s="357"/>
      <c r="V1901" s="359"/>
      <c r="W1901" s="361"/>
      <c r="X1901" s="357"/>
      <c r="Y1901" s="353"/>
      <c r="Z1901" s="353"/>
      <c r="AA1901" s="353"/>
      <c r="AB1901" s="353"/>
      <c r="AC1901" s="353"/>
      <c r="AD1901" s="238">
        <f t="shared" si="2324"/>
        <v>0</v>
      </c>
      <c r="AE1901" s="279" t="e">
        <f>VLOOKUP(AD1901,分类参数表!$I$2:$J$10,2,FALSE)</f>
        <v>#N/A</v>
      </c>
      <c r="AF1901" s="280"/>
      <c r="AG1901" s="266"/>
      <c r="AH1901" s="266"/>
      <c r="AI1901" s="266"/>
      <c r="AJ1901" s="266"/>
      <c r="AK1901" s="266"/>
      <c r="AL1901" s="266"/>
      <c r="AM1901" s="290"/>
      <c r="AN1901" s="291" t="e">
        <f t="shared" si="2278"/>
        <v>#DIV/0!</v>
      </c>
      <c r="AO1901" s="297"/>
    </row>
    <row r="1902" spans="1:41" s="219" customFormat="1" ht="15" customHeight="1" x14ac:dyDescent="0.15">
      <c r="A1902" s="235"/>
      <c r="B1902" s="236">
        <f t="shared" ref="B1902:C1902" si="2326">B1901</f>
        <v>0</v>
      </c>
      <c r="C1902" s="237">
        <f t="shared" si="2326"/>
        <v>0</v>
      </c>
      <c r="D1902" s="238">
        <f t="shared" si="2323"/>
        <v>4</v>
      </c>
      <c r="E1902" s="238"/>
      <c r="F1902" s="239"/>
      <c r="G1902" s="238"/>
      <c r="H1902" s="266"/>
      <c r="I1902" s="238"/>
      <c r="J1902" s="238"/>
      <c r="K1902" s="238"/>
      <c r="L1902" s="238"/>
      <c r="M1902" s="238"/>
      <c r="N1902" s="238"/>
      <c r="O1902" s="256">
        <f t="shared" si="2277"/>
        <v>0</v>
      </c>
      <c r="P1902" s="351"/>
      <c r="Q1902" s="266"/>
      <c r="R1902" s="353"/>
      <c r="S1902" s="355"/>
      <c r="T1902" s="351"/>
      <c r="U1902" s="357"/>
      <c r="V1902" s="359"/>
      <c r="W1902" s="361"/>
      <c r="X1902" s="357"/>
      <c r="Y1902" s="353"/>
      <c r="Z1902" s="353"/>
      <c r="AA1902" s="353"/>
      <c r="AB1902" s="353"/>
      <c r="AC1902" s="353"/>
      <c r="AD1902" s="238">
        <f t="shared" si="2324"/>
        <v>0</v>
      </c>
      <c r="AE1902" s="279" t="e">
        <f>VLOOKUP(AD1902,分类参数表!$I$2:$J$10,2,FALSE)</f>
        <v>#N/A</v>
      </c>
      <c r="AF1902" s="280"/>
      <c r="AG1902" s="266"/>
      <c r="AH1902" s="266"/>
      <c r="AI1902" s="266"/>
      <c r="AJ1902" s="266"/>
      <c r="AK1902" s="266"/>
      <c r="AL1902" s="266"/>
      <c r="AM1902" s="290"/>
      <c r="AN1902" s="291" t="e">
        <f t="shared" si="2278"/>
        <v>#DIV/0!</v>
      </c>
      <c r="AO1902" s="297"/>
    </row>
    <row r="1903" spans="1:41" s="219" customFormat="1" ht="15" customHeight="1" thickBot="1" x14ac:dyDescent="0.2">
      <c r="A1903" s="235"/>
      <c r="B1903" s="236">
        <f t="shared" ref="B1903:C1903" si="2327">B1902</f>
        <v>0</v>
      </c>
      <c r="C1903" s="237">
        <f t="shared" si="2327"/>
        <v>0</v>
      </c>
      <c r="D1903" s="238">
        <f t="shared" si="2323"/>
        <v>5</v>
      </c>
      <c r="E1903" s="238"/>
      <c r="F1903" s="239"/>
      <c r="G1903" s="238"/>
      <c r="H1903" s="266"/>
      <c r="I1903" s="238"/>
      <c r="J1903" s="238"/>
      <c r="K1903" s="238"/>
      <c r="L1903" s="238"/>
      <c r="M1903" s="238"/>
      <c r="N1903" s="238"/>
      <c r="O1903" s="256">
        <f t="shared" si="2277"/>
        <v>0</v>
      </c>
      <c r="P1903" s="351"/>
      <c r="Q1903" s="266"/>
      <c r="R1903" s="353"/>
      <c r="S1903" s="355"/>
      <c r="T1903" s="351"/>
      <c r="U1903" s="357"/>
      <c r="V1903" s="359"/>
      <c r="W1903" s="361"/>
      <c r="X1903" s="357"/>
      <c r="Y1903" s="353"/>
      <c r="Z1903" s="353"/>
      <c r="AA1903" s="353"/>
      <c r="AB1903" s="362"/>
      <c r="AC1903" s="362"/>
      <c r="AD1903" s="238">
        <f t="shared" si="2324"/>
        <v>0</v>
      </c>
      <c r="AE1903" s="279" t="e">
        <f>VLOOKUP(AD1903,分类参数表!$I$2:$J$10,2,FALSE)</f>
        <v>#N/A</v>
      </c>
      <c r="AF1903" s="280"/>
      <c r="AG1903" s="266"/>
      <c r="AH1903" s="266"/>
      <c r="AI1903" s="266"/>
      <c r="AJ1903" s="266"/>
      <c r="AK1903" s="266"/>
      <c r="AL1903" s="266"/>
      <c r="AM1903" s="290"/>
      <c r="AN1903" s="291" t="e">
        <f t="shared" si="2278"/>
        <v>#DIV/0!</v>
      </c>
      <c r="AO1903" s="297"/>
    </row>
    <row r="1904" spans="1:41" s="218" customFormat="1" ht="15" customHeight="1" thickTop="1" x14ac:dyDescent="0.15">
      <c r="A1904" s="229"/>
      <c r="B1904" s="230"/>
      <c r="C1904" s="231"/>
      <c r="D1904" s="232">
        <v>1</v>
      </c>
      <c r="E1904" s="233"/>
      <c r="F1904" s="233"/>
      <c r="G1904" s="232"/>
      <c r="H1904" s="326"/>
      <c r="I1904" s="234"/>
      <c r="J1904" s="232"/>
      <c r="K1904" s="233"/>
      <c r="L1904" s="232"/>
      <c r="M1904" s="232"/>
      <c r="N1904" s="232"/>
      <c r="O1904" s="255">
        <f t="shared" si="2277"/>
        <v>0</v>
      </c>
      <c r="P1904" s="350">
        <f>SUM(O1904:O1908)</f>
        <v>0</v>
      </c>
      <c r="Q1904" s="264"/>
      <c r="R1904" s="352">
        <f>SUMPRODUCT(Q1904:Q1908+0)</f>
        <v>0</v>
      </c>
      <c r="S1904" s="354" t="e">
        <f>R1904/P1904</f>
        <v>#DIV/0!</v>
      </c>
      <c r="T1904" s="350" t="e">
        <f>LOOKUP(S1904,{0.4,0.45,0.5,0.55,0.6,0.65,0.7,0.75,0.8,0.85,0.9,0.95,1},{0.1,0.175,0.25,0.325,0.4,0.475,0.55,0.625,0.7,0.775,0.85,0.925,1})</f>
        <v>#DIV/0!</v>
      </c>
      <c r="U1904" s="356"/>
      <c r="V1904" s="358"/>
      <c r="W1904" s="360"/>
      <c r="X1904" s="356"/>
      <c r="Y1904" s="352">
        <f>R1904-(V1904/10)-X1904</f>
        <v>0</v>
      </c>
      <c r="Z1904" s="352" t="e">
        <f>Y1904*T1904*AE1904</f>
        <v>#DIV/0!</v>
      </c>
      <c r="AA1904" s="352" t="e">
        <f>U1904-V1904+Z1904</f>
        <v>#DIV/0!</v>
      </c>
      <c r="AB1904" s="352"/>
      <c r="AC1904" s="352"/>
      <c r="AD1904" s="276"/>
      <c r="AE1904" s="277" t="e">
        <f>VLOOKUP(AD1904,分类参数表!$I$2:$J$10,2,FALSE)</f>
        <v>#N/A</v>
      </c>
      <c r="AF1904" s="278"/>
      <c r="AG1904" s="264"/>
      <c r="AH1904" s="264"/>
      <c r="AI1904" s="264"/>
      <c r="AJ1904" s="264"/>
      <c r="AK1904" s="264"/>
      <c r="AL1904" s="264"/>
      <c r="AM1904" s="288"/>
      <c r="AN1904" s="289" t="e">
        <f t="shared" si="2278"/>
        <v>#DIV/0!</v>
      </c>
      <c r="AO1904" s="296"/>
    </row>
    <row r="1905" spans="1:41" s="219" customFormat="1" ht="15" customHeight="1" x14ac:dyDescent="0.15">
      <c r="A1905" s="235"/>
      <c r="B1905" s="236">
        <f t="shared" ref="B1905:C1905" si="2328">B1904</f>
        <v>0</v>
      </c>
      <c r="C1905" s="237">
        <f t="shared" si="2328"/>
        <v>0</v>
      </c>
      <c r="D1905" s="238">
        <f t="shared" ref="D1905:D1908" si="2329">D1904+1</f>
        <v>2</v>
      </c>
      <c r="E1905" s="238"/>
      <c r="F1905" s="239"/>
      <c r="G1905" s="238"/>
      <c r="H1905" s="327"/>
      <c r="I1905" s="240"/>
      <c r="J1905" s="238"/>
      <c r="K1905" s="238"/>
      <c r="L1905" s="238"/>
      <c r="M1905" s="238"/>
      <c r="N1905" s="238"/>
      <c r="O1905" s="256">
        <f t="shared" si="2277"/>
        <v>0</v>
      </c>
      <c r="P1905" s="351"/>
      <c r="Q1905" s="266"/>
      <c r="R1905" s="353"/>
      <c r="S1905" s="355"/>
      <c r="T1905" s="351"/>
      <c r="U1905" s="357"/>
      <c r="V1905" s="359"/>
      <c r="W1905" s="361"/>
      <c r="X1905" s="357"/>
      <c r="Y1905" s="353"/>
      <c r="Z1905" s="353"/>
      <c r="AA1905" s="353"/>
      <c r="AB1905" s="353"/>
      <c r="AC1905" s="353"/>
      <c r="AD1905" s="238">
        <f t="shared" ref="AD1905:AD1908" si="2330">AD1904</f>
        <v>0</v>
      </c>
      <c r="AE1905" s="279" t="e">
        <f>VLOOKUP(AD1905,分类参数表!$I$2:$J$10,2,FALSE)</f>
        <v>#N/A</v>
      </c>
      <c r="AF1905" s="280"/>
      <c r="AG1905" s="266"/>
      <c r="AH1905" s="266"/>
      <c r="AI1905" s="266"/>
      <c r="AJ1905" s="266"/>
      <c r="AK1905" s="266"/>
      <c r="AL1905" s="266"/>
      <c r="AM1905" s="290"/>
      <c r="AN1905" s="291" t="e">
        <f t="shared" si="2278"/>
        <v>#DIV/0!</v>
      </c>
      <c r="AO1905" s="297"/>
    </row>
    <row r="1906" spans="1:41" s="219" customFormat="1" ht="15" customHeight="1" x14ac:dyDescent="0.15">
      <c r="A1906" s="235"/>
      <c r="B1906" s="236">
        <f t="shared" ref="B1906:C1906" si="2331">B1905</f>
        <v>0</v>
      </c>
      <c r="C1906" s="237">
        <f t="shared" si="2331"/>
        <v>0</v>
      </c>
      <c r="D1906" s="238">
        <f t="shared" si="2329"/>
        <v>3</v>
      </c>
      <c r="E1906" s="238"/>
      <c r="F1906" s="239"/>
      <c r="G1906" s="238"/>
      <c r="H1906" s="327"/>
      <c r="I1906" s="240"/>
      <c r="J1906" s="238"/>
      <c r="K1906" s="238"/>
      <c r="L1906" s="238"/>
      <c r="M1906" s="238"/>
      <c r="N1906" s="238"/>
      <c r="O1906" s="256">
        <f t="shared" si="2277"/>
        <v>0</v>
      </c>
      <c r="P1906" s="351"/>
      <c r="Q1906" s="266"/>
      <c r="R1906" s="353"/>
      <c r="S1906" s="355"/>
      <c r="T1906" s="351"/>
      <c r="U1906" s="357"/>
      <c r="V1906" s="359"/>
      <c r="W1906" s="361"/>
      <c r="X1906" s="357"/>
      <c r="Y1906" s="353"/>
      <c r="Z1906" s="353"/>
      <c r="AA1906" s="353"/>
      <c r="AB1906" s="353"/>
      <c r="AC1906" s="353"/>
      <c r="AD1906" s="238">
        <f t="shared" si="2330"/>
        <v>0</v>
      </c>
      <c r="AE1906" s="279" t="e">
        <f>VLOOKUP(AD1906,分类参数表!$I$2:$J$10,2,FALSE)</f>
        <v>#N/A</v>
      </c>
      <c r="AF1906" s="280"/>
      <c r="AG1906" s="266"/>
      <c r="AH1906" s="266"/>
      <c r="AI1906" s="266"/>
      <c r="AJ1906" s="266"/>
      <c r="AK1906" s="266"/>
      <c r="AL1906" s="266"/>
      <c r="AM1906" s="290"/>
      <c r="AN1906" s="291" t="e">
        <f t="shared" si="2278"/>
        <v>#DIV/0!</v>
      </c>
      <c r="AO1906" s="297"/>
    </row>
    <row r="1907" spans="1:41" s="219" customFormat="1" ht="15" customHeight="1" x14ac:dyDescent="0.15">
      <c r="A1907" s="235"/>
      <c r="B1907" s="236">
        <f t="shared" ref="B1907:C1907" si="2332">B1906</f>
        <v>0</v>
      </c>
      <c r="C1907" s="237">
        <f t="shared" si="2332"/>
        <v>0</v>
      </c>
      <c r="D1907" s="238">
        <f t="shared" si="2329"/>
        <v>4</v>
      </c>
      <c r="E1907" s="238"/>
      <c r="F1907" s="239"/>
      <c r="G1907" s="238"/>
      <c r="H1907" s="266"/>
      <c r="I1907" s="238"/>
      <c r="J1907" s="238"/>
      <c r="K1907" s="238"/>
      <c r="L1907" s="238"/>
      <c r="M1907" s="238"/>
      <c r="N1907" s="238"/>
      <c r="O1907" s="256">
        <f t="shared" si="2277"/>
        <v>0</v>
      </c>
      <c r="P1907" s="351"/>
      <c r="Q1907" s="266"/>
      <c r="R1907" s="353"/>
      <c r="S1907" s="355"/>
      <c r="T1907" s="351"/>
      <c r="U1907" s="357"/>
      <c r="V1907" s="359"/>
      <c r="W1907" s="361"/>
      <c r="X1907" s="357"/>
      <c r="Y1907" s="353"/>
      <c r="Z1907" s="353"/>
      <c r="AA1907" s="353"/>
      <c r="AB1907" s="353"/>
      <c r="AC1907" s="353"/>
      <c r="AD1907" s="238">
        <f t="shared" si="2330"/>
        <v>0</v>
      </c>
      <c r="AE1907" s="279" t="e">
        <f>VLOOKUP(AD1907,分类参数表!$I$2:$J$10,2,FALSE)</f>
        <v>#N/A</v>
      </c>
      <c r="AF1907" s="280"/>
      <c r="AG1907" s="266"/>
      <c r="AH1907" s="266"/>
      <c r="AI1907" s="266"/>
      <c r="AJ1907" s="266"/>
      <c r="AK1907" s="266"/>
      <c r="AL1907" s="266"/>
      <c r="AM1907" s="290"/>
      <c r="AN1907" s="291" t="e">
        <f t="shared" si="2278"/>
        <v>#DIV/0!</v>
      </c>
      <c r="AO1907" s="297"/>
    </row>
    <row r="1908" spans="1:41" s="219" customFormat="1" ht="15" customHeight="1" thickBot="1" x14ac:dyDescent="0.2">
      <c r="A1908" s="235"/>
      <c r="B1908" s="236">
        <f t="shared" ref="B1908:C1908" si="2333">B1907</f>
        <v>0</v>
      </c>
      <c r="C1908" s="237">
        <f t="shared" si="2333"/>
        <v>0</v>
      </c>
      <c r="D1908" s="238">
        <f t="shared" si="2329"/>
        <v>5</v>
      </c>
      <c r="E1908" s="238"/>
      <c r="F1908" s="239"/>
      <c r="G1908" s="238"/>
      <c r="H1908" s="266"/>
      <c r="I1908" s="238"/>
      <c r="J1908" s="238"/>
      <c r="K1908" s="238"/>
      <c r="L1908" s="238"/>
      <c r="M1908" s="238"/>
      <c r="N1908" s="238"/>
      <c r="O1908" s="256">
        <f t="shared" si="2277"/>
        <v>0</v>
      </c>
      <c r="P1908" s="351"/>
      <c r="Q1908" s="266"/>
      <c r="R1908" s="353"/>
      <c r="S1908" s="355"/>
      <c r="T1908" s="351"/>
      <c r="U1908" s="357"/>
      <c r="V1908" s="359"/>
      <c r="W1908" s="361"/>
      <c r="X1908" s="357"/>
      <c r="Y1908" s="353"/>
      <c r="Z1908" s="353"/>
      <c r="AA1908" s="353"/>
      <c r="AB1908" s="362"/>
      <c r="AC1908" s="362"/>
      <c r="AD1908" s="238">
        <f t="shared" si="2330"/>
        <v>0</v>
      </c>
      <c r="AE1908" s="279" t="e">
        <f>VLOOKUP(AD1908,分类参数表!$I$2:$J$10,2,FALSE)</f>
        <v>#N/A</v>
      </c>
      <c r="AF1908" s="280"/>
      <c r="AG1908" s="266"/>
      <c r="AH1908" s="266"/>
      <c r="AI1908" s="266"/>
      <c r="AJ1908" s="266"/>
      <c r="AK1908" s="266"/>
      <c r="AL1908" s="266"/>
      <c r="AM1908" s="290"/>
      <c r="AN1908" s="291" t="e">
        <f t="shared" si="2278"/>
        <v>#DIV/0!</v>
      </c>
      <c r="AO1908" s="297"/>
    </row>
    <row r="1909" spans="1:41" s="220" customFormat="1" ht="15" customHeight="1" thickTop="1" x14ac:dyDescent="0.15">
      <c r="A1909" s="319"/>
      <c r="B1909" s="242"/>
      <c r="C1909" s="243"/>
      <c r="D1909" s="244">
        <v>1</v>
      </c>
      <c r="E1909" s="320"/>
      <c r="F1909" s="245"/>
      <c r="G1909" s="321"/>
      <c r="H1909" s="328"/>
      <c r="I1909" s="246"/>
      <c r="J1909" s="321"/>
      <c r="K1909" s="320"/>
      <c r="L1909" s="321"/>
      <c r="M1909" s="244"/>
      <c r="N1909" s="244"/>
      <c r="O1909" s="257">
        <f t="shared" si="2277"/>
        <v>0</v>
      </c>
      <c r="P1909" s="363">
        <f>SUM(O1909:O1913)</f>
        <v>0</v>
      </c>
      <c r="Q1909" s="322"/>
      <c r="R1909" s="371">
        <f>SUMPRODUCT(Q1909:Q1913+0)</f>
        <v>0</v>
      </c>
      <c r="S1909" s="374" t="e">
        <f>R1909/P1909</f>
        <v>#DIV/0!</v>
      </c>
      <c r="T1909" s="363" t="e">
        <f>LOOKUP(S1909,{0.4,0.45,0.5,0.55,0.6,0.65,0.7,0.75,0.8,0.85,0.9,0.95,1},{0.1,0.175,0.25,0.325,0.4,0.475,0.55,0.625,0.7,0.775,0.85,0.925,1})</f>
        <v>#DIV/0!</v>
      </c>
      <c r="U1909" s="369"/>
      <c r="V1909" s="365"/>
      <c r="W1909" s="367"/>
      <c r="X1909" s="369"/>
      <c r="Y1909" s="371">
        <f>R1909-(V1909/10)-X1909</f>
        <v>0</v>
      </c>
      <c r="Z1909" s="371" t="e">
        <f>Y1909*T1909*AE1909</f>
        <v>#DIV/0!</v>
      </c>
      <c r="AA1909" s="371" t="e">
        <f>U1909-V1909+Z1909</f>
        <v>#DIV/0!</v>
      </c>
      <c r="AB1909" s="371"/>
      <c r="AC1909" s="371"/>
      <c r="AD1909" s="323" t="s">
        <v>2000</v>
      </c>
      <c r="AE1909" s="282">
        <f>VLOOKUP(AD1909,分类参数表!$I$2:$J$10,2,FALSE)</f>
        <v>1</v>
      </c>
      <c r="AF1909" s="283"/>
      <c r="AG1909" s="322"/>
      <c r="AH1909" s="269"/>
      <c r="AI1909" s="269"/>
      <c r="AJ1909" s="269"/>
      <c r="AK1909" s="322"/>
      <c r="AL1909" s="322"/>
      <c r="AM1909" s="292"/>
      <c r="AN1909" s="293" t="e">
        <f t="shared" si="2278"/>
        <v>#DIV/0!</v>
      </c>
      <c r="AO1909" s="298"/>
    </row>
    <row r="1910" spans="1:41" s="221" customFormat="1" ht="15" customHeight="1" x14ac:dyDescent="0.15">
      <c r="A1910" s="247"/>
      <c r="B1910" s="248">
        <f t="shared" ref="B1910:C1910" si="2334">B1909</f>
        <v>0</v>
      </c>
      <c r="C1910" s="249">
        <f t="shared" si="2334"/>
        <v>0</v>
      </c>
      <c r="D1910" s="250">
        <f t="shared" ref="D1910:D1913" si="2335">D1909+1</f>
        <v>2</v>
      </c>
      <c r="E1910" s="250"/>
      <c r="F1910" s="251"/>
      <c r="G1910" s="250"/>
      <c r="H1910" s="329"/>
      <c r="I1910" s="252"/>
      <c r="J1910" s="250"/>
      <c r="K1910" s="250"/>
      <c r="L1910" s="250"/>
      <c r="M1910" s="250"/>
      <c r="N1910" s="250"/>
      <c r="O1910" s="258">
        <f t="shared" si="2277"/>
        <v>0</v>
      </c>
      <c r="P1910" s="364"/>
      <c r="Q1910" s="271"/>
      <c r="R1910" s="372"/>
      <c r="S1910" s="375"/>
      <c r="T1910" s="364"/>
      <c r="U1910" s="370"/>
      <c r="V1910" s="366"/>
      <c r="W1910" s="368"/>
      <c r="X1910" s="370"/>
      <c r="Y1910" s="372"/>
      <c r="Z1910" s="372"/>
      <c r="AA1910" s="372"/>
      <c r="AB1910" s="372"/>
      <c r="AC1910" s="372"/>
      <c r="AD1910" s="250" t="str">
        <f t="shared" ref="AD1910:AD1913" si="2336">AD1909</f>
        <v>会员</v>
      </c>
      <c r="AE1910" s="284">
        <f>VLOOKUP(AD1910,分类参数表!$I$2:$J$10,2,FALSE)</f>
        <v>1</v>
      </c>
      <c r="AF1910" s="285"/>
      <c r="AG1910" s="271"/>
      <c r="AH1910" s="271"/>
      <c r="AI1910" s="271"/>
      <c r="AJ1910" s="271"/>
      <c r="AK1910" s="271"/>
      <c r="AL1910" s="271"/>
      <c r="AM1910" s="294"/>
      <c r="AN1910" s="295" t="e">
        <f t="shared" si="2278"/>
        <v>#DIV/0!</v>
      </c>
      <c r="AO1910" s="299"/>
    </row>
    <row r="1911" spans="1:41" s="221" customFormat="1" ht="15" customHeight="1" x14ac:dyDescent="0.15">
      <c r="A1911" s="247"/>
      <c r="B1911" s="248">
        <f t="shared" ref="B1911:C1911" si="2337">B1910</f>
        <v>0</v>
      </c>
      <c r="C1911" s="249">
        <f t="shared" si="2337"/>
        <v>0</v>
      </c>
      <c r="D1911" s="250">
        <f t="shared" si="2335"/>
        <v>3</v>
      </c>
      <c r="E1911" s="250"/>
      <c r="F1911" s="251"/>
      <c r="G1911" s="250"/>
      <c r="H1911" s="329"/>
      <c r="I1911" s="252"/>
      <c r="J1911" s="250"/>
      <c r="K1911" s="250"/>
      <c r="L1911" s="250"/>
      <c r="M1911" s="250"/>
      <c r="N1911" s="250"/>
      <c r="O1911" s="258">
        <f t="shared" si="2277"/>
        <v>0</v>
      </c>
      <c r="P1911" s="364"/>
      <c r="Q1911" s="271"/>
      <c r="R1911" s="372"/>
      <c r="S1911" s="375"/>
      <c r="T1911" s="364"/>
      <c r="U1911" s="370"/>
      <c r="V1911" s="366"/>
      <c r="W1911" s="368"/>
      <c r="X1911" s="370"/>
      <c r="Y1911" s="372"/>
      <c r="Z1911" s="372"/>
      <c r="AA1911" s="372"/>
      <c r="AB1911" s="372"/>
      <c r="AC1911" s="372"/>
      <c r="AD1911" s="250" t="str">
        <f t="shared" si="2336"/>
        <v>会员</v>
      </c>
      <c r="AE1911" s="284">
        <f>VLOOKUP(AD1911,分类参数表!$I$2:$J$10,2,FALSE)</f>
        <v>1</v>
      </c>
      <c r="AF1911" s="285"/>
      <c r="AG1911" s="271"/>
      <c r="AH1911" s="271"/>
      <c r="AI1911" s="271"/>
      <c r="AJ1911" s="271"/>
      <c r="AK1911" s="271"/>
      <c r="AL1911" s="271"/>
      <c r="AM1911" s="294"/>
      <c r="AN1911" s="295" t="e">
        <f t="shared" si="2278"/>
        <v>#DIV/0!</v>
      </c>
      <c r="AO1911" s="299"/>
    </row>
    <row r="1912" spans="1:41" s="221" customFormat="1" ht="15" customHeight="1" x14ac:dyDescent="0.15">
      <c r="A1912" s="247"/>
      <c r="B1912" s="248">
        <f t="shared" ref="B1912:C1912" si="2338">B1911</f>
        <v>0</v>
      </c>
      <c r="C1912" s="249">
        <f t="shared" si="2338"/>
        <v>0</v>
      </c>
      <c r="D1912" s="250">
        <f t="shared" si="2335"/>
        <v>4</v>
      </c>
      <c r="E1912" s="250"/>
      <c r="F1912" s="251"/>
      <c r="G1912" s="250"/>
      <c r="H1912" s="271"/>
      <c r="I1912" s="250"/>
      <c r="J1912" s="250"/>
      <c r="K1912" s="250"/>
      <c r="L1912" s="250"/>
      <c r="M1912" s="250"/>
      <c r="N1912" s="250"/>
      <c r="O1912" s="258">
        <f t="shared" si="2277"/>
        <v>0</v>
      </c>
      <c r="P1912" s="364"/>
      <c r="Q1912" s="271"/>
      <c r="R1912" s="372"/>
      <c r="S1912" s="375"/>
      <c r="T1912" s="364"/>
      <c r="U1912" s="370"/>
      <c r="V1912" s="366"/>
      <c r="W1912" s="368"/>
      <c r="X1912" s="370"/>
      <c r="Y1912" s="372"/>
      <c r="Z1912" s="372"/>
      <c r="AA1912" s="372"/>
      <c r="AB1912" s="372"/>
      <c r="AC1912" s="372"/>
      <c r="AD1912" s="250" t="str">
        <f t="shared" si="2336"/>
        <v>会员</v>
      </c>
      <c r="AE1912" s="284">
        <f>VLOOKUP(AD1912,分类参数表!$I$2:$J$10,2,FALSE)</f>
        <v>1</v>
      </c>
      <c r="AF1912" s="285"/>
      <c r="AG1912" s="271"/>
      <c r="AH1912" s="271"/>
      <c r="AI1912" s="271"/>
      <c r="AJ1912" s="271"/>
      <c r="AK1912" s="271"/>
      <c r="AL1912" s="271"/>
      <c r="AM1912" s="294"/>
      <c r="AN1912" s="295" t="e">
        <f t="shared" si="2278"/>
        <v>#DIV/0!</v>
      </c>
      <c r="AO1912" s="299"/>
    </row>
    <row r="1913" spans="1:41" s="221" customFormat="1" ht="15" customHeight="1" thickBot="1" x14ac:dyDescent="0.2">
      <c r="A1913" s="247"/>
      <c r="B1913" s="248">
        <f t="shared" ref="B1913:C1913" si="2339">B1912</f>
        <v>0</v>
      </c>
      <c r="C1913" s="249">
        <f t="shared" si="2339"/>
        <v>0</v>
      </c>
      <c r="D1913" s="250">
        <f t="shared" si="2335"/>
        <v>5</v>
      </c>
      <c r="E1913" s="250"/>
      <c r="F1913" s="251"/>
      <c r="G1913" s="250"/>
      <c r="H1913" s="271"/>
      <c r="I1913" s="250"/>
      <c r="J1913" s="250"/>
      <c r="K1913" s="250"/>
      <c r="L1913" s="250"/>
      <c r="M1913" s="250"/>
      <c r="N1913" s="250"/>
      <c r="O1913" s="258">
        <f t="shared" si="2277"/>
        <v>0</v>
      </c>
      <c r="P1913" s="364"/>
      <c r="Q1913" s="271"/>
      <c r="R1913" s="372"/>
      <c r="S1913" s="375"/>
      <c r="T1913" s="364"/>
      <c r="U1913" s="370"/>
      <c r="V1913" s="366"/>
      <c r="W1913" s="368"/>
      <c r="X1913" s="370"/>
      <c r="Y1913" s="372"/>
      <c r="Z1913" s="372"/>
      <c r="AA1913" s="372"/>
      <c r="AB1913" s="373"/>
      <c r="AC1913" s="373"/>
      <c r="AD1913" s="250" t="str">
        <f t="shared" si="2336"/>
        <v>会员</v>
      </c>
      <c r="AE1913" s="284">
        <f>VLOOKUP(AD1913,分类参数表!$I$2:$J$10,2,FALSE)</f>
        <v>1</v>
      </c>
      <c r="AF1913" s="285"/>
      <c r="AG1913" s="271"/>
      <c r="AH1913" s="271"/>
      <c r="AI1913" s="271"/>
      <c r="AJ1913" s="271"/>
      <c r="AK1913" s="271"/>
      <c r="AL1913" s="271"/>
      <c r="AM1913" s="294"/>
      <c r="AN1913" s="295" t="e">
        <f t="shared" si="2278"/>
        <v>#DIV/0!</v>
      </c>
      <c r="AO1913" s="299"/>
    </row>
    <row r="1914" spans="1:41" s="218" customFormat="1" ht="15" customHeight="1" thickTop="1" x14ac:dyDescent="0.15">
      <c r="A1914" s="229"/>
      <c r="B1914" s="230"/>
      <c r="C1914" s="231"/>
      <c r="D1914" s="232">
        <v>1</v>
      </c>
      <c r="E1914" s="233"/>
      <c r="F1914" s="233"/>
      <c r="G1914" s="232"/>
      <c r="H1914" s="326"/>
      <c r="I1914" s="234"/>
      <c r="J1914" s="232"/>
      <c r="K1914" s="233"/>
      <c r="L1914" s="232"/>
      <c r="M1914" s="232"/>
      <c r="N1914" s="232"/>
      <c r="O1914" s="255">
        <f t="shared" si="2277"/>
        <v>0</v>
      </c>
      <c r="P1914" s="350">
        <f>SUM(O1914:O1918)</f>
        <v>0</v>
      </c>
      <c r="Q1914" s="264"/>
      <c r="R1914" s="352">
        <f>SUMPRODUCT(Q1914:Q1918+0)</f>
        <v>0</v>
      </c>
      <c r="S1914" s="354" t="e">
        <f>R1914/P1914</f>
        <v>#DIV/0!</v>
      </c>
      <c r="T1914" s="350" t="e">
        <f>LOOKUP(S1914,{0.4,0.45,0.5,0.55,0.6,0.65,0.7,0.75,0.8,0.85,0.9,0.95,1},{0.1,0.175,0.25,0.325,0.4,0.475,0.55,0.625,0.7,0.775,0.85,0.925,1})</f>
        <v>#DIV/0!</v>
      </c>
      <c r="U1914" s="356"/>
      <c r="V1914" s="358"/>
      <c r="W1914" s="360"/>
      <c r="X1914" s="356"/>
      <c r="Y1914" s="352">
        <f>R1914-(V1914/10)-X1914</f>
        <v>0</v>
      </c>
      <c r="Z1914" s="352" t="e">
        <f>Y1914*T1914*AE1914</f>
        <v>#DIV/0!</v>
      </c>
      <c r="AA1914" s="352" t="e">
        <f>U1914-V1914+Z1914</f>
        <v>#DIV/0!</v>
      </c>
      <c r="AB1914" s="352"/>
      <c r="AC1914" s="352"/>
      <c r="AD1914" s="276"/>
      <c r="AE1914" s="277" t="e">
        <f>VLOOKUP(AD1914,分类参数表!$I$2:$J$10,2,FALSE)</f>
        <v>#N/A</v>
      </c>
      <c r="AF1914" s="278"/>
      <c r="AG1914" s="264"/>
      <c r="AH1914" s="264"/>
      <c r="AI1914" s="264"/>
      <c r="AJ1914" s="264"/>
      <c r="AK1914" s="264"/>
      <c r="AL1914" s="264"/>
      <c r="AM1914" s="288"/>
      <c r="AN1914" s="289" t="e">
        <f t="shared" si="2278"/>
        <v>#DIV/0!</v>
      </c>
      <c r="AO1914" s="296"/>
    </row>
    <row r="1915" spans="1:41" s="219" customFormat="1" ht="15" customHeight="1" x14ac:dyDescent="0.15">
      <c r="A1915" s="235"/>
      <c r="B1915" s="236">
        <f t="shared" ref="B1915:C1915" si="2340">B1914</f>
        <v>0</v>
      </c>
      <c r="C1915" s="237">
        <f t="shared" si="2340"/>
        <v>0</v>
      </c>
      <c r="D1915" s="238">
        <f t="shared" ref="D1915:D1918" si="2341">D1914+1</f>
        <v>2</v>
      </c>
      <c r="E1915" s="238"/>
      <c r="F1915" s="239"/>
      <c r="G1915" s="238"/>
      <c r="H1915" s="327"/>
      <c r="I1915" s="240"/>
      <c r="J1915" s="238"/>
      <c r="K1915" s="238"/>
      <c r="L1915" s="238"/>
      <c r="M1915" s="238"/>
      <c r="N1915" s="238"/>
      <c r="O1915" s="256">
        <f t="shared" si="2277"/>
        <v>0</v>
      </c>
      <c r="P1915" s="351"/>
      <c r="Q1915" s="266"/>
      <c r="R1915" s="353"/>
      <c r="S1915" s="355"/>
      <c r="T1915" s="351"/>
      <c r="U1915" s="357"/>
      <c r="V1915" s="359"/>
      <c r="W1915" s="361"/>
      <c r="X1915" s="357"/>
      <c r="Y1915" s="353"/>
      <c r="Z1915" s="353"/>
      <c r="AA1915" s="353"/>
      <c r="AB1915" s="353"/>
      <c r="AC1915" s="353"/>
      <c r="AD1915" s="238">
        <f t="shared" ref="AD1915:AD1918" si="2342">AD1914</f>
        <v>0</v>
      </c>
      <c r="AE1915" s="279" t="e">
        <f>VLOOKUP(AD1915,分类参数表!$I$2:$J$10,2,FALSE)</f>
        <v>#N/A</v>
      </c>
      <c r="AF1915" s="280"/>
      <c r="AG1915" s="266"/>
      <c r="AH1915" s="266"/>
      <c r="AI1915" s="266"/>
      <c r="AJ1915" s="266"/>
      <c r="AK1915" s="266"/>
      <c r="AL1915" s="266"/>
      <c r="AM1915" s="290"/>
      <c r="AN1915" s="291" t="e">
        <f t="shared" si="2278"/>
        <v>#DIV/0!</v>
      </c>
      <c r="AO1915" s="297"/>
    </row>
    <row r="1916" spans="1:41" s="219" customFormat="1" ht="15" customHeight="1" x14ac:dyDescent="0.15">
      <c r="A1916" s="235"/>
      <c r="B1916" s="236">
        <f t="shared" ref="B1916:C1916" si="2343">B1915</f>
        <v>0</v>
      </c>
      <c r="C1916" s="237">
        <f t="shared" si="2343"/>
        <v>0</v>
      </c>
      <c r="D1916" s="238">
        <f t="shared" si="2341"/>
        <v>3</v>
      </c>
      <c r="E1916" s="238"/>
      <c r="F1916" s="239"/>
      <c r="G1916" s="238"/>
      <c r="H1916" s="327"/>
      <c r="I1916" s="240"/>
      <c r="J1916" s="238"/>
      <c r="K1916" s="238"/>
      <c r="L1916" s="238"/>
      <c r="M1916" s="238"/>
      <c r="N1916" s="238"/>
      <c r="O1916" s="256">
        <f t="shared" si="2277"/>
        <v>0</v>
      </c>
      <c r="P1916" s="351"/>
      <c r="Q1916" s="266"/>
      <c r="R1916" s="353"/>
      <c r="S1916" s="355"/>
      <c r="T1916" s="351"/>
      <c r="U1916" s="357"/>
      <c r="V1916" s="359"/>
      <c r="W1916" s="361"/>
      <c r="X1916" s="357"/>
      <c r="Y1916" s="353"/>
      <c r="Z1916" s="353"/>
      <c r="AA1916" s="353"/>
      <c r="AB1916" s="353"/>
      <c r="AC1916" s="353"/>
      <c r="AD1916" s="238">
        <f t="shared" si="2342"/>
        <v>0</v>
      </c>
      <c r="AE1916" s="279" t="e">
        <f>VLOOKUP(AD1916,分类参数表!$I$2:$J$10,2,FALSE)</f>
        <v>#N/A</v>
      </c>
      <c r="AF1916" s="280"/>
      <c r="AG1916" s="266"/>
      <c r="AH1916" s="266"/>
      <c r="AI1916" s="266"/>
      <c r="AJ1916" s="266"/>
      <c r="AK1916" s="266"/>
      <c r="AL1916" s="266"/>
      <c r="AM1916" s="290"/>
      <c r="AN1916" s="291" t="e">
        <f t="shared" si="2278"/>
        <v>#DIV/0!</v>
      </c>
      <c r="AO1916" s="297"/>
    </row>
    <row r="1917" spans="1:41" s="219" customFormat="1" ht="15" customHeight="1" x14ac:dyDescent="0.15">
      <c r="A1917" s="235"/>
      <c r="B1917" s="236">
        <f t="shared" ref="B1917:C1917" si="2344">B1916</f>
        <v>0</v>
      </c>
      <c r="C1917" s="237">
        <f t="shared" si="2344"/>
        <v>0</v>
      </c>
      <c r="D1917" s="238">
        <f t="shared" si="2341"/>
        <v>4</v>
      </c>
      <c r="E1917" s="238"/>
      <c r="F1917" s="239"/>
      <c r="G1917" s="238"/>
      <c r="H1917" s="266"/>
      <c r="I1917" s="238"/>
      <c r="J1917" s="238"/>
      <c r="K1917" s="238"/>
      <c r="L1917" s="238"/>
      <c r="M1917" s="238"/>
      <c r="N1917" s="238"/>
      <c r="O1917" s="256">
        <f t="shared" si="2277"/>
        <v>0</v>
      </c>
      <c r="P1917" s="351"/>
      <c r="Q1917" s="266"/>
      <c r="R1917" s="353"/>
      <c r="S1917" s="355"/>
      <c r="T1917" s="351"/>
      <c r="U1917" s="357"/>
      <c r="V1917" s="359"/>
      <c r="W1917" s="361"/>
      <c r="X1917" s="357"/>
      <c r="Y1917" s="353"/>
      <c r="Z1917" s="353"/>
      <c r="AA1917" s="353"/>
      <c r="AB1917" s="353"/>
      <c r="AC1917" s="353"/>
      <c r="AD1917" s="238">
        <f t="shared" si="2342"/>
        <v>0</v>
      </c>
      <c r="AE1917" s="279" t="e">
        <f>VLOOKUP(AD1917,分类参数表!$I$2:$J$10,2,FALSE)</f>
        <v>#N/A</v>
      </c>
      <c r="AF1917" s="280"/>
      <c r="AG1917" s="266"/>
      <c r="AH1917" s="266"/>
      <c r="AI1917" s="266"/>
      <c r="AJ1917" s="266"/>
      <c r="AK1917" s="266"/>
      <c r="AL1917" s="266"/>
      <c r="AM1917" s="290"/>
      <c r="AN1917" s="291" t="e">
        <f t="shared" si="2278"/>
        <v>#DIV/0!</v>
      </c>
      <c r="AO1917" s="297"/>
    </row>
    <row r="1918" spans="1:41" s="219" customFormat="1" ht="15" customHeight="1" thickBot="1" x14ac:dyDescent="0.2">
      <c r="A1918" s="235"/>
      <c r="B1918" s="236">
        <f t="shared" ref="B1918:C1918" si="2345">B1917</f>
        <v>0</v>
      </c>
      <c r="C1918" s="237">
        <f t="shared" si="2345"/>
        <v>0</v>
      </c>
      <c r="D1918" s="238">
        <f t="shared" si="2341"/>
        <v>5</v>
      </c>
      <c r="E1918" s="238"/>
      <c r="F1918" s="239"/>
      <c r="G1918" s="238"/>
      <c r="H1918" s="266"/>
      <c r="I1918" s="238"/>
      <c r="J1918" s="238"/>
      <c r="K1918" s="238"/>
      <c r="L1918" s="238"/>
      <c r="M1918" s="238"/>
      <c r="N1918" s="238"/>
      <c r="O1918" s="256">
        <f t="shared" si="2277"/>
        <v>0</v>
      </c>
      <c r="P1918" s="351"/>
      <c r="Q1918" s="266"/>
      <c r="R1918" s="353"/>
      <c r="S1918" s="355"/>
      <c r="T1918" s="351"/>
      <c r="U1918" s="357"/>
      <c r="V1918" s="359"/>
      <c r="W1918" s="361"/>
      <c r="X1918" s="357"/>
      <c r="Y1918" s="353"/>
      <c r="Z1918" s="353"/>
      <c r="AA1918" s="353"/>
      <c r="AB1918" s="362"/>
      <c r="AC1918" s="362"/>
      <c r="AD1918" s="238">
        <f t="shared" si="2342"/>
        <v>0</v>
      </c>
      <c r="AE1918" s="279" t="e">
        <f>VLOOKUP(AD1918,分类参数表!$I$2:$J$10,2,FALSE)</f>
        <v>#N/A</v>
      </c>
      <c r="AF1918" s="280"/>
      <c r="AG1918" s="266"/>
      <c r="AH1918" s="266"/>
      <c r="AI1918" s="266"/>
      <c r="AJ1918" s="266"/>
      <c r="AK1918" s="266"/>
      <c r="AL1918" s="266"/>
      <c r="AM1918" s="290"/>
      <c r="AN1918" s="291" t="e">
        <f t="shared" si="2278"/>
        <v>#DIV/0!</v>
      </c>
      <c r="AO1918" s="297"/>
    </row>
    <row r="1919" spans="1:41" s="220" customFormat="1" ht="15" customHeight="1" thickTop="1" x14ac:dyDescent="0.15">
      <c r="A1919" s="319"/>
      <c r="B1919" s="242"/>
      <c r="C1919" s="243"/>
      <c r="D1919" s="244">
        <v>1</v>
      </c>
      <c r="E1919" s="320"/>
      <c r="F1919" s="245"/>
      <c r="G1919" s="321"/>
      <c r="H1919" s="328"/>
      <c r="I1919" s="246"/>
      <c r="J1919" s="321"/>
      <c r="K1919" s="320"/>
      <c r="L1919" s="321"/>
      <c r="M1919" s="244"/>
      <c r="N1919" s="244"/>
      <c r="O1919" s="257">
        <f t="shared" si="2277"/>
        <v>0</v>
      </c>
      <c r="P1919" s="363">
        <f>SUM(O1919:O1923)</f>
        <v>0</v>
      </c>
      <c r="Q1919" s="322"/>
      <c r="R1919" s="371">
        <f>SUMPRODUCT(Q1919:Q1923+0)</f>
        <v>0</v>
      </c>
      <c r="S1919" s="374" t="e">
        <f>R1919/P1919</f>
        <v>#DIV/0!</v>
      </c>
      <c r="T1919" s="363" t="e">
        <f>LOOKUP(S1919,{0.4,0.45,0.5,0.55,0.6,0.65,0.7,0.75,0.8,0.85,0.9,0.95,1},{0.1,0.175,0.25,0.325,0.4,0.475,0.55,0.625,0.7,0.775,0.85,0.925,1})</f>
        <v>#DIV/0!</v>
      </c>
      <c r="U1919" s="369"/>
      <c r="V1919" s="365"/>
      <c r="W1919" s="367"/>
      <c r="X1919" s="369"/>
      <c r="Y1919" s="371">
        <f>R1919-(V1919/10)-X1919</f>
        <v>0</v>
      </c>
      <c r="Z1919" s="371" t="e">
        <f>Y1919*T1919*AE1919</f>
        <v>#DIV/0!</v>
      </c>
      <c r="AA1919" s="371" t="e">
        <f>U1919-V1919+Z1919</f>
        <v>#DIV/0!</v>
      </c>
      <c r="AB1919" s="371"/>
      <c r="AC1919" s="371"/>
      <c r="AD1919" s="323" t="s">
        <v>2000</v>
      </c>
      <c r="AE1919" s="282">
        <f>VLOOKUP(AD1919,分类参数表!$I$2:$J$10,2,FALSE)</f>
        <v>1</v>
      </c>
      <c r="AF1919" s="283"/>
      <c r="AG1919" s="322"/>
      <c r="AH1919" s="269"/>
      <c r="AI1919" s="269"/>
      <c r="AJ1919" s="269"/>
      <c r="AK1919" s="322"/>
      <c r="AL1919" s="322"/>
      <c r="AM1919" s="292"/>
      <c r="AN1919" s="293" t="e">
        <f t="shared" si="2278"/>
        <v>#DIV/0!</v>
      </c>
      <c r="AO1919" s="298"/>
    </row>
    <row r="1920" spans="1:41" s="221" customFormat="1" ht="15" customHeight="1" x14ac:dyDescent="0.15">
      <c r="A1920" s="247"/>
      <c r="B1920" s="248">
        <f t="shared" ref="B1920:C1920" si="2346">B1919</f>
        <v>0</v>
      </c>
      <c r="C1920" s="249">
        <f t="shared" si="2346"/>
        <v>0</v>
      </c>
      <c r="D1920" s="250">
        <f t="shared" ref="D1920:D1923" si="2347">D1919+1</f>
        <v>2</v>
      </c>
      <c r="E1920" s="250"/>
      <c r="F1920" s="251"/>
      <c r="G1920" s="250"/>
      <c r="H1920" s="329"/>
      <c r="I1920" s="252"/>
      <c r="J1920" s="250"/>
      <c r="K1920" s="250"/>
      <c r="L1920" s="250"/>
      <c r="M1920" s="250"/>
      <c r="N1920" s="250"/>
      <c r="O1920" s="258">
        <f t="shared" si="2277"/>
        <v>0</v>
      </c>
      <c r="P1920" s="364"/>
      <c r="Q1920" s="271"/>
      <c r="R1920" s="372"/>
      <c r="S1920" s="375"/>
      <c r="T1920" s="364"/>
      <c r="U1920" s="370"/>
      <c r="V1920" s="366"/>
      <c r="W1920" s="368"/>
      <c r="X1920" s="370"/>
      <c r="Y1920" s="372"/>
      <c r="Z1920" s="372"/>
      <c r="AA1920" s="372"/>
      <c r="AB1920" s="372"/>
      <c r="AC1920" s="372"/>
      <c r="AD1920" s="250" t="str">
        <f t="shared" ref="AD1920:AD1923" si="2348">AD1919</f>
        <v>会员</v>
      </c>
      <c r="AE1920" s="284">
        <f>VLOOKUP(AD1920,分类参数表!$I$2:$J$10,2,FALSE)</f>
        <v>1</v>
      </c>
      <c r="AF1920" s="285"/>
      <c r="AG1920" s="271"/>
      <c r="AH1920" s="271"/>
      <c r="AI1920" s="271"/>
      <c r="AJ1920" s="271"/>
      <c r="AK1920" s="271"/>
      <c r="AL1920" s="271"/>
      <c r="AM1920" s="294"/>
      <c r="AN1920" s="295" t="e">
        <f t="shared" si="2278"/>
        <v>#DIV/0!</v>
      </c>
      <c r="AO1920" s="299"/>
    </row>
    <row r="1921" spans="1:41" s="221" customFormat="1" ht="15" customHeight="1" x14ac:dyDescent="0.15">
      <c r="A1921" s="247"/>
      <c r="B1921" s="248">
        <f t="shared" ref="B1921:C1921" si="2349">B1920</f>
        <v>0</v>
      </c>
      <c r="C1921" s="249">
        <f t="shared" si="2349"/>
        <v>0</v>
      </c>
      <c r="D1921" s="250">
        <f t="shared" si="2347"/>
        <v>3</v>
      </c>
      <c r="E1921" s="250"/>
      <c r="F1921" s="251"/>
      <c r="G1921" s="250"/>
      <c r="H1921" s="329"/>
      <c r="I1921" s="252"/>
      <c r="J1921" s="250"/>
      <c r="K1921" s="250"/>
      <c r="L1921" s="250"/>
      <c r="M1921" s="250"/>
      <c r="N1921" s="250"/>
      <c r="O1921" s="258">
        <f t="shared" si="2277"/>
        <v>0</v>
      </c>
      <c r="P1921" s="364"/>
      <c r="Q1921" s="271"/>
      <c r="R1921" s="372"/>
      <c r="S1921" s="375"/>
      <c r="T1921" s="364"/>
      <c r="U1921" s="370"/>
      <c r="V1921" s="366"/>
      <c r="W1921" s="368"/>
      <c r="X1921" s="370"/>
      <c r="Y1921" s="372"/>
      <c r="Z1921" s="372"/>
      <c r="AA1921" s="372"/>
      <c r="AB1921" s="372"/>
      <c r="AC1921" s="372"/>
      <c r="AD1921" s="250" t="str">
        <f t="shared" si="2348"/>
        <v>会员</v>
      </c>
      <c r="AE1921" s="284">
        <f>VLOOKUP(AD1921,分类参数表!$I$2:$J$10,2,FALSE)</f>
        <v>1</v>
      </c>
      <c r="AF1921" s="285"/>
      <c r="AG1921" s="271"/>
      <c r="AH1921" s="271"/>
      <c r="AI1921" s="271"/>
      <c r="AJ1921" s="271"/>
      <c r="AK1921" s="271"/>
      <c r="AL1921" s="271"/>
      <c r="AM1921" s="294"/>
      <c r="AN1921" s="295" t="e">
        <f t="shared" si="2278"/>
        <v>#DIV/0!</v>
      </c>
      <c r="AO1921" s="299"/>
    </row>
    <row r="1922" spans="1:41" s="221" customFormat="1" ht="15" customHeight="1" x14ac:dyDescent="0.15">
      <c r="A1922" s="247"/>
      <c r="B1922" s="248">
        <f t="shared" ref="B1922:C1922" si="2350">B1921</f>
        <v>0</v>
      </c>
      <c r="C1922" s="249">
        <f t="shared" si="2350"/>
        <v>0</v>
      </c>
      <c r="D1922" s="250">
        <f t="shared" si="2347"/>
        <v>4</v>
      </c>
      <c r="E1922" s="250"/>
      <c r="F1922" s="251"/>
      <c r="G1922" s="250"/>
      <c r="H1922" s="271"/>
      <c r="I1922" s="250"/>
      <c r="J1922" s="250"/>
      <c r="K1922" s="250"/>
      <c r="L1922" s="250"/>
      <c r="M1922" s="250"/>
      <c r="N1922" s="250"/>
      <c r="O1922" s="258">
        <f t="shared" si="2277"/>
        <v>0</v>
      </c>
      <c r="P1922" s="364"/>
      <c r="Q1922" s="271"/>
      <c r="R1922" s="372"/>
      <c r="S1922" s="375"/>
      <c r="T1922" s="364"/>
      <c r="U1922" s="370"/>
      <c r="V1922" s="366"/>
      <c r="W1922" s="368"/>
      <c r="X1922" s="370"/>
      <c r="Y1922" s="372"/>
      <c r="Z1922" s="372"/>
      <c r="AA1922" s="372"/>
      <c r="AB1922" s="372"/>
      <c r="AC1922" s="372"/>
      <c r="AD1922" s="250" t="str">
        <f t="shared" si="2348"/>
        <v>会员</v>
      </c>
      <c r="AE1922" s="284">
        <f>VLOOKUP(AD1922,分类参数表!$I$2:$J$10,2,FALSE)</f>
        <v>1</v>
      </c>
      <c r="AF1922" s="285"/>
      <c r="AG1922" s="271"/>
      <c r="AH1922" s="271"/>
      <c r="AI1922" s="271"/>
      <c r="AJ1922" s="271"/>
      <c r="AK1922" s="271"/>
      <c r="AL1922" s="271"/>
      <c r="AM1922" s="294"/>
      <c r="AN1922" s="295" t="e">
        <f t="shared" si="2278"/>
        <v>#DIV/0!</v>
      </c>
      <c r="AO1922" s="299"/>
    </row>
    <row r="1923" spans="1:41" s="221" customFormat="1" ht="15" customHeight="1" thickBot="1" x14ac:dyDescent="0.2">
      <c r="A1923" s="247"/>
      <c r="B1923" s="248">
        <f t="shared" ref="B1923:C1923" si="2351">B1922</f>
        <v>0</v>
      </c>
      <c r="C1923" s="249">
        <f t="shared" si="2351"/>
        <v>0</v>
      </c>
      <c r="D1923" s="250">
        <f t="shared" si="2347"/>
        <v>5</v>
      </c>
      <c r="E1923" s="250"/>
      <c r="F1923" s="251"/>
      <c r="G1923" s="250"/>
      <c r="H1923" s="271"/>
      <c r="I1923" s="250"/>
      <c r="J1923" s="250"/>
      <c r="K1923" s="250"/>
      <c r="L1923" s="250"/>
      <c r="M1923" s="250"/>
      <c r="N1923" s="250"/>
      <c r="O1923" s="258">
        <f t="shared" si="2277"/>
        <v>0</v>
      </c>
      <c r="P1923" s="364"/>
      <c r="Q1923" s="271"/>
      <c r="R1923" s="372"/>
      <c r="S1923" s="375"/>
      <c r="T1923" s="364"/>
      <c r="U1923" s="370"/>
      <c r="V1923" s="366"/>
      <c r="W1923" s="368"/>
      <c r="X1923" s="370"/>
      <c r="Y1923" s="372"/>
      <c r="Z1923" s="372"/>
      <c r="AA1923" s="372"/>
      <c r="AB1923" s="373"/>
      <c r="AC1923" s="373"/>
      <c r="AD1923" s="250" t="str">
        <f t="shared" si="2348"/>
        <v>会员</v>
      </c>
      <c r="AE1923" s="284">
        <f>VLOOKUP(AD1923,分类参数表!$I$2:$J$10,2,FALSE)</f>
        <v>1</v>
      </c>
      <c r="AF1923" s="285"/>
      <c r="AG1923" s="271"/>
      <c r="AH1923" s="271"/>
      <c r="AI1923" s="271"/>
      <c r="AJ1923" s="271"/>
      <c r="AK1923" s="271"/>
      <c r="AL1923" s="271"/>
      <c r="AM1923" s="294"/>
      <c r="AN1923" s="295" t="e">
        <f t="shared" si="2278"/>
        <v>#DIV/0!</v>
      </c>
      <c r="AO1923" s="299"/>
    </row>
    <row r="1924" spans="1:41" s="218" customFormat="1" ht="15" customHeight="1" thickTop="1" x14ac:dyDescent="0.15">
      <c r="A1924" s="229"/>
      <c r="B1924" s="230"/>
      <c r="C1924" s="231"/>
      <c r="D1924" s="232">
        <v>1</v>
      </c>
      <c r="E1924" s="233"/>
      <c r="F1924" s="233"/>
      <c r="G1924" s="232"/>
      <c r="H1924" s="326"/>
      <c r="I1924" s="234"/>
      <c r="J1924" s="232"/>
      <c r="K1924" s="233"/>
      <c r="L1924" s="232"/>
      <c r="M1924" s="232"/>
      <c r="N1924" s="232"/>
      <c r="O1924" s="255">
        <f t="shared" si="2277"/>
        <v>0</v>
      </c>
      <c r="P1924" s="350">
        <f>SUM(O1924:O1928)</f>
        <v>0</v>
      </c>
      <c r="Q1924" s="264"/>
      <c r="R1924" s="352">
        <f>SUMPRODUCT(Q1924:Q1928+0)</f>
        <v>0</v>
      </c>
      <c r="S1924" s="354" t="e">
        <f>R1924/P1924</f>
        <v>#DIV/0!</v>
      </c>
      <c r="T1924" s="350" t="e">
        <f>LOOKUP(S1924,{0.4,0.45,0.5,0.55,0.6,0.65,0.7,0.75,0.8,0.85,0.9,0.95,1},{0.1,0.175,0.25,0.325,0.4,0.475,0.55,0.625,0.7,0.775,0.85,0.925,1})</f>
        <v>#DIV/0!</v>
      </c>
      <c r="U1924" s="356"/>
      <c r="V1924" s="358"/>
      <c r="W1924" s="360"/>
      <c r="X1924" s="356"/>
      <c r="Y1924" s="352">
        <f>R1924-(V1924/10)-X1924</f>
        <v>0</v>
      </c>
      <c r="Z1924" s="352" t="e">
        <f>Y1924*T1924*AE1924</f>
        <v>#DIV/0!</v>
      </c>
      <c r="AA1924" s="352" t="e">
        <f>U1924-V1924+Z1924</f>
        <v>#DIV/0!</v>
      </c>
      <c r="AB1924" s="352"/>
      <c r="AC1924" s="352"/>
      <c r="AD1924" s="276"/>
      <c r="AE1924" s="277" t="e">
        <f>VLOOKUP(AD1924,分类参数表!$I$2:$J$10,2,FALSE)</f>
        <v>#N/A</v>
      </c>
      <c r="AF1924" s="278"/>
      <c r="AG1924" s="264"/>
      <c r="AH1924" s="264"/>
      <c r="AI1924" s="264"/>
      <c r="AJ1924" s="264"/>
      <c r="AK1924" s="264"/>
      <c r="AL1924" s="264"/>
      <c r="AM1924" s="288"/>
      <c r="AN1924" s="289" t="e">
        <f t="shared" si="2278"/>
        <v>#DIV/0!</v>
      </c>
      <c r="AO1924" s="296"/>
    </row>
    <row r="1925" spans="1:41" s="219" customFormat="1" ht="15" customHeight="1" x14ac:dyDescent="0.15">
      <c r="A1925" s="235"/>
      <c r="B1925" s="236">
        <f t="shared" ref="B1925:C1925" si="2352">B1924</f>
        <v>0</v>
      </c>
      <c r="C1925" s="237">
        <f t="shared" si="2352"/>
        <v>0</v>
      </c>
      <c r="D1925" s="238">
        <f t="shared" ref="D1925:D1928" si="2353">D1924+1</f>
        <v>2</v>
      </c>
      <c r="E1925" s="238"/>
      <c r="F1925" s="239"/>
      <c r="G1925" s="238"/>
      <c r="H1925" s="327"/>
      <c r="I1925" s="240"/>
      <c r="J1925" s="238"/>
      <c r="K1925" s="238"/>
      <c r="L1925" s="238"/>
      <c r="M1925" s="238"/>
      <c r="N1925" s="238"/>
      <c r="O1925" s="256">
        <f t="shared" si="2277"/>
        <v>0</v>
      </c>
      <c r="P1925" s="351"/>
      <c r="Q1925" s="266"/>
      <c r="R1925" s="353"/>
      <c r="S1925" s="355"/>
      <c r="T1925" s="351"/>
      <c r="U1925" s="357"/>
      <c r="V1925" s="359"/>
      <c r="W1925" s="361"/>
      <c r="X1925" s="357"/>
      <c r="Y1925" s="353"/>
      <c r="Z1925" s="353"/>
      <c r="AA1925" s="353"/>
      <c r="AB1925" s="353"/>
      <c r="AC1925" s="353"/>
      <c r="AD1925" s="238">
        <f t="shared" ref="AD1925:AD1928" si="2354">AD1924</f>
        <v>0</v>
      </c>
      <c r="AE1925" s="279" t="e">
        <f>VLOOKUP(AD1925,分类参数表!$I$2:$J$10,2,FALSE)</f>
        <v>#N/A</v>
      </c>
      <c r="AF1925" s="280"/>
      <c r="AG1925" s="266"/>
      <c r="AH1925" s="266"/>
      <c r="AI1925" s="266"/>
      <c r="AJ1925" s="266"/>
      <c r="AK1925" s="266"/>
      <c r="AL1925" s="266"/>
      <c r="AM1925" s="290"/>
      <c r="AN1925" s="291" t="e">
        <f t="shared" si="2278"/>
        <v>#DIV/0!</v>
      </c>
      <c r="AO1925" s="297"/>
    </row>
    <row r="1926" spans="1:41" s="219" customFormat="1" ht="15" customHeight="1" x14ac:dyDescent="0.15">
      <c r="A1926" s="235"/>
      <c r="B1926" s="236">
        <f t="shared" ref="B1926:C1926" si="2355">B1925</f>
        <v>0</v>
      </c>
      <c r="C1926" s="237">
        <f t="shared" si="2355"/>
        <v>0</v>
      </c>
      <c r="D1926" s="238">
        <f t="shared" si="2353"/>
        <v>3</v>
      </c>
      <c r="E1926" s="238"/>
      <c r="F1926" s="239"/>
      <c r="G1926" s="238"/>
      <c r="H1926" s="327"/>
      <c r="I1926" s="240"/>
      <c r="J1926" s="238"/>
      <c r="K1926" s="238"/>
      <c r="L1926" s="238"/>
      <c r="M1926" s="238"/>
      <c r="N1926" s="238"/>
      <c r="O1926" s="256">
        <f t="shared" ref="O1926:O1989" si="2356">N1926*M1926</f>
        <v>0</v>
      </c>
      <c r="P1926" s="351"/>
      <c r="Q1926" s="266"/>
      <c r="R1926" s="353"/>
      <c r="S1926" s="355"/>
      <c r="T1926" s="351"/>
      <c r="U1926" s="357"/>
      <c r="V1926" s="359"/>
      <c r="W1926" s="361"/>
      <c r="X1926" s="357"/>
      <c r="Y1926" s="353"/>
      <c r="Z1926" s="353"/>
      <c r="AA1926" s="353"/>
      <c r="AB1926" s="353"/>
      <c r="AC1926" s="353"/>
      <c r="AD1926" s="238">
        <f t="shared" si="2354"/>
        <v>0</v>
      </c>
      <c r="AE1926" s="279" t="e">
        <f>VLOOKUP(AD1926,分类参数表!$I$2:$J$10,2,FALSE)</f>
        <v>#N/A</v>
      </c>
      <c r="AF1926" s="280"/>
      <c r="AG1926" s="266"/>
      <c r="AH1926" s="266"/>
      <c r="AI1926" s="266"/>
      <c r="AJ1926" s="266"/>
      <c r="AK1926" s="266"/>
      <c r="AL1926" s="266"/>
      <c r="AM1926" s="290"/>
      <c r="AN1926" s="291" t="e">
        <f t="shared" ref="AN1926:AN1989" si="2357">(Q1926-AM1926)/M1926/N1926</f>
        <v>#DIV/0!</v>
      </c>
      <c r="AO1926" s="297"/>
    </row>
    <row r="1927" spans="1:41" s="219" customFormat="1" ht="15" customHeight="1" x14ac:dyDescent="0.15">
      <c r="A1927" s="235"/>
      <c r="B1927" s="236">
        <f t="shared" ref="B1927:C1927" si="2358">B1926</f>
        <v>0</v>
      </c>
      <c r="C1927" s="237">
        <f t="shared" si="2358"/>
        <v>0</v>
      </c>
      <c r="D1927" s="238">
        <f t="shared" si="2353"/>
        <v>4</v>
      </c>
      <c r="E1927" s="238"/>
      <c r="F1927" s="239"/>
      <c r="G1927" s="238"/>
      <c r="H1927" s="266"/>
      <c r="I1927" s="238"/>
      <c r="J1927" s="238"/>
      <c r="K1927" s="238"/>
      <c r="L1927" s="238"/>
      <c r="M1927" s="238"/>
      <c r="N1927" s="238"/>
      <c r="O1927" s="256">
        <f t="shared" si="2356"/>
        <v>0</v>
      </c>
      <c r="P1927" s="351"/>
      <c r="Q1927" s="266"/>
      <c r="R1927" s="353"/>
      <c r="S1927" s="355"/>
      <c r="T1927" s="351"/>
      <c r="U1927" s="357"/>
      <c r="V1927" s="359"/>
      <c r="W1927" s="361"/>
      <c r="X1927" s="357"/>
      <c r="Y1927" s="353"/>
      <c r="Z1927" s="353"/>
      <c r="AA1927" s="353"/>
      <c r="AB1927" s="353"/>
      <c r="AC1927" s="353"/>
      <c r="AD1927" s="238">
        <f t="shared" si="2354"/>
        <v>0</v>
      </c>
      <c r="AE1927" s="279" t="e">
        <f>VLOOKUP(AD1927,分类参数表!$I$2:$J$10,2,FALSE)</f>
        <v>#N/A</v>
      </c>
      <c r="AF1927" s="280"/>
      <c r="AG1927" s="266"/>
      <c r="AH1927" s="266"/>
      <c r="AI1927" s="266"/>
      <c r="AJ1927" s="266"/>
      <c r="AK1927" s="266"/>
      <c r="AL1927" s="266"/>
      <c r="AM1927" s="290"/>
      <c r="AN1927" s="291" t="e">
        <f t="shared" si="2357"/>
        <v>#DIV/0!</v>
      </c>
      <c r="AO1927" s="297"/>
    </row>
    <row r="1928" spans="1:41" s="219" customFormat="1" ht="15" customHeight="1" thickBot="1" x14ac:dyDescent="0.2">
      <c r="A1928" s="235"/>
      <c r="B1928" s="236">
        <f t="shared" ref="B1928:C1928" si="2359">B1927</f>
        <v>0</v>
      </c>
      <c r="C1928" s="237">
        <f t="shared" si="2359"/>
        <v>0</v>
      </c>
      <c r="D1928" s="238">
        <f t="shared" si="2353"/>
        <v>5</v>
      </c>
      <c r="E1928" s="238"/>
      <c r="F1928" s="239"/>
      <c r="G1928" s="238"/>
      <c r="H1928" s="266"/>
      <c r="I1928" s="238"/>
      <c r="J1928" s="238"/>
      <c r="K1928" s="238"/>
      <c r="L1928" s="238"/>
      <c r="M1928" s="238"/>
      <c r="N1928" s="238"/>
      <c r="O1928" s="256">
        <f t="shared" si="2356"/>
        <v>0</v>
      </c>
      <c r="P1928" s="351"/>
      <c r="Q1928" s="266"/>
      <c r="R1928" s="353"/>
      <c r="S1928" s="355"/>
      <c r="T1928" s="351"/>
      <c r="U1928" s="357"/>
      <c r="V1928" s="359"/>
      <c r="W1928" s="361"/>
      <c r="X1928" s="357"/>
      <c r="Y1928" s="353"/>
      <c r="Z1928" s="353"/>
      <c r="AA1928" s="353"/>
      <c r="AB1928" s="362"/>
      <c r="AC1928" s="362"/>
      <c r="AD1928" s="238">
        <f t="shared" si="2354"/>
        <v>0</v>
      </c>
      <c r="AE1928" s="279" t="e">
        <f>VLOOKUP(AD1928,分类参数表!$I$2:$J$10,2,FALSE)</f>
        <v>#N/A</v>
      </c>
      <c r="AF1928" s="280"/>
      <c r="AG1928" s="266"/>
      <c r="AH1928" s="266"/>
      <c r="AI1928" s="266"/>
      <c r="AJ1928" s="266"/>
      <c r="AK1928" s="266"/>
      <c r="AL1928" s="266"/>
      <c r="AM1928" s="290"/>
      <c r="AN1928" s="291" t="e">
        <f t="shared" si="2357"/>
        <v>#DIV/0!</v>
      </c>
      <c r="AO1928" s="297"/>
    </row>
    <row r="1929" spans="1:41" s="220" customFormat="1" ht="15" customHeight="1" thickTop="1" x14ac:dyDescent="0.15">
      <c r="A1929" s="319"/>
      <c r="B1929" s="242"/>
      <c r="C1929" s="243"/>
      <c r="D1929" s="244">
        <v>1</v>
      </c>
      <c r="E1929" s="320"/>
      <c r="F1929" s="245"/>
      <c r="G1929" s="321"/>
      <c r="H1929" s="328"/>
      <c r="I1929" s="246"/>
      <c r="J1929" s="321"/>
      <c r="K1929" s="320"/>
      <c r="L1929" s="321"/>
      <c r="M1929" s="244"/>
      <c r="N1929" s="244"/>
      <c r="O1929" s="257">
        <f t="shared" si="2356"/>
        <v>0</v>
      </c>
      <c r="P1929" s="363">
        <f>SUM(O1929:O1933)</f>
        <v>0</v>
      </c>
      <c r="Q1929" s="322"/>
      <c r="R1929" s="371">
        <f>SUMPRODUCT(Q1929:Q1933+0)</f>
        <v>0</v>
      </c>
      <c r="S1929" s="374" t="e">
        <f>R1929/P1929</f>
        <v>#DIV/0!</v>
      </c>
      <c r="T1929" s="363" t="e">
        <f>LOOKUP(S1929,{0.4,0.45,0.5,0.55,0.6,0.65,0.7,0.75,0.8,0.85,0.9,0.95,1},{0.1,0.175,0.25,0.325,0.4,0.475,0.55,0.625,0.7,0.775,0.85,0.925,1})</f>
        <v>#DIV/0!</v>
      </c>
      <c r="U1929" s="369"/>
      <c r="V1929" s="365"/>
      <c r="W1929" s="367"/>
      <c r="X1929" s="369"/>
      <c r="Y1929" s="371">
        <f>R1929-(V1929/10)-X1929</f>
        <v>0</v>
      </c>
      <c r="Z1929" s="371" t="e">
        <f>Y1929*T1929*AE1929</f>
        <v>#DIV/0!</v>
      </c>
      <c r="AA1929" s="371" t="e">
        <f>U1929-V1929+Z1929</f>
        <v>#DIV/0!</v>
      </c>
      <c r="AB1929" s="371"/>
      <c r="AC1929" s="371"/>
      <c r="AD1929" s="323" t="s">
        <v>2000</v>
      </c>
      <c r="AE1929" s="282">
        <f>VLOOKUP(AD1929,分类参数表!$I$2:$J$10,2,FALSE)</f>
        <v>1</v>
      </c>
      <c r="AF1929" s="283"/>
      <c r="AG1929" s="322"/>
      <c r="AH1929" s="269"/>
      <c r="AI1929" s="269"/>
      <c r="AJ1929" s="269"/>
      <c r="AK1929" s="322"/>
      <c r="AL1929" s="322"/>
      <c r="AM1929" s="292"/>
      <c r="AN1929" s="293" t="e">
        <f t="shared" si="2357"/>
        <v>#DIV/0!</v>
      </c>
      <c r="AO1929" s="298"/>
    </row>
    <row r="1930" spans="1:41" s="221" customFormat="1" ht="15" customHeight="1" x14ac:dyDescent="0.15">
      <c r="A1930" s="247"/>
      <c r="B1930" s="248">
        <f t="shared" ref="B1930:C1930" si="2360">B1929</f>
        <v>0</v>
      </c>
      <c r="C1930" s="249">
        <f t="shared" si="2360"/>
        <v>0</v>
      </c>
      <c r="D1930" s="250">
        <f t="shared" ref="D1930:D1933" si="2361">D1929+1</f>
        <v>2</v>
      </c>
      <c r="E1930" s="250"/>
      <c r="F1930" s="251"/>
      <c r="G1930" s="250"/>
      <c r="H1930" s="329"/>
      <c r="I1930" s="252"/>
      <c r="J1930" s="250"/>
      <c r="K1930" s="250"/>
      <c r="L1930" s="250"/>
      <c r="M1930" s="250"/>
      <c r="N1930" s="250"/>
      <c r="O1930" s="258">
        <f t="shared" si="2356"/>
        <v>0</v>
      </c>
      <c r="P1930" s="364"/>
      <c r="Q1930" s="271"/>
      <c r="R1930" s="372"/>
      <c r="S1930" s="375"/>
      <c r="T1930" s="364"/>
      <c r="U1930" s="370"/>
      <c r="V1930" s="366"/>
      <c r="W1930" s="368"/>
      <c r="X1930" s="370"/>
      <c r="Y1930" s="372"/>
      <c r="Z1930" s="372"/>
      <c r="AA1930" s="372"/>
      <c r="AB1930" s="372"/>
      <c r="AC1930" s="372"/>
      <c r="AD1930" s="250" t="str">
        <f t="shared" ref="AD1930:AD1933" si="2362">AD1929</f>
        <v>会员</v>
      </c>
      <c r="AE1930" s="284">
        <f>VLOOKUP(AD1930,分类参数表!$I$2:$J$10,2,FALSE)</f>
        <v>1</v>
      </c>
      <c r="AF1930" s="285"/>
      <c r="AG1930" s="271"/>
      <c r="AH1930" s="271"/>
      <c r="AI1930" s="271"/>
      <c r="AJ1930" s="271"/>
      <c r="AK1930" s="271"/>
      <c r="AL1930" s="271"/>
      <c r="AM1930" s="294"/>
      <c r="AN1930" s="295" t="e">
        <f t="shared" si="2357"/>
        <v>#DIV/0!</v>
      </c>
      <c r="AO1930" s="299"/>
    </row>
    <row r="1931" spans="1:41" s="221" customFormat="1" ht="15" customHeight="1" x14ac:dyDescent="0.15">
      <c r="A1931" s="247"/>
      <c r="B1931" s="248">
        <f t="shared" ref="B1931:C1931" si="2363">B1930</f>
        <v>0</v>
      </c>
      <c r="C1931" s="249">
        <f t="shared" si="2363"/>
        <v>0</v>
      </c>
      <c r="D1931" s="250">
        <f t="shared" si="2361"/>
        <v>3</v>
      </c>
      <c r="E1931" s="250"/>
      <c r="F1931" s="251"/>
      <c r="G1931" s="250"/>
      <c r="H1931" s="329"/>
      <c r="I1931" s="252"/>
      <c r="J1931" s="250"/>
      <c r="K1931" s="250"/>
      <c r="L1931" s="250"/>
      <c r="M1931" s="250"/>
      <c r="N1931" s="250"/>
      <c r="O1931" s="258">
        <f t="shared" si="2356"/>
        <v>0</v>
      </c>
      <c r="P1931" s="364"/>
      <c r="Q1931" s="271"/>
      <c r="R1931" s="372"/>
      <c r="S1931" s="375"/>
      <c r="T1931" s="364"/>
      <c r="U1931" s="370"/>
      <c r="V1931" s="366"/>
      <c r="W1931" s="368"/>
      <c r="X1931" s="370"/>
      <c r="Y1931" s="372"/>
      <c r="Z1931" s="372"/>
      <c r="AA1931" s="372"/>
      <c r="AB1931" s="372"/>
      <c r="AC1931" s="372"/>
      <c r="AD1931" s="250" t="str">
        <f t="shared" si="2362"/>
        <v>会员</v>
      </c>
      <c r="AE1931" s="284">
        <f>VLOOKUP(AD1931,分类参数表!$I$2:$J$10,2,FALSE)</f>
        <v>1</v>
      </c>
      <c r="AF1931" s="285"/>
      <c r="AG1931" s="271"/>
      <c r="AH1931" s="271"/>
      <c r="AI1931" s="271"/>
      <c r="AJ1931" s="271"/>
      <c r="AK1931" s="271"/>
      <c r="AL1931" s="271"/>
      <c r="AM1931" s="294"/>
      <c r="AN1931" s="295" t="e">
        <f t="shared" si="2357"/>
        <v>#DIV/0!</v>
      </c>
      <c r="AO1931" s="299"/>
    </row>
    <row r="1932" spans="1:41" s="221" customFormat="1" ht="15" customHeight="1" x14ac:dyDescent="0.15">
      <c r="A1932" s="247"/>
      <c r="B1932" s="248">
        <f t="shared" ref="B1932:C1932" si="2364">B1931</f>
        <v>0</v>
      </c>
      <c r="C1932" s="249">
        <f t="shared" si="2364"/>
        <v>0</v>
      </c>
      <c r="D1932" s="250">
        <f t="shared" si="2361"/>
        <v>4</v>
      </c>
      <c r="E1932" s="250"/>
      <c r="F1932" s="251"/>
      <c r="G1932" s="250"/>
      <c r="H1932" s="271"/>
      <c r="I1932" s="250"/>
      <c r="J1932" s="250"/>
      <c r="K1932" s="250"/>
      <c r="L1932" s="250"/>
      <c r="M1932" s="250"/>
      <c r="N1932" s="250"/>
      <c r="O1932" s="258">
        <f t="shared" si="2356"/>
        <v>0</v>
      </c>
      <c r="P1932" s="364"/>
      <c r="Q1932" s="271"/>
      <c r="R1932" s="372"/>
      <c r="S1932" s="375"/>
      <c r="T1932" s="364"/>
      <c r="U1932" s="370"/>
      <c r="V1932" s="366"/>
      <c r="W1932" s="368"/>
      <c r="X1932" s="370"/>
      <c r="Y1932" s="372"/>
      <c r="Z1932" s="372"/>
      <c r="AA1932" s="372"/>
      <c r="AB1932" s="372"/>
      <c r="AC1932" s="372"/>
      <c r="AD1932" s="250" t="str">
        <f t="shared" si="2362"/>
        <v>会员</v>
      </c>
      <c r="AE1932" s="284">
        <f>VLOOKUP(AD1932,分类参数表!$I$2:$J$10,2,FALSE)</f>
        <v>1</v>
      </c>
      <c r="AF1932" s="285"/>
      <c r="AG1932" s="271"/>
      <c r="AH1932" s="271"/>
      <c r="AI1932" s="271"/>
      <c r="AJ1932" s="271"/>
      <c r="AK1932" s="271"/>
      <c r="AL1932" s="271"/>
      <c r="AM1932" s="294"/>
      <c r="AN1932" s="295" t="e">
        <f t="shared" si="2357"/>
        <v>#DIV/0!</v>
      </c>
      <c r="AO1932" s="299"/>
    </row>
    <row r="1933" spans="1:41" s="221" customFormat="1" ht="15" customHeight="1" thickBot="1" x14ac:dyDescent="0.2">
      <c r="A1933" s="247"/>
      <c r="B1933" s="248">
        <f t="shared" ref="B1933:C1933" si="2365">B1932</f>
        <v>0</v>
      </c>
      <c r="C1933" s="249">
        <f t="shared" si="2365"/>
        <v>0</v>
      </c>
      <c r="D1933" s="250">
        <f t="shared" si="2361"/>
        <v>5</v>
      </c>
      <c r="E1933" s="250"/>
      <c r="F1933" s="251"/>
      <c r="G1933" s="250"/>
      <c r="H1933" s="271"/>
      <c r="I1933" s="250"/>
      <c r="J1933" s="250"/>
      <c r="K1933" s="250"/>
      <c r="L1933" s="250"/>
      <c r="M1933" s="250"/>
      <c r="N1933" s="250"/>
      <c r="O1933" s="258">
        <f t="shared" si="2356"/>
        <v>0</v>
      </c>
      <c r="P1933" s="364"/>
      <c r="Q1933" s="271"/>
      <c r="R1933" s="372"/>
      <c r="S1933" s="375"/>
      <c r="T1933" s="364"/>
      <c r="U1933" s="370"/>
      <c r="V1933" s="366"/>
      <c r="W1933" s="368"/>
      <c r="X1933" s="370"/>
      <c r="Y1933" s="372"/>
      <c r="Z1933" s="372"/>
      <c r="AA1933" s="372"/>
      <c r="AB1933" s="373"/>
      <c r="AC1933" s="373"/>
      <c r="AD1933" s="250" t="str">
        <f t="shared" si="2362"/>
        <v>会员</v>
      </c>
      <c r="AE1933" s="284">
        <f>VLOOKUP(AD1933,分类参数表!$I$2:$J$10,2,FALSE)</f>
        <v>1</v>
      </c>
      <c r="AF1933" s="285"/>
      <c r="AG1933" s="271"/>
      <c r="AH1933" s="271"/>
      <c r="AI1933" s="271"/>
      <c r="AJ1933" s="271"/>
      <c r="AK1933" s="271"/>
      <c r="AL1933" s="271"/>
      <c r="AM1933" s="294"/>
      <c r="AN1933" s="295" t="e">
        <f t="shared" si="2357"/>
        <v>#DIV/0!</v>
      </c>
      <c r="AO1933" s="299"/>
    </row>
    <row r="1934" spans="1:41" s="218" customFormat="1" ht="15" customHeight="1" thickTop="1" x14ac:dyDescent="0.15">
      <c r="A1934" s="229"/>
      <c r="B1934" s="230"/>
      <c r="C1934" s="231"/>
      <c r="D1934" s="232">
        <v>1</v>
      </c>
      <c r="E1934" s="233"/>
      <c r="F1934" s="233"/>
      <c r="G1934" s="232"/>
      <c r="H1934" s="326"/>
      <c r="I1934" s="234"/>
      <c r="J1934" s="232"/>
      <c r="K1934" s="233"/>
      <c r="L1934" s="232"/>
      <c r="M1934" s="232"/>
      <c r="N1934" s="232"/>
      <c r="O1934" s="255">
        <f t="shared" si="2356"/>
        <v>0</v>
      </c>
      <c r="P1934" s="350">
        <f>SUM(O1934:O1938)</f>
        <v>0</v>
      </c>
      <c r="Q1934" s="264"/>
      <c r="R1934" s="352">
        <f>SUMPRODUCT(Q1934:Q1938+0)</f>
        <v>0</v>
      </c>
      <c r="S1934" s="354" t="e">
        <f>R1934/P1934</f>
        <v>#DIV/0!</v>
      </c>
      <c r="T1934" s="350" t="e">
        <f>LOOKUP(S1934,{0.4,0.45,0.5,0.55,0.6,0.65,0.7,0.75,0.8,0.85,0.9,0.95,1},{0.1,0.175,0.25,0.325,0.4,0.475,0.55,0.625,0.7,0.775,0.85,0.925,1})</f>
        <v>#DIV/0!</v>
      </c>
      <c r="U1934" s="356"/>
      <c r="V1934" s="358"/>
      <c r="W1934" s="360"/>
      <c r="X1934" s="356"/>
      <c r="Y1934" s="352">
        <f>R1934-(V1934/10)-X1934</f>
        <v>0</v>
      </c>
      <c r="Z1934" s="352" t="e">
        <f>Y1934*T1934*AE1934</f>
        <v>#DIV/0!</v>
      </c>
      <c r="AA1934" s="352" t="e">
        <f>U1934-V1934+Z1934</f>
        <v>#DIV/0!</v>
      </c>
      <c r="AB1934" s="352"/>
      <c r="AC1934" s="352"/>
      <c r="AD1934" s="276"/>
      <c r="AE1934" s="277" t="e">
        <f>VLOOKUP(AD1934,分类参数表!$I$2:$J$10,2,FALSE)</f>
        <v>#N/A</v>
      </c>
      <c r="AF1934" s="278"/>
      <c r="AG1934" s="264"/>
      <c r="AH1934" s="264"/>
      <c r="AI1934" s="264"/>
      <c r="AJ1934" s="264"/>
      <c r="AK1934" s="264"/>
      <c r="AL1934" s="264"/>
      <c r="AM1934" s="288"/>
      <c r="AN1934" s="289" t="e">
        <f t="shared" si="2357"/>
        <v>#DIV/0!</v>
      </c>
      <c r="AO1934" s="296"/>
    </row>
    <row r="1935" spans="1:41" s="219" customFormat="1" ht="15" customHeight="1" x14ac:dyDescent="0.15">
      <c r="A1935" s="235"/>
      <c r="B1935" s="236">
        <f t="shared" ref="B1935:C1935" si="2366">B1934</f>
        <v>0</v>
      </c>
      <c r="C1935" s="237">
        <f t="shared" si="2366"/>
        <v>0</v>
      </c>
      <c r="D1935" s="238">
        <f t="shared" ref="D1935:D1938" si="2367">D1934+1</f>
        <v>2</v>
      </c>
      <c r="E1935" s="238"/>
      <c r="F1935" s="239"/>
      <c r="G1935" s="238"/>
      <c r="H1935" s="327"/>
      <c r="I1935" s="240"/>
      <c r="J1935" s="238"/>
      <c r="K1935" s="238"/>
      <c r="L1935" s="238"/>
      <c r="M1935" s="238"/>
      <c r="N1935" s="238"/>
      <c r="O1935" s="256">
        <f t="shared" si="2356"/>
        <v>0</v>
      </c>
      <c r="P1935" s="351"/>
      <c r="Q1935" s="266"/>
      <c r="R1935" s="353"/>
      <c r="S1935" s="355"/>
      <c r="T1935" s="351"/>
      <c r="U1935" s="357"/>
      <c r="V1935" s="359"/>
      <c r="W1935" s="361"/>
      <c r="X1935" s="357"/>
      <c r="Y1935" s="353"/>
      <c r="Z1935" s="353"/>
      <c r="AA1935" s="353"/>
      <c r="AB1935" s="353"/>
      <c r="AC1935" s="353"/>
      <c r="AD1935" s="238">
        <f t="shared" ref="AD1935:AD1938" si="2368">AD1934</f>
        <v>0</v>
      </c>
      <c r="AE1935" s="279" t="e">
        <f>VLOOKUP(AD1935,分类参数表!$I$2:$J$10,2,FALSE)</f>
        <v>#N/A</v>
      </c>
      <c r="AF1935" s="280"/>
      <c r="AG1935" s="266"/>
      <c r="AH1935" s="266"/>
      <c r="AI1935" s="266"/>
      <c r="AJ1935" s="266"/>
      <c r="AK1935" s="266"/>
      <c r="AL1935" s="266"/>
      <c r="AM1935" s="290"/>
      <c r="AN1935" s="291" t="e">
        <f t="shared" si="2357"/>
        <v>#DIV/0!</v>
      </c>
      <c r="AO1935" s="297"/>
    </row>
    <row r="1936" spans="1:41" s="219" customFormat="1" ht="15" customHeight="1" x14ac:dyDescent="0.15">
      <c r="A1936" s="235"/>
      <c r="B1936" s="236">
        <f t="shared" ref="B1936:C1936" si="2369">B1935</f>
        <v>0</v>
      </c>
      <c r="C1936" s="237">
        <f t="shared" si="2369"/>
        <v>0</v>
      </c>
      <c r="D1936" s="238">
        <f t="shared" si="2367"/>
        <v>3</v>
      </c>
      <c r="E1936" s="238"/>
      <c r="F1936" s="239"/>
      <c r="G1936" s="238"/>
      <c r="H1936" s="327"/>
      <c r="I1936" s="240"/>
      <c r="J1936" s="238"/>
      <c r="K1936" s="238"/>
      <c r="L1936" s="238"/>
      <c r="M1936" s="238"/>
      <c r="N1936" s="238"/>
      <c r="O1936" s="256">
        <f t="shared" si="2356"/>
        <v>0</v>
      </c>
      <c r="P1936" s="351"/>
      <c r="Q1936" s="266"/>
      <c r="R1936" s="353"/>
      <c r="S1936" s="355"/>
      <c r="T1936" s="351"/>
      <c r="U1936" s="357"/>
      <c r="V1936" s="359"/>
      <c r="W1936" s="361"/>
      <c r="X1936" s="357"/>
      <c r="Y1936" s="353"/>
      <c r="Z1936" s="353"/>
      <c r="AA1936" s="353"/>
      <c r="AB1936" s="353"/>
      <c r="AC1936" s="353"/>
      <c r="AD1936" s="238">
        <f t="shared" si="2368"/>
        <v>0</v>
      </c>
      <c r="AE1936" s="279" t="e">
        <f>VLOOKUP(AD1936,分类参数表!$I$2:$J$10,2,FALSE)</f>
        <v>#N/A</v>
      </c>
      <c r="AF1936" s="280"/>
      <c r="AG1936" s="266"/>
      <c r="AH1936" s="266"/>
      <c r="AI1936" s="266"/>
      <c r="AJ1936" s="266"/>
      <c r="AK1936" s="266"/>
      <c r="AL1936" s="266"/>
      <c r="AM1936" s="290"/>
      <c r="AN1936" s="291" t="e">
        <f t="shared" si="2357"/>
        <v>#DIV/0!</v>
      </c>
      <c r="AO1936" s="297"/>
    </row>
    <row r="1937" spans="1:41" s="219" customFormat="1" ht="15" customHeight="1" x14ac:dyDescent="0.15">
      <c r="A1937" s="235"/>
      <c r="B1937" s="236">
        <f t="shared" ref="B1937:C1937" si="2370">B1936</f>
        <v>0</v>
      </c>
      <c r="C1937" s="237">
        <f t="shared" si="2370"/>
        <v>0</v>
      </c>
      <c r="D1937" s="238">
        <f t="shared" si="2367"/>
        <v>4</v>
      </c>
      <c r="E1937" s="238"/>
      <c r="F1937" s="239"/>
      <c r="G1937" s="238"/>
      <c r="H1937" s="266"/>
      <c r="I1937" s="238"/>
      <c r="J1937" s="238"/>
      <c r="K1937" s="238"/>
      <c r="L1937" s="238"/>
      <c r="M1937" s="238"/>
      <c r="N1937" s="238"/>
      <c r="O1937" s="256">
        <f t="shared" si="2356"/>
        <v>0</v>
      </c>
      <c r="P1937" s="351"/>
      <c r="Q1937" s="266"/>
      <c r="R1937" s="353"/>
      <c r="S1937" s="355"/>
      <c r="T1937" s="351"/>
      <c r="U1937" s="357"/>
      <c r="V1937" s="359"/>
      <c r="W1937" s="361"/>
      <c r="X1937" s="357"/>
      <c r="Y1937" s="353"/>
      <c r="Z1937" s="353"/>
      <c r="AA1937" s="353"/>
      <c r="AB1937" s="353"/>
      <c r="AC1937" s="353"/>
      <c r="AD1937" s="238">
        <f t="shared" si="2368"/>
        <v>0</v>
      </c>
      <c r="AE1937" s="279" t="e">
        <f>VLOOKUP(AD1937,分类参数表!$I$2:$J$10,2,FALSE)</f>
        <v>#N/A</v>
      </c>
      <c r="AF1937" s="280"/>
      <c r="AG1937" s="266"/>
      <c r="AH1937" s="266"/>
      <c r="AI1937" s="266"/>
      <c r="AJ1937" s="266"/>
      <c r="AK1937" s="266"/>
      <c r="AL1937" s="266"/>
      <c r="AM1937" s="290"/>
      <c r="AN1937" s="291" t="e">
        <f t="shared" si="2357"/>
        <v>#DIV/0!</v>
      </c>
      <c r="AO1937" s="297"/>
    </row>
    <row r="1938" spans="1:41" s="219" customFormat="1" ht="15" customHeight="1" thickBot="1" x14ac:dyDescent="0.2">
      <c r="A1938" s="235"/>
      <c r="B1938" s="236">
        <f t="shared" ref="B1938:C1938" si="2371">B1937</f>
        <v>0</v>
      </c>
      <c r="C1938" s="237">
        <f t="shared" si="2371"/>
        <v>0</v>
      </c>
      <c r="D1938" s="238">
        <f t="shared" si="2367"/>
        <v>5</v>
      </c>
      <c r="E1938" s="238"/>
      <c r="F1938" s="239"/>
      <c r="G1938" s="238"/>
      <c r="H1938" s="266"/>
      <c r="I1938" s="238"/>
      <c r="J1938" s="238"/>
      <c r="K1938" s="238"/>
      <c r="L1938" s="238"/>
      <c r="M1938" s="238"/>
      <c r="N1938" s="238"/>
      <c r="O1938" s="256">
        <f t="shared" si="2356"/>
        <v>0</v>
      </c>
      <c r="P1938" s="351"/>
      <c r="Q1938" s="266"/>
      <c r="R1938" s="353"/>
      <c r="S1938" s="355"/>
      <c r="T1938" s="351"/>
      <c r="U1938" s="357"/>
      <c r="V1938" s="359"/>
      <c r="W1938" s="361"/>
      <c r="X1938" s="357"/>
      <c r="Y1938" s="353"/>
      <c r="Z1938" s="353"/>
      <c r="AA1938" s="353"/>
      <c r="AB1938" s="362"/>
      <c r="AC1938" s="362"/>
      <c r="AD1938" s="238">
        <f t="shared" si="2368"/>
        <v>0</v>
      </c>
      <c r="AE1938" s="279" t="e">
        <f>VLOOKUP(AD1938,分类参数表!$I$2:$J$10,2,FALSE)</f>
        <v>#N/A</v>
      </c>
      <c r="AF1938" s="280"/>
      <c r="AG1938" s="266"/>
      <c r="AH1938" s="266"/>
      <c r="AI1938" s="266"/>
      <c r="AJ1938" s="266"/>
      <c r="AK1938" s="266"/>
      <c r="AL1938" s="266"/>
      <c r="AM1938" s="290"/>
      <c r="AN1938" s="291" t="e">
        <f t="shared" si="2357"/>
        <v>#DIV/0!</v>
      </c>
      <c r="AO1938" s="297"/>
    </row>
    <row r="1939" spans="1:41" s="220" customFormat="1" ht="15" customHeight="1" thickTop="1" x14ac:dyDescent="0.15">
      <c r="A1939" s="319"/>
      <c r="B1939" s="242"/>
      <c r="C1939" s="243"/>
      <c r="D1939" s="244">
        <v>1</v>
      </c>
      <c r="E1939" s="320"/>
      <c r="F1939" s="245"/>
      <c r="G1939" s="321"/>
      <c r="H1939" s="328"/>
      <c r="I1939" s="246"/>
      <c r="J1939" s="321"/>
      <c r="K1939" s="320"/>
      <c r="L1939" s="321"/>
      <c r="M1939" s="244"/>
      <c r="N1939" s="244"/>
      <c r="O1939" s="257">
        <f t="shared" si="2356"/>
        <v>0</v>
      </c>
      <c r="P1939" s="363">
        <f>SUM(O1939:O1943)</f>
        <v>0</v>
      </c>
      <c r="Q1939" s="322"/>
      <c r="R1939" s="371">
        <f>SUMPRODUCT(Q1939:Q1943+0)</f>
        <v>0</v>
      </c>
      <c r="S1939" s="374" t="e">
        <f>R1939/P1939</f>
        <v>#DIV/0!</v>
      </c>
      <c r="T1939" s="363" t="e">
        <f>LOOKUP(S1939,{0.4,0.45,0.5,0.55,0.6,0.65,0.7,0.75,0.8,0.85,0.9,0.95,1},{0.1,0.175,0.25,0.325,0.4,0.475,0.55,0.625,0.7,0.775,0.85,0.925,1})</f>
        <v>#DIV/0!</v>
      </c>
      <c r="U1939" s="369"/>
      <c r="V1939" s="365"/>
      <c r="W1939" s="367"/>
      <c r="X1939" s="369"/>
      <c r="Y1939" s="371">
        <f>R1939-(V1939/10)-X1939</f>
        <v>0</v>
      </c>
      <c r="Z1939" s="371" t="e">
        <f>Y1939*T1939*AE1939</f>
        <v>#DIV/0!</v>
      </c>
      <c r="AA1939" s="371" t="e">
        <f>U1939-V1939+Z1939</f>
        <v>#DIV/0!</v>
      </c>
      <c r="AB1939" s="371"/>
      <c r="AC1939" s="371"/>
      <c r="AD1939" s="323" t="s">
        <v>2000</v>
      </c>
      <c r="AE1939" s="282">
        <f>VLOOKUP(AD1939,分类参数表!$I$2:$J$10,2,FALSE)</f>
        <v>1</v>
      </c>
      <c r="AF1939" s="283"/>
      <c r="AG1939" s="322"/>
      <c r="AH1939" s="269"/>
      <c r="AI1939" s="269"/>
      <c r="AJ1939" s="269"/>
      <c r="AK1939" s="322"/>
      <c r="AL1939" s="322"/>
      <c r="AM1939" s="292"/>
      <c r="AN1939" s="293" t="e">
        <f t="shared" si="2357"/>
        <v>#DIV/0!</v>
      </c>
      <c r="AO1939" s="298"/>
    </row>
    <row r="1940" spans="1:41" s="221" customFormat="1" ht="15" customHeight="1" x14ac:dyDescent="0.15">
      <c r="A1940" s="247"/>
      <c r="B1940" s="248">
        <f t="shared" ref="B1940:C1940" si="2372">B1939</f>
        <v>0</v>
      </c>
      <c r="C1940" s="249">
        <f t="shared" si="2372"/>
        <v>0</v>
      </c>
      <c r="D1940" s="250">
        <f t="shared" ref="D1940:D1943" si="2373">D1939+1</f>
        <v>2</v>
      </c>
      <c r="E1940" s="250"/>
      <c r="F1940" s="251"/>
      <c r="G1940" s="250"/>
      <c r="H1940" s="329"/>
      <c r="I1940" s="252"/>
      <c r="J1940" s="250"/>
      <c r="K1940" s="250"/>
      <c r="L1940" s="250"/>
      <c r="M1940" s="250"/>
      <c r="N1940" s="250"/>
      <c r="O1940" s="258">
        <f t="shared" si="2356"/>
        <v>0</v>
      </c>
      <c r="P1940" s="364"/>
      <c r="Q1940" s="271"/>
      <c r="R1940" s="372"/>
      <c r="S1940" s="375"/>
      <c r="T1940" s="364"/>
      <c r="U1940" s="370"/>
      <c r="V1940" s="366"/>
      <c r="W1940" s="368"/>
      <c r="X1940" s="370"/>
      <c r="Y1940" s="372"/>
      <c r="Z1940" s="372"/>
      <c r="AA1940" s="372"/>
      <c r="AB1940" s="372"/>
      <c r="AC1940" s="372"/>
      <c r="AD1940" s="250" t="str">
        <f t="shared" ref="AD1940:AD1943" si="2374">AD1939</f>
        <v>会员</v>
      </c>
      <c r="AE1940" s="284">
        <f>VLOOKUP(AD1940,分类参数表!$I$2:$J$10,2,FALSE)</f>
        <v>1</v>
      </c>
      <c r="AF1940" s="285"/>
      <c r="AG1940" s="271"/>
      <c r="AH1940" s="271"/>
      <c r="AI1940" s="271"/>
      <c r="AJ1940" s="271"/>
      <c r="AK1940" s="271"/>
      <c r="AL1940" s="271"/>
      <c r="AM1940" s="294"/>
      <c r="AN1940" s="295" t="e">
        <f t="shared" si="2357"/>
        <v>#DIV/0!</v>
      </c>
      <c r="AO1940" s="299"/>
    </row>
    <row r="1941" spans="1:41" s="221" customFormat="1" ht="15" customHeight="1" x14ac:dyDescent="0.15">
      <c r="A1941" s="247"/>
      <c r="B1941" s="248">
        <f t="shared" ref="B1941:C1941" si="2375">B1940</f>
        <v>0</v>
      </c>
      <c r="C1941" s="249">
        <f t="shared" si="2375"/>
        <v>0</v>
      </c>
      <c r="D1941" s="250">
        <f t="shared" si="2373"/>
        <v>3</v>
      </c>
      <c r="E1941" s="250"/>
      <c r="F1941" s="251"/>
      <c r="G1941" s="250"/>
      <c r="H1941" s="329"/>
      <c r="I1941" s="252"/>
      <c r="J1941" s="250"/>
      <c r="K1941" s="250"/>
      <c r="L1941" s="250"/>
      <c r="M1941" s="250"/>
      <c r="N1941" s="250"/>
      <c r="O1941" s="258">
        <f t="shared" si="2356"/>
        <v>0</v>
      </c>
      <c r="P1941" s="364"/>
      <c r="Q1941" s="271"/>
      <c r="R1941" s="372"/>
      <c r="S1941" s="375"/>
      <c r="T1941" s="364"/>
      <c r="U1941" s="370"/>
      <c r="V1941" s="366"/>
      <c r="W1941" s="368"/>
      <c r="X1941" s="370"/>
      <c r="Y1941" s="372"/>
      <c r="Z1941" s="372"/>
      <c r="AA1941" s="372"/>
      <c r="AB1941" s="372"/>
      <c r="AC1941" s="372"/>
      <c r="AD1941" s="250" t="str">
        <f t="shared" si="2374"/>
        <v>会员</v>
      </c>
      <c r="AE1941" s="284">
        <f>VLOOKUP(AD1941,分类参数表!$I$2:$J$10,2,FALSE)</f>
        <v>1</v>
      </c>
      <c r="AF1941" s="285"/>
      <c r="AG1941" s="271"/>
      <c r="AH1941" s="271"/>
      <c r="AI1941" s="271"/>
      <c r="AJ1941" s="271"/>
      <c r="AK1941" s="271"/>
      <c r="AL1941" s="271"/>
      <c r="AM1941" s="294"/>
      <c r="AN1941" s="295" t="e">
        <f t="shared" si="2357"/>
        <v>#DIV/0!</v>
      </c>
      <c r="AO1941" s="299"/>
    </row>
    <row r="1942" spans="1:41" s="221" customFormat="1" ht="15" customHeight="1" x14ac:dyDescent="0.15">
      <c r="A1942" s="247"/>
      <c r="B1942" s="248">
        <f t="shared" ref="B1942:C1942" si="2376">B1941</f>
        <v>0</v>
      </c>
      <c r="C1942" s="249">
        <f t="shared" si="2376"/>
        <v>0</v>
      </c>
      <c r="D1942" s="250">
        <f t="shared" si="2373"/>
        <v>4</v>
      </c>
      <c r="E1942" s="250"/>
      <c r="F1942" s="251"/>
      <c r="G1942" s="250"/>
      <c r="H1942" s="271"/>
      <c r="I1942" s="250"/>
      <c r="J1942" s="250"/>
      <c r="K1942" s="250"/>
      <c r="L1942" s="250"/>
      <c r="M1942" s="250"/>
      <c r="N1942" s="250"/>
      <c r="O1942" s="258">
        <f t="shared" si="2356"/>
        <v>0</v>
      </c>
      <c r="P1942" s="364"/>
      <c r="Q1942" s="271"/>
      <c r="R1942" s="372"/>
      <c r="S1942" s="375"/>
      <c r="T1942" s="364"/>
      <c r="U1942" s="370"/>
      <c r="V1942" s="366"/>
      <c r="W1942" s="368"/>
      <c r="X1942" s="370"/>
      <c r="Y1942" s="372"/>
      <c r="Z1942" s="372"/>
      <c r="AA1942" s="372"/>
      <c r="AB1942" s="372"/>
      <c r="AC1942" s="372"/>
      <c r="AD1942" s="250" t="str">
        <f t="shared" si="2374"/>
        <v>会员</v>
      </c>
      <c r="AE1942" s="284">
        <f>VLOOKUP(AD1942,分类参数表!$I$2:$J$10,2,FALSE)</f>
        <v>1</v>
      </c>
      <c r="AF1942" s="285"/>
      <c r="AG1942" s="271"/>
      <c r="AH1942" s="271"/>
      <c r="AI1942" s="271"/>
      <c r="AJ1942" s="271"/>
      <c r="AK1942" s="271"/>
      <c r="AL1942" s="271"/>
      <c r="AM1942" s="294"/>
      <c r="AN1942" s="295" t="e">
        <f t="shared" si="2357"/>
        <v>#DIV/0!</v>
      </c>
      <c r="AO1942" s="299"/>
    </row>
    <row r="1943" spans="1:41" s="221" customFormat="1" ht="15" customHeight="1" thickBot="1" x14ac:dyDescent="0.2">
      <c r="A1943" s="247"/>
      <c r="B1943" s="248">
        <f t="shared" ref="B1943:C1943" si="2377">B1942</f>
        <v>0</v>
      </c>
      <c r="C1943" s="249">
        <f t="shared" si="2377"/>
        <v>0</v>
      </c>
      <c r="D1943" s="250">
        <f t="shared" si="2373"/>
        <v>5</v>
      </c>
      <c r="E1943" s="250"/>
      <c r="F1943" s="251"/>
      <c r="G1943" s="250"/>
      <c r="H1943" s="271"/>
      <c r="I1943" s="250"/>
      <c r="J1943" s="250"/>
      <c r="K1943" s="250"/>
      <c r="L1943" s="250"/>
      <c r="M1943" s="250"/>
      <c r="N1943" s="250"/>
      <c r="O1943" s="258">
        <f t="shared" si="2356"/>
        <v>0</v>
      </c>
      <c r="P1943" s="364"/>
      <c r="Q1943" s="271"/>
      <c r="R1943" s="372"/>
      <c r="S1943" s="375"/>
      <c r="T1943" s="364"/>
      <c r="U1943" s="370"/>
      <c r="V1943" s="366"/>
      <c r="W1943" s="368"/>
      <c r="X1943" s="370"/>
      <c r="Y1943" s="372"/>
      <c r="Z1943" s="372"/>
      <c r="AA1943" s="372"/>
      <c r="AB1943" s="373"/>
      <c r="AC1943" s="373"/>
      <c r="AD1943" s="250" t="str">
        <f t="shared" si="2374"/>
        <v>会员</v>
      </c>
      <c r="AE1943" s="284">
        <f>VLOOKUP(AD1943,分类参数表!$I$2:$J$10,2,FALSE)</f>
        <v>1</v>
      </c>
      <c r="AF1943" s="285"/>
      <c r="AG1943" s="271"/>
      <c r="AH1943" s="271"/>
      <c r="AI1943" s="271"/>
      <c r="AJ1943" s="271"/>
      <c r="AK1943" s="271"/>
      <c r="AL1943" s="271"/>
      <c r="AM1943" s="294"/>
      <c r="AN1943" s="295" t="e">
        <f t="shared" si="2357"/>
        <v>#DIV/0!</v>
      </c>
      <c r="AO1943" s="299"/>
    </row>
    <row r="1944" spans="1:41" s="218" customFormat="1" ht="15" customHeight="1" thickTop="1" x14ac:dyDescent="0.15">
      <c r="A1944" s="229"/>
      <c r="B1944" s="230"/>
      <c r="C1944" s="231"/>
      <c r="D1944" s="232">
        <v>1</v>
      </c>
      <c r="E1944" s="233"/>
      <c r="F1944" s="233"/>
      <c r="G1944" s="232"/>
      <c r="H1944" s="326"/>
      <c r="I1944" s="234"/>
      <c r="J1944" s="232"/>
      <c r="K1944" s="233"/>
      <c r="L1944" s="232"/>
      <c r="M1944" s="232"/>
      <c r="N1944" s="232"/>
      <c r="O1944" s="255">
        <f t="shared" si="2356"/>
        <v>0</v>
      </c>
      <c r="P1944" s="350">
        <f>SUM(O1944:O1948)</f>
        <v>0</v>
      </c>
      <c r="Q1944" s="264"/>
      <c r="R1944" s="352">
        <f>SUMPRODUCT(Q1944:Q1948+0)</f>
        <v>0</v>
      </c>
      <c r="S1944" s="354" t="e">
        <f>R1944/P1944</f>
        <v>#DIV/0!</v>
      </c>
      <c r="T1944" s="350" t="e">
        <f>LOOKUP(S1944,{0.4,0.45,0.5,0.55,0.6,0.65,0.7,0.75,0.8,0.85,0.9,0.95,1},{0.1,0.175,0.25,0.325,0.4,0.475,0.55,0.625,0.7,0.775,0.85,0.925,1})</f>
        <v>#DIV/0!</v>
      </c>
      <c r="U1944" s="356"/>
      <c r="V1944" s="358"/>
      <c r="W1944" s="360"/>
      <c r="X1944" s="356"/>
      <c r="Y1944" s="352">
        <f>R1944-(V1944/10)-X1944</f>
        <v>0</v>
      </c>
      <c r="Z1944" s="352" t="e">
        <f>Y1944*T1944*AE1944</f>
        <v>#DIV/0!</v>
      </c>
      <c r="AA1944" s="352" t="e">
        <f>U1944-V1944+Z1944</f>
        <v>#DIV/0!</v>
      </c>
      <c r="AB1944" s="352"/>
      <c r="AC1944" s="352"/>
      <c r="AD1944" s="276"/>
      <c r="AE1944" s="277" t="e">
        <f>VLOOKUP(AD1944,分类参数表!$I$2:$J$10,2,FALSE)</f>
        <v>#N/A</v>
      </c>
      <c r="AF1944" s="278"/>
      <c r="AG1944" s="264"/>
      <c r="AH1944" s="264"/>
      <c r="AI1944" s="264"/>
      <c r="AJ1944" s="264"/>
      <c r="AK1944" s="264"/>
      <c r="AL1944" s="264"/>
      <c r="AM1944" s="288"/>
      <c r="AN1944" s="289" t="e">
        <f t="shared" si="2357"/>
        <v>#DIV/0!</v>
      </c>
      <c r="AO1944" s="296"/>
    </row>
    <row r="1945" spans="1:41" s="219" customFormat="1" ht="15" customHeight="1" x14ac:dyDescent="0.15">
      <c r="A1945" s="235"/>
      <c r="B1945" s="236">
        <f t="shared" ref="B1945:C1945" si="2378">B1944</f>
        <v>0</v>
      </c>
      <c r="C1945" s="237">
        <f t="shared" si="2378"/>
        <v>0</v>
      </c>
      <c r="D1945" s="238">
        <f t="shared" ref="D1945:D1948" si="2379">D1944+1</f>
        <v>2</v>
      </c>
      <c r="E1945" s="238"/>
      <c r="F1945" s="239"/>
      <c r="G1945" s="238"/>
      <c r="H1945" s="327"/>
      <c r="I1945" s="240"/>
      <c r="J1945" s="238"/>
      <c r="K1945" s="238"/>
      <c r="L1945" s="238"/>
      <c r="M1945" s="238"/>
      <c r="N1945" s="238"/>
      <c r="O1945" s="256">
        <f t="shared" si="2356"/>
        <v>0</v>
      </c>
      <c r="P1945" s="351"/>
      <c r="Q1945" s="266"/>
      <c r="R1945" s="353"/>
      <c r="S1945" s="355"/>
      <c r="T1945" s="351"/>
      <c r="U1945" s="357"/>
      <c r="V1945" s="359"/>
      <c r="W1945" s="361"/>
      <c r="X1945" s="357"/>
      <c r="Y1945" s="353"/>
      <c r="Z1945" s="353"/>
      <c r="AA1945" s="353"/>
      <c r="AB1945" s="353"/>
      <c r="AC1945" s="353"/>
      <c r="AD1945" s="238">
        <f t="shared" ref="AD1945:AD1948" si="2380">AD1944</f>
        <v>0</v>
      </c>
      <c r="AE1945" s="279" t="e">
        <f>VLOOKUP(AD1945,分类参数表!$I$2:$J$10,2,FALSE)</f>
        <v>#N/A</v>
      </c>
      <c r="AF1945" s="280"/>
      <c r="AG1945" s="266"/>
      <c r="AH1945" s="266"/>
      <c r="AI1945" s="266"/>
      <c r="AJ1945" s="266"/>
      <c r="AK1945" s="266"/>
      <c r="AL1945" s="266"/>
      <c r="AM1945" s="290"/>
      <c r="AN1945" s="291" t="e">
        <f t="shared" si="2357"/>
        <v>#DIV/0!</v>
      </c>
      <c r="AO1945" s="297"/>
    </row>
    <row r="1946" spans="1:41" s="219" customFormat="1" ht="15" customHeight="1" x14ac:dyDescent="0.15">
      <c r="A1946" s="235"/>
      <c r="B1946" s="236">
        <f t="shared" ref="B1946:C1946" si="2381">B1945</f>
        <v>0</v>
      </c>
      <c r="C1946" s="237">
        <f t="shared" si="2381"/>
        <v>0</v>
      </c>
      <c r="D1946" s="238">
        <f t="shared" si="2379"/>
        <v>3</v>
      </c>
      <c r="E1946" s="238"/>
      <c r="F1946" s="239"/>
      <c r="G1946" s="238"/>
      <c r="H1946" s="327"/>
      <c r="I1946" s="240"/>
      <c r="J1946" s="238"/>
      <c r="K1946" s="238"/>
      <c r="L1946" s="238"/>
      <c r="M1946" s="238"/>
      <c r="N1946" s="238"/>
      <c r="O1946" s="256">
        <f t="shared" si="2356"/>
        <v>0</v>
      </c>
      <c r="P1946" s="351"/>
      <c r="Q1946" s="266"/>
      <c r="R1946" s="353"/>
      <c r="S1946" s="355"/>
      <c r="T1946" s="351"/>
      <c r="U1946" s="357"/>
      <c r="V1946" s="359"/>
      <c r="W1946" s="361"/>
      <c r="X1946" s="357"/>
      <c r="Y1946" s="353"/>
      <c r="Z1946" s="353"/>
      <c r="AA1946" s="353"/>
      <c r="AB1946" s="353"/>
      <c r="AC1946" s="353"/>
      <c r="AD1946" s="238">
        <f t="shared" si="2380"/>
        <v>0</v>
      </c>
      <c r="AE1946" s="279" t="e">
        <f>VLOOKUP(AD1946,分类参数表!$I$2:$J$10,2,FALSE)</f>
        <v>#N/A</v>
      </c>
      <c r="AF1946" s="280"/>
      <c r="AG1946" s="266"/>
      <c r="AH1946" s="266"/>
      <c r="AI1946" s="266"/>
      <c r="AJ1946" s="266"/>
      <c r="AK1946" s="266"/>
      <c r="AL1946" s="266"/>
      <c r="AM1946" s="290"/>
      <c r="AN1946" s="291" t="e">
        <f t="shared" si="2357"/>
        <v>#DIV/0!</v>
      </c>
      <c r="AO1946" s="297"/>
    </row>
    <row r="1947" spans="1:41" s="219" customFormat="1" ht="15" customHeight="1" x14ac:dyDescent="0.15">
      <c r="A1947" s="235"/>
      <c r="B1947" s="236">
        <f t="shared" ref="B1947:C1947" si="2382">B1946</f>
        <v>0</v>
      </c>
      <c r="C1947" s="237">
        <f t="shared" si="2382"/>
        <v>0</v>
      </c>
      <c r="D1947" s="238">
        <f t="shared" si="2379"/>
        <v>4</v>
      </c>
      <c r="E1947" s="238"/>
      <c r="F1947" s="239"/>
      <c r="G1947" s="238"/>
      <c r="H1947" s="266"/>
      <c r="I1947" s="238"/>
      <c r="J1947" s="238"/>
      <c r="K1947" s="238"/>
      <c r="L1947" s="238"/>
      <c r="M1947" s="238"/>
      <c r="N1947" s="238"/>
      <c r="O1947" s="256">
        <f t="shared" si="2356"/>
        <v>0</v>
      </c>
      <c r="P1947" s="351"/>
      <c r="Q1947" s="266"/>
      <c r="R1947" s="353"/>
      <c r="S1947" s="355"/>
      <c r="T1947" s="351"/>
      <c r="U1947" s="357"/>
      <c r="V1947" s="359"/>
      <c r="W1947" s="361"/>
      <c r="X1947" s="357"/>
      <c r="Y1947" s="353"/>
      <c r="Z1947" s="353"/>
      <c r="AA1947" s="353"/>
      <c r="AB1947" s="353"/>
      <c r="AC1947" s="353"/>
      <c r="AD1947" s="238">
        <f t="shared" si="2380"/>
        <v>0</v>
      </c>
      <c r="AE1947" s="279" t="e">
        <f>VLOOKUP(AD1947,分类参数表!$I$2:$J$10,2,FALSE)</f>
        <v>#N/A</v>
      </c>
      <c r="AF1947" s="280"/>
      <c r="AG1947" s="266"/>
      <c r="AH1947" s="266"/>
      <c r="AI1947" s="266"/>
      <c r="AJ1947" s="266"/>
      <c r="AK1947" s="266"/>
      <c r="AL1947" s="266"/>
      <c r="AM1947" s="290"/>
      <c r="AN1947" s="291" t="e">
        <f t="shared" si="2357"/>
        <v>#DIV/0!</v>
      </c>
      <c r="AO1947" s="297"/>
    </row>
    <row r="1948" spans="1:41" s="219" customFormat="1" ht="15" customHeight="1" thickBot="1" x14ac:dyDescent="0.2">
      <c r="A1948" s="235"/>
      <c r="B1948" s="236">
        <f t="shared" ref="B1948:C1948" si="2383">B1947</f>
        <v>0</v>
      </c>
      <c r="C1948" s="237">
        <f t="shared" si="2383"/>
        <v>0</v>
      </c>
      <c r="D1948" s="238">
        <f t="shared" si="2379"/>
        <v>5</v>
      </c>
      <c r="E1948" s="238"/>
      <c r="F1948" s="239"/>
      <c r="G1948" s="238"/>
      <c r="H1948" s="266"/>
      <c r="I1948" s="238"/>
      <c r="J1948" s="238"/>
      <c r="K1948" s="238"/>
      <c r="L1948" s="238"/>
      <c r="M1948" s="238"/>
      <c r="N1948" s="238"/>
      <c r="O1948" s="256">
        <f t="shared" si="2356"/>
        <v>0</v>
      </c>
      <c r="P1948" s="351"/>
      <c r="Q1948" s="266"/>
      <c r="R1948" s="353"/>
      <c r="S1948" s="355"/>
      <c r="T1948" s="351"/>
      <c r="U1948" s="357"/>
      <c r="V1948" s="359"/>
      <c r="W1948" s="361"/>
      <c r="X1948" s="357"/>
      <c r="Y1948" s="353"/>
      <c r="Z1948" s="353"/>
      <c r="AA1948" s="353"/>
      <c r="AB1948" s="362"/>
      <c r="AC1948" s="362"/>
      <c r="AD1948" s="238">
        <f t="shared" si="2380"/>
        <v>0</v>
      </c>
      <c r="AE1948" s="279" t="e">
        <f>VLOOKUP(AD1948,分类参数表!$I$2:$J$10,2,FALSE)</f>
        <v>#N/A</v>
      </c>
      <c r="AF1948" s="280"/>
      <c r="AG1948" s="266"/>
      <c r="AH1948" s="266"/>
      <c r="AI1948" s="266"/>
      <c r="AJ1948" s="266"/>
      <c r="AK1948" s="266"/>
      <c r="AL1948" s="266"/>
      <c r="AM1948" s="290"/>
      <c r="AN1948" s="291" t="e">
        <f t="shared" si="2357"/>
        <v>#DIV/0!</v>
      </c>
      <c r="AO1948" s="297"/>
    </row>
    <row r="1949" spans="1:41" s="220" customFormat="1" ht="15" customHeight="1" thickTop="1" x14ac:dyDescent="0.15">
      <c r="A1949" s="319"/>
      <c r="B1949" s="242"/>
      <c r="C1949" s="243"/>
      <c r="D1949" s="244">
        <v>1</v>
      </c>
      <c r="E1949" s="320"/>
      <c r="F1949" s="245"/>
      <c r="G1949" s="321"/>
      <c r="H1949" s="328"/>
      <c r="I1949" s="246"/>
      <c r="J1949" s="321"/>
      <c r="K1949" s="320"/>
      <c r="L1949" s="321"/>
      <c r="M1949" s="244"/>
      <c r="N1949" s="244"/>
      <c r="O1949" s="257">
        <f t="shared" si="2356"/>
        <v>0</v>
      </c>
      <c r="P1949" s="363">
        <f>SUM(O1949:O1953)</f>
        <v>0</v>
      </c>
      <c r="Q1949" s="322"/>
      <c r="R1949" s="371">
        <f>SUMPRODUCT(Q1949:Q1953+0)</f>
        <v>0</v>
      </c>
      <c r="S1949" s="374" t="e">
        <f>R1949/P1949</f>
        <v>#DIV/0!</v>
      </c>
      <c r="T1949" s="363" t="e">
        <f>LOOKUP(S1949,{0.4,0.45,0.5,0.55,0.6,0.65,0.7,0.75,0.8,0.85,0.9,0.95,1},{0.1,0.175,0.25,0.325,0.4,0.475,0.55,0.625,0.7,0.775,0.85,0.925,1})</f>
        <v>#DIV/0!</v>
      </c>
      <c r="U1949" s="369"/>
      <c r="V1949" s="365"/>
      <c r="W1949" s="367"/>
      <c r="X1949" s="369"/>
      <c r="Y1949" s="371">
        <f>R1949-(V1949/10)-X1949</f>
        <v>0</v>
      </c>
      <c r="Z1949" s="371" t="e">
        <f>Y1949*T1949*AE1949</f>
        <v>#DIV/0!</v>
      </c>
      <c r="AA1949" s="371" t="e">
        <f>U1949-V1949+Z1949</f>
        <v>#DIV/0!</v>
      </c>
      <c r="AB1949" s="371"/>
      <c r="AC1949" s="371"/>
      <c r="AD1949" s="323" t="s">
        <v>2000</v>
      </c>
      <c r="AE1949" s="282">
        <f>VLOOKUP(AD1949,分类参数表!$I$2:$J$10,2,FALSE)</f>
        <v>1</v>
      </c>
      <c r="AF1949" s="283"/>
      <c r="AG1949" s="322"/>
      <c r="AH1949" s="269"/>
      <c r="AI1949" s="269"/>
      <c r="AJ1949" s="269"/>
      <c r="AK1949" s="322"/>
      <c r="AL1949" s="322"/>
      <c r="AM1949" s="292"/>
      <c r="AN1949" s="293" t="e">
        <f t="shared" si="2357"/>
        <v>#DIV/0!</v>
      </c>
      <c r="AO1949" s="298"/>
    </row>
    <row r="1950" spans="1:41" s="221" customFormat="1" ht="15" customHeight="1" x14ac:dyDescent="0.15">
      <c r="A1950" s="247"/>
      <c r="B1950" s="248">
        <f t="shared" ref="B1950:C1950" si="2384">B1949</f>
        <v>0</v>
      </c>
      <c r="C1950" s="249">
        <f t="shared" si="2384"/>
        <v>0</v>
      </c>
      <c r="D1950" s="250">
        <f t="shared" ref="D1950:D1953" si="2385">D1949+1</f>
        <v>2</v>
      </c>
      <c r="E1950" s="250"/>
      <c r="F1950" s="251"/>
      <c r="G1950" s="250"/>
      <c r="H1950" s="329"/>
      <c r="I1950" s="252"/>
      <c r="J1950" s="250"/>
      <c r="K1950" s="250"/>
      <c r="L1950" s="250"/>
      <c r="M1950" s="250"/>
      <c r="N1950" s="250"/>
      <c r="O1950" s="258">
        <f t="shared" si="2356"/>
        <v>0</v>
      </c>
      <c r="P1950" s="364"/>
      <c r="Q1950" s="271"/>
      <c r="R1950" s="372"/>
      <c r="S1950" s="375"/>
      <c r="T1950" s="364"/>
      <c r="U1950" s="370"/>
      <c r="V1950" s="366"/>
      <c r="W1950" s="368"/>
      <c r="X1950" s="370"/>
      <c r="Y1950" s="372"/>
      <c r="Z1950" s="372"/>
      <c r="AA1950" s="372"/>
      <c r="AB1950" s="372"/>
      <c r="AC1950" s="372"/>
      <c r="AD1950" s="250" t="str">
        <f t="shared" ref="AD1950:AD1953" si="2386">AD1949</f>
        <v>会员</v>
      </c>
      <c r="AE1950" s="284">
        <f>VLOOKUP(AD1950,分类参数表!$I$2:$J$10,2,FALSE)</f>
        <v>1</v>
      </c>
      <c r="AF1950" s="285"/>
      <c r="AG1950" s="271"/>
      <c r="AH1950" s="271"/>
      <c r="AI1950" s="271"/>
      <c r="AJ1950" s="271"/>
      <c r="AK1950" s="271"/>
      <c r="AL1950" s="271"/>
      <c r="AM1950" s="294"/>
      <c r="AN1950" s="295" t="e">
        <f t="shared" si="2357"/>
        <v>#DIV/0!</v>
      </c>
      <c r="AO1950" s="299"/>
    </row>
    <row r="1951" spans="1:41" s="221" customFormat="1" ht="15" customHeight="1" x14ac:dyDescent="0.15">
      <c r="A1951" s="247"/>
      <c r="B1951" s="248">
        <f t="shared" ref="B1951:C1951" si="2387">B1950</f>
        <v>0</v>
      </c>
      <c r="C1951" s="249">
        <f t="shared" si="2387"/>
        <v>0</v>
      </c>
      <c r="D1951" s="250">
        <f t="shared" si="2385"/>
        <v>3</v>
      </c>
      <c r="E1951" s="250"/>
      <c r="F1951" s="251"/>
      <c r="G1951" s="250"/>
      <c r="H1951" s="329"/>
      <c r="I1951" s="252"/>
      <c r="J1951" s="250"/>
      <c r="K1951" s="250"/>
      <c r="L1951" s="250"/>
      <c r="M1951" s="250"/>
      <c r="N1951" s="250"/>
      <c r="O1951" s="258">
        <f t="shared" si="2356"/>
        <v>0</v>
      </c>
      <c r="P1951" s="364"/>
      <c r="Q1951" s="271"/>
      <c r="R1951" s="372"/>
      <c r="S1951" s="375"/>
      <c r="T1951" s="364"/>
      <c r="U1951" s="370"/>
      <c r="V1951" s="366"/>
      <c r="W1951" s="368"/>
      <c r="X1951" s="370"/>
      <c r="Y1951" s="372"/>
      <c r="Z1951" s="372"/>
      <c r="AA1951" s="372"/>
      <c r="AB1951" s="372"/>
      <c r="AC1951" s="372"/>
      <c r="AD1951" s="250" t="str">
        <f t="shared" si="2386"/>
        <v>会员</v>
      </c>
      <c r="AE1951" s="284">
        <f>VLOOKUP(AD1951,分类参数表!$I$2:$J$10,2,FALSE)</f>
        <v>1</v>
      </c>
      <c r="AF1951" s="285"/>
      <c r="AG1951" s="271"/>
      <c r="AH1951" s="271"/>
      <c r="AI1951" s="271"/>
      <c r="AJ1951" s="271"/>
      <c r="AK1951" s="271"/>
      <c r="AL1951" s="271"/>
      <c r="AM1951" s="294"/>
      <c r="AN1951" s="295" t="e">
        <f t="shared" si="2357"/>
        <v>#DIV/0!</v>
      </c>
      <c r="AO1951" s="299"/>
    </row>
    <row r="1952" spans="1:41" s="221" customFormat="1" ht="15" customHeight="1" x14ac:dyDescent="0.15">
      <c r="A1952" s="247"/>
      <c r="B1952" s="248">
        <f t="shared" ref="B1952:C1952" si="2388">B1951</f>
        <v>0</v>
      </c>
      <c r="C1952" s="249">
        <f t="shared" si="2388"/>
        <v>0</v>
      </c>
      <c r="D1952" s="250">
        <f t="shared" si="2385"/>
        <v>4</v>
      </c>
      <c r="E1952" s="250"/>
      <c r="F1952" s="251"/>
      <c r="G1952" s="250"/>
      <c r="H1952" s="271"/>
      <c r="I1952" s="250"/>
      <c r="J1952" s="250"/>
      <c r="K1952" s="250"/>
      <c r="L1952" s="250"/>
      <c r="M1952" s="250"/>
      <c r="N1952" s="250"/>
      <c r="O1952" s="258">
        <f t="shared" si="2356"/>
        <v>0</v>
      </c>
      <c r="P1952" s="364"/>
      <c r="Q1952" s="271"/>
      <c r="R1952" s="372"/>
      <c r="S1952" s="375"/>
      <c r="T1952" s="364"/>
      <c r="U1952" s="370"/>
      <c r="V1952" s="366"/>
      <c r="W1952" s="368"/>
      <c r="X1952" s="370"/>
      <c r="Y1952" s="372"/>
      <c r="Z1952" s="372"/>
      <c r="AA1952" s="372"/>
      <c r="AB1952" s="372"/>
      <c r="AC1952" s="372"/>
      <c r="AD1952" s="250" t="str">
        <f t="shared" si="2386"/>
        <v>会员</v>
      </c>
      <c r="AE1952" s="284">
        <f>VLOOKUP(AD1952,分类参数表!$I$2:$J$10,2,FALSE)</f>
        <v>1</v>
      </c>
      <c r="AF1952" s="285"/>
      <c r="AG1952" s="271"/>
      <c r="AH1952" s="271"/>
      <c r="AI1952" s="271"/>
      <c r="AJ1952" s="271"/>
      <c r="AK1952" s="271"/>
      <c r="AL1952" s="271"/>
      <c r="AM1952" s="294"/>
      <c r="AN1952" s="295" t="e">
        <f t="shared" si="2357"/>
        <v>#DIV/0!</v>
      </c>
      <c r="AO1952" s="299"/>
    </row>
    <row r="1953" spans="1:41" s="221" customFormat="1" ht="15" customHeight="1" thickBot="1" x14ac:dyDescent="0.2">
      <c r="A1953" s="247"/>
      <c r="B1953" s="248">
        <f t="shared" ref="B1953:C1953" si="2389">B1952</f>
        <v>0</v>
      </c>
      <c r="C1953" s="249">
        <f t="shared" si="2389"/>
        <v>0</v>
      </c>
      <c r="D1953" s="250">
        <f t="shared" si="2385"/>
        <v>5</v>
      </c>
      <c r="E1953" s="250"/>
      <c r="F1953" s="251"/>
      <c r="G1953" s="250"/>
      <c r="H1953" s="271"/>
      <c r="I1953" s="250"/>
      <c r="J1953" s="250"/>
      <c r="K1953" s="250"/>
      <c r="L1953" s="250"/>
      <c r="M1953" s="250"/>
      <c r="N1953" s="250"/>
      <c r="O1953" s="258">
        <f t="shared" si="2356"/>
        <v>0</v>
      </c>
      <c r="P1953" s="364"/>
      <c r="Q1953" s="271"/>
      <c r="R1953" s="372"/>
      <c r="S1953" s="375"/>
      <c r="T1953" s="364"/>
      <c r="U1953" s="370"/>
      <c r="V1953" s="366"/>
      <c r="W1953" s="368"/>
      <c r="X1953" s="370"/>
      <c r="Y1953" s="372"/>
      <c r="Z1953" s="372"/>
      <c r="AA1953" s="372"/>
      <c r="AB1953" s="373"/>
      <c r="AC1953" s="373"/>
      <c r="AD1953" s="250" t="str">
        <f t="shared" si="2386"/>
        <v>会员</v>
      </c>
      <c r="AE1953" s="284">
        <f>VLOOKUP(AD1953,分类参数表!$I$2:$J$10,2,FALSE)</f>
        <v>1</v>
      </c>
      <c r="AF1953" s="285"/>
      <c r="AG1953" s="271"/>
      <c r="AH1953" s="271"/>
      <c r="AI1953" s="271"/>
      <c r="AJ1953" s="271"/>
      <c r="AK1953" s="271"/>
      <c r="AL1953" s="271"/>
      <c r="AM1953" s="294"/>
      <c r="AN1953" s="295" t="e">
        <f t="shared" si="2357"/>
        <v>#DIV/0!</v>
      </c>
      <c r="AO1953" s="299"/>
    </row>
    <row r="1954" spans="1:41" s="218" customFormat="1" ht="15" customHeight="1" thickTop="1" x14ac:dyDescent="0.15">
      <c r="A1954" s="229"/>
      <c r="B1954" s="230"/>
      <c r="C1954" s="231"/>
      <c r="D1954" s="232">
        <v>1</v>
      </c>
      <c r="E1954" s="233"/>
      <c r="F1954" s="233"/>
      <c r="G1954" s="232"/>
      <c r="H1954" s="326"/>
      <c r="I1954" s="234"/>
      <c r="J1954" s="232"/>
      <c r="K1954" s="233"/>
      <c r="L1954" s="232"/>
      <c r="M1954" s="232"/>
      <c r="N1954" s="232"/>
      <c r="O1954" s="255">
        <f t="shared" si="2356"/>
        <v>0</v>
      </c>
      <c r="P1954" s="350">
        <f>SUM(O1954:O1958)</f>
        <v>0</v>
      </c>
      <c r="Q1954" s="264"/>
      <c r="R1954" s="352">
        <f>SUMPRODUCT(Q1954:Q1958+0)</f>
        <v>0</v>
      </c>
      <c r="S1954" s="354" t="e">
        <f>R1954/P1954</f>
        <v>#DIV/0!</v>
      </c>
      <c r="T1954" s="350" t="e">
        <f>LOOKUP(S1954,{0.4,0.45,0.5,0.55,0.6,0.65,0.7,0.75,0.8,0.85,0.9,0.95,1},{0.1,0.175,0.25,0.325,0.4,0.475,0.55,0.625,0.7,0.775,0.85,0.925,1})</f>
        <v>#DIV/0!</v>
      </c>
      <c r="U1954" s="356"/>
      <c r="V1954" s="358"/>
      <c r="W1954" s="360"/>
      <c r="X1954" s="356"/>
      <c r="Y1954" s="352">
        <f>R1954-(V1954/10)-X1954</f>
        <v>0</v>
      </c>
      <c r="Z1954" s="352" t="e">
        <f>Y1954*T1954*AE1954</f>
        <v>#DIV/0!</v>
      </c>
      <c r="AA1954" s="352" t="e">
        <f>U1954-V1954+Z1954</f>
        <v>#DIV/0!</v>
      </c>
      <c r="AB1954" s="352"/>
      <c r="AC1954" s="352"/>
      <c r="AD1954" s="276"/>
      <c r="AE1954" s="277" t="e">
        <f>VLOOKUP(AD1954,分类参数表!$I$2:$J$10,2,FALSE)</f>
        <v>#N/A</v>
      </c>
      <c r="AF1954" s="278"/>
      <c r="AG1954" s="264"/>
      <c r="AH1954" s="264"/>
      <c r="AI1954" s="264"/>
      <c r="AJ1954" s="264"/>
      <c r="AK1954" s="264"/>
      <c r="AL1954" s="264"/>
      <c r="AM1954" s="288"/>
      <c r="AN1954" s="289" t="e">
        <f t="shared" si="2357"/>
        <v>#DIV/0!</v>
      </c>
      <c r="AO1954" s="296"/>
    </row>
    <row r="1955" spans="1:41" s="219" customFormat="1" ht="15" customHeight="1" x14ac:dyDescent="0.15">
      <c r="A1955" s="235"/>
      <c r="B1955" s="236">
        <f t="shared" ref="B1955:C1955" si="2390">B1954</f>
        <v>0</v>
      </c>
      <c r="C1955" s="237">
        <f t="shared" si="2390"/>
        <v>0</v>
      </c>
      <c r="D1955" s="238">
        <f t="shared" ref="D1955:D1958" si="2391">D1954+1</f>
        <v>2</v>
      </c>
      <c r="E1955" s="238"/>
      <c r="F1955" s="239"/>
      <c r="G1955" s="238"/>
      <c r="H1955" s="327"/>
      <c r="I1955" s="240"/>
      <c r="J1955" s="238"/>
      <c r="K1955" s="238"/>
      <c r="L1955" s="238"/>
      <c r="M1955" s="238"/>
      <c r="N1955" s="238"/>
      <c r="O1955" s="256">
        <f t="shared" si="2356"/>
        <v>0</v>
      </c>
      <c r="P1955" s="351"/>
      <c r="Q1955" s="266"/>
      <c r="R1955" s="353"/>
      <c r="S1955" s="355"/>
      <c r="T1955" s="351"/>
      <c r="U1955" s="357"/>
      <c r="V1955" s="359"/>
      <c r="W1955" s="361"/>
      <c r="X1955" s="357"/>
      <c r="Y1955" s="353"/>
      <c r="Z1955" s="353"/>
      <c r="AA1955" s="353"/>
      <c r="AB1955" s="353"/>
      <c r="AC1955" s="353"/>
      <c r="AD1955" s="238">
        <f t="shared" ref="AD1955:AD1958" si="2392">AD1954</f>
        <v>0</v>
      </c>
      <c r="AE1955" s="279" t="e">
        <f>VLOOKUP(AD1955,分类参数表!$I$2:$J$10,2,FALSE)</f>
        <v>#N/A</v>
      </c>
      <c r="AF1955" s="280"/>
      <c r="AG1955" s="266"/>
      <c r="AH1955" s="266"/>
      <c r="AI1955" s="266"/>
      <c r="AJ1955" s="266"/>
      <c r="AK1955" s="266"/>
      <c r="AL1955" s="266"/>
      <c r="AM1955" s="290"/>
      <c r="AN1955" s="291" t="e">
        <f t="shared" si="2357"/>
        <v>#DIV/0!</v>
      </c>
      <c r="AO1955" s="297"/>
    </row>
    <row r="1956" spans="1:41" s="219" customFormat="1" ht="15" customHeight="1" x14ac:dyDescent="0.15">
      <c r="A1956" s="235"/>
      <c r="B1956" s="236">
        <f t="shared" ref="B1956:C1956" si="2393">B1955</f>
        <v>0</v>
      </c>
      <c r="C1956" s="237">
        <f t="shared" si="2393"/>
        <v>0</v>
      </c>
      <c r="D1956" s="238">
        <f t="shared" si="2391"/>
        <v>3</v>
      </c>
      <c r="E1956" s="238"/>
      <c r="F1956" s="239"/>
      <c r="G1956" s="238"/>
      <c r="H1956" s="327"/>
      <c r="I1956" s="240"/>
      <c r="J1956" s="238"/>
      <c r="K1956" s="238"/>
      <c r="L1956" s="238"/>
      <c r="M1956" s="238"/>
      <c r="N1956" s="238"/>
      <c r="O1956" s="256">
        <f t="shared" si="2356"/>
        <v>0</v>
      </c>
      <c r="P1956" s="351"/>
      <c r="Q1956" s="266"/>
      <c r="R1956" s="353"/>
      <c r="S1956" s="355"/>
      <c r="T1956" s="351"/>
      <c r="U1956" s="357"/>
      <c r="V1956" s="359"/>
      <c r="W1956" s="361"/>
      <c r="X1956" s="357"/>
      <c r="Y1956" s="353"/>
      <c r="Z1956" s="353"/>
      <c r="AA1956" s="353"/>
      <c r="AB1956" s="353"/>
      <c r="AC1956" s="353"/>
      <c r="AD1956" s="238">
        <f t="shared" si="2392"/>
        <v>0</v>
      </c>
      <c r="AE1956" s="279" t="e">
        <f>VLOOKUP(AD1956,分类参数表!$I$2:$J$10,2,FALSE)</f>
        <v>#N/A</v>
      </c>
      <c r="AF1956" s="280"/>
      <c r="AG1956" s="266"/>
      <c r="AH1956" s="266"/>
      <c r="AI1956" s="266"/>
      <c r="AJ1956" s="266"/>
      <c r="AK1956" s="266"/>
      <c r="AL1956" s="266"/>
      <c r="AM1956" s="290"/>
      <c r="AN1956" s="291" t="e">
        <f t="shared" si="2357"/>
        <v>#DIV/0!</v>
      </c>
      <c r="AO1956" s="297"/>
    </row>
    <row r="1957" spans="1:41" s="219" customFormat="1" ht="15" customHeight="1" x14ac:dyDescent="0.15">
      <c r="A1957" s="235"/>
      <c r="B1957" s="236">
        <f t="shared" ref="B1957:C1957" si="2394">B1956</f>
        <v>0</v>
      </c>
      <c r="C1957" s="237">
        <f t="shared" si="2394"/>
        <v>0</v>
      </c>
      <c r="D1957" s="238">
        <f t="shared" si="2391"/>
        <v>4</v>
      </c>
      <c r="E1957" s="238"/>
      <c r="F1957" s="239"/>
      <c r="G1957" s="238"/>
      <c r="H1957" s="266"/>
      <c r="I1957" s="238"/>
      <c r="J1957" s="238"/>
      <c r="K1957" s="238"/>
      <c r="L1957" s="238"/>
      <c r="M1957" s="238"/>
      <c r="N1957" s="238"/>
      <c r="O1957" s="256">
        <f t="shared" si="2356"/>
        <v>0</v>
      </c>
      <c r="P1957" s="351"/>
      <c r="Q1957" s="266"/>
      <c r="R1957" s="353"/>
      <c r="S1957" s="355"/>
      <c r="T1957" s="351"/>
      <c r="U1957" s="357"/>
      <c r="V1957" s="359"/>
      <c r="W1957" s="361"/>
      <c r="X1957" s="357"/>
      <c r="Y1957" s="353"/>
      <c r="Z1957" s="353"/>
      <c r="AA1957" s="353"/>
      <c r="AB1957" s="353"/>
      <c r="AC1957" s="353"/>
      <c r="AD1957" s="238">
        <f t="shared" si="2392"/>
        <v>0</v>
      </c>
      <c r="AE1957" s="279" t="e">
        <f>VLOOKUP(AD1957,分类参数表!$I$2:$J$10,2,FALSE)</f>
        <v>#N/A</v>
      </c>
      <c r="AF1957" s="280"/>
      <c r="AG1957" s="266"/>
      <c r="AH1957" s="266"/>
      <c r="AI1957" s="266"/>
      <c r="AJ1957" s="266"/>
      <c r="AK1957" s="266"/>
      <c r="AL1957" s="266"/>
      <c r="AM1957" s="290"/>
      <c r="AN1957" s="291" t="e">
        <f t="shared" si="2357"/>
        <v>#DIV/0!</v>
      </c>
      <c r="AO1957" s="297"/>
    </row>
    <row r="1958" spans="1:41" s="219" customFormat="1" ht="15" customHeight="1" thickBot="1" x14ac:dyDescent="0.2">
      <c r="A1958" s="235"/>
      <c r="B1958" s="236">
        <f t="shared" ref="B1958:C1958" si="2395">B1957</f>
        <v>0</v>
      </c>
      <c r="C1958" s="237">
        <f t="shared" si="2395"/>
        <v>0</v>
      </c>
      <c r="D1958" s="238">
        <f t="shared" si="2391"/>
        <v>5</v>
      </c>
      <c r="E1958" s="238"/>
      <c r="F1958" s="239"/>
      <c r="G1958" s="238"/>
      <c r="H1958" s="266"/>
      <c r="I1958" s="238"/>
      <c r="J1958" s="238"/>
      <c r="K1958" s="238"/>
      <c r="L1958" s="238"/>
      <c r="M1958" s="238"/>
      <c r="N1958" s="238"/>
      <c r="O1958" s="256">
        <f t="shared" si="2356"/>
        <v>0</v>
      </c>
      <c r="P1958" s="351"/>
      <c r="Q1958" s="266"/>
      <c r="R1958" s="353"/>
      <c r="S1958" s="355"/>
      <c r="T1958" s="351"/>
      <c r="U1958" s="357"/>
      <c r="V1958" s="359"/>
      <c r="W1958" s="361"/>
      <c r="X1958" s="357"/>
      <c r="Y1958" s="353"/>
      <c r="Z1958" s="353"/>
      <c r="AA1958" s="353"/>
      <c r="AB1958" s="362"/>
      <c r="AC1958" s="362"/>
      <c r="AD1958" s="238">
        <f t="shared" si="2392"/>
        <v>0</v>
      </c>
      <c r="AE1958" s="279" t="e">
        <f>VLOOKUP(AD1958,分类参数表!$I$2:$J$10,2,FALSE)</f>
        <v>#N/A</v>
      </c>
      <c r="AF1958" s="280"/>
      <c r="AG1958" s="266"/>
      <c r="AH1958" s="266"/>
      <c r="AI1958" s="266"/>
      <c r="AJ1958" s="266"/>
      <c r="AK1958" s="266"/>
      <c r="AL1958" s="266"/>
      <c r="AM1958" s="290"/>
      <c r="AN1958" s="291" t="e">
        <f t="shared" si="2357"/>
        <v>#DIV/0!</v>
      </c>
      <c r="AO1958" s="297"/>
    </row>
    <row r="1959" spans="1:41" s="220" customFormat="1" ht="15" customHeight="1" thickTop="1" x14ac:dyDescent="0.15">
      <c r="A1959" s="319"/>
      <c r="B1959" s="242"/>
      <c r="C1959" s="243"/>
      <c r="D1959" s="244">
        <v>1</v>
      </c>
      <c r="E1959" s="320"/>
      <c r="F1959" s="245"/>
      <c r="G1959" s="321"/>
      <c r="H1959" s="328"/>
      <c r="I1959" s="246"/>
      <c r="J1959" s="321"/>
      <c r="K1959" s="320"/>
      <c r="L1959" s="321"/>
      <c r="M1959" s="244"/>
      <c r="N1959" s="244"/>
      <c r="O1959" s="257">
        <f t="shared" si="2356"/>
        <v>0</v>
      </c>
      <c r="P1959" s="363">
        <f>SUM(O1959:O1963)</f>
        <v>0</v>
      </c>
      <c r="Q1959" s="322"/>
      <c r="R1959" s="371">
        <f>SUMPRODUCT(Q1959:Q1963+0)</f>
        <v>0</v>
      </c>
      <c r="S1959" s="374" t="e">
        <f>R1959/P1959</f>
        <v>#DIV/0!</v>
      </c>
      <c r="T1959" s="363" t="e">
        <f>LOOKUP(S1959,{0.4,0.45,0.5,0.55,0.6,0.65,0.7,0.75,0.8,0.85,0.9,0.95,1},{0.1,0.175,0.25,0.325,0.4,0.475,0.55,0.625,0.7,0.775,0.85,0.925,1})</f>
        <v>#DIV/0!</v>
      </c>
      <c r="U1959" s="369"/>
      <c r="V1959" s="365"/>
      <c r="W1959" s="367"/>
      <c r="X1959" s="369"/>
      <c r="Y1959" s="371">
        <f>R1959-(V1959/10)-X1959</f>
        <v>0</v>
      </c>
      <c r="Z1959" s="371" t="e">
        <f>Y1959*T1959*AE1959</f>
        <v>#DIV/0!</v>
      </c>
      <c r="AA1959" s="371" t="e">
        <f>U1959-V1959+Z1959</f>
        <v>#DIV/0!</v>
      </c>
      <c r="AB1959" s="371"/>
      <c r="AC1959" s="371"/>
      <c r="AD1959" s="323" t="s">
        <v>2000</v>
      </c>
      <c r="AE1959" s="282">
        <f>VLOOKUP(AD1959,分类参数表!$I$2:$J$10,2,FALSE)</f>
        <v>1</v>
      </c>
      <c r="AF1959" s="283"/>
      <c r="AG1959" s="322"/>
      <c r="AH1959" s="269"/>
      <c r="AI1959" s="269"/>
      <c r="AJ1959" s="269"/>
      <c r="AK1959" s="322"/>
      <c r="AL1959" s="322"/>
      <c r="AM1959" s="292"/>
      <c r="AN1959" s="293" t="e">
        <f t="shared" si="2357"/>
        <v>#DIV/0!</v>
      </c>
      <c r="AO1959" s="298"/>
    </row>
    <row r="1960" spans="1:41" s="221" customFormat="1" ht="15" customHeight="1" x14ac:dyDescent="0.15">
      <c r="A1960" s="247"/>
      <c r="B1960" s="248">
        <f t="shared" ref="B1960:C1960" si="2396">B1959</f>
        <v>0</v>
      </c>
      <c r="C1960" s="249">
        <f t="shared" si="2396"/>
        <v>0</v>
      </c>
      <c r="D1960" s="250">
        <f t="shared" ref="D1960:D1963" si="2397">D1959+1</f>
        <v>2</v>
      </c>
      <c r="E1960" s="250"/>
      <c r="F1960" s="251"/>
      <c r="G1960" s="250"/>
      <c r="H1960" s="329"/>
      <c r="I1960" s="252"/>
      <c r="J1960" s="250"/>
      <c r="K1960" s="250"/>
      <c r="L1960" s="250"/>
      <c r="M1960" s="250"/>
      <c r="N1960" s="250"/>
      <c r="O1960" s="258">
        <f t="shared" si="2356"/>
        <v>0</v>
      </c>
      <c r="P1960" s="364"/>
      <c r="Q1960" s="271"/>
      <c r="R1960" s="372"/>
      <c r="S1960" s="375"/>
      <c r="T1960" s="364"/>
      <c r="U1960" s="370"/>
      <c r="V1960" s="366"/>
      <c r="W1960" s="368"/>
      <c r="X1960" s="370"/>
      <c r="Y1960" s="372"/>
      <c r="Z1960" s="372"/>
      <c r="AA1960" s="372"/>
      <c r="AB1960" s="372"/>
      <c r="AC1960" s="372"/>
      <c r="AD1960" s="250" t="str">
        <f t="shared" ref="AD1960:AD1963" si="2398">AD1959</f>
        <v>会员</v>
      </c>
      <c r="AE1960" s="284">
        <f>VLOOKUP(AD1960,分类参数表!$I$2:$J$10,2,FALSE)</f>
        <v>1</v>
      </c>
      <c r="AF1960" s="285"/>
      <c r="AG1960" s="271"/>
      <c r="AH1960" s="271"/>
      <c r="AI1960" s="271"/>
      <c r="AJ1960" s="271"/>
      <c r="AK1960" s="271"/>
      <c r="AL1960" s="271"/>
      <c r="AM1960" s="294"/>
      <c r="AN1960" s="295" t="e">
        <f t="shared" si="2357"/>
        <v>#DIV/0!</v>
      </c>
      <c r="AO1960" s="299"/>
    </row>
    <row r="1961" spans="1:41" s="221" customFormat="1" ht="15" customHeight="1" x14ac:dyDescent="0.15">
      <c r="A1961" s="247"/>
      <c r="B1961" s="248">
        <f t="shared" ref="B1961:C1961" si="2399">B1960</f>
        <v>0</v>
      </c>
      <c r="C1961" s="249">
        <f t="shared" si="2399"/>
        <v>0</v>
      </c>
      <c r="D1961" s="250">
        <f t="shared" si="2397"/>
        <v>3</v>
      </c>
      <c r="E1961" s="250"/>
      <c r="F1961" s="251"/>
      <c r="G1961" s="250"/>
      <c r="H1961" s="329"/>
      <c r="I1961" s="252"/>
      <c r="J1961" s="250"/>
      <c r="K1961" s="250"/>
      <c r="L1961" s="250"/>
      <c r="M1961" s="250"/>
      <c r="N1961" s="250"/>
      <c r="O1961" s="258">
        <f t="shared" si="2356"/>
        <v>0</v>
      </c>
      <c r="P1961" s="364"/>
      <c r="Q1961" s="271"/>
      <c r="R1961" s="372"/>
      <c r="S1961" s="375"/>
      <c r="T1961" s="364"/>
      <c r="U1961" s="370"/>
      <c r="V1961" s="366"/>
      <c r="W1961" s="368"/>
      <c r="X1961" s="370"/>
      <c r="Y1961" s="372"/>
      <c r="Z1961" s="372"/>
      <c r="AA1961" s="372"/>
      <c r="AB1961" s="372"/>
      <c r="AC1961" s="372"/>
      <c r="AD1961" s="250" t="str">
        <f t="shared" si="2398"/>
        <v>会员</v>
      </c>
      <c r="AE1961" s="284">
        <f>VLOOKUP(AD1961,分类参数表!$I$2:$J$10,2,FALSE)</f>
        <v>1</v>
      </c>
      <c r="AF1961" s="285"/>
      <c r="AG1961" s="271"/>
      <c r="AH1961" s="271"/>
      <c r="AI1961" s="271"/>
      <c r="AJ1961" s="271"/>
      <c r="AK1961" s="271"/>
      <c r="AL1961" s="271"/>
      <c r="AM1961" s="294"/>
      <c r="AN1961" s="295" t="e">
        <f t="shared" si="2357"/>
        <v>#DIV/0!</v>
      </c>
      <c r="AO1961" s="299"/>
    </row>
    <row r="1962" spans="1:41" s="221" customFormat="1" ht="15" customHeight="1" x14ac:dyDescent="0.15">
      <c r="A1962" s="247"/>
      <c r="B1962" s="248">
        <f t="shared" ref="B1962:C1962" si="2400">B1961</f>
        <v>0</v>
      </c>
      <c r="C1962" s="249">
        <f t="shared" si="2400"/>
        <v>0</v>
      </c>
      <c r="D1962" s="250">
        <f t="shared" si="2397"/>
        <v>4</v>
      </c>
      <c r="E1962" s="250"/>
      <c r="F1962" s="251"/>
      <c r="G1962" s="250"/>
      <c r="H1962" s="271"/>
      <c r="I1962" s="250"/>
      <c r="J1962" s="250"/>
      <c r="K1962" s="250"/>
      <c r="L1962" s="250"/>
      <c r="M1962" s="250"/>
      <c r="N1962" s="250"/>
      <c r="O1962" s="258">
        <f t="shared" si="2356"/>
        <v>0</v>
      </c>
      <c r="P1962" s="364"/>
      <c r="Q1962" s="271"/>
      <c r="R1962" s="372"/>
      <c r="S1962" s="375"/>
      <c r="T1962" s="364"/>
      <c r="U1962" s="370"/>
      <c r="V1962" s="366"/>
      <c r="W1962" s="368"/>
      <c r="X1962" s="370"/>
      <c r="Y1962" s="372"/>
      <c r="Z1962" s="372"/>
      <c r="AA1962" s="372"/>
      <c r="AB1962" s="372"/>
      <c r="AC1962" s="372"/>
      <c r="AD1962" s="250" t="str">
        <f t="shared" si="2398"/>
        <v>会员</v>
      </c>
      <c r="AE1962" s="284">
        <f>VLOOKUP(AD1962,分类参数表!$I$2:$J$10,2,FALSE)</f>
        <v>1</v>
      </c>
      <c r="AF1962" s="285"/>
      <c r="AG1962" s="271"/>
      <c r="AH1962" s="271"/>
      <c r="AI1962" s="271"/>
      <c r="AJ1962" s="271"/>
      <c r="AK1962" s="271"/>
      <c r="AL1962" s="271"/>
      <c r="AM1962" s="294"/>
      <c r="AN1962" s="295" t="e">
        <f t="shared" si="2357"/>
        <v>#DIV/0!</v>
      </c>
      <c r="AO1962" s="299"/>
    </row>
    <row r="1963" spans="1:41" s="221" customFormat="1" ht="15" customHeight="1" thickBot="1" x14ac:dyDescent="0.2">
      <c r="A1963" s="247"/>
      <c r="B1963" s="248">
        <f t="shared" ref="B1963:C1963" si="2401">B1962</f>
        <v>0</v>
      </c>
      <c r="C1963" s="249">
        <f t="shared" si="2401"/>
        <v>0</v>
      </c>
      <c r="D1963" s="250">
        <f t="shared" si="2397"/>
        <v>5</v>
      </c>
      <c r="E1963" s="250"/>
      <c r="F1963" s="251"/>
      <c r="G1963" s="250"/>
      <c r="H1963" s="271"/>
      <c r="I1963" s="250"/>
      <c r="J1963" s="250"/>
      <c r="K1963" s="250"/>
      <c r="L1963" s="250"/>
      <c r="M1963" s="250"/>
      <c r="N1963" s="250"/>
      <c r="O1963" s="258">
        <f t="shared" si="2356"/>
        <v>0</v>
      </c>
      <c r="P1963" s="364"/>
      <c r="Q1963" s="271"/>
      <c r="R1963" s="372"/>
      <c r="S1963" s="375"/>
      <c r="T1963" s="364"/>
      <c r="U1963" s="370"/>
      <c r="V1963" s="366"/>
      <c r="W1963" s="368"/>
      <c r="X1963" s="370"/>
      <c r="Y1963" s="372"/>
      <c r="Z1963" s="372"/>
      <c r="AA1963" s="372"/>
      <c r="AB1963" s="373"/>
      <c r="AC1963" s="373"/>
      <c r="AD1963" s="250" t="str">
        <f t="shared" si="2398"/>
        <v>会员</v>
      </c>
      <c r="AE1963" s="284">
        <f>VLOOKUP(AD1963,分类参数表!$I$2:$J$10,2,FALSE)</f>
        <v>1</v>
      </c>
      <c r="AF1963" s="285"/>
      <c r="AG1963" s="271"/>
      <c r="AH1963" s="271"/>
      <c r="AI1963" s="271"/>
      <c r="AJ1963" s="271"/>
      <c r="AK1963" s="271"/>
      <c r="AL1963" s="271"/>
      <c r="AM1963" s="294"/>
      <c r="AN1963" s="295" t="e">
        <f t="shared" si="2357"/>
        <v>#DIV/0!</v>
      </c>
      <c r="AO1963" s="299"/>
    </row>
    <row r="1964" spans="1:41" s="218" customFormat="1" ht="15" customHeight="1" thickTop="1" x14ac:dyDescent="0.15">
      <c r="A1964" s="229"/>
      <c r="B1964" s="230"/>
      <c r="C1964" s="231"/>
      <c r="D1964" s="232">
        <v>1</v>
      </c>
      <c r="E1964" s="233"/>
      <c r="F1964" s="233"/>
      <c r="G1964" s="232"/>
      <c r="H1964" s="326"/>
      <c r="I1964" s="234"/>
      <c r="J1964" s="232"/>
      <c r="K1964" s="233"/>
      <c r="L1964" s="232"/>
      <c r="M1964" s="232"/>
      <c r="N1964" s="232"/>
      <c r="O1964" s="255">
        <f t="shared" si="2356"/>
        <v>0</v>
      </c>
      <c r="P1964" s="350">
        <f>SUM(O1964:O1968)</f>
        <v>0</v>
      </c>
      <c r="Q1964" s="264"/>
      <c r="R1964" s="352">
        <f>SUMPRODUCT(Q1964:Q1968+0)</f>
        <v>0</v>
      </c>
      <c r="S1964" s="354" t="e">
        <f>R1964/P1964</f>
        <v>#DIV/0!</v>
      </c>
      <c r="T1964" s="350" t="e">
        <f>LOOKUP(S1964,{0.4,0.45,0.5,0.55,0.6,0.65,0.7,0.75,0.8,0.85,0.9,0.95,1},{0.1,0.175,0.25,0.325,0.4,0.475,0.55,0.625,0.7,0.775,0.85,0.925,1})</f>
        <v>#DIV/0!</v>
      </c>
      <c r="U1964" s="356"/>
      <c r="V1964" s="358"/>
      <c r="W1964" s="360"/>
      <c r="X1964" s="356"/>
      <c r="Y1964" s="352">
        <f>R1964-(V1964/10)-X1964</f>
        <v>0</v>
      </c>
      <c r="Z1964" s="352" t="e">
        <f>Y1964*T1964*AE1964</f>
        <v>#DIV/0!</v>
      </c>
      <c r="AA1964" s="352" t="e">
        <f>U1964-V1964+Z1964</f>
        <v>#DIV/0!</v>
      </c>
      <c r="AB1964" s="352"/>
      <c r="AC1964" s="352"/>
      <c r="AD1964" s="276"/>
      <c r="AE1964" s="277" t="e">
        <f>VLOOKUP(AD1964,分类参数表!$I$2:$J$10,2,FALSE)</f>
        <v>#N/A</v>
      </c>
      <c r="AF1964" s="278"/>
      <c r="AG1964" s="264"/>
      <c r="AH1964" s="264"/>
      <c r="AI1964" s="264"/>
      <c r="AJ1964" s="264"/>
      <c r="AK1964" s="264"/>
      <c r="AL1964" s="264"/>
      <c r="AM1964" s="288"/>
      <c r="AN1964" s="289" t="e">
        <f t="shared" si="2357"/>
        <v>#DIV/0!</v>
      </c>
      <c r="AO1964" s="296"/>
    </row>
    <row r="1965" spans="1:41" s="219" customFormat="1" ht="15" customHeight="1" x14ac:dyDescent="0.15">
      <c r="A1965" s="235"/>
      <c r="B1965" s="236">
        <f t="shared" ref="B1965:C1965" si="2402">B1964</f>
        <v>0</v>
      </c>
      <c r="C1965" s="237">
        <f t="shared" si="2402"/>
        <v>0</v>
      </c>
      <c r="D1965" s="238">
        <f t="shared" ref="D1965:D1968" si="2403">D1964+1</f>
        <v>2</v>
      </c>
      <c r="E1965" s="238"/>
      <c r="F1965" s="239"/>
      <c r="G1965" s="238"/>
      <c r="H1965" s="327"/>
      <c r="I1965" s="240"/>
      <c r="J1965" s="238"/>
      <c r="K1965" s="238"/>
      <c r="L1965" s="238"/>
      <c r="M1965" s="238"/>
      <c r="N1965" s="238"/>
      <c r="O1965" s="256">
        <f t="shared" si="2356"/>
        <v>0</v>
      </c>
      <c r="P1965" s="351"/>
      <c r="Q1965" s="266"/>
      <c r="R1965" s="353"/>
      <c r="S1965" s="355"/>
      <c r="T1965" s="351"/>
      <c r="U1965" s="357"/>
      <c r="V1965" s="359"/>
      <c r="W1965" s="361"/>
      <c r="X1965" s="357"/>
      <c r="Y1965" s="353"/>
      <c r="Z1965" s="353"/>
      <c r="AA1965" s="353"/>
      <c r="AB1965" s="353"/>
      <c r="AC1965" s="353"/>
      <c r="AD1965" s="238">
        <f t="shared" ref="AD1965:AD1968" si="2404">AD1964</f>
        <v>0</v>
      </c>
      <c r="AE1965" s="279" t="e">
        <f>VLOOKUP(AD1965,分类参数表!$I$2:$J$10,2,FALSE)</f>
        <v>#N/A</v>
      </c>
      <c r="AF1965" s="280"/>
      <c r="AG1965" s="266"/>
      <c r="AH1965" s="266"/>
      <c r="AI1965" s="266"/>
      <c r="AJ1965" s="266"/>
      <c r="AK1965" s="266"/>
      <c r="AL1965" s="266"/>
      <c r="AM1965" s="290"/>
      <c r="AN1965" s="291" t="e">
        <f t="shared" si="2357"/>
        <v>#DIV/0!</v>
      </c>
      <c r="AO1965" s="297"/>
    </row>
    <row r="1966" spans="1:41" s="219" customFormat="1" ht="15" customHeight="1" x14ac:dyDescent="0.15">
      <c r="A1966" s="235"/>
      <c r="B1966" s="236">
        <f t="shared" ref="B1966:C1966" si="2405">B1965</f>
        <v>0</v>
      </c>
      <c r="C1966" s="237">
        <f t="shared" si="2405"/>
        <v>0</v>
      </c>
      <c r="D1966" s="238">
        <f t="shared" si="2403"/>
        <v>3</v>
      </c>
      <c r="E1966" s="238"/>
      <c r="F1966" s="239"/>
      <c r="G1966" s="238"/>
      <c r="H1966" s="327"/>
      <c r="I1966" s="240"/>
      <c r="J1966" s="238"/>
      <c r="K1966" s="238"/>
      <c r="L1966" s="238"/>
      <c r="M1966" s="238"/>
      <c r="N1966" s="238"/>
      <c r="O1966" s="256">
        <f t="shared" si="2356"/>
        <v>0</v>
      </c>
      <c r="P1966" s="351"/>
      <c r="Q1966" s="266"/>
      <c r="R1966" s="353"/>
      <c r="S1966" s="355"/>
      <c r="T1966" s="351"/>
      <c r="U1966" s="357"/>
      <c r="V1966" s="359"/>
      <c r="W1966" s="361"/>
      <c r="X1966" s="357"/>
      <c r="Y1966" s="353"/>
      <c r="Z1966" s="353"/>
      <c r="AA1966" s="353"/>
      <c r="AB1966" s="353"/>
      <c r="AC1966" s="353"/>
      <c r="AD1966" s="238">
        <f t="shared" si="2404"/>
        <v>0</v>
      </c>
      <c r="AE1966" s="279" t="e">
        <f>VLOOKUP(AD1966,分类参数表!$I$2:$J$10,2,FALSE)</f>
        <v>#N/A</v>
      </c>
      <c r="AF1966" s="280"/>
      <c r="AG1966" s="266"/>
      <c r="AH1966" s="266"/>
      <c r="AI1966" s="266"/>
      <c r="AJ1966" s="266"/>
      <c r="AK1966" s="266"/>
      <c r="AL1966" s="266"/>
      <c r="AM1966" s="290"/>
      <c r="AN1966" s="291" t="e">
        <f t="shared" si="2357"/>
        <v>#DIV/0!</v>
      </c>
      <c r="AO1966" s="297"/>
    </row>
    <row r="1967" spans="1:41" s="219" customFormat="1" ht="15" customHeight="1" x14ac:dyDescent="0.15">
      <c r="A1967" s="235"/>
      <c r="B1967" s="236">
        <f t="shared" ref="B1967:C1967" si="2406">B1966</f>
        <v>0</v>
      </c>
      <c r="C1967" s="237">
        <f t="shared" si="2406"/>
        <v>0</v>
      </c>
      <c r="D1967" s="238">
        <f t="shared" si="2403"/>
        <v>4</v>
      </c>
      <c r="E1967" s="238"/>
      <c r="F1967" s="239"/>
      <c r="G1967" s="238"/>
      <c r="H1967" s="266"/>
      <c r="I1967" s="238"/>
      <c r="J1967" s="238"/>
      <c r="K1967" s="238"/>
      <c r="L1967" s="238"/>
      <c r="M1967" s="238"/>
      <c r="N1967" s="238"/>
      <c r="O1967" s="256">
        <f t="shared" si="2356"/>
        <v>0</v>
      </c>
      <c r="P1967" s="351"/>
      <c r="Q1967" s="266"/>
      <c r="R1967" s="353"/>
      <c r="S1967" s="355"/>
      <c r="T1967" s="351"/>
      <c r="U1967" s="357"/>
      <c r="V1967" s="359"/>
      <c r="W1967" s="361"/>
      <c r="X1967" s="357"/>
      <c r="Y1967" s="353"/>
      <c r="Z1967" s="353"/>
      <c r="AA1967" s="353"/>
      <c r="AB1967" s="353"/>
      <c r="AC1967" s="353"/>
      <c r="AD1967" s="238">
        <f t="shared" si="2404"/>
        <v>0</v>
      </c>
      <c r="AE1967" s="279" t="e">
        <f>VLOOKUP(AD1967,分类参数表!$I$2:$J$10,2,FALSE)</f>
        <v>#N/A</v>
      </c>
      <c r="AF1967" s="280"/>
      <c r="AG1967" s="266"/>
      <c r="AH1967" s="266"/>
      <c r="AI1967" s="266"/>
      <c r="AJ1967" s="266"/>
      <c r="AK1967" s="266"/>
      <c r="AL1967" s="266"/>
      <c r="AM1967" s="290"/>
      <c r="AN1967" s="291" t="e">
        <f t="shared" si="2357"/>
        <v>#DIV/0!</v>
      </c>
      <c r="AO1967" s="297"/>
    </row>
    <row r="1968" spans="1:41" s="219" customFormat="1" ht="15" customHeight="1" thickBot="1" x14ac:dyDescent="0.2">
      <c r="A1968" s="235"/>
      <c r="B1968" s="236">
        <f t="shared" ref="B1968:C1968" si="2407">B1967</f>
        <v>0</v>
      </c>
      <c r="C1968" s="237">
        <f t="shared" si="2407"/>
        <v>0</v>
      </c>
      <c r="D1968" s="238">
        <f t="shared" si="2403"/>
        <v>5</v>
      </c>
      <c r="E1968" s="238"/>
      <c r="F1968" s="239"/>
      <c r="G1968" s="238"/>
      <c r="H1968" s="266"/>
      <c r="I1968" s="238"/>
      <c r="J1968" s="238"/>
      <c r="K1968" s="238"/>
      <c r="L1968" s="238"/>
      <c r="M1968" s="238"/>
      <c r="N1968" s="238"/>
      <c r="O1968" s="256">
        <f t="shared" si="2356"/>
        <v>0</v>
      </c>
      <c r="P1968" s="351"/>
      <c r="Q1968" s="266"/>
      <c r="R1968" s="353"/>
      <c r="S1968" s="355"/>
      <c r="T1968" s="351"/>
      <c r="U1968" s="357"/>
      <c r="V1968" s="359"/>
      <c r="W1968" s="361"/>
      <c r="X1968" s="357"/>
      <c r="Y1968" s="353"/>
      <c r="Z1968" s="353"/>
      <c r="AA1968" s="353"/>
      <c r="AB1968" s="362"/>
      <c r="AC1968" s="362"/>
      <c r="AD1968" s="238">
        <f t="shared" si="2404"/>
        <v>0</v>
      </c>
      <c r="AE1968" s="279" t="e">
        <f>VLOOKUP(AD1968,分类参数表!$I$2:$J$10,2,FALSE)</f>
        <v>#N/A</v>
      </c>
      <c r="AF1968" s="280"/>
      <c r="AG1968" s="266"/>
      <c r="AH1968" s="266"/>
      <c r="AI1968" s="266"/>
      <c r="AJ1968" s="266"/>
      <c r="AK1968" s="266"/>
      <c r="AL1968" s="266"/>
      <c r="AM1968" s="290"/>
      <c r="AN1968" s="291" t="e">
        <f t="shared" si="2357"/>
        <v>#DIV/0!</v>
      </c>
      <c r="AO1968" s="297"/>
    </row>
    <row r="1969" spans="1:41" s="220" customFormat="1" ht="15" customHeight="1" thickTop="1" x14ac:dyDescent="0.15">
      <c r="A1969" s="319"/>
      <c r="B1969" s="242"/>
      <c r="C1969" s="243"/>
      <c r="D1969" s="244">
        <v>1</v>
      </c>
      <c r="E1969" s="320"/>
      <c r="F1969" s="245"/>
      <c r="G1969" s="321"/>
      <c r="H1969" s="328"/>
      <c r="I1969" s="246"/>
      <c r="J1969" s="321"/>
      <c r="K1969" s="320"/>
      <c r="L1969" s="321"/>
      <c r="M1969" s="244"/>
      <c r="N1969" s="244"/>
      <c r="O1969" s="257">
        <f t="shared" si="2356"/>
        <v>0</v>
      </c>
      <c r="P1969" s="363">
        <f>SUM(O1969:O1973)</f>
        <v>0</v>
      </c>
      <c r="Q1969" s="322"/>
      <c r="R1969" s="371">
        <f>SUMPRODUCT(Q1969:Q1973+0)</f>
        <v>0</v>
      </c>
      <c r="S1969" s="374" t="e">
        <f>R1969/P1969</f>
        <v>#DIV/0!</v>
      </c>
      <c r="T1969" s="363" t="e">
        <f>LOOKUP(S1969,{0.4,0.45,0.5,0.55,0.6,0.65,0.7,0.75,0.8,0.85,0.9,0.95,1},{0.1,0.175,0.25,0.325,0.4,0.475,0.55,0.625,0.7,0.775,0.85,0.925,1})</f>
        <v>#DIV/0!</v>
      </c>
      <c r="U1969" s="369"/>
      <c r="V1969" s="365"/>
      <c r="W1969" s="367"/>
      <c r="X1969" s="369"/>
      <c r="Y1969" s="371">
        <f>R1969-(V1969/10)-X1969</f>
        <v>0</v>
      </c>
      <c r="Z1969" s="371" t="e">
        <f>Y1969*T1969*AE1969</f>
        <v>#DIV/0!</v>
      </c>
      <c r="AA1969" s="371" t="e">
        <f>U1969-V1969+Z1969</f>
        <v>#DIV/0!</v>
      </c>
      <c r="AB1969" s="371"/>
      <c r="AC1969" s="371"/>
      <c r="AD1969" s="323" t="s">
        <v>2000</v>
      </c>
      <c r="AE1969" s="282">
        <f>VLOOKUP(AD1969,分类参数表!$I$2:$J$10,2,FALSE)</f>
        <v>1</v>
      </c>
      <c r="AF1969" s="283"/>
      <c r="AG1969" s="322"/>
      <c r="AH1969" s="269"/>
      <c r="AI1969" s="269"/>
      <c r="AJ1969" s="269"/>
      <c r="AK1969" s="322"/>
      <c r="AL1969" s="322"/>
      <c r="AM1969" s="292"/>
      <c r="AN1969" s="293" t="e">
        <f t="shared" si="2357"/>
        <v>#DIV/0!</v>
      </c>
      <c r="AO1969" s="298"/>
    </row>
    <row r="1970" spans="1:41" s="221" customFormat="1" ht="15" customHeight="1" x14ac:dyDescent="0.15">
      <c r="A1970" s="247"/>
      <c r="B1970" s="248">
        <f t="shared" ref="B1970:C1970" si="2408">B1969</f>
        <v>0</v>
      </c>
      <c r="C1970" s="249">
        <f t="shared" si="2408"/>
        <v>0</v>
      </c>
      <c r="D1970" s="250">
        <f t="shared" ref="D1970:D1973" si="2409">D1969+1</f>
        <v>2</v>
      </c>
      <c r="E1970" s="250"/>
      <c r="F1970" s="251"/>
      <c r="G1970" s="250"/>
      <c r="H1970" s="329"/>
      <c r="I1970" s="252"/>
      <c r="J1970" s="250"/>
      <c r="K1970" s="250"/>
      <c r="L1970" s="250"/>
      <c r="M1970" s="250"/>
      <c r="N1970" s="250"/>
      <c r="O1970" s="258">
        <f t="shared" si="2356"/>
        <v>0</v>
      </c>
      <c r="P1970" s="364"/>
      <c r="Q1970" s="271"/>
      <c r="R1970" s="372"/>
      <c r="S1970" s="375"/>
      <c r="T1970" s="364"/>
      <c r="U1970" s="370"/>
      <c r="V1970" s="366"/>
      <c r="W1970" s="368"/>
      <c r="X1970" s="370"/>
      <c r="Y1970" s="372"/>
      <c r="Z1970" s="372"/>
      <c r="AA1970" s="372"/>
      <c r="AB1970" s="372"/>
      <c r="AC1970" s="372"/>
      <c r="AD1970" s="250" t="str">
        <f t="shared" ref="AD1970:AD1973" si="2410">AD1969</f>
        <v>会员</v>
      </c>
      <c r="AE1970" s="284">
        <f>VLOOKUP(AD1970,分类参数表!$I$2:$J$10,2,FALSE)</f>
        <v>1</v>
      </c>
      <c r="AF1970" s="285"/>
      <c r="AG1970" s="271"/>
      <c r="AH1970" s="271"/>
      <c r="AI1970" s="271"/>
      <c r="AJ1970" s="271"/>
      <c r="AK1970" s="271"/>
      <c r="AL1970" s="271"/>
      <c r="AM1970" s="294"/>
      <c r="AN1970" s="295" t="e">
        <f t="shared" si="2357"/>
        <v>#DIV/0!</v>
      </c>
      <c r="AO1970" s="299"/>
    </row>
    <row r="1971" spans="1:41" s="221" customFormat="1" ht="15" customHeight="1" x14ac:dyDescent="0.15">
      <c r="A1971" s="247"/>
      <c r="B1971" s="248">
        <f t="shared" ref="B1971:C1971" si="2411">B1970</f>
        <v>0</v>
      </c>
      <c r="C1971" s="249">
        <f t="shared" si="2411"/>
        <v>0</v>
      </c>
      <c r="D1971" s="250">
        <f t="shared" si="2409"/>
        <v>3</v>
      </c>
      <c r="E1971" s="250"/>
      <c r="F1971" s="251"/>
      <c r="G1971" s="250"/>
      <c r="H1971" s="329"/>
      <c r="I1971" s="252"/>
      <c r="J1971" s="250"/>
      <c r="K1971" s="250"/>
      <c r="L1971" s="250"/>
      <c r="M1971" s="250"/>
      <c r="N1971" s="250"/>
      <c r="O1971" s="258">
        <f t="shared" si="2356"/>
        <v>0</v>
      </c>
      <c r="P1971" s="364"/>
      <c r="Q1971" s="271"/>
      <c r="R1971" s="372"/>
      <c r="S1971" s="375"/>
      <c r="T1971" s="364"/>
      <c r="U1971" s="370"/>
      <c r="V1971" s="366"/>
      <c r="W1971" s="368"/>
      <c r="X1971" s="370"/>
      <c r="Y1971" s="372"/>
      <c r="Z1971" s="372"/>
      <c r="AA1971" s="372"/>
      <c r="AB1971" s="372"/>
      <c r="AC1971" s="372"/>
      <c r="AD1971" s="250" t="str">
        <f t="shared" si="2410"/>
        <v>会员</v>
      </c>
      <c r="AE1971" s="284">
        <f>VLOOKUP(AD1971,分类参数表!$I$2:$J$10,2,FALSE)</f>
        <v>1</v>
      </c>
      <c r="AF1971" s="285"/>
      <c r="AG1971" s="271"/>
      <c r="AH1971" s="271"/>
      <c r="AI1971" s="271"/>
      <c r="AJ1971" s="271"/>
      <c r="AK1971" s="271"/>
      <c r="AL1971" s="271"/>
      <c r="AM1971" s="294"/>
      <c r="AN1971" s="295" t="e">
        <f t="shared" si="2357"/>
        <v>#DIV/0!</v>
      </c>
      <c r="AO1971" s="299"/>
    </row>
    <row r="1972" spans="1:41" s="221" customFormat="1" ht="15" customHeight="1" x14ac:dyDescent="0.15">
      <c r="A1972" s="247"/>
      <c r="B1972" s="248">
        <f t="shared" ref="B1972:C1972" si="2412">B1971</f>
        <v>0</v>
      </c>
      <c r="C1972" s="249">
        <f t="shared" si="2412"/>
        <v>0</v>
      </c>
      <c r="D1972" s="250">
        <f t="shared" si="2409"/>
        <v>4</v>
      </c>
      <c r="E1972" s="250"/>
      <c r="F1972" s="251"/>
      <c r="G1972" s="250"/>
      <c r="H1972" s="271"/>
      <c r="I1972" s="250"/>
      <c r="J1972" s="250"/>
      <c r="K1972" s="250"/>
      <c r="L1972" s="250"/>
      <c r="M1972" s="250"/>
      <c r="N1972" s="250"/>
      <c r="O1972" s="258">
        <f t="shared" si="2356"/>
        <v>0</v>
      </c>
      <c r="P1972" s="364"/>
      <c r="Q1972" s="271"/>
      <c r="R1972" s="372"/>
      <c r="S1972" s="375"/>
      <c r="T1972" s="364"/>
      <c r="U1972" s="370"/>
      <c r="V1972" s="366"/>
      <c r="W1972" s="368"/>
      <c r="X1972" s="370"/>
      <c r="Y1972" s="372"/>
      <c r="Z1972" s="372"/>
      <c r="AA1972" s="372"/>
      <c r="AB1972" s="372"/>
      <c r="AC1972" s="372"/>
      <c r="AD1972" s="250" t="str">
        <f t="shared" si="2410"/>
        <v>会员</v>
      </c>
      <c r="AE1972" s="284">
        <f>VLOOKUP(AD1972,分类参数表!$I$2:$J$10,2,FALSE)</f>
        <v>1</v>
      </c>
      <c r="AF1972" s="285"/>
      <c r="AG1972" s="271"/>
      <c r="AH1972" s="271"/>
      <c r="AI1972" s="271"/>
      <c r="AJ1972" s="271"/>
      <c r="AK1972" s="271"/>
      <c r="AL1972" s="271"/>
      <c r="AM1972" s="294"/>
      <c r="AN1972" s="295" t="e">
        <f t="shared" si="2357"/>
        <v>#DIV/0!</v>
      </c>
      <c r="AO1972" s="299"/>
    </row>
    <row r="1973" spans="1:41" s="221" customFormat="1" ht="15" customHeight="1" thickBot="1" x14ac:dyDescent="0.2">
      <c r="A1973" s="247"/>
      <c r="B1973" s="248">
        <f t="shared" ref="B1973:C1973" si="2413">B1972</f>
        <v>0</v>
      </c>
      <c r="C1973" s="249">
        <f t="shared" si="2413"/>
        <v>0</v>
      </c>
      <c r="D1973" s="250">
        <f t="shared" si="2409"/>
        <v>5</v>
      </c>
      <c r="E1973" s="250"/>
      <c r="F1973" s="251"/>
      <c r="G1973" s="250"/>
      <c r="H1973" s="271"/>
      <c r="I1973" s="250"/>
      <c r="J1973" s="250"/>
      <c r="K1973" s="250"/>
      <c r="L1973" s="250"/>
      <c r="M1973" s="250"/>
      <c r="N1973" s="250"/>
      <c r="O1973" s="258">
        <f t="shared" si="2356"/>
        <v>0</v>
      </c>
      <c r="P1973" s="364"/>
      <c r="Q1973" s="271"/>
      <c r="R1973" s="372"/>
      <c r="S1973" s="375"/>
      <c r="T1973" s="364"/>
      <c r="U1973" s="370"/>
      <c r="V1973" s="366"/>
      <c r="W1973" s="368"/>
      <c r="X1973" s="370"/>
      <c r="Y1973" s="372"/>
      <c r="Z1973" s="372"/>
      <c r="AA1973" s="372"/>
      <c r="AB1973" s="373"/>
      <c r="AC1973" s="373"/>
      <c r="AD1973" s="250" t="str">
        <f t="shared" si="2410"/>
        <v>会员</v>
      </c>
      <c r="AE1973" s="284">
        <f>VLOOKUP(AD1973,分类参数表!$I$2:$J$10,2,FALSE)</f>
        <v>1</v>
      </c>
      <c r="AF1973" s="285"/>
      <c r="AG1973" s="271"/>
      <c r="AH1973" s="271"/>
      <c r="AI1973" s="271"/>
      <c r="AJ1973" s="271"/>
      <c r="AK1973" s="271"/>
      <c r="AL1973" s="271"/>
      <c r="AM1973" s="294"/>
      <c r="AN1973" s="295" t="e">
        <f t="shared" si="2357"/>
        <v>#DIV/0!</v>
      </c>
      <c r="AO1973" s="299"/>
    </row>
    <row r="1974" spans="1:41" s="218" customFormat="1" ht="15" customHeight="1" thickTop="1" x14ac:dyDescent="0.15">
      <c r="A1974" s="229"/>
      <c r="B1974" s="230"/>
      <c r="C1974" s="231"/>
      <c r="D1974" s="232">
        <v>1</v>
      </c>
      <c r="E1974" s="233"/>
      <c r="F1974" s="233"/>
      <c r="G1974" s="232"/>
      <c r="H1974" s="326"/>
      <c r="I1974" s="234"/>
      <c r="J1974" s="232"/>
      <c r="K1974" s="233"/>
      <c r="L1974" s="232"/>
      <c r="M1974" s="232"/>
      <c r="N1974" s="232"/>
      <c r="O1974" s="255">
        <f t="shared" si="2356"/>
        <v>0</v>
      </c>
      <c r="P1974" s="350">
        <f>SUM(O1974:O1978)</f>
        <v>0</v>
      </c>
      <c r="Q1974" s="264"/>
      <c r="R1974" s="352">
        <f>SUMPRODUCT(Q1974:Q1978+0)</f>
        <v>0</v>
      </c>
      <c r="S1974" s="354" t="e">
        <f>R1974/P1974</f>
        <v>#DIV/0!</v>
      </c>
      <c r="T1974" s="350" t="e">
        <f>LOOKUP(S1974,{0.4,0.45,0.5,0.55,0.6,0.65,0.7,0.75,0.8,0.85,0.9,0.95,1},{0.1,0.175,0.25,0.325,0.4,0.475,0.55,0.625,0.7,0.775,0.85,0.925,1})</f>
        <v>#DIV/0!</v>
      </c>
      <c r="U1974" s="356"/>
      <c r="V1974" s="358"/>
      <c r="W1974" s="360"/>
      <c r="X1974" s="356"/>
      <c r="Y1974" s="352">
        <f>R1974-(V1974/10)-X1974</f>
        <v>0</v>
      </c>
      <c r="Z1974" s="352" t="e">
        <f>Y1974*T1974*AE1974</f>
        <v>#DIV/0!</v>
      </c>
      <c r="AA1974" s="352" t="e">
        <f>U1974-V1974+Z1974</f>
        <v>#DIV/0!</v>
      </c>
      <c r="AB1974" s="352"/>
      <c r="AC1974" s="352"/>
      <c r="AD1974" s="276"/>
      <c r="AE1974" s="277" t="e">
        <f>VLOOKUP(AD1974,分类参数表!$I$2:$J$10,2,FALSE)</f>
        <v>#N/A</v>
      </c>
      <c r="AF1974" s="278"/>
      <c r="AG1974" s="264"/>
      <c r="AH1974" s="264"/>
      <c r="AI1974" s="264"/>
      <c r="AJ1974" s="264"/>
      <c r="AK1974" s="264"/>
      <c r="AL1974" s="264"/>
      <c r="AM1974" s="288"/>
      <c r="AN1974" s="289" t="e">
        <f t="shared" si="2357"/>
        <v>#DIV/0!</v>
      </c>
      <c r="AO1974" s="296"/>
    </row>
    <row r="1975" spans="1:41" s="219" customFormat="1" ht="15" customHeight="1" x14ac:dyDescent="0.15">
      <c r="A1975" s="235"/>
      <c r="B1975" s="236">
        <f t="shared" ref="B1975:C1975" si="2414">B1974</f>
        <v>0</v>
      </c>
      <c r="C1975" s="237">
        <f t="shared" si="2414"/>
        <v>0</v>
      </c>
      <c r="D1975" s="238">
        <f t="shared" ref="D1975:D1978" si="2415">D1974+1</f>
        <v>2</v>
      </c>
      <c r="E1975" s="238"/>
      <c r="F1975" s="239"/>
      <c r="G1975" s="238"/>
      <c r="H1975" s="327"/>
      <c r="I1975" s="240"/>
      <c r="J1975" s="238"/>
      <c r="K1975" s="238"/>
      <c r="L1975" s="238"/>
      <c r="M1975" s="238"/>
      <c r="N1975" s="238"/>
      <c r="O1975" s="256">
        <f t="shared" si="2356"/>
        <v>0</v>
      </c>
      <c r="P1975" s="351"/>
      <c r="Q1975" s="266"/>
      <c r="R1975" s="353"/>
      <c r="S1975" s="355"/>
      <c r="T1975" s="351"/>
      <c r="U1975" s="357"/>
      <c r="V1975" s="359"/>
      <c r="W1975" s="361"/>
      <c r="X1975" s="357"/>
      <c r="Y1975" s="353"/>
      <c r="Z1975" s="353"/>
      <c r="AA1975" s="353"/>
      <c r="AB1975" s="353"/>
      <c r="AC1975" s="353"/>
      <c r="AD1975" s="238">
        <f t="shared" ref="AD1975:AD1978" si="2416">AD1974</f>
        <v>0</v>
      </c>
      <c r="AE1975" s="279" t="e">
        <f>VLOOKUP(AD1975,分类参数表!$I$2:$J$10,2,FALSE)</f>
        <v>#N/A</v>
      </c>
      <c r="AF1975" s="280"/>
      <c r="AG1975" s="266"/>
      <c r="AH1975" s="266"/>
      <c r="AI1975" s="266"/>
      <c r="AJ1975" s="266"/>
      <c r="AK1975" s="266"/>
      <c r="AL1975" s="266"/>
      <c r="AM1975" s="290"/>
      <c r="AN1975" s="291" t="e">
        <f t="shared" si="2357"/>
        <v>#DIV/0!</v>
      </c>
      <c r="AO1975" s="297"/>
    </row>
    <row r="1976" spans="1:41" s="219" customFormat="1" ht="15" customHeight="1" x14ac:dyDescent="0.15">
      <c r="A1976" s="235"/>
      <c r="B1976" s="236">
        <f t="shared" ref="B1976:C1976" si="2417">B1975</f>
        <v>0</v>
      </c>
      <c r="C1976" s="237">
        <f t="shared" si="2417"/>
        <v>0</v>
      </c>
      <c r="D1976" s="238">
        <f t="shared" si="2415"/>
        <v>3</v>
      </c>
      <c r="E1976" s="238"/>
      <c r="F1976" s="239"/>
      <c r="G1976" s="238"/>
      <c r="H1976" s="327"/>
      <c r="I1976" s="240"/>
      <c r="J1976" s="238"/>
      <c r="K1976" s="238"/>
      <c r="L1976" s="238"/>
      <c r="M1976" s="238"/>
      <c r="N1976" s="238"/>
      <c r="O1976" s="256">
        <f t="shared" si="2356"/>
        <v>0</v>
      </c>
      <c r="P1976" s="351"/>
      <c r="Q1976" s="266"/>
      <c r="R1976" s="353"/>
      <c r="S1976" s="355"/>
      <c r="T1976" s="351"/>
      <c r="U1976" s="357"/>
      <c r="V1976" s="359"/>
      <c r="W1976" s="361"/>
      <c r="X1976" s="357"/>
      <c r="Y1976" s="353"/>
      <c r="Z1976" s="353"/>
      <c r="AA1976" s="353"/>
      <c r="AB1976" s="353"/>
      <c r="AC1976" s="353"/>
      <c r="AD1976" s="238">
        <f t="shared" si="2416"/>
        <v>0</v>
      </c>
      <c r="AE1976" s="279" t="e">
        <f>VLOOKUP(AD1976,分类参数表!$I$2:$J$10,2,FALSE)</f>
        <v>#N/A</v>
      </c>
      <c r="AF1976" s="280"/>
      <c r="AG1976" s="266"/>
      <c r="AH1976" s="266"/>
      <c r="AI1976" s="266"/>
      <c r="AJ1976" s="266"/>
      <c r="AK1976" s="266"/>
      <c r="AL1976" s="266"/>
      <c r="AM1976" s="290"/>
      <c r="AN1976" s="291" t="e">
        <f t="shared" si="2357"/>
        <v>#DIV/0!</v>
      </c>
      <c r="AO1976" s="297"/>
    </row>
    <row r="1977" spans="1:41" s="219" customFormat="1" ht="15" customHeight="1" x14ac:dyDescent="0.15">
      <c r="A1977" s="235"/>
      <c r="B1977" s="236">
        <f t="shared" ref="B1977:C1977" si="2418">B1976</f>
        <v>0</v>
      </c>
      <c r="C1977" s="237">
        <f t="shared" si="2418"/>
        <v>0</v>
      </c>
      <c r="D1977" s="238">
        <f t="shared" si="2415"/>
        <v>4</v>
      </c>
      <c r="E1977" s="238"/>
      <c r="F1977" s="239"/>
      <c r="G1977" s="238"/>
      <c r="H1977" s="266"/>
      <c r="I1977" s="238"/>
      <c r="J1977" s="238"/>
      <c r="K1977" s="238"/>
      <c r="L1977" s="238"/>
      <c r="M1977" s="238"/>
      <c r="N1977" s="238"/>
      <c r="O1977" s="256">
        <f t="shared" si="2356"/>
        <v>0</v>
      </c>
      <c r="P1977" s="351"/>
      <c r="Q1977" s="266"/>
      <c r="R1977" s="353"/>
      <c r="S1977" s="355"/>
      <c r="T1977" s="351"/>
      <c r="U1977" s="357"/>
      <c r="V1977" s="359"/>
      <c r="W1977" s="361"/>
      <c r="X1977" s="357"/>
      <c r="Y1977" s="353"/>
      <c r="Z1977" s="353"/>
      <c r="AA1977" s="353"/>
      <c r="AB1977" s="353"/>
      <c r="AC1977" s="353"/>
      <c r="AD1977" s="238">
        <f t="shared" si="2416"/>
        <v>0</v>
      </c>
      <c r="AE1977" s="279" t="e">
        <f>VLOOKUP(AD1977,分类参数表!$I$2:$J$10,2,FALSE)</f>
        <v>#N/A</v>
      </c>
      <c r="AF1977" s="280"/>
      <c r="AG1977" s="266"/>
      <c r="AH1977" s="266"/>
      <c r="AI1977" s="266"/>
      <c r="AJ1977" s="266"/>
      <c r="AK1977" s="266"/>
      <c r="AL1977" s="266"/>
      <c r="AM1977" s="290"/>
      <c r="AN1977" s="291" t="e">
        <f t="shared" si="2357"/>
        <v>#DIV/0!</v>
      </c>
      <c r="AO1977" s="297"/>
    </row>
    <row r="1978" spans="1:41" s="219" customFormat="1" ht="15" customHeight="1" thickBot="1" x14ac:dyDescent="0.2">
      <c r="A1978" s="235"/>
      <c r="B1978" s="236">
        <f t="shared" ref="B1978:C1978" si="2419">B1977</f>
        <v>0</v>
      </c>
      <c r="C1978" s="237">
        <f t="shared" si="2419"/>
        <v>0</v>
      </c>
      <c r="D1978" s="238">
        <f t="shared" si="2415"/>
        <v>5</v>
      </c>
      <c r="E1978" s="238"/>
      <c r="F1978" s="239"/>
      <c r="G1978" s="238"/>
      <c r="H1978" s="266"/>
      <c r="I1978" s="238"/>
      <c r="J1978" s="238"/>
      <c r="K1978" s="238"/>
      <c r="L1978" s="238"/>
      <c r="M1978" s="238"/>
      <c r="N1978" s="238"/>
      <c r="O1978" s="256">
        <f t="shared" si="2356"/>
        <v>0</v>
      </c>
      <c r="P1978" s="351"/>
      <c r="Q1978" s="266"/>
      <c r="R1978" s="353"/>
      <c r="S1978" s="355"/>
      <c r="T1978" s="351"/>
      <c r="U1978" s="357"/>
      <c r="V1978" s="359"/>
      <c r="W1978" s="361"/>
      <c r="X1978" s="357"/>
      <c r="Y1978" s="353"/>
      <c r="Z1978" s="353"/>
      <c r="AA1978" s="353"/>
      <c r="AB1978" s="362"/>
      <c r="AC1978" s="362"/>
      <c r="AD1978" s="238">
        <f t="shared" si="2416"/>
        <v>0</v>
      </c>
      <c r="AE1978" s="279" t="e">
        <f>VLOOKUP(AD1978,分类参数表!$I$2:$J$10,2,FALSE)</f>
        <v>#N/A</v>
      </c>
      <c r="AF1978" s="280"/>
      <c r="AG1978" s="266"/>
      <c r="AH1978" s="266"/>
      <c r="AI1978" s="266"/>
      <c r="AJ1978" s="266"/>
      <c r="AK1978" s="266"/>
      <c r="AL1978" s="266"/>
      <c r="AM1978" s="290"/>
      <c r="AN1978" s="291" t="e">
        <f t="shared" si="2357"/>
        <v>#DIV/0!</v>
      </c>
      <c r="AO1978" s="297"/>
    </row>
    <row r="1979" spans="1:41" s="220" customFormat="1" ht="15" customHeight="1" thickTop="1" x14ac:dyDescent="0.15">
      <c r="A1979" s="319"/>
      <c r="B1979" s="242"/>
      <c r="C1979" s="243"/>
      <c r="D1979" s="244">
        <v>1</v>
      </c>
      <c r="E1979" s="320"/>
      <c r="F1979" s="245"/>
      <c r="G1979" s="321"/>
      <c r="H1979" s="328"/>
      <c r="I1979" s="246"/>
      <c r="J1979" s="321"/>
      <c r="K1979" s="320"/>
      <c r="L1979" s="321"/>
      <c r="M1979" s="244"/>
      <c r="N1979" s="244"/>
      <c r="O1979" s="257">
        <f t="shared" si="2356"/>
        <v>0</v>
      </c>
      <c r="P1979" s="363">
        <f>SUM(O1979:O1983)</f>
        <v>0</v>
      </c>
      <c r="Q1979" s="322"/>
      <c r="R1979" s="371">
        <f>SUMPRODUCT(Q1979:Q1983+0)</f>
        <v>0</v>
      </c>
      <c r="S1979" s="374" t="e">
        <f>R1979/P1979</f>
        <v>#DIV/0!</v>
      </c>
      <c r="T1979" s="363" t="e">
        <f>LOOKUP(S1979,{0.4,0.45,0.5,0.55,0.6,0.65,0.7,0.75,0.8,0.85,0.9,0.95,1},{0.1,0.175,0.25,0.325,0.4,0.475,0.55,0.625,0.7,0.775,0.85,0.925,1})</f>
        <v>#DIV/0!</v>
      </c>
      <c r="U1979" s="369"/>
      <c r="V1979" s="365"/>
      <c r="W1979" s="367"/>
      <c r="X1979" s="369"/>
      <c r="Y1979" s="371">
        <f>R1979-(V1979/10)-X1979</f>
        <v>0</v>
      </c>
      <c r="Z1979" s="371" t="e">
        <f>Y1979*T1979*AE1979</f>
        <v>#DIV/0!</v>
      </c>
      <c r="AA1979" s="371" t="e">
        <f>U1979-V1979+Z1979</f>
        <v>#DIV/0!</v>
      </c>
      <c r="AB1979" s="371"/>
      <c r="AC1979" s="371"/>
      <c r="AD1979" s="323" t="s">
        <v>2000</v>
      </c>
      <c r="AE1979" s="282">
        <f>VLOOKUP(AD1979,分类参数表!$I$2:$J$10,2,FALSE)</f>
        <v>1</v>
      </c>
      <c r="AF1979" s="283"/>
      <c r="AG1979" s="322"/>
      <c r="AH1979" s="269"/>
      <c r="AI1979" s="269"/>
      <c r="AJ1979" s="269"/>
      <c r="AK1979" s="322"/>
      <c r="AL1979" s="322"/>
      <c r="AM1979" s="292"/>
      <c r="AN1979" s="293" t="e">
        <f t="shared" si="2357"/>
        <v>#DIV/0!</v>
      </c>
      <c r="AO1979" s="298"/>
    </row>
    <row r="1980" spans="1:41" s="221" customFormat="1" ht="15" customHeight="1" x14ac:dyDescent="0.15">
      <c r="A1980" s="247"/>
      <c r="B1980" s="248">
        <f t="shared" ref="B1980:C1980" si="2420">B1979</f>
        <v>0</v>
      </c>
      <c r="C1980" s="249">
        <f t="shared" si="2420"/>
        <v>0</v>
      </c>
      <c r="D1980" s="250">
        <f t="shared" ref="D1980:D1983" si="2421">D1979+1</f>
        <v>2</v>
      </c>
      <c r="E1980" s="250"/>
      <c r="F1980" s="251"/>
      <c r="G1980" s="250"/>
      <c r="H1980" s="329"/>
      <c r="I1980" s="252"/>
      <c r="J1980" s="250"/>
      <c r="K1980" s="250"/>
      <c r="L1980" s="250"/>
      <c r="M1980" s="250"/>
      <c r="N1980" s="250"/>
      <c r="O1980" s="258">
        <f t="shared" si="2356"/>
        <v>0</v>
      </c>
      <c r="P1980" s="364"/>
      <c r="Q1980" s="271"/>
      <c r="R1980" s="372"/>
      <c r="S1980" s="375"/>
      <c r="T1980" s="364"/>
      <c r="U1980" s="370"/>
      <c r="V1980" s="366"/>
      <c r="W1980" s="368"/>
      <c r="X1980" s="370"/>
      <c r="Y1980" s="372"/>
      <c r="Z1980" s="372"/>
      <c r="AA1980" s="372"/>
      <c r="AB1980" s="372"/>
      <c r="AC1980" s="372"/>
      <c r="AD1980" s="250" t="str">
        <f t="shared" ref="AD1980:AD1983" si="2422">AD1979</f>
        <v>会员</v>
      </c>
      <c r="AE1980" s="284">
        <f>VLOOKUP(AD1980,分类参数表!$I$2:$J$10,2,FALSE)</f>
        <v>1</v>
      </c>
      <c r="AF1980" s="285"/>
      <c r="AG1980" s="271"/>
      <c r="AH1980" s="271"/>
      <c r="AI1980" s="271"/>
      <c r="AJ1980" s="271"/>
      <c r="AK1980" s="271"/>
      <c r="AL1980" s="271"/>
      <c r="AM1980" s="294"/>
      <c r="AN1980" s="295" t="e">
        <f t="shared" si="2357"/>
        <v>#DIV/0!</v>
      </c>
      <c r="AO1980" s="299"/>
    </row>
    <row r="1981" spans="1:41" s="221" customFormat="1" ht="15" customHeight="1" x14ac:dyDescent="0.15">
      <c r="A1981" s="247"/>
      <c r="B1981" s="248">
        <f t="shared" ref="B1981:C1981" si="2423">B1980</f>
        <v>0</v>
      </c>
      <c r="C1981" s="249">
        <f t="shared" si="2423"/>
        <v>0</v>
      </c>
      <c r="D1981" s="250">
        <f t="shared" si="2421"/>
        <v>3</v>
      </c>
      <c r="E1981" s="250"/>
      <c r="F1981" s="251"/>
      <c r="G1981" s="250"/>
      <c r="H1981" s="329"/>
      <c r="I1981" s="252"/>
      <c r="J1981" s="250"/>
      <c r="K1981" s="250"/>
      <c r="L1981" s="250"/>
      <c r="M1981" s="250"/>
      <c r="N1981" s="250"/>
      <c r="O1981" s="258">
        <f t="shared" si="2356"/>
        <v>0</v>
      </c>
      <c r="P1981" s="364"/>
      <c r="Q1981" s="271"/>
      <c r="R1981" s="372"/>
      <c r="S1981" s="375"/>
      <c r="T1981" s="364"/>
      <c r="U1981" s="370"/>
      <c r="V1981" s="366"/>
      <c r="W1981" s="368"/>
      <c r="X1981" s="370"/>
      <c r="Y1981" s="372"/>
      <c r="Z1981" s="372"/>
      <c r="AA1981" s="372"/>
      <c r="AB1981" s="372"/>
      <c r="AC1981" s="372"/>
      <c r="AD1981" s="250" t="str">
        <f t="shared" si="2422"/>
        <v>会员</v>
      </c>
      <c r="AE1981" s="284">
        <f>VLOOKUP(AD1981,分类参数表!$I$2:$J$10,2,FALSE)</f>
        <v>1</v>
      </c>
      <c r="AF1981" s="285"/>
      <c r="AG1981" s="271"/>
      <c r="AH1981" s="271"/>
      <c r="AI1981" s="271"/>
      <c r="AJ1981" s="271"/>
      <c r="AK1981" s="271"/>
      <c r="AL1981" s="271"/>
      <c r="AM1981" s="294"/>
      <c r="AN1981" s="295" t="e">
        <f t="shared" si="2357"/>
        <v>#DIV/0!</v>
      </c>
      <c r="AO1981" s="299"/>
    </row>
    <row r="1982" spans="1:41" s="221" customFormat="1" ht="15" customHeight="1" x14ac:dyDescent="0.15">
      <c r="A1982" s="247"/>
      <c r="B1982" s="248">
        <f t="shared" ref="B1982:C1982" si="2424">B1981</f>
        <v>0</v>
      </c>
      <c r="C1982" s="249">
        <f t="shared" si="2424"/>
        <v>0</v>
      </c>
      <c r="D1982" s="250">
        <f t="shared" si="2421"/>
        <v>4</v>
      </c>
      <c r="E1982" s="250"/>
      <c r="F1982" s="251"/>
      <c r="G1982" s="250"/>
      <c r="H1982" s="271"/>
      <c r="I1982" s="250"/>
      <c r="J1982" s="250"/>
      <c r="K1982" s="250"/>
      <c r="L1982" s="250"/>
      <c r="M1982" s="250"/>
      <c r="N1982" s="250"/>
      <c r="O1982" s="258">
        <f t="shared" si="2356"/>
        <v>0</v>
      </c>
      <c r="P1982" s="364"/>
      <c r="Q1982" s="271"/>
      <c r="R1982" s="372"/>
      <c r="S1982" s="375"/>
      <c r="T1982" s="364"/>
      <c r="U1982" s="370"/>
      <c r="V1982" s="366"/>
      <c r="W1982" s="368"/>
      <c r="X1982" s="370"/>
      <c r="Y1982" s="372"/>
      <c r="Z1982" s="372"/>
      <c r="AA1982" s="372"/>
      <c r="AB1982" s="372"/>
      <c r="AC1982" s="372"/>
      <c r="AD1982" s="250" t="str">
        <f t="shared" si="2422"/>
        <v>会员</v>
      </c>
      <c r="AE1982" s="284">
        <f>VLOOKUP(AD1982,分类参数表!$I$2:$J$10,2,FALSE)</f>
        <v>1</v>
      </c>
      <c r="AF1982" s="285"/>
      <c r="AG1982" s="271"/>
      <c r="AH1982" s="271"/>
      <c r="AI1982" s="271"/>
      <c r="AJ1982" s="271"/>
      <c r="AK1982" s="271"/>
      <c r="AL1982" s="271"/>
      <c r="AM1982" s="294"/>
      <c r="AN1982" s="295" t="e">
        <f t="shared" si="2357"/>
        <v>#DIV/0!</v>
      </c>
      <c r="AO1982" s="299"/>
    </row>
    <row r="1983" spans="1:41" s="221" customFormat="1" ht="15" customHeight="1" thickBot="1" x14ac:dyDescent="0.2">
      <c r="A1983" s="247"/>
      <c r="B1983" s="248">
        <f t="shared" ref="B1983:C1983" si="2425">B1982</f>
        <v>0</v>
      </c>
      <c r="C1983" s="249">
        <f t="shared" si="2425"/>
        <v>0</v>
      </c>
      <c r="D1983" s="250">
        <f t="shared" si="2421"/>
        <v>5</v>
      </c>
      <c r="E1983" s="250"/>
      <c r="F1983" s="251"/>
      <c r="G1983" s="250"/>
      <c r="H1983" s="271"/>
      <c r="I1983" s="250"/>
      <c r="J1983" s="250"/>
      <c r="K1983" s="250"/>
      <c r="L1983" s="250"/>
      <c r="M1983" s="250"/>
      <c r="N1983" s="250"/>
      <c r="O1983" s="258">
        <f t="shared" si="2356"/>
        <v>0</v>
      </c>
      <c r="P1983" s="364"/>
      <c r="Q1983" s="271"/>
      <c r="R1983" s="372"/>
      <c r="S1983" s="375"/>
      <c r="T1983" s="364"/>
      <c r="U1983" s="370"/>
      <c r="V1983" s="366"/>
      <c r="W1983" s="368"/>
      <c r="X1983" s="370"/>
      <c r="Y1983" s="372"/>
      <c r="Z1983" s="372"/>
      <c r="AA1983" s="372"/>
      <c r="AB1983" s="373"/>
      <c r="AC1983" s="373"/>
      <c r="AD1983" s="250" t="str">
        <f t="shared" si="2422"/>
        <v>会员</v>
      </c>
      <c r="AE1983" s="284">
        <f>VLOOKUP(AD1983,分类参数表!$I$2:$J$10,2,FALSE)</f>
        <v>1</v>
      </c>
      <c r="AF1983" s="285"/>
      <c r="AG1983" s="271"/>
      <c r="AH1983" s="271"/>
      <c r="AI1983" s="271"/>
      <c r="AJ1983" s="271"/>
      <c r="AK1983" s="271"/>
      <c r="AL1983" s="271"/>
      <c r="AM1983" s="294"/>
      <c r="AN1983" s="295" t="e">
        <f t="shared" si="2357"/>
        <v>#DIV/0!</v>
      </c>
      <c r="AO1983" s="299"/>
    </row>
    <row r="1984" spans="1:41" s="218" customFormat="1" ht="15" customHeight="1" thickTop="1" x14ac:dyDescent="0.15">
      <c r="A1984" s="229"/>
      <c r="B1984" s="230"/>
      <c r="C1984" s="231"/>
      <c r="D1984" s="232">
        <v>1</v>
      </c>
      <c r="E1984" s="233"/>
      <c r="F1984" s="233"/>
      <c r="G1984" s="232"/>
      <c r="H1984" s="326"/>
      <c r="I1984" s="234"/>
      <c r="J1984" s="232"/>
      <c r="K1984" s="233"/>
      <c r="L1984" s="232"/>
      <c r="M1984" s="232"/>
      <c r="N1984" s="232"/>
      <c r="O1984" s="255">
        <f t="shared" si="2356"/>
        <v>0</v>
      </c>
      <c r="P1984" s="350">
        <f>SUM(O1984:O1988)</f>
        <v>0</v>
      </c>
      <c r="Q1984" s="264"/>
      <c r="R1984" s="352">
        <f>SUMPRODUCT(Q1984:Q1988+0)</f>
        <v>0</v>
      </c>
      <c r="S1984" s="354" t="e">
        <f>R1984/P1984</f>
        <v>#DIV/0!</v>
      </c>
      <c r="T1984" s="350" t="e">
        <f>LOOKUP(S1984,{0.4,0.45,0.5,0.55,0.6,0.65,0.7,0.75,0.8,0.85,0.9,0.95,1},{0.1,0.175,0.25,0.325,0.4,0.475,0.55,0.625,0.7,0.775,0.85,0.925,1})</f>
        <v>#DIV/0!</v>
      </c>
      <c r="U1984" s="356"/>
      <c r="V1984" s="358"/>
      <c r="W1984" s="360"/>
      <c r="X1984" s="356"/>
      <c r="Y1984" s="352">
        <f>R1984-(V1984/10)-X1984</f>
        <v>0</v>
      </c>
      <c r="Z1984" s="352" t="e">
        <f>Y1984*T1984*AE1984</f>
        <v>#DIV/0!</v>
      </c>
      <c r="AA1984" s="352" t="e">
        <f>U1984-V1984+Z1984</f>
        <v>#DIV/0!</v>
      </c>
      <c r="AB1984" s="352"/>
      <c r="AC1984" s="352"/>
      <c r="AD1984" s="276"/>
      <c r="AE1984" s="277" t="e">
        <f>VLOOKUP(AD1984,分类参数表!$I$2:$J$10,2,FALSE)</f>
        <v>#N/A</v>
      </c>
      <c r="AF1984" s="278"/>
      <c r="AG1984" s="264"/>
      <c r="AH1984" s="264"/>
      <c r="AI1984" s="264"/>
      <c r="AJ1984" s="264"/>
      <c r="AK1984" s="264"/>
      <c r="AL1984" s="264"/>
      <c r="AM1984" s="288"/>
      <c r="AN1984" s="289" t="e">
        <f t="shared" si="2357"/>
        <v>#DIV/0!</v>
      </c>
      <c r="AO1984" s="296"/>
    </row>
    <row r="1985" spans="1:41" s="219" customFormat="1" ht="15" customHeight="1" x14ac:dyDescent="0.15">
      <c r="A1985" s="235"/>
      <c r="B1985" s="236">
        <f t="shared" ref="B1985:C1985" si="2426">B1984</f>
        <v>0</v>
      </c>
      <c r="C1985" s="237">
        <f t="shared" si="2426"/>
        <v>0</v>
      </c>
      <c r="D1985" s="238">
        <f t="shared" ref="D1985:D1988" si="2427">D1984+1</f>
        <v>2</v>
      </c>
      <c r="E1985" s="238"/>
      <c r="F1985" s="239"/>
      <c r="G1985" s="238"/>
      <c r="H1985" s="327"/>
      <c r="I1985" s="240"/>
      <c r="J1985" s="238"/>
      <c r="K1985" s="238"/>
      <c r="L1985" s="238"/>
      <c r="M1985" s="238"/>
      <c r="N1985" s="238"/>
      <c r="O1985" s="256">
        <f t="shared" si="2356"/>
        <v>0</v>
      </c>
      <c r="P1985" s="351"/>
      <c r="Q1985" s="266"/>
      <c r="R1985" s="353"/>
      <c r="S1985" s="355"/>
      <c r="T1985" s="351"/>
      <c r="U1985" s="357"/>
      <c r="V1985" s="359"/>
      <c r="W1985" s="361"/>
      <c r="X1985" s="357"/>
      <c r="Y1985" s="353"/>
      <c r="Z1985" s="353"/>
      <c r="AA1985" s="353"/>
      <c r="AB1985" s="353"/>
      <c r="AC1985" s="353"/>
      <c r="AD1985" s="238">
        <f t="shared" ref="AD1985:AD1988" si="2428">AD1984</f>
        <v>0</v>
      </c>
      <c r="AE1985" s="279" t="e">
        <f>VLOOKUP(AD1985,分类参数表!$I$2:$J$10,2,FALSE)</f>
        <v>#N/A</v>
      </c>
      <c r="AF1985" s="280"/>
      <c r="AG1985" s="266"/>
      <c r="AH1985" s="266"/>
      <c r="AI1985" s="266"/>
      <c r="AJ1985" s="266"/>
      <c r="AK1985" s="266"/>
      <c r="AL1985" s="266"/>
      <c r="AM1985" s="290"/>
      <c r="AN1985" s="291" t="e">
        <f t="shared" si="2357"/>
        <v>#DIV/0!</v>
      </c>
      <c r="AO1985" s="297"/>
    </row>
    <row r="1986" spans="1:41" s="219" customFormat="1" ht="15" customHeight="1" x14ac:dyDescent="0.15">
      <c r="A1986" s="235"/>
      <c r="B1986" s="236">
        <f t="shared" ref="B1986:C1986" si="2429">B1985</f>
        <v>0</v>
      </c>
      <c r="C1986" s="237">
        <f t="shared" si="2429"/>
        <v>0</v>
      </c>
      <c r="D1986" s="238">
        <f t="shared" si="2427"/>
        <v>3</v>
      </c>
      <c r="E1986" s="238"/>
      <c r="F1986" s="239"/>
      <c r="G1986" s="238"/>
      <c r="H1986" s="327"/>
      <c r="I1986" s="240"/>
      <c r="J1986" s="238"/>
      <c r="K1986" s="238"/>
      <c r="L1986" s="238"/>
      <c r="M1986" s="238"/>
      <c r="N1986" s="238"/>
      <c r="O1986" s="256">
        <f t="shared" si="2356"/>
        <v>0</v>
      </c>
      <c r="P1986" s="351"/>
      <c r="Q1986" s="266"/>
      <c r="R1986" s="353"/>
      <c r="S1986" s="355"/>
      <c r="T1986" s="351"/>
      <c r="U1986" s="357"/>
      <c r="V1986" s="359"/>
      <c r="W1986" s="361"/>
      <c r="X1986" s="357"/>
      <c r="Y1986" s="353"/>
      <c r="Z1986" s="353"/>
      <c r="AA1986" s="353"/>
      <c r="AB1986" s="353"/>
      <c r="AC1986" s="353"/>
      <c r="AD1986" s="238">
        <f t="shared" si="2428"/>
        <v>0</v>
      </c>
      <c r="AE1986" s="279" t="e">
        <f>VLOOKUP(AD1986,分类参数表!$I$2:$J$10,2,FALSE)</f>
        <v>#N/A</v>
      </c>
      <c r="AF1986" s="280"/>
      <c r="AG1986" s="266"/>
      <c r="AH1986" s="266"/>
      <c r="AI1986" s="266"/>
      <c r="AJ1986" s="266"/>
      <c r="AK1986" s="266"/>
      <c r="AL1986" s="266"/>
      <c r="AM1986" s="290"/>
      <c r="AN1986" s="291" t="e">
        <f t="shared" si="2357"/>
        <v>#DIV/0!</v>
      </c>
      <c r="AO1986" s="297"/>
    </row>
    <row r="1987" spans="1:41" s="219" customFormat="1" ht="15" customHeight="1" x14ac:dyDescent="0.15">
      <c r="A1987" s="235"/>
      <c r="B1987" s="236">
        <f t="shared" ref="B1987:C1987" si="2430">B1986</f>
        <v>0</v>
      </c>
      <c r="C1987" s="237">
        <f t="shared" si="2430"/>
        <v>0</v>
      </c>
      <c r="D1987" s="238">
        <f t="shared" si="2427"/>
        <v>4</v>
      </c>
      <c r="E1987" s="238"/>
      <c r="F1987" s="239"/>
      <c r="G1987" s="238"/>
      <c r="H1987" s="266"/>
      <c r="I1987" s="238"/>
      <c r="J1987" s="238"/>
      <c r="K1987" s="238"/>
      <c r="L1987" s="238"/>
      <c r="M1987" s="238"/>
      <c r="N1987" s="238"/>
      <c r="O1987" s="256">
        <f t="shared" si="2356"/>
        <v>0</v>
      </c>
      <c r="P1987" s="351"/>
      <c r="Q1987" s="266"/>
      <c r="R1987" s="353"/>
      <c r="S1987" s="355"/>
      <c r="T1987" s="351"/>
      <c r="U1987" s="357"/>
      <c r="V1987" s="359"/>
      <c r="W1987" s="361"/>
      <c r="X1987" s="357"/>
      <c r="Y1987" s="353"/>
      <c r="Z1987" s="353"/>
      <c r="AA1987" s="353"/>
      <c r="AB1987" s="353"/>
      <c r="AC1987" s="353"/>
      <c r="AD1987" s="238">
        <f t="shared" si="2428"/>
        <v>0</v>
      </c>
      <c r="AE1987" s="279" t="e">
        <f>VLOOKUP(AD1987,分类参数表!$I$2:$J$10,2,FALSE)</f>
        <v>#N/A</v>
      </c>
      <c r="AF1987" s="280"/>
      <c r="AG1987" s="266"/>
      <c r="AH1987" s="266"/>
      <c r="AI1987" s="266"/>
      <c r="AJ1987" s="266"/>
      <c r="AK1987" s="266"/>
      <c r="AL1987" s="266"/>
      <c r="AM1987" s="290"/>
      <c r="AN1987" s="291" t="e">
        <f t="shared" si="2357"/>
        <v>#DIV/0!</v>
      </c>
      <c r="AO1987" s="297"/>
    </row>
    <row r="1988" spans="1:41" s="219" customFormat="1" ht="15" customHeight="1" thickBot="1" x14ac:dyDescent="0.2">
      <c r="A1988" s="235"/>
      <c r="B1988" s="236">
        <f t="shared" ref="B1988:C1988" si="2431">B1987</f>
        <v>0</v>
      </c>
      <c r="C1988" s="237">
        <f t="shared" si="2431"/>
        <v>0</v>
      </c>
      <c r="D1988" s="238">
        <f t="shared" si="2427"/>
        <v>5</v>
      </c>
      <c r="E1988" s="238"/>
      <c r="F1988" s="239"/>
      <c r="G1988" s="238"/>
      <c r="H1988" s="266"/>
      <c r="I1988" s="238"/>
      <c r="J1988" s="238"/>
      <c r="K1988" s="238"/>
      <c r="L1988" s="238"/>
      <c r="M1988" s="238"/>
      <c r="N1988" s="238"/>
      <c r="O1988" s="256">
        <f t="shared" si="2356"/>
        <v>0</v>
      </c>
      <c r="P1988" s="351"/>
      <c r="Q1988" s="266"/>
      <c r="R1988" s="353"/>
      <c r="S1988" s="355"/>
      <c r="T1988" s="351"/>
      <c r="U1988" s="357"/>
      <c r="V1988" s="359"/>
      <c r="W1988" s="361"/>
      <c r="X1988" s="357"/>
      <c r="Y1988" s="353"/>
      <c r="Z1988" s="353"/>
      <c r="AA1988" s="353"/>
      <c r="AB1988" s="362"/>
      <c r="AC1988" s="362"/>
      <c r="AD1988" s="238">
        <f t="shared" si="2428"/>
        <v>0</v>
      </c>
      <c r="AE1988" s="279" t="e">
        <f>VLOOKUP(AD1988,分类参数表!$I$2:$J$10,2,FALSE)</f>
        <v>#N/A</v>
      </c>
      <c r="AF1988" s="280"/>
      <c r="AG1988" s="266"/>
      <c r="AH1988" s="266"/>
      <c r="AI1988" s="266"/>
      <c r="AJ1988" s="266"/>
      <c r="AK1988" s="266"/>
      <c r="AL1988" s="266"/>
      <c r="AM1988" s="290"/>
      <c r="AN1988" s="291" t="e">
        <f t="shared" si="2357"/>
        <v>#DIV/0!</v>
      </c>
      <c r="AO1988" s="297"/>
    </row>
    <row r="1989" spans="1:41" s="220" customFormat="1" ht="15" customHeight="1" thickTop="1" x14ac:dyDescent="0.15">
      <c r="A1989" s="319"/>
      <c r="B1989" s="242"/>
      <c r="C1989" s="243"/>
      <c r="D1989" s="244">
        <v>1</v>
      </c>
      <c r="E1989" s="320"/>
      <c r="F1989" s="245"/>
      <c r="G1989" s="321"/>
      <c r="H1989" s="328"/>
      <c r="I1989" s="246"/>
      <c r="J1989" s="321"/>
      <c r="K1989" s="320"/>
      <c r="L1989" s="321"/>
      <c r="M1989" s="244"/>
      <c r="N1989" s="244"/>
      <c r="O1989" s="257">
        <f t="shared" si="2356"/>
        <v>0</v>
      </c>
      <c r="P1989" s="363">
        <f>SUM(O1989:O1993)</f>
        <v>0</v>
      </c>
      <c r="Q1989" s="322"/>
      <c r="R1989" s="371">
        <f>SUMPRODUCT(Q1989:Q1993+0)</f>
        <v>0</v>
      </c>
      <c r="S1989" s="374" t="e">
        <f>R1989/P1989</f>
        <v>#DIV/0!</v>
      </c>
      <c r="T1989" s="363" t="e">
        <f>LOOKUP(S1989,{0.4,0.45,0.5,0.55,0.6,0.65,0.7,0.75,0.8,0.85,0.9,0.95,1},{0.1,0.175,0.25,0.325,0.4,0.475,0.55,0.625,0.7,0.775,0.85,0.925,1})</f>
        <v>#DIV/0!</v>
      </c>
      <c r="U1989" s="369"/>
      <c r="V1989" s="365"/>
      <c r="W1989" s="367"/>
      <c r="X1989" s="369"/>
      <c r="Y1989" s="371">
        <f>R1989-(V1989/10)-X1989</f>
        <v>0</v>
      </c>
      <c r="Z1989" s="371" t="e">
        <f>Y1989*T1989*AE1989</f>
        <v>#DIV/0!</v>
      </c>
      <c r="AA1989" s="371" t="e">
        <f>U1989-V1989+Z1989</f>
        <v>#DIV/0!</v>
      </c>
      <c r="AB1989" s="371"/>
      <c r="AC1989" s="371"/>
      <c r="AD1989" s="323" t="s">
        <v>2000</v>
      </c>
      <c r="AE1989" s="282">
        <f>VLOOKUP(AD1989,分类参数表!$I$2:$J$10,2,FALSE)</f>
        <v>1</v>
      </c>
      <c r="AF1989" s="283"/>
      <c r="AG1989" s="322"/>
      <c r="AH1989" s="269"/>
      <c r="AI1989" s="269"/>
      <c r="AJ1989" s="269"/>
      <c r="AK1989" s="322"/>
      <c r="AL1989" s="322"/>
      <c r="AM1989" s="292"/>
      <c r="AN1989" s="293" t="e">
        <f t="shared" si="2357"/>
        <v>#DIV/0!</v>
      </c>
      <c r="AO1989" s="298"/>
    </row>
    <row r="1990" spans="1:41" s="221" customFormat="1" ht="15" customHeight="1" x14ac:dyDescent="0.15">
      <c r="A1990" s="247"/>
      <c r="B1990" s="248">
        <f t="shared" ref="B1990:C1990" si="2432">B1989</f>
        <v>0</v>
      </c>
      <c r="C1990" s="249">
        <f t="shared" si="2432"/>
        <v>0</v>
      </c>
      <c r="D1990" s="250">
        <f t="shared" ref="D1990:D1993" si="2433">D1989+1</f>
        <v>2</v>
      </c>
      <c r="E1990" s="250"/>
      <c r="F1990" s="251"/>
      <c r="G1990" s="250"/>
      <c r="H1990" s="329"/>
      <c r="I1990" s="252"/>
      <c r="J1990" s="250"/>
      <c r="K1990" s="250"/>
      <c r="L1990" s="250"/>
      <c r="M1990" s="250"/>
      <c r="N1990" s="250"/>
      <c r="O1990" s="258">
        <f t="shared" ref="O1990:O2053" si="2434">N1990*M1990</f>
        <v>0</v>
      </c>
      <c r="P1990" s="364"/>
      <c r="Q1990" s="271"/>
      <c r="R1990" s="372"/>
      <c r="S1990" s="375"/>
      <c r="T1990" s="364"/>
      <c r="U1990" s="370"/>
      <c r="V1990" s="366"/>
      <c r="W1990" s="368"/>
      <c r="X1990" s="370"/>
      <c r="Y1990" s="372"/>
      <c r="Z1990" s="372"/>
      <c r="AA1990" s="372"/>
      <c r="AB1990" s="372"/>
      <c r="AC1990" s="372"/>
      <c r="AD1990" s="250" t="str">
        <f t="shared" ref="AD1990:AD1993" si="2435">AD1989</f>
        <v>会员</v>
      </c>
      <c r="AE1990" s="284">
        <f>VLOOKUP(AD1990,分类参数表!$I$2:$J$10,2,FALSE)</f>
        <v>1</v>
      </c>
      <c r="AF1990" s="285"/>
      <c r="AG1990" s="271"/>
      <c r="AH1990" s="271"/>
      <c r="AI1990" s="271"/>
      <c r="AJ1990" s="271"/>
      <c r="AK1990" s="271"/>
      <c r="AL1990" s="271"/>
      <c r="AM1990" s="294"/>
      <c r="AN1990" s="295" t="e">
        <f t="shared" ref="AN1990:AN2053" si="2436">(Q1990-AM1990)/M1990/N1990</f>
        <v>#DIV/0!</v>
      </c>
      <c r="AO1990" s="299"/>
    </row>
    <row r="1991" spans="1:41" s="221" customFormat="1" ht="15" customHeight="1" x14ac:dyDescent="0.15">
      <c r="A1991" s="247"/>
      <c r="B1991" s="248">
        <f t="shared" ref="B1991:C1991" si="2437">B1990</f>
        <v>0</v>
      </c>
      <c r="C1991" s="249">
        <f t="shared" si="2437"/>
        <v>0</v>
      </c>
      <c r="D1991" s="250">
        <f t="shared" si="2433"/>
        <v>3</v>
      </c>
      <c r="E1991" s="250"/>
      <c r="F1991" s="251"/>
      <c r="G1991" s="250"/>
      <c r="H1991" s="329"/>
      <c r="I1991" s="252"/>
      <c r="J1991" s="250"/>
      <c r="K1991" s="250"/>
      <c r="L1991" s="250"/>
      <c r="M1991" s="250"/>
      <c r="N1991" s="250"/>
      <c r="O1991" s="258">
        <f t="shared" si="2434"/>
        <v>0</v>
      </c>
      <c r="P1991" s="364"/>
      <c r="Q1991" s="271"/>
      <c r="R1991" s="372"/>
      <c r="S1991" s="375"/>
      <c r="T1991" s="364"/>
      <c r="U1991" s="370"/>
      <c r="V1991" s="366"/>
      <c r="W1991" s="368"/>
      <c r="X1991" s="370"/>
      <c r="Y1991" s="372"/>
      <c r="Z1991" s="372"/>
      <c r="AA1991" s="372"/>
      <c r="AB1991" s="372"/>
      <c r="AC1991" s="372"/>
      <c r="AD1991" s="250" t="str">
        <f t="shared" si="2435"/>
        <v>会员</v>
      </c>
      <c r="AE1991" s="284">
        <f>VLOOKUP(AD1991,分类参数表!$I$2:$J$10,2,FALSE)</f>
        <v>1</v>
      </c>
      <c r="AF1991" s="285"/>
      <c r="AG1991" s="271"/>
      <c r="AH1991" s="271"/>
      <c r="AI1991" s="271"/>
      <c r="AJ1991" s="271"/>
      <c r="AK1991" s="271"/>
      <c r="AL1991" s="271"/>
      <c r="AM1991" s="294"/>
      <c r="AN1991" s="295" t="e">
        <f t="shared" si="2436"/>
        <v>#DIV/0!</v>
      </c>
      <c r="AO1991" s="299"/>
    </row>
    <row r="1992" spans="1:41" s="221" customFormat="1" ht="15" customHeight="1" x14ac:dyDescent="0.15">
      <c r="A1992" s="247"/>
      <c r="B1992" s="248">
        <f t="shared" ref="B1992:C1992" si="2438">B1991</f>
        <v>0</v>
      </c>
      <c r="C1992" s="249">
        <f t="shared" si="2438"/>
        <v>0</v>
      </c>
      <c r="D1992" s="250">
        <f t="shared" si="2433"/>
        <v>4</v>
      </c>
      <c r="E1992" s="250"/>
      <c r="F1992" s="251"/>
      <c r="G1992" s="250"/>
      <c r="H1992" s="271"/>
      <c r="I1992" s="250"/>
      <c r="J1992" s="250"/>
      <c r="K1992" s="250"/>
      <c r="L1992" s="250"/>
      <c r="M1992" s="250"/>
      <c r="N1992" s="250"/>
      <c r="O1992" s="258">
        <f t="shared" si="2434"/>
        <v>0</v>
      </c>
      <c r="P1992" s="364"/>
      <c r="Q1992" s="271"/>
      <c r="R1992" s="372"/>
      <c r="S1992" s="375"/>
      <c r="T1992" s="364"/>
      <c r="U1992" s="370"/>
      <c r="V1992" s="366"/>
      <c r="W1992" s="368"/>
      <c r="X1992" s="370"/>
      <c r="Y1992" s="372"/>
      <c r="Z1992" s="372"/>
      <c r="AA1992" s="372"/>
      <c r="AB1992" s="372"/>
      <c r="AC1992" s="372"/>
      <c r="AD1992" s="250" t="str">
        <f t="shared" si="2435"/>
        <v>会员</v>
      </c>
      <c r="AE1992" s="284">
        <f>VLOOKUP(AD1992,分类参数表!$I$2:$J$10,2,FALSE)</f>
        <v>1</v>
      </c>
      <c r="AF1992" s="285"/>
      <c r="AG1992" s="271"/>
      <c r="AH1992" s="271"/>
      <c r="AI1992" s="271"/>
      <c r="AJ1992" s="271"/>
      <c r="AK1992" s="271"/>
      <c r="AL1992" s="271"/>
      <c r="AM1992" s="294"/>
      <c r="AN1992" s="295" t="e">
        <f t="shared" si="2436"/>
        <v>#DIV/0!</v>
      </c>
      <c r="AO1992" s="299"/>
    </row>
    <row r="1993" spans="1:41" s="221" customFormat="1" ht="15" customHeight="1" thickBot="1" x14ac:dyDescent="0.2">
      <c r="A1993" s="247"/>
      <c r="B1993" s="248">
        <f t="shared" ref="B1993:C1993" si="2439">B1992</f>
        <v>0</v>
      </c>
      <c r="C1993" s="249">
        <f t="shared" si="2439"/>
        <v>0</v>
      </c>
      <c r="D1993" s="250">
        <f t="shared" si="2433"/>
        <v>5</v>
      </c>
      <c r="E1993" s="250"/>
      <c r="F1993" s="251"/>
      <c r="G1993" s="250"/>
      <c r="H1993" s="271"/>
      <c r="I1993" s="250"/>
      <c r="J1993" s="250"/>
      <c r="K1993" s="250"/>
      <c r="L1993" s="250"/>
      <c r="M1993" s="250"/>
      <c r="N1993" s="250"/>
      <c r="O1993" s="258">
        <f t="shared" si="2434"/>
        <v>0</v>
      </c>
      <c r="P1993" s="364"/>
      <c r="Q1993" s="271"/>
      <c r="R1993" s="372"/>
      <c r="S1993" s="375"/>
      <c r="T1993" s="364"/>
      <c r="U1993" s="370"/>
      <c r="V1993" s="366"/>
      <c r="W1993" s="368"/>
      <c r="X1993" s="370"/>
      <c r="Y1993" s="372"/>
      <c r="Z1993" s="372"/>
      <c r="AA1993" s="372"/>
      <c r="AB1993" s="373"/>
      <c r="AC1993" s="373"/>
      <c r="AD1993" s="250" t="str">
        <f t="shared" si="2435"/>
        <v>会员</v>
      </c>
      <c r="AE1993" s="284">
        <f>VLOOKUP(AD1993,分类参数表!$I$2:$J$10,2,FALSE)</f>
        <v>1</v>
      </c>
      <c r="AF1993" s="285"/>
      <c r="AG1993" s="271"/>
      <c r="AH1993" s="271"/>
      <c r="AI1993" s="271"/>
      <c r="AJ1993" s="271"/>
      <c r="AK1993" s="271"/>
      <c r="AL1993" s="271"/>
      <c r="AM1993" s="294"/>
      <c r="AN1993" s="295" t="e">
        <f t="shared" si="2436"/>
        <v>#DIV/0!</v>
      </c>
      <c r="AO1993" s="299"/>
    </row>
    <row r="1994" spans="1:41" s="218" customFormat="1" ht="15" customHeight="1" thickTop="1" x14ac:dyDescent="0.15">
      <c r="A1994" s="229"/>
      <c r="B1994" s="230"/>
      <c r="C1994" s="231"/>
      <c r="D1994" s="232">
        <v>1</v>
      </c>
      <c r="E1994" s="233"/>
      <c r="F1994" s="233"/>
      <c r="G1994" s="232"/>
      <c r="H1994" s="326"/>
      <c r="I1994" s="234"/>
      <c r="J1994" s="232"/>
      <c r="K1994" s="233"/>
      <c r="L1994" s="232"/>
      <c r="M1994" s="232"/>
      <c r="N1994" s="232"/>
      <c r="O1994" s="255">
        <f t="shared" si="2434"/>
        <v>0</v>
      </c>
      <c r="P1994" s="350">
        <f>SUM(O1994:O1998)</f>
        <v>0</v>
      </c>
      <c r="Q1994" s="264"/>
      <c r="R1994" s="352">
        <f>SUMPRODUCT(Q1994:Q1998+0)</f>
        <v>0</v>
      </c>
      <c r="S1994" s="354" t="e">
        <f>R1994/P1994</f>
        <v>#DIV/0!</v>
      </c>
      <c r="T1994" s="350" t="e">
        <f>LOOKUP(S1994,{0.4,0.45,0.5,0.55,0.6,0.65,0.7,0.75,0.8,0.85,0.9,0.95,1},{0.1,0.175,0.25,0.325,0.4,0.475,0.55,0.625,0.7,0.775,0.85,0.925,1})</f>
        <v>#DIV/0!</v>
      </c>
      <c r="U1994" s="356"/>
      <c r="V1994" s="358"/>
      <c r="W1994" s="360"/>
      <c r="X1994" s="356"/>
      <c r="Y1994" s="352">
        <f>R1994-(V1994/10)-X1994</f>
        <v>0</v>
      </c>
      <c r="Z1994" s="352" t="e">
        <f>Y1994*T1994*AE1994</f>
        <v>#DIV/0!</v>
      </c>
      <c r="AA1994" s="352" t="e">
        <f>U1994-V1994+Z1994</f>
        <v>#DIV/0!</v>
      </c>
      <c r="AB1994" s="352"/>
      <c r="AC1994" s="352"/>
      <c r="AD1994" s="276"/>
      <c r="AE1994" s="277" t="e">
        <f>VLOOKUP(AD1994,分类参数表!$I$2:$J$10,2,FALSE)</f>
        <v>#N/A</v>
      </c>
      <c r="AF1994" s="278"/>
      <c r="AG1994" s="264"/>
      <c r="AH1994" s="264"/>
      <c r="AI1994" s="264"/>
      <c r="AJ1994" s="264"/>
      <c r="AK1994" s="264"/>
      <c r="AL1994" s="264"/>
      <c r="AM1994" s="288"/>
      <c r="AN1994" s="289" t="e">
        <f t="shared" si="2436"/>
        <v>#DIV/0!</v>
      </c>
      <c r="AO1994" s="296"/>
    </row>
    <row r="1995" spans="1:41" s="219" customFormat="1" ht="15" customHeight="1" x14ac:dyDescent="0.15">
      <c r="A1995" s="235"/>
      <c r="B1995" s="236">
        <f t="shared" ref="B1995:C1995" si="2440">B1994</f>
        <v>0</v>
      </c>
      <c r="C1995" s="237">
        <f t="shared" si="2440"/>
        <v>0</v>
      </c>
      <c r="D1995" s="238">
        <f t="shared" ref="D1995:D1998" si="2441">D1994+1</f>
        <v>2</v>
      </c>
      <c r="E1995" s="238"/>
      <c r="F1995" s="239"/>
      <c r="G1995" s="238"/>
      <c r="H1995" s="327"/>
      <c r="I1995" s="240"/>
      <c r="J1995" s="238"/>
      <c r="K1995" s="238"/>
      <c r="L1995" s="238"/>
      <c r="M1995" s="238"/>
      <c r="N1995" s="238"/>
      <c r="O1995" s="256">
        <f t="shared" si="2434"/>
        <v>0</v>
      </c>
      <c r="P1995" s="351"/>
      <c r="Q1995" s="266"/>
      <c r="R1995" s="353"/>
      <c r="S1995" s="355"/>
      <c r="T1995" s="351"/>
      <c r="U1995" s="357"/>
      <c r="V1995" s="359"/>
      <c r="W1995" s="361"/>
      <c r="X1995" s="357"/>
      <c r="Y1995" s="353"/>
      <c r="Z1995" s="353"/>
      <c r="AA1995" s="353"/>
      <c r="AB1995" s="353"/>
      <c r="AC1995" s="353"/>
      <c r="AD1995" s="238">
        <f t="shared" ref="AD1995:AD1998" si="2442">AD1994</f>
        <v>0</v>
      </c>
      <c r="AE1995" s="279" t="e">
        <f>VLOOKUP(AD1995,分类参数表!$I$2:$J$10,2,FALSE)</f>
        <v>#N/A</v>
      </c>
      <c r="AF1995" s="280"/>
      <c r="AG1995" s="266"/>
      <c r="AH1995" s="266"/>
      <c r="AI1995" s="266"/>
      <c r="AJ1995" s="266"/>
      <c r="AK1995" s="266"/>
      <c r="AL1995" s="266"/>
      <c r="AM1995" s="290"/>
      <c r="AN1995" s="291" t="e">
        <f t="shared" si="2436"/>
        <v>#DIV/0!</v>
      </c>
      <c r="AO1995" s="297"/>
    </row>
    <row r="1996" spans="1:41" s="219" customFormat="1" ht="15" customHeight="1" x14ac:dyDescent="0.15">
      <c r="A1996" s="235"/>
      <c r="B1996" s="236">
        <f t="shared" ref="B1996:C1996" si="2443">B1995</f>
        <v>0</v>
      </c>
      <c r="C1996" s="237">
        <f t="shared" si="2443"/>
        <v>0</v>
      </c>
      <c r="D1996" s="238">
        <f t="shared" si="2441"/>
        <v>3</v>
      </c>
      <c r="E1996" s="238"/>
      <c r="F1996" s="239"/>
      <c r="G1996" s="238"/>
      <c r="H1996" s="327"/>
      <c r="I1996" s="240"/>
      <c r="J1996" s="238"/>
      <c r="K1996" s="238"/>
      <c r="L1996" s="238"/>
      <c r="M1996" s="238"/>
      <c r="N1996" s="238"/>
      <c r="O1996" s="256">
        <f t="shared" si="2434"/>
        <v>0</v>
      </c>
      <c r="P1996" s="351"/>
      <c r="Q1996" s="266"/>
      <c r="R1996" s="353"/>
      <c r="S1996" s="355"/>
      <c r="T1996" s="351"/>
      <c r="U1996" s="357"/>
      <c r="V1996" s="359"/>
      <c r="W1996" s="361"/>
      <c r="X1996" s="357"/>
      <c r="Y1996" s="353"/>
      <c r="Z1996" s="353"/>
      <c r="AA1996" s="353"/>
      <c r="AB1996" s="353"/>
      <c r="AC1996" s="353"/>
      <c r="AD1996" s="238">
        <f t="shared" si="2442"/>
        <v>0</v>
      </c>
      <c r="AE1996" s="279" t="e">
        <f>VLOOKUP(AD1996,分类参数表!$I$2:$J$10,2,FALSE)</f>
        <v>#N/A</v>
      </c>
      <c r="AF1996" s="280"/>
      <c r="AG1996" s="266"/>
      <c r="AH1996" s="266"/>
      <c r="AI1996" s="266"/>
      <c r="AJ1996" s="266"/>
      <c r="AK1996" s="266"/>
      <c r="AL1996" s="266"/>
      <c r="AM1996" s="290"/>
      <c r="AN1996" s="291" t="e">
        <f t="shared" si="2436"/>
        <v>#DIV/0!</v>
      </c>
      <c r="AO1996" s="297"/>
    </row>
    <row r="1997" spans="1:41" s="219" customFormat="1" ht="15" customHeight="1" x14ac:dyDescent="0.15">
      <c r="A1997" s="235"/>
      <c r="B1997" s="236">
        <f t="shared" ref="B1997:C1997" si="2444">B1996</f>
        <v>0</v>
      </c>
      <c r="C1997" s="237">
        <f t="shared" si="2444"/>
        <v>0</v>
      </c>
      <c r="D1997" s="238">
        <f t="shared" si="2441"/>
        <v>4</v>
      </c>
      <c r="E1997" s="238"/>
      <c r="F1997" s="239"/>
      <c r="G1997" s="238"/>
      <c r="H1997" s="266"/>
      <c r="I1997" s="238"/>
      <c r="J1997" s="238"/>
      <c r="K1997" s="238"/>
      <c r="L1997" s="238"/>
      <c r="M1997" s="238"/>
      <c r="N1997" s="238"/>
      <c r="O1997" s="256">
        <f t="shared" si="2434"/>
        <v>0</v>
      </c>
      <c r="P1997" s="351"/>
      <c r="Q1997" s="266"/>
      <c r="R1997" s="353"/>
      <c r="S1997" s="355"/>
      <c r="T1997" s="351"/>
      <c r="U1997" s="357"/>
      <c r="V1997" s="359"/>
      <c r="W1997" s="361"/>
      <c r="X1997" s="357"/>
      <c r="Y1997" s="353"/>
      <c r="Z1997" s="353"/>
      <c r="AA1997" s="353"/>
      <c r="AB1997" s="353"/>
      <c r="AC1997" s="353"/>
      <c r="AD1997" s="238">
        <f t="shared" si="2442"/>
        <v>0</v>
      </c>
      <c r="AE1997" s="279" t="e">
        <f>VLOOKUP(AD1997,分类参数表!$I$2:$J$10,2,FALSE)</f>
        <v>#N/A</v>
      </c>
      <c r="AF1997" s="280"/>
      <c r="AG1997" s="266"/>
      <c r="AH1997" s="266"/>
      <c r="AI1997" s="266"/>
      <c r="AJ1997" s="266"/>
      <c r="AK1997" s="266"/>
      <c r="AL1997" s="266"/>
      <c r="AM1997" s="290"/>
      <c r="AN1997" s="291" t="e">
        <f t="shared" si="2436"/>
        <v>#DIV/0!</v>
      </c>
      <c r="AO1997" s="297"/>
    </row>
    <row r="1998" spans="1:41" s="219" customFormat="1" ht="15" customHeight="1" thickBot="1" x14ac:dyDescent="0.2">
      <c r="A1998" s="235"/>
      <c r="B1998" s="236">
        <f t="shared" ref="B1998:C1998" si="2445">B1997</f>
        <v>0</v>
      </c>
      <c r="C1998" s="237">
        <f t="shared" si="2445"/>
        <v>0</v>
      </c>
      <c r="D1998" s="238">
        <f t="shared" si="2441"/>
        <v>5</v>
      </c>
      <c r="E1998" s="238"/>
      <c r="F1998" s="239"/>
      <c r="G1998" s="238"/>
      <c r="H1998" s="266"/>
      <c r="I1998" s="238"/>
      <c r="J1998" s="238"/>
      <c r="K1998" s="238"/>
      <c r="L1998" s="238"/>
      <c r="M1998" s="238"/>
      <c r="N1998" s="238"/>
      <c r="O1998" s="256">
        <f t="shared" si="2434"/>
        <v>0</v>
      </c>
      <c r="P1998" s="351"/>
      <c r="Q1998" s="266"/>
      <c r="R1998" s="353"/>
      <c r="S1998" s="355"/>
      <c r="T1998" s="351"/>
      <c r="U1998" s="357"/>
      <c r="V1998" s="359"/>
      <c r="W1998" s="361"/>
      <c r="X1998" s="357"/>
      <c r="Y1998" s="353"/>
      <c r="Z1998" s="353"/>
      <c r="AA1998" s="353"/>
      <c r="AB1998" s="362"/>
      <c r="AC1998" s="362"/>
      <c r="AD1998" s="238">
        <f t="shared" si="2442"/>
        <v>0</v>
      </c>
      <c r="AE1998" s="279" t="e">
        <f>VLOOKUP(AD1998,分类参数表!$I$2:$J$10,2,FALSE)</f>
        <v>#N/A</v>
      </c>
      <c r="AF1998" s="280"/>
      <c r="AG1998" s="266"/>
      <c r="AH1998" s="266"/>
      <c r="AI1998" s="266"/>
      <c r="AJ1998" s="266"/>
      <c r="AK1998" s="266"/>
      <c r="AL1998" s="266"/>
      <c r="AM1998" s="290"/>
      <c r="AN1998" s="291" t="e">
        <f t="shared" si="2436"/>
        <v>#DIV/0!</v>
      </c>
      <c r="AO1998" s="297"/>
    </row>
    <row r="1999" spans="1:41" s="220" customFormat="1" ht="15" customHeight="1" thickTop="1" x14ac:dyDescent="0.15">
      <c r="A1999" s="319"/>
      <c r="B1999" s="242"/>
      <c r="C1999" s="243"/>
      <c r="D1999" s="244">
        <v>1</v>
      </c>
      <c r="E1999" s="320"/>
      <c r="F1999" s="245"/>
      <c r="G1999" s="321"/>
      <c r="H1999" s="328"/>
      <c r="I1999" s="246"/>
      <c r="J1999" s="321"/>
      <c r="K1999" s="320"/>
      <c r="L1999" s="321"/>
      <c r="M1999" s="244"/>
      <c r="N1999" s="244"/>
      <c r="O1999" s="257">
        <f t="shared" si="2434"/>
        <v>0</v>
      </c>
      <c r="P1999" s="363">
        <f>SUM(O1999:O2003)</f>
        <v>0</v>
      </c>
      <c r="Q1999" s="322"/>
      <c r="R1999" s="371">
        <f>SUMPRODUCT(Q1999:Q2003+0)</f>
        <v>0</v>
      </c>
      <c r="S1999" s="374" t="e">
        <f>R1999/P1999</f>
        <v>#DIV/0!</v>
      </c>
      <c r="T1999" s="363" t="e">
        <f>LOOKUP(S1999,{0.4,0.45,0.5,0.55,0.6,0.65,0.7,0.75,0.8,0.85,0.9,0.95,1},{0.1,0.175,0.25,0.325,0.4,0.475,0.55,0.625,0.7,0.775,0.85,0.925,1})</f>
        <v>#DIV/0!</v>
      </c>
      <c r="U1999" s="369"/>
      <c r="V1999" s="365"/>
      <c r="W1999" s="367"/>
      <c r="X1999" s="369"/>
      <c r="Y1999" s="371">
        <f>R1999-(V1999/10)-X1999</f>
        <v>0</v>
      </c>
      <c r="Z1999" s="371" t="e">
        <f>Y1999*T1999*AE1999</f>
        <v>#DIV/0!</v>
      </c>
      <c r="AA1999" s="371" t="e">
        <f>U1999-V1999+Z1999</f>
        <v>#DIV/0!</v>
      </c>
      <c r="AB1999" s="371"/>
      <c r="AC1999" s="371"/>
      <c r="AD1999" s="323" t="s">
        <v>2000</v>
      </c>
      <c r="AE1999" s="282">
        <f>VLOOKUP(AD1999,分类参数表!$I$2:$J$10,2,FALSE)</f>
        <v>1</v>
      </c>
      <c r="AF1999" s="283"/>
      <c r="AG1999" s="322"/>
      <c r="AH1999" s="269"/>
      <c r="AI1999" s="269"/>
      <c r="AJ1999" s="269"/>
      <c r="AK1999" s="322"/>
      <c r="AL1999" s="322"/>
      <c r="AM1999" s="292"/>
      <c r="AN1999" s="293" t="e">
        <f t="shared" si="2436"/>
        <v>#DIV/0!</v>
      </c>
      <c r="AO1999" s="298"/>
    </row>
    <row r="2000" spans="1:41" s="221" customFormat="1" ht="15" customHeight="1" x14ac:dyDescent="0.15">
      <c r="A2000" s="247"/>
      <c r="B2000" s="248">
        <f t="shared" ref="B2000:C2000" si="2446">B1999</f>
        <v>0</v>
      </c>
      <c r="C2000" s="249">
        <f t="shared" si="2446"/>
        <v>0</v>
      </c>
      <c r="D2000" s="250">
        <f t="shared" ref="D2000:D2003" si="2447">D1999+1</f>
        <v>2</v>
      </c>
      <c r="E2000" s="250"/>
      <c r="F2000" s="251"/>
      <c r="G2000" s="250"/>
      <c r="H2000" s="329"/>
      <c r="I2000" s="252"/>
      <c r="J2000" s="250"/>
      <c r="K2000" s="250"/>
      <c r="L2000" s="250"/>
      <c r="M2000" s="250"/>
      <c r="N2000" s="250"/>
      <c r="O2000" s="258">
        <f t="shared" si="2434"/>
        <v>0</v>
      </c>
      <c r="P2000" s="364"/>
      <c r="Q2000" s="271"/>
      <c r="R2000" s="372"/>
      <c r="S2000" s="375"/>
      <c r="T2000" s="364"/>
      <c r="U2000" s="370"/>
      <c r="V2000" s="366"/>
      <c r="W2000" s="368"/>
      <c r="X2000" s="370"/>
      <c r="Y2000" s="372"/>
      <c r="Z2000" s="372"/>
      <c r="AA2000" s="372"/>
      <c r="AB2000" s="372"/>
      <c r="AC2000" s="372"/>
      <c r="AD2000" s="250" t="str">
        <f t="shared" ref="AD2000:AD2003" si="2448">AD1999</f>
        <v>会员</v>
      </c>
      <c r="AE2000" s="284">
        <f>VLOOKUP(AD2000,分类参数表!$I$2:$J$10,2,FALSE)</f>
        <v>1</v>
      </c>
      <c r="AF2000" s="285"/>
      <c r="AG2000" s="271"/>
      <c r="AH2000" s="271"/>
      <c r="AI2000" s="271"/>
      <c r="AJ2000" s="271"/>
      <c r="AK2000" s="271"/>
      <c r="AL2000" s="271"/>
      <c r="AM2000" s="294"/>
      <c r="AN2000" s="295" t="e">
        <f t="shared" si="2436"/>
        <v>#DIV/0!</v>
      </c>
      <c r="AO2000" s="299"/>
    </row>
    <row r="2001" spans="1:41" s="221" customFormat="1" ht="15" customHeight="1" x14ac:dyDescent="0.15">
      <c r="A2001" s="247"/>
      <c r="B2001" s="248">
        <f t="shared" ref="B2001:C2001" si="2449">B2000</f>
        <v>0</v>
      </c>
      <c r="C2001" s="249">
        <f t="shared" si="2449"/>
        <v>0</v>
      </c>
      <c r="D2001" s="250">
        <f t="shared" si="2447"/>
        <v>3</v>
      </c>
      <c r="E2001" s="250"/>
      <c r="F2001" s="251"/>
      <c r="G2001" s="250"/>
      <c r="H2001" s="329"/>
      <c r="I2001" s="252"/>
      <c r="J2001" s="250"/>
      <c r="K2001" s="250"/>
      <c r="L2001" s="250"/>
      <c r="M2001" s="250"/>
      <c r="N2001" s="250"/>
      <c r="O2001" s="258">
        <f t="shared" si="2434"/>
        <v>0</v>
      </c>
      <c r="P2001" s="364"/>
      <c r="Q2001" s="271"/>
      <c r="R2001" s="372"/>
      <c r="S2001" s="375"/>
      <c r="T2001" s="364"/>
      <c r="U2001" s="370"/>
      <c r="V2001" s="366"/>
      <c r="W2001" s="368"/>
      <c r="X2001" s="370"/>
      <c r="Y2001" s="372"/>
      <c r="Z2001" s="372"/>
      <c r="AA2001" s="372"/>
      <c r="AB2001" s="372"/>
      <c r="AC2001" s="372"/>
      <c r="AD2001" s="250" t="str">
        <f t="shared" si="2448"/>
        <v>会员</v>
      </c>
      <c r="AE2001" s="284">
        <f>VLOOKUP(AD2001,分类参数表!$I$2:$J$10,2,FALSE)</f>
        <v>1</v>
      </c>
      <c r="AF2001" s="285"/>
      <c r="AG2001" s="271"/>
      <c r="AH2001" s="271"/>
      <c r="AI2001" s="271"/>
      <c r="AJ2001" s="271"/>
      <c r="AK2001" s="271"/>
      <c r="AL2001" s="271"/>
      <c r="AM2001" s="294"/>
      <c r="AN2001" s="295" t="e">
        <f t="shared" si="2436"/>
        <v>#DIV/0!</v>
      </c>
      <c r="AO2001" s="299"/>
    </row>
    <row r="2002" spans="1:41" s="221" customFormat="1" ht="15" customHeight="1" x14ac:dyDescent="0.15">
      <c r="A2002" s="247"/>
      <c r="B2002" s="248">
        <f t="shared" ref="B2002:C2002" si="2450">B2001</f>
        <v>0</v>
      </c>
      <c r="C2002" s="249">
        <f t="shared" si="2450"/>
        <v>0</v>
      </c>
      <c r="D2002" s="250">
        <f t="shared" si="2447"/>
        <v>4</v>
      </c>
      <c r="E2002" s="250"/>
      <c r="F2002" s="251"/>
      <c r="G2002" s="250"/>
      <c r="H2002" s="271"/>
      <c r="I2002" s="250"/>
      <c r="J2002" s="250"/>
      <c r="K2002" s="250"/>
      <c r="L2002" s="250"/>
      <c r="M2002" s="250"/>
      <c r="N2002" s="250"/>
      <c r="O2002" s="258">
        <f t="shared" si="2434"/>
        <v>0</v>
      </c>
      <c r="P2002" s="364"/>
      <c r="Q2002" s="271"/>
      <c r="R2002" s="372"/>
      <c r="S2002" s="375"/>
      <c r="T2002" s="364"/>
      <c r="U2002" s="370"/>
      <c r="V2002" s="366"/>
      <c r="W2002" s="368"/>
      <c r="X2002" s="370"/>
      <c r="Y2002" s="372"/>
      <c r="Z2002" s="372"/>
      <c r="AA2002" s="372"/>
      <c r="AB2002" s="372"/>
      <c r="AC2002" s="372"/>
      <c r="AD2002" s="250" t="str">
        <f t="shared" si="2448"/>
        <v>会员</v>
      </c>
      <c r="AE2002" s="284">
        <f>VLOOKUP(AD2002,分类参数表!$I$2:$J$10,2,FALSE)</f>
        <v>1</v>
      </c>
      <c r="AF2002" s="285"/>
      <c r="AG2002" s="271"/>
      <c r="AH2002" s="271"/>
      <c r="AI2002" s="271"/>
      <c r="AJ2002" s="271"/>
      <c r="AK2002" s="271"/>
      <c r="AL2002" s="271"/>
      <c r="AM2002" s="294"/>
      <c r="AN2002" s="295" t="e">
        <f t="shared" si="2436"/>
        <v>#DIV/0!</v>
      </c>
      <c r="AO2002" s="299"/>
    </row>
    <row r="2003" spans="1:41" s="221" customFormat="1" ht="15" customHeight="1" thickBot="1" x14ac:dyDescent="0.2">
      <c r="A2003" s="247"/>
      <c r="B2003" s="248">
        <f t="shared" ref="B2003:C2003" si="2451">B2002</f>
        <v>0</v>
      </c>
      <c r="C2003" s="249">
        <f t="shared" si="2451"/>
        <v>0</v>
      </c>
      <c r="D2003" s="250">
        <f t="shared" si="2447"/>
        <v>5</v>
      </c>
      <c r="E2003" s="250"/>
      <c r="F2003" s="251"/>
      <c r="G2003" s="250"/>
      <c r="H2003" s="271"/>
      <c r="I2003" s="250"/>
      <c r="J2003" s="250"/>
      <c r="K2003" s="250"/>
      <c r="L2003" s="250"/>
      <c r="M2003" s="250"/>
      <c r="N2003" s="250"/>
      <c r="O2003" s="258">
        <f t="shared" si="2434"/>
        <v>0</v>
      </c>
      <c r="P2003" s="364"/>
      <c r="Q2003" s="271"/>
      <c r="R2003" s="372"/>
      <c r="S2003" s="375"/>
      <c r="T2003" s="364"/>
      <c r="U2003" s="370"/>
      <c r="V2003" s="366"/>
      <c r="W2003" s="368"/>
      <c r="X2003" s="370"/>
      <c r="Y2003" s="372"/>
      <c r="Z2003" s="372"/>
      <c r="AA2003" s="372"/>
      <c r="AB2003" s="373"/>
      <c r="AC2003" s="373"/>
      <c r="AD2003" s="250" t="str">
        <f t="shared" si="2448"/>
        <v>会员</v>
      </c>
      <c r="AE2003" s="284">
        <f>VLOOKUP(AD2003,分类参数表!$I$2:$J$10,2,FALSE)</f>
        <v>1</v>
      </c>
      <c r="AF2003" s="285"/>
      <c r="AG2003" s="271"/>
      <c r="AH2003" s="271"/>
      <c r="AI2003" s="271"/>
      <c r="AJ2003" s="271"/>
      <c r="AK2003" s="271"/>
      <c r="AL2003" s="271"/>
      <c r="AM2003" s="294"/>
      <c r="AN2003" s="295" t="e">
        <f t="shared" si="2436"/>
        <v>#DIV/0!</v>
      </c>
      <c r="AO2003" s="299"/>
    </row>
    <row r="2004" spans="1:41" s="218" customFormat="1" ht="15" customHeight="1" thickTop="1" x14ac:dyDescent="0.15">
      <c r="A2004" s="229"/>
      <c r="B2004" s="230"/>
      <c r="C2004" s="231"/>
      <c r="D2004" s="232">
        <v>1</v>
      </c>
      <c r="E2004" s="233"/>
      <c r="F2004" s="233"/>
      <c r="G2004" s="232"/>
      <c r="H2004" s="326"/>
      <c r="I2004" s="234"/>
      <c r="J2004" s="232"/>
      <c r="K2004" s="233"/>
      <c r="L2004" s="232"/>
      <c r="M2004" s="232"/>
      <c r="N2004" s="232"/>
      <c r="O2004" s="255">
        <f t="shared" si="2434"/>
        <v>0</v>
      </c>
      <c r="P2004" s="350">
        <f>SUM(O2004:O2008)</f>
        <v>0</v>
      </c>
      <c r="Q2004" s="264"/>
      <c r="R2004" s="352">
        <f>SUMPRODUCT(Q2004:Q2008+0)</f>
        <v>0</v>
      </c>
      <c r="S2004" s="354" t="e">
        <f>R2004/P2004</f>
        <v>#DIV/0!</v>
      </c>
      <c r="T2004" s="350" t="e">
        <f>LOOKUP(S2004,{0.4,0.45,0.5,0.55,0.6,0.65,0.7,0.75,0.8,0.85,0.9,0.95,1},{0.1,0.175,0.25,0.325,0.4,0.475,0.55,0.625,0.7,0.775,0.85,0.925,1})</f>
        <v>#DIV/0!</v>
      </c>
      <c r="U2004" s="356"/>
      <c r="V2004" s="358"/>
      <c r="W2004" s="360"/>
      <c r="X2004" s="356"/>
      <c r="Y2004" s="352">
        <f>R2004-(V2004/10)-X2004</f>
        <v>0</v>
      </c>
      <c r="Z2004" s="352" t="e">
        <f>Y2004*T2004*AE2004</f>
        <v>#DIV/0!</v>
      </c>
      <c r="AA2004" s="352" t="e">
        <f>U2004-V2004+Z2004</f>
        <v>#DIV/0!</v>
      </c>
      <c r="AB2004" s="352"/>
      <c r="AC2004" s="352"/>
      <c r="AD2004" s="276"/>
      <c r="AE2004" s="277" t="e">
        <f>VLOOKUP(AD2004,分类参数表!$I$2:$J$10,2,FALSE)</f>
        <v>#N/A</v>
      </c>
      <c r="AF2004" s="278"/>
      <c r="AG2004" s="264"/>
      <c r="AH2004" s="264"/>
      <c r="AI2004" s="264"/>
      <c r="AJ2004" s="264"/>
      <c r="AK2004" s="264"/>
      <c r="AL2004" s="264"/>
      <c r="AM2004" s="288"/>
      <c r="AN2004" s="289" t="e">
        <f t="shared" si="2436"/>
        <v>#DIV/0!</v>
      </c>
      <c r="AO2004" s="296"/>
    </row>
    <row r="2005" spans="1:41" s="219" customFormat="1" ht="15" customHeight="1" x14ac:dyDescent="0.15">
      <c r="A2005" s="235"/>
      <c r="B2005" s="236">
        <f t="shared" ref="B2005:C2005" si="2452">B2004</f>
        <v>0</v>
      </c>
      <c r="C2005" s="237">
        <f t="shared" si="2452"/>
        <v>0</v>
      </c>
      <c r="D2005" s="238">
        <f t="shared" ref="D2005:D2008" si="2453">D2004+1</f>
        <v>2</v>
      </c>
      <c r="E2005" s="238"/>
      <c r="F2005" s="239"/>
      <c r="G2005" s="238"/>
      <c r="H2005" s="327"/>
      <c r="I2005" s="240"/>
      <c r="J2005" s="238"/>
      <c r="K2005" s="238"/>
      <c r="L2005" s="238"/>
      <c r="M2005" s="238"/>
      <c r="N2005" s="238"/>
      <c r="O2005" s="256">
        <f t="shared" si="2434"/>
        <v>0</v>
      </c>
      <c r="P2005" s="351"/>
      <c r="Q2005" s="266"/>
      <c r="R2005" s="353"/>
      <c r="S2005" s="355"/>
      <c r="T2005" s="351"/>
      <c r="U2005" s="357"/>
      <c r="V2005" s="359"/>
      <c r="W2005" s="361"/>
      <c r="X2005" s="357"/>
      <c r="Y2005" s="353"/>
      <c r="Z2005" s="353"/>
      <c r="AA2005" s="353"/>
      <c r="AB2005" s="353"/>
      <c r="AC2005" s="353"/>
      <c r="AD2005" s="238">
        <f t="shared" ref="AD2005:AD2008" si="2454">AD2004</f>
        <v>0</v>
      </c>
      <c r="AE2005" s="279" t="e">
        <f>VLOOKUP(AD2005,分类参数表!$I$2:$J$10,2,FALSE)</f>
        <v>#N/A</v>
      </c>
      <c r="AF2005" s="280"/>
      <c r="AG2005" s="266"/>
      <c r="AH2005" s="266"/>
      <c r="AI2005" s="266"/>
      <c r="AJ2005" s="266"/>
      <c r="AK2005" s="266"/>
      <c r="AL2005" s="266"/>
      <c r="AM2005" s="290"/>
      <c r="AN2005" s="291" t="e">
        <f t="shared" si="2436"/>
        <v>#DIV/0!</v>
      </c>
      <c r="AO2005" s="297"/>
    </row>
    <row r="2006" spans="1:41" s="219" customFormat="1" ht="15" customHeight="1" x14ac:dyDescent="0.15">
      <c r="A2006" s="235"/>
      <c r="B2006" s="236">
        <f t="shared" ref="B2006:C2006" si="2455">B2005</f>
        <v>0</v>
      </c>
      <c r="C2006" s="237">
        <f t="shared" si="2455"/>
        <v>0</v>
      </c>
      <c r="D2006" s="238">
        <f t="shared" si="2453"/>
        <v>3</v>
      </c>
      <c r="E2006" s="238"/>
      <c r="F2006" s="239"/>
      <c r="G2006" s="238"/>
      <c r="H2006" s="327"/>
      <c r="I2006" s="240"/>
      <c r="J2006" s="238"/>
      <c r="K2006" s="238"/>
      <c r="L2006" s="238"/>
      <c r="M2006" s="238"/>
      <c r="N2006" s="238"/>
      <c r="O2006" s="256">
        <f t="shared" si="2434"/>
        <v>0</v>
      </c>
      <c r="P2006" s="351"/>
      <c r="Q2006" s="266"/>
      <c r="R2006" s="353"/>
      <c r="S2006" s="355"/>
      <c r="T2006" s="351"/>
      <c r="U2006" s="357"/>
      <c r="V2006" s="359"/>
      <c r="W2006" s="361"/>
      <c r="X2006" s="357"/>
      <c r="Y2006" s="353"/>
      <c r="Z2006" s="353"/>
      <c r="AA2006" s="353"/>
      <c r="AB2006" s="353"/>
      <c r="AC2006" s="353"/>
      <c r="AD2006" s="238">
        <f t="shared" si="2454"/>
        <v>0</v>
      </c>
      <c r="AE2006" s="279" t="e">
        <f>VLOOKUP(AD2006,分类参数表!$I$2:$J$10,2,FALSE)</f>
        <v>#N/A</v>
      </c>
      <c r="AF2006" s="280"/>
      <c r="AG2006" s="266"/>
      <c r="AH2006" s="266"/>
      <c r="AI2006" s="266"/>
      <c r="AJ2006" s="266"/>
      <c r="AK2006" s="266"/>
      <c r="AL2006" s="266"/>
      <c r="AM2006" s="290"/>
      <c r="AN2006" s="291" t="e">
        <f t="shared" si="2436"/>
        <v>#DIV/0!</v>
      </c>
      <c r="AO2006" s="297"/>
    </row>
    <row r="2007" spans="1:41" s="219" customFormat="1" ht="15" customHeight="1" x14ac:dyDescent="0.15">
      <c r="A2007" s="235"/>
      <c r="B2007" s="236">
        <f t="shared" ref="B2007:C2007" si="2456">B2006</f>
        <v>0</v>
      </c>
      <c r="C2007" s="237">
        <f t="shared" si="2456"/>
        <v>0</v>
      </c>
      <c r="D2007" s="238">
        <f t="shared" si="2453"/>
        <v>4</v>
      </c>
      <c r="E2007" s="238"/>
      <c r="F2007" s="239"/>
      <c r="G2007" s="238"/>
      <c r="H2007" s="266"/>
      <c r="I2007" s="238"/>
      <c r="J2007" s="238"/>
      <c r="K2007" s="238"/>
      <c r="L2007" s="238"/>
      <c r="M2007" s="238"/>
      <c r="N2007" s="238"/>
      <c r="O2007" s="256">
        <f t="shared" si="2434"/>
        <v>0</v>
      </c>
      <c r="P2007" s="351"/>
      <c r="Q2007" s="266"/>
      <c r="R2007" s="353"/>
      <c r="S2007" s="355"/>
      <c r="T2007" s="351"/>
      <c r="U2007" s="357"/>
      <c r="V2007" s="359"/>
      <c r="W2007" s="361"/>
      <c r="X2007" s="357"/>
      <c r="Y2007" s="353"/>
      <c r="Z2007" s="353"/>
      <c r="AA2007" s="353"/>
      <c r="AB2007" s="353"/>
      <c r="AC2007" s="353"/>
      <c r="AD2007" s="238">
        <f t="shared" si="2454"/>
        <v>0</v>
      </c>
      <c r="AE2007" s="279" t="e">
        <f>VLOOKUP(AD2007,分类参数表!$I$2:$J$10,2,FALSE)</f>
        <v>#N/A</v>
      </c>
      <c r="AF2007" s="280"/>
      <c r="AG2007" s="266"/>
      <c r="AH2007" s="266"/>
      <c r="AI2007" s="266"/>
      <c r="AJ2007" s="266"/>
      <c r="AK2007" s="266"/>
      <c r="AL2007" s="266"/>
      <c r="AM2007" s="290"/>
      <c r="AN2007" s="291" t="e">
        <f t="shared" si="2436"/>
        <v>#DIV/0!</v>
      </c>
      <c r="AO2007" s="297"/>
    </row>
    <row r="2008" spans="1:41" s="219" customFormat="1" ht="15" customHeight="1" thickBot="1" x14ac:dyDescent="0.2">
      <c r="A2008" s="235"/>
      <c r="B2008" s="236">
        <f t="shared" ref="B2008:C2008" si="2457">B2007</f>
        <v>0</v>
      </c>
      <c r="C2008" s="237">
        <f t="shared" si="2457"/>
        <v>0</v>
      </c>
      <c r="D2008" s="238">
        <f t="shared" si="2453"/>
        <v>5</v>
      </c>
      <c r="E2008" s="238"/>
      <c r="F2008" s="239"/>
      <c r="G2008" s="238"/>
      <c r="H2008" s="266"/>
      <c r="I2008" s="238"/>
      <c r="J2008" s="238"/>
      <c r="K2008" s="238"/>
      <c r="L2008" s="238"/>
      <c r="M2008" s="238"/>
      <c r="N2008" s="238"/>
      <c r="O2008" s="256">
        <f t="shared" si="2434"/>
        <v>0</v>
      </c>
      <c r="P2008" s="351"/>
      <c r="Q2008" s="266"/>
      <c r="R2008" s="353"/>
      <c r="S2008" s="355"/>
      <c r="T2008" s="351"/>
      <c r="U2008" s="357"/>
      <c r="V2008" s="359"/>
      <c r="W2008" s="361"/>
      <c r="X2008" s="357"/>
      <c r="Y2008" s="353"/>
      <c r="Z2008" s="353"/>
      <c r="AA2008" s="353"/>
      <c r="AB2008" s="362"/>
      <c r="AC2008" s="362"/>
      <c r="AD2008" s="238">
        <f t="shared" si="2454"/>
        <v>0</v>
      </c>
      <c r="AE2008" s="279" t="e">
        <f>VLOOKUP(AD2008,分类参数表!$I$2:$J$10,2,FALSE)</f>
        <v>#N/A</v>
      </c>
      <c r="AF2008" s="280"/>
      <c r="AG2008" s="266"/>
      <c r="AH2008" s="266"/>
      <c r="AI2008" s="266"/>
      <c r="AJ2008" s="266"/>
      <c r="AK2008" s="266"/>
      <c r="AL2008" s="266"/>
      <c r="AM2008" s="290"/>
      <c r="AN2008" s="291" t="e">
        <f t="shared" si="2436"/>
        <v>#DIV/0!</v>
      </c>
      <c r="AO2008" s="297"/>
    </row>
    <row r="2009" spans="1:41" s="220" customFormat="1" ht="15" customHeight="1" thickTop="1" x14ac:dyDescent="0.15">
      <c r="A2009" s="319"/>
      <c r="B2009" s="242"/>
      <c r="C2009" s="243"/>
      <c r="D2009" s="244">
        <v>1</v>
      </c>
      <c r="E2009" s="320"/>
      <c r="F2009" s="245"/>
      <c r="G2009" s="321"/>
      <c r="H2009" s="328"/>
      <c r="I2009" s="246"/>
      <c r="J2009" s="321"/>
      <c r="K2009" s="320"/>
      <c r="L2009" s="321"/>
      <c r="M2009" s="244"/>
      <c r="N2009" s="244"/>
      <c r="O2009" s="257">
        <f t="shared" si="2434"/>
        <v>0</v>
      </c>
      <c r="P2009" s="363">
        <f>SUM(O2009:O2013)</f>
        <v>0</v>
      </c>
      <c r="Q2009" s="322"/>
      <c r="R2009" s="371">
        <f>SUMPRODUCT(Q2009:Q2013+0)</f>
        <v>0</v>
      </c>
      <c r="S2009" s="374" t="e">
        <f>R2009/P2009</f>
        <v>#DIV/0!</v>
      </c>
      <c r="T2009" s="363" t="e">
        <f>LOOKUP(S2009,{0.4,0.45,0.5,0.55,0.6,0.65,0.7,0.75,0.8,0.85,0.9,0.95,1},{0.1,0.175,0.25,0.325,0.4,0.475,0.55,0.625,0.7,0.775,0.85,0.925,1})</f>
        <v>#DIV/0!</v>
      </c>
      <c r="U2009" s="369"/>
      <c r="V2009" s="365"/>
      <c r="W2009" s="367"/>
      <c r="X2009" s="369"/>
      <c r="Y2009" s="371">
        <f>R2009-(V2009/10)-X2009</f>
        <v>0</v>
      </c>
      <c r="Z2009" s="371" t="e">
        <f>Y2009*T2009*AE2009</f>
        <v>#DIV/0!</v>
      </c>
      <c r="AA2009" s="371" t="e">
        <f>U2009-V2009+Z2009</f>
        <v>#DIV/0!</v>
      </c>
      <c r="AB2009" s="371"/>
      <c r="AC2009" s="371"/>
      <c r="AD2009" s="323" t="s">
        <v>2000</v>
      </c>
      <c r="AE2009" s="282">
        <f>VLOOKUP(AD2009,分类参数表!$I$2:$J$10,2,FALSE)</f>
        <v>1</v>
      </c>
      <c r="AF2009" s="283"/>
      <c r="AG2009" s="322"/>
      <c r="AH2009" s="269"/>
      <c r="AI2009" s="269"/>
      <c r="AJ2009" s="269"/>
      <c r="AK2009" s="322"/>
      <c r="AL2009" s="322"/>
      <c r="AM2009" s="292"/>
      <c r="AN2009" s="293" t="e">
        <f t="shared" si="2436"/>
        <v>#DIV/0!</v>
      </c>
      <c r="AO2009" s="298"/>
    </row>
    <row r="2010" spans="1:41" s="221" customFormat="1" ht="15" customHeight="1" x14ac:dyDescent="0.15">
      <c r="A2010" s="247"/>
      <c r="B2010" s="248">
        <f t="shared" ref="B2010:C2010" si="2458">B2009</f>
        <v>0</v>
      </c>
      <c r="C2010" s="249">
        <f t="shared" si="2458"/>
        <v>0</v>
      </c>
      <c r="D2010" s="250">
        <f t="shared" ref="D2010:D2013" si="2459">D2009+1</f>
        <v>2</v>
      </c>
      <c r="E2010" s="250"/>
      <c r="F2010" s="251"/>
      <c r="G2010" s="250"/>
      <c r="H2010" s="329"/>
      <c r="I2010" s="252"/>
      <c r="J2010" s="250"/>
      <c r="K2010" s="250"/>
      <c r="L2010" s="250"/>
      <c r="M2010" s="250"/>
      <c r="N2010" s="250"/>
      <c r="O2010" s="258">
        <f t="shared" si="2434"/>
        <v>0</v>
      </c>
      <c r="P2010" s="364"/>
      <c r="Q2010" s="271"/>
      <c r="R2010" s="372"/>
      <c r="S2010" s="375"/>
      <c r="T2010" s="364"/>
      <c r="U2010" s="370"/>
      <c r="V2010" s="366"/>
      <c r="W2010" s="368"/>
      <c r="X2010" s="370"/>
      <c r="Y2010" s="372"/>
      <c r="Z2010" s="372"/>
      <c r="AA2010" s="372"/>
      <c r="AB2010" s="372"/>
      <c r="AC2010" s="372"/>
      <c r="AD2010" s="250" t="str">
        <f t="shared" ref="AD2010:AD2013" si="2460">AD2009</f>
        <v>会员</v>
      </c>
      <c r="AE2010" s="284">
        <f>VLOOKUP(AD2010,分类参数表!$I$2:$J$10,2,FALSE)</f>
        <v>1</v>
      </c>
      <c r="AF2010" s="285"/>
      <c r="AG2010" s="271"/>
      <c r="AH2010" s="271"/>
      <c r="AI2010" s="271"/>
      <c r="AJ2010" s="271"/>
      <c r="AK2010" s="271"/>
      <c r="AL2010" s="271"/>
      <c r="AM2010" s="294"/>
      <c r="AN2010" s="295" t="e">
        <f t="shared" si="2436"/>
        <v>#DIV/0!</v>
      </c>
      <c r="AO2010" s="299"/>
    </row>
    <row r="2011" spans="1:41" s="221" customFormat="1" ht="15" customHeight="1" x14ac:dyDescent="0.15">
      <c r="A2011" s="247"/>
      <c r="B2011" s="248">
        <f t="shared" ref="B2011:C2011" si="2461">B2010</f>
        <v>0</v>
      </c>
      <c r="C2011" s="249">
        <f t="shared" si="2461"/>
        <v>0</v>
      </c>
      <c r="D2011" s="250">
        <f t="shared" si="2459"/>
        <v>3</v>
      </c>
      <c r="E2011" s="250"/>
      <c r="F2011" s="251"/>
      <c r="G2011" s="250"/>
      <c r="H2011" s="329"/>
      <c r="I2011" s="252"/>
      <c r="J2011" s="250"/>
      <c r="K2011" s="250"/>
      <c r="L2011" s="250"/>
      <c r="M2011" s="250"/>
      <c r="N2011" s="250"/>
      <c r="O2011" s="258">
        <f t="shared" si="2434"/>
        <v>0</v>
      </c>
      <c r="P2011" s="364"/>
      <c r="Q2011" s="271"/>
      <c r="R2011" s="372"/>
      <c r="S2011" s="375"/>
      <c r="T2011" s="364"/>
      <c r="U2011" s="370"/>
      <c r="V2011" s="366"/>
      <c r="W2011" s="368"/>
      <c r="X2011" s="370"/>
      <c r="Y2011" s="372"/>
      <c r="Z2011" s="372"/>
      <c r="AA2011" s="372"/>
      <c r="AB2011" s="372"/>
      <c r="AC2011" s="372"/>
      <c r="AD2011" s="250" t="str">
        <f t="shared" si="2460"/>
        <v>会员</v>
      </c>
      <c r="AE2011" s="284">
        <f>VLOOKUP(AD2011,分类参数表!$I$2:$J$10,2,FALSE)</f>
        <v>1</v>
      </c>
      <c r="AF2011" s="285"/>
      <c r="AG2011" s="271"/>
      <c r="AH2011" s="271"/>
      <c r="AI2011" s="271"/>
      <c r="AJ2011" s="271"/>
      <c r="AK2011" s="271"/>
      <c r="AL2011" s="271"/>
      <c r="AM2011" s="294"/>
      <c r="AN2011" s="295" t="e">
        <f t="shared" si="2436"/>
        <v>#DIV/0!</v>
      </c>
      <c r="AO2011" s="299"/>
    </row>
    <row r="2012" spans="1:41" s="221" customFormat="1" ht="15" customHeight="1" x14ac:dyDescent="0.15">
      <c r="A2012" s="247"/>
      <c r="B2012" s="248">
        <f t="shared" ref="B2012:C2012" si="2462">B2011</f>
        <v>0</v>
      </c>
      <c r="C2012" s="249">
        <f t="shared" si="2462"/>
        <v>0</v>
      </c>
      <c r="D2012" s="250">
        <f t="shared" si="2459"/>
        <v>4</v>
      </c>
      <c r="E2012" s="250"/>
      <c r="F2012" s="251"/>
      <c r="G2012" s="250"/>
      <c r="H2012" s="271"/>
      <c r="I2012" s="250"/>
      <c r="J2012" s="250"/>
      <c r="K2012" s="250"/>
      <c r="L2012" s="250"/>
      <c r="M2012" s="250"/>
      <c r="N2012" s="250"/>
      <c r="O2012" s="258">
        <f t="shared" si="2434"/>
        <v>0</v>
      </c>
      <c r="P2012" s="364"/>
      <c r="Q2012" s="271"/>
      <c r="R2012" s="372"/>
      <c r="S2012" s="375"/>
      <c r="T2012" s="364"/>
      <c r="U2012" s="370"/>
      <c r="V2012" s="366"/>
      <c r="W2012" s="368"/>
      <c r="X2012" s="370"/>
      <c r="Y2012" s="372"/>
      <c r="Z2012" s="372"/>
      <c r="AA2012" s="372"/>
      <c r="AB2012" s="372"/>
      <c r="AC2012" s="372"/>
      <c r="AD2012" s="250" t="str">
        <f t="shared" si="2460"/>
        <v>会员</v>
      </c>
      <c r="AE2012" s="284">
        <f>VLOOKUP(AD2012,分类参数表!$I$2:$J$10,2,FALSE)</f>
        <v>1</v>
      </c>
      <c r="AF2012" s="285"/>
      <c r="AG2012" s="271"/>
      <c r="AH2012" s="271"/>
      <c r="AI2012" s="271"/>
      <c r="AJ2012" s="271"/>
      <c r="AK2012" s="271"/>
      <c r="AL2012" s="271"/>
      <c r="AM2012" s="294"/>
      <c r="AN2012" s="295" t="e">
        <f t="shared" si="2436"/>
        <v>#DIV/0!</v>
      </c>
      <c r="AO2012" s="299"/>
    </row>
    <row r="2013" spans="1:41" s="221" customFormat="1" ht="15" customHeight="1" thickBot="1" x14ac:dyDescent="0.2">
      <c r="A2013" s="247"/>
      <c r="B2013" s="248">
        <f t="shared" ref="B2013:C2013" si="2463">B2012</f>
        <v>0</v>
      </c>
      <c r="C2013" s="249">
        <f t="shared" si="2463"/>
        <v>0</v>
      </c>
      <c r="D2013" s="250">
        <f t="shared" si="2459"/>
        <v>5</v>
      </c>
      <c r="E2013" s="250"/>
      <c r="F2013" s="251"/>
      <c r="G2013" s="250"/>
      <c r="H2013" s="271"/>
      <c r="I2013" s="250"/>
      <c r="J2013" s="250"/>
      <c r="K2013" s="250"/>
      <c r="L2013" s="250"/>
      <c r="M2013" s="250"/>
      <c r="N2013" s="250"/>
      <c r="O2013" s="258">
        <f t="shared" si="2434"/>
        <v>0</v>
      </c>
      <c r="P2013" s="364"/>
      <c r="Q2013" s="271"/>
      <c r="R2013" s="372"/>
      <c r="S2013" s="375"/>
      <c r="T2013" s="364"/>
      <c r="U2013" s="370"/>
      <c r="V2013" s="366"/>
      <c r="W2013" s="368"/>
      <c r="X2013" s="370"/>
      <c r="Y2013" s="372"/>
      <c r="Z2013" s="372"/>
      <c r="AA2013" s="372"/>
      <c r="AB2013" s="373"/>
      <c r="AC2013" s="373"/>
      <c r="AD2013" s="250" t="str">
        <f t="shared" si="2460"/>
        <v>会员</v>
      </c>
      <c r="AE2013" s="284">
        <f>VLOOKUP(AD2013,分类参数表!$I$2:$J$10,2,FALSE)</f>
        <v>1</v>
      </c>
      <c r="AF2013" s="285"/>
      <c r="AG2013" s="271"/>
      <c r="AH2013" s="271"/>
      <c r="AI2013" s="271"/>
      <c r="AJ2013" s="271"/>
      <c r="AK2013" s="271"/>
      <c r="AL2013" s="271"/>
      <c r="AM2013" s="294"/>
      <c r="AN2013" s="295" t="e">
        <f t="shared" si="2436"/>
        <v>#DIV/0!</v>
      </c>
      <c r="AO2013" s="299"/>
    </row>
    <row r="2014" spans="1:41" s="218" customFormat="1" ht="15" customHeight="1" thickTop="1" x14ac:dyDescent="0.15">
      <c r="A2014" s="229"/>
      <c r="B2014" s="230"/>
      <c r="C2014" s="231"/>
      <c r="D2014" s="232">
        <v>1</v>
      </c>
      <c r="E2014" s="233"/>
      <c r="F2014" s="233"/>
      <c r="G2014" s="232"/>
      <c r="H2014" s="326"/>
      <c r="I2014" s="234"/>
      <c r="J2014" s="232"/>
      <c r="K2014" s="233"/>
      <c r="L2014" s="232"/>
      <c r="M2014" s="232"/>
      <c r="N2014" s="232"/>
      <c r="O2014" s="255">
        <f t="shared" si="2434"/>
        <v>0</v>
      </c>
      <c r="P2014" s="350">
        <f>SUM(O2014:O2018)</f>
        <v>0</v>
      </c>
      <c r="Q2014" s="264"/>
      <c r="R2014" s="352">
        <f>SUMPRODUCT(Q2014:Q2018+0)</f>
        <v>0</v>
      </c>
      <c r="S2014" s="354" t="e">
        <f>R2014/P2014</f>
        <v>#DIV/0!</v>
      </c>
      <c r="T2014" s="350" t="e">
        <f>LOOKUP(S2014,{0.4,0.45,0.5,0.55,0.6,0.65,0.7,0.75,0.8,0.85,0.9,0.95,1},{0.1,0.175,0.25,0.325,0.4,0.475,0.55,0.625,0.7,0.775,0.85,0.925,1})</f>
        <v>#DIV/0!</v>
      </c>
      <c r="U2014" s="356"/>
      <c r="V2014" s="358"/>
      <c r="W2014" s="360"/>
      <c r="X2014" s="356"/>
      <c r="Y2014" s="352">
        <f>R2014-(V2014/10)-X2014</f>
        <v>0</v>
      </c>
      <c r="Z2014" s="352" t="e">
        <f>Y2014*T2014*AE2014</f>
        <v>#DIV/0!</v>
      </c>
      <c r="AA2014" s="352" t="e">
        <f>U2014-V2014+Z2014</f>
        <v>#DIV/0!</v>
      </c>
      <c r="AB2014" s="352"/>
      <c r="AC2014" s="352"/>
      <c r="AD2014" s="276"/>
      <c r="AE2014" s="277" t="e">
        <f>VLOOKUP(AD2014,分类参数表!$I$2:$J$10,2,FALSE)</f>
        <v>#N/A</v>
      </c>
      <c r="AF2014" s="278"/>
      <c r="AG2014" s="264"/>
      <c r="AH2014" s="264"/>
      <c r="AI2014" s="264"/>
      <c r="AJ2014" s="264"/>
      <c r="AK2014" s="264"/>
      <c r="AL2014" s="264"/>
      <c r="AM2014" s="288"/>
      <c r="AN2014" s="289" t="e">
        <f t="shared" si="2436"/>
        <v>#DIV/0!</v>
      </c>
      <c r="AO2014" s="296"/>
    </row>
    <row r="2015" spans="1:41" s="219" customFormat="1" ht="15" customHeight="1" x14ac:dyDescent="0.15">
      <c r="A2015" s="235"/>
      <c r="B2015" s="236">
        <f t="shared" ref="B2015:C2015" si="2464">B2014</f>
        <v>0</v>
      </c>
      <c r="C2015" s="237">
        <f t="shared" si="2464"/>
        <v>0</v>
      </c>
      <c r="D2015" s="238">
        <f t="shared" ref="D2015:D2018" si="2465">D2014+1</f>
        <v>2</v>
      </c>
      <c r="E2015" s="238"/>
      <c r="F2015" s="239"/>
      <c r="G2015" s="238"/>
      <c r="H2015" s="327"/>
      <c r="I2015" s="240"/>
      <c r="J2015" s="238"/>
      <c r="K2015" s="238"/>
      <c r="L2015" s="238"/>
      <c r="M2015" s="238"/>
      <c r="N2015" s="238"/>
      <c r="O2015" s="256">
        <f t="shared" si="2434"/>
        <v>0</v>
      </c>
      <c r="P2015" s="351"/>
      <c r="Q2015" s="266"/>
      <c r="R2015" s="353"/>
      <c r="S2015" s="355"/>
      <c r="T2015" s="351"/>
      <c r="U2015" s="357"/>
      <c r="V2015" s="359"/>
      <c r="W2015" s="361"/>
      <c r="X2015" s="357"/>
      <c r="Y2015" s="353"/>
      <c r="Z2015" s="353"/>
      <c r="AA2015" s="353"/>
      <c r="AB2015" s="353"/>
      <c r="AC2015" s="353"/>
      <c r="AD2015" s="238">
        <f t="shared" ref="AD2015:AD2018" si="2466">AD2014</f>
        <v>0</v>
      </c>
      <c r="AE2015" s="279" t="e">
        <f>VLOOKUP(AD2015,分类参数表!$I$2:$J$10,2,FALSE)</f>
        <v>#N/A</v>
      </c>
      <c r="AF2015" s="280"/>
      <c r="AG2015" s="266"/>
      <c r="AH2015" s="266"/>
      <c r="AI2015" s="266"/>
      <c r="AJ2015" s="266"/>
      <c r="AK2015" s="266"/>
      <c r="AL2015" s="266"/>
      <c r="AM2015" s="290"/>
      <c r="AN2015" s="291" t="e">
        <f t="shared" si="2436"/>
        <v>#DIV/0!</v>
      </c>
      <c r="AO2015" s="297"/>
    </row>
    <row r="2016" spans="1:41" s="219" customFormat="1" ht="15" customHeight="1" x14ac:dyDescent="0.15">
      <c r="A2016" s="235"/>
      <c r="B2016" s="236">
        <f t="shared" ref="B2016:C2016" si="2467">B2015</f>
        <v>0</v>
      </c>
      <c r="C2016" s="237">
        <f t="shared" si="2467"/>
        <v>0</v>
      </c>
      <c r="D2016" s="238">
        <f t="shared" si="2465"/>
        <v>3</v>
      </c>
      <c r="E2016" s="238"/>
      <c r="F2016" s="239"/>
      <c r="G2016" s="238"/>
      <c r="H2016" s="327"/>
      <c r="I2016" s="240"/>
      <c r="J2016" s="238"/>
      <c r="K2016" s="238"/>
      <c r="L2016" s="238"/>
      <c r="M2016" s="238"/>
      <c r="N2016" s="238"/>
      <c r="O2016" s="256">
        <f t="shared" si="2434"/>
        <v>0</v>
      </c>
      <c r="P2016" s="351"/>
      <c r="Q2016" s="266"/>
      <c r="R2016" s="353"/>
      <c r="S2016" s="355"/>
      <c r="T2016" s="351"/>
      <c r="U2016" s="357"/>
      <c r="V2016" s="359"/>
      <c r="W2016" s="361"/>
      <c r="X2016" s="357"/>
      <c r="Y2016" s="353"/>
      <c r="Z2016" s="353"/>
      <c r="AA2016" s="353"/>
      <c r="AB2016" s="353"/>
      <c r="AC2016" s="353"/>
      <c r="AD2016" s="238">
        <f t="shared" si="2466"/>
        <v>0</v>
      </c>
      <c r="AE2016" s="279" t="e">
        <f>VLOOKUP(AD2016,分类参数表!$I$2:$J$10,2,FALSE)</f>
        <v>#N/A</v>
      </c>
      <c r="AF2016" s="280"/>
      <c r="AG2016" s="266"/>
      <c r="AH2016" s="266"/>
      <c r="AI2016" s="266"/>
      <c r="AJ2016" s="266"/>
      <c r="AK2016" s="266"/>
      <c r="AL2016" s="266"/>
      <c r="AM2016" s="290"/>
      <c r="AN2016" s="291" t="e">
        <f t="shared" si="2436"/>
        <v>#DIV/0!</v>
      </c>
      <c r="AO2016" s="297"/>
    </row>
    <row r="2017" spans="1:41" s="219" customFormat="1" ht="15" customHeight="1" x14ac:dyDescent="0.15">
      <c r="A2017" s="235"/>
      <c r="B2017" s="236">
        <f t="shared" ref="B2017:C2017" si="2468">B2016</f>
        <v>0</v>
      </c>
      <c r="C2017" s="237">
        <f t="shared" si="2468"/>
        <v>0</v>
      </c>
      <c r="D2017" s="238">
        <f t="shared" si="2465"/>
        <v>4</v>
      </c>
      <c r="E2017" s="238"/>
      <c r="F2017" s="239"/>
      <c r="G2017" s="238"/>
      <c r="H2017" s="266"/>
      <c r="I2017" s="238"/>
      <c r="J2017" s="238"/>
      <c r="K2017" s="238"/>
      <c r="L2017" s="238"/>
      <c r="M2017" s="238"/>
      <c r="N2017" s="238"/>
      <c r="O2017" s="256">
        <f t="shared" si="2434"/>
        <v>0</v>
      </c>
      <c r="P2017" s="351"/>
      <c r="Q2017" s="266"/>
      <c r="R2017" s="353"/>
      <c r="S2017" s="355"/>
      <c r="T2017" s="351"/>
      <c r="U2017" s="357"/>
      <c r="V2017" s="359"/>
      <c r="W2017" s="361"/>
      <c r="X2017" s="357"/>
      <c r="Y2017" s="353"/>
      <c r="Z2017" s="353"/>
      <c r="AA2017" s="353"/>
      <c r="AB2017" s="353"/>
      <c r="AC2017" s="353"/>
      <c r="AD2017" s="238">
        <f t="shared" si="2466"/>
        <v>0</v>
      </c>
      <c r="AE2017" s="279" t="e">
        <f>VLOOKUP(AD2017,分类参数表!$I$2:$J$10,2,FALSE)</f>
        <v>#N/A</v>
      </c>
      <c r="AF2017" s="280"/>
      <c r="AG2017" s="266"/>
      <c r="AH2017" s="266"/>
      <c r="AI2017" s="266"/>
      <c r="AJ2017" s="266"/>
      <c r="AK2017" s="266"/>
      <c r="AL2017" s="266"/>
      <c r="AM2017" s="290"/>
      <c r="AN2017" s="291" t="e">
        <f t="shared" si="2436"/>
        <v>#DIV/0!</v>
      </c>
      <c r="AO2017" s="297"/>
    </row>
    <row r="2018" spans="1:41" s="219" customFormat="1" ht="15" customHeight="1" thickBot="1" x14ac:dyDescent="0.2">
      <c r="A2018" s="235"/>
      <c r="B2018" s="236">
        <f t="shared" ref="B2018:C2018" si="2469">B2017</f>
        <v>0</v>
      </c>
      <c r="C2018" s="237">
        <f t="shared" si="2469"/>
        <v>0</v>
      </c>
      <c r="D2018" s="238">
        <f t="shared" si="2465"/>
        <v>5</v>
      </c>
      <c r="E2018" s="238"/>
      <c r="F2018" s="239"/>
      <c r="G2018" s="238"/>
      <c r="H2018" s="266"/>
      <c r="I2018" s="238"/>
      <c r="J2018" s="238"/>
      <c r="K2018" s="238"/>
      <c r="L2018" s="238"/>
      <c r="M2018" s="238"/>
      <c r="N2018" s="238"/>
      <c r="O2018" s="256">
        <f t="shared" si="2434"/>
        <v>0</v>
      </c>
      <c r="P2018" s="351"/>
      <c r="Q2018" s="266"/>
      <c r="R2018" s="353"/>
      <c r="S2018" s="355"/>
      <c r="T2018" s="351"/>
      <c r="U2018" s="357"/>
      <c r="V2018" s="359"/>
      <c r="W2018" s="361"/>
      <c r="X2018" s="357"/>
      <c r="Y2018" s="353"/>
      <c r="Z2018" s="353"/>
      <c r="AA2018" s="353"/>
      <c r="AB2018" s="362"/>
      <c r="AC2018" s="362"/>
      <c r="AD2018" s="238">
        <f t="shared" si="2466"/>
        <v>0</v>
      </c>
      <c r="AE2018" s="279" t="e">
        <f>VLOOKUP(AD2018,分类参数表!$I$2:$J$10,2,FALSE)</f>
        <v>#N/A</v>
      </c>
      <c r="AF2018" s="280"/>
      <c r="AG2018" s="266"/>
      <c r="AH2018" s="266"/>
      <c r="AI2018" s="266"/>
      <c r="AJ2018" s="266"/>
      <c r="AK2018" s="266"/>
      <c r="AL2018" s="266"/>
      <c r="AM2018" s="290"/>
      <c r="AN2018" s="291" t="e">
        <f t="shared" si="2436"/>
        <v>#DIV/0!</v>
      </c>
      <c r="AO2018" s="297"/>
    </row>
    <row r="2019" spans="1:41" s="220" customFormat="1" ht="15" customHeight="1" thickTop="1" x14ac:dyDescent="0.15">
      <c r="A2019" s="319"/>
      <c r="B2019" s="242"/>
      <c r="C2019" s="243"/>
      <c r="D2019" s="244">
        <v>1</v>
      </c>
      <c r="E2019" s="320"/>
      <c r="F2019" s="245"/>
      <c r="G2019" s="321"/>
      <c r="H2019" s="328"/>
      <c r="I2019" s="246"/>
      <c r="J2019" s="321"/>
      <c r="K2019" s="320"/>
      <c r="L2019" s="321"/>
      <c r="M2019" s="244"/>
      <c r="N2019" s="244"/>
      <c r="O2019" s="257">
        <f t="shared" si="2434"/>
        <v>0</v>
      </c>
      <c r="P2019" s="363">
        <f>SUM(O2019:O2023)</f>
        <v>0</v>
      </c>
      <c r="Q2019" s="322"/>
      <c r="R2019" s="371">
        <f>SUMPRODUCT(Q2019:Q2023+0)</f>
        <v>0</v>
      </c>
      <c r="S2019" s="374" t="e">
        <f>R2019/P2019</f>
        <v>#DIV/0!</v>
      </c>
      <c r="T2019" s="363" t="e">
        <f>LOOKUP(S2019,{0.4,0.45,0.5,0.55,0.6,0.65,0.7,0.75,0.8,0.85,0.9,0.95,1},{0.1,0.175,0.25,0.325,0.4,0.475,0.55,0.625,0.7,0.775,0.85,0.925,1})</f>
        <v>#DIV/0!</v>
      </c>
      <c r="U2019" s="369"/>
      <c r="V2019" s="365"/>
      <c r="W2019" s="367"/>
      <c r="X2019" s="369"/>
      <c r="Y2019" s="371">
        <f>R2019-(V2019/10)-X2019</f>
        <v>0</v>
      </c>
      <c r="Z2019" s="371" t="e">
        <f>Y2019*T2019*AE2019</f>
        <v>#DIV/0!</v>
      </c>
      <c r="AA2019" s="371" t="e">
        <f>U2019-V2019+Z2019</f>
        <v>#DIV/0!</v>
      </c>
      <c r="AB2019" s="371"/>
      <c r="AC2019" s="371"/>
      <c r="AD2019" s="323" t="s">
        <v>2000</v>
      </c>
      <c r="AE2019" s="282">
        <f>VLOOKUP(AD2019,分类参数表!$I$2:$J$10,2,FALSE)</f>
        <v>1</v>
      </c>
      <c r="AF2019" s="283"/>
      <c r="AG2019" s="322"/>
      <c r="AH2019" s="269"/>
      <c r="AI2019" s="269"/>
      <c r="AJ2019" s="269"/>
      <c r="AK2019" s="322"/>
      <c r="AL2019" s="322"/>
      <c r="AM2019" s="292"/>
      <c r="AN2019" s="293" t="e">
        <f t="shared" si="2436"/>
        <v>#DIV/0!</v>
      </c>
      <c r="AO2019" s="298"/>
    </row>
    <row r="2020" spans="1:41" s="221" customFormat="1" ht="15" customHeight="1" x14ac:dyDescent="0.15">
      <c r="A2020" s="247"/>
      <c r="B2020" s="248">
        <f t="shared" ref="B2020:C2020" si="2470">B2019</f>
        <v>0</v>
      </c>
      <c r="C2020" s="249">
        <f t="shared" si="2470"/>
        <v>0</v>
      </c>
      <c r="D2020" s="250">
        <f t="shared" ref="D2020:D2023" si="2471">D2019+1</f>
        <v>2</v>
      </c>
      <c r="E2020" s="250"/>
      <c r="F2020" s="251"/>
      <c r="G2020" s="250"/>
      <c r="H2020" s="329"/>
      <c r="I2020" s="252"/>
      <c r="J2020" s="250"/>
      <c r="K2020" s="250"/>
      <c r="L2020" s="250"/>
      <c r="M2020" s="250"/>
      <c r="N2020" s="250"/>
      <c r="O2020" s="258">
        <f t="shared" si="2434"/>
        <v>0</v>
      </c>
      <c r="P2020" s="364"/>
      <c r="Q2020" s="271"/>
      <c r="R2020" s="372"/>
      <c r="S2020" s="375"/>
      <c r="T2020" s="364"/>
      <c r="U2020" s="370"/>
      <c r="V2020" s="366"/>
      <c r="W2020" s="368"/>
      <c r="X2020" s="370"/>
      <c r="Y2020" s="372"/>
      <c r="Z2020" s="372"/>
      <c r="AA2020" s="372"/>
      <c r="AB2020" s="372"/>
      <c r="AC2020" s="372"/>
      <c r="AD2020" s="250" t="str">
        <f t="shared" ref="AD2020:AD2023" si="2472">AD2019</f>
        <v>会员</v>
      </c>
      <c r="AE2020" s="284">
        <f>VLOOKUP(AD2020,分类参数表!$I$2:$J$10,2,FALSE)</f>
        <v>1</v>
      </c>
      <c r="AF2020" s="285"/>
      <c r="AG2020" s="271"/>
      <c r="AH2020" s="271"/>
      <c r="AI2020" s="271"/>
      <c r="AJ2020" s="271"/>
      <c r="AK2020" s="271"/>
      <c r="AL2020" s="271"/>
      <c r="AM2020" s="294"/>
      <c r="AN2020" s="295" t="e">
        <f t="shared" si="2436"/>
        <v>#DIV/0!</v>
      </c>
      <c r="AO2020" s="299"/>
    </row>
    <row r="2021" spans="1:41" s="221" customFormat="1" ht="15" customHeight="1" x14ac:dyDescent="0.15">
      <c r="A2021" s="247"/>
      <c r="B2021" s="248">
        <f t="shared" ref="B2021:C2021" si="2473">B2020</f>
        <v>0</v>
      </c>
      <c r="C2021" s="249">
        <f t="shared" si="2473"/>
        <v>0</v>
      </c>
      <c r="D2021" s="250">
        <f t="shared" si="2471"/>
        <v>3</v>
      </c>
      <c r="E2021" s="250"/>
      <c r="F2021" s="251"/>
      <c r="G2021" s="250"/>
      <c r="H2021" s="329"/>
      <c r="I2021" s="252"/>
      <c r="J2021" s="250"/>
      <c r="K2021" s="250"/>
      <c r="L2021" s="250"/>
      <c r="M2021" s="250"/>
      <c r="N2021" s="250"/>
      <c r="O2021" s="258">
        <f t="shared" si="2434"/>
        <v>0</v>
      </c>
      <c r="P2021" s="364"/>
      <c r="Q2021" s="271"/>
      <c r="R2021" s="372"/>
      <c r="S2021" s="375"/>
      <c r="T2021" s="364"/>
      <c r="U2021" s="370"/>
      <c r="V2021" s="366"/>
      <c r="W2021" s="368"/>
      <c r="X2021" s="370"/>
      <c r="Y2021" s="372"/>
      <c r="Z2021" s="372"/>
      <c r="AA2021" s="372"/>
      <c r="AB2021" s="372"/>
      <c r="AC2021" s="372"/>
      <c r="AD2021" s="250" t="str">
        <f t="shared" si="2472"/>
        <v>会员</v>
      </c>
      <c r="AE2021" s="284">
        <f>VLOOKUP(AD2021,分类参数表!$I$2:$J$10,2,FALSE)</f>
        <v>1</v>
      </c>
      <c r="AF2021" s="285"/>
      <c r="AG2021" s="271"/>
      <c r="AH2021" s="271"/>
      <c r="AI2021" s="271"/>
      <c r="AJ2021" s="271"/>
      <c r="AK2021" s="271"/>
      <c r="AL2021" s="271"/>
      <c r="AM2021" s="294"/>
      <c r="AN2021" s="295" t="e">
        <f t="shared" si="2436"/>
        <v>#DIV/0!</v>
      </c>
      <c r="AO2021" s="299"/>
    </row>
    <row r="2022" spans="1:41" s="221" customFormat="1" ht="15" customHeight="1" x14ac:dyDescent="0.15">
      <c r="A2022" s="247"/>
      <c r="B2022" s="248">
        <f t="shared" ref="B2022:C2022" si="2474">B2021</f>
        <v>0</v>
      </c>
      <c r="C2022" s="249">
        <f t="shared" si="2474"/>
        <v>0</v>
      </c>
      <c r="D2022" s="250">
        <f t="shared" si="2471"/>
        <v>4</v>
      </c>
      <c r="E2022" s="250"/>
      <c r="F2022" s="251"/>
      <c r="G2022" s="250"/>
      <c r="H2022" s="271"/>
      <c r="I2022" s="250"/>
      <c r="J2022" s="250"/>
      <c r="K2022" s="250"/>
      <c r="L2022" s="250"/>
      <c r="M2022" s="250"/>
      <c r="N2022" s="250"/>
      <c r="O2022" s="258">
        <f t="shared" si="2434"/>
        <v>0</v>
      </c>
      <c r="P2022" s="364"/>
      <c r="Q2022" s="271"/>
      <c r="R2022" s="372"/>
      <c r="S2022" s="375"/>
      <c r="T2022" s="364"/>
      <c r="U2022" s="370"/>
      <c r="V2022" s="366"/>
      <c r="W2022" s="368"/>
      <c r="X2022" s="370"/>
      <c r="Y2022" s="372"/>
      <c r="Z2022" s="372"/>
      <c r="AA2022" s="372"/>
      <c r="AB2022" s="372"/>
      <c r="AC2022" s="372"/>
      <c r="AD2022" s="250" t="str">
        <f t="shared" si="2472"/>
        <v>会员</v>
      </c>
      <c r="AE2022" s="284">
        <f>VLOOKUP(AD2022,分类参数表!$I$2:$J$10,2,FALSE)</f>
        <v>1</v>
      </c>
      <c r="AF2022" s="285"/>
      <c r="AG2022" s="271"/>
      <c r="AH2022" s="271"/>
      <c r="AI2022" s="271"/>
      <c r="AJ2022" s="271"/>
      <c r="AK2022" s="271"/>
      <c r="AL2022" s="271"/>
      <c r="AM2022" s="294"/>
      <c r="AN2022" s="295" t="e">
        <f t="shared" si="2436"/>
        <v>#DIV/0!</v>
      </c>
      <c r="AO2022" s="299"/>
    </row>
    <row r="2023" spans="1:41" s="221" customFormat="1" ht="15" customHeight="1" thickBot="1" x14ac:dyDescent="0.2">
      <c r="A2023" s="247"/>
      <c r="B2023" s="248">
        <f t="shared" ref="B2023:C2023" si="2475">B2022</f>
        <v>0</v>
      </c>
      <c r="C2023" s="249">
        <f t="shared" si="2475"/>
        <v>0</v>
      </c>
      <c r="D2023" s="250">
        <f t="shared" si="2471"/>
        <v>5</v>
      </c>
      <c r="E2023" s="250"/>
      <c r="F2023" s="251"/>
      <c r="G2023" s="250"/>
      <c r="H2023" s="271"/>
      <c r="I2023" s="250"/>
      <c r="J2023" s="250"/>
      <c r="K2023" s="250"/>
      <c r="L2023" s="250"/>
      <c r="M2023" s="250"/>
      <c r="N2023" s="250"/>
      <c r="O2023" s="258">
        <f t="shared" si="2434"/>
        <v>0</v>
      </c>
      <c r="P2023" s="364"/>
      <c r="Q2023" s="271"/>
      <c r="R2023" s="372"/>
      <c r="S2023" s="375"/>
      <c r="T2023" s="364"/>
      <c r="U2023" s="370"/>
      <c r="V2023" s="366"/>
      <c r="W2023" s="368"/>
      <c r="X2023" s="370"/>
      <c r="Y2023" s="372"/>
      <c r="Z2023" s="372"/>
      <c r="AA2023" s="372"/>
      <c r="AB2023" s="373"/>
      <c r="AC2023" s="373"/>
      <c r="AD2023" s="250" t="str">
        <f t="shared" si="2472"/>
        <v>会员</v>
      </c>
      <c r="AE2023" s="284">
        <f>VLOOKUP(AD2023,分类参数表!$I$2:$J$10,2,FALSE)</f>
        <v>1</v>
      </c>
      <c r="AF2023" s="285"/>
      <c r="AG2023" s="271"/>
      <c r="AH2023" s="271"/>
      <c r="AI2023" s="271"/>
      <c r="AJ2023" s="271"/>
      <c r="AK2023" s="271"/>
      <c r="AL2023" s="271"/>
      <c r="AM2023" s="294"/>
      <c r="AN2023" s="295" t="e">
        <f t="shared" si="2436"/>
        <v>#DIV/0!</v>
      </c>
      <c r="AO2023" s="299"/>
    </row>
    <row r="2024" spans="1:41" s="218" customFormat="1" ht="15" customHeight="1" thickTop="1" x14ac:dyDescent="0.15">
      <c r="A2024" s="229"/>
      <c r="B2024" s="230"/>
      <c r="C2024" s="231"/>
      <c r="D2024" s="232">
        <v>1</v>
      </c>
      <c r="E2024" s="233"/>
      <c r="F2024" s="233"/>
      <c r="G2024" s="232"/>
      <c r="H2024" s="326"/>
      <c r="I2024" s="234"/>
      <c r="J2024" s="232"/>
      <c r="K2024" s="233"/>
      <c r="L2024" s="232"/>
      <c r="M2024" s="232"/>
      <c r="N2024" s="232"/>
      <c r="O2024" s="255">
        <f t="shared" si="2434"/>
        <v>0</v>
      </c>
      <c r="P2024" s="350">
        <f>SUM(O2024:O2028)</f>
        <v>0</v>
      </c>
      <c r="Q2024" s="264"/>
      <c r="R2024" s="352">
        <f>SUMPRODUCT(Q2024:Q2028+0)</f>
        <v>0</v>
      </c>
      <c r="S2024" s="354" t="e">
        <f>R2024/P2024</f>
        <v>#DIV/0!</v>
      </c>
      <c r="T2024" s="350" t="e">
        <f>LOOKUP(S2024,{0.4,0.45,0.5,0.55,0.6,0.65,0.7,0.75,0.8,0.85,0.9,0.95,1},{0.1,0.175,0.25,0.325,0.4,0.475,0.55,0.625,0.7,0.775,0.85,0.925,1})</f>
        <v>#DIV/0!</v>
      </c>
      <c r="U2024" s="356"/>
      <c r="V2024" s="358"/>
      <c r="W2024" s="360"/>
      <c r="X2024" s="356"/>
      <c r="Y2024" s="352">
        <f>R2024-(V2024/10)-X2024</f>
        <v>0</v>
      </c>
      <c r="Z2024" s="352" t="e">
        <f>Y2024*T2024*AE2024</f>
        <v>#DIV/0!</v>
      </c>
      <c r="AA2024" s="352" t="e">
        <f>U2024-V2024+Z2024</f>
        <v>#DIV/0!</v>
      </c>
      <c r="AB2024" s="352"/>
      <c r="AC2024" s="352"/>
      <c r="AD2024" s="276"/>
      <c r="AE2024" s="277" t="e">
        <f>VLOOKUP(AD2024,分类参数表!$I$2:$J$10,2,FALSE)</f>
        <v>#N/A</v>
      </c>
      <c r="AF2024" s="278"/>
      <c r="AG2024" s="264"/>
      <c r="AH2024" s="264"/>
      <c r="AI2024" s="264"/>
      <c r="AJ2024" s="264"/>
      <c r="AK2024" s="264"/>
      <c r="AL2024" s="264"/>
      <c r="AM2024" s="288"/>
      <c r="AN2024" s="289" t="e">
        <f t="shared" si="2436"/>
        <v>#DIV/0!</v>
      </c>
      <c r="AO2024" s="296"/>
    </row>
    <row r="2025" spans="1:41" s="219" customFormat="1" ht="15" customHeight="1" x14ac:dyDescent="0.15">
      <c r="A2025" s="235"/>
      <c r="B2025" s="236">
        <f t="shared" ref="B2025:C2025" si="2476">B2024</f>
        <v>0</v>
      </c>
      <c r="C2025" s="237">
        <f t="shared" si="2476"/>
        <v>0</v>
      </c>
      <c r="D2025" s="238">
        <f t="shared" ref="D2025:D2028" si="2477">D2024+1</f>
        <v>2</v>
      </c>
      <c r="E2025" s="238"/>
      <c r="F2025" s="239"/>
      <c r="G2025" s="238"/>
      <c r="H2025" s="327"/>
      <c r="I2025" s="240"/>
      <c r="J2025" s="238"/>
      <c r="K2025" s="238"/>
      <c r="L2025" s="238"/>
      <c r="M2025" s="238"/>
      <c r="N2025" s="238"/>
      <c r="O2025" s="256">
        <f t="shared" si="2434"/>
        <v>0</v>
      </c>
      <c r="P2025" s="351"/>
      <c r="Q2025" s="266"/>
      <c r="R2025" s="353"/>
      <c r="S2025" s="355"/>
      <c r="T2025" s="351"/>
      <c r="U2025" s="357"/>
      <c r="V2025" s="359"/>
      <c r="W2025" s="361"/>
      <c r="X2025" s="357"/>
      <c r="Y2025" s="353"/>
      <c r="Z2025" s="353"/>
      <c r="AA2025" s="353"/>
      <c r="AB2025" s="353"/>
      <c r="AC2025" s="353"/>
      <c r="AD2025" s="238">
        <f t="shared" ref="AD2025:AD2028" si="2478">AD2024</f>
        <v>0</v>
      </c>
      <c r="AE2025" s="279" t="e">
        <f>VLOOKUP(AD2025,分类参数表!$I$2:$J$10,2,FALSE)</f>
        <v>#N/A</v>
      </c>
      <c r="AF2025" s="280"/>
      <c r="AG2025" s="266"/>
      <c r="AH2025" s="266"/>
      <c r="AI2025" s="266"/>
      <c r="AJ2025" s="266"/>
      <c r="AK2025" s="266"/>
      <c r="AL2025" s="266"/>
      <c r="AM2025" s="290"/>
      <c r="AN2025" s="291" t="e">
        <f t="shared" si="2436"/>
        <v>#DIV/0!</v>
      </c>
      <c r="AO2025" s="297"/>
    </row>
    <row r="2026" spans="1:41" s="219" customFormat="1" ht="15" customHeight="1" x14ac:dyDescent="0.15">
      <c r="A2026" s="235"/>
      <c r="B2026" s="236">
        <f t="shared" ref="B2026:C2026" si="2479">B2025</f>
        <v>0</v>
      </c>
      <c r="C2026" s="237">
        <f t="shared" si="2479"/>
        <v>0</v>
      </c>
      <c r="D2026" s="238">
        <f t="shared" si="2477"/>
        <v>3</v>
      </c>
      <c r="E2026" s="238"/>
      <c r="F2026" s="239"/>
      <c r="G2026" s="238"/>
      <c r="H2026" s="327"/>
      <c r="I2026" s="240"/>
      <c r="J2026" s="238"/>
      <c r="K2026" s="238"/>
      <c r="L2026" s="238"/>
      <c r="M2026" s="238"/>
      <c r="N2026" s="238"/>
      <c r="O2026" s="256">
        <f t="shared" si="2434"/>
        <v>0</v>
      </c>
      <c r="P2026" s="351"/>
      <c r="Q2026" s="266"/>
      <c r="R2026" s="353"/>
      <c r="S2026" s="355"/>
      <c r="T2026" s="351"/>
      <c r="U2026" s="357"/>
      <c r="V2026" s="359"/>
      <c r="W2026" s="361"/>
      <c r="X2026" s="357"/>
      <c r="Y2026" s="353"/>
      <c r="Z2026" s="353"/>
      <c r="AA2026" s="353"/>
      <c r="AB2026" s="353"/>
      <c r="AC2026" s="353"/>
      <c r="AD2026" s="238">
        <f t="shared" si="2478"/>
        <v>0</v>
      </c>
      <c r="AE2026" s="279" t="e">
        <f>VLOOKUP(AD2026,分类参数表!$I$2:$J$10,2,FALSE)</f>
        <v>#N/A</v>
      </c>
      <c r="AF2026" s="280"/>
      <c r="AG2026" s="266"/>
      <c r="AH2026" s="266"/>
      <c r="AI2026" s="266"/>
      <c r="AJ2026" s="266"/>
      <c r="AK2026" s="266"/>
      <c r="AL2026" s="266"/>
      <c r="AM2026" s="290"/>
      <c r="AN2026" s="291" t="e">
        <f t="shared" si="2436"/>
        <v>#DIV/0!</v>
      </c>
      <c r="AO2026" s="297"/>
    </row>
    <row r="2027" spans="1:41" s="219" customFormat="1" ht="15" customHeight="1" x14ac:dyDescent="0.15">
      <c r="A2027" s="235"/>
      <c r="B2027" s="236">
        <f t="shared" ref="B2027:C2027" si="2480">B2026</f>
        <v>0</v>
      </c>
      <c r="C2027" s="237">
        <f t="shared" si="2480"/>
        <v>0</v>
      </c>
      <c r="D2027" s="238">
        <f t="shared" si="2477"/>
        <v>4</v>
      </c>
      <c r="E2027" s="238"/>
      <c r="F2027" s="239"/>
      <c r="G2027" s="238"/>
      <c r="H2027" s="266"/>
      <c r="I2027" s="238"/>
      <c r="J2027" s="238"/>
      <c r="K2027" s="238"/>
      <c r="L2027" s="238"/>
      <c r="M2027" s="238"/>
      <c r="N2027" s="238"/>
      <c r="O2027" s="256">
        <f t="shared" si="2434"/>
        <v>0</v>
      </c>
      <c r="P2027" s="351"/>
      <c r="Q2027" s="266"/>
      <c r="R2027" s="353"/>
      <c r="S2027" s="355"/>
      <c r="T2027" s="351"/>
      <c r="U2027" s="357"/>
      <c r="V2027" s="359"/>
      <c r="W2027" s="361"/>
      <c r="X2027" s="357"/>
      <c r="Y2027" s="353"/>
      <c r="Z2027" s="353"/>
      <c r="AA2027" s="353"/>
      <c r="AB2027" s="353"/>
      <c r="AC2027" s="353"/>
      <c r="AD2027" s="238">
        <f t="shared" si="2478"/>
        <v>0</v>
      </c>
      <c r="AE2027" s="279" t="e">
        <f>VLOOKUP(AD2027,分类参数表!$I$2:$J$10,2,FALSE)</f>
        <v>#N/A</v>
      </c>
      <c r="AF2027" s="280"/>
      <c r="AG2027" s="266"/>
      <c r="AH2027" s="266"/>
      <c r="AI2027" s="266"/>
      <c r="AJ2027" s="266"/>
      <c r="AK2027" s="266"/>
      <c r="AL2027" s="266"/>
      <c r="AM2027" s="290"/>
      <c r="AN2027" s="291" t="e">
        <f t="shared" si="2436"/>
        <v>#DIV/0!</v>
      </c>
      <c r="AO2027" s="297"/>
    </row>
    <row r="2028" spans="1:41" s="219" customFormat="1" ht="15" customHeight="1" thickBot="1" x14ac:dyDescent="0.2">
      <c r="A2028" s="235"/>
      <c r="B2028" s="236">
        <f t="shared" ref="B2028:C2028" si="2481">B2027</f>
        <v>0</v>
      </c>
      <c r="C2028" s="237">
        <f t="shared" si="2481"/>
        <v>0</v>
      </c>
      <c r="D2028" s="238">
        <f t="shared" si="2477"/>
        <v>5</v>
      </c>
      <c r="E2028" s="238"/>
      <c r="F2028" s="239"/>
      <c r="G2028" s="238"/>
      <c r="H2028" s="266"/>
      <c r="I2028" s="238"/>
      <c r="J2028" s="238"/>
      <c r="K2028" s="238"/>
      <c r="L2028" s="238"/>
      <c r="M2028" s="238"/>
      <c r="N2028" s="238"/>
      <c r="O2028" s="256">
        <f t="shared" si="2434"/>
        <v>0</v>
      </c>
      <c r="P2028" s="351"/>
      <c r="Q2028" s="266"/>
      <c r="R2028" s="353"/>
      <c r="S2028" s="355"/>
      <c r="T2028" s="351"/>
      <c r="U2028" s="357"/>
      <c r="V2028" s="359"/>
      <c r="W2028" s="361"/>
      <c r="X2028" s="357"/>
      <c r="Y2028" s="353"/>
      <c r="Z2028" s="353"/>
      <c r="AA2028" s="353"/>
      <c r="AB2028" s="362"/>
      <c r="AC2028" s="362"/>
      <c r="AD2028" s="238">
        <f t="shared" si="2478"/>
        <v>0</v>
      </c>
      <c r="AE2028" s="279" t="e">
        <f>VLOOKUP(AD2028,分类参数表!$I$2:$J$10,2,FALSE)</f>
        <v>#N/A</v>
      </c>
      <c r="AF2028" s="280"/>
      <c r="AG2028" s="266"/>
      <c r="AH2028" s="266"/>
      <c r="AI2028" s="266"/>
      <c r="AJ2028" s="266"/>
      <c r="AK2028" s="266"/>
      <c r="AL2028" s="266"/>
      <c r="AM2028" s="290"/>
      <c r="AN2028" s="291" t="e">
        <f t="shared" si="2436"/>
        <v>#DIV/0!</v>
      </c>
      <c r="AO2028" s="297"/>
    </row>
    <row r="2029" spans="1:41" s="218" customFormat="1" ht="15" customHeight="1" thickTop="1" x14ac:dyDescent="0.15">
      <c r="A2029" s="229"/>
      <c r="B2029" s="230"/>
      <c r="C2029" s="231"/>
      <c r="D2029" s="232">
        <v>1</v>
      </c>
      <c r="E2029" s="233"/>
      <c r="F2029" s="233"/>
      <c r="G2029" s="232"/>
      <c r="H2029" s="326"/>
      <c r="I2029" s="234"/>
      <c r="J2029" s="232"/>
      <c r="K2029" s="233"/>
      <c r="L2029" s="232"/>
      <c r="M2029" s="232"/>
      <c r="N2029" s="232"/>
      <c r="O2029" s="255">
        <f t="shared" si="2434"/>
        <v>0</v>
      </c>
      <c r="P2029" s="350">
        <f>SUM(O2029:O2033)</f>
        <v>0</v>
      </c>
      <c r="Q2029" s="264"/>
      <c r="R2029" s="352">
        <f>SUMPRODUCT(Q2029:Q2033+0)</f>
        <v>0</v>
      </c>
      <c r="S2029" s="354" t="e">
        <f>R2029/P2029</f>
        <v>#DIV/0!</v>
      </c>
      <c r="T2029" s="350" t="e">
        <f>LOOKUP(S2029,{0.4,0.45,0.5,0.55,0.6,0.65,0.7,0.75,0.8,0.85,0.9,0.95,1},{0.1,0.175,0.25,0.325,0.4,0.475,0.55,0.625,0.7,0.775,0.85,0.925,1})</f>
        <v>#DIV/0!</v>
      </c>
      <c r="U2029" s="356"/>
      <c r="V2029" s="358"/>
      <c r="W2029" s="360"/>
      <c r="X2029" s="356"/>
      <c r="Y2029" s="352">
        <f>R2029-(V2029/10)-X2029</f>
        <v>0</v>
      </c>
      <c r="Z2029" s="352" t="e">
        <f>Y2029*T2029*AE2029</f>
        <v>#DIV/0!</v>
      </c>
      <c r="AA2029" s="352" t="e">
        <f>U2029-V2029+Z2029</f>
        <v>#DIV/0!</v>
      </c>
      <c r="AB2029" s="352"/>
      <c r="AC2029" s="352"/>
      <c r="AD2029" s="276"/>
      <c r="AE2029" s="277" t="e">
        <f>VLOOKUP(AD2029,分类参数表!$I$2:$J$10,2,FALSE)</f>
        <v>#N/A</v>
      </c>
      <c r="AF2029" s="278"/>
      <c r="AG2029" s="264"/>
      <c r="AH2029" s="264"/>
      <c r="AI2029" s="264"/>
      <c r="AJ2029" s="264"/>
      <c r="AK2029" s="264"/>
      <c r="AL2029" s="264"/>
      <c r="AM2029" s="288"/>
      <c r="AN2029" s="289" t="e">
        <f t="shared" si="2436"/>
        <v>#DIV/0!</v>
      </c>
      <c r="AO2029" s="296"/>
    </row>
    <row r="2030" spans="1:41" s="219" customFormat="1" ht="15" customHeight="1" x14ac:dyDescent="0.15">
      <c r="A2030" s="235"/>
      <c r="B2030" s="236">
        <f t="shared" ref="B2030:C2030" si="2482">B2029</f>
        <v>0</v>
      </c>
      <c r="C2030" s="237">
        <f t="shared" si="2482"/>
        <v>0</v>
      </c>
      <c r="D2030" s="238">
        <f t="shared" ref="D2030:D2033" si="2483">D2029+1</f>
        <v>2</v>
      </c>
      <c r="E2030" s="238"/>
      <c r="F2030" s="239"/>
      <c r="G2030" s="238"/>
      <c r="H2030" s="327"/>
      <c r="I2030" s="240"/>
      <c r="J2030" s="238"/>
      <c r="K2030" s="238"/>
      <c r="L2030" s="238"/>
      <c r="M2030" s="238"/>
      <c r="N2030" s="238"/>
      <c r="O2030" s="256">
        <f t="shared" si="2434"/>
        <v>0</v>
      </c>
      <c r="P2030" s="351"/>
      <c r="Q2030" s="266"/>
      <c r="R2030" s="353"/>
      <c r="S2030" s="355"/>
      <c r="T2030" s="351"/>
      <c r="U2030" s="357"/>
      <c r="V2030" s="359"/>
      <c r="W2030" s="361"/>
      <c r="X2030" s="357"/>
      <c r="Y2030" s="353"/>
      <c r="Z2030" s="353"/>
      <c r="AA2030" s="353"/>
      <c r="AB2030" s="353"/>
      <c r="AC2030" s="353"/>
      <c r="AD2030" s="238">
        <f t="shared" ref="AD2030:AD2033" si="2484">AD2029</f>
        <v>0</v>
      </c>
      <c r="AE2030" s="279" t="e">
        <f>VLOOKUP(AD2030,分类参数表!$I$2:$J$10,2,FALSE)</f>
        <v>#N/A</v>
      </c>
      <c r="AF2030" s="280"/>
      <c r="AG2030" s="266"/>
      <c r="AH2030" s="266"/>
      <c r="AI2030" s="266"/>
      <c r="AJ2030" s="266"/>
      <c r="AK2030" s="266"/>
      <c r="AL2030" s="266"/>
      <c r="AM2030" s="290"/>
      <c r="AN2030" s="291" t="e">
        <f t="shared" si="2436"/>
        <v>#DIV/0!</v>
      </c>
      <c r="AO2030" s="297"/>
    </row>
    <row r="2031" spans="1:41" s="219" customFormat="1" ht="15" customHeight="1" x14ac:dyDescent="0.15">
      <c r="A2031" s="235"/>
      <c r="B2031" s="236">
        <f t="shared" ref="B2031:C2031" si="2485">B2030</f>
        <v>0</v>
      </c>
      <c r="C2031" s="237">
        <f t="shared" si="2485"/>
        <v>0</v>
      </c>
      <c r="D2031" s="238">
        <f t="shared" si="2483"/>
        <v>3</v>
      </c>
      <c r="E2031" s="238"/>
      <c r="F2031" s="239"/>
      <c r="G2031" s="238"/>
      <c r="H2031" s="327"/>
      <c r="I2031" s="240"/>
      <c r="J2031" s="238"/>
      <c r="K2031" s="238"/>
      <c r="L2031" s="238"/>
      <c r="M2031" s="238"/>
      <c r="N2031" s="238"/>
      <c r="O2031" s="256">
        <f t="shared" si="2434"/>
        <v>0</v>
      </c>
      <c r="P2031" s="351"/>
      <c r="Q2031" s="266"/>
      <c r="R2031" s="353"/>
      <c r="S2031" s="355"/>
      <c r="T2031" s="351"/>
      <c r="U2031" s="357"/>
      <c r="V2031" s="359"/>
      <c r="W2031" s="361"/>
      <c r="X2031" s="357"/>
      <c r="Y2031" s="353"/>
      <c r="Z2031" s="353"/>
      <c r="AA2031" s="353"/>
      <c r="AB2031" s="353"/>
      <c r="AC2031" s="353"/>
      <c r="AD2031" s="238">
        <f t="shared" si="2484"/>
        <v>0</v>
      </c>
      <c r="AE2031" s="279" t="e">
        <f>VLOOKUP(AD2031,分类参数表!$I$2:$J$10,2,FALSE)</f>
        <v>#N/A</v>
      </c>
      <c r="AF2031" s="280"/>
      <c r="AG2031" s="266"/>
      <c r="AH2031" s="266"/>
      <c r="AI2031" s="266"/>
      <c r="AJ2031" s="266"/>
      <c r="AK2031" s="266"/>
      <c r="AL2031" s="266"/>
      <c r="AM2031" s="290"/>
      <c r="AN2031" s="291" t="e">
        <f t="shared" si="2436"/>
        <v>#DIV/0!</v>
      </c>
      <c r="AO2031" s="297"/>
    </row>
    <row r="2032" spans="1:41" s="219" customFormat="1" ht="15" customHeight="1" x14ac:dyDescent="0.15">
      <c r="A2032" s="235"/>
      <c r="B2032" s="236">
        <f t="shared" ref="B2032:C2032" si="2486">B2031</f>
        <v>0</v>
      </c>
      <c r="C2032" s="237">
        <f t="shared" si="2486"/>
        <v>0</v>
      </c>
      <c r="D2032" s="238">
        <f t="shared" si="2483"/>
        <v>4</v>
      </c>
      <c r="E2032" s="238"/>
      <c r="F2032" s="239"/>
      <c r="G2032" s="238"/>
      <c r="H2032" s="266"/>
      <c r="I2032" s="238"/>
      <c r="J2032" s="238"/>
      <c r="K2032" s="238"/>
      <c r="L2032" s="238"/>
      <c r="M2032" s="238"/>
      <c r="N2032" s="238"/>
      <c r="O2032" s="256">
        <f t="shared" si="2434"/>
        <v>0</v>
      </c>
      <c r="P2032" s="351"/>
      <c r="Q2032" s="266"/>
      <c r="R2032" s="353"/>
      <c r="S2032" s="355"/>
      <c r="T2032" s="351"/>
      <c r="U2032" s="357"/>
      <c r="V2032" s="359"/>
      <c r="W2032" s="361"/>
      <c r="X2032" s="357"/>
      <c r="Y2032" s="353"/>
      <c r="Z2032" s="353"/>
      <c r="AA2032" s="353"/>
      <c r="AB2032" s="353"/>
      <c r="AC2032" s="353"/>
      <c r="AD2032" s="238">
        <f t="shared" si="2484"/>
        <v>0</v>
      </c>
      <c r="AE2032" s="279" t="e">
        <f>VLOOKUP(AD2032,分类参数表!$I$2:$J$10,2,FALSE)</f>
        <v>#N/A</v>
      </c>
      <c r="AF2032" s="280"/>
      <c r="AG2032" s="266"/>
      <c r="AH2032" s="266"/>
      <c r="AI2032" s="266"/>
      <c r="AJ2032" s="266"/>
      <c r="AK2032" s="266"/>
      <c r="AL2032" s="266"/>
      <c r="AM2032" s="290"/>
      <c r="AN2032" s="291" t="e">
        <f t="shared" si="2436"/>
        <v>#DIV/0!</v>
      </c>
      <c r="AO2032" s="297"/>
    </row>
    <row r="2033" spans="1:41" s="219" customFormat="1" ht="15" customHeight="1" thickBot="1" x14ac:dyDescent="0.2">
      <c r="A2033" s="235"/>
      <c r="B2033" s="236">
        <f t="shared" ref="B2033:C2033" si="2487">B2032</f>
        <v>0</v>
      </c>
      <c r="C2033" s="237">
        <f t="shared" si="2487"/>
        <v>0</v>
      </c>
      <c r="D2033" s="238">
        <f t="shared" si="2483"/>
        <v>5</v>
      </c>
      <c r="E2033" s="238"/>
      <c r="F2033" s="239"/>
      <c r="G2033" s="238"/>
      <c r="H2033" s="266"/>
      <c r="I2033" s="238"/>
      <c r="J2033" s="238"/>
      <c r="K2033" s="238"/>
      <c r="L2033" s="238"/>
      <c r="M2033" s="238"/>
      <c r="N2033" s="238"/>
      <c r="O2033" s="256">
        <f t="shared" si="2434"/>
        <v>0</v>
      </c>
      <c r="P2033" s="351"/>
      <c r="Q2033" s="266"/>
      <c r="R2033" s="353"/>
      <c r="S2033" s="355"/>
      <c r="T2033" s="351"/>
      <c r="U2033" s="357"/>
      <c r="V2033" s="359"/>
      <c r="W2033" s="361"/>
      <c r="X2033" s="357"/>
      <c r="Y2033" s="353"/>
      <c r="Z2033" s="353"/>
      <c r="AA2033" s="353"/>
      <c r="AB2033" s="362"/>
      <c r="AC2033" s="362"/>
      <c r="AD2033" s="238">
        <f t="shared" si="2484"/>
        <v>0</v>
      </c>
      <c r="AE2033" s="279" t="e">
        <f>VLOOKUP(AD2033,分类参数表!$I$2:$J$10,2,FALSE)</f>
        <v>#N/A</v>
      </c>
      <c r="AF2033" s="280"/>
      <c r="AG2033" s="266"/>
      <c r="AH2033" s="266"/>
      <c r="AI2033" s="266"/>
      <c r="AJ2033" s="266"/>
      <c r="AK2033" s="266"/>
      <c r="AL2033" s="266"/>
      <c r="AM2033" s="290"/>
      <c r="AN2033" s="291" t="e">
        <f t="shared" si="2436"/>
        <v>#DIV/0!</v>
      </c>
      <c r="AO2033" s="297"/>
    </row>
    <row r="2034" spans="1:41" s="220" customFormat="1" ht="15" customHeight="1" thickTop="1" x14ac:dyDescent="0.15">
      <c r="A2034" s="319"/>
      <c r="B2034" s="242"/>
      <c r="C2034" s="243"/>
      <c r="D2034" s="244">
        <v>1</v>
      </c>
      <c r="E2034" s="320"/>
      <c r="F2034" s="245"/>
      <c r="G2034" s="321"/>
      <c r="H2034" s="328"/>
      <c r="I2034" s="246"/>
      <c r="J2034" s="321"/>
      <c r="K2034" s="320"/>
      <c r="L2034" s="321"/>
      <c r="M2034" s="244"/>
      <c r="N2034" s="244"/>
      <c r="O2034" s="257">
        <f t="shared" si="2434"/>
        <v>0</v>
      </c>
      <c r="P2034" s="363">
        <f>SUM(O2034:O2038)</f>
        <v>0</v>
      </c>
      <c r="Q2034" s="322"/>
      <c r="R2034" s="371">
        <f>SUMPRODUCT(Q2034:Q2038+0)</f>
        <v>0</v>
      </c>
      <c r="S2034" s="374" t="e">
        <f>R2034/P2034</f>
        <v>#DIV/0!</v>
      </c>
      <c r="T2034" s="363" t="e">
        <f>LOOKUP(S2034,{0.4,0.45,0.5,0.55,0.6,0.65,0.7,0.75,0.8,0.85,0.9,0.95,1},{0.1,0.175,0.25,0.325,0.4,0.475,0.55,0.625,0.7,0.775,0.85,0.925,1})</f>
        <v>#DIV/0!</v>
      </c>
      <c r="U2034" s="369"/>
      <c r="V2034" s="365"/>
      <c r="W2034" s="367"/>
      <c r="X2034" s="369"/>
      <c r="Y2034" s="371">
        <f>R2034-(V2034/10)-X2034</f>
        <v>0</v>
      </c>
      <c r="Z2034" s="371" t="e">
        <f>Y2034*T2034*AE2034</f>
        <v>#DIV/0!</v>
      </c>
      <c r="AA2034" s="371" t="e">
        <f>U2034-V2034+Z2034</f>
        <v>#DIV/0!</v>
      </c>
      <c r="AB2034" s="371"/>
      <c r="AC2034" s="371"/>
      <c r="AD2034" s="323" t="s">
        <v>2000</v>
      </c>
      <c r="AE2034" s="282">
        <f>VLOOKUP(AD2034,分类参数表!$I$2:$J$10,2,FALSE)</f>
        <v>1</v>
      </c>
      <c r="AF2034" s="283"/>
      <c r="AG2034" s="322"/>
      <c r="AH2034" s="269"/>
      <c r="AI2034" s="269"/>
      <c r="AJ2034" s="269"/>
      <c r="AK2034" s="322"/>
      <c r="AL2034" s="322"/>
      <c r="AM2034" s="292"/>
      <c r="AN2034" s="293" t="e">
        <f t="shared" si="2436"/>
        <v>#DIV/0!</v>
      </c>
      <c r="AO2034" s="298"/>
    </row>
    <row r="2035" spans="1:41" s="221" customFormat="1" ht="15" customHeight="1" x14ac:dyDescent="0.15">
      <c r="A2035" s="247"/>
      <c r="B2035" s="248">
        <f t="shared" ref="B2035:C2035" si="2488">B2034</f>
        <v>0</v>
      </c>
      <c r="C2035" s="249">
        <f t="shared" si="2488"/>
        <v>0</v>
      </c>
      <c r="D2035" s="250">
        <f t="shared" ref="D2035:D2038" si="2489">D2034+1</f>
        <v>2</v>
      </c>
      <c r="E2035" s="250"/>
      <c r="F2035" s="251"/>
      <c r="G2035" s="250"/>
      <c r="H2035" s="329"/>
      <c r="I2035" s="252"/>
      <c r="J2035" s="250"/>
      <c r="K2035" s="250"/>
      <c r="L2035" s="250"/>
      <c r="M2035" s="250"/>
      <c r="N2035" s="250"/>
      <c r="O2035" s="258">
        <f t="shared" si="2434"/>
        <v>0</v>
      </c>
      <c r="P2035" s="364"/>
      <c r="Q2035" s="271"/>
      <c r="R2035" s="372"/>
      <c r="S2035" s="375"/>
      <c r="T2035" s="364"/>
      <c r="U2035" s="370"/>
      <c r="V2035" s="366"/>
      <c r="W2035" s="368"/>
      <c r="X2035" s="370"/>
      <c r="Y2035" s="372"/>
      <c r="Z2035" s="372"/>
      <c r="AA2035" s="372"/>
      <c r="AB2035" s="372"/>
      <c r="AC2035" s="372"/>
      <c r="AD2035" s="250" t="str">
        <f t="shared" ref="AD2035:AD2038" si="2490">AD2034</f>
        <v>会员</v>
      </c>
      <c r="AE2035" s="284">
        <f>VLOOKUP(AD2035,分类参数表!$I$2:$J$10,2,FALSE)</f>
        <v>1</v>
      </c>
      <c r="AF2035" s="285"/>
      <c r="AG2035" s="271"/>
      <c r="AH2035" s="271"/>
      <c r="AI2035" s="271"/>
      <c r="AJ2035" s="271"/>
      <c r="AK2035" s="271"/>
      <c r="AL2035" s="271"/>
      <c r="AM2035" s="294"/>
      <c r="AN2035" s="295" t="e">
        <f t="shared" si="2436"/>
        <v>#DIV/0!</v>
      </c>
      <c r="AO2035" s="299"/>
    </row>
    <row r="2036" spans="1:41" s="221" customFormat="1" ht="15" customHeight="1" x14ac:dyDescent="0.15">
      <c r="A2036" s="247"/>
      <c r="B2036" s="248">
        <f t="shared" ref="B2036:C2036" si="2491">B2035</f>
        <v>0</v>
      </c>
      <c r="C2036" s="249">
        <f t="shared" si="2491"/>
        <v>0</v>
      </c>
      <c r="D2036" s="250">
        <f t="shared" si="2489"/>
        <v>3</v>
      </c>
      <c r="E2036" s="250"/>
      <c r="F2036" s="251"/>
      <c r="G2036" s="250"/>
      <c r="H2036" s="329"/>
      <c r="I2036" s="252"/>
      <c r="J2036" s="250"/>
      <c r="K2036" s="250"/>
      <c r="L2036" s="250"/>
      <c r="M2036" s="250"/>
      <c r="N2036" s="250"/>
      <c r="O2036" s="258">
        <f t="shared" si="2434"/>
        <v>0</v>
      </c>
      <c r="P2036" s="364"/>
      <c r="Q2036" s="271"/>
      <c r="R2036" s="372"/>
      <c r="S2036" s="375"/>
      <c r="T2036" s="364"/>
      <c r="U2036" s="370"/>
      <c r="V2036" s="366"/>
      <c r="W2036" s="368"/>
      <c r="X2036" s="370"/>
      <c r="Y2036" s="372"/>
      <c r="Z2036" s="372"/>
      <c r="AA2036" s="372"/>
      <c r="AB2036" s="372"/>
      <c r="AC2036" s="372"/>
      <c r="AD2036" s="250" t="str">
        <f t="shared" si="2490"/>
        <v>会员</v>
      </c>
      <c r="AE2036" s="284">
        <f>VLOOKUP(AD2036,分类参数表!$I$2:$J$10,2,FALSE)</f>
        <v>1</v>
      </c>
      <c r="AF2036" s="285"/>
      <c r="AG2036" s="271"/>
      <c r="AH2036" s="271"/>
      <c r="AI2036" s="271"/>
      <c r="AJ2036" s="271"/>
      <c r="AK2036" s="271"/>
      <c r="AL2036" s="271"/>
      <c r="AM2036" s="294"/>
      <c r="AN2036" s="295" t="e">
        <f t="shared" si="2436"/>
        <v>#DIV/0!</v>
      </c>
      <c r="AO2036" s="299"/>
    </row>
    <row r="2037" spans="1:41" s="221" customFormat="1" ht="15" customHeight="1" x14ac:dyDescent="0.15">
      <c r="A2037" s="247"/>
      <c r="B2037" s="248">
        <f t="shared" ref="B2037:C2037" si="2492">B2036</f>
        <v>0</v>
      </c>
      <c r="C2037" s="249">
        <f t="shared" si="2492"/>
        <v>0</v>
      </c>
      <c r="D2037" s="250">
        <f t="shared" si="2489"/>
        <v>4</v>
      </c>
      <c r="E2037" s="250"/>
      <c r="F2037" s="251"/>
      <c r="G2037" s="250"/>
      <c r="H2037" s="271"/>
      <c r="I2037" s="250"/>
      <c r="J2037" s="250"/>
      <c r="K2037" s="250"/>
      <c r="L2037" s="250"/>
      <c r="M2037" s="250"/>
      <c r="N2037" s="250"/>
      <c r="O2037" s="258">
        <f t="shared" si="2434"/>
        <v>0</v>
      </c>
      <c r="P2037" s="364"/>
      <c r="Q2037" s="271"/>
      <c r="R2037" s="372"/>
      <c r="S2037" s="375"/>
      <c r="T2037" s="364"/>
      <c r="U2037" s="370"/>
      <c r="V2037" s="366"/>
      <c r="W2037" s="368"/>
      <c r="X2037" s="370"/>
      <c r="Y2037" s="372"/>
      <c r="Z2037" s="372"/>
      <c r="AA2037" s="372"/>
      <c r="AB2037" s="372"/>
      <c r="AC2037" s="372"/>
      <c r="AD2037" s="250" t="str">
        <f t="shared" si="2490"/>
        <v>会员</v>
      </c>
      <c r="AE2037" s="284">
        <f>VLOOKUP(AD2037,分类参数表!$I$2:$J$10,2,FALSE)</f>
        <v>1</v>
      </c>
      <c r="AF2037" s="285"/>
      <c r="AG2037" s="271"/>
      <c r="AH2037" s="271"/>
      <c r="AI2037" s="271"/>
      <c r="AJ2037" s="271"/>
      <c r="AK2037" s="271"/>
      <c r="AL2037" s="271"/>
      <c r="AM2037" s="294"/>
      <c r="AN2037" s="295" t="e">
        <f t="shared" si="2436"/>
        <v>#DIV/0!</v>
      </c>
      <c r="AO2037" s="299"/>
    </row>
    <row r="2038" spans="1:41" s="221" customFormat="1" ht="15" customHeight="1" thickBot="1" x14ac:dyDescent="0.2">
      <c r="A2038" s="247"/>
      <c r="B2038" s="248">
        <f t="shared" ref="B2038:C2038" si="2493">B2037</f>
        <v>0</v>
      </c>
      <c r="C2038" s="249">
        <f t="shared" si="2493"/>
        <v>0</v>
      </c>
      <c r="D2038" s="250">
        <f t="shared" si="2489"/>
        <v>5</v>
      </c>
      <c r="E2038" s="250"/>
      <c r="F2038" s="251"/>
      <c r="G2038" s="250"/>
      <c r="H2038" s="271"/>
      <c r="I2038" s="250"/>
      <c r="J2038" s="250"/>
      <c r="K2038" s="250"/>
      <c r="L2038" s="250"/>
      <c r="M2038" s="250"/>
      <c r="N2038" s="250"/>
      <c r="O2038" s="258">
        <f t="shared" si="2434"/>
        <v>0</v>
      </c>
      <c r="P2038" s="364"/>
      <c r="Q2038" s="271"/>
      <c r="R2038" s="372"/>
      <c r="S2038" s="375"/>
      <c r="T2038" s="364"/>
      <c r="U2038" s="370"/>
      <c r="V2038" s="366"/>
      <c r="W2038" s="368"/>
      <c r="X2038" s="370"/>
      <c r="Y2038" s="372"/>
      <c r="Z2038" s="372"/>
      <c r="AA2038" s="372"/>
      <c r="AB2038" s="373"/>
      <c r="AC2038" s="373"/>
      <c r="AD2038" s="250" t="str">
        <f t="shared" si="2490"/>
        <v>会员</v>
      </c>
      <c r="AE2038" s="284">
        <f>VLOOKUP(AD2038,分类参数表!$I$2:$J$10,2,FALSE)</f>
        <v>1</v>
      </c>
      <c r="AF2038" s="285"/>
      <c r="AG2038" s="271"/>
      <c r="AH2038" s="271"/>
      <c r="AI2038" s="271"/>
      <c r="AJ2038" s="271"/>
      <c r="AK2038" s="271"/>
      <c r="AL2038" s="271"/>
      <c r="AM2038" s="294"/>
      <c r="AN2038" s="295" t="e">
        <f t="shared" si="2436"/>
        <v>#DIV/0!</v>
      </c>
      <c r="AO2038" s="299"/>
    </row>
    <row r="2039" spans="1:41" s="218" customFormat="1" ht="15" customHeight="1" thickTop="1" x14ac:dyDescent="0.15">
      <c r="A2039" s="229"/>
      <c r="B2039" s="230"/>
      <c r="C2039" s="231"/>
      <c r="D2039" s="232">
        <v>1</v>
      </c>
      <c r="E2039" s="233"/>
      <c r="F2039" s="233"/>
      <c r="G2039" s="232"/>
      <c r="H2039" s="326"/>
      <c r="I2039" s="234"/>
      <c r="J2039" s="232"/>
      <c r="K2039" s="233"/>
      <c r="L2039" s="232"/>
      <c r="M2039" s="232"/>
      <c r="N2039" s="232"/>
      <c r="O2039" s="255">
        <f t="shared" si="2434"/>
        <v>0</v>
      </c>
      <c r="P2039" s="350">
        <f>SUM(O2039:O2043)</f>
        <v>0</v>
      </c>
      <c r="Q2039" s="264"/>
      <c r="R2039" s="352">
        <f>SUMPRODUCT(Q2039:Q2043+0)</f>
        <v>0</v>
      </c>
      <c r="S2039" s="354" t="e">
        <f>R2039/P2039</f>
        <v>#DIV/0!</v>
      </c>
      <c r="T2039" s="350" t="e">
        <f>LOOKUP(S2039,{0.4,0.45,0.5,0.55,0.6,0.65,0.7,0.75,0.8,0.85,0.9,0.95,1},{0.1,0.175,0.25,0.325,0.4,0.475,0.55,0.625,0.7,0.775,0.85,0.925,1})</f>
        <v>#DIV/0!</v>
      </c>
      <c r="U2039" s="356"/>
      <c r="V2039" s="358"/>
      <c r="W2039" s="360"/>
      <c r="X2039" s="356"/>
      <c r="Y2039" s="352">
        <f>R2039-(V2039/10)-X2039</f>
        <v>0</v>
      </c>
      <c r="Z2039" s="352" t="e">
        <f>Y2039*T2039*AE2039</f>
        <v>#DIV/0!</v>
      </c>
      <c r="AA2039" s="352" t="e">
        <f>U2039-V2039+Z2039</f>
        <v>#DIV/0!</v>
      </c>
      <c r="AB2039" s="352"/>
      <c r="AC2039" s="352"/>
      <c r="AD2039" s="276"/>
      <c r="AE2039" s="277" t="e">
        <f>VLOOKUP(AD2039,分类参数表!$I$2:$J$10,2,FALSE)</f>
        <v>#N/A</v>
      </c>
      <c r="AF2039" s="278"/>
      <c r="AG2039" s="264"/>
      <c r="AH2039" s="264"/>
      <c r="AI2039" s="264"/>
      <c r="AJ2039" s="264"/>
      <c r="AK2039" s="264"/>
      <c r="AL2039" s="264"/>
      <c r="AM2039" s="288"/>
      <c r="AN2039" s="289" t="e">
        <f t="shared" si="2436"/>
        <v>#DIV/0!</v>
      </c>
      <c r="AO2039" s="296"/>
    </row>
    <row r="2040" spans="1:41" s="219" customFormat="1" ht="15" customHeight="1" x14ac:dyDescent="0.15">
      <c r="A2040" s="235"/>
      <c r="B2040" s="236">
        <f t="shared" ref="B2040:C2040" si="2494">B2039</f>
        <v>0</v>
      </c>
      <c r="C2040" s="237">
        <f t="shared" si="2494"/>
        <v>0</v>
      </c>
      <c r="D2040" s="238">
        <f t="shared" ref="D2040:D2043" si="2495">D2039+1</f>
        <v>2</v>
      </c>
      <c r="E2040" s="238"/>
      <c r="F2040" s="239"/>
      <c r="G2040" s="238"/>
      <c r="H2040" s="327"/>
      <c r="I2040" s="240"/>
      <c r="J2040" s="238"/>
      <c r="K2040" s="238"/>
      <c r="L2040" s="238"/>
      <c r="M2040" s="238"/>
      <c r="N2040" s="238"/>
      <c r="O2040" s="256">
        <f t="shared" si="2434"/>
        <v>0</v>
      </c>
      <c r="P2040" s="351"/>
      <c r="Q2040" s="266"/>
      <c r="R2040" s="353"/>
      <c r="S2040" s="355"/>
      <c r="T2040" s="351"/>
      <c r="U2040" s="357"/>
      <c r="V2040" s="359"/>
      <c r="W2040" s="361"/>
      <c r="X2040" s="357"/>
      <c r="Y2040" s="353"/>
      <c r="Z2040" s="353"/>
      <c r="AA2040" s="353"/>
      <c r="AB2040" s="353"/>
      <c r="AC2040" s="353"/>
      <c r="AD2040" s="238">
        <f t="shared" ref="AD2040:AD2043" si="2496">AD2039</f>
        <v>0</v>
      </c>
      <c r="AE2040" s="279" t="e">
        <f>VLOOKUP(AD2040,分类参数表!$I$2:$J$10,2,FALSE)</f>
        <v>#N/A</v>
      </c>
      <c r="AF2040" s="280"/>
      <c r="AG2040" s="266"/>
      <c r="AH2040" s="266"/>
      <c r="AI2040" s="266"/>
      <c r="AJ2040" s="266"/>
      <c r="AK2040" s="266"/>
      <c r="AL2040" s="266"/>
      <c r="AM2040" s="290"/>
      <c r="AN2040" s="291" t="e">
        <f t="shared" si="2436"/>
        <v>#DIV/0!</v>
      </c>
      <c r="AO2040" s="297"/>
    </row>
    <row r="2041" spans="1:41" s="219" customFormat="1" ht="15" customHeight="1" x14ac:dyDescent="0.15">
      <c r="A2041" s="235"/>
      <c r="B2041" s="236">
        <f t="shared" ref="B2041:C2041" si="2497">B2040</f>
        <v>0</v>
      </c>
      <c r="C2041" s="237">
        <f t="shared" si="2497"/>
        <v>0</v>
      </c>
      <c r="D2041" s="238">
        <f t="shared" si="2495"/>
        <v>3</v>
      </c>
      <c r="E2041" s="238"/>
      <c r="F2041" s="239"/>
      <c r="G2041" s="238"/>
      <c r="H2041" s="327"/>
      <c r="I2041" s="240"/>
      <c r="J2041" s="238"/>
      <c r="K2041" s="238"/>
      <c r="L2041" s="238"/>
      <c r="M2041" s="238"/>
      <c r="N2041" s="238"/>
      <c r="O2041" s="256">
        <f t="shared" si="2434"/>
        <v>0</v>
      </c>
      <c r="P2041" s="351"/>
      <c r="Q2041" s="266"/>
      <c r="R2041" s="353"/>
      <c r="S2041" s="355"/>
      <c r="T2041" s="351"/>
      <c r="U2041" s="357"/>
      <c r="V2041" s="359"/>
      <c r="W2041" s="361"/>
      <c r="X2041" s="357"/>
      <c r="Y2041" s="353"/>
      <c r="Z2041" s="353"/>
      <c r="AA2041" s="353"/>
      <c r="AB2041" s="353"/>
      <c r="AC2041" s="353"/>
      <c r="AD2041" s="238">
        <f t="shared" si="2496"/>
        <v>0</v>
      </c>
      <c r="AE2041" s="279" t="e">
        <f>VLOOKUP(AD2041,分类参数表!$I$2:$J$10,2,FALSE)</f>
        <v>#N/A</v>
      </c>
      <c r="AF2041" s="280"/>
      <c r="AG2041" s="266"/>
      <c r="AH2041" s="266"/>
      <c r="AI2041" s="266"/>
      <c r="AJ2041" s="266"/>
      <c r="AK2041" s="266"/>
      <c r="AL2041" s="266"/>
      <c r="AM2041" s="290"/>
      <c r="AN2041" s="291" t="e">
        <f t="shared" si="2436"/>
        <v>#DIV/0!</v>
      </c>
      <c r="AO2041" s="297"/>
    </row>
    <row r="2042" spans="1:41" s="219" customFormat="1" ht="15" customHeight="1" x14ac:dyDescent="0.15">
      <c r="A2042" s="235"/>
      <c r="B2042" s="236">
        <f t="shared" ref="B2042:C2042" si="2498">B2041</f>
        <v>0</v>
      </c>
      <c r="C2042" s="237">
        <f t="shared" si="2498"/>
        <v>0</v>
      </c>
      <c r="D2042" s="238">
        <f t="shared" si="2495"/>
        <v>4</v>
      </c>
      <c r="E2042" s="238"/>
      <c r="F2042" s="239"/>
      <c r="G2042" s="238"/>
      <c r="H2042" s="266"/>
      <c r="I2042" s="238"/>
      <c r="J2042" s="238"/>
      <c r="K2042" s="238"/>
      <c r="L2042" s="238"/>
      <c r="M2042" s="238"/>
      <c r="N2042" s="238"/>
      <c r="O2042" s="256">
        <f t="shared" si="2434"/>
        <v>0</v>
      </c>
      <c r="P2042" s="351"/>
      <c r="Q2042" s="266"/>
      <c r="R2042" s="353"/>
      <c r="S2042" s="355"/>
      <c r="T2042" s="351"/>
      <c r="U2042" s="357"/>
      <c r="V2042" s="359"/>
      <c r="W2042" s="361"/>
      <c r="X2042" s="357"/>
      <c r="Y2042" s="353"/>
      <c r="Z2042" s="353"/>
      <c r="AA2042" s="353"/>
      <c r="AB2042" s="353"/>
      <c r="AC2042" s="353"/>
      <c r="AD2042" s="238">
        <f t="shared" si="2496"/>
        <v>0</v>
      </c>
      <c r="AE2042" s="279" t="e">
        <f>VLOOKUP(AD2042,分类参数表!$I$2:$J$10,2,FALSE)</f>
        <v>#N/A</v>
      </c>
      <c r="AF2042" s="280"/>
      <c r="AG2042" s="266"/>
      <c r="AH2042" s="266"/>
      <c r="AI2042" s="266"/>
      <c r="AJ2042" s="266"/>
      <c r="AK2042" s="266"/>
      <c r="AL2042" s="266"/>
      <c r="AM2042" s="290"/>
      <c r="AN2042" s="291" t="e">
        <f t="shared" si="2436"/>
        <v>#DIV/0!</v>
      </c>
      <c r="AO2042" s="297"/>
    </row>
    <row r="2043" spans="1:41" s="219" customFormat="1" ht="15" customHeight="1" thickBot="1" x14ac:dyDescent="0.2">
      <c r="A2043" s="235"/>
      <c r="B2043" s="236">
        <f t="shared" ref="B2043:C2043" si="2499">B2042</f>
        <v>0</v>
      </c>
      <c r="C2043" s="237">
        <f t="shared" si="2499"/>
        <v>0</v>
      </c>
      <c r="D2043" s="238">
        <f t="shared" si="2495"/>
        <v>5</v>
      </c>
      <c r="E2043" s="238"/>
      <c r="F2043" s="239"/>
      <c r="G2043" s="238"/>
      <c r="H2043" s="266"/>
      <c r="I2043" s="238"/>
      <c r="J2043" s="238"/>
      <c r="K2043" s="238"/>
      <c r="L2043" s="238"/>
      <c r="M2043" s="238"/>
      <c r="N2043" s="238"/>
      <c r="O2043" s="256">
        <f t="shared" si="2434"/>
        <v>0</v>
      </c>
      <c r="P2043" s="351"/>
      <c r="Q2043" s="266"/>
      <c r="R2043" s="353"/>
      <c r="S2043" s="355"/>
      <c r="T2043" s="351"/>
      <c r="U2043" s="357"/>
      <c r="V2043" s="359"/>
      <c r="W2043" s="361"/>
      <c r="X2043" s="357"/>
      <c r="Y2043" s="353"/>
      <c r="Z2043" s="353"/>
      <c r="AA2043" s="353"/>
      <c r="AB2043" s="362"/>
      <c r="AC2043" s="362"/>
      <c r="AD2043" s="238">
        <f t="shared" si="2496"/>
        <v>0</v>
      </c>
      <c r="AE2043" s="279" t="e">
        <f>VLOOKUP(AD2043,分类参数表!$I$2:$J$10,2,FALSE)</f>
        <v>#N/A</v>
      </c>
      <c r="AF2043" s="280"/>
      <c r="AG2043" s="266"/>
      <c r="AH2043" s="266"/>
      <c r="AI2043" s="266"/>
      <c r="AJ2043" s="266"/>
      <c r="AK2043" s="266"/>
      <c r="AL2043" s="266"/>
      <c r="AM2043" s="290"/>
      <c r="AN2043" s="291" t="e">
        <f t="shared" si="2436"/>
        <v>#DIV/0!</v>
      </c>
      <c r="AO2043" s="297"/>
    </row>
    <row r="2044" spans="1:41" s="220" customFormat="1" ht="15" customHeight="1" thickTop="1" x14ac:dyDescent="0.15">
      <c r="A2044" s="319"/>
      <c r="B2044" s="242"/>
      <c r="C2044" s="243"/>
      <c r="D2044" s="244">
        <v>1</v>
      </c>
      <c r="E2044" s="320"/>
      <c r="F2044" s="245"/>
      <c r="G2044" s="321"/>
      <c r="H2044" s="328"/>
      <c r="I2044" s="246"/>
      <c r="J2044" s="321"/>
      <c r="K2044" s="320"/>
      <c r="L2044" s="321"/>
      <c r="M2044" s="244"/>
      <c r="N2044" s="244"/>
      <c r="O2044" s="257">
        <f t="shared" si="2434"/>
        <v>0</v>
      </c>
      <c r="P2044" s="363">
        <f>SUM(O2044:O2048)</f>
        <v>0</v>
      </c>
      <c r="Q2044" s="322"/>
      <c r="R2044" s="371">
        <f>SUMPRODUCT(Q2044:Q2048+0)</f>
        <v>0</v>
      </c>
      <c r="S2044" s="374" t="e">
        <f>R2044/P2044</f>
        <v>#DIV/0!</v>
      </c>
      <c r="T2044" s="363" t="e">
        <f>LOOKUP(S2044,{0.4,0.45,0.5,0.55,0.6,0.65,0.7,0.75,0.8,0.85,0.9,0.95,1},{0.1,0.175,0.25,0.325,0.4,0.475,0.55,0.625,0.7,0.775,0.85,0.925,1})</f>
        <v>#DIV/0!</v>
      </c>
      <c r="U2044" s="369"/>
      <c r="V2044" s="365"/>
      <c r="W2044" s="367"/>
      <c r="X2044" s="369"/>
      <c r="Y2044" s="371">
        <f>R2044-(V2044/10)-X2044</f>
        <v>0</v>
      </c>
      <c r="Z2044" s="371" t="e">
        <f>Y2044*T2044*AE2044</f>
        <v>#DIV/0!</v>
      </c>
      <c r="AA2044" s="371" t="e">
        <f>U2044-V2044+Z2044</f>
        <v>#DIV/0!</v>
      </c>
      <c r="AB2044" s="371"/>
      <c r="AC2044" s="371"/>
      <c r="AD2044" s="323" t="s">
        <v>2000</v>
      </c>
      <c r="AE2044" s="282">
        <f>VLOOKUP(AD2044,分类参数表!$I$2:$J$10,2,FALSE)</f>
        <v>1</v>
      </c>
      <c r="AF2044" s="283"/>
      <c r="AG2044" s="322"/>
      <c r="AH2044" s="269"/>
      <c r="AI2044" s="269"/>
      <c r="AJ2044" s="269"/>
      <c r="AK2044" s="322"/>
      <c r="AL2044" s="322"/>
      <c r="AM2044" s="292"/>
      <c r="AN2044" s="293" t="e">
        <f t="shared" si="2436"/>
        <v>#DIV/0!</v>
      </c>
      <c r="AO2044" s="298"/>
    </row>
    <row r="2045" spans="1:41" s="221" customFormat="1" ht="15" customHeight="1" x14ac:dyDescent="0.15">
      <c r="A2045" s="247"/>
      <c r="B2045" s="248">
        <f t="shared" ref="B2045:C2045" si="2500">B2044</f>
        <v>0</v>
      </c>
      <c r="C2045" s="249">
        <f t="shared" si="2500"/>
        <v>0</v>
      </c>
      <c r="D2045" s="250">
        <f t="shared" ref="D2045:D2048" si="2501">D2044+1</f>
        <v>2</v>
      </c>
      <c r="E2045" s="250"/>
      <c r="F2045" s="251"/>
      <c r="G2045" s="250"/>
      <c r="H2045" s="329"/>
      <c r="I2045" s="252"/>
      <c r="J2045" s="250"/>
      <c r="K2045" s="250"/>
      <c r="L2045" s="250"/>
      <c r="M2045" s="250"/>
      <c r="N2045" s="250"/>
      <c r="O2045" s="258">
        <f t="shared" si="2434"/>
        <v>0</v>
      </c>
      <c r="P2045" s="364"/>
      <c r="Q2045" s="271"/>
      <c r="R2045" s="372"/>
      <c r="S2045" s="375"/>
      <c r="T2045" s="364"/>
      <c r="U2045" s="370"/>
      <c r="V2045" s="366"/>
      <c r="W2045" s="368"/>
      <c r="X2045" s="370"/>
      <c r="Y2045" s="372"/>
      <c r="Z2045" s="372"/>
      <c r="AA2045" s="372"/>
      <c r="AB2045" s="372"/>
      <c r="AC2045" s="372"/>
      <c r="AD2045" s="250" t="str">
        <f t="shared" ref="AD2045:AD2048" si="2502">AD2044</f>
        <v>会员</v>
      </c>
      <c r="AE2045" s="284">
        <f>VLOOKUP(AD2045,分类参数表!$I$2:$J$10,2,FALSE)</f>
        <v>1</v>
      </c>
      <c r="AF2045" s="285"/>
      <c r="AG2045" s="271"/>
      <c r="AH2045" s="271"/>
      <c r="AI2045" s="271"/>
      <c r="AJ2045" s="271"/>
      <c r="AK2045" s="271"/>
      <c r="AL2045" s="271"/>
      <c r="AM2045" s="294"/>
      <c r="AN2045" s="295" t="e">
        <f t="shared" si="2436"/>
        <v>#DIV/0!</v>
      </c>
      <c r="AO2045" s="299"/>
    </row>
    <row r="2046" spans="1:41" s="221" customFormat="1" ht="15" customHeight="1" x14ac:dyDescent="0.15">
      <c r="A2046" s="247"/>
      <c r="B2046" s="248">
        <f t="shared" ref="B2046:C2046" si="2503">B2045</f>
        <v>0</v>
      </c>
      <c r="C2046" s="249">
        <f t="shared" si="2503"/>
        <v>0</v>
      </c>
      <c r="D2046" s="250">
        <f t="shared" si="2501"/>
        <v>3</v>
      </c>
      <c r="E2046" s="250"/>
      <c r="F2046" s="251"/>
      <c r="G2046" s="250"/>
      <c r="H2046" s="329"/>
      <c r="I2046" s="252"/>
      <c r="J2046" s="250"/>
      <c r="K2046" s="250"/>
      <c r="L2046" s="250"/>
      <c r="M2046" s="250"/>
      <c r="N2046" s="250"/>
      <c r="O2046" s="258">
        <f t="shared" si="2434"/>
        <v>0</v>
      </c>
      <c r="P2046" s="364"/>
      <c r="Q2046" s="271"/>
      <c r="R2046" s="372"/>
      <c r="S2046" s="375"/>
      <c r="T2046" s="364"/>
      <c r="U2046" s="370"/>
      <c r="V2046" s="366"/>
      <c r="W2046" s="368"/>
      <c r="X2046" s="370"/>
      <c r="Y2046" s="372"/>
      <c r="Z2046" s="372"/>
      <c r="AA2046" s="372"/>
      <c r="AB2046" s="372"/>
      <c r="AC2046" s="372"/>
      <c r="AD2046" s="250" t="str">
        <f t="shared" si="2502"/>
        <v>会员</v>
      </c>
      <c r="AE2046" s="284">
        <f>VLOOKUP(AD2046,分类参数表!$I$2:$J$10,2,FALSE)</f>
        <v>1</v>
      </c>
      <c r="AF2046" s="285"/>
      <c r="AG2046" s="271"/>
      <c r="AH2046" s="271"/>
      <c r="AI2046" s="271"/>
      <c r="AJ2046" s="271"/>
      <c r="AK2046" s="271"/>
      <c r="AL2046" s="271"/>
      <c r="AM2046" s="294"/>
      <c r="AN2046" s="295" t="e">
        <f t="shared" si="2436"/>
        <v>#DIV/0!</v>
      </c>
      <c r="AO2046" s="299"/>
    </row>
    <row r="2047" spans="1:41" s="221" customFormat="1" ht="15" customHeight="1" x14ac:dyDescent="0.15">
      <c r="A2047" s="247"/>
      <c r="B2047" s="248">
        <f t="shared" ref="B2047:C2047" si="2504">B2046</f>
        <v>0</v>
      </c>
      <c r="C2047" s="249">
        <f t="shared" si="2504"/>
        <v>0</v>
      </c>
      <c r="D2047" s="250">
        <f t="shared" si="2501"/>
        <v>4</v>
      </c>
      <c r="E2047" s="250"/>
      <c r="F2047" s="251"/>
      <c r="G2047" s="250"/>
      <c r="H2047" s="271"/>
      <c r="I2047" s="250"/>
      <c r="J2047" s="250"/>
      <c r="K2047" s="250"/>
      <c r="L2047" s="250"/>
      <c r="M2047" s="250"/>
      <c r="N2047" s="250"/>
      <c r="O2047" s="258">
        <f t="shared" si="2434"/>
        <v>0</v>
      </c>
      <c r="P2047" s="364"/>
      <c r="Q2047" s="271"/>
      <c r="R2047" s="372"/>
      <c r="S2047" s="375"/>
      <c r="T2047" s="364"/>
      <c r="U2047" s="370"/>
      <c r="V2047" s="366"/>
      <c r="W2047" s="368"/>
      <c r="X2047" s="370"/>
      <c r="Y2047" s="372"/>
      <c r="Z2047" s="372"/>
      <c r="AA2047" s="372"/>
      <c r="AB2047" s="372"/>
      <c r="AC2047" s="372"/>
      <c r="AD2047" s="250" t="str">
        <f t="shared" si="2502"/>
        <v>会员</v>
      </c>
      <c r="AE2047" s="284">
        <f>VLOOKUP(AD2047,分类参数表!$I$2:$J$10,2,FALSE)</f>
        <v>1</v>
      </c>
      <c r="AF2047" s="285"/>
      <c r="AG2047" s="271"/>
      <c r="AH2047" s="271"/>
      <c r="AI2047" s="271"/>
      <c r="AJ2047" s="271"/>
      <c r="AK2047" s="271"/>
      <c r="AL2047" s="271"/>
      <c r="AM2047" s="294"/>
      <c r="AN2047" s="295" t="e">
        <f t="shared" si="2436"/>
        <v>#DIV/0!</v>
      </c>
      <c r="AO2047" s="299"/>
    </row>
    <row r="2048" spans="1:41" s="221" customFormat="1" ht="15" customHeight="1" thickBot="1" x14ac:dyDescent="0.2">
      <c r="A2048" s="247"/>
      <c r="B2048" s="248">
        <f t="shared" ref="B2048:C2048" si="2505">B2047</f>
        <v>0</v>
      </c>
      <c r="C2048" s="249">
        <f t="shared" si="2505"/>
        <v>0</v>
      </c>
      <c r="D2048" s="250">
        <f t="shared" si="2501"/>
        <v>5</v>
      </c>
      <c r="E2048" s="250"/>
      <c r="F2048" s="251"/>
      <c r="G2048" s="250"/>
      <c r="H2048" s="271"/>
      <c r="I2048" s="250"/>
      <c r="J2048" s="250"/>
      <c r="K2048" s="250"/>
      <c r="L2048" s="250"/>
      <c r="M2048" s="250"/>
      <c r="N2048" s="250"/>
      <c r="O2048" s="258">
        <f t="shared" si="2434"/>
        <v>0</v>
      </c>
      <c r="P2048" s="364"/>
      <c r="Q2048" s="271"/>
      <c r="R2048" s="372"/>
      <c r="S2048" s="375"/>
      <c r="T2048" s="364"/>
      <c r="U2048" s="370"/>
      <c r="V2048" s="366"/>
      <c r="W2048" s="368"/>
      <c r="X2048" s="370"/>
      <c r="Y2048" s="372"/>
      <c r="Z2048" s="372"/>
      <c r="AA2048" s="372"/>
      <c r="AB2048" s="373"/>
      <c r="AC2048" s="373"/>
      <c r="AD2048" s="250" t="str">
        <f t="shared" si="2502"/>
        <v>会员</v>
      </c>
      <c r="AE2048" s="284">
        <f>VLOOKUP(AD2048,分类参数表!$I$2:$J$10,2,FALSE)</f>
        <v>1</v>
      </c>
      <c r="AF2048" s="285"/>
      <c r="AG2048" s="271"/>
      <c r="AH2048" s="271"/>
      <c r="AI2048" s="271"/>
      <c r="AJ2048" s="271"/>
      <c r="AK2048" s="271"/>
      <c r="AL2048" s="271"/>
      <c r="AM2048" s="294"/>
      <c r="AN2048" s="295" t="e">
        <f t="shared" si="2436"/>
        <v>#DIV/0!</v>
      </c>
      <c r="AO2048" s="299"/>
    </row>
    <row r="2049" spans="1:41" s="218" customFormat="1" ht="15" customHeight="1" thickTop="1" x14ac:dyDescent="0.15">
      <c r="A2049" s="229"/>
      <c r="B2049" s="230"/>
      <c r="C2049" s="231"/>
      <c r="D2049" s="232">
        <v>1</v>
      </c>
      <c r="E2049" s="233"/>
      <c r="F2049" s="233"/>
      <c r="G2049" s="232"/>
      <c r="H2049" s="326"/>
      <c r="I2049" s="234"/>
      <c r="J2049" s="232"/>
      <c r="K2049" s="233"/>
      <c r="L2049" s="232"/>
      <c r="M2049" s="232"/>
      <c r="N2049" s="232"/>
      <c r="O2049" s="255">
        <f t="shared" si="2434"/>
        <v>0</v>
      </c>
      <c r="P2049" s="350">
        <f>SUM(O2049:O2053)</f>
        <v>0</v>
      </c>
      <c r="Q2049" s="264"/>
      <c r="R2049" s="352">
        <f>SUMPRODUCT(Q2049:Q2053+0)</f>
        <v>0</v>
      </c>
      <c r="S2049" s="354" t="e">
        <f>R2049/P2049</f>
        <v>#DIV/0!</v>
      </c>
      <c r="T2049" s="350" t="e">
        <f>LOOKUP(S2049,{0.4,0.45,0.5,0.55,0.6,0.65,0.7,0.75,0.8,0.85,0.9,0.95,1},{0.1,0.175,0.25,0.325,0.4,0.475,0.55,0.625,0.7,0.775,0.85,0.925,1})</f>
        <v>#DIV/0!</v>
      </c>
      <c r="U2049" s="356"/>
      <c r="V2049" s="358"/>
      <c r="W2049" s="360"/>
      <c r="X2049" s="356"/>
      <c r="Y2049" s="352">
        <f>R2049-(V2049/10)-X2049</f>
        <v>0</v>
      </c>
      <c r="Z2049" s="352" t="e">
        <f>Y2049*T2049*AE2049</f>
        <v>#DIV/0!</v>
      </c>
      <c r="AA2049" s="352" t="e">
        <f>U2049-V2049+Z2049</f>
        <v>#DIV/0!</v>
      </c>
      <c r="AB2049" s="352"/>
      <c r="AC2049" s="352"/>
      <c r="AD2049" s="276"/>
      <c r="AE2049" s="277" t="e">
        <f>VLOOKUP(AD2049,分类参数表!$I$2:$J$10,2,FALSE)</f>
        <v>#N/A</v>
      </c>
      <c r="AF2049" s="278"/>
      <c r="AG2049" s="264"/>
      <c r="AH2049" s="264"/>
      <c r="AI2049" s="264"/>
      <c r="AJ2049" s="264"/>
      <c r="AK2049" s="264"/>
      <c r="AL2049" s="264"/>
      <c r="AM2049" s="288"/>
      <c r="AN2049" s="289" t="e">
        <f t="shared" si="2436"/>
        <v>#DIV/0!</v>
      </c>
      <c r="AO2049" s="296"/>
    </row>
    <row r="2050" spans="1:41" s="219" customFormat="1" ht="15" customHeight="1" x14ac:dyDescent="0.15">
      <c r="A2050" s="235"/>
      <c r="B2050" s="236">
        <f t="shared" ref="B2050:C2050" si="2506">B2049</f>
        <v>0</v>
      </c>
      <c r="C2050" s="237">
        <f t="shared" si="2506"/>
        <v>0</v>
      </c>
      <c r="D2050" s="238">
        <f t="shared" ref="D2050:D2053" si="2507">D2049+1</f>
        <v>2</v>
      </c>
      <c r="E2050" s="238"/>
      <c r="F2050" s="239"/>
      <c r="G2050" s="238"/>
      <c r="H2050" s="327"/>
      <c r="I2050" s="240"/>
      <c r="J2050" s="238"/>
      <c r="K2050" s="238"/>
      <c r="L2050" s="238"/>
      <c r="M2050" s="238"/>
      <c r="N2050" s="238"/>
      <c r="O2050" s="256">
        <f t="shared" si="2434"/>
        <v>0</v>
      </c>
      <c r="P2050" s="351"/>
      <c r="Q2050" s="266"/>
      <c r="R2050" s="353"/>
      <c r="S2050" s="355"/>
      <c r="T2050" s="351"/>
      <c r="U2050" s="357"/>
      <c r="V2050" s="359"/>
      <c r="W2050" s="361"/>
      <c r="X2050" s="357"/>
      <c r="Y2050" s="353"/>
      <c r="Z2050" s="353"/>
      <c r="AA2050" s="353"/>
      <c r="AB2050" s="353"/>
      <c r="AC2050" s="353"/>
      <c r="AD2050" s="238">
        <f t="shared" ref="AD2050:AD2053" si="2508">AD2049</f>
        <v>0</v>
      </c>
      <c r="AE2050" s="279" t="e">
        <f>VLOOKUP(AD2050,分类参数表!$I$2:$J$10,2,FALSE)</f>
        <v>#N/A</v>
      </c>
      <c r="AF2050" s="280"/>
      <c r="AG2050" s="266"/>
      <c r="AH2050" s="266"/>
      <c r="AI2050" s="266"/>
      <c r="AJ2050" s="266"/>
      <c r="AK2050" s="266"/>
      <c r="AL2050" s="266"/>
      <c r="AM2050" s="290"/>
      <c r="AN2050" s="291" t="e">
        <f t="shared" si="2436"/>
        <v>#DIV/0!</v>
      </c>
      <c r="AO2050" s="297"/>
    </row>
    <row r="2051" spans="1:41" s="219" customFormat="1" ht="15" customHeight="1" x14ac:dyDescent="0.15">
      <c r="A2051" s="235"/>
      <c r="B2051" s="236">
        <f t="shared" ref="B2051:C2051" si="2509">B2050</f>
        <v>0</v>
      </c>
      <c r="C2051" s="237">
        <f t="shared" si="2509"/>
        <v>0</v>
      </c>
      <c r="D2051" s="238">
        <f t="shared" si="2507"/>
        <v>3</v>
      </c>
      <c r="E2051" s="238"/>
      <c r="F2051" s="239"/>
      <c r="G2051" s="238"/>
      <c r="H2051" s="327"/>
      <c r="I2051" s="240"/>
      <c r="J2051" s="238"/>
      <c r="K2051" s="238"/>
      <c r="L2051" s="238"/>
      <c r="M2051" s="238"/>
      <c r="N2051" s="238"/>
      <c r="O2051" s="256">
        <f t="shared" si="2434"/>
        <v>0</v>
      </c>
      <c r="P2051" s="351"/>
      <c r="Q2051" s="266"/>
      <c r="R2051" s="353"/>
      <c r="S2051" s="355"/>
      <c r="T2051" s="351"/>
      <c r="U2051" s="357"/>
      <c r="V2051" s="359"/>
      <c r="W2051" s="361"/>
      <c r="X2051" s="357"/>
      <c r="Y2051" s="353"/>
      <c r="Z2051" s="353"/>
      <c r="AA2051" s="353"/>
      <c r="AB2051" s="353"/>
      <c r="AC2051" s="353"/>
      <c r="AD2051" s="238">
        <f t="shared" si="2508"/>
        <v>0</v>
      </c>
      <c r="AE2051" s="279" t="e">
        <f>VLOOKUP(AD2051,分类参数表!$I$2:$J$10,2,FALSE)</f>
        <v>#N/A</v>
      </c>
      <c r="AF2051" s="280"/>
      <c r="AG2051" s="266"/>
      <c r="AH2051" s="266"/>
      <c r="AI2051" s="266"/>
      <c r="AJ2051" s="266"/>
      <c r="AK2051" s="266"/>
      <c r="AL2051" s="266"/>
      <c r="AM2051" s="290"/>
      <c r="AN2051" s="291" t="e">
        <f t="shared" si="2436"/>
        <v>#DIV/0!</v>
      </c>
      <c r="AO2051" s="297"/>
    </row>
    <row r="2052" spans="1:41" s="219" customFormat="1" ht="15" customHeight="1" x14ac:dyDescent="0.15">
      <c r="A2052" s="235"/>
      <c r="B2052" s="236">
        <f t="shared" ref="B2052:C2052" si="2510">B2051</f>
        <v>0</v>
      </c>
      <c r="C2052" s="237">
        <f t="shared" si="2510"/>
        <v>0</v>
      </c>
      <c r="D2052" s="238">
        <f t="shared" si="2507"/>
        <v>4</v>
      </c>
      <c r="E2052" s="238"/>
      <c r="F2052" s="239"/>
      <c r="G2052" s="238"/>
      <c r="H2052" s="266"/>
      <c r="I2052" s="238"/>
      <c r="J2052" s="238"/>
      <c r="K2052" s="238"/>
      <c r="L2052" s="238"/>
      <c r="M2052" s="238"/>
      <c r="N2052" s="238"/>
      <c r="O2052" s="256">
        <f t="shared" si="2434"/>
        <v>0</v>
      </c>
      <c r="P2052" s="351"/>
      <c r="Q2052" s="266"/>
      <c r="R2052" s="353"/>
      <c r="S2052" s="355"/>
      <c r="T2052" s="351"/>
      <c r="U2052" s="357"/>
      <c r="V2052" s="359"/>
      <c r="W2052" s="361"/>
      <c r="X2052" s="357"/>
      <c r="Y2052" s="353"/>
      <c r="Z2052" s="353"/>
      <c r="AA2052" s="353"/>
      <c r="AB2052" s="353"/>
      <c r="AC2052" s="353"/>
      <c r="AD2052" s="238">
        <f t="shared" si="2508"/>
        <v>0</v>
      </c>
      <c r="AE2052" s="279" t="e">
        <f>VLOOKUP(AD2052,分类参数表!$I$2:$J$10,2,FALSE)</f>
        <v>#N/A</v>
      </c>
      <c r="AF2052" s="280"/>
      <c r="AG2052" s="266"/>
      <c r="AH2052" s="266"/>
      <c r="AI2052" s="266"/>
      <c r="AJ2052" s="266"/>
      <c r="AK2052" s="266"/>
      <c r="AL2052" s="266"/>
      <c r="AM2052" s="290"/>
      <c r="AN2052" s="291" t="e">
        <f t="shared" si="2436"/>
        <v>#DIV/0!</v>
      </c>
      <c r="AO2052" s="297"/>
    </row>
    <row r="2053" spans="1:41" s="219" customFormat="1" ht="15" customHeight="1" thickBot="1" x14ac:dyDescent="0.2">
      <c r="A2053" s="235"/>
      <c r="B2053" s="236">
        <f t="shared" ref="B2053:C2053" si="2511">B2052</f>
        <v>0</v>
      </c>
      <c r="C2053" s="237">
        <f t="shared" si="2511"/>
        <v>0</v>
      </c>
      <c r="D2053" s="238">
        <f t="shared" si="2507"/>
        <v>5</v>
      </c>
      <c r="E2053" s="238"/>
      <c r="F2053" s="239"/>
      <c r="G2053" s="238"/>
      <c r="H2053" s="266"/>
      <c r="I2053" s="238"/>
      <c r="J2053" s="238"/>
      <c r="K2053" s="238"/>
      <c r="L2053" s="238"/>
      <c r="M2053" s="238"/>
      <c r="N2053" s="238"/>
      <c r="O2053" s="256">
        <f t="shared" si="2434"/>
        <v>0</v>
      </c>
      <c r="P2053" s="351"/>
      <c r="Q2053" s="266"/>
      <c r="R2053" s="353"/>
      <c r="S2053" s="355"/>
      <c r="T2053" s="351"/>
      <c r="U2053" s="357"/>
      <c r="V2053" s="359"/>
      <c r="W2053" s="361"/>
      <c r="X2053" s="357"/>
      <c r="Y2053" s="353"/>
      <c r="Z2053" s="353"/>
      <c r="AA2053" s="353"/>
      <c r="AB2053" s="362"/>
      <c r="AC2053" s="362"/>
      <c r="AD2053" s="238">
        <f t="shared" si="2508"/>
        <v>0</v>
      </c>
      <c r="AE2053" s="279" t="e">
        <f>VLOOKUP(AD2053,分类参数表!$I$2:$J$10,2,FALSE)</f>
        <v>#N/A</v>
      </c>
      <c r="AF2053" s="280"/>
      <c r="AG2053" s="266"/>
      <c r="AH2053" s="266"/>
      <c r="AI2053" s="266"/>
      <c r="AJ2053" s="266"/>
      <c r="AK2053" s="266"/>
      <c r="AL2053" s="266"/>
      <c r="AM2053" s="290"/>
      <c r="AN2053" s="291" t="e">
        <f t="shared" si="2436"/>
        <v>#DIV/0!</v>
      </c>
      <c r="AO2053" s="297"/>
    </row>
    <row r="2054" spans="1:41" s="220" customFormat="1" ht="15" customHeight="1" thickTop="1" x14ac:dyDescent="0.15">
      <c r="A2054" s="319"/>
      <c r="B2054" s="242"/>
      <c r="C2054" s="243"/>
      <c r="D2054" s="244">
        <v>1</v>
      </c>
      <c r="E2054" s="320"/>
      <c r="F2054" s="245"/>
      <c r="G2054" s="321"/>
      <c r="H2054" s="328"/>
      <c r="I2054" s="246"/>
      <c r="J2054" s="321"/>
      <c r="K2054" s="320"/>
      <c r="L2054" s="321"/>
      <c r="M2054" s="244"/>
      <c r="N2054" s="244"/>
      <c r="O2054" s="257">
        <f t="shared" ref="O2054:O2117" si="2512">N2054*M2054</f>
        <v>0</v>
      </c>
      <c r="P2054" s="363">
        <f>SUM(O2054:O2058)</f>
        <v>0</v>
      </c>
      <c r="Q2054" s="322"/>
      <c r="R2054" s="371">
        <f>SUMPRODUCT(Q2054:Q2058+0)</f>
        <v>0</v>
      </c>
      <c r="S2054" s="374" t="e">
        <f>R2054/P2054</f>
        <v>#DIV/0!</v>
      </c>
      <c r="T2054" s="363" t="e">
        <f>LOOKUP(S2054,{0.4,0.45,0.5,0.55,0.6,0.65,0.7,0.75,0.8,0.85,0.9,0.95,1},{0.1,0.175,0.25,0.325,0.4,0.475,0.55,0.625,0.7,0.775,0.85,0.925,1})</f>
        <v>#DIV/0!</v>
      </c>
      <c r="U2054" s="369"/>
      <c r="V2054" s="365"/>
      <c r="W2054" s="367"/>
      <c r="X2054" s="369"/>
      <c r="Y2054" s="371">
        <f>R2054-(V2054/10)-X2054</f>
        <v>0</v>
      </c>
      <c r="Z2054" s="371" t="e">
        <f>Y2054*T2054*AE2054</f>
        <v>#DIV/0!</v>
      </c>
      <c r="AA2054" s="371" t="e">
        <f>U2054-V2054+Z2054</f>
        <v>#DIV/0!</v>
      </c>
      <c r="AB2054" s="371"/>
      <c r="AC2054" s="371"/>
      <c r="AD2054" s="323" t="s">
        <v>2000</v>
      </c>
      <c r="AE2054" s="282">
        <f>VLOOKUP(AD2054,分类参数表!$I$2:$J$10,2,FALSE)</f>
        <v>1</v>
      </c>
      <c r="AF2054" s="283"/>
      <c r="AG2054" s="322"/>
      <c r="AH2054" s="269"/>
      <c r="AI2054" s="269"/>
      <c r="AJ2054" s="269"/>
      <c r="AK2054" s="322"/>
      <c r="AL2054" s="322"/>
      <c r="AM2054" s="292"/>
      <c r="AN2054" s="293" t="e">
        <f t="shared" ref="AN2054:AN2117" si="2513">(Q2054-AM2054)/M2054/N2054</f>
        <v>#DIV/0!</v>
      </c>
      <c r="AO2054" s="298"/>
    </row>
    <row r="2055" spans="1:41" s="221" customFormat="1" ht="15" customHeight="1" x14ac:dyDescent="0.15">
      <c r="A2055" s="247"/>
      <c r="B2055" s="248">
        <f t="shared" ref="B2055:C2055" si="2514">B2054</f>
        <v>0</v>
      </c>
      <c r="C2055" s="249">
        <f t="shared" si="2514"/>
        <v>0</v>
      </c>
      <c r="D2055" s="250">
        <f t="shared" ref="D2055:D2058" si="2515">D2054+1</f>
        <v>2</v>
      </c>
      <c r="E2055" s="250"/>
      <c r="F2055" s="251"/>
      <c r="G2055" s="250"/>
      <c r="H2055" s="329"/>
      <c r="I2055" s="252"/>
      <c r="J2055" s="250"/>
      <c r="K2055" s="250"/>
      <c r="L2055" s="250"/>
      <c r="M2055" s="250"/>
      <c r="N2055" s="250"/>
      <c r="O2055" s="258">
        <f t="shared" si="2512"/>
        <v>0</v>
      </c>
      <c r="P2055" s="364"/>
      <c r="Q2055" s="271"/>
      <c r="R2055" s="372"/>
      <c r="S2055" s="375"/>
      <c r="T2055" s="364"/>
      <c r="U2055" s="370"/>
      <c r="V2055" s="366"/>
      <c r="W2055" s="368"/>
      <c r="X2055" s="370"/>
      <c r="Y2055" s="372"/>
      <c r="Z2055" s="372"/>
      <c r="AA2055" s="372"/>
      <c r="AB2055" s="372"/>
      <c r="AC2055" s="372"/>
      <c r="AD2055" s="250" t="str">
        <f t="shared" ref="AD2055:AD2058" si="2516">AD2054</f>
        <v>会员</v>
      </c>
      <c r="AE2055" s="284">
        <f>VLOOKUP(AD2055,分类参数表!$I$2:$J$10,2,FALSE)</f>
        <v>1</v>
      </c>
      <c r="AF2055" s="285"/>
      <c r="AG2055" s="271"/>
      <c r="AH2055" s="271"/>
      <c r="AI2055" s="271"/>
      <c r="AJ2055" s="271"/>
      <c r="AK2055" s="271"/>
      <c r="AL2055" s="271"/>
      <c r="AM2055" s="294"/>
      <c r="AN2055" s="295" t="e">
        <f t="shared" si="2513"/>
        <v>#DIV/0!</v>
      </c>
      <c r="AO2055" s="299"/>
    </row>
    <row r="2056" spans="1:41" s="221" customFormat="1" ht="15" customHeight="1" x14ac:dyDescent="0.15">
      <c r="A2056" s="247"/>
      <c r="B2056" s="248">
        <f t="shared" ref="B2056:C2056" si="2517">B2055</f>
        <v>0</v>
      </c>
      <c r="C2056" s="249">
        <f t="shared" si="2517"/>
        <v>0</v>
      </c>
      <c r="D2056" s="250">
        <f t="shared" si="2515"/>
        <v>3</v>
      </c>
      <c r="E2056" s="250"/>
      <c r="F2056" s="251"/>
      <c r="G2056" s="250"/>
      <c r="H2056" s="329"/>
      <c r="I2056" s="252"/>
      <c r="J2056" s="250"/>
      <c r="K2056" s="250"/>
      <c r="L2056" s="250"/>
      <c r="M2056" s="250"/>
      <c r="N2056" s="250"/>
      <c r="O2056" s="258">
        <f t="shared" si="2512"/>
        <v>0</v>
      </c>
      <c r="P2056" s="364"/>
      <c r="Q2056" s="271"/>
      <c r="R2056" s="372"/>
      <c r="S2056" s="375"/>
      <c r="T2056" s="364"/>
      <c r="U2056" s="370"/>
      <c r="V2056" s="366"/>
      <c r="W2056" s="368"/>
      <c r="X2056" s="370"/>
      <c r="Y2056" s="372"/>
      <c r="Z2056" s="372"/>
      <c r="AA2056" s="372"/>
      <c r="AB2056" s="372"/>
      <c r="AC2056" s="372"/>
      <c r="AD2056" s="250" t="str">
        <f t="shared" si="2516"/>
        <v>会员</v>
      </c>
      <c r="AE2056" s="284">
        <f>VLOOKUP(AD2056,分类参数表!$I$2:$J$10,2,FALSE)</f>
        <v>1</v>
      </c>
      <c r="AF2056" s="285"/>
      <c r="AG2056" s="271"/>
      <c r="AH2056" s="271"/>
      <c r="AI2056" s="271"/>
      <c r="AJ2056" s="271"/>
      <c r="AK2056" s="271"/>
      <c r="AL2056" s="271"/>
      <c r="AM2056" s="294"/>
      <c r="AN2056" s="295" t="e">
        <f t="shared" si="2513"/>
        <v>#DIV/0!</v>
      </c>
      <c r="AO2056" s="299"/>
    </row>
    <row r="2057" spans="1:41" s="221" customFormat="1" ht="15" customHeight="1" x14ac:dyDescent="0.15">
      <c r="A2057" s="247"/>
      <c r="B2057" s="248">
        <f t="shared" ref="B2057:C2057" si="2518">B2056</f>
        <v>0</v>
      </c>
      <c r="C2057" s="249">
        <f t="shared" si="2518"/>
        <v>0</v>
      </c>
      <c r="D2057" s="250">
        <f t="shared" si="2515"/>
        <v>4</v>
      </c>
      <c r="E2057" s="250"/>
      <c r="F2057" s="251"/>
      <c r="G2057" s="250"/>
      <c r="H2057" s="271"/>
      <c r="I2057" s="250"/>
      <c r="J2057" s="250"/>
      <c r="K2057" s="250"/>
      <c r="L2057" s="250"/>
      <c r="M2057" s="250"/>
      <c r="N2057" s="250"/>
      <c r="O2057" s="258">
        <f t="shared" si="2512"/>
        <v>0</v>
      </c>
      <c r="P2057" s="364"/>
      <c r="Q2057" s="271"/>
      <c r="R2057" s="372"/>
      <c r="S2057" s="375"/>
      <c r="T2057" s="364"/>
      <c r="U2057" s="370"/>
      <c r="V2057" s="366"/>
      <c r="W2057" s="368"/>
      <c r="X2057" s="370"/>
      <c r="Y2057" s="372"/>
      <c r="Z2057" s="372"/>
      <c r="AA2057" s="372"/>
      <c r="AB2057" s="372"/>
      <c r="AC2057" s="372"/>
      <c r="AD2057" s="250" t="str">
        <f t="shared" si="2516"/>
        <v>会员</v>
      </c>
      <c r="AE2057" s="284">
        <f>VLOOKUP(AD2057,分类参数表!$I$2:$J$10,2,FALSE)</f>
        <v>1</v>
      </c>
      <c r="AF2057" s="285"/>
      <c r="AG2057" s="271"/>
      <c r="AH2057" s="271"/>
      <c r="AI2057" s="271"/>
      <c r="AJ2057" s="271"/>
      <c r="AK2057" s="271"/>
      <c r="AL2057" s="271"/>
      <c r="AM2057" s="294"/>
      <c r="AN2057" s="295" t="e">
        <f t="shared" si="2513"/>
        <v>#DIV/0!</v>
      </c>
      <c r="AO2057" s="299"/>
    </row>
    <row r="2058" spans="1:41" s="221" customFormat="1" ht="15" customHeight="1" thickBot="1" x14ac:dyDescent="0.2">
      <c r="A2058" s="247"/>
      <c r="B2058" s="248">
        <f t="shared" ref="B2058:C2058" si="2519">B2057</f>
        <v>0</v>
      </c>
      <c r="C2058" s="249">
        <f t="shared" si="2519"/>
        <v>0</v>
      </c>
      <c r="D2058" s="250">
        <f t="shared" si="2515"/>
        <v>5</v>
      </c>
      <c r="E2058" s="250"/>
      <c r="F2058" s="251"/>
      <c r="G2058" s="250"/>
      <c r="H2058" s="271"/>
      <c r="I2058" s="250"/>
      <c r="J2058" s="250"/>
      <c r="K2058" s="250"/>
      <c r="L2058" s="250"/>
      <c r="M2058" s="250"/>
      <c r="N2058" s="250"/>
      <c r="O2058" s="258">
        <f t="shared" si="2512"/>
        <v>0</v>
      </c>
      <c r="P2058" s="364"/>
      <c r="Q2058" s="271"/>
      <c r="R2058" s="372"/>
      <c r="S2058" s="375"/>
      <c r="T2058" s="364"/>
      <c r="U2058" s="370"/>
      <c r="V2058" s="366"/>
      <c r="W2058" s="368"/>
      <c r="X2058" s="370"/>
      <c r="Y2058" s="372"/>
      <c r="Z2058" s="372"/>
      <c r="AA2058" s="372"/>
      <c r="AB2058" s="373"/>
      <c r="AC2058" s="373"/>
      <c r="AD2058" s="250" t="str">
        <f t="shared" si="2516"/>
        <v>会员</v>
      </c>
      <c r="AE2058" s="284">
        <f>VLOOKUP(AD2058,分类参数表!$I$2:$J$10,2,FALSE)</f>
        <v>1</v>
      </c>
      <c r="AF2058" s="285"/>
      <c r="AG2058" s="271"/>
      <c r="AH2058" s="271"/>
      <c r="AI2058" s="271"/>
      <c r="AJ2058" s="271"/>
      <c r="AK2058" s="271"/>
      <c r="AL2058" s="271"/>
      <c r="AM2058" s="294"/>
      <c r="AN2058" s="295" t="e">
        <f t="shared" si="2513"/>
        <v>#DIV/0!</v>
      </c>
      <c r="AO2058" s="299"/>
    </row>
    <row r="2059" spans="1:41" s="218" customFormat="1" ht="15" customHeight="1" thickTop="1" x14ac:dyDescent="0.15">
      <c r="A2059" s="229"/>
      <c r="B2059" s="230"/>
      <c r="C2059" s="231"/>
      <c r="D2059" s="232">
        <v>1</v>
      </c>
      <c r="E2059" s="233"/>
      <c r="F2059" s="233"/>
      <c r="G2059" s="232"/>
      <c r="H2059" s="326"/>
      <c r="I2059" s="234"/>
      <c r="J2059" s="232"/>
      <c r="K2059" s="233"/>
      <c r="L2059" s="232"/>
      <c r="M2059" s="232"/>
      <c r="N2059" s="232"/>
      <c r="O2059" s="255">
        <f t="shared" si="2512"/>
        <v>0</v>
      </c>
      <c r="P2059" s="350">
        <f>SUM(O2059:O2063)</f>
        <v>0</v>
      </c>
      <c r="Q2059" s="264"/>
      <c r="R2059" s="352">
        <f>SUMPRODUCT(Q2059:Q2063+0)</f>
        <v>0</v>
      </c>
      <c r="S2059" s="354" t="e">
        <f>R2059/P2059</f>
        <v>#DIV/0!</v>
      </c>
      <c r="T2059" s="350" t="e">
        <f>LOOKUP(S2059,{0.4,0.45,0.5,0.55,0.6,0.65,0.7,0.75,0.8,0.85,0.9,0.95,1},{0.1,0.175,0.25,0.325,0.4,0.475,0.55,0.625,0.7,0.775,0.85,0.925,1})</f>
        <v>#DIV/0!</v>
      </c>
      <c r="U2059" s="356"/>
      <c r="V2059" s="358"/>
      <c r="W2059" s="360"/>
      <c r="X2059" s="356"/>
      <c r="Y2059" s="352">
        <f>R2059-(V2059/10)-X2059</f>
        <v>0</v>
      </c>
      <c r="Z2059" s="352" t="e">
        <f>Y2059*T2059*AE2059</f>
        <v>#DIV/0!</v>
      </c>
      <c r="AA2059" s="352" t="e">
        <f>U2059-V2059+Z2059</f>
        <v>#DIV/0!</v>
      </c>
      <c r="AB2059" s="352"/>
      <c r="AC2059" s="352"/>
      <c r="AD2059" s="276"/>
      <c r="AE2059" s="277" t="e">
        <f>VLOOKUP(AD2059,分类参数表!$I$2:$J$10,2,FALSE)</f>
        <v>#N/A</v>
      </c>
      <c r="AF2059" s="278"/>
      <c r="AG2059" s="264"/>
      <c r="AH2059" s="264"/>
      <c r="AI2059" s="264"/>
      <c r="AJ2059" s="264"/>
      <c r="AK2059" s="264"/>
      <c r="AL2059" s="264"/>
      <c r="AM2059" s="288"/>
      <c r="AN2059" s="289" t="e">
        <f t="shared" si="2513"/>
        <v>#DIV/0!</v>
      </c>
      <c r="AO2059" s="296"/>
    </row>
    <row r="2060" spans="1:41" s="219" customFormat="1" ht="15" customHeight="1" x14ac:dyDescent="0.15">
      <c r="A2060" s="235"/>
      <c r="B2060" s="236">
        <f t="shared" ref="B2060:C2060" si="2520">B2059</f>
        <v>0</v>
      </c>
      <c r="C2060" s="237">
        <f t="shared" si="2520"/>
        <v>0</v>
      </c>
      <c r="D2060" s="238">
        <f t="shared" ref="D2060:D2063" si="2521">D2059+1</f>
        <v>2</v>
      </c>
      <c r="E2060" s="238"/>
      <c r="F2060" s="239"/>
      <c r="G2060" s="238"/>
      <c r="H2060" s="327"/>
      <c r="I2060" s="240"/>
      <c r="J2060" s="238"/>
      <c r="K2060" s="238"/>
      <c r="L2060" s="238"/>
      <c r="M2060" s="238"/>
      <c r="N2060" s="238"/>
      <c r="O2060" s="256">
        <f t="shared" si="2512"/>
        <v>0</v>
      </c>
      <c r="P2060" s="351"/>
      <c r="Q2060" s="266"/>
      <c r="R2060" s="353"/>
      <c r="S2060" s="355"/>
      <c r="T2060" s="351"/>
      <c r="U2060" s="357"/>
      <c r="V2060" s="359"/>
      <c r="W2060" s="361"/>
      <c r="X2060" s="357"/>
      <c r="Y2060" s="353"/>
      <c r="Z2060" s="353"/>
      <c r="AA2060" s="353"/>
      <c r="AB2060" s="353"/>
      <c r="AC2060" s="353"/>
      <c r="AD2060" s="238">
        <f t="shared" ref="AD2060:AD2063" si="2522">AD2059</f>
        <v>0</v>
      </c>
      <c r="AE2060" s="279" t="e">
        <f>VLOOKUP(AD2060,分类参数表!$I$2:$J$10,2,FALSE)</f>
        <v>#N/A</v>
      </c>
      <c r="AF2060" s="280"/>
      <c r="AG2060" s="266"/>
      <c r="AH2060" s="266"/>
      <c r="AI2060" s="266"/>
      <c r="AJ2060" s="266"/>
      <c r="AK2060" s="266"/>
      <c r="AL2060" s="266"/>
      <c r="AM2060" s="290"/>
      <c r="AN2060" s="291" t="e">
        <f t="shared" si="2513"/>
        <v>#DIV/0!</v>
      </c>
      <c r="AO2060" s="297"/>
    </row>
    <row r="2061" spans="1:41" s="219" customFormat="1" ht="15" customHeight="1" x14ac:dyDescent="0.15">
      <c r="A2061" s="235"/>
      <c r="B2061" s="236">
        <f t="shared" ref="B2061:C2061" si="2523">B2060</f>
        <v>0</v>
      </c>
      <c r="C2061" s="237">
        <f t="shared" si="2523"/>
        <v>0</v>
      </c>
      <c r="D2061" s="238">
        <f t="shared" si="2521"/>
        <v>3</v>
      </c>
      <c r="E2061" s="238"/>
      <c r="F2061" s="239"/>
      <c r="G2061" s="238"/>
      <c r="H2061" s="327"/>
      <c r="I2061" s="240"/>
      <c r="J2061" s="238"/>
      <c r="K2061" s="238"/>
      <c r="L2061" s="238"/>
      <c r="M2061" s="238"/>
      <c r="N2061" s="238"/>
      <c r="O2061" s="256">
        <f t="shared" si="2512"/>
        <v>0</v>
      </c>
      <c r="P2061" s="351"/>
      <c r="Q2061" s="266"/>
      <c r="R2061" s="353"/>
      <c r="S2061" s="355"/>
      <c r="T2061" s="351"/>
      <c r="U2061" s="357"/>
      <c r="V2061" s="359"/>
      <c r="W2061" s="361"/>
      <c r="X2061" s="357"/>
      <c r="Y2061" s="353"/>
      <c r="Z2061" s="353"/>
      <c r="AA2061" s="353"/>
      <c r="AB2061" s="353"/>
      <c r="AC2061" s="353"/>
      <c r="AD2061" s="238">
        <f t="shared" si="2522"/>
        <v>0</v>
      </c>
      <c r="AE2061" s="279" t="e">
        <f>VLOOKUP(AD2061,分类参数表!$I$2:$J$10,2,FALSE)</f>
        <v>#N/A</v>
      </c>
      <c r="AF2061" s="280"/>
      <c r="AG2061" s="266"/>
      <c r="AH2061" s="266"/>
      <c r="AI2061" s="266"/>
      <c r="AJ2061" s="266"/>
      <c r="AK2061" s="266"/>
      <c r="AL2061" s="266"/>
      <c r="AM2061" s="290"/>
      <c r="AN2061" s="291" t="e">
        <f t="shared" si="2513"/>
        <v>#DIV/0!</v>
      </c>
      <c r="AO2061" s="297"/>
    </row>
    <row r="2062" spans="1:41" s="219" customFormat="1" ht="15" customHeight="1" x14ac:dyDescent="0.15">
      <c r="A2062" s="235"/>
      <c r="B2062" s="236">
        <f t="shared" ref="B2062:C2062" si="2524">B2061</f>
        <v>0</v>
      </c>
      <c r="C2062" s="237">
        <f t="shared" si="2524"/>
        <v>0</v>
      </c>
      <c r="D2062" s="238">
        <f t="shared" si="2521"/>
        <v>4</v>
      </c>
      <c r="E2062" s="238"/>
      <c r="F2062" s="239"/>
      <c r="G2062" s="238"/>
      <c r="H2062" s="266"/>
      <c r="I2062" s="238"/>
      <c r="J2062" s="238"/>
      <c r="K2062" s="238"/>
      <c r="L2062" s="238"/>
      <c r="M2062" s="238"/>
      <c r="N2062" s="238"/>
      <c r="O2062" s="256">
        <f t="shared" si="2512"/>
        <v>0</v>
      </c>
      <c r="P2062" s="351"/>
      <c r="Q2062" s="266"/>
      <c r="R2062" s="353"/>
      <c r="S2062" s="355"/>
      <c r="T2062" s="351"/>
      <c r="U2062" s="357"/>
      <c r="V2062" s="359"/>
      <c r="W2062" s="361"/>
      <c r="X2062" s="357"/>
      <c r="Y2062" s="353"/>
      <c r="Z2062" s="353"/>
      <c r="AA2062" s="353"/>
      <c r="AB2062" s="353"/>
      <c r="AC2062" s="353"/>
      <c r="AD2062" s="238">
        <f t="shared" si="2522"/>
        <v>0</v>
      </c>
      <c r="AE2062" s="279" t="e">
        <f>VLOOKUP(AD2062,分类参数表!$I$2:$J$10,2,FALSE)</f>
        <v>#N/A</v>
      </c>
      <c r="AF2062" s="280"/>
      <c r="AG2062" s="266"/>
      <c r="AH2062" s="266"/>
      <c r="AI2062" s="266"/>
      <c r="AJ2062" s="266"/>
      <c r="AK2062" s="266"/>
      <c r="AL2062" s="266"/>
      <c r="AM2062" s="290"/>
      <c r="AN2062" s="291" t="e">
        <f t="shared" si="2513"/>
        <v>#DIV/0!</v>
      </c>
      <c r="AO2062" s="297"/>
    </row>
    <row r="2063" spans="1:41" s="219" customFormat="1" ht="15" customHeight="1" thickBot="1" x14ac:dyDescent="0.2">
      <c r="A2063" s="235"/>
      <c r="B2063" s="236">
        <f t="shared" ref="B2063:C2063" si="2525">B2062</f>
        <v>0</v>
      </c>
      <c r="C2063" s="237">
        <f t="shared" si="2525"/>
        <v>0</v>
      </c>
      <c r="D2063" s="238">
        <f t="shared" si="2521"/>
        <v>5</v>
      </c>
      <c r="E2063" s="238"/>
      <c r="F2063" s="239"/>
      <c r="G2063" s="238"/>
      <c r="H2063" s="266"/>
      <c r="I2063" s="238"/>
      <c r="J2063" s="238"/>
      <c r="K2063" s="238"/>
      <c r="L2063" s="238"/>
      <c r="M2063" s="238"/>
      <c r="N2063" s="238"/>
      <c r="O2063" s="256">
        <f t="shared" si="2512"/>
        <v>0</v>
      </c>
      <c r="P2063" s="351"/>
      <c r="Q2063" s="266"/>
      <c r="R2063" s="353"/>
      <c r="S2063" s="355"/>
      <c r="T2063" s="351"/>
      <c r="U2063" s="357"/>
      <c r="V2063" s="359"/>
      <c r="W2063" s="361"/>
      <c r="X2063" s="357"/>
      <c r="Y2063" s="353"/>
      <c r="Z2063" s="353"/>
      <c r="AA2063" s="353"/>
      <c r="AB2063" s="362"/>
      <c r="AC2063" s="362"/>
      <c r="AD2063" s="238">
        <f t="shared" si="2522"/>
        <v>0</v>
      </c>
      <c r="AE2063" s="279" t="e">
        <f>VLOOKUP(AD2063,分类参数表!$I$2:$J$10,2,FALSE)</f>
        <v>#N/A</v>
      </c>
      <c r="AF2063" s="280"/>
      <c r="AG2063" s="266"/>
      <c r="AH2063" s="266"/>
      <c r="AI2063" s="266"/>
      <c r="AJ2063" s="266"/>
      <c r="AK2063" s="266"/>
      <c r="AL2063" s="266"/>
      <c r="AM2063" s="290"/>
      <c r="AN2063" s="291" t="e">
        <f t="shared" si="2513"/>
        <v>#DIV/0!</v>
      </c>
      <c r="AO2063" s="297"/>
    </row>
    <row r="2064" spans="1:41" s="220" customFormat="1" ht="15" customHeight="1" thickTop="1" x14ac:dyDescent="0.15">
      <c r="A2064" s="319"/>
      <c r="B2064" s="242"/>
      <c r="C2064" s="243"/>
      <c r="D2064" s="244">
        <v>1</v>
      </c>
      <c r="E2064" s="320"/>
      <c r="F2064" s="245"/>
      <c r="G2064" s="321"/>
      <c r="H2064" s="328"/>
      <c r="I2064" s="246"/>
      <c r="J2064" s="321"/>
      <c r="K2064" s="320"/>
      <c r="L2064" s="321"/>
      <c r="M2064" s="244"/>
      <c r="N2064" s="244"/>
      <c r="O2064" s="257">
        <f t="shared" si="2512"/>
        <v>0</v>
      </c>
      <c r="P2064" s="363">
        <f>SUM(O2064:O2068)</f>
        <v>0</v>
      </c>
      <c r="Q2064" s="322"/>
      <c r="R2064" s="371">
        <f>SUMPRODUCT(Q2064:Q2068+0)</f>
        <v>0</v>
      </c>
      <c r="S2064" s="374" t="e">
        <f>R2064/P2064</f>
        <v>#DIV/0!</v>
      </c>
      <c r="T2064" s="363" t="e">
        <f>LOOKUP(S2064,{0.4,0.45,0.5,0.55,0.6,0.65,0.7,0.75,0.8,0.85,0.9,0.95,1},{0.1,0.175,0.25,0.325,0.4,0.475,0.55,0.625,0.7,0.775,0.85,0.925,1})</f>
        <v>#DIV/0!</v>
      </c>
      <c r="U2064" s="369"/>
      <c r="V2064" s="365"/>
      <c r="W2064" s="367"/>
      <c r="X2064" s="369"/>
      <c r="Y2064" s="371">
        <f>R2064-(V2064/10)-X2064</f>
        <v>0</v>
      </c>
      <c r="Z2064" s="371" t="e">
        <f>Y2064*T2064*AE2064</f>
        <v>#DIV/0!</v>
      </c>
      <c r="AA2064" s="371" t="e">
        <f>U2064-V2064+Z2064</f>
        <v>#DIV/0!</v>
      </c>
      <c r="AB2064" s="371"/>
      <c r="AC2064" s="371"/>
      <c r="AD2064" s="323" t="s">
        <v>2000</v>
      </c>
      <c r="AE2064" s="282">
        <f>VLOOKUP(AD2064,分类参数表!$I$2:$J$10,2,FALSE)</f>
        <v>1</v>
      </c>
      <c r="AF2064" s="283"/>
      <c r="AG2064" s="322"/>
      <c r="AH2064" s="269"/>
      <c r="AI2064" s="269"/>
      <c r="AJ2064" s="269"/>
      <c r="AK2064" s="322"/>
      <c r="AL2064" s="322"/>
      <c r="AM2064" s="292"/>
      <c r="AN2064" s="293" t="e">
        <f t="shared" si="2513"/>
        <v>#DIV/0!</v>
      </c>
      <c r="AO2064" s="298"/>
    </row>
    <row r="2065" spans="1:41" s="221" customFormat="1" ht="15" customHeight="1" x14ac:dyDescent="0.15">
      <c r="A2065" s="247"/>
      <c r="B2065" s="248">
        <f t="shared" ref="B2065:C2065" si="2526">B2064</f>
        <v>0</v>
      </c>
      <c r="C2065" s="249">
        <f t="shared" si="2526"/>
        <v>0</v>
      </c>
      <c r="D2065" s="250">
        <f t="shared" ref="D2065:D2068" si="2527">D2064+1</f>
        <v>2</v>
      </c>
      <c r="E2065" s="250"/>
      <c r="F2065" s="251"/>
      <c r="G2065" s="250"/>
      <c r="H2065" s="329"/>
      <c r="I2065" s="252"/>
      <c r="J2065" s="250"/>
      <c r="K2065" s="250"/>
      <c r="L2065" s="250"/>
      <c r="M2065" s="250"/>
      <c r="N2065" s="250"/>
      <c r="O2065" s="258">
        <f t="shared" si="2512"/>
        <v>0</v>
      </c>
      <c r="P2065" s="364"/>
      <c r="Q2065" s="271"/>
      <c r="R2065" s="372"/>
      <c r="S2065" s="375"/>
      <c r="T2065" s="364"/>
      <c r="U2065" s="370"/>
      <c r="V2065" s="366"/>
      <c r="W2065" s="368"/>
      <c r="X2065" s="370"/>
      <c r="Y2065" s="372"/>
      <c r="Z2065" s="372"/>
      <c r="AA2065" s="372"/>
      <c r="AB2065" s="372"/>
      <c r="AC2065" s="372"/>
      <c r="AD2065" s="250" t="str">
        <f t="shared" ref="AD2065:AD2068" si="2528">AD2064</f>
        <v>会员</v>
      </c>
      <c r="AE2065" s="284">
        <f>VLOOKUP(AD2065,分类参数表!$I$2:$J$10,2,FALSE)</f>
        <v>1</v>
      </c>
      <c r="AF2065" s="285"/>
      <c r="AG2065" s="271"/>
      <c r="AH2065" s="271"/>
      <c r="AI2065" s="271"/>
      <c r="AJ2065" s="271"/>
      <c r="AK2065" s="271"/>
      <c r="AL2065" s="271"/>
      <c r="AM2065" s="294"/>
      <c r="AN2065" s="295" t="e">
        <f t="shared" si="2513"/>
        <v>#DIV/0!</v>
      </c>
      <c r="AO2065" s="299"/>
    </row>
    <row r="2066" spans="1:41" s="221" customFormat="1" ht="15" customHeight="1" x14ac:dyDescent="0.15">
      <c r="A2066" s="247"/>
      <c r="B2066" s="248">
        <f t="shared" ref="B2066:C2066" si="2529">B2065</f>
        <v>0</v>
      </c>
      <c r="C2066" s="249">
        <f t="shared" si="2529"/>
        <v>0</v>
      </c>
      <c r="D2066" s="250">
        <f t="shared" si="2527"/>
        <v>3</v>
      </c>
      <c r="E2066" s="250"/>
      <c r="F2066" s="251"/>
      <c r="G2066" s="250"/>
      <c r="H2066" s="329"/>
      <c r="I2066" s="252"/>
      <c r="J2066" s="250"/>
      <c r="K2066" s="250"/>
      <c r="L2066" s="250"/>
      <c r="M2066" s="250"/>
      <c r="N2066" s="250"/>
      <c r="O2066" s="258">
        <f t="shared" si="2512"/>
        <v>0</v>
      </c>
      <c r="P2066" s="364"/>
      <c r="Q2066" s="271"/>
      <c r="R2066" s="372"/>
      <c r="S2066" s="375"/>
      <c r="T2066" s="364"/>
      <c r="U2066" s="370"/>
      <c r="V2066" s="366"/>
      <c r="W2066" s="368"/>
      <c r="X2066" s="370"/>
      <c r="Y2066" s="372"/>
      <c r="Z2066" s="372"/>
      <c r="AA2066" s="372"/>
      <c r="AB2066" s="372"/>
      <c r="AC2066" s="372"/>
      <c r="AD2066" s="250" t="str">
        <f t="shared" si="2528"/>
        <v>会员</v>
      </c>
      <c r="AE2066" s="284">
        <f>VLOOKUP(AD2066,分类参数表!$I$2:$J$10,2,FALSE)</f>
        <v>1</v>
      </c>
      <c r="AF2066" s="285"/>
      <c r="AG2066" s="271"/>
      <c r="AH2066" s="271"/>
      <c r="AI2066" s="271"/>
      <c r="AJ2066" s="271"/>
      <c r="AK2066" s="271"/>
      <c r="AL2066" s="271"/>
      <c r="AM2066" s="294"/>
      <c r="AN2066" s="295" t="e">
        <f t="shared" si="2513"/>
        <v>#DIV/0!</v>
      </c>
      <c r="AO2066" s="299"/>
    </row>
    <row r="2067" spans="1:41" s="221" customFormat="1" ht="15" customHeight="1" x14ac:dyDescent="0.15">
      <c r="A2067" s="247"/>
      <c r="B2067" s="248">
        <f t="shared" ref="B2067:C2067" si="2530">B2066</f>
        <v>0</v>
      </c>
      <c r="C2067" s="249">
        <f t="shared" si="2530"/>
        <v>0</v>
      </c>
      <c r="D2067" s="250">
        <f t="shared" si="2527"/>
        <v>4</v>
      </c>
      <c r="E2067" s="250"/>
      <c r="F2067" s="251"/>
      <c r="G2067" s="250"/>
      <c r="H2067" s="271"/>
      <c r="I2067" s="250"/>
      <c r="J2067" s="250"/>
      <c r="K2067" s="250"/>
      <c r="L2067" s="250"/>
      <c r="M2067" s="250"/>
      <c r="N2067" s="250"/>
      <c r="O2067" s="258">
        <f t="shared" si="2512"/>
        <v>0</v>
      </c>
      <c r="P2067" s="364"/>
      <c r="Q2067" s="271"/>
      <c r="R2067" s="372"/>
      <c r="S2067" s="375"/>
      <c r="T2067" s="364"/>
      <c r="U2067" s="370"/>
      <c r="V2067" s="366"/>
      <c r="W2067" s="368"/>
      <c r="X2067" s="370"/>
      <c r="Y2067" s="372"/>
      <c r="Z2067" s="372"/>
      <c r="AA2067" s="372"/>
      <c r="AB2067" s="372"/>
      <c r="AC2067" s="372"/>
      <c r="AD2067" s="250" t="str">
        <f t="shared" si="2528"/>
        <v>会员</v>
      </c>
      <c r="AE2067" s="284">
        <f>VLOOKUP(AD2067,分类参数表!$I$2:$J$10,2,FALSE)</f>
        <v>1</v>
      </c>
      <c r="AF2067" s="285"/>
      <c r="AG2067" s="271"/>
      <c r="AH2067" s="271"/>
      <c r="AI2067" s="271"/>
      <c r="AJ2067" s="271"/>
      <c r="AK2067" s="271"/>
      <c r="AL2067" s="271"/>
      <c r="AM2067" s="294"/>
      <c r="AN2067" s="295" t="e">
        <f t="shared" si="2513"/>
        <v>#DIV/0!</v>
      </c>
      <c r="AO2067" s="299"/>
    </row>
    <row r="2068" spans="1:41" s="221" customFormat="1" ht="15" customHeight="1" thickBot="1" x14ac:dyDescent="0.2">
      <c r="A2068" s="247"/>
      <c r="B2068" s="248">
        <f t="shared" ref="B2068:C2068" si="2531">B2067</f>
        <v>0</v>
      </c>
      <c r="C2068" s="249">
        <f t="shared" si="2531"/>
        <v>0</v>
      </c>
      <c r="D2068" s="250">
        <f t="shared" si="2527"/>
        <v>5</v>
      </c>
      <c r="E2068" s="250"/>
      <c r="F2068" s="251"/>
      <c r="G2068" s="250"/>
      <c r="H2068" s="271"/>
      <c r="I2068" s="250"/>
      <c r="J2068" s="250"/>
      <c r="K2068" s="250"/>
      <c r="L2068" s="250"/>
      <c r="M2068" s="250"/>
      <c r="N2068" s="250"/>
      <c r="O2068" s="258">
        <f t="shared" si="2512"/>
        <v>0</v>
      </c>
      <c r="P2068" s="364"/>
      <c r="Q2068" s="271"/>
      <c r="R2068" s="372"/>
      <c r="S2068" s="375"/>
      <c r="T2068" s="364"/>
      <c r="U2068" s="370"/>
      <c r="V2068" s="366"/>
      <c r="W2068" s="368"/>
      <c r="X2068" s="370"/>
      <c r="Y2068" s="372"/>
      <c r="Z2068" s="372"/>
      <c r="AA2068" s="372"/>
      <c r="AB2068" s="373"/>
      <c r="AC2068" s="373"/>
      <c r="AD2068" s="250" t="str">
        <f t="shared" si="2528"/>
        <v>会员</v>
      </c>
      <c r="AE2068" s="284">
        <f>VLOOKUP(AD2068,分类参数表!$I$2:$J$10,2,FALSE)</f>
        <v>1</v>
      </c>
      <c r="AF2068" s="285"/>
      <c r="AG2068" s="271"/>
      <c r="AH2068" s="271"/>
      <c r="AI2068" s="271"/>
      <c r="AJ2068" s="271"/>
      <c r="AK2068" s="271"/>
      <c r="AL2068" s="271"/>
      <c r="AM2068" s="294"/>
      <c r="AN2068" s="295" t="e">
        <f t="shared" si="2513"/>
        <v>#DIV/0!</v>
      </c>
      <c r="AO2068" s="299"/>
    </row>
    <row r="2069" spans="1:41" s="218" customFormat="1" ht="15" customHeight="1" thickTop="1" x14ac:dyDescent="0.15">
      <c r="A2069" s="229"/>
      <c r="B2069" s="230"/>
      <c r="C2069" s="231"/>
      <c r="D2069" s="232">
        <v>1</v>
      </c>
      <c r="E2069" s="233"/>
      <c r="F2069" s="233"/>
      <c r="G2069" s="232"/>
      <c r="H2069" s="326"/>
      <c r="I2069" s="234"/>
      <c r="J2069" s="232"/>
      <c r="K2069" s="233"/>
      <c r="L2069" s="232"/>
      <c r="M2069" s="232"/>
      <c r="N2069" s="232"/>
      <c r="O2069" s="255">
        <f t="shared" si="2512"/>
        <v>0</v>
      </c>
      <c r="P2069" s="350">
        <f>SUM(O2069:O2073)</f>
        <v>0</v>
      </c>
      <c r="Q2069" s="264"/>
      <c r="R2069" s="352">
        <f>SUMPRODUCT(Q2069:Q2073+0)</f>
        <v>0</v>
      </c>
      <c r="S2069" s="354" t="e">
        <f>R2069/P2069</f>
        <v>#DIV/0!</v>
      </c>
      <c r="T2069" s="350" t="e">
        <f>LOOKUP(S2069,{0.4,0.45,0.5,0.55,0.6,0.65,0.7,0.75,0.8,0.85,0.9,0.95,1},{0.1,0.175,0.25,0.325,0.4,0.475,0.55,0.625,0.7,0.775,0.85,0.925,1})</f>
        <v>#DIV/0!</v>
      </c>
      <c r="U2069" s="356"/>
      <c r="V2069" s="358"/>
      <c r="W2069" s="360"/>
      <c r="X2069" s="356"/>
      <c r="Y2069" s="352">
        <f>R2069-(V2069/10)-X2069</f>
        <v>0</v>
      </c>
      <c r="Z2069" s="352" t="e">
        <f>Y2069*T2069*AE2069</f>
        <v>#DIV/0!</v>
      </c>
      <c r="AA2069" s="352" t="e">
        <f>U2069-V2069+Z2069</f>
        <v>#DIV/0!</v>
      </c>
      <c r="AB2069" s="352"/>
      <c r="AC2069" s="352"/>
      <c r="AD2069" s="276"/>
      <c r="AE2069" s="277" t="e">
        <f>VLOOKUP(AD2069,分类参数表!$I$2:$J$10,2,FALSE)</f>
        <v>#N/A</v>
      </c>
      <c r="AF2069" s="278"/>
      <c r="AG2069" s="264"/>
      <c r="AH2069" s="264"/>
      <c r="AI2069" s="264"/>
      <c r="AJ2069" s="264"/>
      <c r="AK2069" s="264"/>
      <c r="AL2069" s="264"/>
      <c r="AM2069" s="288"/>
      <c r="AN2069" s="289" t="e">
        <f t="shared" si="2513"/>
        <v>#DIV/0!</v>
      </c>
      <c r="AO2069" s="296"/>
    </row>
    <row r="2070" spans="1:41" s="219" customFormat="1" ht="15" customHeight="1" x14ac:dyDescent="0.15">
      <c r="A2070" s="235"/>
      <c r="B2070" s="236">
        <f t="shared" ref="B2070:C2070" si="2532">B2069</f>
        <v>0</v>
      </c>
      <c r="C2070" s="237">
        <f t="shared" si="2532"/>
        <v>0</v>
      </c>
      <c r="D2070" s="238">
        <f t="shared" ref="D2070:D2073" si="2533">D2069+1</f>
        <v>2</v>
      </c>
      <c r="E2070" s="238"/>
      <c r="F2070" s="239"/>
      <c r="G2070" s="238"/>
      <c r="H2070" s="327"/>
      <c r="I2070" s="240"/>
      <c r="J2070" s="238"/>
      <c r="K2070" s="238"/>
      <c r="L2070" s="238"/>
      <c r="M2070" s="238"/>
      <c r="N2070" s="238"/>
      <c r="O2070" s="256">
        <f t="shared" si="2512"/>
        <v>0</v>
      </c>
      <c r="P2070" s="351"/>
      <c r="Q2070" s="266"/>
      <c r="R2070" s="353"/>
      <c r="S2070" s="355"/>
      <c r="T2070" s="351"/>
      <c r="U2070" s="357"/>
      <c r="V2070" s="359"/>
      <c r="W2070" s="361"/>
      <c r="X2070" s="357"/>
      <c r="Y2070" s="353"/>
      <c r="Z2070" s="353"/>
      <c r="AA2070" s="353"/>
      <c r="AB2070" s="353"/>
      <c r="AC2070" s="353"/>
      <c r="AD2070" s="238">
        <f t="shared" ref="AD2070:AD2073" si="2534">AD2069</f>
        <v>0</v>
      </c>
      <c r="AE2070" s="279" t="e">
        <f>VLOOKUP(AD2070,分类参数表!$I$2:$J$10,2,FALSE)</f>
        <v>#N/A</v>
      </c>
      <c r="AF2070" s="280"/>
      <c r="AG2070" s="266"/>
      <c r="AH2070" s="266"/>
      <c r="AI2070" s="266"/>
      <c r="AJ2070" s="266"/>
      <c r="AK2070" s="266"/>
      <c r="AL2070" s="266"/>
      <c r="AM2070" s="290"/>
      <c r="AN2070" s="291" t="e">
        <f t="shared" si="2513"/>
        <v>#DIV/0!</v>
      </c>
      <c r="AO2070" s="297"/>
    </row>
    <row r="2071" spans="1:41" s="219" customFormat="1" ht="15" customHeight="1" x14ac:dyDescent="0.15">
      <c r="A2071" s="235"/>
      <c r="B2071" s="236">
        <f t="shared" ref="B2071:C2071" si="2535">B2070</f>
        <v>0</v>
      </c>
      <c r="C2071" s="237">
        <f t="shared" si="2535"/>
        <v>0</v>
      </c>
      <c r="D2071" s="238">
        <f t="shared" si="2533"/>
        <v>3</v>
      </c>
      <c r="E2071" s="238"/>
      <c r="F2071" s="239"/>
      <c r="G2071" s="238"/>
      <c r="H2071" s="327"/>
      <c r="I2071" s="240"/>
      <c r="J2071" s="238"/>
      <c r="K2071" s="238"/>
      <c r="L2071" s="238"/>
      <c r="M2071" s="238"/>
      <c r="N2071" s="238"/>
      <c r="O2071" s="256">
        <f t="shared" si="2512"/>
        <v>0</v>
      </c>
      <c r="P2071" s="351"/>
      <c r="Q2071" s="266"/>
      <c r="R2071" s="353"/>
      <c r="S2071" s="355"/>
      <c r="T2071" s="351"/>
      <c r="U2071" s="357"/>
      <c r="V2071" s="359"/>
      <c r="W2071" s="361"/>
      <c r="X2071" s="357"/>
      <c r="Y2071" s="353"/>
      <c r="Z2071" s="353"/>
      <c r="AA2071" s="353"/>
      <c r="AB2071" s="353"/>
      <c r="AC2071" s="353"/>
      <c r="AD2071" s="238">
        <f t="shared" si="2534"/>
        <v>0</v>
      </c>
      <c r="AE2071" s="279" t="e">
        <f>VLOOKUP(AD2071,分类参数表!$I$2:$J$10,2,FALSE)</f>
        <v>#N/A</v>
      </c>
      <c r="AF2071" s="280"/>
      <c r="AG2071" s="266"/>
      <c r="AH2071" s="266"/>
      <c r="AI2071" s="266"/>
      <c r="AJ2071" s="266"/>
      <c r="AK2071" s="266"/>
      <c r="AL2071" s="266"/>
      <c r="AM2071" s="290"/>
      <c r="AN2071" s="291" t="e">
        <f t="shared" si="2513"/>
        <v>#DIV/0!</v>
      </c>
      <c r="AO2071" s="297"/>
    </row>
    <row r="2072" spans="1:41" s="219" customFormat="1" ht="15" customHeight="1" x14ac:dyDescent="0.15">
      <c r="A2072" s="235"/>
      <c r="B2072" s="236">
        <f t="shared" ref="B2072:C2072" si="2536">B2071</f>
        <v>0</v>
      </c>
      <c r="C2072" s="237">
        <f t="shared" si="2536"/>
        <v>0</v>
      </c>
      <c r="D2072" s="238">
        <f t="shared" si="2533"/>
        <v>4</v>
      </c>
      <c r="E2072" s="238"/>
      <c r="F2072" s="239"/>
      <c r="G2072" s="238"/>
      <c r="H2072" s="266"/>
      <c r="I2072" s="238"/>
      <c r="J2072" s="238"/>
      <c r="K2072" s="238"/>
      <c r="L2072" s="238"/>
      <c r="M2072" s="238"/>
      <c r="N2072" s="238"/>
      <c r="O2072" s="256">
        <f t="shared" si="2512"/>
        <v>0</v>
      </c>
      <c r="P2072" s="351"/>
      <c r="Q2072" s="266"/>
      <c r="R2072" s="353"/>
      <c r="S2072" s="355"/>
      <c r="T2072" s="351"/>
      <c r="U2072" s="357"/>
      <c r="V2072" s="359"/>
      <c r="W2072" s="361"/>
      <c r="X2072" s="357"/>
      <c r="Y2072" s="353"/>
      <c r="Z2072" s="353"/>
      <c r="AA2072" s="353"/>
      <c r="AB2072" s="353"/>
      <c r="AC2072" s="353"/>
      <c r="AD2072" s="238">
        <f t="shared" si="2534"/>
        <v>0</v>
      </c>
      <c r="AE2072" s="279" t="e">
        <f>VLOOKUP(AD2072,分类参数表!$I$2:$J$10,2,FALSE)</f>
        <v>#N/A</v>
      </c>
      <c r="AF2072" s="280"/>
      <c r="AG2072" s="266"/>
      <c r="AH2072" s="266"/>
      <c r="AI2072" s="266"/>
      <c r="AJ2072" s="266"/>
      <c r="AK2072" s="266"/>
      <c r="AL2072" s="266"/>
      <c r="AM2072" s="290"/>
      <c r="AN2072" s="291" t="e">
        <f t="shared" si="2513"/>
        <v>#DIV/0!</v>
      </c>
      <c r="AO2072" s="297"/>
    </row>
    <row r="2073" spans="1:41" s="219" customFormat="1" ht="15" customHeight="1" thickBot="1" x14ac:dyDescent="0.2">
      <c r="A2073" s="235"/>
      <c r="B2073" s="236">
        <f t="shared" ref="B2073:C2073" si="2537">B2072</f>
        <v>0</v>
      </c>
      <c r="C2073" s="237">
        <f t="shared" si="2537"/>
        <v>0</v>
      </c>
      <c r="D2073" s="238">
        <f t="shared" si="2533"/>
        <v>5</v>
      </c>
      <c r="E2073" s="238"/>
      <c r="F2073" s="239"/>
      <c r="G2073" s="238"/>
      <c r="H2073" s="266"/>
      <c r="I2073" s="238"/>
      <c r="J2073" s="238"/>
      <c r="K2073" s="238"/>
      <c r="L2073" s="238"/>
      <c r="M2073" s="238"/>
      <c r="N2073" s="238"/>
      <c r="O2073" s="256">
        <f t="shared" si="2512"/>
        <v>0</v>
      </c>
      <c r="P2073" s="351"/>
      <c r="Q2073" s="266"/>
      <c r="R2073" s="353"/>
      <c r="S2073" s="355"/>
      <c r="T2073" s="351"/>
      <c r="U2073" s="357"/>
      <c r="V2073" s="359"/>
      <c r="W2073" s="361"/>
      <c r="X2073" s="357"/>
      <c r="Y2073" s="353"/>
      <c r="Z2073" s="353"/>
      <c r="AA2073" s="353"/>
      <c r="AB2073" s="362"/>
      <c r="AC2073" s="362"/>
      <c r="AD2073" s="238">
        <f t="shared" si="2534"/>
        <v>0</v>
      </c>
      <c r="AE2073" s="279" t="e">
        <f>VLOOKUP(AD2073,分类参数表!$I$2:$J$10,2,FALSE)</f>
        <v>#N/A</v>
      </c>
      <c r="AF2073" s="280"/>
      <c r="AG2073" s="266"/>
      <c r="AH2073" s="266"/>
      <c r="AI2073" s="266"/>
      <c r="AJ2073" s="266"/>
      <c r="AK2073" s="266"/>
      <c r="AL2073" s="266"/>
      <c r="AM2073" s="290"/>
      <c r="AN2073" s="291" t="e">
        <f t="shared" si="2513"/>
        <v>#DIV/0!</v>
      </c>
      <c r="AO2073" s="297"/>
    </row>
    <row r="2074" spans="1:41" s="220" customFormat="1" ht="15" customHeight="1" thickTop="1" x14ac:dyDescent="0.15">
      <c r="A2074" s="319"/>
      <c r="B2074" s="242"/>
      <c r="C2074" s="243"/>
      <c r="D2074" s="244">
        <v>1</v>
      </c>
      <c r="E2074" s="320"/>
      <c r="F2074" s="245"/>
      <c r="G2074" s="321"/>
      <c r="H2074" s="328"/>
      <c r="I2074" s="246"/>
      <c r="J2074" s="321"/>
      <c r="K2074" s="320"/>
      <c r="L2074" s="321"/>
      <c r="M2074" s="244"/>
      <c r="N2074" s="244"/>
      <c r="O2074" s="257">
        <f t="shared" si="2512"/>
        <v>0</v>
      </c>
      <c r="P2074" s="363">
        <f>SUM(O2074:O2078)</f>
        <v>0</v>
      </c>
      <c r="Q2074" s="322"/>
      <c r="R2074" s="371">
        <f>SUMPRODUCT(Q2074:Q2078+0)</f>
        <v>0</v>
      </c>
      <c r="S2074" s="374" t="e">
        <f>R2074/P2074</f>
        <v>#DIV/0!</v>
      </c>
      <c r="T2074" s="363" t="e">
        <f>LOOKUP(S2074,{0.4,0.45,0.5,0.55,0.6,0.65,0.7,0.75,0.8,0.85,0.9,0.95,1},{0.1,0.175,0.25,0.325,0.4,0.475,0.55,0.625,0.7,0.775,0.85,0.925,1})</f>
        <v>#DIV/0!</v>
      </c>
      <c r="U2074" s="369"/>
      <c r="V2074" s="365"/>
      <c r="W2074" s="367"/>
      <c r="X2074" s="369"/>
      <c r="Y2074" s="371">
        <f>R2074-(V2074/10)-X2074</f>
        <v>0</v>
      </c>
      <c r="Z2074" s="371" t="e">
        <f>Y2074*T2074*AE2074</f>
        <v>#DIV/0!</v>
      </c>
      <c r="AA2074" s="371" t="e">
        <f>U2074-V2074+Z2074</f>
        <v>#DIV/0!</v>
      </c>
      <c r="AB2074" s="371"/>
      <c r="AC2074" s="371"/>
      <c r="AD2074" s="323" t="s">
        <v>2000</v>
      </c>
      <c r="AE2074" s="282">
        <f>VLOOKUP(AD2074,分类参数表!$I$2:$J$10,2,FALSE)</f>
        <v>1</v>
      </c>
      <c r="AF2074" s="283"/>
      <c r="AG2074" s="322"/>
      <c r="AH2074" s="269"/>
      <c r="AI2074" s="269"/>
      <c r="AJ2074" s="269"/>
      <c r="AK2074" s="322"/>
      <c r="AL2074" s="322"/>
      <c r="AM2074" s="292"/>
      <c r="AN2074" s="293" t="e">
        <f t="shared" si="2513"/>
        <v>#DIV/0!</v>
      </c>
      <c r="AO2074" s="298"/>
    </row>
    <row r="2075" spans="1:41" s="221" customFormat="1" ht="15" customHeight="1" x14ac:dyDescent="0.15">
      <c r="A2075" s="247"/>
      <c r="B2075" s="248">
        <f t="shared" ref="B2075:C2075" si="2538">B2074</f>
        <v>0</v>
      </c>
      <c r="C2075" s="249">
        <f t="shared" si="2538"/>
        <v>0</v>
      </c>
      <c r="D2075" s="250">
        <f t="shared" ref="D2075:D2078" si="2539">D2074+1</f>
        <v>2</v>
      </c>
      <c r="E2075" s="250"/>
      <c r="F2075" s="251"/>
      <c r="G2075" s="250"/>
      <c r="H2075" s="329"/>
      <c r="I2075" s="252"/>
      <c r="J2075" s="250"/>
      <c r="K2075" s="250"/>
      <c r="L2075" s="250"/>
      <c r="M2075" s="250"/>
      <c r="N2075" s="250"/>
      <c r="O2075" s="258">
        <f t="shared" si="2512"/>
        <v>0</v>
      </c>
      <c r="P2075" s="364"/>
      <c r="Q2075" s="271"/>
      <c r="R2075" s="372"/>
      <c r="S2075" s="375"/>
      <c r="T2075" s="364"/>
      <c r="U2075" s="370"/>
      <c r="V2075" s="366"/>
      <c r="W2075" s="368"/>
      <c r="X2075" s="370"/>
      <c r="Y2075" s="372"/>
      <c r="Z2075" s="372"/>
      <c r="AA2075" s="372"/>
      <c r="AB2075" s="372"/>
      <c r="AC2075" s="372"/>
      <c r="AD2075" s="250" t="str">
        <f t="shared" ref="AD2075:AD2078" si="2540">AD2074</f>
        <v>会员</v>
      </c>
      <c r="AE2075" s="284">
        <f>VLOOKUP(AD2075,分类参数表!$I$2:$J$10,2,FALSE)</f>
        <v>1</v>
      </c>
      <c r="AF2075" s="285"/>
      <c r="AG2075" s="271"/>
      <c r="AH2075" s="271"/>
      <c r="AI2075" s="271"/>
      <c r="AJ2075" s="271"/>
      <c r="AK2075" s="271"/>
      <c r="AL2075" s="271"/>
      <c r="AM2075" s="294"/>
      <c r="AN2075" s="295" t="e">
        <f t="shared" si="2513"/>
        <v>#DIV/0!</v>
      </c>
      <c r="AO2075" s="299"/>
    </row>
    <row r="2076" spans="1:41" s="221" customFormat="1" ht="15" customHeight="1" x14ac:dyDescent="0.15">
      <c r="A2076" s="247"/>
      <c r="B2076" s="248">
        <f t="shared" ref="B2076:C2076" si="2541">B2075</f>
        <v>0</v>
      </c>
      <c r="C2076" s="249">
        <f t="shared" si="2541"/>
        <v>0</v>
      </c>
      <c r="D2076" s="250">
        <f t="shared" si="2539"/>
        <v>3</v>
      </c>
      <c r="E2076" s="250"/>
      <c r="F2076" s="251"/>
      <c r="G2076" s="250"/>
      <c r="H2076" s="329"/>
      <c r="I2076" s="252"/>
      <c r="J2076" s="250"/>
      <c r="K2076" s="250"/>
      <c r="L2076" s="250"/>
      <c r="M2076" s="250"/>
      <c r="N2076" s="250"/>
      <c r="O2076" s="258">
        <f t="shared" si="2512"/>
        <v>0</v>
      </c>
      <c r="P2076" s="364"/>
      <c r="Q2076" s="271"/>
      <c r="R2076" s="372"/>
      <c r="S2076" s="375"/>
      <c r="T2076" s="364"/>
      <c r="U2076" s="370"/>
      <c r="V2076" s="366"/>
      <c r="W2076" s="368"/>
      <c r="X2076" s="370"/>
      <c r="Y2076" s="372"/>
      <c r="Z2076" s="372"/>
      <c r="AA2076" s="372"/>
      <c r="AB2076" s="372"/>
      <c r="AC2076" s="372"/>
      <c r="AD2076" s="250" t="str">
        <f t="shared" si="2540"/>
        <v>会员</v>
      </c>
      <c r="AE2076" s="284">
        <f>VLOOKUP(AD2076,分类参数表!$I$2:$J$10,2,FALSE)</f>
        <v>1</v>
      </c>
      <c r="AF2076" s="285"/>
      <c r="AG2076" s="271"/>
      <c r="AH2076" s="271"/>
      <c r="AI2076" s="271"/>
      <c r="AJ2076" s="271"/>
      <c r="AK2076" s="271"/>
      <c r="AL2076" s="271"/>
      <c r="AM2076" s="294"/>
      <c r="AN2076" s="295" t="e">
        <f t="shared" si="2513"/>
        <v>#DIV/0!</v>
      </c>
      <c r="AO2076" s="299"/>
    </row>
    <row r="2077" spans="1:41" s="221" customFormat="1" ht="15" customHeight="1" x14ac:dyDescent="0.15">
      <c r="A2077" s="247"/>
      <c r="B2077" s="248">
        <f t="shared" ref="B2077:C2077" si="2542">B2076</f>
        <v>0</v>
      </c>
      <c r="C2077" s="249">
        <f t="shared" si="2542"/>
        <v>0</v>
      </c>
      <c r="D2077" s="250">
        <f t="shared" si="2539"/>
        <v>4</v>
      </c>
      <c r="E2077" s="250"/>
      <c r="F2077" s="251"/>
      <c r="G2077" s="250"/>
      <c r="H2077" s="271"/>
      <c r="I2077" s="250"/>
      <c r="J2077" s="250"/>
      <c r="K2077" s="250"/>
      <c r="L2077" s="250"/>
      <c r="M2077" s="250"/>
      <c r="N2077" s="250"/>
      <c r="O2077" s="258">
        <f t="shared" si="2512"/>
        <v>0</v>
      </c>
      <c r="P2077" s="364"/>
      <c r="Q2077" s="271"/>
      <c r="R2077" s="372"/>
      <c r="S2077" s="375"/>
      <c r="T2077" s="364"/>
      <c r="U2077" s="370"/>
      <c r="V2077" s="366"/>
      <c r="W2077" s="368"/>
      <c r="X2077" s="370"/>
      <c r="Y2077" s="372"/>
      <c r="Z2077" s="372"/>
      <c r="AA2077" s="372"/>
      <c r="AB2077" s="372"/>
      <c r="AC2077" s="372"/>
      <c r="AD2077" s="250" t="str">
        <f t="shared" si="2540"/>
        <v>会员</v>
      </c>
      <c r="AE2077" s="284">
        <f>VLOOKUP(AD2077,分类参数表!$I$2:$J$10,2,FALSE)</f>
        <v>1</v>
      </c>
      <c r="AF2077" s="285"/>
      <c r="AG2077" s="271"/>
      <c r="AH2077" s="271"/>
      <c r="AI2077" s="271"/>
      <c r="AJ2077" s="271"/>
      <c r="AK2077" s="271"/>
      <c r="AL2077" s="271"/>
      <c r="AM2077" s="294"/>
      <c r="AN2077" s="295" t="e">
        <f t="shared" si="2513"/>
        <v>#DIV/0!</v>
      </c>
      <c r="AO2077" s="299"/>
    </row>
    <row r="2078" spans="1:41" s="221" customFormat="1" ht="15" customHeight="1" thickBot="1" x14ac:dyDescent="0.2">
      <c r="A2078" s="247"/>
      <c r="B2078" s="248">
        <f t="shared" ref="B2078:C2078" si="2543">B2077</f>
        <v>0</v>
      </c>
      <c r="C2078" s="249">
        <f t="shared" si="2543"/>
        <v>0</v>
      </c>
      <c r="D2078" s="250">
        <f t="shared" si="2539"/>
        <v>5</v>
      </c>
      <c r="E2078" s="250"/>
      <c r="F2078" s="251"/>
      <c r="G2078" s="250"/>
      <c r="H2078" s="271"/>
      <c r="I2078" s="250"/>
      <c r="J2078" s="250"/>
      <c r="K2078" s="250"/>
      <c r="L2078" s="250"/>
      <c r="M2078" s="250"/>
      <c r="N2078" s="250"/>
      <c r="O2078" s="258">
        <f t="shared" si="2512"/>
        <v>0</v>
      </c>
      <c r="P2078" s="364"/>
      <c r="Q2078" s="271"/>
      <c r="R2078" s="372"/>
      <c r="S2078" s="375"/>
      <c r="T2078" s="364"/>
      <c r="U2078" s="370"/>
      <c r="V2078" s="366"/>
      <c r="W2078" s="368"/>
      <c r="X2078" s="370"/>
      <c r="Y2078" s="372"/>
      <c r="Z2078" s="372"/>
      <c r="AA2078" s="372"/>
      <c r="AB2078" s="373"/>
      <c r="AC2078" s="373"/>
      <c r="AD2078" s="250" t="str">
        <f t="shared" si="2540"/>
        <v>会员</v>
      </c>
      <c r="AE2078" s="284">
        <f>VLOOKUP(AD2078,分类参数表!$I$2:$J$10,2,FALSE)</f>
        <v>1</v>
      </c>
      <c r="AF2078" s="285"/>
      <c r="AG2078" s="271"/>
      <c r="AH2078" s="271"/>
      <c r="AI2078" s="271"/>
      <c r="AJ2078" s="271"/>
      <c r="AK2078" s="271"/>
      <c r="AL2078" s="271"/>
      <c r="AM2078" s="294"/>
      <c r="AN2078" s="295" t="e">
        <f t="shared" si="2513"/>
        <v>#DIV/0!</v>
      </c>
      <c r="AO2078" s="299"/>
    </row>
    <row r="2079" spans="1:41" s="218" customFormat="1" ht="15" customHeight="1" thickTop="1" x14ac:dyDescent="0.15">
      <c r="A2079" s="229"/>
      <c r="B2079" s="230"/>
      <c r="C2079" s="231"/>
      <c r="D2079" s="232">
        <v>1</v>
      </c>
      <c r="E2079" s="233"/>
      <c r="F2079" s="233"/>
      <c r="G2079" s="232"/>
      <c r="H2079" s="326"/>
      <c r="I2079" s="234"/>
      <c r="J2079" s="232"/>
      <c r="K2079" s="233"/>
      <c r="L2079" s="232"/>
      <c r="M2079" s="232"/>
      <c r="N2079" s="232"/>
      <c r="O2079" s="255">
        <f t="shared" si="2512"/>
        <v>0</v>
      </c>
      <c r="P2079" s="350">
        <f>SUM(O2079:O2083)</f>
        <v>0</v>
      </c>
      <c r="Q2079" s="264"/>
      <c r="R2079" s="352">
        <f>SUMPRODUCT(Q2079:Q2083+0)</f>
        <v>0</v>
      </c>
      <c r="S2079" s="354" t="e">
        <f>R2079/P2079</f>
        <v>#DIV/0!</v>
      </c>
      <c r="T2079" s="350" t="e">
        <f>LOOKUP(S2079,{0.4,0.45,0.5,0.55,0.6,0.65,0.7,0.75,0.8,0.85,0.9,0.95,1},{0.1,0.175,0.25,0.325,0.4,0.475,0.55,0.625,0.7,0.775,0.85,0.925,1})</f>
        <v>#DIV/0!</v>
      </c>
      <c r="U2079" s="356"/>
      <c r="V2079" s="358"/>
      <c r="W2079" s="360"/>
      <c r="X2079" s="356"/>
      <c r="Y2079" s="352">
        <f>R2079-(V2079/10)-X2079</f>
        <v>0</v>
      </c>
      <c r="Z2079" s="352" t="e">
        <f>Y2079*T2079*AE2079</f>
        <v>#DIV/0!</v>
      </c>
      <c r="AA2079" s="352" t="e">
        <f>U2079-V2079+Z2079</f>
        <v>#DIV/0!</v>
      </c>
      <c r="AB2079" s="352"/>
      <c r="AC2079" s="352"/>
      <c r="AD2079" s="276"/>
      <c r="AE2079" s="277" t="e">
        <f>VLOOKUP(AD2079,分类参数表!$I$2:$J$10,2,FALSE)</f>
        <v>#N/A</v>
      </c>
      <c r="AF2079" s="278"/>
      <c r="AG2079" s="264"/>
      <c r="AH2079" s="264"/>
      <c r="AI2079" s="264"/>
      <c r="AJ2079" s="264"/>
      <c r="AK2079" s="264"/>
      <c r="AL2079" s="264"/>
      <c r="AM2079" s="288"/>
      <c r="AN2079" s="289" t="e">
        <f t="shared" si="2513"/>
        <v>#DIV/0!</v>
      </c>
      <c r="AO2079" s="296"/>
    </row>
    <row r="2080" spans="1:41" s="219" customFormat="1" ht="15" customHeight="1" x14ac:dyDescent="0.15">
      <c r="A2080" s="235"/>
      <c r="B2080" s="236">
        <f t="shared" ref="B2080:C2080" si="2544">B2079</f>
        <v>0</v>
      </c>
      <c r="C2080" s="237">
        <f t="shared" si="2544"/>
        <v>0</v>
      </c>
      <c r="D2080" s="238">
        <f t="shared" ref="D2080:D2083" si="2545">D2079+1</f>
        <v>2</v>
      </c>
      <c r="E2080" s="238"/>
      <c r="F2080" s="239"/>
      <c r="G2080" s="238"/>
      <c r="H2080" s="327"/>
      <c r="I2080" s="240"/>
      <c r="J2080" s="238"/>
      <c r="K2080" s="238"/>
      <c r="L2080" s="238"/>
      <c r="M2080" s="238"/>
      <c r="N2080" s="238"/>
      <c r="O2080" s="256">
        <f t="shared" si="2512"/>
        <v>0</v>
      </c>
      <c r="P2080" s="351"/>
      <c r="Q2080" s="266"/>
      <c r="R2080" s="353"/>
      <c r="S2080" s="355"/>
      <c r="T2080" s="351"/>
      <c r="U2080" s="357"/>
      <c r="V2080" s="359"/>
      <c r="W2080" s="361"/>
      <c r="X2080" s="357"/>
      <c r="Y2080" s="353"/>
      <c r="Z2080" s="353"/>
      <c r="AA2080" s="353"/>
      <c r="AB2080" s="353"/>
      <c r="AC2080" s="353"/>
      <c r="AD2080" s="238">
        <f t="shared" ref="AD2080:AD2083" si="2546">AD2079</f>
        <v>0</v>
      </c>
      <c r="AE2080" s="279" t="e">
        <f>VLOOKUP(AD2080,分类参数表!$I$2:$J$10,2,FALSE)</f>
        <v>#N/A</v>
      </c>
      <c r="AF2080" s="280"/>
      <c r="AG2080" s="266"/>
      <c r="AH2080" s="266"/>
      <c r="AI2080" s="266"/>
      <c r="AJ2080" s="266"/>
      <c r="AK2080" s="266"/>
      <c r="AL2080" s="266"/>
      <c r="AM2080" s="290"/>
      <c r="AN2080" s="291" t="e">
        <f t="shared" si="2513"/>
        <v>#DIV/0!</v>
      </c>
      <c r="AO2080" s="297"/>
    </row>
    <row r="2081" spans="1:41" s="219" customFormat="1" ht="15" customHeight="1" x14ac:dyDescent="0.15">
      <c r="A2081" s="235"/>
      <c r="B2081" s="236">
        <f t="shared" ref="B2081:C2081" si="2547">B2080</f>
        <v>0</v>
      </c>
      <c r="C2081" s="237">
        <f t="shared" si="2547"/>
        <v>0</v>
      </c>
      <c r="D2081" s="238">
        <f t="shared" si="2545"/>
        <v>3</v>
      </c>
      <c r="E2081" s="238"/>
      <c r="F2081" s="239"/>
      <c r="G2081" s="238"/>
      <c r="H2081" s="327"/>
      <c r="I2081" s="240"/>
      <c r="J2081" s="238"/>
      <c r="K2081" s="238"/>
      <c r="L2081" s="238"/>
      <c r="M2081" s="238"/>
      <c r="N2081" s="238"/>
      <c r="O2081" s="256">
        <f t="shared" si="2512"/>
        <v>0</v>
      </c>
      <c r="P2081" s="351"/>
      <c r="Q2081" s="266"/>
      <c r="R2081" s="353"/>
      <c r="S2081" s="355"/>
      <c r="T2081" s="351"/>
      <c r="U2081" s="357"/>
      <c r="V2081" s="359"/>
      <c r="W2081" s="361"/>
      <c r="X2081" s="357"/>
      <c r="Y2081" s="353"/>
      <c r="Z2081" s="353"/>
      <c r="AA2081" s="353"/>
      <c r="AB2081" s="353"/>
      <c r="AC2081" s="353"/>
      <c r="AD2081" s="238">
        <f t="shared" si="2546"/>
        <v>0</v>
      </c>
      <c r="AE2081" s="279" t="e">
        <f>VLOOKUP(AD2081,分类参数表!$I$2:$J$10,2,FALSE)</f>
        <v>#N/A</v>
      </c>
      <c r="AF2081" s="280"/>
      <c r="AG2081" s="266"/>
      <c r="AH2081" s="266"/>
      <c r="AI2081" s="266"/>
      <c r="AJ2081" s="266"/>
      <c r="AK2081" s="266"/>
      <c r="AL2081" s="266"/>
      <c r="AM2081" s="290"/>
      <c r="AN2081" s="291" t="e">
        <f t="shared" si="2513"/>
        <v>#DIV/0!</v>
      </c>
      <c r="AO2081" s="297"/>
    </row>
    <row r="2082" spans="1:41" s="219" customFormat="1" ht="15" customHeight="1" x14ac:dyDescent="0.15">
      <c r="A2082" s="235"/>
      <c r="B2082" s="236">
        <f t="shared" ref="B2082:C2082" si="2548">B2081</f>
        <v>0</v>
      </c>
      <c r="C2082" s="237">
        <f t="shared" si="2548"/>
        <v>0</v>
      </c>
      <c r="D2082" s="238">
        <f t="shared" si="2545"/>
        <v>4</v>
      </c>
      <c r="E2082" s="238"/>
      <c r="F2082" s="239"/>
      <c r="G2082" s="238"/>
      <c r="H2082" s="266"/>
      <c r="I2082" s="238"/>
      <c r="J2082" s="238"/>
      <c r="K2082" s="238"/>
      <c r="L2082" s="238"/>
      <c r="M2082" s="238"/>
      <c r="N2082" s="238"/>
      <c r="O2082" s="256">
        <f t="shared" si="2512"/>
        <v>0</v>
      </c>
      <c r="P2082" s="351"/>
      <c r="Q2082" s="266"/>
      <c r="R2082" s="353"/>
      <c r="S2082" s="355"/>
      <c r="T2082" s="351"/>
      <c r="U2082" s="357"/>
      <c r="V2082" s="359"/>
      <c r="W2082" s="361"/>
      <c r="X2082" s="357"/>
      <c r="Y2082" s="353"/>
      <c r="Z2082" s="353"/>
      <c r="AA2082" s="353"/>
      <c r="AB2082" s="353"/>
      <c r="AC2082" s="353"/>
      <c r="AD2082" s="238">
        <f t="shared" si="2546"/>
        <v>0</v>
      </c>
      <c r="AE2082" s="279" t="e">
        <f>VLOOKUP(AD2082,分类参数表!$I$2:$J$10,2,FALSE)</f>
        <v>#N/A</v>
      </c>
      <c r="AF2082" s="280"/>
      <c r="AG2082" s="266"/>
      <c r="AH2082" s="266"/>
      <c r="AI2082" s="266"/>
      <c r="AJ2082" s="266"/>
      <c r="AK2082" s="266"/>
      <c r="AL2082" s="266"/>
      <c r="AM2082" s="290"/>
      <c r="AN2082" s="291" t="e">
        <f t="shared" si="2513"/>
        <v>#DIV/0!</v>
      </c>
      <c r="AO2082" s="297"/>
    </row>
    <row r="2083" spans="1:41" s="219" customFormat="1" ht="15" customHeight="1" thickBot="1" x14ac:dyDescent="0.2">
      <c r="A2083" s="235"/>
      <c r="B2083" s="236">
        <f t="shared" ref="B2083:C2083" si="2549">B2082</f>
        <v>0</v>
      </c>
      <c r="C2083" s="237">
        <f t="shared" si="2549"/>
        <v>0</v>
      </c>
      <c r="D2083" s="238">
        <f t="shared" si="2545"/>
        <v>5</v>
      </c>
      <c r="E2083" s="238"/>
      <c r="F2083" s="239"/>
      <c r="G2083" s="238"/>
      <c r="H2083" s="266"/>
      <c r="I2083" s="238"/>
      <c r="J2083" s="238"/>
      <c r="K2083" s="238"/>
      <c r="L2083" s="238"/>
      <c r="M2083" s="238"/>
      <c r="N2083" s="238"/>
      <c r="O2083" s="256">
        <f t="shared" si="2512"/>
        <v>0</v>
      </c>
      <c r="P2083" s="351"/>
      <c r="Q2083" s="266"/>
      <c r="R2083" s="353"/>
      <c r="S2083" s="355"/>
      <c r="T2083" s="351"/>
      <c r="U2083" s="357"/>
      <c r="V2083" s="359"/>
      <c r="W2083" s="361"/>
      <c r="X2083" s="357"/>
      <c r="Y2083" s="353"/>
      <c r="Z2083" s="353"/>
      <c r="AA2083" s="353"/>
      <c r="AB2083" s="362"/>
      <c r="AC2083" s="362"/>
      <c r="AD2083" s="238">
        <f t="shared" si="2546"/>
        <v>0</v>
      </c>
      <c r="AE2083" s="279" t="e">
        <f>VLOOKUP(AD2083,分类参数表!$I$2:$J$10,2,FALSE)</f>
        <v>#N/A</v>
      </c>
      <c r="AF2083" s="280"/>
      <c r="AG2083" s="266"/>
      <c r="AH2083" s="266"/>
      <c r="AI2083" s="266"/>
      <c r="AJ2083" s="266"/>
      <c r="AK2083" s="266"/>
      <c r="AL2083" s="266"/>
      <c r="AM2083" s="290"/>
      <c r="AN2083" s="291" t="e">
        <f t="shared" si="2513"/>
        <v>#DIV/0!</v>
      </c>
      <c r="AO2083" s="297"/>
    </row>
    <row r="2084" spans="1:41" s="220" customFormat="1" ht="15" customHeight="1" thickTop="1" x14ac:dyDescent="0.15">
      <c r="A2084" s="319"/>
      <c r="B2084" s="242"/>
      <c r="C2084" s="243"/>
      <c r="D2084" s="244">
        <v>1</v>
      </c>
      <c r="E2084" s="320"/>
      <c r="F2084" s="245"/>
      <c r="G2084" s="321"/>
      <c r="H2084" s="328"/>
      <c r="I2084" s="246"/>
      <c r="J2084" s="321"/>
      <c r="K2084" s="320"/>
      <c r="L2084" s="321"/>
      <c r="M2084" s="244"/>
      <c r="N2084" s="244"/>
      <c r="O2084" s="257">
        <f t="shared" si="2512"/>
        <v>0</v>
      </c>
      <c r="P2084" s="363">
        <f>SUM(O2084:O2088)</f>
        <v>0</v>
      </c>
      <c r="Q2084" s="322"/>
      <c r="R2084" s="371">
        <f>SUMPRODUCT(Q2084:Q2088+0)</f>
        <v>0</v>
      </c>
      <c r="S2084" s="374" t="e">
        <f>R2084/P2084</f>
        <v>#DIV/0!</v>
      </c>
      <c r="T2084" s="363" t="e">
        <f>LOOKUP(S2084,{0.4,0.45,0.5,0.55,0.6,0.65,0.7,0.75,0.8,0.85,0.9,0.95,1},{0.1,0.175,0.25,0.325,0.4,0.475,0.55,0.625,0.7,0.775,0.85,0.925,1})</f>
        <v>#DIV/0!</v>
      </c>
      <c r="U2084" s="369"/>
      <c r="V2084" s="365"/>
      <c r="W2084" s="367"/>
      <c r="X2084" s="369"/>
      <c r="Y2084" s="371">
        <f>R2084-(V2084/10)-X2084</f>
        <v>0</v>
      </c>
      <c r="Z2084" s="371" t="e">
        <f>Y2084*T2084*AE2084</f>
        <v>#DIV/0!</v>
      </c>
      <c r="AA2084" s="371" t="e">
        <f>U2084-V2084+Z2084</f>
        <v>#DIV/0!</v>
      </c>
      <c r="AB2084" s="371"/>
      <c r="AC2084" s="371"/>
      <c r="AD2084" s="323" t="s">
        <v>2000</v>
      </c>
      <c r="AE2084" s="282">
        <f>VLOOKUP(AD2084,分类参数表!$I$2:$J$10,2,FALSE)</f>
        <v>1</v>
      </c>
      <c r="AF2084" s="283"/>
      <c r="AG2084" s="322"/>
      <c r="AH2084" s="269"/>
      <c r="AI2084" s="269"/>
      <c r="AJ2084" s="269"/>
      <c r="AK2084" s="322"/>
      <c r="AL2084" s="322"/>
      <c r="AM2084" s="292"/>
      <c r="AN2084" s="293" t="e">
        <f t="shared" si="2513"/>
        <v>#DIV/0!</v>
      </c>
      <c r="AO2084" s="298"/>
    </row>
    <row r="2085" spans="1:41" s="221" customFormat="1" ht="15" customHeight="1" x14ac:dyDescent="0.15">
      <c r="A2085" s="247"/>
      <c r="B2085" s="248">
        <f t="shared" ref="B2085:C2085" si="2550">B2084</f>
        <v>0</v>
      </c>
      <c r="C2085" s="249">
        <f t="shared" si="2550"/>
        <v>0</v>
      </c>
      <c r="D2085" s="250">
        <f t="shared" ref="D2085:D2088" si="2551">D2084+1</f>
        <v>2</v>
      </c>
      <c r="E2085" s="250"/>
      <c r="F2085" s="251"/>
      <c r="G2085" s="250"/>
      <c r="H2085" s="329"/>
      <c r="I2085" s="252"/>
      <c r="J2085" s="250"/>
      <c r="K2085" s="250"/>
      <c r="L2085" s="250"/>
      <c r="M2085" s="250"/>
      <c r="N2085" s="250"/>
      <c r="O2085" s="258">
        <f t="shared" si="2512"/>
        <v>0</v>
      </c>
      <c r="P2085" s="364"/>
      <c r="Q2085" s="271"/>
      <c r="R2085" s="372"/>
      <c r="S2085" s="375"/>
      <c r="T2085" s="364"/>
      <c r="U2085" s="370"/>
      <c r="V2085" s="366"/>
      <c r="W2085" s="368"/>
      <c r="X2085" s="370"/>
      <c r="Y2085" s="372"/>
      <c r="Z2085" s="372"/>
      <c r="AA2085" s="372"/>
      <c r="AB2085" s="372"/>
      <c r="AC2085" s="372"/>
      <c r="AD2085" s="250" t="str">
        <f t="shared" ref="AD2085:AD2088" si="2552">AD2084</f>
        <v>会员</v>
      </c>
      <c r="AE2085" s="284">
        <f>VLOOKUP(AD2085,分类参数表!$I$2:$J$10,2,FALSE)</f>
        <v>1</v>
      </c>
      <c r="AF2085" s="285"/>
      <c r="AG2085" s="271"/>
      <c r="AH2085" s="271"/>
      <c r="AI2085" s="271"/>
      <c r="AJ2085" s="271"/>
      <c r="AK2085" s="271"/>
      <c r="AL2085" s="271"/>
      <c r="AM2085" s="294"/>
      <c r="AN2085" s="295" t="e">
        <f t="shared" si="2513"/>
        <v>#DIV/0!</v>
      </c>
      <c r="AO2085" s="299"/>
    </row>
    <row r="2086" spans="1:41" s="221" customFormat="1" ht="15" customHeight="1" x14ac:dyDescent="0.15">
      <c r="A2086" s="247"/>
      <c r="B2086" s="248">
        <f t="shared" ref="B2086:C2086" si="2553">B2085</f>
        <v>0</v>
      </c>
      <c r="C2086" s="249">
        <f t="shared" si="2553"/>
        <v>0</v>
      </c>
      <c r="D2086" s="250">
        <f t="shared" si="2551"/>
        <v>3</v>
      </c>
      <c r="E2086" s="250"/>
      <c r="F2086" s="251"/>
      <c r="G2086" s="250"/>
      <c r="H2086" s="329"/>
      <c r="I2086" s="252"/>
      <c r="J2086" s="250"/>
      <c r="K2086" s="250"/>
      <c r="L2086" s="250"/>
      <c r="M2086" s="250"/>
      <c r="N2086" s="250"/>
      <c r="O2086" s="258">
        <f t="shared" si="2512"/>
        <v>0</v>
      </c>
      <c r="P2086" s="364"/>
      <c r="Q2086" s="271"/>
      <c r="R2086" s="372"/>
      <c r="S2086" s="375"/>
      <c r="T2086" s="364"/>
      <c r="U2086" s="370"/>
      <c r="V2086" s="366"/>
      <c r="W2086" s="368"/>
      <c r="X2086" s="370"/>
      <c r="Y2086" s="372"/>
      <c r="Z2086" s="372"/>
      <c r="AA2086" s="372"/>
      <c r="AB2086" s="372"/>
      <c r="AC2086" s="372"/>
      <c r="AD2086" s="250" t="str">
        <f t="shared" si="2552"/>
        <v>会员</v>
      </c>
      <c r="AE2086" s="284">
        <f>VLOOKUP(AD2086,分类参数表!$I$2:$J$10,2,FALSE)</f>
        <v>1</v>
      </c>
      <c r="AF2086" s="285"/>
      <c r="AG2086" s="271"/>
      <c r="AH2086" s="271"/>
      <c r="AI2086" s="271"/>
      <c r="AJ2086" s="271"/>
      <c r="AK2086" s="271"/>
      <c r="AL2086" s="271"/>
      <c r="AM2086" s="294"/>
      <c r="AN2086" s="295" t="e">
        <f t="shared" si="2513"/>
        <v>#DIV/0!</v>
      </c>
      <c r="AO2086" s="299"/>
    </row>
    <row r="2087" spans="1:41" s="221" customFormat="1" ht="15" customHeight="1" x14ac:dyDescent="0.15">
      <c r="A2087" s="247"/>
      <c r="B2087" s="248">
        <f t="shared" ref="B2087:C2087" si="2554">B2086</f>
        <v>0</v>
      </c>
      <c r="C2087" s="249">
        <f t="shared" si="2554"/>
        <v>0</v>
      </c>
      <c r="D2087" s="250">
        <f t="shared" si="2551"/>
        <v>4</v>
      </c>
      <c r="E2087" s="250"/>
      <c r="F2087" s="251"/>
      <c r="G2087" s="250"/>
      <c r="H2087" s="271"/>
      <c r="I2087" s="250"/>
      <c r="J2087" s="250"/>
      <c r="K2087" s="250"/>
      <c r="L2087" s="250"/>
      <c r="M2087" s="250"/>
      <c r="N2087" s="250"/>
      <c r="O2087" s="258">
        <f t="shared" si="2512"/>
        <v>0</v>
      </c>
      <c r="P2087" s="364"/>
      <c r="Q2087" s="271"/>
      <c r="R2087" s="372"/>
      <c r="S2087" s="375"/>
      <c r="T2087" s="364"/>
      <c r="U2087" s="370"/>
      <c r="V2087" s="366"/>
      <c r="W2087" s="368"/>
      <c r="X2087" s="370"/>
      <c r="Y2087" s="372"/>
      <c r="Z2087" s="372"/>
      <c r="AA2087" s="372"/>
      <c r="AB2087" s="372"/>
      <c r="AC2087" s="372"/>
      <c r="AD2087" s="250" t="str">
        <f t="shared" si="2552"/>
        <v>会员</v>
      </c>
      <c r="AE2087" s="284">
        <f>VLOOKUP(AD2087,分类参数表!$I$2:$J$10,2,FALSE)</f>
        <v>1</v>
      </c>
      <c r="AF2087" s="285"/>
      <c r="AG2087" s="271"/>
      <c r="AH2087" s="271"/>
      <c r="AI2087" s="271"/>
      <c r="AJ2087" s="271"/>
      <c r="AK2087" s="271"/>
      <c r="AL2087" s="271"/>
      <c r="AM2087" s="294"/>
      <c r="AN2087" s="295" t="e">
        <f t="shared" si="2513"/>
        <v>#DIV/0!</v>
      </c>
      <c r="AO2087" s="299"/>
    </row>
    <row r="2088" spans="1:41" s="221" customFormat="1" ht="15" customHeight="1" thickBot="1" x14ac:dyDescent="0.2">
      <c r="A2088" s="247"/>
      <c r="B2088" s="248">
        <f t="shared" ref="B2088:C2088" si="2555">B2087</f>
        <v>0</v>
      </c>
      <c r="C2088" s="249">
        <f t="shared" si="2555"/>
        <v>0</v>
      </c>
      <c r="D2088" s="250">
        <f t="shared" si="2551"/>
        <v>5</v>
      </c>
      <c r="E2088" s="250"/>
      <c r="F2088" s="251"/>
      <c r="G2088" s="250"/>
      <c r="H2088" s="271"/>
      <c r="I2088" s="250"/>
      <c r="J2088" s="250"/>
      <c r="K2088" s="250"/>
      <c r="L2088" s="250"/>
      <c r="M2088" s="250"/>
      <c r="N2088" s="250"/>
      <c r="O2088" s="258">
        <f t="shared" si="2512"/>
        <v>0</v>
      </c>
      <c r="P2088" s="364"/>
      <c r="Q2088" s="271"/>
      <c r="R2088" s="372"/>
      <c r="S2088" s="375"/>
      <c r="T2088" s="364"/>
      <c r="U2088" s="370"/>
      <c r="V2088" s="366"/>
      <c r="W2088" s="368"/>
      <c r="X2088" s="370"/>
      <c r="Y2088" s="372"/>
      <c r="Z2088" s="372"/>
      <c r="AA2088" s="372"/>
      <c r="AB2088" s="373"/>
      <c r="AC2088" s="373"/>
      <c r="AD2088" s="250" t="str">
        <f t="shared" si="2552"/>
        <v>会员</v>
      </c>
      <c r="AE2088" s="284">
        <f>VLOOKUP(AD2088,分类参数表!$I$2:$J$10,2,FALSE)</f>
        <v>1</v>
      </c>
      <c r="AF2088" s="285"/>
      <c r="AG2088" s="271"/>
      <c r="AH2088" s="271"/>
      <c r="AI2088" s="271"/>
      <c r="AJ2088" s="271"/>
      <c r="AK2088" s="271"/>
      <c r="AL2088" s="271"/>
      <c r="AM2088" s="294"/>
      <c r="AN2088" s="295" t="e">
        <f t="shared" si="2513"/>
        <v>#DIV/0!</v>
      </c>
      <c r="AO2088" s="299"/>
    </row>
    <row r="2089" spans="1:41" s="218" customFormat="1" ht="15" customHeight="1" thickTop="1" x14ac:dyDescent="0.15">
      <c r="A2089" s="229"/>
      <c r="B2089" s="230"/>
      <c r="C2089" s="231"/>
      <c r="D2089" s="232">
        <v>1</v>
      </c>
      <c r="E2089" s="233"/>
      <c r="F2089" s="233"/>
      <c r="G2089" s="232"/>
      <c r="H2089" s="326"/>
      <c r="I2089" s="234"/>
      <c r="J2089" s="232"/>
      <c r="K2089" s="233"/>
      <c r="L2089" s="232"/>
      <c r="M2089" s="232"/>
      <c r="N2089" s="232"/>
      <c r="O2089" s="255">
        <f t="shared" si="2512"/>
        <v>0</v>
      </c>
      <c r="P2089" s="350">
        <f>SUM(O2089:O2093)</f>
        <v>0</v>
      </c>
      <c r="Q2089" s="264"/>
      <c r="R2089" s="352">
        <f>SUMPRODUCT(Q2089:Q2093+0)</f>
        <v>0</v>
      </c>
      <c r="S2089" s="354" t="e">
        <f>R2089/P2089</f>
        <v>#DIV/0!</v>
      </c>
      <c r="T2089" s="350" t="e">
        <f>LOOKUP(S2089,{0.4,0.45,0.5,0.55,0.6,0.65,0.7,0.75,0.8,0.85,0.9,0.95,1},{0.1,0.175,0.25,0.325,0.4,0.475,0.55,0.625,0.7,0.775,0.85,0.925,1})</f>
        <v>#DIV/0!</v>
      </c>
      <c r="U2089" s="356"/>
      <c r="V2089" s="358"/>
      <c r="W2089" s="360"/>
      <c r="X2089" s="356"/>
      <c r="Y2089" s="352">
        <f>R2089-(V2089/10)-X2089</f>
        <v>0</v>
      </c>
      <c r="Z2089" s="352" t="e">
        <f>Y2089*T2089*AE2089</f>
        <v>#DIV/0!</v>
      </c>
      <c r="AA2089" s="352" t="e">
        <f>U2089-V2089+Z2089</f>
        <v>#DIV/0!</v>
      </c>
      <c r="AB2089" s="352"/>
      <c r="AC2089" s="352"/>
      <c r="AD2089" s="276"/>
      <c r="AE2089" s="277" t="e">
        <f>VLOOKUP(AD2089,分类参数表!$I$2:$J$10,2,FALSE)</f>
        <v>#N/A</v>
      </c>
      <c r="AF2089" s="278"/>
      <c r="AG2089" s="264"/>
      <c r="AH2089" s="264"/>
      <c r="AI2089" s="264"/>
      <c r="AJ2089" s="264"/>
      <c r="AK2089" s="264"/>
      <c r="AL2089" s="264"/>
      <c r="AM2089" s="288"/>
      <c r="AN2089" s="289" t="e">
        <f t="shared" si="2513"/>
        <v>#DIV/0!</v>
      </c>
      <c r="AO2089" s="296"/>
    </row>
    <row r="2090" spans="1:41" s="219" customFormat="1" ht="15" customHeight="1" x14ac:dyDescent="0.15">
      <c r="A2090" s="235"/>
      <c r="B2090" s="236">
        <f t="shared" ref="B2090:C2090" si="2556">B2089</f>
        <v>0</v>
      </c>
      <c r="C2090" s="237">
        <f t="shared" si="2556"/>
        <v>0</v>
      </c>
      <c r="D2090" s="238">
        <f t="shared" ref="D2090:D2093" si="2557">D2089+1</f>
        <v>2</v>
      </c>
      <c r="E2090" s="238"/>
      <c r="F2090" s="239"/>
      <c r="G2090" s="238"/>
      <c r="H2090" s="327"/>
      <c r="I2090" s="240"/>
      <c r="J2090" s="238"/>
      <c r="K2090" s="238"/>
      <c r="L2090" s="238"/>
      <c r="M2090" s="238"/>
      <c r="N2090" s="238"/>
      <c r="O2090" s="256">
        <f t="shared" si="2512"/>
        <v>0</v>
      </c>
      <c r="P2090" s="351"/>
      <c r="Q2090" s="266"/>
      <c r="R2090" s="353"/>
      <c r="S2090" s="355"/>
      <c r="T2090" s="351"/>
      <c r="U2090" s="357"/>
      <c r="V2090" s="359"/>
      <c r="W2090" s="361"/>
      <c r="X2090" s="357"/>
      <c r="Y2090" s="353"/>
      <c r="Z2090" s="353"/>
      <c r="AA2090" s="353"/>
      <c r="AB2090" s="353"/>
      <c r="AC2090" s="353"/>
      <c r="AD2090" s="238">
        <f t="shared" ref="AD2090:AD2093" si="2558">AD2089</f>
        <v>0</v>
      </c>
      <c r="AE2090" s="279" t="e">
        <f>VLOOKUP(AD2090,分类参数表!$I$2:$J$10,2,FALSE)</f>
        <v>#N/A</v>
      </c>
      <c r="AF2090" s="280"/>
      <c r="AG2090" s="266"/>
      <c r="AH2090" s="266"/>
      <c r="AI2090" s="266"/>
      <c r="AJ2090" s="266"/>
      <c r="AK2090" s="266"/>
      <c r="AL2090" s="266"/>
      <c r="AM2090" s="290"/>
      <c r="AN2090" s="291" t="e">
        <f t="shared" si="2513"/>
        <v>#DIV/0!</v>
      </c>
      <c r="AO2090" s="297"/>
    </row>
    <row r="2091" spans="1:41" s="219" customFormat="1" ht="15" customHeight="1" x14ac:dyDescent="0.15">
      <c r="A2091" s="235"/>
      <c r="B2091" s="236">
        <f t="shared" ref="B2091:C2091" si="2559">B2090</f>
        <v>0</v>
      </c>
      <c r="C2091" s="237">
        <f t="shared" si="2559"/>
        <v>0</v>
      </c>
      <c r="D2091" s="238">
        <f t="shared" si="2557"/>
        <v>3</v>
      </c>
      <c r="E2091" s="238"/>
      <c r="F2091" s="239"/>
      <c r="G2091" s="238"/>
      <c r="H2091" s="327"/>
      <c r="I2091" s="240"/>
      <c r="J2091" s="238"/>
      <c r="K2091" s="238"/>
      <c r="L2091" s="238"/>
      <c r="M2091" s="238"/>
      <c r="N2091" s="238"/>
      <c r="O2091" s="256">
        <f t="shared" si="2512"/>
        <v>0</v>
      </c>
      <c r="P2091" s="351"/>
      <c r="Q2091" s="266"/>
      <c r="R2091" s="353"/>
      <c r="S2091" s="355"/>
      <c r="T2091" s="351"/>
      <c r="U2091" s="357"/>
      <c r="V2091" s="359"/>
      <c r="W2091" s="361"/>
      <c r="X2091" s="357"/>
      <c r="Y2091" s="353"/>
      <c r="Z2091" s="353"/>
      <c r="AA2091" s="353"/>
      <c r="AB2091" s="353"/>
      <c r="AC2091" s="353"/>
      <c r="AD2091" s="238">
        <f t="shared" si="2558"/>
        <v>0</v>
      </c>
      <c r="AE2091" s="279" t="e">
        <f>VLOOKUP(AD2091,分类参数表!$I$2:$J$10,2,FALSE)</f>
        <v>#N/A</v>
      </c>
      <c r="AF2091" s="280"/>
      <c r="AG2091" s="266"/>
      <c r="AH2091" s="266"/>
      <c r="AI2091" s="266"/>
      <c r="AJ2091" s="266"/>
      <c r="AK2091" s="266"/>
      <c r="AL2091" s="266"/>
      <c r="AM2091" s="290"/>
      <c r="AN2091" s="291" t="e">
        <f t="shared" si="2513"/>
        <v>#DIV/0!</v>
      </c>
      <c r="AO2091" s="297"/>
    </row>
    <row r="2092" spans="1:41" s="219" customFormat="1" ht="15" customHeight="1" x14ac:dyDescent="0.15">
      <c r="A2092" s="235"/>
      <c r="B2092" s="236">
        <f t="shared" ref="B2092:C2092" si="2560">B2091</f>
        <v>0</v>
      </c>
      <c r="C2092" s="237">
        <f t="shared" si="2560"/>
        <v>0</v>
      </c>
      <c r="D2092" s="238">
        <f t="shared" si="2557"/>
        <v>4</v>
      </c>
      <c r="E2092" s="238"/>
      <c r="F2092" s="239"/>
      <c r="G2092" s="238"/>
      <c r="H2092" s="266"/>
      <c r="I2092" s="238"/>
      <c r="J2092" s="238"/>
      <c r="K2092" s="238"/>
      <c r="L2092" s="238"/>
      <c r="M2092" s="238"/>
      <c r="N2092" s="238"/>
      <c r="O2092" s="256">
        <f t="shared" si="2512"/>
        <v>0</v>
      </c>
      <c r="P2092" s="351"/>
      <c r="Q2092" s="266"/>
      <c r="R2092" s="353"/>
      <c r="S2092" s="355"/>
      <c r="T2092" s="351"/>
      <c r="U2092" s="357"/>
      <c r="V2092" s="359"/>
      <c r="W2092" s="361"/>
      <c r="X2092" s="357"/>
      <c r="Y2092" s="353"/>
      <c r="Z2092" s="353"/>
      <c r="AA2092" s="353"/>
      <c r="AB2092" s="353"/>
      <c r="AC2092" s="353"/>
      <c r="AD2092" s="238">
        <f t="shared" si="2558"/>
        <v>0</v>
      </c>
      <c r="AE2092" s="279" t="e">
        <f>VLOOKUP(AD2092,分类参数表!$I$2:$J$10,2,FALSE)</f>
        <v>#N/A</v>
      </c>
      <c r="AF2092" s="280"/>
      <c r="AG2092" s="266"/>
      <c r="AH2092" s="266"/>
      <c r="AI2092" s="266"/>
      <c r="AJ2092" s="266"/>
      <c r="AK2092" s="266"/>
      <c r="AL2092" s="266"/>
      <c r="AM2092" s="290"/>
      <c r="AN2092" s="291" t="e">
        <f t="shared" si="2513"/>
        <v>#DIV/0!</v>
      </c>
      <c r="AO2092" s="297"/>
    </row>
    <row r="2093" spans="1:41" s="219" customFormat="1" ht="15" customHeight="1" thickBot="1" x14ac:dyDescent="0.2">
      <c r="A2093" s="235"/>
      <c r="B2093" s="236">
        <f t="shared" ref="B2093:C2093" si="2561">B2092</f>
        <v>0</v>
      </c>
      <c r="C2093" s="237">
        <f t="shared" si="2561"/>
        <v>0</v>
      </c>
      <c r="D2093" s="238">
        <f t="shared" si="2557"/>
        <v>5</v>
      </c>
      <c r="E2093" s="238"/>
      <c r="F2093" s="239"/>
      <c r="G2093" s="238"/>
      <c r="H2093" s="266"/>
      <c r="I2093" s="238"/>
      <c r="J2093" s="238"/>
      <c r="K2093" s="238"/>
      <c r="L2093" s="238"/>
      <c r="M2093" s="238"/>
      <c r="N2093" s="238"/>
      <c r="O2093" s="256">
        <f t="shared" si="2512"/>
        <v>0</v>
      </c>
      <c r="P2093" s="351"/>
      <c r="Q2093" s="266"/>
      <c r="R2093" s="353"/>
      <c r="S2093" s="355"/>
      <c r="T2093" s="351"/>
      <c r="U2093" s="357"/>
      <c r="V2093" s="359"/>
      <c r="W2093" s="361"/>
      <c r="X2093" s="357"/>
      <c r="Y2093" s="353"/>
      <c r="Z2093" s="353"/>
      <c r="AA2093" s="353"/>
      <c r="AB2093" s="362"/>
      <c r="AC2093" s="362"/>
      <c r="AD2093" s="238">
        <f t="shared" si="2558"/>
        <v>0</v>
      </c>
      <c r="AE2093" s="279" t="e">
        <f>VLOOKUP(AD2093,分类参数表!$I$2:$J$10,2,FALSE)</f>
        <v>#N/A</v>
      </c>
      <c r="AF2093" s="280"/>
      <c r="AG2093" s="266"/>
      <c r="AH2093" s="266"/>
      <c r="AI2093" s="266"/>
      <c r="AJ2093" s="266"/>
      <c r="AK2093" s="266"/>
      <c r="AL2093" s="266"/>
      <c r="AM2093" s="290"/>
      <c r="AN2093" s="291" t="e">
        <f t="shared" si="2513"/>
        <v>#DIV/0!</v>
      </c>
      <c r="AO2093" s="297"/>
    </row>
    <row r="2094" spans="1:41" s="220" customFormat="1" ht="15" customHeight="1" thickTop="1" x14ac:dyDescent="0.15">
      <c r="A2094" s="319"/>
      <c r="B2094" s="242"/>
      <c r="C2094" s="243"/>
      <c r="D2094" s="244">
        <v>1</v>
      </c>
      <c r="E2094" s="320"/>
      <c r="F2094" s="245"/>
      <c r="G2094" s="321"/>
      <c r="H2094" s="328"/>
      <c r="I2094" s="246"/>
      <c r="J2094" s="321"/>
      <c r="K2094" s="320"/>
      <c r="L2094" s="321"/>
      <c r="M2094" s="244"/>
      <c r="N2094" s="244"/>
      <c r="O2094" s="257">
        <f t="shared" si="2512"/>
        <v>0</v>
      </c>
      <c r="P2094" s="363">
        <f>SUM(O2094:O2098)</f>
        <v>0</v>
      </c>
      <c r="Q2094" s="322"/>
      <c r="R2094" s="371">
        <f>SUMPRODUCT(Q2094:Q2098+0)</f>
        <v>0</v>
      </c>
      <c r="S2094" s="374" t="e">
        <f>R2094/P2094</f>
        <v>#DIV/0!</v>
      </c>
      <c r="T2094" s="363" t="e">
        <f>LOOKUP(S2094,{0.4,0.45,0.5,0.55,0.6,0.65,0.7,0.75,0.8,0.85,0.9,0.95,1},{0.1,0.175,0.25,0.325,0.4,0.475,0.55,0.625,0.7,0.775,0.85,0.925,1})</f>
        <v>#DIV/0!</v>
      </c>
      <c r="U2094" s="369"/>
      <c r="V2094" s="365"/>
      <c r="W2094" s="367"/>
      <c r="X2094" s="369"/>
      <c r="Y2094" s="371">
        <f>R2094-(V2094/10)-X2094</f>
        <v>0</v>
      </c>
      <c r="Z2094" s="371" t="e">
        <f>Y2094*T2094*AE2094</f>
        <v>#DIV/0!</v>
      </c>
      <c r="AA2094" s="371" t="e">
        <f>U2094-V2094+Z2094</f>
        <v>#DIV/0!</v>
      </c>
      <c r="AB2094" s="371"/>
      <c r="AC2094" s="371"/>
      <c r="AD2094" s="323" t="s">
        <v>2000</v>
      </c>
      <c r="AE2094" s="282">
        <f>VLOOKUP(AD2094,分类参数表!$I$2:$J$10,2,FALSE)</f>
        <v>1</v>
      </c>
      <c r="AF2094" s="283"/>
      <c r="AG2094" s="322"/>
      <c r="AH2094" s="269"/>
      <c r="AI2094" s="269"/>
      <c r="AJ2094" s="269"/>
      <c r="AK2094" s="322"/>
      <c r="AL2094" s="322"/>
      <c r="AM2094" s="292"/>
      <c r="AN2094" s="293" t="e">
        <f t="shared" si="2513"/>
        <v>#DIV/0!</v>
      </c>
      <c r="AO2094" s="298"/>
    </row>
    <row r="2095" spans="1:41" s="221" customFormat="1" ht="15" customHeight="1" x14ac:dyDescent="0.15">
      <c r="A2095" s="247"/>
      <c r="B2095" s="248">
        <f t="shared" ref="B2095:C2095" si="2562">B2094</f>
        <v>0</v>
      </c>
      <c r="C2095" s="249">
        <f t="shared" si="2562"/>
        <v>0</v>
      </c>
      <c r="D2095" s="250">
        <f t="shared" ref="D2095:D2098" si="2563">D2094+1</f>
        <v>2</v>
      </c>
      <c r="E2095" s="250"/>
      <c r="F2095" s="251"/>
      <c r="G2095" s="250"/>
      <c r="H2095" s="329"/>
      <c r="I2095" s="252"/>
      <c r="J2095" s="250"/>
      <c r="K2095" s="250"/>
      <c r="L2095" s="250"/>
      <c r="M2095" s="250"/>
      <c r="N2095" s="250"/>
      <c r="O2095" s="258">
        <f t="shared" si="2512"/>
        <v>0</v>
      </c>
      <c r="P2095" s="364"/>
      <c r="Q2095" s="271"/>
      <c r="R2095" s="372"/>
      <c r="S2095" s="375"/>
      <c r="T2095" s="364"/>
      <c r="U2095" s="370"/>
      <c r="V2095" s="366"/>
      <c r="W2095" s="368"/>
      <c r="X2095" s="370"/>
      <c r="Y2095" s="372"/>
      <c r="Z2095" s="372"/>
      <c r="AA2095" s="372"/>
      <c r="AB2095" s="372"/>
      <c r="AC2095" s="372"/>
      <c r="AD2095" s="250" t="str">
        <f t="shared" ref="AD2095:AD2098" si="2564">AD2094</f>
        <v>会员</v>
      </c>
      <c r="AE2095" s="284">
        <f>VLOOKUP(AD2095,分类参数表!$I$2:$J$10,2,FALSE)</f>
        <v>1</v>
      </c>
      <c r="AF2095" s="285"/>
      <c r="AG2095" s="271"/>
      <c r="AH2095" s="271"/>
      <c r="AI2095" s="271"/>
      <c r="AJ2095" s="271"/>
      <c r="AK2095" s="271"/>
      <c r="AL2095" s="271"/>
      <c r="AM2095" s="294"/>
      <c r="AN2095" s="295" t="e">
        <f t="shared" si="2513"/>
        <v>#DIV/0!</v>
      </c>
      <c r="AO2095" s="299"/>
    </row>
    <row r="2096" spans="1:41" s="221" customFormat="1" ht="15" customHeight="1" x14ac:dyDescent="0.15">
      <c r="A2096" s="247"/>
      <c r="B2096" s="248">
        <f t="shared" ref="B2096:C2096" si="2565">B2095</f>
        <v>0</v>
      </c>
      <c r="C2096" s="249">
        <f t="shared" si="2565"/>
        <v>0</v>
      </c>
      <c r="D2096" s="250">
        <f t="shared" si="2563"/>
        <v>3</v>
      </c>
      <c r="E2096" s="250"/>
      <c r="F2096" s="251"/>
      <c r="G2096" s="250"/>
      <c r="H2096" s="329"/>
      <c r="I2096" s="252"/>
      <c r="J2096" s="250"/>
      <c r="K2096" s="250"/>
      <c r="L2096" s="250"/>
      <c r="M2096" s="250"/>
      <c r="N2096" s="250"/>
      <c r="O2096" s="258">
        <f t="shared" si="2512"/>
        <v>0</v>
      </c>
      <c r="P2096" s="364"/>
      <c r="Q2096" s="271"/>
      <c r="R2096" s="372"/>
      <c r="S2096" s="375"/>
      <c r="T2096" s="364"/>
      <c r="U2096" s="370"/>
      <c r="V2096" s="366"/>
      <c r="W2096" s="368"/>
      <c r="X2096" s="370"/>
      <c r="Y2096" s="372"/>
      <c r="Z2096" s="372"/>
      <c r="AA2096" s="372"/>
      <c r="AB2096" s="372"/>
      <c r="AC2096" s="372"/>
      <c r="AD2096" s="250" t="str">
        <f t="shared" si="2564"/>
        <v>会员</v>
      </c>
      <c r="AE2096" s="284">
        <f>VLOOKUP(AD2096,分类参数表!$I$2:$J$10,2,FALSE)</f>
        <v>1</v>
      </c>
      <c r="AF2096" s="285"/>
      <c r="AG2096" s="271"/>
      <c r="AH2096" s="271"/>
      <c r="AI2096" s="271"/>
      <c r="AJ2096" s="271"/>
      <c r="AK2096" s="271"/>
      <c r="AL2096" s="271"/>
      <c r="AM2096" s="294"/>
      <c r="AN2096" s="295" t="e">
        <f t="shared" si="2513"/>
        <v>#DIV/0!</v>
      </c>
      <c r="AO2096" s="299"/>
    </row>
    <row r="2097" spans="1:41" s="221" customFormat="1" ht="15" customHeight="1" x14ac:dyDescent="0.15">
      <c r="A2097" s="247"/>
      <c r="B2097" s="248">
        <f t="shared" ref="B2097:C2097" si="2566">B2096</f>
        <v>0</v>
      </c>
      <c r="C2097" s="249">
        <f t="shared" si="2566"/>
        <v>0</v>
      </c>
      <c r="D2097" s="250">
        <f t="shared" si="2563"/>
        <v>4</v>
      </c>
      <c r="E2097" s="250"/>
      <c r="F2097" s="251"/>
      <c r="G2097" s="250"/>
      <c r="H2097" s="271"/>
      <c r="I2097" s="250"/>
      <c r="J2097" s="250"/>
      <c r="K2097" s="250"/>
      <c r="L2097" s="250"/>
      <c r="M2097" s="250"/>
      <c r="N2097" s="250"/>
      <c r="O2097" s="258">
        <f t="shared" si="2512"/>
        <v>0</v>
      </c>
      <c r="P2097" s="364"/>
      <c r="Q2097" s="271"/>
      <c r="R2097" s="372"/>
      <c r="S2097" s="375"/>
      <c r="T2097" s="364"/>
      <c r="U2097" s="370"/>
      <c r="V2097" s="366"/>
      <c r="W2097" s="368"/>
      <c r="X2097" s="370"/>
      <c r="Y2097" s="372"/>
      <c r="Z2097" s="372"/>
      <c r="AA2097" s="372"/>
      <c r="AB2097" s="372"/>
      <c r="AC2097" s="372"/>
      <c r="AD2097" s="250" t="str">
        <f t="shared" si="2564"/>
        <v>会员</v>
      </c>
      <c r="AE2097" s="284">
        <f>VLOOKUP(AD2097,分类参数表!$I$2:$J$10,2,FALSE)</f>
        <v>1</v>
      </c>
      <c r="AF2097" s="285"/>
      <c r="AG2097" s="271"/>
      <c r="AH2097" s="271"/>
      <c r="AI2097" s="271"/>
      <c r="AJ2097" s="271"/>
      <c r="AK2097" s="271"/>
      <c r="AL2097" s="271"/>
      <c r="AM2097" s="294"/>
      <c r="AN2097" s="295" t="e">
        <f t="shared" si="2513"/>
        <v>#DIV/0!</v>
      </c>
      <c r="AO2097" s="299"/>
    </row>
    <row r="2098" spans="1:41" s="221" customFormat="1" ht="15" customHeight="1" thickBot="1" x14ac:dyDescent="0.2">
      <c r="A2098" s="247"/>
      <c r="B2098" s="248">
        <f t="shared" ref="B2098:C2098" si="2567">B2097</f>
        <v>0</v>
      </c>
      <c r="C2098" s="249">
        <f t="shared" si="2567"/>
        <v>0</v>
      </c>
      <c r="D2098" s="250">
        <f t="shared" si="2563"/>
        <v>5</v>
      </c>
      <c r="E2098" s="250"/>
      <c r="F2098" s="251"/>
      <c r="G2098" s="250"/>
      <c r="H2098" s="271"/>
      <c r="I2098" s="250"/>
      <c r="J2098" s="250"/>
      <c r="K2098" s="250"/>
      <c r="L2098" s="250"/>
      <c r="M2098" s="250"/>
      <c r="N2098" s="250"/>
      <c r="O2098" s="258">
        <f t="shared" si="2512"/>
        <v>0</v>
      </c>
      <c r="P2098" s="364"/>
      <c r="Q2098" s="271"/>
      <c r="R2098" s="372"/>
      <c r="S2098" s="375"/>
      <c r="T2098" s="364"/>
      <c r="U2098" s="370"/>
      <c r="V2098" s="366"/>
      <c r="W2098" s="368"/>
      <c r="X2098" s="370"/>
      <c r="Y2098" s="372"/>
      <c r="Z2098" s="372"/>
      <c r="AA2098" s="372"/>
      <c r="AB2098" s="373"/>
      <c r="AC2098" s="373"/>
      <c r="AD2098" s="250" t="str">
        <f t="shared" si="2564"/>
        <v>会员</v>
      </c>
      <c r="AE2098" s="284">
        <f>VLOOKUP(AD2098,分类参数表!$I$2:$J$10,2,FALSE)</f>
        <v>1</v>
      </c>
      <c r="AF2098" s="285"/>
      <c r="AG2098" s="271"/>
      <c r="AH2098" s="271"/>
      <c r="AI2098" s="271"/>
      <c r="AJ2098" s="271"/>
      <c r="AK2098" s="271"/>
      <c r="AL2098" s="271"/>
      <c r="AM2098" s="294"/>
      <c r="AN2098" s="295" t="e">
        <f t="shared" si="2513"/>
        <v>#DIV/0!</v>
      </c>
      <c r="AO2098" s="299"/>
    </row>
    <row r="2099" spans="1:41" s="218" customFormat="1" ht="15" customHeight="1" thickTop="1" x14ac:dyDescent="0.15">
      <c r="A2099" s="229"/>
      <c r="B2099" s="230"/>
      <c r="C2099" s="231"/>
      <c r="D2099" s="232">
        <v>1</v>
      </c>
      <c r="E2099" s="233"/>
      <c r="F2099" s="233"/>
      <c r="G2099" s="232"/>
      <c r="H2099" s="326"/>
      <c r="I2099" s="234"/>
      <c r="J2099" s="232"/>
      <c r="K2099" s="233"/>
      <c r="L2099" s="232"/>
      <c r="M2099" s="232"/>
      <c r="N2099" s="232"/>
      <c r="O2099" s="255">
        <f t="shared" si="2512"/>
        <v>0</v>
      </c>
      <c r="P2099" s="350">
        <f>SUM(O2099:O2103)</f>
        <v>0</v>
      </c>
      <c r="Q2099" s="264"/>
      <c r="R2099" s="352">
        <f>SUMPRODUCT(Q2099:Q2103+0)</f>
        <v>0</v>
      </c>
      <c r="S2099" s="354" t="e">
        <f>R2099/P2099</f>
        <v>#DIV/0!</v>
      </c>
      <c r="T2099" s="350" t="e">
        <f>LOOKUP(S2099,{0.4,0.45,0.5,0.55,0.6,0.65,0.7,0.75,0.8,0.85,0.9,0.95,1},{0.1,0.175,0.25,0.325,0.4,0.475,0.55,0.625,0.7,0.775,0.85,0.925,1})</f>
        <v>#DIV/0!</v>
      </c>
      <c r="U2099" s="356"/>
      <c r="V2099" s="358"/>
      <c r="W2099" s="360"/>
      <c r="X2099" s="356"/>
      <c r="Y2099" s="352">
        <f>R2099-(V2099/10)-X2099</f>
        <v>0</v>
      </c>
      <c r="Z2099" s="352" t="e">
        <f>Y2099*T2099*AE2099</f>
        <v>#DIV/0!</v>
      </c>
      <c r="AA2099" s="352" t="e">
        <f>U2099-V2099+Z2099</f>
        <v>#DIV/0!</v>
      </c>
      <c r="AB2099" s="352"/>
      <c r="AC2099" s="352"/>
      <c r="AD2099" s="276"/>
      <c r="AE2099" s="277" t="e">
        <f>VLOOKUP(AD2099,分类参数表!$I$2:$J$10,2,FALSE)</f>
        <v>#N/A</v>
      </c>
      <c r="AF2099" s="278"/>
      <c r="AG2099" s="264"/>
      <c r="AH2099" s="264"/>
      <c r="AI2099" s="264"/>
      <c r="AJ2099" s="264"/>
      <c r="AK2099" s="264"/>
      <c r="AL2099" s="264"/>
      <c r="AM2099" s="288"/>
      <c r="AN2099" s="289" t="e">
        <f t="shared" si="2513"/>
        <v>#DIV/0!</v>
      </c>
      <c r="AO2099" s="296"/>
    </row>
    <row r="2100" spans="1:41" s="219" customFormat="1" ht="15" customHeight="1" x14ac:dyDescent="0.15">
      <c r="A2100" s="235"/>
      <c r="B2100" s="236">
        <f t="shared" ref="B2100:C2100" si="2568">B2099</f>
        <v>0</v>
      </c>
      <c r="C2100" s="237">
        <f t="shared" si="2568"/>
        <v>0</v>
      </c>
      <c r="D2100" s="238">
        <f t="shared" ref="D2100:D2103" si="2569">D2099+1</f>
        <v>2</v>
      </c>
      <c r="E2100" s="238"/>
      <c r="F2100" s="239"/>
      <c r="G2100" s="238"/>
      <c r="H2100" s="327"/>
      <c r="I2100" s="240"/>
      <c r="J2100" s="238"/>
      <c r="K2100" s="238"/>
      <c r="L2100" s="238"/>
      <c r="M2100" s="238"/>
      <c r="N2100" s="238"/>
      <c r="O2100" s="256">
        <f t="shared" si="2512"/>
        <v>0</v>
      </c>
      <c r="P2100" s="351"/>
      <c r="Q2100" s="266"/>
      <c r="R2100" s="353"/>
      <c r="S2100" s="355"/>
      <c r="T2100" s="351"/>
      <c r="U2100" s="357"/>
      <c r="V2100" s="359"/>
      <c r="W2100" s="361"/>
      <c r="X2100" s="357"/>
      <c r="Y2100" s="353"/>
      <c r="Z2100" s="353"/>
      <c r="AA2100" s="353"/>
      <c r="AB2100" s="353"/>
      <c r="AC2100" s="353"/>
      <c r="AD2100" s="238">
        <f t="shared" ref="AD2100:AD2103" si="2570">AD2099</f>
        <v>0</v>
      </c>
      <c r="AE2100" s="279" t="e">
        <f>VLOOKUP(AD2100,分类参数表!$I$2:$J$10,2,FALSE)</f>
        <v>#N/A</v>
      </c>
      <c r="AF2100" s="280"/>
      <c r="AG2100" s="266"/>
      <c r="AH2100" s="266"/>
      <c r="AI2100" s="266"/>
      <c r="AJ2100" s="266"/>
      <c r="AK2100" s="266"/>
      <c r="AL2100" s="266"/>
      <c r="AM2100" s="290"/>
      <c r="AN2100" s="291" t="e">
        <f t="shared" si="2513"/>
        <v>#DIV/0!</v>
      </c>
      <c r="AO2100" s="297"/>
    </row>
    <row r="2101" spans="1:41" s="219" customFormat="1" ht="15" customHeight="1" x14ac:dyDescent="0.15">
      <c r="A2101" s="235"/>
      <c r="B2101" s="236">
        <f t="shared" ref="B2101:C2101" si="2571">B2100</f>
        <v>0</v>
      </c>
      <c r="C2101" s="237">
        <f t="shared" si="2571"/>
        <v>0</v>
      </c>
      <c r="D2101" s="238">
        <f t="shared" si="2569"/>
        <v>3</v>
      </c>
      <c r="E2101" s="238"/>
      <c r="F2101" s="239"/>
      <c r="G2101" s="238"/>
      <c r="H2101" s="327"/>
      <c r="I2101" s="240"/>
      <c r="J2101" s="238"/>
      <c r="K2101" s="238"/>
      <c r="L2101" s="238"/>
      <c r="M2101" s="238"/>
      <c r="N2101" s="238"/>
      <c r="O2101" s="256">
        <f t="shared" si="2512"/>
        <v>0</v>
      </c>
      <c r="P2101" s="351"/>
      <c r="Q2101" s="266"/>
      <c r="R2101" s="353"/>
      <c r="S2101" s="355"/>
      <c r="T2101" s="351"/>
      <c r="U2101" s="357"/>
      <c r="V2101" s="359"/>
      <c r="W2101" s="361"/>
      <c r="X2101" s="357"/>
      <c r="Y2101" s="353"/>
      <c r="Z2101" s="353"/>
      <c r="AA2101" s="353"/>
      <c r="AB2101" s="353"/>
      <c r="AC2101" s="353"/>
      <c r="AD2101" s="238">
        <f t="shared" si="2570"/>
        <v>0</v>
      </c>
      <c r="AE2101" s="279" t="e">
        <f>VLOOKUP(AD2101,分类参数表!$I$2:$J$10,2,FALSE)</f>
        <v>#N/A</v>
      </c>
      <c r="AF2101" s="280"/>
      <c r="AG2101" s="266"/>
      <c r="AH2101" s="266"/>
      <c r="AI2101" s="266"/>
      <c r="AJ2101" s="266"/>
      <c r="AK2101" s="266"/>
      <c r="AL2101" s="266"/>
      <c r="AM2101" s="290"/>
      <c r="AN2101" s="291" t="e">
        <f t="shared" si="2513"/>
        <v>#DIV/0!</v>
      </c>
      <c r="AO2101" s="297"/>
    </row>
    <row r="2102" spans="1:41" s="219" customFormat="1" ht="15" customHeight="1" x14ac:dyDescent="0.15">
      <c r="A2102" s="235"/>
      <c r="B2102" s="236">
        <f t="shared" ref="B2102:C2102" si="2572">B2101</f>
        <v>0</v>
      </c>
      <c r="C2102" s="237">
        <f t="shared" si="2572"/>
        <v>0</v>
      </c>
      <c r="D2102" s="238">
        <f t="shared" si="2569"/>
        <v>4</v>
      </c>
      <c r="E2102" s="238"/>
      <c r="F2102" s="239"/>
      <c r="G2102" s="238"/>
      <c r="H2102" s="266"/>
      <c r="I2102" s="238"/>
      <c r="J2102" s="238"/>
      <c r="K2102" s="238"/>
      <c r="L2102" s="238"/>
      <c r="M2102" s="238"/>
      <c r="N2102" s="238"/>
      <c r="O2102" s="256">
        <f t="shared" si="2512"/>
        <v>0</v>
      </c>
      <c r="P2102" s="351"/>
      <c r="Q2102" s="266"/>
      <c r="R2102" s="353"/>
      <c r="S2102" s="355"/>
      <c r="T2102" s="351"/>
      <c r="U2102" s="357"/>
      <c r="V2102" s="359"/>
      <c r="W2102" s="361"/>
      <c r="X2102" s="357"/>
      <c r="Y2102" s="353"/>
      <c r="Z2102" s="353"/>
      <c r="AA2102" s="353"/>
      <c r="AB2102" s="353"/>
      <c r="AC2102" s="353"/>
      <c r="AD2102" s="238">
        <f t="shared" si="2570"/>
        <v>0</v>
      </c>
      <c r="AE2102" s="279" t="e">
        <f>VLOOKUP(AD2102,分类参数表!$I$2:$J$10,2,FALSE)</f>
        <v>#N/A</v>
      </c>
      <c r="AF2102" s="280"/>
      <c r="AG2102" s="266"/>
      <c r="AH2102" s="266"/>
      <c r="AI2102" s="266"/>
      <c r="AJ2102" s="266"/>
      <c r="AK2102" s="266"/>
      <c r="AL2102" s="266"/>
      <c r="AM2102" s="290"/>
      <c r="AN2102" s="291" t="e">
        <f t="shared" si="2513"/>
        <v>#DIV/0!</v>
      </c>
      <c r="AO2102" s="297"/>
    </row>
    <row r="2103" spans="1:41" s="219" customFormat="1" ht="15" customHeight="1" thickBot="1" x14ac:dyDescent="0.2">
      <c r="A2103" s="235"/>
      <c r="B2103" s="236">
        <f t="shared" ref="B2103:C2103" si="2573">B2102</f>
        <v>0</v>
      </c>
      <c r="C2103" s="237">
        <f t="shared" si="2573"/>
        <v>0</v>
      </c>
      <c r="D2103" s="238">
        <f t="shared" si="2569"/>
        <v>5</v>
      </c>
      <c r="E2103" s="238"/>
      <c r="F2103" s="239"/>
      <c r="G2103" s="238"/>
      <c r="H2103" s="266"/>
      <c r="I2103" s="238"/>
      <c r="J2103" s="238"/>
      <c r="K2103" s="238"/>
      <c r="L2103" s="238"/>
      <c r="M2103" s="238"/>
      <c r="N2103" s="238"/>
      <c r="O2103" s="256">
        <f t="shared" si="2512"/>
        <v>0</v>
      </c>
      <c r="P2103" s="351"/>
      <c r="Q2103" s="266"/>
      <c r="R2103" s="353"/>
      <c r="S2103" s="355"/>
      <c r="T2103" s="351"/>
      <c r="U2103" s="357"/>
      <c r="V2103" s="359"/>
      <c r="W2103" s="361"/>
      <c r="X2103" s="357"/>
      <c r="Y2103" s="353"/>
      <c r="Z2103" s="353"/>
      <c r="AA2103" s="353"/>
      <c r="AB2103" s="362"/>
      <c r="AC2103" s="362"/>
      <c r="AD2103" s="238">
        <f t="shared" si="2570"/>
        <v>0</v>
      </c>
      <c r="AE2103" s="279" t="e">
        <f>VLOOKUP(AD2103,分类参数表!$I$2:$J$10,2,FALSE)</f>
        <v>#N/A</v>
      </c>
      <c r="AF2103" s="280"/>
      <c r="AG2103" s="266"/>
      <c r="AH2103" s="266"/>
      <c r="AI2103" s="266"/>
      <c r="AJ2103" s="266"/>
      <c r="AK2103" s="266"/>
      <c r="AL2103" s="266"/>
      <c r="AM2103" s="290"/>
      <c r="AN2103" s="291" t="e">
        <f t="shared" si="2513"/>
        <v>#DIV/0!</v>
      </c>
      <c r="AO2103" s="297"/>
    </row>
    <row r="2104" spans="1:41" s="220" customFormat="1" ht="15" customHeight="1" thickTop="1" x14ac:dyDescent="0.15">
      <c r="A2104" s="319"/>
      <c r="B2104" s="242"/>
      <c r="C2104" s="243"/>
      <c r="D2104" s="244">
        <v>1</v>
      </c>
      <c r="E2104" s="320"/>
      <c r="F2104" s="245"/>
      <c r="G2104" s="321"/>
      <c r="H2104" s="328"/>
      <c r="I2104" s="246"/>
      <c r="J2104" s="321"/>
      <c r="K2104" s="320"/>
      <c r="L2104" s="321"/>
      <c r="M2104" s="244"/>
      <c r="N2104" s="244"/>
      <c r="O2104" s="257">
        <f t="shared" si="2512"/>
        <v>0</v>
      </c>
      <c r="P2104" s="363">
        <f>SUM(O2104:O2108)</f>
        <v>0</v>
      </c>
      <c r="Q2104" s="322"/>
      <c r="R2104" s="371">
        <f>SUMPRODUCT(Q2104:Q2108+0)</f>
        <v>0</v>
      </c>
      <c r="S2104" s="374" t="e">
        <f>R2104/P2104</f>
        <v>#DIV/0!</v>
      </c>
      <c r="T2104" s="363" t="e">
        <f>LOOKUP(S2104,{0.4,0.45,0.5,0.55,0.6,0.65,0.7,0.75,0.8,0.85,0.9,0.95,1},{0.1,0.175,0.25,0.325,0.4,0.475,0.55,0.625,0.7,0.775,0.85,0.925,1})</f>
        <v>#DIV/0!</v>
      </c>
      <c r="U2104" s="369"/>
      <c r="V2104" s="365"/>
      <c r="W2104" s="367"/>
      <c r="X2104" s="369"/>
      <c r="Y2104" s="371">
        <f>R2104-(V2104/10)-X2104</f>
        <v>0</v>
      </c>
      <c r="Z2104" s="371" t="e">
        <f>Y2104*T2104*AE2104</f>
        <v>#DIV/0!</v>
      </c>
      <c r="AA2104" s="371" t="e">
        <f>U2104-V2104+Z2104</f>
        <v>#DIV/0!</v>
      </c>
      <c r="AB2104" s="371"/>
      <c r="AC2104" s="371"/>
      <c r="AD2104" s="323" t="s">
        <v>2000</v>
      </c>
      <c r="AE2104" s="282">
        <f>VLOOKUP(AD2104,分类参数表!$I$2:$J$10,2,FALSE)</f>
        <v>1</v>
      </c>
      <c r="AF2104" s="283"/>
      <c r="AG2104" s="322"/>
      <c r="AH2104" s="269"/>
      <c r="AI2104" s="269"/>
      <c r="AJ2104" s="269"/>
      <c r="AK2104" s="322"/>
      <c r="AL2104" s="322"/>
      <c r="AM2104" s="292"/>
      <c r="AN2104" s="293" t="e">
        <f t="shared" si="2513"/>
        <v>#DIV/0!</v>
      </c>
      <c r="AO2104" s="298"/>
    </row>
    <row r="2105" spans="1:41" s="221" customFormat="1" ht="15" customHeight="1" x14ac:dyDescent="0.15">
      <c r="A2105" s="247"/>
      <c r="B2105" s="248">
        <f t="shared" ref="B2105:C2105" si="2574">B2104</f>
        <v>0</v>
      </c>
      <c r="C2105" s="249">
        <f t="shared" si="2574"/>
        <v>0</v>
      </c>
      <c r="D2105" s="250">
        <f t="shared" ref="D2105:D2108" si="2575">D2104+1</f>
        <v>2</v>
      </c>
      <c r="E2105" s="250"/>
      <c r="F2105" s="251"/>
      <c r="G2105" s="250"/>
      <c r="H2105" s="329"/>
      <c r="I2105" s="252"/>
      <c r="J2105" s="250"/>
      <c r="K2105" s="250"/>
      <c r="L2105" s="250"/>
      <c r="M2105" s="250"/>
      <c r="N2105" s="250"/>
      <c r="O2105" s="258">
        <f t="shared" si="2512"/>
        <v>0</v>
      </c>
      <c r="P2105" s="364"/>
      <c r="Q2105" s="271"/>
      <c r="R2105" s="372"/>
      <c r="S2105" s="375"/>
      <c r="T2105" s="364"/>
      <c r="U2105" s="370"/>
      <c r="V2105" s="366"/>
      <c r="W2105" s="368"/>
      <c r="X2105" s="370"/>
      <c r="Y2105" s="372"/>
      <c r="Z2105" s="372"/>
      <c r="AA2105" s="372"/>
      <c r="AB2105" s="372"/>
      <c r="AC2105" s="372"/>
      <c r="AD2105" s="250" t="str">
        <f t="shared" ref="AD2105:AD2108" si="2576">AD2104</f>
        <v>会员</v>
      </c>
      <c r="AE2105" s="284">
        <f>VLOOKUP(AD2105,分类参数表!$I$2:$J$10,2,FALSE)</f>
        <v>1</v>
      </c>
      <c r="AF2105" s="285"/>
      <c r="AG2105" s="271"/>
      <c r="AH2105" s="271"/>
      <c r="AI2105" s="271"/>
      <c r="AJ2105" s="271"/>
      <c r="AK2105" s="271"/>
      <c r="AL2105" s="271"/>
      <c r="AM2105" s="294"/>
      <c r="AN2105" s="295" t="e">
        <f t="shared" si="2513"/>
        <v>#DIV/0!</v>
      </c>
      <c r="AO2105" s="299"/>
    </row>
    <row r="2106" spans="1:41" s="221" customFormat="1" ht="15" customHeight="1" x14ac:dyDescent="0.15">
      <c r="A2106" s="247"/>
      <c r="B2106" s="248">
        <f t="shared" ref="B2106:C2106" si="2577">B2105</f>
        <v>0</v>
      </c>
      <c r="C2106" s="249">
        <f t="shared" si="2577"/>
        <v>0</v>
      </c>
      <c r="D2106" s="250">
        <f t="shared" si="2575"/>
        <v>3</v>
      </c>
      <c r="E2106" s="250"/>
      <c r="F2106" s="251"/>
      <c r="G2106" s="250"/>
      <c r="H2106" s="329"/>
      <c r="I2106" s="252"/>
      <c r="J2106" s="250"/>
      <c r="K2106" s="250"/>
      <c r="L2106" s="250"/>
      <c r="M2106" s="250"/>
      <c r="N2106" s="250"/>
      <c r="O2106" s="258">
        <f t="shared" si="2512"/>
        <v>0</v>
      </c>
      <c r="P2106" s="364"/>
      <c r="Q2106" s="271"/>
      <c r="R2106" s="372"/>
      <c r="S2106" s="375"/>
      <c r="T2106" s="364"/>
      <c r="U2106" s="370"/>
      <c r="V2106" s="366"/>
      <c r="W2106" s="368"/>
      <c r="X2106" s="370"/>
      <c r="Y2106" s="372"/>
      <c r="Z2106" s="372"/>
      <c r="AA2106" s="372"/>
      <c r="AB2106" s="372"/>
      <c r="AC2106" s="372"/>
      <c r="AD2106" s="250" t="str">
        <f t="shared" si="2576"/>
        <v>会员</v>
      </c>
      <c r="AE2106" s="284">
        <f>VLOOKUP(AD2106,分类参数表!$I$2:$J$10,2,FALSE)</f>
        <v>1</v>
      </c>
      <c r="AF2106" s="285"/>
      <c r="AG2106" s="271"/>
      <c r="AH2106" s="271"/>
      <c r="AI2106" s="271"/>
      <c r="AJ2106" s="271"/>
      <c r="AK2106" s="271"/>
      <c r="AL2106" s="271"/>
      <c r="AM2106" s="294"/>
      <c r="AN2106" s="295" t="e">
        <f t="shared" si="2513"/>
        <v>#DIV/0!</v>
      </c>
      <c r="AO2106" s="299"/>
    </row>
    <row r="2107" spans="1:41" s="221" customFormat="1" ht="15" customHeight="1" x14ac:dyDescent="0.15">
      <c r="A2107" s="247"/>
      <c r="B2107" s="248">
        <f t="shared" ref="B2107:C2107" si="2578">B2106</f>
        <v>0</v>
      </c>
      <c r="C2107" s="249">
        <f t="shared" si="2578"/>
        <v>0</v>
      </c>
      <c r="D2107" s="250">
        <f t="shared" si="2575"/>
        <v>4</v>
      </c>
      <c r="E2107" s="250"/>
      <c r="F2107" s="251"/>
      <c r="G2107" s="250"/>
      <c r="H2107" s="271"/>
      <c r="I2107" s="250"/>
      <c r="J2107" s="250"/>
      <c r="K2107" s="250"/>
      <c r="L2107" s="250"/>
      <c r="M2107" s="250"/>
      <c r="N2107" s="250"/>
      <c r="O2107" s="258">
        <f t="shared" si="2512"/>
        <v>0</v>
      </c>
      <c r="P2107" s="364"/>
      <c r="Q2107" s="271"/>
      <c r="R2107" s="372"/>
      <c r="S2107" s="375"/>
      <c r="T2107" s="364"/>
      <c r="U2107" s="370"/>
      <c r="V2107" s="366"/>
      <c r="W2107" s="368"/>
      <c r="X2107" s="370"/>
      <c r="Y2107" s="372"/>
      <c r="Z2107" s="372"/>
      <c r="AA2107" s="372"/>
      <c r="AB2107" s="372"/>
      <c r="AC2107" s="372"/>
      <c r="AD2107" s="250" t="str">
        <f t="shared" si="2576"/>
        <v>会员</v>
      </c>
      <c r="AE2107" s="284">
        <f>VLOOKUP(AD2107,分类参数表!$I$2:$J$10,2,FALSE)</f>
        <v>1</v>
      </c>
      <c r="AF2107" s="285"/>
      <c r="AG2107" s="271"/>
      <c r="AH2107" s="271"/>
      <c r="AI2107" s="271"/>
      <c r="AJ2107" s="271"/>
      <c r="AK2107" s="271"/>
      <c r="AL2107" s="271"/>
      <c r="AM2107" s="294"/>
      <c r="AN2107" s="295" t="e">
        <f t="shared" si="2513"/>
        <v>#DIV/0!</v>
      </c>
      <c r="AO2107" s="299"/>
    </row>
    <row r="2108" spans="1:41" s="221" customFormat="1" ht="15" customHeight="1" thickBot="1" x14ac:dyDescent="0.2">
      <c r="A2108" s="247"/>
      <c r="B2108" s="248">
        <f t="shared" ref="B2108:C2108" si="2579">B2107</f>
        <v>0</v>
      </c>
      <c r="C2108" s="249">
        <f t="shared" si="2579"/>
        <v>0</v>
      </c>
      <c r="D2108" s="250">
        <f t="shared" si="2575"/>
        <v>5</v>
      </c>
      <c r="E2108" s="250"/>
      <c r="F2108" s="251"/>
      <c r="G2108" s="250"/>
      <c r="H2108" s="271"/>
      <c r="I2108" s="250"/>
      <c r="J2108" s="250"/>
      <c r="K2108" s="250"/>
      <c r="L2108" s="250"/>
      <c r="M2108" s="250"/>
      <c r="N2108" s="250"/>
      <c r="O2108" s="258">
        <f t="shared" si="2512"/>
        <v>0</v>
      </c>
      <c r="P2108" s="364"/>
      <c r="Q2108" s="271"/>
      <c r="R2108" s="372"/>
      <c r="S2108" s="375"/>
      <c r="T2108" s="364"/>
      <c r="U2108" s="370"/>
      <c r="V2108" s="366"/>
      <c r="W2108" s="368"/>
      <c r="X2108" s="370"/>
      <c r="Y2108" s="372"/>
      <c r="Z2108" s="372"/>
      <c r="AA2108" s="372"/>
      <c r="AB2108" s="373"/>
      <c r="AC2108" s="373"/>
      <c r="AD2108" s="250" t="str">
        <f t="shared" si="2576"/>
        <v>会员</v>
      </c>
      <c r="AE2108" s="284">
        <f>VLOOKUP(AD2108,分类参数表!$I$2:$J$10,2,FALSE)</f>
        <v>1</v>
      </c>
      <c r="AF2108" s="285"/>
      <c r="AG2108" s="271"/>
      <c r="AH2108" s="271"/>
      <c r="AI2108" s="271"/>
      <c r="AJ2108" s="271"/>
      <c r="AK2108" s="271"/>
      <c r="AL2108" s="271"/>
      <c r="AM2108" s="294"/>
      <c r="AN2108" s="295" t="e">
        <f t="shared" si="2513"/>
        <v>#DIV/0!</v>
      </c>
      <c r="AO2108" s="299"/>
    </row>
    <row r="2109" spans="1:41" s="218" customFormat="1" ht="15" customHeight="1" thickTop="1" x14ac:dyDescent="0.15">
      <c r="A2109" s="229"/>
      <c r="B2109" s="230"/>
      <c r="C2109" s="231"/>
      <c r="D2109" s="232">
        <v>1</v>
      </c>
      <c r="E2109" s="233"/>
      <c r="F2109" s="233"/>
      <c r="G2109" s="232"/>
      <c r="H2109" s="326"/>
      <c r="I2109" s="234"/>
      <c r="J2109" s="232"/>
      <c r="K2109" s="233"/>
      <c r="L2109" s="232"/>
      <c r="M2109" s="232"/>
      <c r="N2109" s="232"/>
      <c r="O2109" s="255">
        <f t="shared" si="2512"/>
        <v>0</v>
      </c>
      <c r="P2109" s="350">
        <f>SUM(O2109:O2113)</f>
        <v>0</v>
      </c>
      <c r="Q2109" s="264"/>
      <c r="R2109" s="352">
        <f>SUMPRODUCT(Q2109:Q2113+0)</f>
        <v>0</v>
      </c>
      <c r="S2109" s="354" t="e">
        <f>R2109/P2109</f>
        <v>#DIV/0!</v>
      </c>
      <c r="T2109" s="350" t="e">
        <f>LOOKUP(S2109,{0.4,0.45,0.5,0.55,0.6,0.65,0.7,0.75,0.8,0.85,0.9,0.95,1},{0.1,0.175,0.25,0.325,0.4,0.475,0.55,0.625,0.7,0.775,0.85,0.925,1})</f>
        <v>#DIV/0!</v>
      </c>
      <c r="U2109" s="356"/>
      <c r="V2109" s="358"/>
      <c r="W2109" s="360"/>
      <c r="X2109" s="356"/>
      <c r="Y2109" s="352">
        <f>R2109-(V2109/10)-X2109</f>
        <v>0</v>
      </c>
      <c r="Z2109" s="352" t="e">
        <f>Y2109*T2109*AE2109</f>
        <v>#DIV/0!</v>
      </c>
      <c r="AA2109" s="352" t="e">
        <f>U2109-V2109+Z2109</f>
        <v>#DIV/0!</v>
      </c>
      <c r="AB2109" s="352"/>
      <c r="AC2109" s="352"/>
      <c r="AD2109" s="276"/>
      <c r="AE2109" s="277" t="e">
        <f>VLOOKUP(AD2109,分类参数表!$I$2:$J$10,2,FALSE)</f>
        <v>#N/A</v>
      </c>
      <c r="AF2109" s="278"/>
      <c r="AG2109" s="264"/>
      <c r="AH2109" s="264"/>
      <c r="AI2109" s="264"/>
      <c r="AJ2109" s="264"/>
      <c r="AK2109" s="264"/>
      <c r="AL2109" s="264"/>
      <c r="AM2109" s="288"/>
      <c r="AN2109" s="289" t="e">
        <f t="shared" si="2513"/>
        <v>#DIV/0!</v>
      </c>
      <c r="AO2109" s="296"/>
    </row>
    <row r="2110" spans="1:41" s="219" customFormat="1" ht="15" customHeight="1" x14ac:dyDescent="0.15">
      <c r="A2110" s="235"/>
      <c r="B2110" s="236">
        <f t="shared" ref="B2110:C2110" si="2580">B2109</f>
        <v>0</v>
      </c>
      <c r="C2110" s="237">
        <f t="shared" si="2580"/>
        <v>0</v>
      </c>
      <c r="D2110" s="238">
        <f t="shared" ref="D2110:D2113" si="2581">D2109+1</f>
        <v>2</v>
      </c>
      <c r="E2110" s="238"/>
      <c r="F2110" s="239"/>
      <c r="G2110" s="238"/>
      <c r="H2110" s="327"/>
      <c r="I2110" s="240"/>
      <c r="J2110" s="238"/>
      <c r="K2110" s="238"/>
      <c r="L2110" s="238"/>
      <c r="M2110" s="238"/>
      <c r="N2110" s="238"/>
      <c r="O2110" s="256">
        <f t="shared" si="2512"/>
        <v>0</v>
      </c>
      <c r="P2110" s="351"/>
      <c r="Q2110" s="266"/>
      <c r="R2110" s="353"/>
      <c r="S2110" s="355"/>
      <c r="T2110" s="351"/>
      <c r="U2110" s="357"/>
      <c r="V2110" s="359"/>
      <c r="W2110" s="361"/>
      <c r="X2110" s="357"/>
      <c r="Y2110" s="353"/>
      <c r="Z2110" s="353"/>
      <c r="AA2110" s="353"/>
      <c r="AB2110" s="353"/>
      <c r="AC2110" s="353"/>
      <c r="AD2110" s="238">
        <f t="shared" ref="AD2110:AD2113" si="2582">AD2109</f>
        <v>0</v>
      </c>
      <c r="AE2110" s="279" t="e">
        <f>VLOOKUP(AD2110,分类参数表!$I$2:$J$10,2,FALSE)</f>
        <v>#N/A</v>
      </c>
      <c r="AF2110" s="280"/>
      <c r="AG2110" s="266"/>
      <c r="AH2110" s="266"/>
      <c r="AI2110" s="266"/>
      <c r="AJ2110" s="266"/>
      <c r="AK2110" s="266"/>
      <c r="AL2110" s="266"/>
      <c r="AM2110" s="290"/>
      <c r="AN2110" s="291" t="e">
        <f t="shared" si="2513"/>
        <v>#DIV/0!</v>
      </c>
      <c r="AO2110" s="297"/>
    </row>
    <row r="2111" spans="1:41" s="219" customFormat="1" ht="15" customHeight="1" x14ac:dyDescent="0.15">
      <c r="A2111" s="235"/>
      <c r="B2111" s="236">
        <f t="shared" ref="B2111:C2111" si="2583">B2110</f>
        <v>0</v>
      </c>
      <c r="C2111" s="237">
        <f t="shared" si="2583"/>
        <v>0</v>
      </c>
      <c r="D2111" s="238">
        <f t="shared" si="2581"/>
        <v>3</v>
      </c>
      <c r="E2111" s="238"/>
      <c r="F2111" s="239"/>
      <c r="G2111" s="238"/>
      <c r="H2111" s="327"/>
      <c r="I2111" s="240"/>
      <c r="J2111" s="238"/>
      <c r="K2111" s="238"/>
      <c r="L2111" s="238"/>
      <c r="M2111" s="238"/>
      <c r="N2111" s="238"/>
      <c r="O2111" s="256">
        <f t="shared" si="2512"/>
        <v>0</v>
      </c>
      <c r="P2111" s="351"/>
      <c r="Q2111" s="266"/>
      <c r="R2111" s="353"/>
      <c r="S2111" s="355"/>
      <c r="T2111" s="351"/>
      <c r="U2111" s="357"/>
      <c r="V2111" s="359"/>
      <c r="W2111" s="361"/>
      <c r="X2111" s="357"/>
      <c r="Y2111" s="353"/>
      <c r="Z2111" s="353"/>
      <c r="AA2111" s="353"/>
      <c r="AB2111" s="353"/>
      <c r="AC2111" s="353"/>
      <c r="AD2111" s="238">
        <f t="shared" si="2582"/>
        <v>0</v>
      </c>
      <c r="AE2111" s="279" t="e">
        <f>VLOOKUP(AD2111,分类参数表!$I$2:$J$10,2,FALSE)</f>
        <v>#N/A</v>
      </c>
      <c r="AF2111" s="280"/>
      <c r="AG2111" s="266"/>
      <c r="AH2111" s="266"/>
      <c r="AI2111" s="266"/>
      <c r="AJ2111" s="266"/>
      <c r="AK2111" s="266"/>
      <c r="AL2111" s="266"/>
      <c r="AM2111" s="290"/>
      <c r="AN2111" s="291" t="e">
        <f t="shared" si="2513"/>
        <v>#DIV/0!</v>
      </c>
      <c r="AO2111" s="297"/>
    </row>
    <row r="2112" spans="1:41" s="219" customFormat="1" ht="15" customHeight="1" x14ac:dyDescent="0.15">
      <c r="A2112" s="235"/>
      <c r="B2112" s="236">
        <f t="shared" ref="B2112:C2112" si="2584">B2111</f>
        <v>0</v>
      </c>
      <c r="C2112" s="237">
        <f t="shared" si="2584"/>
        <v>0</v>
      </c>
      <c r="D2112" s="238">
        <f t="shared" si="2581"/>
        <v>4</v>
      </c>
      <c r="E2112" s="238"/>
      <c r="F2112" s="239"/>
      <c r="G2112" s="238"/>
      <c r="H2112" s="266"/>
      <c r="I2112" s="238"/>
      <c r="J2112" s="238"/>
      <c r="K2112" s="238"/>
      <c r="L2112" s="238"/>
      <c r="M2112" s="238"/>
      <c r="N2112" s="238"/>
      <c r="O2112" s="256">
        <f t="shared" si="2512"/>
        <v>0</v>
      </c>
      <c r="P2112" s="351"/>
      <c r="Q2112" s="266"/>
      <c r="R2112" s="353"/>
      <c r="S2112" s="355"/>
      <c r="T2112" s="351"/>
      <c r="U2112" s="357"/>
      <c r="V2112" s="359"/>
      <c r="W2112" s="361"/>
      <c r="X2112" s="357"/>
      <c r="Y2112" s="353"/>
      <c r="Z2112" s="353"/>
      <c r="AA2112" s="353"/>
      <c r="AB2112" s="353"/>
      <c r="AC2112" s="353"/>
      <c r="AD2112" s="238">
        <f t="shared" si="2582"/>
        <v>0</v>
      </c>
      <c r="AE2112" s="279" t="e">
        <f>VLOOKUP(AD2112,分类参数表!$I$2:$J$10,2,FALSE)</f>
        <v>#N/A</v>
      </c>
      <c r="AF2112" s="280"/>
      <c r="AG2112" s="266"/>
      <c r="AH2112" s="266"/>
      <c r="AI2112" s="266"/>
      <c r="AJ2112" s="266"/>
      <c r="AK2112" s="266"/>
      <c r="AL2112" s="266"/>
      <c r="AM2112" s="290"/>
      <c r="AN2112" s="291" t="e">
        <f t="shared" si="2513"/>
        <v>#DIV/0!</v>
      </c>
      <c r="AO2112" s="297"/>
    </row>
    <row r="2113" spans="1:41" s="219" customFormat="1" ht="15" customHeight="1" thickBot="1" x14ac:dyDescent="0.2">
      <c r="A2113" s="235"/>
      <c r="B2113" s="236">
        <f t="shared" ref="B2113:C2113" si="2585">B2112</f>
        <v>0</v>
      </c>
      <c r="C2113" s="237">
        <f t="shared" si="2585"/>
        <v>0</v>
      </c>
      <c r="D2113" s="238">
        <f t="shared" si="2581"/>
        <v>5</v>
      </c>
      <c r="E2113" s="238"/>
      <c r="F2113" s="239"/>
      <c r="G2113" s="238"/>
      <c r="H2113" s="266"/>
      <c r="I2113" s="238"/>
      <c r="J2113" s="238"/>
      <c r="K2113" s="238"/>
      <c r="L2113" s="238"/>
      <c r="M2113" s="238"/>
      <c r="N2113" s="238"/>
      <c r="O2113" s="256">
        <f t="shared" si="2512"/>
        <v>0</v>
      </c>
      <c r="P2113" s="351"/>
      <c r="Q2113" s="266"/>
      <c r="R2113" s="353"/>
      <c r="S2113" s="355"/>
      <c r="T2113" s="351"/>
      <c r="U2113" s="357"/>
      <c r="V2113" s="359"/>
      <c r="W2113" s="361"/>
      <c r="X2113" s="357"/>
      <c r="Y2113" s="353"/>
      <c r="Z2113" s="353"/>
      <c r="AA2113" s="353"/>
      <c r="AB2113" s="362"/>
      <c r="AC2113" s="362"/>
      <c r="AD2113" s="238">
        <f t="shared" si="2582"/>
        <v>0</v>
      </c>
      <c r="AE2113" s="279" t="e">
        <f>VLOOKUP(AD2113,分类参数表!$I$2:$J$10,2,FALSE)</f>
        <v>#N/A</v>
      </c>
      <c r="AF2113" s="280"/>
      <c r="AG2113" s="266"/>
      <c r="AH2113" s="266"/>
      <c r="AI2113" s="266"/>
      <c r="AJ2113" s="266"/>
      <c r="AK2113" s="266"/>
      <c r="AL2113" s="266"/>
      <c r="AM2113" s="290"/>
      <c r="AN2113" s="291" t="e">
        <f t="shared" si="2513"/>
        <v>#DIV/0!</v>
      </c>
      <c r="AO2113" s="297"/>
    </row>
    <row r="2114" spans="1:41" s="220" customFormat="1" ht="15" customHeight="1" thickTop="1" x14ac:dyDescent="0.15">
      <c r="A2114" s="319"/>
      <c r="B2114" s="242"/>
      <c r="C2114" s="243"/>
      <c r="D2114" s="244">
        <v>1</v>
      </c>
      <c r="E2114" s="320"/>
      <c r="F2114" s="245"/>
      <c r="G2114" s="321"/>
      <c r="H2114" s="328"/>
      <c r="I2114" s="246"/>
      <c r="J2114" s="321"/>
      <c r="K2114" s="320"/>
      <c r="L2114" s="321"/>
      <c r="M2114" s="244"/>
      <c r="N2114" s="244"/>
      <c r="O2114" s="257">
        <f t="shared" si="2512"/>
        <v>0</v>
      </c>
      <c r="P2114" s="363">
        <f>SUM(O2114:O2118)</f>
        <v>0</v>
      </c>
      <c r="Q2114" s="322"/>
      <c r="R2114" s="371">
        <f>SUMPRODUCT(Q2114:Q2118+0)</f>
        <v>0</v>
      </c>
      <c r="S2114" s="374" t="e">
        <f>R2114/P2114</f>
        <v>#DIV/0!</v>
      </c>
      <c r="T2114" s="363" t="e">
        <f>LOOKUP(S2114,{0.4,0.45,0.5,0.55,0.6,0.65,0.7,0.75,0.8,0.85,0.9,0.95,1},{0.1,0.175,0.25,0.325,0.4,0.475,0.55,0.625,0.7,0.775,0.85,0.925,1})</f>
        <v>#DIV/0!</v>
      </c>
      <c r="U2114" s="369"/>
      <c r="V2114" s="365"/>
      <c r="W2114" s="367"/>
      <c r="X2114" s="369"/>
      <c r="Y2114" s="371">
        <f>R2114-(V2114/10)-X2114</f>
        <v>0</v>
      </c>
      <c r="Z2114" s="371" t="e">
        <f>Y2114*T2114*AE2114</f>
        <v>#DIV/0!</v>
      </c>
      <c r="AA2114" s="371" t="e">
        <f>U2114-V2114+Z2114</f>
        <v>#DIV/0!</v>
      </c>
      <c r="AB2114" s="371"/>
      <c r="AC2114" s="371"/>
      <c r="AD2114" s="323" t="s">
        <v>2000</v>
      </c>
      <c r="AE2114" s="282">
        <f>VLOOKUP(AD2114,分类参数表!$I$2:$J$10,2,FALSE)</f>
        <v>1</v>
      </c>
      <c r="AF2114" s="283"/>
      <c r="AG2114" s="322"/>
      <c r="AH2114" s="269"/>
      <c r="AI2114" s="269"/>
      <c r="AJ2114" s="269"/>
      <c r="AK2114" s="322"/>
      <c r="AL2114" s="322"/>
      <c r="AM2114" s="292"/>
      <c r="AN2114" s="293" t="e">
        <f t="shared" si="2513"/>
        <v>#DIV/0!</v>
      </c>
      <c r="AO2114" s="298"/>
    </row>
    <row r="2115" spans="1:41" s="221" customFormat="1" ht="15" customHeight="1" x14ac:dyDescent="0.15">
      <c r="A2115" s="247"/>
      <c r="B2115" s="248">
        <f t="shared" ref="B2115:C2115" si="2586">B2114</f>
        <v>0</v>
      </c>
      <c r="C2115" s="249">
        <f t="shared" si="2586"/>
        <v>0</v>
      </c>
      <c r="D2115" s="250">
        <f t="shared" ref="D2115:D2118" si="2587">D2114+1</f>
        <v>2</v>
      </c>
      <c r="E2115" s="250"/>
      <c r="F2115" s="251"/>
      <c r="G2115" s="250"/>
      <c r="H2115" s="329"/>
      <c r="I2115" s="252"/>
      <c r="J2115" s="250"/>
      <c r="K2115" s="250"/>
      <c r="L2115" s="250"/>
      <c r="M2115" s="250"/>
      <c r="N2115" s="250"/>
      <c r="O2115" s="258">
        <f t="shared" si="2512"/>
        <v>0</v>
      </c>
      <c r="P2115" s="364"/>
      <c r="Q2115" s="271"/>
      <c r="R2115" s="372"/>
      <c r="S2115" s="375"/>
      <c r="T2115" s="364"/>
      <c r="U2115" s="370"/>
      <c r="V2115" s="366"/>
      <c r="W2115" s="368"/>
      <c r="X2115" s="370"/>
      <c r="Y2115" s="372"/>
      <c r="Z2115" s="372"/>
      <c r="AA2115" s="372"/>
      <c r="AB2115" s="372"/>
      <c r="AC2115" s="372"/>
      <c r="AD2115" s="250" t="str">
        <f t="shared" ref="AD2115:AD2118" si="2588">AD2114</f>
        <v>会员</v>
      </c>
      <c r="AE2115" s="284">
        <f>VLOOKUP(AD2115,分类参数表!$I$2:$J$10,2,FALSE)</f>
        <v>1</v>
      </c>
      <c r="AF2115" s="285"/>
      <c r="AG2115" s="271"/>
      <c r="AH2115" s="271"/>
      <c r="AI2115" s="271"/>
      <c r="AJ2115" s="271"/>
      <c r="AK2115" s="271"/>
      <c r="AL2115" s="271"/>
      <c r="AM2115" s="294"/>
      <c r="AN2115" s="295" t="e">
        <f t="shared" si="2513"/>
        <v>#DIV/0!</v>
      </c>
      <c r="AO2115" s="299"/>
    </row>
    <row r="2116" spans="1:41" s="221" customFormat="1" ht="15" customHeight="1" x14ac:dyDescent="0.15">
      <c r="A2116" s="247"/>
      <c r="B2116" s="248">
        <f t="shared" ref="B2116:C2116" si="2589">B2115</f>
        <v>0</v>
      </c>
      <c r="C2116" s="249">
        <f t="shared" si="2589"/>
        <v>0</v>
      </c>
      <c r="D2116" s="250">
        <f t="shared" si="2587"/>
        <v>3</v>
      </c>
      <c r="E2116" s="250"/>
      <c r="F2116" s="251"/>
      <c r="G2116" s="250"/>
      <c r="H2116" s="329"/>
      <c r="I2116" s="252"/>
      <c r="J2116" s="250"/>
      <c r="K2116" s="250"/>
      <c r="L2116" s="250"/>
      <c r="M2116" s="250"/>
      <c r="N2116" s="250"/>
      <c r="O2116" s="258">
        <f t="shared" si="2512"/>
        <v>0</v>
      </c>
      <c r="P2116" s="364"/>
      <c r="Q2116" s="271"/>
      <c r="R2116" s="372"/>
      <c r="S2116" s="375"/>
      <c r="T2116" s="364"/>
      <c r="U2116" s="370"/>
      <c r="V2116" s="366"/>
      <c r="W2116" s="368"/>
      <c r="X2116" s="370"/>
      <c r="Y2116" s="372"/>
      <c r="Z2116" s="372"/>
      <c r="AA2116" s="372"/>
      <c r="AB2116" s="372"/>
      <c r="AC2116" s="372"/>
      <c r="AD2116" s="250" t="str">
        <f t="shared" si="2588"/>
        <v>会员</v>
      </c>
      <c r="AE2116" s="284">
        <f>VLOOKUP(AD2116,分类参数表!$I$2:$J$10,2,FALSE)</f>
        <v>1</v>
      </c>
      <c r="AF2116" s="285"/>
      <c r="AG2116" s="271"/>
      <c r="AH2116" s="271"/>
      <c r="AI2116" s="271"/>
      <c r="AJ2116" s="271"/>
      <c r="AK2116" s="271"/>
      <c r="AL2116" s="271"/>
      <c r="AM2116" s="294"/>
      <c r="AN2116" s="295" t="e">
        <f t="shared" si="2513"/>
        <v>#DIV/0!</v>
      </c>
      <c r="AO2116" s="299"/>
    </row>
    <row r="2117" spans="1:41" s="221" customFormat="1" ht="15" customHeight="1" x14ac:dyDescent="0.15">
      <c r="A2117" s="247"/>
      <c r="B2117" s="248">
        <f t="shared" ref="B2117:C2117" si="2590">B2116</f>
        <v>0</v>
      </c>
      <c r="C2117" s="249">
        <f t="shared" si="2590"/>
        <v>0</v>
      </c>
      <c r="D2117" s="250">
        <f t="shared" si="2587"/>
        <v>4</v>
      </c>
      <c r="E2117" s="250"/>
      <c r="F2117" s="251"/>
      <c r="G2117" s="250"/>
      <c r="H2117" s="271"/>
      <c r="I2117" s="250"/>
      <c r="J2117" s="250"/>
      <c r="K2117" s="250"/>
      <c r="L2117" s="250"/>
      <c r="M2117" s="250"/>
      <c r="N2117" s="250"/>
      <c r="O2117" s="258">
        <f t="shared" si="2512"/>
        <v>0</v>
      </c>
      <c r="P2117" s="364"/>
      <c r="Q2117" s="271"/>
      <c r="R2117" s="372"/>
      <c r="S2117" s="375"/>
      <c r="T2117" s="364"/>
      <c r="U2117" s="370"/>
      <c r="V2117" s="366"/>
      <c r="W2117" s="368"/>
      <c r="X2117" s="370"/>
      <c r="Y2117" s="372"/>
      <c r="Z2117" s="372"/>
      <c r="AA2117" s="372"/>
      <c r="AB2117" s="372"/>
      <c r="AC2117" s="372"/>
      <c r="AD2117" s="250" t="str">
        <f t="shared" si="2588"/>
        <v>会员</v>
      </c>
      <c r="AE2117" s="284">
        <f>VLOOKUP(AD2117,分类参数表!$I$2:$J$10,2,FALSE)</f>
        <v>1</v>
      </c>
      <c r="AF2117" s="285"/>
      <c r="AG2117" s="271"/>
      <c r="AH2117" s="271"/>
      <c r="AI2117" s="271"/>
      <c r="AJ2117" s="271"/>
      <c r="AK2117" s="271"/>
      <c r="AL2117" s="271"/>
      <c r="AM2117" s="294"/>
      <c r="AN2117" s="295" t="e">
        <f t="shared" si="2513"/>
        <v>#DIV/0!</v>
      </c>
      <c r="AO2117" s="299"/>
    </row>
    <row r="2118" spans="1:41" s="221" customFormat="1" ht="15" customHeight="1" thickBot="1" x14ac:dyDescent="0.2">
      <c r="A2118" s="247"/>
      <c r="B2118" s="248">
        <f t="shared" ref="B2118:C2118" si="2591">B2117</f>
        <v>0</v>
      </c>
      <c r="C2118" s="249">
        <f t="shared" si="2591"/>
        <v>0</v>
      </c>
      <c r="D2118" s="250">
        <f t="shared" si="2587"/>
        <v>5</v>
      </c>
      <c r="E2118" s="250"/>
      <c r="F2118" s="251"/>
      <c r="G2118" s="250"/>
      <c r="H2118" s="271"/>
      <c r="I2118" s="250"/>
      <c r="J2118" s="250"/>
      <c r="K2118" s="250"/>
      <c r="L2118" s="250"/>
      <c r="M2118" s="250"/>
      <c r="N2118" s="250"/>
      <c r="O2118" s="258">
        <f t="shared" ref="O2118:O2181" si="2592">N2118*M2118</f>
        <v>0</v>
      </c>
      <c r="P2118" s="364"/>
      <c r="Q2118" s="271"/>
      <c r="R2118" s="372"/>
      <c r="S2118" s="375"/>
      <c r="T2118" s="364"/>
      <c r="U2118" s="370"/>
      <c r="V2118" s="366"/>
      <c r="W2118" s="368"/>
      <c r="X2118" s="370"/>
      <c r="Y2118" s="372"/>
      <c r="Z2118" s="372"/>
      <c r="AA2118" s="372"/>
      <c r="AB2118" s="373"/>
      <c r="AC2118" s="373"/>
      <c r="AD2118" s="250" t="str">
        <f t="shared" si="2588"/>
        <v>会员</v>
      </c>
      <c r="AE2118" s="284">
        <f>VLOOKUP(AD2118,分类参数表!$I$2:$J$10,2,FALSE)</f>
        <v>1</v>
      </c>
      <c r="AF2118" s="285"/>
      <c r="AG2118" s="271"/>
      <c r="AH2118" s="271"/>
      <c r="AI2118" s="271"/>
      <c r="AJ2118" s="271"/>
      <c r="AK2118" s="271"/>
      <c r="AL2118" s="271"/>
      <c r="AM2118" s="294"/>
      <c r="AN2118" s="295" t="e">
        <f t="shared" ref="AN2118:AN2181" si="2593">(Q2118-AM2118)/M2118/N2118</f>
        <v>#DIV/0!</v>
      </c>
      <c r="AO2118" s="299"/>
    </row>
    <row r="2119" spans="1:41" s="218" customFormat="1" ht="15" customHeight="1" thickTop="1" x14ac:dyDescent="0.15">
      <c r="A2119" s="229"/>
      <c r="B2119" s="230"/>
      <c r="C2119" s="231"/>
      <c r="D2119" s="232">
        <v>1</v>
      </c>
      <c r="E2119" s="233"/>
      <c r="F2119" s="233"/>
      <c r="G2119" s="232"/>
      <c r="H2119" s="326"/>
      <c r="I2119" s="234"/>
      <c r="J2119" s="232"/>
      <c r="K2119" s="233"/>
      <c r="L2119" s="232"/>
      <c r="M2119" s="232"/>
      <c r="N2119" s="232"/>
      <c r="O2119" s="255">
        <f t="shared" si="2592"/>
        <v>0</v>
      </c>
      <c r="P2119" s="350">
        <f>SUM(O2119:O2123)</f>
        <v>0</v>
      </c>
      <c r="Q2119" s="264"/>
      <c r="R2119" s="352">
        <f>SUMPRODUCT(Q2119:Q2123+0)</f>
        <v>0</v>
      </c>
      <c r="S2119" s="354" t="e">
        <f>R2119/P2119</f>
        <v>#DIV/0!</v>
      </c>
      <c r="T2119" s="350" t="e">
        <f>LOOKUP(S2119,{0.4,0.45,0.5,0.55,0.6,0.65,0.7,0.75,0.8,0.85,0.9,0.95,1},{0.1,0.175,0.25,0.325,0.4,0.475,0.55,0.625,0.7,0.775,0.85,0.925,1})</f>
        <v>#DIV/0!</v>
      </c>
      <c r="U2119" s="356"/>
      <c r="V2119" s="358"/>
      <c r="W2119" s="360"/>
      <c r="X2119" s="356"/>
      <c r="Y2119" s="352">
        <f>R2119-(V2119/10)-X2119</f>
        <v>0</v>
      </c>
      <c r="Z2119" s="352" t="e">
        <f>Y2119*T2119*AE2119</f>
        <v>#DIV/0!</v>
      </c>
      <c r="AA2119" s="352" t="e">
        <f>U2119-V2119+Z2119</f>
        <v>#DIV/0!</v>
      </c>
      <c r="AB2119" s="352"/>
      <c r="AC2119" s="352"/>
      <c r="AD2119" s="276"/>
      <c r="AE2119" s="277" t="e">
        <f>VLOOKUP(AD2119,分类参数表!$I$2:$J$10,2,FALSE)</f>
        <v>#N/A</v>
      </c>
      <c r="AF2119" s="278"/>
      <c r="AG2119" s="264"/>
      <c r="AH2119" s="264"/>
      <c r="AI2119" s="264"/>
      <c r="AJ2119" s="264"/>
      <c r="AK2119" s="264"/>
      <c r="AL2119" s="264"/>
      <c r="AM2119" s="288"/>
      <c r="AN2119" s="289" t="e">
        <f t="shared" si="2593"/>
        <v>#DIV/0!</v>
      </c>
      <c r="AO2119" s="296"/>
    </row>
    <row r="2120" spans="1:41" s="219" customFormat="1" ht="15" customHeight="1" x14ac:dyDescent="0.15">
      <c r="A2120" s="235"/>
      <c r="B2120" s="236">
        <f t="shared" ref="B2120:C2120" si="2594">B2119</f>
        <v>0</v>
      </c>
      <c r="C2120" s="237">
        <f t="shared" si="2594"/>
        <v>0</v>
      </c>
      <c r="D2120" s="238">
        <f t="shared" ref="D2120:D2123" si="2595">D2119+1</f>
        <v>2</v>
      </c>
      <c r="E2120" s="238"/>
      <c r="F2120" s="239"/>
      <c r="G2120" s="238"/>
      <c r="H2120" s="327"/>
      <c r="I2120" s="240"/>
      <c r="J2120" s="238"/>
      <c r="K2120" s="238"/>
      <c r="L2120" s="238"/>
      <c r="M2120" s="238"/>
      <c r="N2120" s="238"/>
      <c r="O2120" s="256">
        <f t="shared" si="2592"/>
        <v>0</v>
      </c>
      <c r="P2120" s="351"/>
      <c r="Q2120" s="266"/>
      <c r="R2120" s="353"/>
      <c r="S2120" s="355"/>
      <c r="T2120" s="351"/>
      <c r="U2120" s="357"/>
      <c r="V2120" s="359"/>
      <c r="W2120" s="361"/>
      <c r="X2120" s="357"/>
      <c r="Y2120" s="353"/>
      <c r="Z2120" s="353"/>
      <c r="AA2120" s="353"/>
      <c r="AB2120" s="353"/>
      <c r="AC2120" s="353"/>
      <c r="AD2120" s="238">
        <f t="shared" ref="AD2120:AD2123" si="2596">AD2119</f>
        <v>0</v>
      </c>
      <c r="AE2120" s="279" t="e">
        <f>VLOOKUP(AD2120,分类参数表!$I$2:$J$10,2,FALSE)</f>
        <v>#N/A</v>
      </c>
      <c r="AF2120" s="280"/>
      <c r="AG2120" s="266"/>
      <c r="AH2120" s="266"/>
      <c r="AI2120" s="266"/>
      <c r="AJ2120" s="266"/>
      <c r="AK2120" s="266"/>
      <c r="AL2120" s="266"/>
      <c r="AM2120" s="290"/>
      <c r="AN2120" s="291" t="e">
        <f t="shared" si="2593"/>
        <v>#DIV/0!</v>
      </c>
      <c r="AO2120" s="297"/>
    </row>
    <row r="2121" spans="1:41" s="219" customFormat="1" ht="15" customHeight="1" x14ac:dyDescent="0.15">
      <c r="A2121" s="235"/>
      <c r="B2121" s="236">
        <f t="shared" ref="B2121:C2121" si="2597">B2120</f>
        <v>0</v>
      </c>
      <c r="C2121" s="237">
        <f t="shared" si="2597"/>
        <v>0</v>
      </c>
      <c r="D2121" s="238">
        <f t="shared" si="2595"/>
        <v>3</v>
      </c>
      <c r="E2121" s="238"/>
      <c r="F2121" s="239"/>
      <c r="G2121" s="238"/>
      <c r="H2121" s="327"/>
      <c r="I2121" s="240"/>
      <c r="J2121" s="238"/>
      <c r="K2121" s="238"/>
      <c r="L2121" s="238"/>
      <c r="M2121" s="238"/>
      <c r="N2121" s="238"/>
      <c r="O2121" s="256">
        <f t="shared" si="2592"/>
        <v>0</v>
      </c>
      <c r="P2121" s="351"/>
      <c r="Q2121" s="266"/>
      <c r="R2121" s="353"/>
      <c r="S2121" s="355"/>
      <c r="T2121" s="351"/>
      <c r="U2121" s="357"/>
      <c r="V2121" s="359"/>
      <c r="W2121" s="361"/>
      <c r="X2121" s="357"/>
      <c r="Y2121" s="353"/>
      <c r="Z2121" s="353"/>
      <c r="AA2121" s="353"/>
      <c r="AB2121" s="353"/>
      <c r="AC2121" s="353"/>
      <c r="AD2121" s="238">
        <f t="shared" si="2596"/>
        <v>0</v>
      </c>
      <c r="AE2121" s="279" t="e">
        <f>VLOOKUP(AD2121,分类参数表!$I$2:$J$10,2,FALSE)</f>
        <v>#N/A</v>
      </c>
      <c r="AF2121" s="280"/>
      <c r="AG2121" s="266"/>
      <c r="AH2121" s="266"/>
      <c r="AI2121" s="266"/>
      <c r="AJ2121" s="266"/>
      <c r="AK2121" s="266"/>
      <c r="AL2121" s="266"/>
      <c r="AM2121" s="290"/>
      <c r="AN2121" s="291" t="e">
        <f t="shared" si="2593"/>
        <v>#DIV/0!</v>
      </c>
      <c r="AO2121" s="297"/>
    </row>
    <row r="2122" spans="1:41" s="219" customFormat="1" ht="15" customHeight="1" x14ac:dyDescent="0.15">
      <c r="A2122" s="235"/>
      <c r="B2122" s="236">
        <f t="shared" ref="B2122:C2122" si="2598">B2121</f>
        <v>0</v>
      </c>
      <c r="C2122" s="237">
        <f t="shared" si="2598"/>
        <v>0</v>
      </c>
      <c r="D2122" s="238">
        <f t="shared" si="2595"/>
        <v>4</v>
      </c>
      <c r="E2122" s="238"/>
      <c r="F2122" s="239"/>
      <c r="G2122" s="238"/>
      <c r="H2122" s="266"/>
      <c r="I2122" s="238"/>
      <c r="J2122" s="238"/>
      <c r="K2122" s="238"/>
      <c r="L2122" s="238"/>
      <c r="M2122" s="238"/>
      <c r="N2122" s="238"/>
      <c r="O2122" s="256">
        <f t="shared" si="2592"/>
        <v>0</v>
      </c>
      <c r="P2122" s="351"/>
      <c r="Q2122" s="266"/>
      <c r="R2122" s="353"/>
      <c r="S2122" s="355"/>
      <c r="T2122" s="351"/>
      <c r="U2122" s="357"/>
      <c r="V2122" s="359"/>
      <c r="W2122" s="361"/>
      <c r="X2122" s="357"/>
      <c r="Y2122" s="353"/>
      <c r="Z2122" s="353"/>
      <c r="AA2122" s="353"/>
      <c r="AB2122" s="353"/>
      <c r="AC2122" s="353"/>
      <c r="AD2122" s="238">
        <f t="shared" si="2596"/>
        <v>0</v>
      </c>
      <c r="AE2122" s="279" t="e">
        <f>VLOOKUP(AD2122,分类参数表!$I$2:$J$10,2,FALSE)</f>
        <v>#N/A</v>
      </c>
      <c r="AF2122" s="280"/>
      <c r="AG2122" s="266"/>
      <c r="AH2122" s="266"/>
      <c r="AI2122" s="266"/>
      <c r="AJ2122" s="266"/>
      <c r="AK2122" s="266"/>
      <c r="AL2122" s="266"/>
      <c r="AM2122" s="290"/>
      <c r="AN2122" s="291" t="e">
        <f t="shared" si="2593"/>
        <v>#DIV/0!</v>
      </c>
      <c r="AO2122" s="297"/>
    </row>
    <row r="2123" spans="1:41" s="219" customFormat="1" ht="15" customHeight="1" thickBot="1" x14ac:dyDescent="0.2">
      <c r="A2123" s="235"/>
      <c r="B2123" s="236">
        <f t="shared" ref="B2123:C2123" si="2599">B2122</f>
        <v>0</v>
      </c>
      <c r="C2123" s="237">
        <f t="shared" si="2599"/>
        <v>0</v>
      </c>
      <c r="D2123" s="238">
        <f t="shared" si="2595"/>
        <v>5</v>
      </c>
      <c r="E2123" s="238"/>
      <c r="F2123" s="239"/>
      <c r="G2123" s="238"/>
      <c r="H2123" s="266"/>
      <c r="I2123" s="238"/>
      <c r="J2123" s="238"/>
      <c r="K2123" s="238"/>
      <c r="L2123" s="238"/>
      <c r="M2123" s="238"/>
      <c r="N2123" s="238"/>
      <c r="O2123" s="256">
        <f t="shared" si="2592"/>
        <v>0</v>
      </c>
      <c r="P2123" s="351"/>
      <c r="Q2123" s="266"/>
      <c r="R2123" s="353"/>
      <c r="S2123" s="355"/>
      <c r="T2123" s="351"/>
      <c r="U2123" s="357"/>
      <c r="V2123" s="359"/>
      <c r="W2123" s="361"/>
      <c r="X2123" s="357"/>
      <c r="Y2123" s="353"/>
      <c r="Z2123" s="353"/>
      <c r="AA2123" s="353"/>
      <c r="AB2123" s="362"/>
      <c r="AC2123" s="362"/>
      <c r="AD2123" s="238">
        <f t="shared" si="2596"/>
        <v>0</v>
      </c>
      <c r="AE2123" s="279" t="e">
        <f>VLOOKUP(AD2123,分类参数表!$I$2:$J$10,2,FALSE)</f>
        <v>#N/A</v>
      </c>
      <c r="AF2123" s="280"/>
      <c r="AG2123" s="266"/>
      <c r="AH2123" s="266"/>
      <c r="AI2123" s="266"/>
      <c r="AJ2123" s="266"/>
      <c r="AK2123" s="266"/>
      <c r="AL2123" s="266"/>
      <c r="AM2123" s="290"/>
      <c r="AN2123" s="291" t="e">
        <f t="shared" si="2593"/>
        <v>#DIV/0!</v>
      </c>
      <c r="AO2123" s="297"/>
    </row>
    <row r="2124" spans="1:41" s="220" customFormat="1" ht="15" customHeight="1" thickTop="1" x14ac:dyDescent="0.15">
      <c r="A2124" s="319"/>
      <c r="B2124" s="242"/>
      <c r="C2124" s="243"/>
      <c r="D2124" s="244">
        <v>1</v>
      </c>
      <c r="E2124" s="320"/>
      <c r="F2124" s="245"/>
      <c r="G2124" s="321"/>
      <c r="H2124" s="328"/>
      <c r="I2124" s="246"/>
      <c r="J2124" s="321"/>
      <c r="K2124" s="320"/>
      <c r="L2124" s="321"/>
      <c r="M2124" s="244"/>
      <c r="N2124" s="244"/>
      <c r="O2124" s="257">
        <f t="shared" si="2592"/>
        <v>0</v>
      </c>
      <c r="P2124" s="363">
        <f>SUM(O2124:O2128)</f>
        <v>0</v>
      </c>
      <c r="Q2124" s="322"/>
      <c r="R2124" s="371">
        <f>SUMPRODUCT(Q2124:Q2128+0)</f>
        <v>0</v>
      </c>
      <c r="S2124" s="374" t="e">
        <f>R2124/P2124</f>
        <v>#DIV/0!</v>
      </c>
      <c r="T2124" s="363" t="e">
        <f>LOOKUP(S2124,{0.4,0.45,0.5,0.55,0.6,0.65,0.7,0.75,0.8,0.85,0.9,0.95,1},{0.1,0.175,0.25,0.325,0.4,0.475,0.55,0.625,0.7,0.775,0.85,0.925,1})</f>
        <v>#DIV/0!</v>
      </c>
      <c r="U2124" s="369"/>
      <c r="V2124" s="365"/>
      <c r="W2124" s="367"/>
      <c r="X2124" s="369"/>
      <c r="Y2124" s="371">
        <f>R2124-(V2124/10)-X2124</f>
        <v>0</v>
      </c>
      <c r="Z2124" s="371" t="e">
        <f>Y2124*T2124*AE2124</f>
        <v>#DIV/0!</v>
      </c>
      <c r="AA2124" s="371" t="e">
        <f>U2124-V2124+Z2124</f>
        <v>#DIV/0!</v>
      </c>
      <c r="AB2124" s="371"/>
      <c r="AC2124" s="371"/>
      <c r="AD2124" s="323" t="s">
        <v>2000</v>
      </c>
      <c r="AE2124" s="282">
        <f>VLOOKUP(AD2124,分类参数表!$I$2:$J$10,2,FALSE)</f>
        <v>1</v>
      </c>
      <c r="AF2124" s="283"/>
      <c r="AG2124" s="322"/>
      <c r="AH2124" s="269"/>
      <c r="AI2124" s="269"/>
      <c r="AJ2124" s="269"/>
      <c r="AK2124" s="322"/>
      <c r="AL2124" s="322"/>
      <c r="AM2124" s="292"/>
      <c r="AN2124" s="293" t="e">
        <f t="shared" si="2593"/>
        <v>#DIV/0!</v>
      </c>
      <c r="AO2124" s="298"/>
    </row>
    <row r="2125" spans="1:41" s="221" customFormat="1" ht="15" customHeight="1" x14ac:dyDescent="0.15">
      <c r="A2125" s="247"/>
      <c r="B2125" s="248">
        <f t="shared" ref="B2125:C2125" si="2600">B2124</f>
        <v>0</v>
      </c>
      <c r="C2125" s="249">
        <f t="shared" si="2600"/>
        <v>0</v>
      </c>
      <c r="D2125" s="250">
        <f t="shared" ref="D2125:D2128" si="2601">D2124+1</f>
        <v>2</v>
      </c>
      <c r="E2125" s="250"/>
      <c r="F2125" s="251"/>
      <c r="G2125" s="250"/>
      <c r="H2125" s="329"/>
      <c r="I2125" s="252"/>
      <c r="J2125" s="250"/>
      <c r="K2125" s="250"/>
      <c r="L2125" s="250"/>
      <c r="M2125" s="250"/>
      <c r="N2125" s="250"/>
      <c r="O2125" s="258">
        <f t="shared" si="2592"/>
        <v>0</v>
      </c>
      <c r="P2125" s="364"/>
      <c r="Q2125" s="271"/>
      <c r="R2125" s="372"/>
      <c r="S2125" s="375"/>
      <c r="T2125" s="364"/>
      <c r="U2125" s="370"/>
      <c r="V2125" s="366"/>
      <c r="W2125" s="368"/>
      <c r="X2125" s="370"/>
      <c r="Y2125" s="372"/>
      <c r="Z2125" s="372"/>
      <c r="AA2125" s="372"/>
      <c r="AB2125" s="372"/>
      <c r="AC2125" s="372"/>
      <c r="AD2125" s="250" t="str">
        <f t="shared" ref="AD2125:AD2128" si="2602">AD2124</f>
        <v>会员</v>
      </c>
      <c r="AE2125" s="284">
        <f>VLOOKUP(AD2125,分类参数表!$I$2:$J$10,2,FALSE)</f>
        <v>1</v>
      </c>
      <c r="AF2125" s="285"/>
      <c r="AG2125" s="271"/>
      <c r="AH2125" s="271"/>
      <c r="AI2125" s="271"/>
      <c r="AJ2125" s="271"/>
      <c r="AK2125" s="271"/>
      <c r="AL2125" s="271"/>
      <c r="AM2125" s="294"/>
      <c r="AN2125" s="295" t="e">
        <f t="shared" si="2593"/>
        <v>#DIV/0!</v>
      </c>
      <c r="AO2125" s="299"/>
    </row>
    <row r="2126" spans="1:41" s="221" customFormat="1" ht="15" customHeight="1" x14ac:dyDescent="0.15">
      <c r="A2126" s="247"/>
      <c r="B2126" s="248">
        <f t="shared" ref="B2126:C2126" si="2603">B2125</f>
        <v>0</v>
      </c>
      <c r="C2126" s="249">
        <f t="shared" si="2603"/>
        <v>0</v>
      </c>
      <c r="D2126" s="250">
        <f t="shared" si="2601"/>
        <v>3</v>
      </c>
      <c r="E2126" s="250"/>
      <c r="F2126" s="251"/>
      <c r="G2126" s="250"/>
      <c r="H2126" s="329"/>
      <c r="I2126" s="252"/>
      <c r="J2126" s="250"/>
      <c r="K2126" s="250"/>
      <c r="L2126" s="250"/>
      <c r="M2126" s="250"/>
      <c r="N2126" s="250"/>
      <c r="O2126" s="258">
        <f t="shared" si="2592"/>
        <v>0</v>
      </c>
      <c r="P2126" s="364"/>
      <c r="Q2126" s="271"/>
      <c r="R2126" s="372"/>
      <c r="S2126" s="375"/>
      <c r="T2126" s="364"/>
      <c r="U2126" s="370"/>
      <c r="V2126" s="366"/>
      <c r="W2126" s="368"/>
      <c r="X2126" s="370"/>
      <c r="Y2126" s="372"/>
      <c r="Z2126" s="372"/>
      <c r="AA2126" s="372"/>
      <c r="AB2126" s="372"/>
      <c r="AC2126" s="372"/>
      <c r="AD2126" s="250" t="str">
        <f t="shared" si="2602"/>
        <v>会员</v>
      </c>
      <c r="AE2126" s="284">
        <f>VLOOKUP(AD2126,分类参数表!$I$2:$J$10,2,FALSE)</f>
        <v>1</v>
      </c>
      <c r="AF2126" s="285"/>
      <c r="AG2126" s="271"/>
      <c r="AH2126" s="271"/>
      <c r="AI2126" s="271"/>
      <c r="AJ2126" s="271"/>
      <c r="AK2126" s="271"/>
      <c r="AL2126" s="271"/>
      <c r="AM2126" s="294"/>
      <c r="AN2126" s="295" t="e">
        <f t="shared" si="2593"/>
        <v>#DIV/0!</v>
      </c>
      <c r="AO2126" s="299"/>
    </row>
    <row r="2127" spans="1:41" s="221" customFormat="1" ht="15" customHeight="1" x14ac:dyDescent="0.15">
      <c r="A2127" s="247"/>
      <c r="B2127" s="248">
        <f t="shared" ref="B2127:C2127" si="2604">B2126</f>
        <v>0</v>
      </c>
      <c r="C2127" s="249">
        <f t="shared" si="2604"/>
        <v>0</v>
      </c>
      <c r="D2127" s="250">
        <f t="shared" si="2601"/>
        <v>4</v>
      </c>
      <c r="E2127" s="250"/>
      <c r="F2127" s="251"/>
      <c r="G2127" s="250"/>
      <c r="H2127" s="271"/>
      <c r="I2127" s="250"/>
      <c r="J2127" s="250"/>
      <c r="K2127" s="250"/>
      <c r="L2127" s="250"/>
      <c r="M2127" s="250"/>
      <c r="N2127" s="250"/>
      <c r="O2127" s="258">
        <f t="shared" si="2592"/>
        <v>0</v>
      </c>
      <c r="P2127" s="364"/>
      <c r="Q2127" s="271"/>
      <c r="R2127" s="372"/>
      <c r="S2127" s="375"/>
      <c r="T2127" s="364"/>
      <c r="U2127" s="370"/>
      <c r="V2127" s="366"/>
      <c r="W2127" s="368"/>
      <c r="X2127" s="370"/>
      <c r="Y2127" s="372"/>
      <c r="Z2127" s="372"/>
      <c r="AA2127" s="372"/>
      <c r="AB2127" s="372"/>
      <c r="AC2127" s="372"/>
      <c r="AD2127" s="250" t="str">
        <f t="shared" si="2602"/>
        <v>会员</v>
      </c>
      <c r="AE2127" s="284">
        <f>VLOOKUP(AD2127,分类参数表!$I$2:$J$10,2,FALSE)</f>
        <v>1</v>
      </c>
      <c r="AF2127" s="285"/>
      <c r="AG2127" s="271"/>
      <c r="AH2127" s="271"/>
      <c r="AI2127" s="271"/>
      <c r="AJ2127" s="271"/>
      <c r="AK2127" s="271"/>
      <c r="AL2127" s="271"/>
      <c r="AM2127" s="294"/>
      <c r="AN2127" s="295" t="e">
        <f t="shared" si="2593"/>
        <v>#DIV/0!</v>
      </c>
      <c r="AO2127" s="299"/>
    </row>
    <row r="2128" spans="1:41" s="221" customFormat="1" ht="15" customHeight="1" thickBot="1" x14ac:dyDescent="0.2">
      <c r="A2128" s="247"/>
      <c r="B2128" s="248">
        <f t="shared" ref="B2128:C2128" si="2605">B2127</f>
        <v>0</v>
      </c>
      <c r="C2128" s="249">
        <f t="shared" si="2605"/>
        <v>0</v>
      </c>
      <c r="D2128" s="250">
        <f t="shared" si="2601"/>
        <v>5</v>
      </c>
      <c r="E2128" s="250"/>
      <c r="F2128" s="251"/>
      <c r="G2128" s="250"/>
      <c r="H2128" s="271"/>
      <c r="I2128" s="250"/>
      <c r="J2128" s="250"/>
      <c r="K2128" s="250"/>
      <c r="L2128" s="250"/>
      <c r="M2128" s="250"/>
      <c r="N2128" s="250"/>
      <c r="O2128" s="258">
        <f t="shared" si="2592"/>
        <v>0</v>
      </c>
      <c r="P2128" s="364"/>
      <c r="Q2128" s="271"/>
      <c r="R2128" s="372"/>
      <c r="S2128" s="375"/>
      <c r="T2128" s="364"/>
      <c r="U2128" s="370"/>
      <c r="V2128" s="366"/>
      <c r="W2128" s="368"/>
      <c r="X2128" s="370"/>
      <c r="Y2128" s="372"/>
      <c r="Z2128" s="372"/>
      <c r="AA2128" s="372"/>
      <c r="AB2128" s="373"/>
      <c r="AC2128" s="373"/>
      <c r="AD2128" s="250" t="str">
        <f t="shared" si="2602"/>
        <v>会员</v>
      </c>
      <c r="AE2128" s="284">
        <f>VLOOKUP(AD2128,分类参数表!$I$2:$J$10,2,FALSE)</f>
        <v>1</v>
      </c>
      <c r="AF2128" s="285"/>
      <c r="AG2128" s="271"/>
      <c r="AH2128" s="271"/>
      <c r="AI2128" s="271"/>
      <c r="AJ2128" s="271"/>
      <c r="AK2128" s="271"/>
      <c r="AL2128" s="271"/>
      <c r="AM2128" s="294"/>
      <c r="AN2128" s="295" t="e">
        <f t="shared" si="2593"/>
        <v>#DIV/0!</v>
      </c>
      <c r="AO2128" s="299"/>
    </row>
    <row r="2129" spans="1:41" s="218" customFormat="1" ht="15" customHeight="1" thickTop="1" x14ac:dyDescent="0.15">
      <c r="A2129" s="229"/>
      <c r="B2129" s="230"/>
      <c r="C2129" s="231"/>
      <c r="D2129" s="232">
        <v>1</v>
      </c>
      <c r="E2129" s="233"/>
      <c r="F2129" s="233"/>
      <c r="G2129" s="232"/>
      <c r="H2129" s="326"/>
      <c r="I2129" s="234"/>
      <c r="J2129" s="232"/>
      <c r="K2129" s="233"/>
      <c r="L2129" s="232"/>
      <c r="M2129" s="232"/>
      <c r="N2129" s="232"/>
      <c r="O2129" s="255">
        <f t="shared" si="2592"/>
        <v>0</v>
      </c>
      <c r="P2129" s="350">
        <f>SUM(O2129:O2133)</f>
        <v>0</v>
      </c>
      <c r="Q2129" s="264"/>
      <c r="R2129" s="352">
        <f>SUMPRODUCT(Q2129:Q2133+0)</f>
        <v>0</v>
      </c>
      <c r="S2129" s="354" t="e">
        <f>R2129/P2129</f>
        <v>#DIV/0!</v>
      </c>
      <c r="T2129" s="350" t="e">
        <f>LOOKUP(S2129,{0.4,0.45,0.5,0.55,0.6,0.65,0.7,0.75,0.8,0.85,0.9,0.95,1},{0.1,0.175,0.25,0.325,0.4,0.475,0.55,0.625,0.7,0.775,0.85,0.925,1})</f>
        <v>#DIV/0!</v>
      </c>
      <c r="U2129" s="356"/>
      <c r="V2129" s="358"/>
      <c r="W2129" s="360"/>
      <c r="X2129" s="356"/>
      <c r="Y2129" s="352">
        <f>R2129-(V2129/10)-X2129</f>
        <v>0</v>
      </c>
      <c r="Z2129" s="352" t="e">
        <f>Y2129*T2129*AE2129</f>
        <v>#DIV/0!</v>
      </c>
      <c r="AA2129" s="352" t="e">
        <f>U2129-V2129+Z2129</f>
        <v>#DIV/0!</v>
      </c>
      <c r="AB2129" s="352"/>
      <c r="AC2129" s="352"/>
      <c r="AD2129" s="276"/>
      <c r="AE2129" s="277" t="e">
        <f>VLOOKUP(AD2129,分类参数表!$I$2:$J$10,2,FALSE)</f>
        <v>#N/A</v>
      </c>
      <c r="AF2129" s="278"/>
      <c r="AG2129" s="264"/>
      <c r="AH2129" s="264"/>
      <c r="AI2129" s="264"/>
      <c r="AJ2129" s="264"/>
      <c r="AK2129" s="264"/>
      <c r="AL2129" s="264"/>
      <c r="AM2129" s="288"/>
      <c r="AN2129" s="289" t="e">
        <f t="shared" si="2593"/>
        <v>#DIV/0!</v>
      </c>
      <c r="AO2129" s="296"/>
    </row>
    <row r="2130" spans="1:41" s="219" customFormat="1" ht="15" customHeight="1" x14ac:dyDescent="0.15">
      <c r="A2130" s="235"/>
      <c r="B2130" s="236">
        <f t="shared" ref="B2130:C2130" si="2606">B2129</f>
        <v>0</v>
      </c>
      <c r="C2130" s="237">
        <f t="shared" si="2606"/>
        <v>0</v>
      </c>
      <c r="D2130" s="238">
        <f t="shared" ref="D2130:D2133" si="2607">D2129+1</f>
        <v>2</v>
      </c>
      <c r="E2130" s="238"/>
      <c r="F2130" s="239"/>
      <c r="G2130" s="238"/>
      <c r="H2130" s="327"/>
      <c r="I2130" s="240"/>
      <c r="J2130" s="238"/>
      <c r="K2130" s="238"/>
      <c r="L2130" s="238"/>
      <c r="M2130" s="238"/>
      <c r="N2130" s="238"/>
      <c r="O2130" s="256">
        <f t="shared" si="2592"/>
        <v>0</v>
      </c>
      <c r="P2130" s="351"/>
      <c r="Q2130" s="266"/>
      <c r="R2130" s="353"/>
      <c r="S2130" s="355"/>
      <c r="T2130" s="351"/>
      <c r="U2130" s="357"/>
      <c r="V2130" s="359"/>
      <c r="W2130" s="361"/>
      <c r="X2130" s="357"/>
      <c r="Y2130" s="353"/>
      <c r="Z2130" s="353"/>
      <c r="AA2130" s="353"/>
      <c r="AB2130" s="353"/>
      <c r="AC2130" s="353"/>
      <c r="AD2130" s="238">
        <f t="shared" ref="AD2130:AD2133" si="2608">AD2129</f>
        <v>0</v>
      </c>
      <c r="AE2130" s="279" t="e">
        <f>VLOOKUP(AD2130,分类参数表!$I$2:$J$10,2,FALSE)</f>
        <v>#N/A</v>
      </c>
      <c r="AF2130" s="280"/>
      <c r="AG2130" s="266"/>
      <c r="AH2130" s="266"/>
      <c r="AI2130" s="266"/>
      <c r="AJ2130" s="266"/>
      <c r="AK2130" s="266"/>
      <c r="AL2130" s="266"/>
      <c r="AM2130" s="290"/>
      <c r="AN2130" s="291" t="e">
        <f t="shared" si="2593"/>
        <v>#DIV/0!</v>
      </c>
      <c r="AO2130" s="297"/>
    </row>
    <row r="2131" spans="1:41" s="219" customFormat="1" ht="15" customHeight="1" x14ac:dyDescent="0.15">
      <c r="A2131" s="235"/>
      <c r="B2131" s="236">
        <f t="shared" ref="B2131:C2131" si="2609">B2130</f>
        <v>0</v>
      </c>
      <c r="C2131" s="237">
        <f t="shared" si="2609"/>
        <v>0</v>
      </c>
      <c r="D2131" s="238">
        <f t="shared" si="2607"/>
        <v>3</v>
      </c>
      <c r="E2131" s="238"/>
      <c r="F2131" s="239"/>
      <c r="G2131" s="238"/>
      <c r="H2131" s="327"/>
      <c r="I2131" s="240"/>
      <c r="J2131" s="238"/>
      <c r="K2131" s="238"/>
      <c r="L2131" s="238"/>
      <c r="M2131" s="238"/>
      <c r="N2131" s="238"/>
      <c r="O2131" s="256">
        <f t="shared" si="2592"/>
        <v>0</v>
      </c>
      <c r="P2131" s="351"/>
      <c r="Q2131" s="266"/>
      <c r="R2131" s="353"/>
      <c r="S2131" s="355"/>
      <c r="T2131" s="351"/>
      <c r="U2131" s="357"/>
      <c r="V2131" s="359"/>
      <c r="W2131" s="361"/>
      <c r="X2131" s="357"/>
      <c r="Y2131" s="353"/>
      <c r="Z2131" s="353"/>
      <c r="AA2131" s="353"/>
      <c r="AB2131" s="353"/>
      <c r="AC2131" s="353"/>
      <c r="AD2131" s="238">
        <f t="shared" si="2608"/>
        <v>0</v>
      </c>
      <c r="AE2131" s="279" t="e">
        <f>VLOOKUP(AD2131,分类参数表!$I$2:$J$10,2,FALSE)</f>
        <v>#N/A</v>
      </c>
      <c r="AF2131" s="280"/>
      <c r="AG2131" s="266"/>
      <c r="AH2131" s="266"/>
      <c r="AI2131" s="266"/>
      <c r="AJ2131" s="266"/>
      <c r="AK2131" s="266"/>
      <c r="AL2131" s="266"/>
      <c r="AM2131" s="290"/>
      <c r="AN2131" s="291" t="e">
        <f t="shared" si="2593"/>
        <v>#DIV/0!</v>
      </c>
      <c r="AO2131" s="297"/>
    </row>
    <row r="2132" spans="1:41" s="219" customFormat="1" ht="15" customHeight="1" x14ac:dyDescent="0.15">
      <c r="A2132" s="235"/>
      <c r="B2132" s="236">
        <f t="shared" ref="B2132:C2132" si="2610">B2131</f>
        <v>0</v>
      </c>
      <c r="C2132" s="237">
        <f t="shared" si="2610"/>
        <v>0</v>
      </c>
      <c r="D2132" s="238">
        <f t="shared" si="2607"/>
        <v>4</v>
      </c>
      <c r="E2132" s="238"/>
      <c r="F2132" s="239"/>
      <c r="G2132" s="238"/>
      <c r="H2132" s="266"/>
      <c r="I2132" s="238"/>
      <c r="J2132" s="238"/>
      <c r="K2132" s="238"/>
      <c r="L2132" s="238"/>
      <c r="M2132" s="238"/>
      <c r="N2132" s="238"/>
      <c r="O2132" s="256">
        <f t="shared" si="2592"/>
        <v>0</v>
      </c>
      <c r="P2132" s="351"/>
      <c r="Q2132" s="266"/>
      <c r="R2132" s="353"/>
      <c r="S2132" s="355"/>
      <c r="T2132" s="351"/>
      <c r="U2132" s="357"/>
      <c r="V2132" s="359"/>
      <c r="W2132" s="361"/>
      <c r="X2132" s="357"/>
      <c r="Y2132" s="353"/>
      <c r="Z2132" s="353"/>
      <c r="AA2132" s="353"/>
      <c r="AB2132" s="353"/>
      <c r="AC2132" s="353"/>
      <c r="AD2132" s="238">
        <f t="shared" si="2608"/>
        <v>0</v>
      </c>
      <c r="AE2132" s="279" t="e">
        <f>VLOOKUP(AD2132,分类参数表!$I$2:$J$10,2,FALSE)</f>
        <v>#N/A</v>
      </c>
      <c r="AF2132" s="280"/>
      <c r="AG2132" s="266"/>
      <c r="AH2132" s="266"/>
      <c r="AI2132" s="266"/>
      <c r="AJ2132" s="266"/>
      <c r="AK2132" s="266"/>
      <c r="AL2132" s="266"/>
      <c r="AM2132" s="290"/>
      <c r="AN2132" s="291" t="e">
        <f t="shared" si="2593"/>
        <v>#DIV/0!</v>
      </c>
      <c r="AO2132" s="297"/>
    </row>
    <row r="2133" spans="1:41" s="219" customFormat="1" ht="15" customHeight="1" thickBot="1" x14ac:dyDescent="0.2">
      <c r="A2133" s="235"/>
      <c r="B2133" s="236">
        <f t="shared" ref="B2133:C2133" si="2611">B2132</f>
        <v>0</v>
      </c>
      <c r="C2133" s="237">
        <f t="shared" si="2611"/>
        <v>0</v>
      </c>
      <c r="D2133" s="238">
        <f t="shared" si="2607"/>
        <v>5</v>
      </c>
      <c r="E2133" s="238"/>
      <c r="F2133" s="239"/>
      <c r="G2133" s="238"/>
      <c r="H2133" s="266"/>
      <c r="I2133" s="238"/>
      <c r="J2133" s="238"/>
      <c r="K2133" s="238"/>
      <c r="L2133" s="238"/>
      <c r="M2133" s="238"/>
      <c r="N2133" s="238"/>
      <c r="O2133" s="256">
        <f t="shared" si="2592"/>
        <v>0</v>
      </c>
      <c r="P2133" s="351"/>
      <c r="Q2133" s="266"/>
      <c r="R2133" s="353"/>
      <c r="S2133" s="355"/>
      <c r="T2133" s="351"/>
      <c r="U2133" s="357"/>
      <c r="V2133" s="359"/>
      <c r="W2133" s="361"/>
      <c r="X2133" s="357"/>
      <c r="Y2133" s="353"/>
      <c r="Z2133" s="353"/>
      <c r="AA2133" s="353"/>
      <c r="AB2133" s="362"/>
      <c r="AC2133" s="362"/>
      <c r="AD2133" s="238">
        <f t="shared" si="2608"/>
        <v>0</v>
      </c>
      <c r="AE2133" s="279" t="e">
        <f>VLOOKUP(AD2133,分类参数表!$I$2:$J$10,2,FALSE)</f>
        <v>#N/A</v>
      </c>
      <c r="AF2133" s="280"/>
      <c r="AG2133" s="266"/>
      <c r="AH2133" s="266"/>
      <c r="AI2133" s="266"/>
      <c r="AJ2133" s="266"/>
      <c r="AK2133" s="266"/>
      <c r="AL2133" s="266"/>
      <c r="AM2133" s="290"/>
      <c r="AN2133" s="291" t="e">
        <f t="shared" si="2593"/>
        <v>#DIV/0!</v>
      </c>
      <c r="AO2133" s="297"/>
    </row>
    <row r="2134" spans="1:41" s="220" customFormat="1" ht="15" customHeight="1" thickTop="1" x14ac:dyDescent="0.15">
      <c r="A2134" s="319"/>
      <c r="B2134" s="242"/>
      <c r="C2134" s="243"/>
      <c r="D2134" s="244">
        <v>1</v>
      </c>
      <c r="E2134" s="320"/>
      <c r="F2134" s="245"/>
      <c r="G2134" s="321"/>
      <c r="H2134" s="328"/>
      <c r="I2134" s="246"/>
      <c r="J2134" s="321"/>
      <c r="K2134" s="320"/>
      <c r="L2134" s="321"/>
      <c r="M2134" s="244"/>
      <c r="N2134" s="244"/>
      <c r="O2134" s="257">
        <f t="shared" si="2592"/>
        <v>0</v>
      </c>
      <c r="P2134" s="363">
        <f>SUM(O2134:O2138)</f>
        <v>0</v>
      </c>
      <c r="Q2134" s="322"/>
      <c r="R2134" s="371">
        <f>SUMPRODUCT(Q2134:Q2138+0)</f>
        <v>0</v>
      </c>
      <c r="S2134" s="374" t="e">
        <f>R2134/P2134</f>
        <v>#DIV/0!</v>
      </c>
      <c r="T2134" s="363" t="e">
        <f>LOOKUP(S2134,{0.4,0.45,0.5,0.55,0.6,0.65,0.7,0.75,0.8,0.85,0.9,0.95,1},{0.1,0.175,0.25,0.325,0.4,0.475,0.55,0.625,0.7,0.775,0.85,0.925,1})</f>
        <v>#DIV/0!</v>
      </c>
      <c r="U2134" s="369"/>
      <c r="V2134" s="365"/>
      <c r="W2134" s="367"/>
      <c r="X2134" s="369"/>
      <c r="Y2134" s="371">
        <f>R2134-(V2134/10)-X2134</f>
        <v>0</v>
      </c>
      <c r="Z2134" s="371" t="e">
        <f>Y2134*T2134*AE2134</f>
        <v>#DIV/0!</v>
      </c>
      <c r="AA2134" s="371" t="e">
        <f>U2134-V2134+Z2134</f>
        <v>#DIV/0!</v>
      </c>
      <c r="AB2134" s="371"/>
      <c r="AC2134" s="371"/>
      <c r="AD2134" s="323" t="s">
        <v>2000</v>
      </c>
      <c r="AE2134" s="282">
        <f>VLOOKUP(AD2134,分类参数表!$I$2:$J$10,2,FALSE)</f>
        <v>1</v>
      </c>
      <c r="AF2134" s="283"/>
      <c r="AG2134" s="322"/>
      <c r="AH2134" s="269"/>
      <c r="AI2134" s="269"/>
      <c r="AJ2134" s="269"/>
      <c r="AK2134" s="322"/>
      <c r="AL2134" s="322"/>
      <c r="AM2134" s="292"/>
      <c r="AN2134" s="293" t="e">
        <f t="shared" si="2593"/>
        <v>#DIV/0!</v>
      </c>
      <c r="AO2134" s="298"/>
    </row>
    <row r="2135" spans="1:41" s="221" customFormat="1" ht="15" customHeight="1" x14ac:dyDescent="0.15">
      <c r="A2135" s="247"/>
      <c r="B2135" s="248">
        <f t="shared" ref="B2135:C2135" si="2612">B2134</f>
        <v>0</v>
      </c>
      <c r="C2135" s="249">
        <f t="shared" si="2612"/>
        <v>0</v>
      </c>
      <c r="D2135" s="250">
        <f t="shared" ref="D2135:D2138" si="2613">D2134+1</f>
        <v>2</v>
      </c>
      <c r="E2135" s="250"/>
      <c r="F2135" s="251"/>
      <c r="G2135" s="250"/>
      <c r="H2135" s="329"/>
      <c r="I2135" s="252"/>
      <c r="J2135" s="250"/>
      <c r="K2135" s="250"/>
      <c r="L2135" s="250"/>
      <c r="M2135" s="250"/>
      <c r="N2135" s="250"/>
      <c r="O2135" s="258">
        <f t="shared" si="2592"/>
        <v>0</v>
      </c>
      <c r="P2135" s="364"/>
      <c r="Q2135" s="271"/>
      <c r="R2135" s="372"/>
      <c r="S2135" s="375"/>
      <c r="T2135" s="364"/>
      <c r="U2135" s="370"/>
      <c r="V2135" s="366"/>
      <c r="W2135" s="368"/>
      <c r="X2135" s="370"/>
      <c r="Y2135" s="372"/>
      <c r="Z2135" s="372"/>
      <c r="AA2135" s="372"/>
      <c r="AB2135" s="372"/>
      <c r="AC2135" s="372"/>
      <c r="AD2135" s="250" t="str">
        <f t="shared" ref="AD2135:AD2138" si="2614">AD2134</f>
        <v>会员</v>
      </c>
      <c r="AE2135" s="284">
        <f>VLOOKUP(AD2135,分类参数表!$I$2:$J$10,2,FALSE)</f>
        <v>1</v>
      </c>
      <c r="AF2135" s="285"/>
      <c r="AG2135" s="271"/>
      <c r="AH2135" s="271"/>
      <c r="AI2135" s="271"/>
      <c r="AJ2135" s="271"/>
      <c r="AK2135" s="271"/>
      <c r="AL2135" s="271"/>
      <c r="AM2135" s="294"/>
      <c r="AN2135" s="295" t="e">
        <f t="shared" si="2593"/>
        <v>#DIV/0!</v>
      </c>
      <c r="AO2135" s="299"/>
    </row>
    <row r="2136" spans="1:41" s="221" customFormat="1" ht="15" customHeight="1" x14ac:dyDescent="0.15">
      <c r="A2136" s="247"/>
      <c r="B2136" s="248">
        <f t="shared" ref="B2136:C2136" si="2615">B2135</f>
        <v>0</v>
      </c>
      <c r="C2136" s="249">
        <f t="shared" si="2615"/>
        <v>0</v>
      </c>
      <c r="D2136" s="250">
        <f t="shared" si="2613"/>
        <v>3</v>
      </c>
      <c r="E2136" s="250"/>
      <c r="F2136" s="251"/>
      <c r="G2136" s="250"/>
      <c r="H2136" s="329"/>
      <c r="I2136" s="252"/>
      <c r="J2136" s="250"/>
      <c r="K2136" s="250"/>
      <c r="L2136" s="250"/>
      <c r="M2136" s="250"/>
      <c r="N2136" s="250"/>
      <c r="O2136" s="258">
        <f t="shared" si="2592"/>
        <v>0</v>
      </c>
      <c r="P2136" s="364"/>
      <c r="Q2136" s="271"/>
      <c r="R2136" s="372"/>
      <c r="S2136" s="375"/>
      <c r="T2136" s="364"/>
      <c r="U2136" s="370"/>
      <c r="V2136" s="366"/>
      <c r="W2136" s="368"/>
      <c r="X2136" s="370"/>
      <c r="Y2136" s="372"/>
      <c r="Z2136" s="372"/>
      <c r="AA2136" s="372"/>
      <c r="AB2136" s="372"/>
      <c r="AC2136" s="372"/>
      <c r="AD2136" s="250" t="str">
        <f t="shared" si="2614"/>
        <v>会员</v>
      </c>
      <c r="AE2136" s="284">
        <f>VLOOKUP(AD2136,分类参数表!$I$2:$J$10,2,FALSE)</f>
        <v>1</v>
      </c>
      <c r="AF2136" s="285"/>
      <c r="AG2136" s="271"/>
      <c r="AH2136" s="271"/>
      <c r="AI2136" s="271"/>
      <c r="AJ2136" s="271"/>
      <c r="AK2136" s="271"/>
      <c r="AL2136" s="271"/>
      <c r="AM2136" s="294"/>
      <c r="AN2136" s="295" t="e">
        <f t="shared" si="2593"/>
        <v>#DIV/0!</v>
      </c>
      <c r="AO2136" s="299"/>
    </row>
    <row r="2137" spans="1:41" s="221" customFormat="1" ht="15" customHeight="1" x14ac:dyDescent="0.15">
      <c r="A2137" s="247"/>
      <c r="B2137" s="248">
        <f t="shared" ref="B2137:C2137" si="2616">B2136</f>
        <v>0</v>
      </c>
      <c r="C2137" s="249">
        <f t="shared" si="2616"/>
        <v>0</v>
      </c>
      <c r="D2137" s="250">
        <f t="shared" si="2613"/>
        <v>4</v>
      </c>
      <c r="E2137" s="250"/>
      <c r="F2137" s="251"/>
      <c r="G2137" s="250"/>
      <c r="H2137" s="271"/>
      <c r="I2137" s="250"/>
      <c r="J2137" s="250"/>
      <c r="K2137" s="250"/>
      <c r="L2137" s="250"/>
      <c r="M2137" s="250"/>
      <c r="N2137" s="250"/>
      <c r="O2137" s="258">
        <f t="shared" si="2592"/>
        <v>0</v>
      </c>
      <c r="P2137" s="364"/>
      <c r="Q2137" s="271"/>
      <c r="R2137" s="372"/>
      <c r="S2137" s="375"/>
      <c r="T2137" s="364"/>
      <c r="U2137" s="370"/>
      <c r="V2137" s="366"/>
      <c r="W2137" s="368"/>
      <c r="X2137" s="370"/>
      <c r="Y2137" s="372"/>
      <c r="Z2137" s="372"/>
      <c r="AA2137" s="372"/>
      <c r="AB2137" s="372"/>
      <c r="AC2137" s="372"/>
      <c r="AD2137" s="250" t="str">
        <f t="shared" si="2614"/>
        <v>会员</v>
      </c>
      <c r="AE2137" s="284">
        <f>VLOOKUP(AD2137,分类参数表!$I$2:$J$10,2,FALSE)</f>
        <v>1</v>
      </c>
      <c r="AF2137" s="285"/>
      <c r="AG2137" s="271"/>
      <c r="AH2137" s="271"/>
      <c r="AI2137" s="271"/>
      <c r="AJ2137" s="271"/>
      <c r="AK2137" s="271"/>
      <c r="AL2137" s="271"/>
      <c r="AM2137" s="294"/>
      <c r="AN2137" s="295" t="e">
        <f t="shared" si="2593"/>
        <v>#DIV/0!</v>
      </c>
      <c r="AO2137" s="299"/>
    </row>
    <row r="2138" spans="1:41" s="221" customFormat="1" ht="15" customHeight="1" thickBot="1" x14ac:dyDescent="0.2">
      <c r="A2138" s="247"/>
      <c r="B2138" s="248">
        <f t="shared" ref="B2138:C2138" si="2617">B2137</f>
        <v>0</v>
      </c>
      <c r="C2138" s="249">
        <f t="shared" si="2617"/>
        <v>0</v>
      </c>
      <c r="D2138" s="250">
        <f t="shared" si="2613"/>
        <v>5</v>
      </c>
      <c r="E2138" s="250"/>
      <c r="F2138" s="251"/>
      <c r="G2138" s="250"/>
      <c r="H2138" s="271"/>
      <c r="I2138" s="250"/>
      <c r="J2138" s="250"/>
      <c r="K2138" s="250"/>
      <c r="L2138" s="250"/>
      <c r="M2138" s="250"/>
      <c r="N2138" s="250"/>
      <c r="O2138" s="258">
        <f t="shared" si="2592"/>
        <v>0</v>
      </c>
      <c r="P2138" s="364"/>
      <c r="Q2138" s="271"/>
      <c r="R2138" s="372"/>
      <c r="S2138" s="375"/>
      <c r="T2138" s="364"/>
      <c r="U2138" s="370"/>
      <c r="V2138" s="366"/>
      <c r="W2138" s="368"/>
      <c r="X2138" s="370"/>
      <c r="Y2138" s="372"/>
      <c r="Z2138" s="372"/>
      <c r="AA2138" s="372"/>
      <c r="AB2138" s="373"/>
      <c r="AC2138" s="373"/>
      <c r="AD2138" s="250" t="str">
        <f t="shared" si="2614"/>
        <v>会员</v>
      </c>
      <c r="AE2138" s="284">
        <f>VLOOKUP(AD2138,分类参数表!$I$2:$J$10,2,FALSE)</f>
        <v>1</v>
      </c>
      <c r="AF2138" s="285"/>
      <c r="AG2138" s="271"/>
      <c r="AH2138" s="271"/>
      <c r="AI2138" s="271"/>
      <c r="AJ2138" s="271"/>
      <c r="AK2138" s="271"/>
      <c r="AL2138" s="271"/>
      <c r="AM2138" s="294"/>
      <c r="AN2138" s="295" t="e">
        <f t="shared" si="2593"/>
        <v>#DIV/0!</v>
      </c>
      <c r="AO2138" s="299"/>
    </row>
    <row r="2139" spans="1:41" s="218" customFormat="1" ht="15" customHeight="1" thickTop="1" x14ac:dyDescent="0.15">
      <c r="A2139" s="229"/>
      <c r="B2139" s="230"/>
      <c r="C2139" s="231"/>
      <c r="D2139" s="232">
        <v>1</v>
      </c>
      <c r="E2139" s="233"/>
      <c r="F2139" s="233"/>
      <c r="G2139" s="232"/>
      <c r="H2139" s="326"/>
      <c r="I2139" s="234"/>
      <c r="J2139" s="232"/>
      <c r="K2139" s="233"/>
      <c r="L2139" s="232"/>
      <c r="M2139" s="232"/>
      <c r="N2139" s="232"/>
      <c r="O2139" s="255">
        <f t="shared" si="2592"/>
        <v>0</v>
      </c>
      <c r="P2139" s="350">
        <f>SUM(O2139:O2143)</f>
        <v>0</v>
      </c>
      <c r="Q2139" s="264"/>
      <c r="R2139" s="352">
        <f>SUMPRODUCT(Q2139:Q2143+0)</f>
        <v>0</v>
      </c>
      <c r="S2139" s="354" t="e">
        <f>R2139/P2139</f>
        <v>#DIV/0!</v>
      </c>
      <c r="T2139" s="350" t="e">
        <f>LOOKUP(S2139,{0.4,0.45,0.5,0.55,0.6,0.65,0.7,0.75,0.8,0.85,0.9,0.95,1},{0.1,0.175,0.25,0.325,0.4,0.475,0.55,0.625,0.7,0.775,0.85,0.925,1})</f>
        <v>#DIV/0!</v>
      </c>
      <c r="U2139" s="356"/>
      <c r="V2139" s="358"/>
      <c r="W2139" s="360"/>
      <c r="X2139" s="356"/>
      <c r="Y2139" s="352">
        <f>R2139-(V2139/10)-X2139</f>
        <v>0</v>
      </c>
      <c r="Z2139" s="352" t="e">
        <f>Y2139*T2139*AE2139</f>
        <v>#DIV/0!</v>
      </c>
      <c r="AA2139" s="352" t="e">
        <f>U2139-V2139+Z2139</f>
        <v>#DIV/0!</v>
      </c>
      <c r="AB2139" s="352"/>
      <c r="AC2139" s="352"/>
      <c r="AD2139" s="276"/>
      <c r="AE2139" s="277" t="e">
        <f>VLOOKUP(AD2139,分类参数表!$I$2:$J$10,2,FALSE)</f>
        <v>#N/A</v>
      </c>
      <c r="AF2139" s="278"/>
      <c r="AG2139" s="264"/>
      <c r="AH2139" s="264"/>
      <c r="AI2139" s="264"/>
      <c r="AJ2139" s="264"/>
      <c r="AK2139" s="264"/>
      <c r="AL2139" s="264"/>
      <c r="AM2139" s="288"/>
      <c r="AN2139" s="289" t="e">
        <f t="shared" si="2593"/>
        <v>#DIV/0!</v>
      </c>
      <c r="AO2139" s="296"/>
    </row>
    <row r="2140" spans="1:41" s="219" customFormat="1" ht="15" customHeight="1" x14ac:dyDescent="0.15">
      <c r="A2140" s="235"/>
      <c r="B2140" s="236">
        <f t="shared" ref="B2140:C2140" si="2618">B2139</f>
        <v>0</v>
      </c>
      <c r="C2140" s="237">
        <f t="shared" si="2618"/>
        <v>0</v>
      </c>
      <c r="D2140" s="238">
        <f t="shared" ref="D2140:D2143" si="2619">D2139+1</f>
        <v>2</v>
      </c>
      <c r="E2140" s="238"/>
      <c r="F2140" s="239"/>
      <c r="G2140" s="238"/>
      <c r="H2140" s="327"/>
      <c r="I2140" s="240"/>
      <c r="J2140" s="238"/>
      <c r="K2140" s="238"/>
      <c r="L2140" s="238"/>
      <c r="M2140" s="238"/>
      <c r="N2140" s="238"/>
      <c r="O2140" s="256">
        <f t="shared" si="2592"/>
        <v>0</v>
      </c>
      <c r="P2140" s="351"/>
      <c r="Q2140" s="266"/>
      <c r="R2140" s="353"/>
      <c r="S2140" s="355"/>
      <c r="T2140" s="351"/>
      <c r="U2140" s="357"/>
      <c r="V2140" s="359"/>
      <c r="W2140" s="361"/>
      <c r="X2140" s="357"/>
      <c r="Y2140" s="353"/>
      <c r="Z2140" s="353"/>
      <c r="AA2140" s="353"/>
      <c r="AB2140" s="353"/>
      <c r="AC2140" s="353"/>
      <c r="AD2140" s="238">
        <f t="shared" ref="AD2140:AD2143" si="2620">AD2139</f>
        <v>0</v>
      </c>
      <c r="AE2140" s="279" t="e">
        <f>VLOOKUP(AD2140,分类参数表!$I$2:$J$10,2,FALSE)</f>
        <v>#N/A</v>
      </c>
      <c r="AF2140" s="280"/>
      <c r="AG2140" s="266"/>
      <c r="AH2140" s="266"/>
      <c r="AI2140" s="266"/>
      <c r="AJ2140" s="266"/>
      <c r="AK2140" s="266"/>
      <c r="AL2140" s="266"/>
      <c r="AM2140" s="290"/>
      <c r="AN2140" s="291" t="e">
        <f t="shared" si="2593"/>
        <v>#DIV/0!</v>
      </c>
      <c r="AO2140" s="297"/>
    </row>
    <row r="2141" spans="1:41" s="219" customFormat="1" ht="15" customHeight="1" x14ac:dyDescent="0.15">
      <c r="A2141" s="235"/>
      <c r="B2141" s="236">
        <f t="shared" ref="B2141:C2141" si="2621">B2140</f>
        <v>0</v>
      </c>
      <c r="C2141" s="237">
        <f t="shared" si="2621"/>
        <v>0</v>
      </c>
      <c r="D2141" s="238">
        <f t="shared" si="2619"/>
        <v>3</v>
      </c>
      <c r="E2141" s="238"/>
      <c r="F2141" s="239"/>
      <c r="G2141" s="238"/>
      <c r="H2141" s="327"/>
      <c r="I2141" s="240"/>
      <c r="J2141" s="238"/>
      <c r="K2141" s="238"/>
      <c r="L2141" s="238"/>
      <c r="M2141" s="238"/>
      <c r="N2141" s="238"/>
      <c r="O2141" s="256">
        <f t="shared" si="2592"/>
        <v>0</v>
      </c>
      <c r="P2141" s="351"/>
      <c r="Q2141" s="266"/>
      <c r="R2141" s="353"/>
      <c r="S2141" s="355"/>
      <c r="T2141" s="351"/>
      <c r="U2141" s="357"/>
      <c r="V2141" s="359"/>
      <c r="W2141" s="361"/>
      <c r="X2141" s="357"/>
      <c r="Y2141" s="353"/>
      <c r="Z2141" s="353"/>
      <c r="AA2141" s="353"/>
      <c r="AB2141" s="353"/>
      <c r="AC2141" s="353"/>
      <c r="AD2141" s="238">
        <f t="shared" si="2620"/>
        <v>0</v>
      </c>
      <c r="AE2141" s="279" t="e">
        <f>VLOOKUP(AD2141,分类参数表!$I$2:$J$10,2,FALSE)</f>
        <v>#N/A</v>
      </c>
      <c r="AF2141" s="280"/>
      <c r="AG2141" s="266"/>
      <c r="AH2141" s="266"/>
      <c r="AI2141" s="266"/>
      <c r="AJ2141" s="266"/>
      <c r="AK2141" s="266"/>
      <c r="AL2141" s="266"/>
      <c r="AM2141" s="290"/>
      <c r="AN2141" s="291" t="e">
        <f t="shared" si="2593"/>
        <v>#DIV/0!</v>
      </c>
      <c r="AO2141" s="297"/>
    </row>
    <row r="2142" spans="1:41" s="219" customFormat="1" ht="15" customHeight="1" x14ac:dyDescent="0.15">
      <c r="A2142" s="235"/>
      <c r="B2142" s="236">
        <f t="shared" ref="B2142:C2142" si="2622">B2141</f>
        <v>0</v>
      </c>
      <c r="C2142" s="237">
        <f t="shared" si="2622"/>
        <v>0</v>
      </c>
      <c r="D2142" s="238">
        <f t="shared" si="2619"/>
        <v>4</v>
      </c>
      <c r="E2142" s="238"/>
      <c r="F2142" s="239"/>
      <c r="G2142" s="238"/>
      <c r="H2142" s="266"/>
      <c r="I2142" s="238"/>
      <c r="J2142" s="238"/>
      <c r="K2142" s="238"/>
      <c r="L2142" s="238"/>
      <c r="M2142" s="238"/>
      <c r="N2142" s="238"/>
      <c r="O2142" s="256">
        <f t="shared" si="2592"/>
        <v>0</v>
      </c>
      <c r="P2142" s="351"/>
      <c r="Q2142" s="266"/>
      <c r="R2142" s="353"/>
      <c r="S2142" s="355"/>
      <c r="T2142" s="351"/>
      <c r="U2142" s="357"/>
      <c r="V2142" s="359"/>
      <c r="W2142" s="361"/>
      <c r="X2142" s="357"/>
      <c r="Y2142" s="353"/>
      <c r="Z2142" s="353"/>
      <c r="AA2142" s="353"/>
      <c r="AB2142" s="353"/>
      <c r="AC2142" s="353"/>
      <c r="AD2142" s="238">
        <f t="shared" si="2620"/>
        <v>0</v>
      </c>
      <c r="AE2142" s="279" t="e">
        <f>VLOOKUP(AD2142,分类参数表!$I$2:$J$10,2,FALSE)</f>
        <v>#N/A</v>
      </c>
      <c r="AF2142" s="280"/>
      <c r="AG2142" s="266"/>
      <c r="AH2142" s="266"/>
      <c r="AI2142" s="266"/>
      <c r="AJ2142" s="266"/>
      <c r="AK2142" s="266"/>
      <c r="AL2142" s="266"/>
      <c r="AM2142" s="290"/>
      <c r="AN2142" s="291" t="e">
        <f t="shared" si="2593"/>
        <v>#DIV/0!</v>
      </c>
      <c r="AO2142" s="297"/>
    </row>
    <row r="2143" spans="1:41" s="219" customFormat="1" ht="15" customHeight="1" thickBot="1" x14ac:dyDescent="0.2">
      <c r="A2143" s="235"/>
      <c r="B2143" s="236">
        <f t="shared" ref="B2143:C2143" si="2623">B2142</f>
        <v>0</v>
      </c>
      <c r="C2143" s="237">
        <f t="shared" si="2623"/>
        <v>0</v>
      </c>
      <c r="D2143" s="238">
        <f t="shared" si="2619"/>
        <v>5</v>
      </c>
      <c r="E2143" s="238"/>
      <c r="F2143" s="239"/>
      <c r="G2143" s="238"/>
      <c r="H2143" s="266"/>
      <c r="I2143" s="238"/>
      <c r="J2143" s="238"/>
      <c r="K2143" s="238"/>
      <c r="L2143" s="238"/>
      <c r="M2143" s="238"/>
      <c r="N2143" s="238"/>
      <c r="O2143" s="256">
        <f t="shared" si="2592"/>
        <v>0</v>
      </c>
      <c r="P2143" s="351"/>
      <c r="Q2143" s="266"/>
      <c r="R2143" s="353"/>
      <c r="S2143" s="355"/>
      <c r="T2143" s="351"/>
      <c r="U2143" s="357"/>
      <c r="V2143" s="359"/>
      <c r="W2143" s="361"/>
      <c r="X2143" s="357"/>
      <c r="Y2143" s="353"/>
      <c r="Z2143" s="353"/>
      <c r="AA2143" s="353"/>
      <c r="AB2143" s="362"/>
      <c r="AC2143" s="362"/>
      <c r="AD2143" s="238">
        <f t="shared" si="2620"/>
        <v>0</v>
      </c>
      <c r="AE2143" s="279" t="e">
        <f>VLOOKUP(AD2143,分类参数表!$I$2:$J$10,2,FALSE)</f>
        <v>#N/A</v>
      </c>
      <c r="AF2143" s="280"/>
      <c r="AG2143" s="266"/>
      <c r="AH2143" s="266"/>
      <c r="AI2143" s="266"/>
      <c r="AJ2143" s="266"/>
      <c r="AK2143" s="266"/>
      <c r="AL2143" s="266"/>
      <c r="AM2143" s="290"/>
      <c r="AN2143" s="291" t="e">
        <f t="shared" si="2593"/>
        <v>#DIV/0!</v>
      </c>
      <c r="AO2143" s="297"/>
    </row>
    <row r="2144" spans="1:41" s="220" customFormat="1" ht="15" customHeight="1" thickTop="1" x14ac:dyDescent="0.15">
      <c r="A2144" s="319"/>
      <c r="B2144" s="242"/>
      <c r="C2144" s="243"/>
      <c r="D2144" s="244">
        <v>1</v>
      </c>
      <c r="E2144" s="320"/>
      <c r="F2144" s="245"/>
      <c r="G2144" s="321"/>
      <c r="H2144" s="328"/>
      <c r="I2144" s="246"/>
      <c r="J2144" s="321"/>
      <c r="K2144" s="320"/>
      <c r="L2144" s="321"/>
      <c r="M2144" s="244"/>
      <c r="N2144" s="244"/>
      <c r="O2144" s="257">
        <f t="shared" si="2592"/>
        <v>0</v>
      </c>
      <c r="P2144" s="363">
        <f>SUM(O2144:O2148)</f>
        <v>0</v>
      </c>
      <c r="Q2144" s="322"/>
      <c r="R2144" s="371">
        <f>SUMPRODUCT(Q2144:Q2148+0)</f>
        <v>0</v>
      </c>
      <c r="S2144" s="374" t="e">
        <f>R2144/P2144</f>
        <v>#DIV/0!</v>
      </c>
      <c r="T2144" s="363" t="e">
        <f>LOOKUP(S2144,{0.4,0.45,0.5,0.55,0.6,0.65,0.7,0.75,0.8,0.85,0.9,0.95,1},{0.1,0.175,0.25,0.325,0.4,0.475,0.55,0.625,0.7,0.775,0.85,0.925,1})</f>
        <v>#DIV/0!</v>
      </c>
      <c r="U2144" s="369"/>
      <c r="V2144" s="365"/>
      <c r="W2144" s="367"/>
      <c r="X2144" s="369"/>
      <c r="Y2144" s="371">
        <f>R2144-(V2144/10)-X2144</f>
        <v>0</v>
      </c>
      <c r="Z2144" s="371" t="e">
        <f>Y2144*T2144*AE2144</f>
        <v>#DIV/0!</v>
      </c>
      <c r="AA2144" s="371" t="e">
        <f>U2144-V2144+Z2144</f>
        <v>#DIV/0!</v>
      </c>
      <c r="AB2144" s="371"/>
      <c r="AC2144" s="371"/>
      <c r="AD2144" s="323" t="s">
        <v>2000</v>
      </c>
      <c r="AE2144" s="282">
        <f>VLOOKUP(AD2144,分类参数表!$I$2:$J$10,2,FALSE)</f>
        <v>1</v>
      </c>
      <c r="AF2144" s="283"/>
      <c r="AG2144" s="322"/>
      <c r="AH2144" s="269"/>
      <c r="AI2144" s="269"/>
      <c r="AJ2144" s="269"/>
      <c r="AK2144" s="322"/>
      <c r="AL2144" s="322"/>
      <c r="AM2144" s="292"/>
      <c r="AN2144" s="293" t="e">
        <f t="shared" si="2593"/>
        <v>#DIV/0!</v>
      </c>
      <c r="AO2144" s="298"/>
    </row>
    <row r="2145" spans="1:41" s="221" customFormat="1" ht="15" customHeight="1" x14ac:dyDescent="0.15">
      <c r="A2145" s="247"/>
      <c r="B2145" s="248">
        <f t="shared" ref="B2145:C2145" si="2624">B2144</f>
        <v>0</v>
      </c>
      <c r="C2145" s="249">
        <f t="shared" si="2624"/>
        <v>0</v>
      </c>
      <c r="D2145" s="250">
        <f t="shared" ref="D2145:D2148" si="2625">D2144+1</f>
        <v>2</v>
      </c>
      <c r="E2145" s="250"/>
      <c r="F2145" s="251"/>
      <c r="G2145" s="250"/>
      <c r="H2145" s="329"/>
      <c r="I2145" s="252"/>
      <c r="J2145" s="250"/>
      <c r="K2145" s="250"/>
      <c r="L2145" s="250"/>
      <c r="M2145" s="250"/>
      <c r="N2145" s="250"/>
      <c r="O2145" s="258">
        <f t="shared" si="2592"/>
        <v>0</v>
      </c>
      <c r="P2145" s="364"/>
      <c r="Q2145" s="271"/>
      <c r="R2145" s="372"/>
      <c r="S2145" s="375"/>
      <c r="T2145" s="364"/>
      <c r="U2145" s="370"/>
      <c r="V2145" s="366"/>
      <c r="W2145" s="368"/>
      <c r="X2145" s="370"/>
      <c r="Y2145" s="372"/>
      <c r="Z2145" s="372"/>
      <c r="AA2145" s="372"/>
      <c r="AB2145" s="372"/>
      <c r="AC2145" s="372"/>
      <c r="AD2145" s="250" t="str">
        <f t="shared" ref="AD2145:AD2148" si="2626">AD2144</f>
        <v>会员</v>
      </c>
      <c r="AE2145" s="284">
        <f>VLOOKUP(AD2145,分类参数表!$I$2:$J$10,2,FALSE)</f>
        <v>1</v>
      </c>
      <c r="AF2145" s="285"/>
      <c r="AG2145" s="271"/>
      <c r="AH2145" s="271"/>
      <c r="AI2145" s="271"/>
      <c r="AJ2145" s="271"/>
      <c r="AK2145" s="271"/>
      <c r="AL2145" s="271"/>
      <c r="AM2145" s="294"/>
      <c r="AN2145" s="295" t="e">
        <f t="shared" si="2593"/>
        <v>#DIV/0!</v>
      </c>
      <c r="AO2145" s="299"/>
    </row>
    <row r="2146" spans="1:41" s="221" customFormat="1" ht="15" customHeight="1" x14ac:dyDescent="0.15">
      <c r="A2146" s="247"/>
      <c r="B2146" s="248">
        <f t="shared" ref="B2146:C2146" si="2627">B2145</f>
        <v>0</v>
      </c>
      <c r="C2146" s="249">
        <f t="shared" si="2627"/>
        <v>0</v>
      </c>
      <c r="D2146" s="250">
        <f t="shared" si="2625"/>
        <v>3</v>
      </c>
      <c r="E2146" s="250"/>
      <c r="F2146" s="251"/>
      <c r="G2146" s="250"/>
      <c r="H2146" s="329"/>
      <c r="I2146" s="252"/>
      <c r="J2146" s="250"/>
      <c r="K2146" s="250"/>
      <c r="L2146" s="250"/>
      <c r="M2146" s="250"/>
      <c r="N2146" s="250"/>
      <c r="O2146" s="258">
        <f t="shared" si="2592"/>
        <v>0</v>
      </c>
      <c r="P2146" s="364"/>
      <c r="Q2146" s="271"/>
      <c r="R2146" s="372"/>
      <c r="S2146" s="375"/>
      <c r="T2146" s="364"/>
      <c r="U2146" s="370"/>
      <c r="V2146" s="366"/>
      <c r="W2146" s="368"/>
      <c r="X2146" s="370"/>
      <c r="Y2146" s="372"/>
      <c r="Z2146" s="372"/>
      <c r="AA2146" s="372"/>
      <c r="AB2146" s="372"/>
      <c r="AC2146" s="372"/>
      <c r="AD2146" s="250" t="str">
        <f t="shared" si="2626"/>
        <v>会员</v>
      </c>
      <c r="AE2146" s="284">
        <f>VLOOKUP(AD2146,分类参数表!$I$2:$J$10,2,FALSE)</f>
        <v>1</v>
      </c>
      <c r="AF2146" s="285"/>
      <c r="AG2146" s="271"/>
      <c r="AH2146" s="271"/>
      <c r="AI2146" s="271"/>
      <c r="AJ2146" s="271"/>
      <c r="AK2146" s="271"/>
      <c r="AL2146" s="271"/>
      <c r="AM2146" s="294"/>
      <c r="AN2146" s="295" t="e">
        <f t="shared" si="2593"/>
        <v>#DIV/0!</v>
      </c>
      <c r="AO2146" s="299"/>
    </row>
    <row r="2147" spans="1:41" s="221" customFormat="1" ht="15" customHeight="1" x14ac:dyDescent="0.15">
      <c r="A2147" s="247"/>
      <c r="B2147" s="248">
        <f t="shared" ref="B2147:C2147" si="2628">B2146</f>
        <v>0</v>
      </c>
      <c r="C2147" s="249">
        <f t="shared" si="2628"/>
        <v>0</v>
      </c>
      <c r="D2147" s="250">
        <f t="shared" si="2625"/>
        <v>4</v>
      </c>
      <c r="E2147" s="250"/>
      <c r="F2147" s="251"/>
      <c r="G2147" s="250"/>
      <c r="H2147" s="271"/>
      <c r="I2147" s="250"/>
      <c r="J2147" s="250"/>
      <c r="K2147" s="250"/>
      <c r="L2147" s="250"/>
      <c r="M2147" s="250"/>
      <c r="N2147" s="250"/>
      <c r="O2147" s="258">
        <f t="shared" si="2592"/>
        <v>0</v>
      </c>
      <c r="P2147" s="364"/>
      <c r="Q2147" s="271"/>
      <c r="R2147" s="372"/>
      <c r="S2147" s="375"/>
      <c r="T2147" s="364"/>
      <c r="U2147" s="370"/>
      <c r="V2147" s="366"/>
      <c r="W2147" s="368"/>
      <c r="X2147" s="370"/>
      <c r="Y2147" s="372"/>
      <c r="Z2147" s="372"/>
      <c r="AA2147" s="372"/>
      <c r="AB2147" s="372"/>
      <c r="AC2147" s="372"/>
      <c r="AD2147" s="250" t="str">
        <f t="shared" si="2626"/>
        <v>会员</v>
      </c>
      <c r="AE2147" s="284">
        <f>VLOOKUP(AD2147,分类参数表!$I$2:$J$10,2,FALSE)</f>
        <v>1</v>
      </c>
      <c r="AF2147" s="285"/>
      <c r="AG2147" s="271"/>
      <c r="AH2147" s="271"/>
      <c r="AI2147" s="271"/>
      <c r="AJ2147" s="271"/>
      <c r="AK2147" s="271"/>
      <c r="AL2147" s="271"/>
      <c r="AM2147" s="294"/>
      <c r="AN2147" s="295" t="e">
        <f t="shared" si="2593"/>
        <v>#DIV/0!</v>
      </c>
      <c r="AO2147" s="299"/>
    </row>
    <row r="2148" spans="1:41" s="221" customFormat="1" ht="15" customHeight="1" thickBot="1" x14ac:dyDescent="0.2">
      <c r="A2148" s="247"/>
      <c r="B2148" s="248">
        <f t="shared" ref="B2148:C2148" si="2629">B2147</f>
        <v>0</v>
      </c>
      <c r="C2148" s="249">
        <f t="shared" si="2629"/>
        <v>0</v>
      </c>
      <c r="D2148" s="250">
        <f t="shared" si="2625"/>
        <v>5</v>
      </c>
      <c r="E2148" s="250"/>
      <c r="F2148" s="251"/>
      <c r="G2148" s="250"/>
      <c r="H2148" s="271"/>
      <c r="I2148" s="250"/>
      <c r="J2148" s="250"/>
      <c r="K2148" s="250"/>
      <c r="L2148" s="250"/>
      <c r="M2148" s="250"/>
      <c r="N2148" s="250"/>
      <c r="O2148" s="258">
        <f t="shared" si="2592"/>
        <v>0</v>
      </c>
      <c r="P2148" s="364"/>
      <c r="Q2148" s="271"/>
      <c r="R2148" s="372"/>
      <c r="S2148" s="375"/>
      <c r="T2148" s="364"/>
      <c r="U2148" s="370"/>
      <c r="V2148" s="366"/>
      <c r="W2148" s="368"/>
      <c r="X2148" s="370"/>
      <c r="Y2148" s="372"/>
      <c r="Z2148" s="372"/>
      <c r="AA2148" s="372"/>
      <c r="AB2148" s="373"/>
      <c r="AC2148" s="373"/>
      <c r="AD2148" s="250" t="str">
        <f t="shared" si="2626"/>
        <v>会员</v>
      </c>
      <c r="AE2148" s="284">
        <f>VLOOKUP(AD2148,分类参数表!$I$2:$J$10,2,FALSE)</f>
        <v>1</v>
      </c>
      <c r="AF2148" s="285"/>
      <c r="AG2148" s="271"/>
      <c r="AH2148" s="271"/>
      <c r="AI2148" s="271"/>
      <c r="AJ2148" s="271"/>
      <c r="AK2148" s="271"/>
      <c r="AL2148" s="271"/>
      <c r="AM2148" s="294"/>
      <c r="AN2148" s="295" t="e">
        <f t="shared" si="2593"/>
        <v>#DIV/0!</v>
      </c>
      <c r="AO2148" s="299"/>
    </row>
    <row r="2149" spans="1:41" s="218" customFormat="1" ht="15" customHeight="1" thickTop="1" x14ac:dyDescent="0.15">
      <c r="A2149" s="229"/>
      <c r="B2149" s="230"/>
      <c r="C2149" s="231"/>
      <c r="D2149" s="232">
        <v>1</v>
      </c>
      <c r="E2149" s="233"/>
      <c r="F2149" s="233"/>
      <c r="G2149" s="232"/>
      <c r="H2149" s="326"/>
      <c r="I2149" s="234"/>
      <c r="J2149" s="232"/>
      <c r="K2149" s="233"/>
      <c r="L2149" s="232"/>
      <c r="M2149" s="232"/>
      <c r="N2149" s="232"/>
      <c r="O2149" s="255">
        <f t="shared" si="2592"/>
        <v>0</v>
      </c>
      <c r="P2149" s="350">
        <f>SUM(O2149:O2153)</f>
        <v>0</v>
      </c>
      <c r="Q2149" s="264"/>
      <c r="R2149" s="352">
        <f>SUMPRODUCT(Q2149:Q2153+0)</f>
        <v>0</v>
      </c>
      <c r="S2149" s="354" t="e">
        <f>R2149/P2149</f>
        <v>#DIV/0!</v>
      </c>
      <c r="T2149" s="350" t="e">
        <f>LOOKUP(S2149,{0.4,0.45,0.5,0.55,0.6,0.65,0.7,0.75,0.8,0.85,0.9,0.95,1},{0.1,0.175,0.25,0.325,0.4,0.475,0.55,0.625,0.7,0.775,0.85,0.925,1})</f>
        <v>#DIV/0!</v>
      </c>
      <c r="U2149" s="356"/>
      <c r="V2149" s="358"/>
      <c r="W2149" s="360"/>
      <c r="X2149" s="356"/>
      <c r="Y2149" s="352">
        <f>R2149-(V2149/10)-X2149</f>
        <v>0</v>
      </c>
      <c r="Z2149" s="352" t="e">
        <f>Y2149*T2149*AE2149</f>
        <v>#DIV/0!</v>
      </c>
      <c r="AA2149" s="352" t="e">
        <f>U2149-V2149+Z2149</f>
        <v>#DIV/0!</v>
      </c>
      <c r="AB2149" s="352"/>
      <c r="AC2149" s="352"/>
      <c r="AD2149" s="276"/>
      <c r="AE2149" s="277" t="e">
        <f>VLOOKUP(AD2149,分类参数表!$I$2:$J$10,2,FALSE)</f>
        <v>#N/A</v>
      </c>
      <c r="AF2149" s="278"/>
      <c r="AG2149" s="264"/>
      <c r="AH2149" s="264"/>
      <c r="AI2149" s="264"/>
      <c r="AJ2149" s="264"/>
      <c r="AK2149" s="264"/>
      <c r="AL2149" s="264"/>
      <c r="AM2149" s="288"/>
      <c r="AN2149" s="289" t="e">
        <f t="shared" si="2593"/>
        <v>#DIV/0!</v>
      </c>
      <c r="AO2149" s="296"/>
    </row>
    <row r="2150" spans="1:41" s="219" customFormat="1" ht="15" customHeight="1" x14ac:dyDescent="0.15">
      <c r="A2150" s="235"/>
      <c r="B2150" s="236">
        <f t="shared" ref="B2150:C2150" si="2630">B2149</f>
        <v>0</v>
      </c>
      <c r="C2150" s="237">
        <f t="shared" si="2630"/>
        <v>0</v>
      </c>
      <c r="D2150" s="238">
        <f t="shared" ref="D2150:D2153" si="2631">D2149+1</f>
        <v>2</v>
      </c>
      <c r="E2150" s="238"/>
      <c r="F2150" s="239"/>
      <c r="G2150" s="238"/>
      <c r="H2150" s="327"/>
      <c r="I2150" s="240"/>
      <c r="J2150" s="238"/>
      <c r="K2150" s="238"/>
      <c r="L2150" s="238"/>
      <c r="M2150" s="238"/>
      <c r="N2150" s="238"/>
      <c r="O2150" s="256">
        <f t="shared" si="2592"/>
        <v>0</v>
      </c>
      <c r="P2150" s="351"/>
      <c r="Q2150" s="266"/>
      <c r="R2150" s="353"/>
      <c r="S2150" s="355"/>
      <c r="T2150" s="351"/>
      <c r="U2150" s="357"/>
      <c r="V2150" s="359"/>
      <c r="W2150" s="361"/>
      <c r="X2150" s="357"/>
      <c r="Y2150" s="353"/>
      <c r="Z2150" s="353"/>
      <c r="AA2150" s="353"/>
      <c r="AB2150" s="353"/>
      <c r="AC2150" s="353"/>
      <c r="AD2150" s="238">
        <f t="shared" ref="AD2150:AD2153" si="2632">AD2149</f>
        <v>0</v>
      </c>
      <c r="AE2150" s="279" t="e">
        <f>VLOOKUP(AD2150,分类参数表!$I$2:$J$10,2,FALSE)</f>
        <v>#N/A</v>
      </c>
      <c r="AF2150" s="280"/>
      <c r="AG2150" s="266"/>
      <c r="AH2150" s="266"/>
      <c r="AI2150" s="266"/>
      <c r="AJ2150" s="266"/>
      <c r="AK2150" s="266"/>
      <c r="AL2150" s="266"/>
      <c r="AM2150" s="290"/>
      <c r="AN2150" s="291" t="e">
        <f t="shared" si="2593"/>
        <v>#DIV/0!</v>
      </c>
      <c r="AO2150" s="297"/>
    </row>
    <row r="2151" spans="1:41" s="219" customFormat="1" ht="15" customHeight="1" x14ac:dyDescent="0.15">
      <c r="A2151" s="235"/>
      <c r="B2151" s="236">
        <f t="shared" ref="B2151:C2151" si="2633">B2150</f>
        <v>0</v>
      </c>
      <c r="C2151" s="237">
        <f t="shared" si="2633"/>
        <v>0</v>
      </c>
      <c r="D2151" s="238">
        <f t="shared" si="2631"/>
        <v>3</v>
      </c>
      <c r="E2151" s="238"/>
      <c r="F2151" s="239"/>
      <c r="G2151" s="238"/>
      <c r="H2151" s="327"/>
      <c r="I2151" s="240"/>
      <c r="J2151" s="238"/>
      <c r="K2151" s="238"/>
      <c r="L2151" s="238"/>
      <c r="M2151" s="238"/>
      <c r="N2151" s="238"/>
      <c r="O2151" s="256">
        <f t="shared" si="2592"/>
        <v>0</v>
      </c>
      <c r="P2151" s="351"/>
      <c r="Q2151" s="266"/>
      <c r="R2151" s="353"/>
      <c r="S2151" s="355"/>
      <c r="T2151" s="351"/>
      <c r="U2151" s="357"/>
      <c r="V2151" s="359"/>
      <c r="W2151" s="361"/>
      <c r="X2151" s="357"/>
      <c r="Y2151" s="353"/>
      <c r="Z2151" s="353"/>
      <c r="AA2151" s="353"/>
      <c r="AB2151" s="353"/>
      <c r="AC2151" s="353"/>
      <c r="AD2151" s="238">
        <f t="shared" si="2632"/>
        <v>0</v>
      </c>
      <c r="AE2151" s="279" t="e">
        <f>VLOOKUP(AD2151,分类参数表!$I$2:$J$10,2,FALSE)</f>
        <v>#N/A</v>
      </c>
      <c r="AF2151" s="280"/>
      <c r="AG2151" s="266"/>
      <c r="AH2151" s="266"/>
      <c r="AI2151" s="266"/>
      <c r="AJ2151" s="266"/>
      <c r="AK2151" s="266"/>
      <c r="AL2151" s="266"/>
      <c r="AM2151" s="290"/>
      <c r="AN2151" s="291" t="e">
        <f t="shared" si="2593"/>
        <v>#DIV/0!</v>
      </c>
      <c r="AO2151" s="297"/>
    </row>
    <row r="2152" spans="1:41" s="219" customFormat="1" ht="15" customHeight="1" x14ac:dyDescent="0.15">
      <c r="A2152" s="235"/>
      <c r="B2152" s="236">
        <f t="shared" ref="B2152:C2152" si="2634">B2151</f>
        <v>0</v>
      </c>
      <c r="C2152" s="237">
        <f t="shared" si="2634"/>
        <v>0</v>
      </c>
      <c r="D2152" s="238">
        <f t="shared" si="2631"/>
        <v>4</v>
      </c>
      <c r="E2152" s="238"/>
      <c r="F2152" s="239"/>
      <c r="G2152" s="238"/>
      <c r="H2152" s="266"/>
      <c r="I2152" s="238"/>
      <c r="J2152" s="238"/>
      <c r="K2152" s="238"/>
      <c r="L2152" s="238"/>
      <c r="M2152" s="238"/>
      <c r="N2152" s="238"/>
      <c r="O2152" s="256">
        <f t="shared" si="2592"/>
        <v>0</v>
      </c>
      <c r="P2152" s="351"/>
      <c r="Q2152" s="266"/>
      <c r="R2152" s="353"/>
      <c r="S2152" s="355"/>
      <c r="T2152" s="351"/>
      <c r="U2152" s="357"/>
      <c r="V2152" s="359"/>
      <c r="W2152" s="361"/>
      <c r="X2152" s="357"/>
      <c r="Y2152" s="353"/>
      <c r="Z2152" s="353"/>
      <c r="AA2152" s="353"/>
      <c r="AB2152" s="353"/>
      <c r="AC2152" s="353"/>
      <c r="AD2152" s="238">
        <f t="shared" si="2632"/>
        <v>0</v>
      </c>
      <c r="AE2152" s="279" t="e">
        <f>VLOOKUP(AD2152,分类参数表!$I$2:$J$10,2,FALSE)</f>
        <v>#N/A</v>
      </c>
      <c r="AF2152" s="280"/>
      <c r="AG2152" s="266"/>
      <c r="AH2152" s="266"/>
      <c r="AI2152" s="266"/>
      <c r="AJ2152" s="266"/>
      <c r="AK2152" s="266"/>
      <c r="AL2152" s="266"/>
      <c r="AM2152" s="290"/>
      <c r="AN2152" s="291" t="e">
        <f t="shared" si="2593"/>
        <v>#DIV/0!</v>
      </c>
      <c r="AO2152" s="297"/>
    </row>
    <row r="2153" spans="1:41" s="219" customFormat="1" ht="15" customHeight="1" thickBot="1" x14ac:dyDescent="0.2">
      <c r="A2153" s="235"/>
      <c r="B2153" s="236">
        <f t="shared" ref="B2153:C2153" si="2635">B2152</f>
        <v>0</v>
      </c>
      <c r="C2153" s="237">
        <f t="shared" si="2635"/>
        <v>0</v>
      </c>
      <c r="D2153" s="238">
        <f t="shared" si="2631"/>
        <v>5</v>
      </c>
      <c r="E2153" s="238"/>
      <c r="F2153" s="239"/>
      <c r="G2153" s="238"/>
      <c r="H2153" s="266"/>
      <c r="I2153" s="238"/>
      <c r="J2153" s="238"/>
      <c r="K2153" s="238"/>
      <c r="L2153" s="238"/>
      <c r="M2153" s="238"/>
      <c r="N2153" s="238"/>
      <c r="O2153" s="256">
        <f t="shared" si="2592"/>
        <v>0</v>
      </c>
      <c r="P2153" s="351"/>
      <c r="Q2153" s="266"/>
      <c r="R2153" s="353"/>
      <c r="S2153" s="355"/>
      <c r="T2153" s="351"/>
      <c r="U2153" s="357"/>
      <c r="V2153" s="359"/>
      <c r="W2153" s="361"/>
      <c r="X2153" s="357"/>
      <c r="Y2153" s="353"/>
      <c r="Z2153" s="353"/>
      <c r="AA2153" s="353"/>
      <c r="AB2153" s="362"/>
      <c r="AC2153" s="362"/>
      <c r="AD2153" s="238">
        <f t="shared" si="2632"/>
        <v>0</v>
      </c>
      <c r="AE2153" s="279" t="e">
        <f>VLOOKUP(AD2153,分类参数表!$I$2:$J$10,2,FALSE)</f>
        <v>#N/A</v>
      </c>
      <c r="AF2153" s="280"/>
      <c r="AG2153" s="266"/>
      <c r="AH2153" s="266"/>
      <c r="AI2153" s="266"/>
      <c r="AJ2153" s="266"/>
      <c r="AK2153" s="266"/>
      <c r="AL2153" s="266"/>
      <c r="AM2153" s="290"/>
      <c r="AN2153" s="291" t="e">
        <f t="shared" si="2593"/>
        <v>#DIV/0!</v>
      </c>
      <c r="AO2153" s="297"/>
    </row>
    <row r="2154" spans="1:41" s="218" customFormat="1" ht="15" customHeight="1" thickTop="1" x14ac:dyDescent="0.15">
      <c r="A2154" s="229"/>
      <c r="B2154" s="230"/>
      <c r="C2154" s="231"/>
      <c r="D2154" s="232">
        <v>1</v>
      </c>
      <c r="E2154" s="233"/>
      <c r="F2154" s="233"/>
      <c r="G2154" s="232"/>
      <c r="H2154" s="326"/>
      <c r="I2154" s="234"/>
      <c r="J2154" s="232"/>
      <c r="K2154" s="233"/>
      <c r="L2154" s="232"/>
      <c r="M2154" s="232"/>
      <c r="N2154" s="232"/>
      <c r="O2154" s="255">
        <f t="shared" si="2592"/>
        <v>0</v>
      </c>
      <c r="P2154" s="350">
        <f>SUM(O2154:O2158)</f>
        <v>0</v>
      </c>
      <c r="Q2154" s="264"/>
      <c r="R2154" s="352">
        <f>SUMPRODUCT(Q2154:Q2158+0)</f>
        <v>0</v>
      </c>
      <c r="S2154" s="354" t="e">
        <f>R2154/P2154</f>
        <v>#DIV/0!</v>
      </c>
      <c r="T2154" s="350" t="e">
        <f>LOOKUP(S2154,{0.4,0.45,0.5,0.55,0.6,0.65,0.7,0.75,0.8,0.85,0.9,0.95,1},{0.1,0.175,0.25,0.325,0.4,0.475,0.55,0.625,0.7,0.775,0.85,0.925,1})</f>
        <v>#DIV/0!</v>
      </c>
      <c r="U2154" s="356"/>
      <c r="V2154" s="358"/>
      <c r="W2154" s="360"/>
      <c r="X2154" s="356"/>
      <c r="Y2154" s="352">
        <f>R2154-(V2154/10)-X2154</f>
        <v>0</v>
      </c>
      <c r="Z2154" s="352" t="e">
        <f>Y2154*T2154*AE2154</f>
        <v>#DIV/0!</v>
      </c>
      <c r="AA2154" s="352" t="e">
        <f>U2154-V2154+Z2154</f>
        <v>#DIV/0!</v>
      </c>
      <c r="AB2154" s="352"/>
      <c r="AC2154" s="352"/>
      <c r="AD2154" s="276"/>
      <c r="AE2154" s="277" t="e">
        <f>VLOOKUP(AD2154,分类参数表!$I$2:$J$10,2,FALSE)</f>
        <v>#N/A</v>
      </c>
      <c r="AF2154" s="278"/>
      <c r="AG2154" s="264"/>
      <c r="AH2154" s="264"/>
      <c r="AI2154" s="264"/>
      <c r="AJ2154" s="264"/>
      <c r="AK2154" s="264"/>
      <c r="AL2154" s="264"/>
      <c r="AM2154" s="288"/>
      <c r="AN2154" s="289" t="e">
        <f t="shared" si="2593"/>
        <v>#DIV/0!</v>
      </c>
      <c r="AO2154" s="296"/>
    </row>
    <row r="2155" spans="1:41" s="219" customFormat="1" ht="15" customHeight="1" x14ac:dyDescent="0.15">
      <c r="A2155" s="235"/>
      <c r="B2155" s="236">
        <f t="shared" ref="B2155:C2155" si="2636">B2154</f>
        <v>0</v>
      </c>
      <c r="C2155" s="237">
        <f t="shared" si="2636"/>
        <v>0</v>
      </c>
      <c r="D2155" s="238">
        <f t="shared" ref="D2155:D2158" si="2637">D2154+1</f>
        <v>2</v>
      </c>
      <c r="E2155" s="238"/>
      <c r="F2155" s="239"/>
      <c r="G2155" s="238"/>
      <c r="H2155" s="327"/>
      <c r="I2155" s="240"/>
      <c r="J2155" s="238"/>
      <c r="K2155" s="238"/>
      <c r="L2155" s="238"/>
      <c r="M2155" s="238"/>
      <c r="N2155" s="238"/>
      <c r="O2155" s="256">
        <f t="shared" si="2592"/>
        <v>0</v>
      </c>
      <c r="P2155" s="351"/>
      <c r="Q2155" s="266"/>
      <c r="R2155" s="353"/>
      <c r="S2155" s="355"/>
      <c r="T2155" s="351"/>
      <c r="U2155" s="357"/>
      <c r="V2155" s="359"/>
      <c r="W2155" s="361"/>
      <c r="X2155" s="357"/>
      <c r="Y2155" s="353"/>
      <c r="Z2155" s="353"/>
      <c r="AA2155" s="353"/>
      <c r="AB2155" s="353"/>
      <c r="AC2155" s="353"/>
      <c r="AD2155" s="238">
        <f t="shared" ref="AD2155:AD2158" si="2638">AD2154</f>
        <v>0</v>
      </c>
      <c r="AE2155" s="279" t="e">
        <f>VLOOKUP(AD2155,分类参数表!$I$2:$J$10,2,FALSE)</f>
        <v>#N/A</v>
      </c>
      <c r="AF2155" s="280"/>
      <c r="AG2155" s="266"/>
      <c r="AH2155" s="266"/>
      <c r="AI2155" s="266"/>
      <c r="AJ2155" s="266"/>
      <c r="AK2155" s="266"/>
      <c r="AL2155" s="266"/>
      <c r="AM2155" s="290"/>
      <c r="AN2155" s="291" t="e">
        <f t="shared" si="2593"/>
        <v>#DIV/0!</v>
      </c>
      <c r="AO2155" s="297"/>
    </row>
    <row r="2156" spans="1:41" s="219" customFormat="1" ht="15" customHeight="1" x14ac:dyDescent="0.15">
      <c r="A2156" s="235"/>
      <c r="B2156" s="236">
        <f t="shared" ref="B2156:C2156" si="2639">B2155</f>
        <v>0</v>
      </c>
      <c r="C2156" s="237">
        <f t="shared" si="2639"/>
        <v>0</v>
      </c>
      <c r="D2156" s="238">
        <f t="shared" si="2637"/>
        <v>3</v>
      </c>
      <c r="E2156" s="238"/>
      <c r="F2156" s="239"/>
      <c r="G2156" s="238"/>
      <c r="H2156" s="327"/>
      <c r="I2156" s="240"/>
      <c r="J2156" s="238"/>
      <c r="K2156" s="238"/>
      <c r="L2156" s="238"/>
      <c r="M2156" s="238"/>
      <c r="N2156" s="238"/>
      <c r="O2156" s="256">
        <f t="shared" si="2592"/>
        <v>0</v>
      </c>
      <c r="P2156" s="351"/>
      <c r="Q2156" s="266"/>
      <c r="R2156" s="353"/>
      <c r="S2156" s="355"/>
      <c r="T2156" s="351"/>
      <c r="U2156" s="357"/>
      <c r="V2156" s="359"/>
      <c r="W2156" s="361"/>
      <c r="X2156" s="357"/>
      <c r="Y2156" s="353"/>
      <c r="Z2156" s="353"/>
      <c r="AA2156" s="353"/>
      <c r="AB2156" s="353"/>
      <c r="AC2156" s="353"/>
      <c r="AD2156" s="238">
        <f t="shared" si="2638"/>
        <v>0</v>
      </c>
      <c r="AE2156" s="279" t="e">
        <f>VLOOKUP(AD2156,分类参数表!$I$2:$J$10,2,FALSE)</f>
        <v>#N/A</v>
      </c>
      <c r="AF2156" s="280"/>
      <c r="AG2156" s="266"/>
      <c r="AH2156" s="266"/>
      <c r="AI2156" s="266"/>
      <c r="AJ2156" s="266"/>
      <c r="AK2156" s="266"/>
      <c r="AL2156" s="266"/>
      <c r="AM2156" s="290"/>
      <c r="AN2156" s="291" t="e">
        <f t="shared" si="2593"/>
        <v>#DIV/0!</v>
      </c>
      <c r="AO2156" s="297"/>
    </row>
    <row r="2157" spans="1:41" s="219" customFormat="1" ht="15" customHeight="1" x14ac:dyDescent="0.15">
      <c r="A2157" s="235"/>
      <c r="B2157" s="236">
        <f t="shared" ref="B2157:C2157" si="2640">B2156</f>
        <v>0</v>
      </c>
      <c r="C2157" s="237">
        <f t="shared" si="2640"/>
        <v>0</v>
      </c>
      <c r="D2157" s="238">
        <f t="shared" si="2637"/>
        <v>4</v>
      </c>
      <c r="E2157" s="238"/>
      <c r="F2157" s="239"/>
      <c r="G2157" s="238"/>
      <c r="H2157" s="266"/>
      <c r="I2157" s="238"/>
      <c r="J2157" s="238"/>
      <c r="K2157" s="238"/>
      <c r="L2157" s="238"/>
      <c r="M2157" s="238"/>
      <c r="N2157" s="238"/>
      <c r="O2157" s="256">
        <f t="shared" si="2592"/>
        <v>0</v>
      </c>
      <c r="P2157" s="351"/>
      <c r="Q2157" s="266"/>
      <c r="R2157" s="353"/>
      <c r="S2157" s="355"/>
      <c r="T2157" s="351"/>
      <c r="U2157" s="357"/>
      <c r="V2157" s="359"/>
      <c r="W2157" s="361"/>
      <c r="X2157" s="357"/>
      <c r="Y2157" s="353"/>
      <c r="Z2157" s="353"/>
      <c r="AA2157" s="353"/>
      <c r="AB2157" s="353"/>
      <c r="AC2157" s="353"/>
      <c r="AD2157" s="238">
        <f t="shared" si="2638"/>
        <v>0</v>
      </c>
      <c r="AE2157" s="279" t="e">
        <f>VLOOKUP(AD2157,分类参数表!$I$2:$J$10,2,FALSE)</f>
        <v>#N/A</v>
      </c>
      <c r="AF2157" s="280"/>
      <c r="AG2157" s="266"/>
      <c r="AH2157" s="266"/>
      <c r="AI2157" s="266"/>
      <c r="AJ2157" s="266"/>
      <c r="AK2157" s="266"/>
      <c r="AL2157" s="266"/>
      <c r="AM2157" s="290"/>
      <c r="AN2157" s="291" t="e">
        <f t="shared" si="2593"/>
        <v>#DIV/0!</v>
      </c>
      <c r="AO2157" s="297"/>
    </row>
    <row r="2158" spans="1:41" s="219" customFormat="1" ht="15" customHeight="1" thickBot="1" x14ac:dyDescent="0.2">
      <c r="A2158" s="235"/>
      <c r="B2158" s="236">
        <f t="shared" ref="B2158:C2158" si="2641">B2157</f>
        <v>0</v>
      </c>
      <c r="C2158" s="237">
        <f t="shared" si="2641"/>
        <v>0</v>
      </c>
      <c r="D2158" s="238">
        <f t="shared" si="2637"/>
        <v>5</v>
      </c>
      <c r="E2158" s="238"/>
      <c r="F2158" s="239"/>
      <c r="G2158" s="238"/>
      <c r="H2158" s="266"/>
      <c r="I2158" s="238"/>
      <c r="J2158" s="238"/>
      <c r="K2158" s="238"/>
      <c r="L2158" s="238"/>
      <c r="M2158" s="238"/>
      <c r="N2158" s="238"/>
      <c r="O2158" s="256">
        <f t="shared" si="2592"/>
        <v>0</v>
      </c>
      <c r="P2158" s="351"/>
      <c r="Q2158" s="266"/>
      <c r="R2158" s="353"/>
      <c r="S2158" s="355"/>
      <c r="T2158" s="351"/>
      <c r="U2158" s="357"/>
      <c r="V2158" s="359"/>
      <c r="W2158" s="361"/>
      <c r="X2158" s="357"/>
      <c r="Y2158" s="353"/>
      <c r="Z2158" s="353"/>
      <c r="AA2158" s="353"/>
      <c r="AB2158" s="362"/>
      <c r="AC2158" s="362"/>
      <c r="AD2158" s="238">
        <f t="shared" si="2638"/>
        <v>0</v>
      </c>
      <c r="AE2158" s="279" t="e">
        <f>VLOOKUP(AD2158,分类参数表!$I$2:$J$10,2,FALSE)</f>
        <v>#N/A</v>
      </c>
      <c r="AF2158" s="280"/>
      <c r="AG2158" s="266"/>
      <c r="AH2158" s="266"/>
      <c r="AI2158" s="266"/>
      <c r="AJ2158" s="266"/>
      <c r="AK2158" s="266"/>
      <c r="AL2158" s="266"/>
      <c r="AM2158" s="290"/>
      <c r="AN2158" s="291" t="e">
        <f t="shared" si="2593"/>
        <v>#DIV/0!</v>
      </c>
      <c r="AO2158" s="297"/>
    </row>
    <row r="2159" spans="1:41" s="220" customFormat="1" ht="15" customHeight="1" thickTop="1" x14ac:dyDescent="0.15">
      <c r="A2159" s="319"/>
      <c r="B2159" s="242"/>
      <c r="C2159" s="243"/>
      <c r="D2159" s="244">
        <v>1</v>
      </c>
      <c r="E2159" s="320"/>
      <c r="F2159" s="245"/>
      <c r="G2159" s="321"/>
      <c r="H2159" s="328"/>
      <c r="I2159" s="246"/>
      <c r="J2159" s="321"/>
      <c r="K2159" s="320"/>
      <c r="L2159" s="321"/>
      <c r="M2159" s="244"/>
      <c r="N2159" s="244"/>
      <c r="O2159" s="257">
        <f t="shared" si="2592"/>
        <v>0</v>
      </c>
      <c r="P2159" s="363">
        <f>SUM(O2159:O2163)</f>
        <v>0</v>
      </c>
      <c r="Q2159" s="322"/>
      <c r="R2159" s="371">
        <f>SUMPRODUCT(Q2159:Q2163+0)</f>
        <v>0</v>
      </c>
      <c r="S2159" s="374" t="e">
        <f>R2159/P2159</f>
        <v>#DIV/0!</v>
      </c>
      <c r="T2159" s="363" t="e">
        <f>LOOKUP(S2159,{0.4,0.45,0.5,0.55,0.6,0.65,0.7,0.75,0.8,0.85,0.9,0.95,1},{0.1,0.175,0.25,0.325,0.4,0.475,0.55,0.625,0.7,0.775,0.85,0.925,1})</f>
        <v>#DIV/0!</v>
      </c>
      <c r="U2159" s="369"/>
      <c r="V2159" s="365"/>
      <c r="W2159" s="367"/>
      <c r="X2159" s="369"/>
      <c r="Y2159" s="371">
        <f>R2159-(V2159/10)-X2159</f>
        <v>0</v>
      </c>
      <c r="Z2159" s="371" t="e">
        <f>Y2159*T2159*AE2159</f>
        <v>#DIV/0!</v>
      </c>
      <c r="AA2159" s="371" t="e">
        <f>U2159-V2159+Z2159</f>
        <v>#DIV/0!</v>
      </c>
      <c r="AB2159" s="371"/>
      <c r="AC2159" s="371"/>
      <c r="AD2159" s="323" t="s">
        <v>2000</v>
      </c>
      <c r="AE2159" s="282">
        <f>VLOOKUP(AD2159,分类参数表!$I$2:$J$10,2,FALSE)</f>
        <v>1</v>
      </c>
      <c r="AF2159" s="283"/>
      <c r="AG2159" s="322"/>
      <c r="AH2159" s="269"/>
      <c r="AI2159" s="269"/>
      <c r="AJ2159" s="269"/>
      <c r="AK2159" s="322"/>
      <c r="AL2159" s="322"/>
      <c r="AM2159" s="292"/>
      <c r="AN2159" s="293" t="e">
        <f t="shared" si="2593"/>
        <v>#DIV/0!</v>
      </c>
      <c r="AO2159" s="298"/>
    </row>
    <row r="2160" spans="1:41" s="221" customFormat="1" ht="15" customHeight="1" x14ac:dyDescent="0.15">
      <c r="A2160" s="247"/>
      <c r="B2160" s="248">
        <f t="shared" ref="B2160:C2160" si="2642">B2159</f>
        <v>0</v>
      </c>
      <c r="C2160" s="249">
        <f t="shared" si="2642"/>
        <v>0</v>
      </c>
      <c r="D2160" s="250">
        <f t="shared" ref="D2160:D2163" si="2643">D2159+1</f>
        <v>2</v>
      </c>
      <c r="E2160" s="250"/>
      <c r="F2160" s="251"/>
      <c r="G2160" s="250"/>
      <c r="H2160" s="329"/>
      <c r="I2160" s="252"/>
      <c r="J2160" s="250"/>
      <c r="K2160" s="250"/>
      <c r="L2160" s="250"/>
      <c r="M2160" s="250"/>
      <c r="N2160" s="250"/>
      <c r="O2160" s="258">
        <f t="shared" si="2592"/>
        <v>0</v>
      </c>
      <c r="P2160" s="364"/>
      <c r="Q2160" s="271"/>
      <c r="R2160" s="372"/>
      <c r="S2160" s="375"/>
      <c r="T2160" s="364"/>
      <c r="U2160" s="370"/>
      <c r="V2160" s="366"/>
      <c r="W2160" s="368"/>
      <c r="X2160" s="370"/>
      <c r="Y2160" s="372"/>
      <c r="Z2160" s="372"/>
      <c r="AA2160" s="372"/>
      <c r="AB2160" s="372"/>
      <c r="AC2160" s="372"/>
      <c r="AD2160" s="250" t="str">
        <f t="shared" ref="AD2160:AD2163" si="2644">AD2159</f>
        <v>会员</v>
      </c>
      <c r="AE2160" s="284">
        <f>VLOOKUP(AD2160,分类参数表!$I$2:$J$10,2,FALSE)</f>
        <v>1</v>
      </c>
      <c r="AF2160" s="285"/>
      <c r="AG2160" s="271"/>
      <c r="AH2160" s="271"/>
      <c r="AI2160" s="271"/>
      <c r="AJ2160" s="271"/>
      <c r="AK2160" s="271"/>
      <c r="AL2160" s="271"/>
      <c r="AM2160" s="294"/>
      <c r="AN2160" s="295" t="e">
        <f t="shared" si="2593"/>
        <v>#DIV/0!</v>
      </c>
      <c r="AO2160" s="299"/>
    </row>
    <row r="2161" spans="1:41" s="221" customFormat="1" ht="15" customHeight="1" x14ac:dyDescent="0.15">
      <c r="A2161" s="247"/>
      <c r="B2161" s="248">
        <f t="shared" ref="B2161:C2161" si="2645">B2160</f>
        <v>0</v>
      </c>
      <c r="C2161" s="249">
        <f t="shared" si="2645"/>
        <v>0</v>
      </c>
      <c r="D2161" s="250">
        <f t="shared" si="2643"/>
        <v>3</v>
      </c>
      <c r="E2161" s="250"/>
      <c r="F2161" s="251"/>
      <c r="G2161" s="250"/>
      <c r="H2161" s="329"/>
      <c r="I2161" s="252"/>
      <c r="J2161" s="250"/>
      <c r="K2161" s="250"/>
      <c r="L2161" s="250"/>
      <c r="M2161" s="250"/>
      <c r="N2161" s="250"/>
      <c r="O2161" s="258">
        <f t="shared" si="2592"/>
        <v>0</v>
      </c>
      <c r="P2161" s="364"/>
      <c r="Q2161" s="271"/>
      <c r="R2161" s="372"/>
      <c r="S2161" s="375"/>
      <c r="T2161" s="364"/>
      <c r="U2161" s="370"/>
      <c r="V2161" s="366"/>
      <c r="W2161" s="368"/>
      <c r="X2161" s="370"/>
      <c r="Y2161" s="372"/>
      <c r="Z2161" s="372"/>
      <c r="AA2161" s="372"/>
      <c r="AB2161" s="372"/>
      <c r="AC2161" s="372"/>
      <c r="AD2161" s="250" t="str">
        <f t="shared" si="2644"/>
        <v>会员</v>
      </c>
      <c r="AE2161" s="284">
        <f>VLOOKUP(AD2161,分类参数表!$I$2:$J$10,2,FALSE)</f>
        <v>1</v>
      </c>
      <c r="AF2161" s="285"/>
      <c r="AG2161" s="271"/>
      <c r="AH2161" s="271"/>
      <c r="AI2161" s="271"/>
      <c r="AJ2161" s="271"/>
      <c r="AK2161" s="271"/>
      <c r="AL2161" s="271"/>
      <c r="AM2161" s="294"/>
      <c r="AN2161" s="295" t="e">
        <f t="shared" si="2593"/>
        <v>#DIV/0!</v>
      </c>
      <c r="AO2161" s="299"/>
    </row>
    <row r="2162" spans="1:41" s="221" customFormat="1" ht="15" customHeight="1" x14ac:dyDescent="0.15">
      <c r="A2162" s="247"/>
      <c r="B2162" s="248">
        <f t="shared" ref="B2162:C2162" si="2646">B2161</f>
        <v>0</v>
      </c>
      <c r="C2162" s="249">
        <f t="shared" si="2646"/>
        <v>0</v>
      </c>
      <c r="D2162" s="250">
        <f t="shared" si="2643"/>
        <v>4</v>
      </c>
      <c r="E2162" s="250"/>
      <c r="F2162" s="251"/>
      <c r="G2162" s="250"/>
      <c r="H2162" s="271"/>
      <c r="I2162" s="250"/>
      <c r="J2162" s="250"/>
      <c r="K2162" s="250"/>
      <c r="L2162" s="250"/>
      <c r="M2162" s="250"/>
      <c r="N2162" s="250"/>
      <c r="O2162" s="258">
        <f t="shared" si="2592"/>
        <v>0</v>
      </c>
      <c r="P2162" s="364"/>
      <c r="Q2162" s="271"/>
      <c r="R2162" s="372"/>
      <c r="S2162" s="375"/>
      <c r="T2162" s="364"/>
      <c r="U2162" s="370"/>
      <c r="V2162" s="366"/>
      <c r="W2162" s="368"/>
      <c r="X2162" s="370"/>
      <c r="Y2162" s="372"/>
      <c r="Z2162" s="372"/>
      <c r="AA2162" s="372"/>
      <c r="AB2162" s="372"/>
      <c r="AC2162" s="372"/>
      <c r="AD2162" s="250" t="str">
        <f t="shared" si="2644"/>
        <v>会员</v>
      </c>
      <c r="AE2162" s="284">
        <f>VLOOKUP(AD2162,分类参数表!$I$2:$J$10,2,FALSE)</f>
        <v>1</v>
      </c>
      <c r="AF2162" s="285"/>
      <c r="AG2162" s="271"/>
      <c r="AH2162" s="271"/>
      <c r="AI2162" s="271"/>
      <c r="AJ2162" s="271"/>
      <c r="AK2162" s="271"/>
      <c r="AL2162" s="271"/>
      <c r="AM2162" s="294"/>
      <c r="AN2162" s="295" t="e">
        <f t="shared" si="2593"/>
        <v>#DIV/0!</v>
      </c>
      <c r="AO2162" s="299"/>
    </row>
    <row r="2163" spans="1:41" s="221" customFormat="1" ht="15" customHeight="1" thickBot="1" x14ac:dyDescent="0.2">
      <c r="A2163" s="247"/>
      <c r="B2163" s="248">
        <f t="shared" ref="B2163:C2163" si="2647">B2162</f>
        <v>0</v>
      </c>
      <c r="C2163" s="249">
        <f t="shared" si="2647"/>
        <v>0</v>
      </c>
      <c r="D2163" s="250">
        <f t="shared" si="2643"/>
        <v>5</v>
      </c>
      <c r="E2163" s="250"/>
      <c r="F2163" s="251"/>
      <c r="G2163" s="250"/>
      <c r="H2163" s="271"/>
      <c r="I2163" s="250"/>
      <c r="J2163" s="250"/>
      <c r="K2163" s="250"/>
      <c r="L2163" s="250"/>
      <c r="M2163" s="250"/>
      <c r="N2163" s="250"/>
      <c r="O2163" s="258">
        <f t="shared" si="2592"/>
        <v>0</v>
      </c>
      <c r="P2163" s="364"/>
      <c r="Q2163" s="271"/>
      <c r="R2163" s="372"/>
      <c r="S2163" s="375"/>
      <c r="T2163" s="364"/>
      <c r="U2163" s="370"/>
      <c r="V2163" s="366"/>
      <c r="W2163" s="368"/>
      <c r="X2163" s="370"/>
      <c r="Y2163" s="372"/>
      <c r="Z2163" s="372"/>
      <c r="AA2163" s="372"/>
      <c r="AB2163" s="373"/>
      <c r="AC2163" s="373"/>
      <c r="AD2163" s="250" t="str">
        <f t="shared" si="2644"/>
        <v>会员</v>
      </c>
      <c r="AE2163" s="284">
        <f>VLOOKUP(AD2163,分类参数表!$I$2:$J$10,2,FALSE)</f>
        <v>1</v>
      </c>
      <c r="AF2163" s="285"/>
      <c r="AG2163" s="271"/>
      <c r="AH2163" s="271"/>
      <c r="AI2163" s="271"/>
      <c r="AJ2163" s="271"/>
      <c r="AK2163" s="271"/>
      <c r="AL2163" s="271"/>
      <c r="AM2163" s="294"/>
      <c r="AN2163" s="295" t="e">
        <f t="shared" si="2593"/>
        <v>#DIV/0!</v>
      </c>
      <c r="AO2163" s="299"/>
    </row>
    <row r="2164" spans="1:41" s="218" customFormat="1" ht="15" customHeight="1" thickTop="1" x14ac:dyDescent="0.15">
      <c r="A2164" s="229"/>
      <c r="B2164" s="230"/>
      <c r="C2164" s="231"/>
      <c r="D2164" s="232">
        <v>1</v>
      </c>
      <c r="E2164" s="233"/>
      <c r="F2164" s="233"/>
      <c r="G2164" s="232"/>
      <c r="H2164" s="326"/>
      <c r="I2164" s="234"/>
      <c r="J2164" s="232"/>
      <c r="K2164" s="233"/>
      <c r="L2164" s="232"/>
      <c r="M2164" s="232"/>
      <c r="N2164" s="232"/>
      <c r="O2164" s="255">
        <f t="shared" si="2592"/>
        <v>0</v>
      </c>
      <c r="P2164" s="350">
        <f>SUM(O2164:O2168)</f>
        <v>0</v>
      </c>
      <c r="Q2164" s="264"/>
      <c r="R2164" s="352">
        <f>SUMPRODUCT(Q2164:Q2168+0)</f>
        <v>0</v>
      </c>
      <c r="S2164" s="354" t="e">
        <f>R2164/P2164</f>
        <v>#DIV/0!</v>
      </c>
      <c r="T2164" s="350" t="e">
        <f>LOOKUP(S2164,{0.4,0.45,0.5,0.55,0.6,0.65,0.7,0.75,0.8,0.85,0.9,0.95,1},{0.1,0.175,0.25,0.325,0.4,0.475,0.55,0.625,0.7,0.775,0.85,0.925,1})</f>
        <v>#DIV/0!</v>
      </c>
      <c r="U2164" s="356"/>
      <c r="V2164" s="358"/>
      <c r="W2164" s="360"/>
      <c r="X2164" s="356"/>
      <c r="Y2164" s="352">
        <f>R2164-(V2164/10)-X2164</f>
        <v>0</v>
      </c>
      <c r="Z2164" s="352" t="e">
        <f>Y2164*T2164*AE2164</f>
        <v>#DIV/0!</v>
      </c>
      <c r="AA2164" s="352" t="e">
        <f>U2164-V2164+Z2164</f>
        <v>#DIV/0!</v>
      </c>
      <c r="AB2164" s="352"/>
      <c r="AC2164" s="352"/>
      <c r="AD2164" s="276"/>
      <c r="AE2164" s="277" t="e">
        <f>VLOOKUP(AD2164,分类参数表!$I$2:$J$10,2,FALSE)</f>
        <v>#N/A</v>
      </c>
      <c r="AF2164" s="278"/>
      <c r="AG2164" s="264"/>
      <c r="AH2164" s="264"/>
      <c r="AI2164" s="264"/>
      <c r="AJ2164" s="264"/>
      <c r="AK2164" s="264"/>
      <c r="AL2164" s="264"/>
      <c r="AM2164" s="288"/>
      <c r="AN2164" s="289" t="e">
        <f t="shared" si="2593"/>
        <v>#DIV/0!</v>
      </c>
      <c r="AO2164" s="296"/>
    </row>
    <row r="2165" spans="1:41" s="219" customFormat="1" ht="15" customHeight="1" x14ac:dyDescent="0.15">
      <c r="A2165" s="235"/>
      <c r="B2165" s="236">
        <f t="shared" ref="B2165:C2165" si="2648">B2164</f>
        <v>0</v>
      </c>
      <c r="C2165" s="237">
        <f t="shared" si="2648"/>
        <v>0</v>
      </c>
      <c r="D2165" s="238">
        <f t="shared" ref="D2165:D2168" si="2649">D2164+1</f>
        <v>2</v>
      </c>
      <c r="E2165" s="238"/>
      <c r="F2165" s="239"/>
      <c r="G2165" s="238"/>
      <c r="H2165" s="327"/>
      <c r="I2165" s="240"/>
      <c r="J2165" s="238"/>
      <c r="K2165" s="238"/>
      <c r="L2165" s="238"/>
      <c r="M2165" s="238"/>
      <c r="N2165" s="238"/>
      <c r="O2165" s="256">
        <f t="shared" si="2592"/>
        <v>0</v>
      </c>
      <c r="P2165" s="351"/>
      <c r="Q2165" s="266"/>
      <c r="R2165" s="353"/>
      <c r="S2165" s="355"/>
      <c r="T2165" s="351"/>
      <c r="U2165" s="357"/>
      <c r="V2165" s="359"/>
      <c r="W2165" s="361"/>
      <c r="X2165" s="357"/>
      <c r="Y2165" s="353"/>
      <c r="Z2165" s="353"/>
      <c r="AA2165" s="353"/>
      <c r="AB2165" s="353"/>
      <c r="AC2165" s="353"/>
      <c r="AD2165" s="238">
        <f t="shared" ref="AD2165:AD2168" si="2650">AD2164</f>
        <v>0</v>
      </c>
      <c r="AE2165" s="279" t="e">
        <f>VLOOKUP(AD2165,分类参数表!$I$2:$J$10,2,FALSE)</f>
        <v>#N/A</v>
      </c>
      <c r="AF2165" s="280"/>
      <c r="AG2165" s="266"/>
      <c r="AH2165" s="266"/>
      <c r="AI2165" s="266"/>
      <c r="AJ2165" s="266"/>
      <c r="AK2165" s="266"/>
      <c r="AL2165" s="266"/>
      <c r="AM2165" s="290"/>
      <c r="AN2165" s="291" t="e">
        <f t="shared" si="2593"/>
        <v>#DIV/0!</v>
      </c>
      <c r="AO2165" s="297"/>
    </row>
    <row r="2166" spans="1:41" s="219" customFormat="1" ht="15" customHeight="1" x14ac:dyDescent="0.15">
      <c r="A2166" s="235"/>
      <c r="B2166" s="236">
        <f t="shared" ref="B2166:C2166" si="2651">B2165</f>
        <v>0</v>
      </c>
      <c r="C2166" s="237">
        <f t="shared" si="2651"/>
        <v>0</v>
      </c>
      <c r="D2166" s="238">
        <f t="shared" si="2649"/>
        <v>3</v>
      </c>
      <c r="E2166" s="238"/>
      <c r="F2166" s="239"/>
      <c r="G2166" s="238"/>
      <c r="H2166" s="327"/>
      <c r="I2166" s="240"/>
      <c r="J2166" s="238"/>
      <c r="K2166" s="238"/>
      <c r="L2166" s="238"/>
      <c r="M2166" s="238"/>
      <c r="N2166" s="238"/>
      <c r="O2166" s="256">
        <f t="shared" si="2592"/>
        <v>0</v>
      </c>
      <c r="P2166" s="351"/>
      <c r="Q2166" s="266"/>
      <c r="R2166" s="353"/>
      <c r="S2166" s="355"/>
      <c r="T2166" s="351"/>
      <c r="U2166" s="357"/>
      <c r="V2166" s="359"/>
      <c r="W2166" s="361"/>
      <c r="X2166" s="357"/>
      <c r="Y2166" s="353"/>
      <c r="Z2166" s="353"/>
      <c r="AA2166" s="353"/>
      <c r="AB2166" s="353"/>
      <c r="AC2166" s="353"/>
      <c r="AD2166" s="238">
        <f t="shared" si="2650"/>
        <v>0</v>
      </c>
      <c r="AE2166" s="279" t="e">
        <f>VLOOKUP(AD2166,分类参数表!$I$2:$J$10,2,FALSE)</f>
        <v>#N/A</v>
      </c>
      <c r="AF2166" s="280"/>
      <c r="AG2166" s="266"/>
      <c r="AH2166" s="266"/>
      <c r="AI2166" s="266"/>
      <c r="AJ2166" s="266"/>
      <c r="AK2166" s="266"/>
      <c r="AL2166" s="266"/>
      <c r="AM2166" s="290"/>
      <c r="AN2166" s="291" t="e">
        <f t="shared" si="2593"/>
        <v>#DIV/0!</v>
      </c>
      <c r="AO2166" s="297"/>
    </row>
    <row r="2167" spans="1:41" s="219" customFormat="1" ht="15" customHeight="1" x14ac:dyDescent="0.15">
      <c r="A2167" s="235"/>
      <c r="B2167" s="236">
        <f t="shared" ref="B2167:C2167" si="2652">B2166</f>
        <v>0</v>
      </c>
      <c r="C2167" s="237">
        <f t="shared" si="2652"/>
        <v>0</v>
      </c>
      <c r="D2167" s="238">
        <f t="shared" si="2649"/>
        <v>4</v>
      </c>
      <c r="E2167" s="238"/>
      <c r="F2167" s="239"/>
      <c r="G2167" s="238"/>
      <c r="H2167" s="266"/>
      <c r="I2167" s="238"/>
      <c r="J2167" s="238"/>
      <c r="K2167" s="238"/>
      <c r="L2167" s="238"/>
      <c r="M2167" s="238"/>
      <c r="N2167" s="238"/>
      <c r="O2167" s="256">
        <f t="shared" si="2592"/>
        <v>0</v>
      </c>
      <c r="P2167" s="351"/>
      <c r="Q2167" s="266"/>
      <c r="R2167" s="353"/>
      <c r="S2167" s="355"/>
      <c r="T2167" s="351"/>
      <c r="U2167" s="357"/>
      <c r="V2167" s="359"/>
      <c r="W2167" s="361"/>
      <c r="X2167" s="357"/>
      <c r="Y2167" s="353"/>
      <c r="Z2167" s="353"/>
      <c r="AA2167" s="353"/>
      <c r="AB2167" s="353"/>
      <c r="AC2167" s="353"/>
      <c r="AD2167" s="238">
        <f t="shared" si="2650"/>
        <v>0</v>
      </c>
      <c r="AE2167" s="279" t="e">
        <f>VLOOKUP(AD2167,分类参数表!$I$2:$J$10,2,FALSE)</f>
        <v>#N/A</v>
      </c>
      <c r="AF2167" s="280"/>
      <c r="AG2167" s="266"/>
      <c r="AH2167" s="266"/>
      <c r="AI2167" s="266"/>
      <c r="AJ2167" s="266"/>
      <c r="AK2167" s="266"/>
      <c r="AL2167" s="266"/>
      <c r="AM2167" s="290"/>
      <c r="AN2167" s="291" t="e">
        <f t="shared" si="2593"/>
        <v>#DIV/0!</v>
      </c>
      <c r="AO2167" s="297"/>
    </row>
    <row r="2168" spans="1:41" s="219" customFormat="1" ht="15" customHeight="1" thickBot="1" x14ac:dyDescent="0.2">
      <c r="A2168" s="235"/>
      <c r="B2168" s="236">
        <f t="shared" ref="B2168:C2168" si="2653">B2167</f>
        <v>0</v>
      </c>
      <c r="C2168" s="237">
        <f t="shared" si="2653"/>
        <v>0</v>
      </c>
      <c r="D2168" s="238">
        <f t="shared" si="2649"/>
        <v>5</v>
      </c>
      <c r="E2168" s="238"/>
      <c r="F2168" s="239"/>
      <c r="G2168" s="238"/>
      <c r="H2168" s="266"/>
      <c r="I2168" s="238"/>
      <c r="J2168" s="238"/>
      <c r="K2168" s="238"/>
      <c r="L2168" s="238"/>
      <c r="M2168" s="238"/>
      <c r="N2168" s="238"/>
      <c r="O2168" s="256">
        <f t="shared" si="2592"/>
        <v>0</v>
      </c>
      <c r="P2168" s="351"/>
      <c r="Q2168" s="266"/>
      <c r="R2168" s="353"/>
      <c r="S2168" s="355"/>
      <c r="T2168" s="351"/>
      <c r="U2168" s="357"/>
      <c r="V2168" s="359"/>
      <c r="W2168" s="361"/>
      <c r="X2168" s="357"/>
      <c r="Y2168" s="353"/>
      <c r="Z2168" s="353"/>
      <c r="AA2168" s="353"/>
      <c r="AB2168" s="362"/>
      <c r="AC2168" s="362"/>
      <c r="AD2168" s="238">
        <f t="shared" si="2650"/>
        <v>0</v>
      </c>
      <c r="AE2168" s="279" t="e">
        <f>VLOOKUP(AD2168,分类参数表!$I$2:$J$10,2,FALSE)</f>
        <v>#N/A</v>
      </c>
      <c r="AF2168" s="280"/>
      <c r="AG2168" s="266"/>
      <c r="AH2168" s="266"/>
      <c r="AI2168" s="266"/>
      <c r="AJ2168" s="266"/>
      <c r="AK2168" s="266"/>
      <c r="AL2168" s="266"/>
      <c r="AM2168" s="290"/>
      <c r="AN2168" s="291" t="e">
        <f t="shared" si="2593"/>
        <v>#DIV/0!</v>
      </c>
      <c r="AO2168" s="297"/>
    </row>
    <row r="2169" spans="1:41" s="220" customFormat="1" ht="15" customHeight="1" thickTop="1" x14ac:dyDescent="0.15">
      <c r="A2169" s="319"/>
      <c r="B2169" s="242"/>
      <c r="C2169" s="243"/>
      <c r="D2169" s="244">
        <v>1</v>
      </c>
      <c r="E2169" s="320"/>
      <c r="F2169" s="245"/>
      <c r="G2169" s="321"/>
      <c r="H2169" s="328"/>
      <c r="I2169" s="246"/>
      <c r="J2169" s="321"/>
      <c r="K2169" s="320"/>
      <c r="L2169" s="321"/>
      <c r="M2169" s="244"/>
      <c r="N2169" s="244"/>
      <c r="O2169" s="257">
        <f t="shared" si="2592"/>
        <v>0</v>
      </c>
      <c r="P2169" s="363">
        <f>SUM(O2169:O2173)</f>
        <v>0</v>
      </c>
      <c r="Q2169" s="322"/>
      <c r="R2169" s="371">
        <f>SUMPRODUCT(Q2169:Q2173+0)</f>
        <v>0</v>
      </c>
      <c r="S2169" s="374" t="e">
        <f>R2169/P2169</f>
        <v>#DIV/0!</v>
      </c>
      <c r="T2169" s="363" t="e">
        <f>LOOKUP(S2169,{0.4,0.45,0.5,0.55,0.6,0.65,0.7,0.75,0.8,0.85,0.9,0.95,1},{0.1,0.175,0.25,0.325,0.4,0.475,0.55,0.625,0.7,0.775,0.85,0.925,1})</f>
        <v>#DIV/0!</v>
      </c>
      <c r="U2169" s="369"/>
      <c r="V2169" s="365"/>
      <c r="W2169" s="367"/>
      <c r="X2169" s="369"/>
      <c r="Y2169" s="371">
        <f>R2169-(V2169/10)-X2169</f>
        <v>0</v>
      </c>
      <c r="Z2169" s="371" t="e">
        <f>Y2169*T2169*AE2169</f>
        <v>#DIV/0!</v>
      </c>
      <c r="AA2169" s="371" t="e">
        <f>U2169-V2169+Z2169</f>
        <v>#DIV/0!</v>
      </c>
      <c r="AB2169" s="371"/>
      <c r="AC2169" s="371"/>
      <c r="AD2169" s="323" t="s">
        <v>2000</v>
      </c>
      <c r="AE2169" s="282">
        <f>VLOOKUP(AD2169,分类参数表!$I$2:$J$10,2,FALSE)</f>
        <v>1</v>
      </c>
      <c r="AF2169" s="283"/>
      <c r="AG2169" s="322"/>
      <c r="AH2169" s="269"/>
      <c r="AI2169" s="269"/>
      <c r="AJ2169" s="269"/>
      <c r="AK2169" s="322"/>
      <c r="AL2169" s="322"/>
      <c r="AM2169" s="292"/>
      <c r="AN2169" s="293" t="e">
        <f t="shared" si="2593"/>
        <v>#DIV/0!</v>
      </c>
      <c r="AO2169" s="298"/>
    </row>
    <row r="2170" spans="1:41" s="221" customFormat="1" ht="15" customHeight="1" x14ac:dyDescent="0.15">
      <c r="A2170" s="247"/>
      <c r="B2170" s="248">
        <f t="shared" ref="B2170:C2170" si="2654">B2169</f>
        <v>0</v>
      </c>
      <c r="C2170" s="249">
        <f t="shared" si="2654"/>
        <v>0</v>
      </c>
      <c r="D2170" s="250">
        <f t="shared" ref="D2170:D2173" si="2655">D2169+1</f>
        <v>2</v>
      </c>
      <c r="E2170" s="250"/>
      <c r="F2170" s="251"/>
      <c r="G2170" s="250"/>
      <c r="H2170" s="329"/>
      <c r="I2170" s="252"/>
      <c r="J2170" s="250"/>
      <c r="K2170" s="250"/>
      <c r="L2170" s="250"/>
      <c r="M2170" s="250"/>
      <c r="N2170" s="250"/>
      <c r="O2170" s="258">
        <f t="shared" si="2592"/>
        <v>0</v>
      </c>
      <c r="P2170" s="364"/>
      <c r="Q2170" s="271"/>
      <c r="R2170" s="372"/>
      <c r="S2170" s="375"/>
      <c r="T2170" s="364"/>
      <c r="U2170" s="370"/>
      <c r="V2170" s="366"/>
      <c r="W2170" s="368"/>
      <c r="X2170" s="370"/>
      <c r="Y2170" s="372"/>
      <c r="Z2170" s="372"/>
      <c r="AA2170" s="372"/>
      <c r="AB2170" s="372"/>
      <c r="AC2170" s="372"/>
      <c r="AD2170" s="250" t="str">
        <f t="shared" ref="AD2170:AD2173" si="2656">AD2169</f>
        <v>会员</v>
      </c>
      <c r="AE2170" s="284">
        <f>VLOOKUP(AD2170,分类参数表!$I$2:$J$10,2,FALSE)</f>
        <v>1</v>
      </c>
      <c r="AF2170" s="285"/>
      <c r="AG2170" s="271"/>
      <c r="AH2170" s="271"/>
      <c r="AI2170" s="271"/>
      <c r="AJ2170" s="271"/>
      <c r="AK2170" s="271"/>
      <c r="AL2170" s="271"/>
      <c r="AM2170" s="294"/>
      <c r="AN2170" s="295" t="e">
        <f t="shared" si="2593"/>
        <v>#DIV/0!</v>
      </c>
      <c r="AO2170" s="299"/>
    </row>
    <row r="2171" spans="1:41" s="221" customFormat="1" ht="15" customHeight="1" x14ac:dyDescent="0.15">
      <c r="A2171" s="247"/>
      <c r="B2171" s="248">
        <f t="shared" ref="B2171:C2171" si="2657">B2170</f>
        <v>0</v>
      </c>
      <c r="C2171" s="249">
        <f t="shared" si="2657"/>
        <v>0</v>
      </c>
      <c r="D2171" s="250">
        <f t="shared" si="2655"/>
        <v>3</v>
      </c>
      <c r="E2171" s="250"/>
      <c r="F2171" s="251"/>
      <c r="G2171" s="250"/>
      <c r="H2171" s="329"/>
      <c r="I2171" s="252"/>
      <c r="J2171" s="250"/>
      <c r="K2171" s="250"/>
      <c r="L2171" s="250"/>
      <c r="M2171" s="250"/>
      <c r="N2171" s="250"/>
      <c r="O2171" s="258">
        <f t="shared" si="2592"/>
        <v>0</v>
      </c>
      <c r="P2171" s="364"/>
      <c r="Q2171" s="271"/>
      <c r="R2171" s="372"/>
      <c r="S2171" s="375"/>
      <c r="T2171" s="364"/>
      <c r="U2171" s="370"/>
      <c r="V2171" s="366"/>
      <c r="W2171" s="368"/>
      <c r="X2171" s="370"/>
      <c r="Y2171" s="372"/>
      <c r="Z2171" s="372"/>
      <c r="AA2171" s="372"/>
      <c r="AB2171" s="372"/>
      <c r="AC2171" s="372"/>
      <c r="AD2171" s="250" t="str">
        <f t="shared" si="2656"/>
        <v>会员</v>
      </c>
      <c r="AE2171" s="284">
        <f>VLOOKUP(AD2171,分类参数表!$I$2:$J$10,2,FALSE)</f>
        <v>1</v>
      </c>
      <c r="AF2171" s="285"/>
      <c r="AG2171" s="271"/>
      <c r="AH2171" s="271"/>
      <c r="AI2171" s="271"/>
      <c r="AJ2171" s="271"/>
      <c r="AK2171" s="271"/>
      <c r="AL2171" s="271"/>
      <c r="AM2171" s="294"/>
      <c r="AN2171" s="295" t="e">
        <f t="shared" si="2593"/>
        <v>#DIV/0!</v>
      </c>
      <c r="AO2171" s="299"/>
    </row>
    <row r="2172" spans="1:41" s="221" customFormat="1" ht="15" customHeight="1" x14ac:dyDescent="0.15">
      <c r="A2172" s="247"/>
      <c r="B2172" s="248">
        <f t="shared" ref="B2172:C2172" si="2658">B2171</f>
        <v>0</v>
      </c>
      <c r="C2172" s="249">
        <f t="shared" si="2658"/>
        <v>0</v>
      </c>
      <c r="D2172" s="250">
        <f t="shared" si="2655"/>
        <v>4</v>
      </c>
      <c r="E2172" s="250"/>
      <c r="F2172" s="251"/>
      <c r="G2172" s="250"/>
      <c r="H2172" s="271"/>
      <c r="I2172" s="250"/>
      <c r="J2172" s="250"/>
      <c r="K2172" s="250"/>
      <c r="L2172" s="250"/>
      <c r="M2172" s="250"/>
      <c r="N2172" s="250"/>
      <c r="O2172" s="258">
        <f t="shared" si="2592"/>
        <v>0</v>
      </c>
      <c r="P2172" s="364"/>
      <c r="Q2172" s="271"/>
      <c r="R2172" s="372"/>
      <c r="S2172" s="375"/>
      <c r="T2172" s="364"/>
      <c r="U2172" s="370"/>
      <c r="V2172" s="366"/>
      <c r="W2172" s="368"/>
      <c r="X2172" s="370"/>
      <c r="Y2172" s="372"/>
      <c r="Z2172" s="372"/>
      <c r="AA2172" s="372"/>
      <c r="AB2172" s="372"/>
      <c r="AC2172" s="372"/>
      <c r="AD2172" s="250" t="str">
        <f t="shared" si="2656"/>
        <v>会员</v>
      </c>
      <c r="AE2172" s="284">
        <f>VLOOKUP(AD2172,分类参数表!$I$2:$J$10,2,FALSE)</f>
        <v>1</v>
      </c>
      <c r="AF2172" s="285"/>
      <c r="AG2172" s="271"/>
      <c r="AH2172" s="271"/>
      <c r="AI2172" s="271"/>
      <c r="AJ2172" s="271"/>
      <c r="AK2172" s="271"/>
      <c r="AL2172" s="271"/>
      <c r="AM2172" s="294"/>
      <c r="AN2172" s="295" t="e">
        <f t="shared" si="2593"/>
        <v>#DIV/0!</v>
      </c>
      <c r="AO2172" s="299"/>
    </row>
    <row r="2173" spans="1:41" s="221" customFormat="1" ht="15" customHeight="1" thickBot="1" x14ac:dyDescent="0.2">
      <c r="A2173" s="247"/>
      <c r="B2173" s="248">
        <f t="shared" ref="B2173:C2173" si="2659">B2172</f>
        <v>0</v>
      </c>
      <c r="C2173" s="249">
        <f t="shared" si="2659"/>
        <v>0</v>
      </c>
      <c r="D2173" s="250">
        <f t="shared" si="2655"/>
        <v>5</v>
      </c>
      <c r="E2173" s="250"/>
      <c r="F2173" s="251"/>
      <c r="G2173" s="250"/>
      <c r="H2173" s="271"/>
      <c r="I2173" s="250"/>
      <c r="J2173" s="250"/>
      <c r="K2173" s="250"/>
      <c r="L2173" s="250"/>
      <c r="M2173" s="250"/>
      <c r="N2173" s="250"/>
      <c r="O2173" s="258">
        <f t="shared" si="2592"/>
        <v>0</v>
      </c>
      <c r="P2173" s="364"/>
      <c r="Q2173" s="271"/>
      <c r="R2173" s="372"/>
      <c r="S2173" s="375"/>
      <c r="T2173" s="364"/>
      <c r="U2173" s="370"/>
      <c r="V2173" s="366"/>
      <c r="W2173" s="368"/>
      <c r="X2173" s="370"/>
      <c r="Y2173" s="372"/>
      <c r="Z2173" s="372"/>
      <c r="AA2173" s="372"/>
      <c r="AB2173" s="373"/>
      <c r="AC2173" s="373"/>
      <c r="AD2173" s="250" t="str">
        <f t="shared" si="2656"/>
        <v>会员</v>
      </c>
      <c r="AE2173" s="284">
        <f>VLOOKUP(AD2173,分类参数表!$I$2:$J$10,2,FALSE)</f>
        <v>1</v>
      </c>
      <c r="AF2173" s="285"/>
      <c r="AG2173" s="271"/>
      <c r="AH2173" s="271"/>
      <c r="AI2173" s="271"/>
      <c r="AJ2173" s="271"/>
      <c r="AK2173" s="271"/>
      <c r="AL2173" s="271"/>
      <c r="AM2173" s="294"/>
      <c r="AN2173" s="295" t="e">
        <f t="shared" si="2593"/>
        <v>#DIV/0!</v>
      </c>
      <c r="AO2173" s="299"/>
    </row>
    <row r="2174" spans="1:41" s="218" customFormat="1" ht="15" customHeight="1" thickTop="1" x14ac:dyDescent="0.15">
      <c r="A2174" s="229"/>
      <c r="B2174" s="230"/>
      <c r="C2174" s="231"/>
      <c r="D2174" s="232">
        <v>1</v>
      </c>
      <c r="E2174" s="233"/>
      <c r="F2174" s="233"/>
      <c r="G2174" s="232"/>
      <c r="H2174" s="326"/>
      <c r="I2174" s="234"/>
      <c r="J2174" s="232"/>
      <c r="K2174" s="233"/>
      <c r="L2174" s="232"/>
      <c r="M2174" s="232"/>
      <c r="N2174" s="232"/>
      <c r="O2174" s="255">
        <f t="shared" si="2592"/>
        <v>0</v>
      </c>
      <c r="P2174" s="350">
        <f>SUM(O2174:O2178)</f>
        <v>0</v>
      </c>
      <c r="Q2174" s="264"/>
      <c r="R2174" s="352">
        <f>SUMPRODUCT(Q2174:Q2178+0)</f>
        <v>0</v>
      </c>
      <c r="S2174" s="354" t="e">
        <f>R2174/P2174</f>
        <v>#DIV/0!</v>
      </c>
      <c r="T2174" s="350" t="e">
        <f>LOOKUP(S2174,{0.4,0.45,0.5,0.55,0.6,0.65,0.7,0.75,0.8,0.85,0.9,0.95,1},{0.1,0.175,0.25,0.325,0.4,0.475,0.55,0.625,0.7,0.775,0.85,0.925,1})</f>
        <v>#DIV/0!</v>
      </c>
      <c r="U2174" s="356"/>
      <c r="V2174" s="358"/>
      <c r="W2174" s="360"/>
      <c r="X2174" s="356"/>
      <c r="Y2174" s="352">
        <f>R2174-(V2174/10)-X2174</f>
        <v>0</v>
      </c>
      <c r="Z2174" s="352" t="e">
        <f>Y2174*T2174*AE2174</f>
        <v>#DIV/0!</v>
      </c>
      <c r="AA2174" s="352" t="e">
        <f>U2174-V2174+Z2174</f>
        <v>#DIV/0!</v>
      </c>
      <c r="AB2174" s="352"/>
      <c r="AC2174" s="352"/>
      <c r="AD2174" s="276"/>
      <c r="AE2174" s="277" t="e">
        <f>VLOOKUP(AD2174,分类参数表!$I$2:$J$10,2,FALSE)</f>
        <v>#N/A</v>
      </c>
      <c r="AF2174" s="278"/>
      <c r="AG2174" s="264"/>
      <c r="AH2174" s="264"/>
      <c r="AI2174" s="264"/>
      <c r="AJ2174" s="264"/>
      <c r="AK2174" s="264"/>
      <c r="AL2174" s="264"/>
      <c r="AM2174" s="288"/>
      <c r="AN2174" s="289" t="e">
        <f t="shared" si="2593"/>
        <v>#DIV/0!</v>
      </c>
      <c r="AO2174" s="296"/>
    </row>
    <row r="2175" spans="1:41" s="219" customFormat="1" ht="15" customHeight="1" x14ac:dyDescent="0.15">
      <c r="A2175" s="235"/>
      <c r="B2175" s="236">
        <f t="shared" ref="B2175:C2175" si="2660">B2174</f>
        <v>0</v>
      </c>
      <c r="C2175" s="237">
        <f t="shared" si="2660"/>
        <v>0</v>
      </c>
      <c r="D2175" s="238">
        <f t="shared" ref="D2175:D2178" si="2661">D2174+1</f>
        <v>2</v>
      </c>
      <c r="E2175" s="238"/>
      <c r="F2175" s="239"/>
      <c r="G2175" s="238"/>
      <c r="H2175" s="327"/>
      <c r="I2175" s="240"/>
      <c r="J2175" s="238"/>
      <c r="K2175" s="238"/>
      <c r="L2175" s="238"/>
      <c r="M2175" s="238"/>
      <c r="N2175" s="238"/>
      <c r="O2175" s="256">
        <f t="shared" si="2592"/>
        <v>0</v>
      </c>
      <c r="P2175" s="351"/>
      <c r="Q2175" s="266"/>
      <c r="R2175" s="353"/>
      <c r="S2175" s="355"/>
      <c r="T2175" s="351"/>
      <c r="U2175" s="357"/>
      <c r="V2175" s="359"/>
      <c r="W2175" s="361"/>
      <c r="X2175" s="357"/>
      <c r="Y2175" s="353"/>
      <c r="Z2175" s="353"/>
      <c r="AA2175" s="353"/>
      <c r="AB2175" s="353"/>
      <c r="AC2175" s="353"/>
      <c r="AD2175" s="238">
        <f t="shared" ref="AD2175:AD2178" si="2662">AD2174</f>
        <v>0</v>
      </c>
      <c r="AE2175" s="279" t="e">
        <f>VLOOKUP(AD2175,分类参数表!$I$2:$J$10,2,FALSE)</f>
        <v>#N/A</v>
      </c>
      <c r="AF2175" s="280"/>
      <c r="AG2175" s="266"/>
      <c r="AH2175" s="266"/>
      <c r="AI2175" s="266"/>
      <c r="AJ2175" s="266"/>
      <c r="AK2175" s="266"/>
      <c r="AL2175" s="266"/>
      <c r="AM2175" s="290"/>
      <c r="AN2175" s="291" t="e">
        <f t="shared" si="2593"/>
        <v>#DIV/0!</v>
      </c>
      <c r="AO2175" s="297"/>
    </row>
    <row r="2176" spans="1:41" s="219" customFormat="1" ht="15" customHeight="1" x14ac:dyDescent="0.15">
      <c r="A2176" s="235"/>
      <c r="B2176" s="236">
        <f t="shared" ref="B2176:C2176" si="2663">B2175</f>
        <v>0</v>
      </c>
      <c r="C2176" s="237">
        <f t="shared" si="2663"/>
        <v>0</v>
      </c>
      <c r="D2176" s="238">
        <f t="shared" si="2661"/>
        <v>3</v>
      </c>
      <c r="E2176" s="238"/>
      <c r="F2176" s="239"/>
      <c r="G2176" s="238"/>
      <c r="H2176" s="327"/>
      <c r="I2176" s="240"/>
      <c r="J2176" s="238"/>
      <c r="K2176" s="238"/>
      <c r="L2176" s="238"/>
      <c r="M2176" s="238"/>
      <c r="N2176" s="238"/>
      <c r="O2176" s="256">
        <f t="shared" si="2592"/>
        <v>0</v>
      </c>
      <c r="P2176" s="351"/>
      <c r="Q2176" s="266"/>
      <c r="R2176" s="353"/>
      <c r="S2176" s="355"/>
      <c r="T2176" s="351"/>
      <c r="U2176" s="357"/>
      <c r="V2176" s="359"/>
      <c r="W2176" s="361"/>
      <c r="X2176" s="357"/>
      <c r="Y2176" s="353"/>
      <c r="Z2176" s="353"/>
      <c r="AA2176" s="353"/>
      <c r="AB2176" s="353"/>
      <c r="AC2176" s="353"/>
      <c r="AD2176" s="238">
        <f t="shared" si="2662"/>
        <v>0</v>
      </c>
      <c r="AE2176" s="279" t="e">
        <f>VLOOKUP(AD2176,分类参数表!$I$2:$J$10,2,FALSE)</f>
        <v>#N/A</v>
      </c>
      <c r="AF2176" s="280"/>
      <c r="AG2176" s="266"/>
      <c r="AH2176" s="266"/>
      <c r="AI2176" s="266"/>
      <c r="AJ2176" s="266"/>
      <c r="AK2176" s="266"/>
      <c r="AL2176" s="266"/>
      <c r="AM2176" s="290"/>
      <c r="AN2176" s="291" t="e">
        <f t="shared" si="2593"/>
        <v>#DIV/0!</v>
      </c>
      <c r="AO2176" s="297"/>
    </row>
    <row r="2177" spans="1:41" s="219" customFormat="1" ht="15" customHeight="1" x14ac:dyDescent="0.15">
      <c r="A2177" s="235"/>
      <c r="B2177" s="236">
        <f t="shared" ref="B2177:C2177" si="2664">B2176</f>
        <v>0</v>
      </c>
      <c r="C2177" s="237">
        <f t="shared" si="2664"/>
        <v>0</v>
      </c>
      <c r="D2177" s="238">
        <f t="shared" si="2661"/>
        <v>4</v>
      </c>
      <c r="E2177" s="238"/>
      <c r="F2177" s="239"/>
      <c r="G2177" s="238"/>
      <c r="H2177" s="266"/>
      <c r="I2177" s="238"/>
      <c r="J2177" s="238"/>
      <c r="K2177" s="238"/>
      <c r="L2177" s="238"/>
      <c r="M2177" s="238"/>
      <c r="N2177" s="238"/>
      <c r="O2177" s="256">
        <f t="shared" si="2592"/>
        <v>0</v>
      </c>
      <c r="P2177" s="351"/>
      <c r="Q2177" s="266"/>
      <c r="R2177" s="353"/>
      <c r="S2177" s="355"/>
      <c r="T2177" s="351"/>
      <c r="U2177" s="357"/>
      <c r="V2177" s="359"/>
      <c r="W2177" s="361"/>
      <c r="X2177" s="357"/>
      <c r="Y2177" s="353"/>
      <c r="Z2177" s="353"/>
      <c r="AA2177" s="353"/>
      <c r="AB2177" s="353"/>
      <c r="AC2177" s="353"/>
      <c r="AD2177" s="238">
        <f t="shared" si="2662"/>
        <v>0</v>
      </c>
      <c r="AE2177" s="279" t="e">
        <f>VLOOKUP(AD2177,分类参数表!$I$2:$J$10,2,FALSE)</f>
        <v>#N/A</v>
      </c>
      <c r="AF2177" s="280"/>
      <c r="AG2177" s="266"/>
      <c r="AH2177" s="266"/>
      <c r="AI2177" s="266"/>
      <c r="AJ2177" s="266"/>
      <c r="AK2177" s="266"/>
      <c r="AL2177" s="266"/>
      <c r="AM2177" s="290"/>
      <c r="AN2177" s="291" t="e">
        <f t="shared" si="2593"/>
        <v>#DIV/0!</v>
      </c>
      <c r="AO2177" s="297"/>
    </row>
    <row r="2178" spans="1:41" s="219" customFormat="1" ht="15" customHeight="1" thickBot="1" x14ac:dyDescent="0.2">
      <c r="A2178" s="235"/>
      <c r="B2178" s="236">
        <f t="shared" ref="B2178:C2178" si="2665">B2177</f>
        <v>0</v>
      </c>
      <c r="C2178" s="237">
        <f t="shared" si="2665"/>
        <v>0</v>
      </c>
      <c r="D2178" s="238">
        <f t="shared" si="2661"/>
        <v>5</v>
      </c>
      <c r="E2178" s="238"/>
      <c r="F2178" s="239"/>
      <c r="G2178" s="238"/>
      <c r="H2178" s="266"/>
      <c r="I2178" s="238"/>
      <c r="J2178" s="238"/>
      <c r="K2178" s="238"/>
      <c r="L2178" s="238"/>
      <c r="M2178" s="238"/>
      <c r="N2178" s="238"/>
      <c r="O2178" s="256">
        <f t="shared" si="2592"/>
        <v>0</v>
      </c>
      <c r="P2178" s="351"/>
      <c r="Q2178" s="266"/>
      <c r="R2178" s="353"/>
      <c r="S2178" s="355"/>
      <c r="T2178" s="351"/>
      <c r="U2178" s="357"/>
      <c r="V2178" s="359"/>
      <c r="W2178" s="361"/>
      <c r="X2178" s="357"/>
      <c r="Y2178" s="353"/>
      <c r="Z2178" s="353"/>
      <c r="AA2178" s="353"/>
      <c r="AB2178" s="362"/>
      <c r="AC2178" s="362"/>
      <c r="AD2178" s="238">
        <f t="shared" si="2662"/>
        <v>0</v>
      </c>
      <c r="AE2178" s="279" t="e">
        <f>VLOOKUP(AD2178,分类参数表!$I$2:$J$10,2,FALSE)</f>
        <v>#N/A</v>
      </c>
      <c r="AF2178" s="280"/>
      <c r="AG2178" s="266"/>
      <c r="AH2178" s="266"/>
      <c r="AI2178" s="266"/>
      <c r="AJ2178" s="266"/>
      <c r="AK2178" s="266"/>
      <c r="AL2178" s="266"/>
      <c r="AM2178" s="290"/>
      <c r="AN2178" s="291" t="e">
        <f t="shared" si="2593"/>
        <v>#DIV/0!</v>
      </c>
      <c r="AO2178" s="297"/>
    </row>
    <row r="2179" spans="1:41" s="220" customFormat="1" ht="15" customHeight="1" thickTop="1" x14ac:dyDescent="0.15">
      <c r="A2179" s="319"/>
      <c r="B2179" s="242"/>
      <c r="C2179" s="243"/>
      <c r="D2179" s="244">
        <v>1</v>
      </c>
      <c r="E2179" s="320"/>
      <c r="F2179" s="245"/>
      <c r="G2179" s="321"/>
      <c r="H2179" s="328"/>
      <c r="I2179" s="246"/>
      <c r="J2179" s="321"/>
      <c r="K2179" s="320"/>
      <c r="L2179" s="321"/>
      <c r="M2179" s="244"/>
      <c r="N2179" s="244"/>
      <c r="O2179" s="257">
        <f t="shared" si="2592"/>
        <v>0</v>
      </c>
      <c r="P2179" s="363">
        <f>SUM(O2179:O2183)</f>
        <v>0</v>
      </c>
      <c r="Q2179" s="322"/>
      <c r="R2179" s="371">
        <f>SUMPRODUCT(Q2179:Q2183+0)</f>
        <v>0</v>
      </c>
      <c r="S2179" s="374" t="e">
        <f>R2179/P2179</f>
        <v>#DIV/0!</v>
      </c>
      <c r="T2179" s="363" t="e">
        <f>LOOKUP(S2179,{0.4,0.45,0.5,0.55,0.6,0.65,0.7,0.75,0.8,0.85,0.9,0.95,1},{0.1,0.175,0.25,0.325,0.4,0.475,0.55,0.625,0.7,0.775,0.85,0.925,1})</f>
        <v>#DIV/0!</v>
      </c>
      <c r="U2179" s="369"/>
      <c r="V2179" s="365"/>
      <c r="W2179" s="367"/>
      <c r="X2179" s="369"/>
      <c r="Y2179" s="371">
        <f>R2179-(V2179/10)-X2179</f>
        <v>0</v>
      </c>
      <c r="Z2179" s="371" t="e">
        <f>Y2179*T2179*AE2179</f>
        <v>#DIV/0!</v>
      </c>
      <c r="AA2179" s="371" t="e">
        <f>U2179-V2179+Z2179</f>
        <v>#DIV/0!</v>
      </c>
      <c r="AB2179" s="371"/>
      <c r="AC2179" s="371"/>
      <c r="AD2179" s="323" t="s">
        <v>2000</v>
      </c>
      <c r="AE2179" s="282">
        <f>VLOOKUP(AD2179,分类参数表!$I$2:$J$10,2,FALSE)</f>
        <v>1</v>
      </c>
      <c r="AF2179" s="283"/>
      <c r="AG2179" s="322"/>
      <c r="AH2179" s="269"/>
      <c r="AI2179" s="269"/>
      <c r="AJ2179" s="269"/>
      <c r="AK2179" s="322"/>
      <c r="AL2179" s="322"/>
      <c r="AM2179" s="292"/>
      <c r="AN2179" s="293" t="e">
        <f t="shared" si="2593"/>
        <v>#DIV/0!</v>
      </c>
      <c r="AO2179" s="298"/>
    </row>
    <row r="2180" spans="1:41" s="221" customFormat="1" ht="15" customHeight="1" x14ac:dyDescent="0.15">
      <c r="A2180" s="247"/>
      <c r="B2180" s="248">
        <f t="shared" ref="B2180:C2180" si="2666">B2179</f>
        <v>0</v>
      </c>
      <c r="C2180" s="249">
        <f t="shared" si="2666"/>
        <v>0</v>
      </c>
      <c r="D2180" s="250">
        <f t="shared" ref="D2180:D2183" si="2667">D2179+1</f>
        <v>2</v>
      </c>
      <c r="E2180" s="250"/>
      <c r="F2180" s="251"/>
      <c r="G2180" s="250"/>
      <c r="H2180" s="329"/>
      <c r="I2180" s="252"/>
      <c r="J2180" s="250"/>
      <c r="K2180" s="250"/>
      <c r="L2180" s="250"/>
      <c r="M2180" s="250"/>
      <c r="N2180" s="250"/>
      <c r="O2180" s="258">
        <f t="shared" si="2592"/>
        <v>0</v>
      </c>
      <c r="P2180" s="364"/>
      <c r="Q2180" s="271"/>
      <c r="R2180" s="372"/>
      <c r="S2180" s="375"/>
      <c r="T2180" s="364"/>
      <c r="U2180" s="370"/>
      <c r="V2180" s="366"/>
      <c r="W2180" s="368"/>
      <c r="X2180" s="370"/>
      <c r="Y2180" s="372"/>
      <c r="Z2180" s="372"/>
      <c r="AA2180" s="372"/>
      <c r="AB2180" s="372"/>
      <c r="AC2180" s="372"/>
      <c r="AD2180" s="250" t="str">
        <f t="shared" ref="AD2180:AD2183" si="2668">AD2179</f>
        <v>会员</v>
      </c>
      <c r="AE2180" s="284">
        <f>VLOOKUP(AD2180,分类参数表!$I$2:$J$10,2,FALSE)</f>
        <v>1</v>
      </c>
      <c r="AF2180" s="285"/>
      <c r="AG2180" s="271"/>
      <c r="AH2180" s="271"/>
      <c r="AI2180" s="271"/>
      <c r="AJ2180" s="271"/>
      <c r="AK2180" s="271"/>
      <c r="AL2180" s="271"/>
      <c r="AM2180" s="294"/>
      <c r="AN2180" s="295" t="e">
        <f t="shared" si="2593"/>
        <v>#DIV/0!</v>
      </c>
      <c r="AO2180" s="299"/>
    </row>
    <row r="2181" spans="1:41" s="221" customFormat="1" ht="15" customHeight="1" x14ac:dyDescent="0.15">
      <c r="A2181" s="247"/>
      <c r="B2181" s="248">
        <f t="shared" ref="B2181:C2181" si="2669">B2180</f>
        <v>0</v>
      </c>
      <c r="C2181" s="249">
        <f t="shared" si="2669"/>
        <v>0</v>
      </c>
      <c r="D2181" s="250">
        <f t="shared" si="2667"/>
        <v>3</v>
      </c>
      <c r="E2181" s="250"/>
      <c r="F2181" s="251"/>
      <c r="G2181" s="250"/>
      <c r="H2181" s="329"/>
      <c r="I2181" s="252"/>
      <c r="J2181" s="250"/>
      <c r="K2181" s="250"/>
      <c r="L2181" s="250"/>
      <c r="M2181" s="250"/>
      <c r="N2181" s="250"/>
      <c r="O2181" s="258">
        <f t="shared" si="2592"/>
        <v>0</v>
      </c>
      <c r="P2181" s="364"/>
      <c r="Q2181" s="271"/>
      <c r="R2181" s="372"/>
      <c r="S2181" s="375"/>
      <c r="T2181" s="364"/>
      <c r="U2181" s="370"/>
      <c r="V2181" s="366"/>
      <c r="W2181" s="368"/>
      <c r="X2181" s="370"/>
      <c r="Y2181" s="372"/>
      <c r="Z2181" s="372"/>
      <c r="AA2181" s="372"/>
      <c r="AB2181" s="372"/>
      <c r="AC2181" s="372"/>
      <c r="AD2181" s="250" t="str">
        <f t="shared" si="2668"/>
        <v>会员</v>
      </c>
      <c r="AE2181" s="284">
        <f>VLOOKUP(AD2181,分类参数表!$I$2:$J$10,2,FALSE)</f>
        <v>1</v>
      </c>
      <c r="AF2181" s="285"/>
      <c r="AG2181" s="271"/>
      <c r="AH2181" s="271"/>
      <c r="AI2181" s="271"/>
      <c r="AJ2181" s="271"/>
      <c r="AK2181" s="271"/>
      <c r="AL2181" s="271"/>
      <c r="AM2181" s="294"/>
      <c r="AN2181" s="295" t="e">
        <f t="shared" si="2593"/>
        <v>#DIV/0!</v>
      </c>
      <c r="AO2181" s="299"/>
    </row>
    <row r="2182" spans="1:41" s="221" customFormat="1" ht="15" customHeight="1" x14ac:dyDescent="0.15">
      <c r="A2182" s="247"/>
      <c r="B2182" s="248">
        <f t="shared" ref="B2182:C2182" si="2670">B2181</f>
        <v>0</v>
      </c>
      <c r="C2182" s="249">
        <f t="shared" si="2670"/>
        <v>0</v>
      </c>
      <c r="D2182" s="250">
        <f t="shared" si="2667"/>
        <v>4</v>
      </c>
      <c r="E2182" s="250"/>
      <c r="F2182" s="251"/>
      <c r="G2182" s="250"/>
      <c r="H2182" s="271"/>
      <c r="I2182" s="250"/>
      <c r="J2182" s="250"/>
      <c r="K2182" s="250"/>
      <c r="L2182" s="250"/>
      <c r="M2182" s="250"/>
      <c r="N2182" s="250"/>
      <c r="O2182" s="258">
        <f t="shared" ref="O2182:O2245" si="2671">N2182*M2182</f>
        <v>0</v>
      </c>
      <c r="P2182" s="364"/>
      <c r="Q2182" s="271"/>
      <c r="R2182" s="372"/>
      <c r="S2182" s="375"/>
      <c r="T2182" s="364"/>
      <c r="U2182" s="370"/>
      <c r="V2182" s="366"/>
      <c r="W2182" s="368"/>
      <c r="X2182" s="370"/>
      <c r="Y2182" s="372"/>
      <c r="Z2182" s="372"/>
      <c r="AA2182" s="372"/>
      <c r="AB2182" s="372"/>
      <c r="AC2182" s="372"/>
      <c r="AD2182" s="250" t="str">
        <f t="shared" si="2668"/>
        <v>会员</v>
      </c>
      <c r="AE2182" s="284">
        <f>VLOOKUP(AD2182,分类参数表!$I$2:$J$10,2,FALSE)</f>
        <v>1</v>
      </c>
      <c r="AF2182" s="285"/>
      <c r="AG2182" s="271"/>
      <c r="AH2182" s="271"/>
      <c r="AI2182" s="271"/>
      <c r="AJ2182" s="271"/>
      <c r="AK2182" s="271"/>
      <c r="AL2182" s="271"/>
      <c r="AM2182" s="294"/>
      <c r="AN2182" s="295" t="e">
        <f t="shared" ref="AN2182:AN2245" si="2672">(Q2182-AM2182)/M2182/N2182</f>
        <v>#DIV/0!</v>
      </c>
      <c r="AO2182" s="299"/>
    </row>
    <row r="2183" spans="1:41" s="221" customFormat="1" ht="15" customHeight="1" thickBot="1" x14ac:dyDescent="0.2">
      <c r="A2183" s="247"/>
      <c r="B2183" s="248">
        <f t="shared" ref="B2183:C2183" si="2673">B2182</f>
        <v>0</v>
      </c>
      <c r="C2183" s="249">
        <f t="shared" si="2673"/>
        <v>0</v>
      </c>
      <c r="D2183" s="250">
        <f t="shared" si="2667"/>
        <v>5</v>
      </c>
      <c r="E2183" s="250"/>
      <c r="F2183" s="251"/>
      <c r="G2183" s="250"/>
      <c r="H2183" s="271"/>
      <c r="I2183" s="250"/>
      <c r="J2183" s="250"/>
      <c r="K2183" s="250"/>
      <c r="L2183" s="250"/>
      <c r="M2183" s="250"/>
      <c r="N2183" s="250"/>
      <c r="O2183" s="258">
        <f t="shared" si="2671"/>
        <v>0</v>
      </c>
      <c r="P2183" s="364"/>
      <c r="Q2183" s="271"/>
      <c r="R2183" s="372"/>
      <c r="S2183" s="375"/>
      <c r="T2183" s="364"/>
      <c r="U2183" s="370"/>
      <c r="V2183" s="366"/>
      <c r="W2183" s="368"/>
      <c r="X2183" s="370"/>
      <c r="Y2183" s="372"/>
      <c r="Z2183" s="372"/>
      <c r="AA2183" s="372"/>
      <c r="AB2183" s="373"/>
      <c r="AC2183" s="373"/>
      <c r="AD2183" s="250" t="str">
        <f t="shared" si="2668"/>
        <v>会员</v>
      </c>
      <c r="AE2183" s="284">
        <f>VLOOKUP(AD2183,分类参数表!$I$2:$J$10,2,FALSE)</f>
        <v>1</v>
      </c>
      <c r="AF2183" s="285"/>
      <c r="AG2183" s="271"/>
      <c r="AH2183" s="271"/>
      <c r="AI2183" s="271"/>
      <c r="AJ2183" s="271"/>
      <c r="AK2183" s="271"/>
      <c r="AL2183" s="271"/>
      <c r="AM2183" s="294"/>
      <c r="AN2183" s="295" t="e">
        <f t="shared" si="2672"/>
        <v>#DIV/0!</v>
      </c>
      <c r="AO2183" s="299"/>
    </row>
    <row r="2184" spans="1:41" s="218" customFormat="1" ht="15" customHeight="1" thickTop="1" x14ac:dyDescent="0.15">
      <c r="A2184" s="229"/>
      <c r="B2184" s="230"/>
      <c r="C2184" s="231"/>
      <c r="D2184" s="232">
        <v>1</v>
      </c>
      <c r="E2184" s="233"/>
      <c r="F2184" s="233"/>
      <c r="G2184" s="232"/>
      <c r="H2184" s="326"/>
      <c r="I2184" s="234"/>
      <c r="J2184" s="232"/>
      <c r="K2184" s="233"/>
      <c r="L2184" s="232"/>
      <c r="M2184" s="232"/>
      <c r="N2184" s="232"/>
      <c r="O2184" s="255">
        <f t="shared" si="2671"/>
        <v>0</v>
      </c>
      <c r="P2184" s="350">
        <f>SUM(O2184:O2188)</f>
        <v>0</v>
      </c>
      <c r="Q2184" s="264"/>
      <c r="R2184" s="352">
        <f>SUMPRODUCT(Q2184:Q2188+0)</f>
        <v>0</v>
      </c>
      <c r="S2184" s="354" t="e">
        <f>R2184/P2184</f>
        <v>#DIV/0!</v>
      </c>
      <c r="T2184" s="350" t="e">
        <f>LOOKUP(S2184,{0.4,0.45,0.5,0.55,0.6,0.65,0.7,0.75,0.8,0.85,0.9,0.95,1},{0.1,0.175,0.25,0.325,0.4,0.475,0.55,0.625,0.7,0.775,0.85,0.925,1})</f>
        <v>#DIV/0!</v>
      </c>
      <c r="U2184" s="356"/>
      <c r="V2184" s="358"/>
      <c r="W2184" s="360"/>
      <c r="X2184" s="356"/>
      <c r="Y2184" s="352">
        <f>R2184-(V2184/10)-X2184</f>
        <v>0</v>
      </c>
      <c r="Z2184" s="352" t="e">
        <f>Y2184*T2184*AE2184</f>
        <v>#DIV/0!</v>
      </c>
      <c r="AA2184" s="352" t="e">
        <f>U2184-V2184+Z2184</f>
        <v>#DIV/0!</v>
      </c>
      <c r="AB2184" s="352"/>
      <c r="AC2184" s="352"/>
      <c r="AD2184" s="276"/>
      <c r="AE2184" s="277" t="e">
        <f>VLOOKUP(AD2184,分类参数表!$I$2:$J$10,2,FALSE)</f>
        <v>#N/A</v>
      </c>
      <c r="AF2184" s="278"/>
      <c r="AG2184" s="264"/>
      <c r="AH2184" s="264"/>
      <c r="AI2184" s="264"/>
      <c r="AJ2184" s="264"/>
      <c r="AK2184" s="264"/>
      <c r="AL2184" s="264"/>
      <c r="AM2184" s="288"/>
      <c r="AN2184" s="289" t="e">
        <f t="shared" si="2672"/>
        <v>#DIV/0!</v>
      </c>
      <c r="AO2184" s="296"/>
    </row>
    <row r="2185" spans="1:41" s="219" customFormat="1" ht="15" customHeight="1" x14ac:dyDescent="0.15">
      <c r="A2185" s="235"/>
      <c r="B2185" s="236">
        <f t="shared" ref="B2185:C2185" si="2674">B2184</f>
        <v>0</v>
      </c>
      <c r="C2185" s="237">
        <f t="shared" si="2674"/>
        <v>0</v>
      </c>
      <c r="D2185" s="238">
        <f t="shared" ref="D2185:D2188" si="2675">D2184+1</f>
        <v>2</v>
      </c>
      <c r="E2185" s="238"/>
      <c r="F2185" s="239"/>
      <c r="G2185" s="238"/>
      <c r="H2185" s="327"/>
      <c r="I2185" s="240"/>
      <c r="J2185" s="238"/>
      <c r="K2185" s="238"/>
      <c r="L2185" s="238"/>
      <c r="M2185" s="238"/>
      <c r="N2185" s="238"/>
      <c r="O2185" s="256">
        <f t="shared" si="2671"/>
        <v>0</v>
      </c>
      <c r="P2185" s="351"/>
      <c r="Q2185" s="266"/>
      <c r="R2185" s="353"/>
      <c r="S2185" s="355"/>
      <c r="T2185" s="351"/>
      <c r="U2185" s="357"/>
      <c r="V2185" s="359"/>
      <c r="W2185" s="361"/>
      <c r="X2185" s="357"/>
      <c r="Y2185" s="353"/>
      <c r="Z2185" s="353"/>
      <c r="AA2185" s="353"/>
      <c r="AB2185" s="353"/>
      <c r="AC2185" s="353"/>
      <c r="AD2185" s="238">
        <f t="shared" ref="AD2185:AD2188" si="2676">AD2184</f>
        <v>0</v>
      </c>
      <c r="AE2185" s="279" t="e">
        <f>VLOOKUP(AD2185,分类参数表!$I$2:$J$10,2,FALSE)</f>
        <v>#N/A</v>
      </c>
      <c r="AF2185" s="280"/>
      <c r="AG2185" s="266"/>
      <c r="AH2185" s="266"/>
      <c r="AI2185" s="266"/>
      <c r="AJ2185" s="266"/>
      <c r="AK2185" s="266"/>
      <c r="AL2185" s="266"/>
      <c r="AM2185" s="290"/>
      <c r="AN2185" s="291" t="e">
        <f t="shared" si="2672"/>
        <v>#DIV/0!</v>
      </c>
      <c r="AO2185" s="297"/>
    </row>
    <row r="2186" spans="1:41" s="219" customFormat="1" ht="15" customHeight="1" x14ac:dyDescent="0.15">
      <c r="A2186" s="235"/>
      <c r="B2186" s="236">
        <f t="shared" ref="B2186:C2186" si="2677">B2185</f>
        <v>0</v>
      </c>
      <c r="C2186" s="237">
        <f t="shared" si="2677"/>
        <v>0</v>
      </c>
      <c r="D2186" s="238">
        <f t="shared" si="2675"/>
        <v>3</v>
      </c>
      <c r="E2186" s="238"/>
      <c r="F2186" s="239"/>
      <c r="G2186" s="238"/>
      <c r="H2186" s="327"/>
      <c r="I2186" s="240"/>
      <c r="J2186" s="238"/>
      <c r="K2186" s="238"/>
      <c r="L2186" s="238"/>
      <c r="M2186" s="238"/>
      <c r="N2186" s="238"/>
      <c r="O2186" s="256">
        <f t="shared" si="2671"/>
        <v>0</v>
      </c>
      <c r="P2186" s="351"/>
      <c r="Q2186" s="266"/>
      <c r="R2186" s="353"/>
      <c r="S2186" s="355"/>
      <c r="T2186" s="351"/>
      <c r="U2186" s="357"/>
      <c r="V2186" s="359"/>
      <c r="W2186" s="361"/>
      <c r="X2186" s="357"/>
      <c r="Y2186" s="353"/>
      <c r="Z2186" s="353"/>
      <c r="AA2186" s="353"/>
      <c r="AB2186" s="353"/>
      <c r="AC2186" s="353"/>
      <c r="AD2186" s="238">
        <f t="shared" si="2676"/>
        <v>0</v>
      </c>
      <c r="AE2186" s="279" t="e">
        <f>VLOOKUP(AD2186,分类参数表!$I$2:$J$10,2,FALSE)</f>
        <v>#N/A</v>
      </c>
      <c r="AF2186" s="280"/>
      <c r="AG2186" s="266"/>
      <c r="AH2186" s="266"/>
      <c r="AI2186" s="266"/>
      <c r="AJ2186" s="266"/>
      <c r="AK2186" s="266"/>
      <c r="AL2186" s="266"/>
      <c r="AM2186" s="290"/>
      <c r="AN2186" s="291" t="e">
        <f t="shared" si="2672"/>
        <v>#DIV/0!</v>
      </c>
      <c r="AO2186" s="297"/>
    </row>
    <row r="2187" spans="1:41" s="219" customFormat="1" ht="15" customHeight="1" x14ac:dyDescent="0.15">
      <c r="A2187" s="235"/>
      <c r="B2187" s="236">
        <f t="shared" ref="B2187:C2187" si="2678">B2186</f>
        <v>0</v>
      </c>
      <c r="C2187" s="237">
        <f t="shared" si="2678"/>
        <v>0</v>
      </c>
      <c r="D2187" s="238">
        <f t="shared" si="2675"/>
        <v>4</v>
      </c>
      <c r="E2187" s="238"/>
      <c r="F2187" s="239"/>
      <c r="G2187" s="238"/>
      <c r="H2187" s="266"/>
      <c r="I2187" s="238"/>
      <c r="J2187" s="238"/>
      <c r="K2187" s="238"/>
      <c r="L2187" s="238"/>
      <c r="M2187" s="238"/>
      <c r="N2187" s="238"/>
      <c r="O2187" s="256">
        <f t="shared" si="2671"/>
        <v>0</v>
      </c>
      <c r="P2187" s="351"/>
      <c r="Q2187" s="266"/>
      <c r="R2187" s="353"/>
      <c r="S2187" s="355"/>
      <c r="T2187" s="351"/>
      <c r="U2187" s="357"/>
      <c r="V2187" s="359"/>
      <c r="W2187" s="361"/>
      <c r="X2187" s="357"/>
      <c r="Y2187" s="353"/>
      <c r="Z2187" s="353"/>
      <c r="AA2187" s="353"/>
      <c r="AB2187" s="353"/>
      <c r="AC2187" s="353"/>
      <c r="AD2187" s="238">
        <f t="shared" si="2676"/>
        <v>0</v>
      </c>
      <c r="AE2187" s="279" t="e">
        <f>VLOOKUP(AD2187,分类参数表!$I$2:$J$10,2,FALSE)</f>
        <v>#N/A</v>
      </c>
      <c r="AF2187" s="280"/>
      <c r="AG2187" s="266"/>
      <c r="AH2187" s="266"/>
      <c r="AI2187" s="266"/>
      <c r="AJ2187" s="266"/>
      <c r="AK2187" s="266"/>
      <c r="AL2187" s="266"/>
      <c r="AM2187" s="290"/>
      <c r="AN2187" s="291" t="e">
        <f t="shared" si="2672"/>
        <v>#DIV/0!</v>
      </c>
      <c r="AO2187" s="297"/>
    </row>
    <row r="2188" spans="1:41" s="219" customFormat="1" ht="15" customHeight="1" thickBot="1" x14ac:dyDescent="0.2">
      <c r="A2188" s="235"/>
      <c r="B2188" s="236">
        <f t="shared" ref="B2188:C2188" si="2679">B2187</f>
        <v>0</v>
      </c>
      <c r="C2188" s="237">
        <f t="shared" si="2679"/>
        <v>0</v>
      </c>
      <c r="D2188" s="238">
        <f t="shared" si="2675"/>
        <v>5</v>
      </c>
      <c r="E2188" s="238"/>
      <c r="F2188" s="239"/>
      <c r="G2188" s="238"/>
      <c r="H2188" s="266"/>
      <c r="I2188" s="238"/>
      <c r="J2188" s="238"/>
      <c r="K2188" s="238"/>
      <c r="L2188" s="238"/>
      <c r="M2188" s="238"/>
      <c r="N2188" s="238"/>
      <c r="O2188" s="256">
        <f t="shared" si="2671"/>
        <v>0</v>
      </c>
      <c r="P2188" s="351"/>
      <c r="Q2188" s="266"/>
      <c r="R2188" s="353"/>
      <c r="S2188" s="355"/>
      <c r="T2188" s="351"/>
      <c r="U2188" s="357"/>
      <c r="V2188" s="359"/>
      <c r="W2188" s="361"/>
      <c r="X2188" s="357"/>
      <c r="Y2188" s="353"/>
      <c r="Z2188" s="353"/>
      <c r="AA2188" s="353"/>
      <c r="AB2188" s="362"/>
      <c r="AC2188" s="362"/>
      <c r="AD2188" s="238">
        <f t="shared" si="2676"/>
        <v>0</v>
      </c>
      <c r="AE2188" s="279" t="e">
        <f>VLOOKUP(AD2188,分类参数表!$I$2:$J$10,2,FALSE)</f>
        <v>#N/A</v>
      </c>
      <c r="AF2188" s="280"/>
      <c r="AG2188" s="266"/>
      <c r="AH2188" s="266"/>
      <c r="AI2188" s="266"/>
      <c r="AJ2188" s="266"/>
      <c r="AK2188" s="266"/>
      <c r="AL2188" s="266"/>
      <c r="AM2188" s="290"/>
      <c r="AN2188" s="291" t="e">
        <f t="shared" si="2672"/>
        <v>#DIV/0!</v>
      </c>
      <c r="AO2188" s="297"/>
    </row>
    <row r="2189" spans="1:41" s="220" customFormat="1" ht="15" customHeight="1" thickTop="1" x14ac:dyDescent="0.15">
      <c r="A2189" s="319"/>
      <c r="B2189" s="242"/>
      <c r="C2189" s="243"/>
      <c r="D2189" s="244">
        <v>1</v>
      </c>
      <c r="E2189" s="320"/>
      <c r="F2189" s="245"/>
      <c r="G2189" s="321"/>
      <c r="H2189" s="328"/>
      <c r="I2189" s="246"/>
      <c r="J2189" s="321"/>
      <c r="K2189" s="320"/>
      <c r="L2189" s="321"/>
      <c r="M2189" s="244"/>
      <c r="N2189" s="244"/>
      <c r="O2189" s="257">
        <f t="shared" si="2671"/>
        <v>0</v>
      </c>
      <c r="P2189" s="363">
        <f>SUM(O2189:O2193)</f>
        <v>0</v>
      </c>
      <c r="Q2189" s="322"/>
      <c r="R2189" s="371">
        <f>SUMPRODUCT(Q2189:Q2193+0)</f>
        <v>0</v>
      </c>
      <c r="S2189" s="374" t="e">
        <f>R2189/P2189</f>
        <v>#DIV/0!</v>
      </c>
      <c r="T2189" s="363" t="e">
        <f>LOOKUP(S2189,{0.4,0.45,0.5,0.55,0.6,0.65,0.7,0.75,0.8,0.85,0.9,0.95,1},{0.1,0.175,0.25,0.325,0.4,0.475,0.55,0.625,0.7,0.775,0.85,0.925,1})</f>
        <v>#DIV/0!</v>
      </c>
      <c r="U2189" s="369"/>
      <c r="V2189" s="365"/>
      <c r="W2189" s="367"/>
      <c r="X2189" s="369"/>
      <c r="Y2189" s="371">
        <f>R2189-(V2189/10)-X2189</f>
        <v>0</v>
      </c>
      <c r="Z2189" s="371" t="e">
        <f>Y2189*T2189*AE2189</f>
        <v>#DIV/0!</v>
      </c>
      <c r="AA2189" s="371" t="e">
        <f>U2189-V2189+Z2189</f>
        <v>#DIV/0!</v>
      </c>
      <c r="AB2189" s="371"/>
      <c r="AC2189" s="371"/>
      <c r="AD2189" s="323" t="s">
        <v>2000</v>
      </c>
      <c r="AE2189" s="282">
        <f>VLOOKUP(AD2189,分类参数表!$I$2:$J$10,2,FALSE)</f>
        <v>1</v>
      </c>
      <c r="AF2189" s="283"/>
      <c r="AG2189" s="322"/>
      <c r="AH2189" s="269"/>
      <c r="AI2189" s="269"/>
      <c r="AJ2189" s="269"/>
      <c r="AK2189" s="322"/>
      <c r="AL2189" s="322"/>
      <c r="AM2189" s="292"/>
      <c r="AN2189" s="293" t="e">
        <f t="shared" si="2672"/>
        <v>#DIV/0!</v>
      </c>
      <c r="AO2189" s="298"/>
    </row>
    <row r="2190" spans="1:41" s="221" customFormat="1" ht="15" customHeight="1" x14ac:dyDescent="0.15">
      <c r="A2190" s="247"/>
      <c r="B2190" s="248">
        <f t="shared" ref="B2190:C2190" si="2680">B2189</f>
        <v>0</v>
      </c>
      <c r="C2190" s="249">
        <f t="shared" si="2680"/>
        <v>0</v>
      </c>
      <c r="D2190" s="250">
        <f t="shared" ref="D2190:D2193" si="2681">D2189+1</f>
        <v>2</v>
      </c>
      <c r="E2190" s="250"/>
      <c r="F2190" s="251"/>
      <c r="G2190" s="250"/>
      <c r="H2190" s="329"/>
      <c r="I2190" s="252"/>
      <c r="J2190" s="250"/>
      <c r="K2190" s="250"/>
      <c r="L2190" s="250"/>
      <c r="M2190" s="250"/>
      <c r="N2190" s="250"/>
      <c r="O2190" s="258">
        <f t="shared" si="2671"/>
        <v>0</v>
      </c>
      <c r="P2190" s="364"/>
      <c r="Q2190" s="271"/>
      <c r="R2190" s="372"/>
      <c r="S2190" s="375"/>
      <c r="T2190" s="364"/>
      <c r="U2190" s="370"/>
      <c r="V2190" s="366"/>
      <c r="W2190" s="368"/>
      <c r="X2190" s="370"/>
      <c r="Y2190" s="372"/>
      <c r="Z2190" s="372"/>
      <c r="AA2190" s="372"/>
      <c r="AB2190" s="372"/>
      <c r="AC2190" s="372"/>
      <c r="AD2190" s="250" t="str">
        <f t="shared" ref="AD2190:AD2193" si="2682">AD2189</f>
        <v>会员</v>
      </c>
      <c r="AE2190" s="284">
        <f>VLOOKUP(AD2190,分类参数表!$I$2:$J$10,2,FALSE)</f>
        <v>1</v>
      </c>
      <c r="AF2190" s="285"/>
      <c r="AG2190" s="271"/>
      <c r="AH2190" s="271"/>
      <c r="AI2190" s="271"/>
      <c r="AJ2190" s="271"/>
      <c r="AK2190" s="271"/>
      <c r="AL2190" s="271"/>
      <c r="AM2190" s="294"/>
      <c r="AN2190" s="295" t="e">
        <f t="shared" si="2672"/>
        <v>#DIV/0!</v>
      </c>
      <c r="AO2190" s="299"/>
    </row>
    <row r="2191" spans="1:41" s="221" customFormat="1" ht="15" customHeight="1" x14ac:dyDescent="0.15">
      <c r="A2191" s="247"/>
      <c r="B2191" s="248">
        <f t="shared" ref="B2191:C2191" si="2683">B2190</f>
        <v>0</v>
      </c>
      <c r="C2191" s="249">
        <f t="shared" si="2683"/>
        <v>0</v>
      </c>
      <c r="D2191" s="250">
        <f t="shared" si="2681"/>
        <v>3</v>
      </c>
      <c r="E2191" s="250"/>
      <c r="F2191" s="251"/>
      <c r="G2191" s="250"/>
      <c r="H2191" s="329"/>
      <c r="I2191" s="252"/>
      <c r="J2191" s="250"/>
      <c r="K2191" s="250"/>
      <c r="L2191" s="250"/>
      <c r="M2191" s="250"/>
      <c r="N2191" s="250"/>
      <c r="O2191" s="258">
        <f t="shared" si="2671"/>
        <v>0</v>
      </c>
      <c r="P2191" s="364"/>
      <c r="Q2191" s="271"/>
      <c r="R2191" s="372"/>
      <c r="S2191" s="375"/>
      <c r="T2191" s="364"/>
      <c r="U2191" s="370"/>
      <c r="V2191" s="366"/>
      <c r="W2191" s="368"/>
      <c r="X2191" s="370"/>
      <c r="Y2191" s="372"/>
      <c r="Z2191" s="372"/>
      <c r="AA2191" s="372"/>
      <c r="AB2191" s="372"/>
      <c r="AC2191" s="372"/>
      <c r="AD2191" s="250" t="str">
        <f t="shared" si="2682"/>
        <v>会员</v>
      </c>
      <c r="AE2191" s="284">
        <f>VLOOKUP(AD2191,分类参数表!$I$2:$J$10,2,FALSE)</f>
        <v>1</v>
      </c>
      <c r="AF2191" s="285"/>
      <c r="AG2191" s="271"/>
      <c r="AH2191" s="271"/>
      <c r="AI2191" s="271"/>
      <c r="AJ2191" s="271"/>
      <c r="AK2191" s="271"/>
      <c r="AL2191" s="271"/>
      <c r="AM2191" s="294"/>
      <c r="AN2191" s="295" t="e">
        <f t="shared" si="2672"/>
        <v>#DIV/0!</v>
      </c>
      <c r="AO2191" s="299"/>
    </row>
    <row r="2192" spans="1:41" s="221" customFormat="1" ht="15" customHeight="1" x14ac:dyDescent="0.15">
      <c r="A2192" s="247"/>
      <c r="B2192" s="248">
        <f t="shared" ref="B2192:C2192" si="2684">B2191</f>
        <v>0</v>
      </c>
      <c r="C2192" s="249">
        <f t="shared" si="2684"/>
        <v>0</v>
      </c>
      <c r="D2192" s="250">
        <f t="shared" si="2681"/>
        <v>4</v>
      </c>
      <c r="E2192" s="250"/>
      <c r="F2192" s="251"/>
      <c r="G2192" s="250"/>
      <c r="H2192" s="271"/>
      <c r="I2192" s="250"/>
      <c r="J2192" s="250"/>
      <c r="K2192" s="250"/>
      <c r="L2192" s="250"/>
      <c r="M2192" s="250"/>
      <c r="N2192" s="250"/>
      <c r="O2192" s="258">
        <f t="shared" si="2671"/>
        <v>0</v>
      </c>
      <c r="P2192" s="364"/>
      <c r="Q2192" s="271"/>
      <c r="R2192" s="372"/>
      <c r="S2192" s="375"/>
      <c r="T2192" s="364"/>
      <c r="U2192" s="370"/>
      <c r="V2192" s="366"/>
      <c r="W2192" s="368"/>
      <c r="X2192" s="370"/>
      <c r="Y2192" s="372"/>
      <c r="Z2192" s="372"/>
      <c r="AA2192" s="372"/>
      <c r="AB2192" s="372"/>
      <c r="AC2192" s="372"/>
      <c r="AD2192" s="250" t="str">
        <f t="shared" si="2682"/>
        <v>会员</v>
      </c>
      <c r="AE2192" s="284">
        <f>VLOOKUP(AD2192,分类参数表!$I$2:$J$10,2,FALSE)</f>
        <v>1</v>
      </c>
      <c r="AF2192" s="285"/>
      <c r="AG2192" s="271"/>
      <c r="AH2192" s="271"/>
      <c r="AI2192" s="271"/>
      <c r="AJ2192" s="271"/>
      <c r="AK2192" s="271"/>
      <c r="AL2192" s="271"/>
      <c r="AM2192" s="294"/>
      <c r="AN2192" s="295" t="e">
        <f t="shared" si="2672"/>
        <v>#DIV/0!</v>
      </c>
      <c r="AO2192" s="299"/>
    </row>
    <row r="2193" spans="1:41" s="221" customFormat="1" ht="15" customHeight="1" thickBot="1" x14ac:dyDescent="0.2">
      <c r="A2193" s="247"/>
      <c r="B2193" s="248">
        <f t="shared" ref="B2193:C2193" si="2685">B2192</f>
        <v>0</v>
      </c>
      <c r="C2193" s="249">
        <f t="shared" si="2685"/>
        <v>0</v>
      </c>
      <c r="D2193" s="250">
        <f t="shared" si="2681"/>
        <v>5</v>
      </c>
      <c r="E2193" s="250"/>
      <c r="F2193" s="251"/>
      <c r="G2193" s="250"/>
      <c r="H2193" s="271"/>
      <c r="I2193" s="250"/>
      <c r="J2193" s="250"/>
      <c r="K2193" s="250"/>
      <c r="L2193" s="250"/>
      <c r="M2193" s="250"/>
      <c r="N2193" s="250"/>
      <c r="O2193" s="258">
        <f t="shared" si="2671"/>
        <v>0</v>
      </c>
      <c r="P2193" s="364"/>
      <c r="Q2193" s="271"/>
      <c r="R2193" s="372"/>
      <c r="S2193" s="375"/>
      <c r="T2193" s="364"/>
      <c r="U2193" s="370"/>
      <c r="V2193" s="366"/>
      <c r="W2193" s="368"/>
      <c r="X2193" s="370"/>
      <c r="Y2193" s="372"/>
      <c r="Z2193" s="372"/>
      <c r="AA2193" s="372"/>
      <c r="AB2193" s="373"/>
      <c r="AC2193" s="373"/>
      <c r="AD2193" s="250" t="str">
        <f t="shared" si="2682"/>
        <v>会员</v>
      </c>
      <c r="AE2193" s="284">
        <f>VLOOKUP(AD2193,分类参数表!$I$2:$J$10,2,FALSE)</f>
        <v>1</v>
      </c>
      <c r="AF2193" s="285"/>
      <c r="AG2193" s="271"/>
      <c r="AH2193" s="271"/>
      <c r="AI2193" s="271"/>
      <c r="AJ2193" s="271"/>
      <c r="AK2193" s="271"/>
      <c r="AL2193" s="271"/>
      <c r="AM2193" s="294"/>
      <c r="AN2193" s="295" t="e">
        <f t="shared" si="2672"/>
        <v>#DIV/0!</v>
      </c>
      <c r="AO2193" s="299"/>
    </row>
    <row r="2194" spans="1:41" s="218" customFormat="1" ht="15" customHeight="1" thickTop="1" x14ac:dyDescent="0.15">
      <c r="A2194" s="229"/>
      <c r="B2194" s="230"/>
      <c r="C2194" s="231"/>
      <c r="D2194" s="232">
        <v>1</v>
      </c>
      <c r="E2194" s="233"/>
      <c r="F2194" s="233"/>
      <c r="G2194" s="232"/>
      <c r="H2194" s="326"/>
      <c r="I2194" s="234"/>
      <c r="J2194" s="232"/>
      <c r="K2194" s="233"/>
      <c r="L2194" s="232"/>
      <c r="M2194" s="232"/>
      <c r="N2194" s="232"/>
      <c r="O2194" s="255">
        <f t="shared" si="2671"/>
        <v>0</v>
      </c>
      <c r="P2194" s="350">
        <f>SUM(O2194:O2198)</f>
        <v>0</v>
      </c>
      <c r="Q2194" s="264"/>
      <c r="R2194" s="352">
        <f>SUMPRODUCT(Q2194:Q2198+0)</f>
        <v>0</v>
      </c>
      <c r="S2194" s="354" t="e">
        <f>R2194/P2194</f>
        <v>#DIV/0!</v>
      </c>
      <c r="T2194" s="350" t="e">
        <f>LOOKUP(S2194,{0.4,0.45,0.5,0.55,0.6,0.65,0.7,0.75,0.8,0.85,0.9,0.95,1},{0.1,0.175,0.25,0.325,0.4,0.475,0.55,0.625,0.7,0.775,0.85,0.925,1})</f>
        <v>#DIV/0!</v>
      </c>
      <c r="U2194" s="356"/>
      <c r="V2194" s="358"/>
      <c r="W2194" s="360"/>
      <c r="X2194" s="356"/>
      <c r="Y2194" s="352">
        <f>R2194-(V2194/10)-X2194</f>
        <v>0</v>
      </c>
      <c r="Z2194" s="352" t="e">
        <f>Y2194*T2194*AE2194</f>
        <v>#DIV/0!</v>
      </c>
      <c r="AA2194" s="352" t="e">
        <f>U2194-V2194+Z2194</f>
        <v>#DIV/0!</v>
      </c>
      <c r="AB2194" s="352"/>
      <c r="AC2194" s="352"/>
      <c r="AD2194" s="276"/>
      <c r="AE2194" s="277" t="e">
        <f>VLOOKUP(AD2194,分类参数表!$I$2:$J$10,2,FALSE)</f>
        <v>#N/A</v>
      </c>
      <c r="AF2194" s="278"/>
      <c r="AG2194" s="264"/>
      <c r="AH2194" s="264"/>
      <c r="AI2194" s="264"/>
      <c r="AJ2194" s="264"/>
      <c r="AK2194" s="264"/>
      <c r="AL2194" s="264"/>
      <c r="AM2194" s="288"/>
      <c r="AN2194" s="289" t="e">
        <f t="shared" si="2672"/>
        <v>#DIV/0!</v>
      </c>
      <c r="AO2194" s="296"/>
    </row>
    <row r="2195" spans="1:41" s="219" customFormat="1" ht="15" customHeight="1" x14ac:dyDescent="0.15">
      <c r="A2195" s="235"/>
      <c r="B2195" s="236">
        <f t="shared" ref="B2195:C2195" si="2686">B2194</f>
        <v>0</v>
      </c>
      <c r="C2195" s="237">
        <f t="shared" si="2686"/>
        <v>0</v>
      </c>
      <c r="D2195" s="238">
        <f t="shared" ref="D2195:D2198" si="2687">D2194+1</f>
        <v>2</v>
      </c>
      <c r="E2195" s="238"/>
      <c r="F2195" s="239"/>
      <c r="G2195" s="238"/>
      <c r="H2195" s="327"/>
      <c r="I2195" s="240"/>
      <c r="J2195" s="238"/>
      <c r="K2195" s="238"/>
      <c r="L2195" s="238"/>
      <c r="M2195" s="238"/>
      <c r="N2195" s="238"/>
      <c r="O2195" s="256">
        <f t="shared" si="2671"/>
        <v>0</v>
      </c>
      <c r="P2195" s="351"/>
      <c r="Q2195" s="266"/>
      <c r="R2195" s="353"/>
      <c r="S2195" s="355"/>
      <c r="T2195" s="351"/>
      <c r="U2195" s="357"/>
      <c r="V2195" s="359"/>
      <c r="W2195" s="361"/>
      <c r="X2195" s="357"/>
      <c r="Y2195" s="353"/>
      <c r="Z2195" s="353"/>
      <c r="AA2195" s="353"/>
      <c r="AB2195" s="353"/>
      <c r="AC2195" s="353"/>
      <c r="AD2195" s="238">
        <f t="shared" ref="AD2195:AD2198" si="2688">AD2194</f>
        <v>0</v>
      </c>
      <c r="AE2195" s="279" t="e">
        <f>VLOOKUP(AD2195,分类参数表!$I$2:$J$10,2,FALSE)</f>
        <v>#N/A</v>
      </c>
      <c r="AF2195" s="280"/>
      <c r="AG2195" s="266"/>
      <c r="AH2195" s="266"/>
      <c r="AI2195" s="266"/>
      <c r="AJ2195" s="266"/>
      <c r="AK2195" s="266"/>
      <c r="AL2195" s="266"/>
      <c r="AM2195" s="290"/>
      <c r="AN2195" s="291" t="e">
        <f t="shared" si="2672"/>
        <v>#DIV/0!</v>
      </c>
      <c r="AO2195" s="297"/>
    </row>
    <row r="2196" spans="1:41" s="219" customFormat="1" ht="15" customHeight="1" x14ac:dyDescent="0.15">
      <c r="A2196" s="235"/>
      <c r="B2196" s="236">
        <f t="shared" ref="B2196:C2196" si="2689">B2195</f>
        <v>0</v>
      </c>
      <c r="C2196" s="237">
        <f t="shared" si="2689"/>
        <v>0</v>
      </c>
      <c r="D2196" s="238">
        <f t="shared" si="2687"/>
        <v>3</v>
      </c>
      <c r="E2196" s="238"/>
      <c r="F2196" s="239"/>
      <c r="G2196" s="238"/>
      <c r="H2196" s="327"/>
      <c r="I2196" s="240"/>
      <c r="J2196" s="238"/>
      <c r="K2196" s="238"/>
      <c r="L2196" s="238"/>
      <c r="M2196" s="238"/>
      <c r="N2196" s="238"/>
      <c r="O2196" s="256">
        <f t="shared" si="2671"/>
        <v>0</v>
      </c>
      <c r="P2196" s="351"/>
      <c r="Q2196" s="266"/>
      <c r="R2196" s="353"/>
      <c r="S2196" s="355"/>
      <c r="T2196" s="351"/>
      <c r="U2196" s="357"/>
      <c r="V2196" s="359"/>
      <c r="W2196" s="361"/>
      <c r="X2196" s="357"/>
      <c r="Y2196" s="353"/>
      <c r="Z2196" s="353"/>
      <c r="AA2196" s="353"/>
      <c r="AB2196" s="353"/>
      <c r="AC2196" s="353"/>
      <c r="AD2196" s="238">
        <f t="shared" si="2688"/>
        <v>0</v>
      </c>
      <c r="AE2196" s="279" t="e">
        <f>VLOOKUP(AD2196,分类参数表!$I$2:$J$10,2,FALSE)</f>
        <v>#N/A</v>
      </c>
      <c r="AF2196" s="280"/>
      <c r="AG2196" s="266"/>
      <c r="AH2196" s="266"/>
      <c r="AI2196" s="266"/>
      <c r="AJ2196" s="266"/>
      <c r="AK2196" s="266"/>
      <c r="AL2196" s="266"/>
      <c r="AM2196" s="290"/>
      <c r="AN2196" s="291" t="e">
        <f t="shared" si="2672"/>
        <v>#DIV/0!</v>
      </c>
      <c r="AO2196" s="297"/>
    </row>
    <row r="2197" spans="1:41" s="219" customFormat="1" ht="15" customHeight="1" x14ac:dyDescent="0.15">
      <c r="A2197" s="235"/>
      <c r="B2197" s="236">
        <f t="shared" ref="B2197:C2197" si="2690">B2196</f>
        <v>0</v>
      </c>
      <c r="C2197" s="237">
        <f t="shared" si="2690"/>
        <v>0</v>
      </c>
      <c r="D2197" s="238">
        <f t="shared" si="2687"/>
        <v>4</v>
      </c>
      <c r="E2197" s="238"/>
      <c r="F2197" s="239"/>
      <c r="G2197" s="238"/>
      <c r="H2197" s="266"/>
      <c r="I2197" s="238"/>
      <c r="J2197" s="238"/>
      <c r="K2197" s="238"/>
      <c r="L2197" s="238"/>
      <c r="M2197" s="238"/>
      <c r="N2197" s="238"/>
      <c r="O2197" s="256">
        <f t="shared" si="2671"/>
        <v>0</v>
      </c>
      <c r="P2197" s="351"/>
      <c r="Q2197" s="266"/>
      <c r="R2197" s="353"/>
      <c r="S2197" s="355"/>
      <c r="T2197" s="351"/>
      <c r="U2197" s="357"/>
      <c r="V2197" s="359"/>
      <c r="W2197" s="361"/>
      <c r="X2197" s="357"/>
      <c r="Y2197" s="353"/>
      <c r="Z2197" s="353"/>
      <c r="AA2197" s="353"/>
      <c r="AB2197" s="353"/>
      <c r="AC2197" s="353"/>
      <c r="AD2197" s="238">
        <f t="shared" si="2688"/>
        <v>0</v>
      </c>
      <c r="AE2197" s="279" t="e">
        <f>VLOOKUP(AD2197,分类参数表!$I$2:$J$10,2,FALSE)</f>
        <v>#N/A</v>
      </c>
      <c r="AF2197" s="280"/>
      <c r="AG2197" s="266"/>
      <c r="AH2197" s="266"/>
      <c r="AI2197" s="266"/>
      <c r="AJ2197" s="266"/>
      <c r="AK2197" s="266"/>
      <c r="AL2197" s="266"/>
      <c r="AM2197" s="290"/>
      <c r="AN2197" s="291" t="e">
        <f t="shared" si="2672"/>
        <v>#DIV/0!</v>
      </c>
      <c r="AO2197" s="297"/>
    </row>
    <row r="2198" spans="1:41" s="219" customFormat="1" ht="15" customHeight="1" thickBot="1" x14ac:dyDescent="0.2">
      <c r="A2198" s="235"/>
      <c r="B2198" s="236">
        <f t="shared" ref="B2198:C2198" si="2691">B2197</f>
        <v>0</v>
      </c>
      <c r="C2198" s="237">
        <f t="shared" si="2691"/>
        <v>0</v>
      </c>
      <c r="D2198" s="238">
        <f t="shared" si="2687"/>
        <v>5</v>
      </c>
      <c r="E2198" s="238"/>
      <c r="F2198" s="239"/>
      <c r="G2198" s="238"/>
      <c r="H2198" s="266"/>
      <c r="I2198" s="238"/>
      <c r="J2198" s="238"/>
      <c r="K2198" s="238"/>
      <c r="L2198" s="238"/>
      <c r="M2198" s="238"/>
      <c r="N2198" s="238"/>
      <c r="O2198" s="256">
        <f t="shared" si="2671"/>
        <v>0</v>
      </c>
      <c r="P2198" s="351"/>
      <c r="Q2198" s="266"/>
      <c r="R2198" s="353"/>
      <c r="S2198" s="355"/>
      <c r="T2198" s="351"/>
      <c r="U2198" s="357"/>
      <c r="V2198" s="359"/>
      <c r="W2198" s="361"/>
      <c r="X2198" s="357"/>
      <c r="Y2198" s="353"/>
      <c r="Z2198" s="353"/>
      <c r="AA2198" s="353"/>
      <c r="AB2198" s="362"/>
      <c r="AC2198" s="362"/>
      <c r="AD2198" s="238">
        <f t="shared" si="2688"/>
        <v>0</v>
      </c>
      <c r="AE2198" s="279" t="e">
        <f>VLOOKUP(AD2198,分类参数表!$I$2:$J$10,2,FALSE)</f>
        <v>#N/A</v>
      </c>
      <c r="AF2198" s="280"/>
      <c r="AG2198" s="266"/>
      <c r="AH2198" s="266"/>
      <c r="AI2198" s="266"/>
      <c r="AJ2198" s="266"/>
      <c r="AK2198" s="266"/>
      <c r="AL2198" s="266"/>
      <c r="AM2198" s="290"/>
      <c r="AN2198" s="291" t="e">
        <f t="shared" si="2672"/>
        <v>#DIV/0!</v>
      </c>
      <c r="AO2198" s="297"/>
    </row>
    <row r="2199" spans="1:41" s="220" customFormat="1" ht="15" customHeight="1" thickTop="1" x14ac:dyDescent="0.15">
      <c r="A2199" s="319"/>
      <c r="B2199" s="242"/>
      <c r="C2199" s="243"/>
      <c r="D2199" s="244">
        <v>1</v>
      </c>
      <c r="E2199" s="320"/>
      <c r="F2199" s="245"/>
      <c r="G2199" s="321"/>
      <c r="H2199" s="328"/>
      <c r="I2199" s="246"/>
      <c r="J2199" s="321"/>
      <c r="K2199" s="320"/>
      <c r="L2199" s="321"/>
      <c r="M2199" s="244"/>
      <c r="N2199" s="244"/>
      <c r="O2199" s="257">
        <f t="shared" si="2671"/>
        <v>0</v>
      </c>
      <c r="P2199" s="363">
        <f>SUM(O2199:O2203)</f>
        <v>0</v>
      </c>
      <c r="Q2199" s="322"/>
      <c r="R2199" s="371">
        <f>SUMPRODUCT(Q2199:Q2203+0)</f>
        <v>0</v>
      </c>
      <c r="S2199" s="374" t="e">
        <f>R2199/P2199</f>
        <v>#DIV/0!</v>
      </c>
      <c r="T2199" s="363" t="e">
        <f>LOOKUP(S2199,{0.4,0.45,0.5,0.55,0.6,0.65,0.7,0.75,0.8,0.85,0.9,0.95,1},{0.1,0.175,0.25,0.325,0.4,0.475,0.55,0.625,0.7,0.775,0.85,0.925,1})</f>
        <v>#DIV/0!</v>
      </c>
      <c r="U2199" s="369"/>
      <c r="V2199" s="365"/>
      <c r="W2199" s="367"/>
      <c r="X2199" s="369"/>
      <c r="Y2199" s="371">
        <f>R2199-(V2199/10)-X2199</f>
        <v>0</v>
      </c>
      <c r="Z2199" s="371" t="e">
        <f>Y2199*T2199*AE2199</f>
        <v>#DIV/0!</v>
      </c>
      <c r="AA2199" s="371" t="e">
        <f>U2199-V2199+Z2199</f>
        <v>#DIV/0!</v>
      </c>
      <c r="AB2199" s="371"/>
      <c r="AC2199" s="371"/>
      <c r="AD2199" s="323" t="s">
        <v>2000</v>
      </c>
      <c r="AE2199" s="282">
        <f>VLOOKUP(AD2199,分类参数表!$I$2:$J$10,2,FALSE)</f>
        <v>1</v>
      </c>
      <c r="AF2199" s="283"/>
      <c r="AG2199" s="322"/>
      <c r="AH2199" s="269"/>
      <c r="AI2199" s="269"/>
      <c r="AJ2199" s="269"/>
      <c r="AK2199" s="322"/>
      <c r="AL2199" s="322"/>
      <c r="AM2199" s="292"/>
      <c r="AN2199" s="293" t="e">
        <f t="shared" si="2672"/>
        <v>#DIV/0!</v>
      </c>
      <c r="AO2199" s="298"/>
    </row>
    <row r="2200" spans="1:41" s="221" customFormat="1" ht="15" customHeight="1" x14ac:dyDescent="0.15">
      <c r="A2200" s="247"/>
      <c r="B2200" s="248">
        <f t="shared" ref="B2200:C2200" si="2692">B2199</f>
        <v>0</v>
      </c>
      <c r="C2200" s="249">
        <f t="shared" si="2692"/>
        <v>0</v>
      </c>
      <c r="D2200" s="250">
        <f t="shared" ref="D2200:D2203" si="2693">D2199+1</f>
        <v>2</v>
      </c>
      <c r="E2200" s="250"/>
      <c r="F2200" s="251"/>
      <c r="G2200" s="250"/>
      <c r="H2200" s="329"/>
      <c r="I2200" s="252"/>
      <c r="J2200" s="250"/>
      <c r="K2200" s="250"/>
      <c r="L2200" s="250"/>
      <c r="M2200" s="250"/>
      <c r="N2200" s="250"/>
      <c r="O2200" s="258">
        <f t="shared" si="2671"/>
        <v>0</v>
      </c>
      <c r="P2200" s="364"/>
      <c r="Q2200" s="271"/>
      <c r="R2200" s="372"/>
      <c r="S2200" s="375"/>
      <c r="T2200" s="364"/>
      <c r="U2200" s="370"/>
      <c r="V2200" s="366"/>
      <c r="W2200" s="368"/>
      <c r="X2200" s="370"/>
      <c r="Y2200" s="372"/>
      <c r="Z2200" s="372"/>
      <c r="AA2200" s="372"/>
      <c r="AB2200" s="372"/>
      <c r="AC2200" s="372"/>
      <c r="AD2200" s="250" t="str">
        <f t="shared" ref="AD2200:AD2203" si="2694">AD2199</f>
        <v>会员</v>
      </c>
      <c r="AE2200" s="284">
        <f>VLOOKUP(AD2200,分类参数表!$I$2:$J$10,2,FALSE)</f>
        <v>1</v>
      </c>
      <c r="AF2200" s="285"/>
      <c r="AG2200" s="271"/>
      <c r="AH2200" s="271"/>
      <c r="AI2200" s="271"/>
      <c r="AJ2200" s="271"/>
      <c r="AK2200" s="271"/>
      <c r="AL2200" s="271"/>
      <c r="AM2200" s="294"/>
      <c r="AN2200" s="295" t="e">
        <f t="shared" si="2672"/>
        <v>#DIV/0!</v>
      </c>
      <c r="AO2200" s="299"/>
    </row>
    <row r="2201" spans="1:41" s="221" customFormat="1" ht="15" customHeight="1" x14ac:dyDescent="0.15">
      <c r="A2201" s="247"/>
      <c r="B2201" s="248">
        <f t="shared" ref="B2201:C2201" si="2695">B2200</f>
        <v>0</v>
      </c>
      <c r="C2201" s="249">
        <f t="shared" si="2695"/>
        <v>0</v>
      </c>
      <c r="D2201" s="250">
        <f t="shared" si="2693"/>
        <v>3</v>
      </c>
      <c r="E2201" s="250"/>
      <c r="F2201" s="251"/>
      <c r="G2201" s="250"/>
      <c r="H2201" s="329"/>
      <c r="I2201" s="252"/>
      <c r="J2201" s="250"/>
      <c r="K2201" s="250"/>
      <c r="L2201" s="250"/>
      <c r="M2201" s="250"/>
      <c r="N2201" s="250"/>
      <c r="O2201" s="258">
        <f t="shared" si="2671"/>
        <v>0</v>
      </c>
      <c r="P2201" s="364"/>
      <c r="Q2201" s="271"/>
      <c r="R2201" s="372"/>
      <c r="S2201" s="375"/>
      <c r="T2201" s="364"/>
      <c r="U2201" s="370"/>
      <c r="V2201" s="366"/>
      <c r="W2201" s="368"/>
      <c r="X2201" s="370"/>
      <c r="Y2201" s="372"/>
      <c r="Z2201" s="372"/>
      <c r="AA2201" s="372"/>
      <c r="AB2201" s="372"/>
      <c r="AC2201" s="372"/>
      <c r="AD2201" s="250" t="str">
        <f t="shared" si="2694"/>
        <v>会员</v>
      </c>
      <c r="AE2201" s="284">
        <f>VLOOKUP(AD2201,分类参数表!$I$2:$J$10,2,FALSE)</f>
        <v>1</v>
      </c>
      <c r="AF2201" s="285"/>
      <c r="AG2201" s="271"/>
      <c r="AH2201" s="271"/>
      <c r="AI2201" s="271"/>
      <c r="AJ2201" s="271"/>
      <c r="AK2201" s="271"/>
      <c r="AL2201" s="271"/>
      <c r="AM2201" s="294"/>
      <c r="AN2201" s="295" t="e">
        <f t="shared" si="2672"/>
        <v>#DIV/0!</v>
      </c>
      <c r="AO2201" s="299"/>
    </row>
    <row r="2202" spans="1:41" s="221" customFormat="1" ht="15" customHeight="1" x14ac:dyDescent="0.15">
      <c r="A2202" s="247"/>
      <c r="B2202" s="248">
        <f t="shared" ref="B2202:C2202" si="2696">B2201</f>
        <v>0</v>
      </c>
      <c r="C2202" s="249">
        <f t="shared" si="2696"/>
        <v>0</v>
      </c>
      <c r="D2202" s="250">
        <f t="shared" si="2693"/>
        <v>4</v>
      </c>
      <c r="E2202" s="250"/>
      <c r="F2202" s="251"/>
      <c r="G2202" s="250"/>
      <c r="H2202" s="271"/>
      <c r="I2202" s="250"/>
      <c r="J2202" s="250"/>
      <c r="K2202" s="250"/>
      <c r="L2202" s="250"/>
      <c r="M2202" s="250"/>
      <c r="N2202" s="250"/>
      <c r="O2202" s="258">
        <f t="shared" si="2671"/>
        <v>0</v>
      </c>
      <c r="P2202" s="364"/>
      <c r="Q2202" s="271"/>
      <c r="R2202" s="372"/>
      <c r="S2202" s="375"/>
      <c r="T2202" s="364"/>
      <c r="U2202" s="370"/>
      <c r="V2202" s="366"/>
      <c r="W2202" s="368"/>
      <c r="X2202" s="370"/>
      <c r="Y2202" s="372"/>
      <c r="Z2202" s="372"/>
      <c r="AA2202" s="372"/>
      <c r="AB2202" s="372"/>
      <c r="AC2202" s="372"/>
      <c r="AD2202" s="250" t="str">
        <f t="shared" si="2694"/>
        <v>会员</v>
      </c>
      <c r="AE2202" s="284">
        <f>VLOOKUP(AD2202,分类参数表!$I$2:$J$10,2,FALSE)</f>
        <v>1</v>
      </c>
      <c r="AF2202" s="285"/>
      <c r="AG2202" s="271"/>
      <c r="AH2202" s="271"/>
      <c r="AI2202" s="271"/>
      <c r="AJ2202" s="271"/>
      <c r="AK2202" s="271"/>
      <c r="AL2202" s="271"/>
      <c r="AM2202" s="294"/>
      <c r="AN2202" s="295" t="e">
        <f t="shared" si="2672"/>
        <v>#DIV/0!</v>
      </c>
      <c r="AO2202" s="299"/>
    </row>
    <row r="2203" spans="1:41" s="221" customFormat="1" ht="15" customHeight="1" thickBot="1" x14ac:dyDescent="0.2">
      <c r="A2203" s="247"/>
      <c r="B2203" s="248">
        <f t="shared" ref="B2203:C2203" si="2697">B2202</f>
        <v>0</v>
      </c>
      <c r="C2203" s="249">
        <f t="shared" si="2697"/>
        <v>0</v>
      </c>
      <c r="D2203" s="250">
        <f t="shared" si="2693"/>
        <v>5</v>
      </c>
      <c r="E2203" s="250"/>
      <c r="F2203" s="251"/>
      <c r="G2203" s="250"/>
      <c r="H2203" s="271"/>
      <c r="I2203" s="250"/>
      <c r="J2203" s="250"/>
      <c r="K2203" s="250"/>
      <c r="L2203" s="250"/>
      <c r="M2203" s="250"/>
      <c r="N2203" s="250"/>
      <c r="O2203" s="258">
        <f t="shared" si="2671"/>
        <v>0</v>
      </c>
      <c r="P2203" s="364"/>
      <c r="Q2203" s="271"/>
      <c r="R2203" s="372"/>
      <c r="S2203" s="375"/>
      <c r="T2203" s="364"/>
      <c r="U2203" s="370"/>
      <c r="V2203" s="366"/>
      <c r="W2203" s="368"/>
      <c r="X2203" s="370"/>
      <c r="Y2203" s="372"/>
      <c r="Z2203" s="372"/>
      <c r="AA2203" s="372"/>
      <c r="AB2203" s="373"/>
      <c r="AC2203" s="373"/>
      <c r="AD2203" s="250" t="str">
        <f t="shared" si="2694"/>
        <v>会员</v>
      </c>
      <c r="AE2203" s="284">
        <f>VLOOKUP(AD2203,分类参数表!$I$2:$J$10,2,FALSE)</f>
        <v>1</v>
      </c>
      <c r="AF2203" s="285"/>
      <c r="AG2203" s="271"/>
      <c r="AH2203" s="271"/>
      <c r="AI2203" s="271"/>
      <c r="AJ2203" s="271"/>
      <c r="AK2203" s="271"/>
      <c r="AL2203" s="271"/>
      <c r="AM2203" s="294"/>
      <c r="AN2203" s="295" t="e">
        <f t="shared" si="2672"/>
        <v>#DIV/0!</v>
      </c>
      <c r="AO2203" s="299"/>
    </row>
    <row r="2204" spans="1:41" s="218" customFormat="1" ht="15" customHeight="1" thickTop="1" x14ac:dyDescent="0.15">
      <c r="A2204" s="229"/>
      <c r="B2204" s="230"/>
      <c r="C2204" s="231"/>
      <c r="D2204" s="232">
        <v>1</v>
      </c>
      <c r="E2204" s="233"/>
      <c r="F2204" s="233"/>
      <c r="G2204" s="232"/>
      <c r="H2204" s="326"/>
      <c r="I2204" s="234"/>
      <c r="J2204" s="232"/>
      <c r="K2204" s="233"/>
      <c r="L2204" s="232"/>
      <c r="M2204" s="232"/>
      <c r="N2204" s="232"/>
      <c r="O2204" s="255">
        <f t="shared" si="2671"/>
        <v>0</v>
      </c>
      <c r="P2204" s="350">
        <f>SUM(O2204:O2208)</f>
        <v>0</v>
      </c>
      <c r="Q2204" s="264"/>
      <c r="R2204" s="352">
        <f>SUMPRODUCT(Q2204:Q2208+0)</f>
        <v>0</v>
      </c>
      <c r="S2204" s="354" t="e">
        <f>R2204/P2204</f>
        <v>#DIV/0!</v>
      </c>
      <c r="T2204" s="350" t="e">
        <f>LOOKUP(S2204,{0.4,0.45,0.5,0.55,0.6,0.65,0.7,0.75,0.8,0.85,0.9,0.95,1},{0.1,0.175,0.25,0.325,0.4,0.475,0.55,0.625,0.7,0.775,0.85,0.925,1})</f>
        <v>#DIV/0!</v>
      </c>
      <c r="U2204" s="356"/>
      <c r="V2204" s="358"/>
      <c r="W2204" s="360"/>
      <c r="X2204" s="356"/>
      <c r="Y2204" s="352">
        <f>R2204-(V2204/10)-X2204</f>
        <v>0</v>
      </c>
      <c r="Z2204" s="352" t="e">
        <f>Y2204*T2204*AE2204</f>
        <v>#DIV/0!</v>
      </c>
      <c r="AA2204" s="352" t="e">
        <f>U2204-V2204+Z2204</f>
        <v>#DIV/0!</v>
      </c>
      <c r="AB2204" s="352"/>
      <c r="AC2204" s="352"/>
      <c r="AD2204" s="276"/>
      <c r="AE2204" s="277" t="e">
        <f>VLOOKUP(AD2204,分类参数表!$I$2:$J$10,2,FALSE)</f>
        <v>#N/A</v>
      </c>
      <c r="AF2204" s="278"/>
      <c r="AG2204" s="264"/>
      <c r="AH2204" s="264"/>
      <c r="AI2204" s="264"/>
      <c r="AJ2204" s="264"/>
      <c r="AK2204" s="264"/>
      <c r="AL2204" s="264"/>
      <c r="AM2204" s="288"/>
      <c r="AN2204" s="289" t="e">
        <f t="shared" si="2672"/>
        <v>#DIV/0!</v>
      </c>
      <c r="AO2204" s="296"/>
    </row>
    <row r="2205" spans="1:41" s="219" customFormat="1" ht="15" customHeight="1" x14ac:dyDescent="0.15">
      <c r="A2205" s="235"/>
      <c r="B2205" s="236">
        <f t="shared" ref="B2205:C2205" si="2698">B2204</f>
        <v>0</v>
      </c>
      <c r="C2205" s="237">
        <f t="shared" si="2698"/>
        <v>0</v>
      </c>
      <c r="D2205" s="238">
        <f t="shared" ref="D2205:D2208" si="2699">D2204+1</f>
        <v>2</v>
      </c>
      <c r="E2205" s="238"/>
      <c r="F2205" s="239"/>
      <c r="G2205" s="238"/>
      <c r="H2205" s="327"/>
      <c r="I2205" s="240"/>
      <c r="J2205" s="238"/>
      <c r="K2205" s="238"/>
      <c r="L2205" s="238"/>
      <c r="M2205" s="238"/>
      <c r="N2205" s="238"/>
      <c r="O2205" s="256">
        <f t="shared" si="2671"/>
        <v>0</v>
      </c>
      <c r="P2205" s="351"/>
      <c r="Q2205" s="266"/>
      <c r="R2205" s="353"/>
      <c r="S2205" s="355"/>
      <c r="T2205" s="351"/>
      <c r="U2205" s="357"/>
      <c r="V2205" s="359"/>
      <c r="W2205" s="361"/>
      <c r="X2205" s="357"/>
      <c r="Y2205" s="353"/>
      <c r="Z2205" s="353"/>
      <c r="AA2205" s="353"/>
      <c r="AB2205" s="353"/>
      <c r="AC2205" s="353"/>
      <c r="AD2205" s="238">
        <f t="shared" ref="AD2205:AD2208" si="2700">AD2204</f>
        <v>0</v>
      </c>
      <c r="AE2205" s="279" t="e">
        <f>VLOOKUP(AD2205,分类参数表!$I$2:$J$10,2,FALSE)</f>
        <v>#N/A</v>
      </c>
      <c r="AF2205" s="280"/>
      <c r="AG2205" s="266"/>
      <c r="AH2205" s="266"/>
      <c r="AI2205" s="266"/>
      <c r="AJ2205" s="266"/>
      <c r="AK2205" s="266"/>
      <c r="AL2205" s="266"/>
      <c r="AM2205" s="290"/>
      <c r="AN2205" s="291" t="e">
        <f t="shared" si="2672"/>
        <v>#DIV/0!</v>
      </c>
      <c r="AO2205" s="297"/>
    </row>
    <row r="2206" spans="1:41" s="219" customFormat="1" ht="15" customHeight="1" x14ac:dyDescent="0.15">
      <c r="A2206" s="235"/>
      <c r="B2206" s="236">
        <f t="shared" ref="B2206:C2206" si="2701">B2205</f>
        <v>0</v>
      </c>
      <c r="C2206" s="237">
        <f t="shared" si="2701"/>
        <v>0</v>
      </c>
      <c r="D2206" s="238">
        <f t="shared" si="2699"/>
        <v>3</v>
      </c>
      <c r="E2206" s="238"/>
      <c r="F2206" s="239"/>
      <c r="G2206" s="238"/>
      <c r="H2206" s="327"/>
      <c r="I2206" s="240"/>
      <c r="J2206" s="238"/>
      <c r="K2206" s="238"/>
      <c r="L2206" s="238"/>
      <c r="M2206" s="238"/>
      <c r="N2206" s="238"/>
      <c r="O2206" s="256">
        <f t="shared" si="2671"/>
        <v>0</v>
      </c>
      <c r="P2206" s="351"/>
      <c r="Q2206" s="266"/>
      <c r="R2206" s="353"/>
      <c r="S2206" s="355"/>
      <c r="T2206" s="351"/>
      <c r="U2206" s="357"/>
      <c r="V2206" s="359"/>
      <c r="W2206" s="361"/>
      <c r="X2206" s="357"/>
      <c r="Y2206" s="353"/>
      <c r="Z2206" s="353"/>
      <c r="AA2206" s="353"/>
      <c r="AB2206" s="353"/>
      <c r="AC2206" s="353"/>
      <c r="AD2206" s="238">
        <f t="shared" si="2700"/>
        <v>0</v>
      </c>
      <c r="AE2206" s="279" t="e">
        <f>VLOOKUP(AD2206,分类参数表!$I$2:$J$10,2,FALSE)</f>
        <v>#N/A</v>
      </c>
      <c r="AF2206" s="280"/>
      <c r="AG2206" s="266"/>
      <c r="AH2206" s="266"/>
      <c r="AI2206" s="266"/>
      <c r="AJ2206" s="266"/>
      <c r="AK2206" s="266"/>
      <c r="AL2206" s="266"/>
      <c r="AM2206" s="290"/>
      <c r="AN2206" s="291" t="e">
        <f t="shared" si="2672"/>
        <v>#DIV/0!</v>
      </c>
      <c r="AO2206" s="297"/>
    </row>
    <row r="2207" spans="1:41" s="219" customFormat="1" ht="15" customHeight="1" x14ac:dyDescent="0.15">
      <c r="A2207" s="235"/>
      <c r="B2207" s="236">
        <f t="shared" ref="B2207:C2207" si="2702">B2206</f>
        <v>0</v>
      </c>
      <c r="C2207" s="237">
        <f t="shared" si="2702"/>
        <v>0</v>
      </c>
      <c r="D2207" s="238">
        <f t="shared" si="2699"/>
        <v>4</v>
      </c>
      <c r="E2207" s="238"/>
      <c r="F2207" s="239"/>
      <c r="G2207" s="238"/>
      <c r="H2207" s="266"/>
      <c r="I2207" s="238"/>
      <c r="J2207" s="238"/>
      <c r="K2207" s="238"/>
      <c r="L2207" s="238"/>
      <c r="M2207" s="238"/>
      <c r="N2207" s="238"/>
      <c r="O2207" s="256">
        <f t="shared" si="2671"/>
        <v>0</v>
      </c>
      <c r="P2207" s="351"/>
      <c r="Q2207" s="266"/>
      <c r="R2207" s="353"/>
      <c r="S2207" s="355"/>
      <c r="T2207" s="351"/>
      <c r="U2207" s="357"/>
      <c r="V2207" s="359"/>
      <c r="W2207" s="361"/>
      <c r="X2207" s="357"/>
      <c r="Y2207" s="353"/>
      <c r="Z2207" s="353"/>
      <c r="AA2207" s="353"/>
      <c r="AB2207" s="353"/>
      <c r="AC2207" s="353"/>
      <c r="AD2207" s="238">
        <f t="shared" si="2700"/>
        <v>0</v>
      </c>
      <c r="AE2207" s="279" t="e">
        <f>VLOOKUP(AD2207,分类参数表!$I$2:$J$10,2,FALSE)</f>
        <v>#N/A</v>
      </c>
      <c r="AF2207" s="280"/>
      <c r="AG2207" s="266"/>
      <c r="AH2207" s="266"/>
      <c r="AI2207" s="266"/>
      <c r="AJ2207" s="266"/>
      <c r="AK2207" s="266"/>
      <c r="AL2207" s="266"/>
      <c r="AM2207" s="290"/>
      <c r="AN2207" s="291" t="e">
        <f t="shared" si="2672"/>
        <v>#DIV/0!</v>
      </c>
      <c r="AO2207" s="297"/>
    </row>
    <row r="2208" spans="1:41" s="219" customFormat="1" ht="15" customHeight="1" thickBot="1" x14ac:dyDescent="0.2">
      <c r="A2208" s="235"/>
      <c r="B2208" s="236">
        <f t="shared" ref="B2208:C2208" si="2703">B2207</f>
        <v>0</v>
      </c>
      <c r="C2208" s="237">
        <f t="shared" si="2703"/>
        <v>0</v>
      </c>
      <c r="D2208" s="238">
        <f t="shared" si="2699"/>
        <v>5</v>
      </c>
      <c r="E2208" s="238"/>
      <c r="F2208" s="239"/>
      <c r="G2208" s="238"/>
      <c r="H2208" s="266"/>
      <c r="I2208" s="238"/>
      <c r="J2208" s="238"/>
      <c r="K2208" s="238"/>
      <c r="L2208" s="238"/>
      <c r="M2208" s="238"/>
      <c r="N2208" s="238"/>
      <c r="O2208" s="256">
        <f t="shared" si="2671"/>
        <v>0</v>
      </c>
      <c r="P2208" s="351"/>
      <c r="Q2208" s="266"/>
      <c r="R2208" s="353"/>
      <c r="S2208" s="355"/>
      <c r="T2208" s="351"/>
      <c r="U2208" s="357"/>
      <c r="V2208" s="359"/>
      <c r="W2208" s="361"/>
      <c r="X2208" s="357"/>
      <c r="Y2208" s="353"/>
      <c r="Z2208" s="353"/>
      <c r="AA2208" s="353"/>
      <c r="AB2208" s="362"/>
      <c r="AC2208" s="362"/>
      <c r="AD2208" s="238">
        <f t="shared" si="2700"/>
        <v>0</v>
      </c>
      <c r="AE2208" s="279" t="e">
        <f>VLOOKUP(AD2208,分类参数表!$I$2:$J$10,2,FALSE)</f>
        <v>#N/A</v>
      </c>
      <c r="AF2208" s="280"/>
      <c r="AG2208" s="266"/>
      <c r="AH2208" s="266"/>
      <c r="AI2208" s="266"/>
      <c r="AJ2208" s="266"/>
      <c r="AK2208" s="266"/>
      <c r="AL2208" s="266"/>
      <c r="AM2208" s="290"/>
      <c r="AN2208" s="291" t="e">
        <f t="shared" si="2672"/>
        <v>#DIV/0!</v>
      </c>
      <c r="AO2208" s="297"/>
    </row>
    <row r="2209" spans="1:41" s="220" customFormat="1" ht="15" customHeight="1" thickTop="1" x14ac:dyDescent="0.15">
      <c r="A2209" s="319"/>
      <c r="B2209" s="242"/>
      <c r="C2209" s="243"/>
      <c r="D2209" s="244">
        <v>1</v>
      </c>
      <c r="E2209" s="320"/>
      <c r="F2209" s="245"/>
      <c r="G2209" s="321"/>
      <c r="H2209" s="328"/>
      <c r="I2209" s="246"/>
      <c r="J2209" s="321"/>
      <c r="K2209" s="320"/>
      <c r="L2209" s="321"/>
      <c r="M2209" s="244"/>
      <c r="N2209" s="244"/>
      <c r="O2209" s="257">
        <f t="shared" si="2671"/>
        <v>0</v>
      </c>
      <c r="P2209" s="363">
        <f>SUM(O2209:O2213)</f>
        <v>0</v>
      </c>
      <c r="Q2209" s="322"/>
      <c r="R2209" s="371">
        <f>SUMPRODUCT(Q2209:Q2213+0)</f>
        <v>0</v>
      </c>
      <c r="S2209" s="374" t="e">
        <f>R2209/P2209</f>
        <v>#DIV/0!</v>
      </c>
      <c r="T2209" s="363" t="e">
        <f>LOOKUP(S2209,{0.4,0.45,0.5,0.55,0.6,0.65,0.7,0.75,0.8,0.85,0.9,0.95,1},{0.1,0.175,0.25,0.325,0.4,0.475,0.55,0.625,0.7,0.775,0.85,0.925,1})</f>
        <v>#DIV/0!</v>
      </c>
      <c r="U2209" s="369"/>
      <c r="V2209" s="365"/>
      <c r="W2209" s="367"/>
      <c r="X2209" s="369"/>
      <c r="Y2209" s="371">
        <f>R2209-(V2209/10)-X2209</f>
        <v>0</v>
      </c>
      <c r="Z2209" s="371" t="e">
        <f>Y2209*T2209*AE2209</f>
        <v>#DIV/0!</v>
      </c>
      <c r="AA2209" s="371" t="e">
        <f>U2209-V2209+Z2209</f>
        <v>#DIV/0!</v>
      </c>
      <c r="AB2209" s="371"/>
      <c r="AC2209" s="371"/>
      <c r="AD2209" s="323" t="s">
        <v>2000</v>
      </c>
      <c r="AE2209" s="282">
        <f>VLOOKUP(AD2209,分类参数表!$I$2:$J$10,2,FALSE)</f>
        <v>1</v>
      </c>
      <c r="AF2209" s="283"/>
      <c r="AG2209" s="322"/>
      <c r="AH2209" s="269"/>
      <c r="AI2209" s="269"/>
      <c r="AJ2209" s="269"/>
      <c r="AK2209" s="322"/>
      <c r="AL2209" s="322"/>
      <c r="AM2209" s="292"/>
      <c r="AN2209" s="293" t="e">
        <f t="shared" si="2672"/>
        <v>#DIV/0!</v>
      </c>
      <c r="AO2209" s="298"/>
    </row>
    <row r="2210" spans="1:41" s="221" customFormat="1" ht="15" customHeight="1" x14ac:dyDescent="0.15">
      <c r="A2210" s="247"/>
      <c r="B2210" s="248">
        <f t="shared" ref="B2210:C2210" si="2704">B2209</f>
        <v>0</v>
      </c>
      <c r="C2210" s="249">
        <f t="shared" si="2704"/>
        <v>0</v>
      </c>
      <c r="D2210" s="250">
        <f t="shared" ref="D2210:D2213" si="2705">D2209+1</f>
        <v>2</v>
      </c>
      <c r="E2210" s="250"/>
      <c r="F2210" s="251"/>
      <c r="G2210" s="250"/>
      <c r="H2210" s="329"/>
      <c r="I2210" s="252"/>
      <c r="J2210" s="250"/>
      <c r="K2210" s="250"/>
      <c r="L2210" s="250"/>
      <c r="M2210" s="250"/>
      <c r="N2210" s="250"/>
      <c r="O2210" s="258">
        <f t="shared" si="2671"/>
        <v>0</v>
      </c>
      <c r="P2210" s="364"/>
      <c r="Q2210" s="271"/>
      <c r="R2210" s="372"/>
      <c r="S2210" s="375"/>
      <c r="T2210" s="364"/>
      <c r="U2210" s="370"/>
      <c r="V2210" s="366"/>
      <c r="W2210" s="368"/>
      <c r="X2210" s="370"/>
      <c r="Y2210" s="372"/>
      <c r="Z2210" s="372"/>
      <c r="AA2210" s="372"/>
      <c r="AB2210" s="372"/>
      <c r="AC2210" s="372"/>
      <c r="AD2210" s="250" t="str">
        <f t="shared" ref="AD2210:AD2213" si="2706">AD2209</f>
        <v>会员</v>
      </c>
      <c r="AE2210" s="284">
        <f>VLOOKUP(AD2210,分类参数表!$I$2:$J$10,2,FALSE)</f>
        <v>1</v>
      </c>
      <c r="AF2210" s="285"/>
      <c r="AG2210" s="271"/>
      <c r="AH2210" s="271"/>
      <c r="AI2210" s="271"/>
      <c r="AJ2210" s="271"/>
      <c r="AK2210" s="271"/>
      <c r="AL2210" s="271"/>
      <c r="AM2210" s="294"/>
      <c r="AN2210" s="295" t="e">
        <f t="shared" si="2672"/>
        <v>#DIV/0!</v>
      </c>
      <c r="AO2210" s="299"/>
    </row>
    <row r="2211" spans="1:41" s="221" customFormat="1" ht="15" customHeight="1" x14ac:dyDescent="0.15">
      <c r="A2211" s="247"/>
      <c r="B2211" s="248">
        <f t="shared" ref="B2211:C2211" si="2707">B2210</f>
        <v>0</v>
      </c>
      <c r="C2211" s="249">
        <f t="shared" si="2707"/>
        <v>0</v>
      </c>
      <c r="D2211" s="250">
        <f t="shared" si="2705"/>
        <v>3</v>
      </c>
      <c r="E2211" s="250"/>
      <c r="F2211" s="251"/>
      <c r="G2211" s="250"/>
      <c r="H2211" s="329"/>
      <c r="I2211" s="252"/>
      <c r="J2211" s="250"/>
      <c r="K2211" s="250"/>
      <c r="L2211" s="250"/>
      <c r="M2211" s="250"/>
      <c r="N2211" s="250"/>
      <c r="O2211" s="258">
        <f t="shared" si="2671"/>
        <v>0</v>
      </c>
      <c r="P2211" s="364"/>
      <c r="Q2211" s="271"/>
      <c r="R2211" s="372"/>
      <c r="S2211" s="375"/>
      <c r="T2211" s="364"/>
      <c r="U2211" s="370"/>
      <c r="V2211" s="366"/>
      <c r="W2211" s="368"/>
      <c r="X2211" s="370"/>
      <c r="Y2211" s="372"/>
      <c r="Z2211" s="372"/>
      <c r="AA2211" s="372"/>
      <c r="AB2211" s="372"/>
      <c r="AC2211" s="372"/>
      <c r="AD2211" s="250" t="str">
        <f t="shared" si="2706"/>
        <v>会员</v>
      </c>
      <c r="AE2211" s="284">
        <f>VLOOKUP(AD2211,分类参数表!$I$2:$J$10,2,FALSE)</f>
        <v>1</v>
      </c>
      <c r="AF2211" s="285"/>
      <c r="AG2211" s="271"/>
      <c r="AH2211" s="271"/>
      <c r="AI2211" s="271"/>
      <c r="AJ2211" s="271"/>
      <c r="AK2211" s="271"/>
      <c r="AL2211" s="271"/>
      <c r="AM2211" s="294"/>
      <c r="AN2211" s="295" t="e">
        <f t="shared" si="2672"/>
        <v>#DIV/0!</v>
      </c>
      <c r="AO2211" s="299"/>
    </row>
    <row r="2212" spans="1:41" s="221" customFormat="1" ht="15" customHeight="1" x14ac:dyDescent="0.15">
      <c r="A2212" s="247"/>
      <c r="B2212" s="248">
        <f t="shared" ref="B2212:C2212" si="2708">B2211</f>
        <v>0</v>
      </c>
      <c r="C2212" s="249">
        <f t="shared" si="2708"/>
        <v>0</v>
      </c>
      <c r="D2212" s="250">
        <f t="shared" si="2705"/>
        <v>4</v>
      </c>
      <c r="E2212" s="250"/>
      <c r="F2212" s="251"/>
      <c r="G2212" s="250"/>
      <c r="H2212" s="271"/>
      <c r="I2212" s="250"/>
      <c r="J2212" s="250"/>
      <c r="K2212" s="250"/>
      <c r="L2212" s="250"/>
      <c r="M2212" s="250"/>
      <c r="N2212" s="250"/>
      <c r="O2212" s="258">
        <f t="shared" si="2671"/>
        <v>0</v>
      </c>
      <c r="P2212" s="364"/>
      <c r="Q2212" s="271"/>
      <c r="R2212" s="372"/>
      <c r="S2212" s="375"/>
      <c r="T2212" s="364"/>
      <c r="U2212" s="370"/>
      <c r="V2212" s="366"/>
      <c r="W2212" s="368"/>
      <c r="X2212" s="370"/>
      <c r="Y2212" s="372"/>
      <c r="Z2212" s="372"/>
      <c r="AA2212" s="372"/>
      <c r="AB2212" s="372"/>
      <c r="AC2212" s="372"/>
      <c r="AD2212" s="250" t="str">
        <f t="shared" si="2706"/>
        <v>会员</v>
      </c>
      <c r="AE2212" s="284">
        <f>VLOOKUP(AD2212,分类参数表!$I$2:$J$10,2,FALSE)</f>
        <v>1</v>
      </c>
      <c r="AF2212" s="285"/>
      <c r="AG2212" s="271"/>
      <c r="AH2212" s="271"/>
      <c r="AI2212" s="271"/>
      <c r="AJ2212" s="271"/>
      <c r="AK2212" s="271"/>
      <c r="AL2212" s="271"/>
      <c r="AM2212" s="294"/>
      <c r="AN2212" s="295" t="e">
        <f t="shared" si="2672"/>
        <v>#DIV/0!</v>
      </c>
      <c r="AO2212" s="299"/>
    </row>
    <row r="2213" spans="1:41" s="221" customFormat="1" ht="15" customHeight="1" thickBot="1" x14ac:dyDescent="0.2">
      <c r="A2213" s="247"/>
      <c r="B2213" s="248">
        <f t="shared" ref="B2213:C2213" si="2709">B2212</f>
        <v>0</v>
      </c>
      <c r="C2213" s="249">
        <f t="shared" si="2709"/>
        <v>0</v>
      </c>
      <c r="D2213" s="250">
        <f t="shared" si="2705"/>
        <v>5</v>
      </c>
      <c r="E2213" s="250"/>
      <c r="F2213" s="251"/>
      <c r="G2213" s="250"/>
      <c r="H2213" s="271"/>
      <c r="I2213" s="250"/>
      <c r="J2213" s="250"/>
      <c r="K2213" s="250"/>
      <c r="L2213" s="250"/>
      <c r="M2213" s="250"/>
      <c r="N2213" s="250"/>
      <c r="O2213" s="258">
        <f t="shared" si="2671"/>
        <v>0</v>
      </c>
      <c r="P2213" s="364"/>
      <c r="Q2213" s="271"/>
      <c r="R2213" s="372"/>
      <c r="S2213" s="375"/>
      <c r="T2213" s="364"/>
      <c r="U2213" s="370"/>
      <c r="V2213" s="366"/>
      <c r="W2213" s="368"/>
      <c r="X2213" s="370"/>
      <c r="Y2213" s="372"/>
      <c r="Z2213" s="372"/>
      <c r="AA2213" s="372"/>
      <c r="AB2213" s="373"/>
      <c r="AC2213" s="373"/>
      <c r="AD2213" s="250" t="str">
        <f t="shared" si="2706"/>
        <v>会员</v>
      </c>
      <c r="AE2213" s="284">
        <f>VLOOKUP(AD2213,分类参数表!$I$2:$J$10,2,FALSE)</f>
        <v>1</v>
      </c>
      <c r="AF2213" s="285"/>
      <c r="AG2213" s="271"/>
      <c r="AH2213" s="271"/>
      <c r="AI2213" s="271"/>
      <c r="AJ2213" s="271"/>
      <c r="AK2213" s="271"/>
      <c r="AL2213" s="271"/>
      <c r="AM2213" s="294"/>
      <c r="AN2213" s="295" t="e">
        <f t="shared" si="2672"/>
        <v>#DIV/0!</v>
      </c>
      <c r="AO2213" s="299"/>
    </row>
    <row r="2214" spans="1:41" s="218" customFormat="1" ht="15" customHeight="1" thickTop="1" x14ac:dyDescent="0.15">
      <c r="A2214" s="229"/>
      <c r="B2214" s="230"/>
      <c r="C2214" s="231"/>
      <c r="D2214" s="232">
        <v>1</v>
      </c>
      <c r="E2214" s="233"/>
      <c r="F2214" s="233"/>
      <c r="G2214" s="232"/>
      <c r="H2214" s="326"/>
      <c r="I2214" s="234"/>
      <c r="J2214" s="232"/>
      <c r="K2214" s="233"/>
      <c r="L2214" s="232"/>
      <c r="M2214" s="232"/>
      <c r="N2214" s="232"/>
      <c r="O2214" s="255">
        <f t="shared" si="2671"/>
        <v>0</v>
      </c>
      <c r="P2214" s="350">
        <f>SUM(O2214:O2218)</f>
        <v>0</v>
      </c>
      <c r="Q2214" s="264"/>
      <c r="R2214" s="352">
        <f>SUMPRODUCT(Q2214:Q2218+0)</f>
        <v>0</v>
      </c>
      <c r="S2214" s="354" t="e">
        <f>R2214/P2214</f>
        <v>#DIV/0!</v>
      </c>
      <c r="T2214" s="350" t="e">
        <f>LOOKUP(S2214,{0.4,0.45,0.5,0.55,0.6,0.65,0.7,0.75,0.8,0.85,0.9,0.95,1},{0.1,0.175,0.25,0.325,0.4,0.475,0.55,0.625,0.7,0.775,0.85,0.925,1})</f>
        <v>#DIV/0!</v>
      </c>
      <c r="U2214" s="356"/>
      <c r="V2214" s="358"/>
      <c r="W2214" s="360"/>
      <c r="X2214" s="356"/>
      <c r="Y2214" s="352">
        <f>R2214-(V2214/10)-X2214</f>
        <v>0</v>
      </c>
      <c r="Z2214" s="352" t="e">
        <f>Y2214*T2214*AE2214</f>
        <v>#DIV/0!</v>
      </c>
      <c r="AA2214" s="352" t="e">
        <f>U2214-V2214+Z2214</f>
        <v>#DIV/0!</v>
      </c>
      <c r="AB2214" s="352"/>
      <c r="AC2214" s="352"/>
      <c r="AD2214" s="276"/>
      <c r="AE2214" s="277" t="e">
        <f>VLOOKUP(AD2214,分类参数表!$I$2:$J$10,2,FALSE)</f>
        <v>#N/A</v>
      </c>
      <c r="AF2214" s="278"/>
      <c r="AG2214" s="264"/>
      <c r="AH2214" s="264"/>
      <c r="AI2214" s="264"/>
      <c r="AJ2214" s="264"/>
      <c r="AK2214" s="264"/>
      <c r="AL2214" s="264"/>
      <c r="AM2214" s="288"/>
      <c r="AN2214" s="289" t="e">
        <f t="shared" si="2672"/>
        <v>#DIV/0!</v>
      </c>
      <c r="AO2214" s="296"/>
    </row>
    <row r="2215" spans="1:41" s="219" customFormat="1" ht="15" customHeight="1" x14ac:dyDescent="0.15">
      <c r="A2215" s="235"/>
      <c r="B2215" s="236">
        <f t="shared" ref="B2215:C2215" si="2710">B2214</f>
        <v>0</v>
      </c>
      <c r="C2215" s="237">
        <f t="shared" si="2710"/>
        <v>0</v>
      </c>
      <c r="D2215" s="238">
        <f t="shared" ref="D2215:D2218" si="2711">D2214+1</f>
        <v>2</v>
      </c>
      <c r="E2215" s="238"/>
      <c r="F2215" s="239"/>
      <c r="G2215" s="238"/>
      <c r="H2215" s="327"/>
      <c r="I2215" s="240"/>
      <c r="J2215" s="238"/>
      <c r="K2215" s="238"/>
      <c r="L2215" s="238"/>
      <c r="M2215" s="238"/>
      <c r="N2215" s="238"/>
      <c r="O2215" s="256">
        <f t="shared" si="2671"/>
        <v>0</v>
      </c>
      <c r="P2215" s="351"/>
      <c r="Q2215" s="266"/>
      <c r="R2215" s="353"/>
      <c r="S2215" s="355"/>
      <c r="T2215" s="351"/>
      <c r="U2215" s="357"/>
      <c r="V2215" s="359"/>
      <c r="W2215" s="361"/>
      <c r="X2215" s="357"/>
      <c r="Y2215" s="353"/>
      <c r="Z2215" s="353"/>
      <c r="AA2215" s="353"/>
      <c r="AB2215" s="353"/>
      <c r="AC2215" s="353"/>
      <c r="AD2215" s="238">
        <f t="shared" ref="AD2215:AD2218" si="2712">AD2214</f>
        <v>0</v>
      </c>
      <c r="AE2215" s="279" t="e">
        <f>VLOOKUP(AD2215,分类参数表!$I$2:$J$10,2,FALSE)</f>
        <v>#N/A</v>
      </c>
      <c r="AF2215" s="280"/>
      <c r="AG2215" s="266"/>
      <c r="AH2215" s="266"/>
      <c r="AI2215" s="266"/>
      <c r="AJ2215" s="266"/>
      <c r="AK2215" s="266"/>
      <c r="AL2215" s="266"/>
      <c r="AM2215" s="290"/>
      <c r="AN2215" s="291" t="e">
        <f t="shared" si="2672"/>
        <v>#DIV/0!</v>
      </c>
      <c r="AO2215" s="297"/>
    </row>
    <row r="2216" spans="1:41" s="219" customFormat="1" ht="15" customHeight="1" x14ac:dyDescent="0.15">
      <c r="A2216" s="235"/>
      <c r="B2216" s="236">
        <f t="shared" ref="B2216:C2216" si="2713">B2215</f>
        <v>0</v>
      </c>
      <c r="C2216" s="237">
        <f t="shared" si="2713"/>
        <v>0</v>
      </c>
      <c r="D2216" s="238">
        <f t="shared" si="2711"/>
        <v>3</v>
      </c>
      <c r="E2216" s="238"/>
      <c r="F2216" s="239"/>
      <c r="G2216" s="238"/>
      <c r="H2216" s="327"/>
      <c r="I2216" s="240"/>
      <c r="J2216" s="238"/>
      <c r="K2216" s="238"/>
      <c r="L2216" s="238"/>
      <c r="M2216" s="238"/>
      <c r="N2216" s="238"/>
      <c r="O2216" s="256">
        <f t="shared" si="2671"/>
        <v>0</v>
      </c>
      <c r="P2216" s="351"/>
      <c r="Q2216" s="266"/>
      <c r="R2216" s="353"/>
      <c r="S2216" s="355"/>
      <c r="T2216" s="351"/>
      <c r="U2216" s="357"/>
      <c r="V2216" s="359"/>
      <c r="W2216" s="361"/>
      <c r="X2216" s="357"/>
      <c r="Y2216" s="353"/>
      <c r="Z2216" s="353"/>
      <c r="AA2216" s="353"/>
      <c r="AB2216" s="353"/>
      <c r="AC2216" s="353"/>
      <c r="AD2216" s="238">
        <f t="shared" si="2712"/>
        <v>0</v>
      </c>
      <c r="AE2216" s="279" t="e">
        <f>VLOOKUP(AD2216,分类参数表!$I$2:$J$10,2,FALSE)</f>
        <v>#N/A</v>
      </c>
      <c r="AF2216" s="280"/>
      <c r="AG2216" s="266"/>
      <c r="AH2216" s="266"/>
      <c r="AI2216" s="266"/>
      <c r="AJ2216" s="266"/>
      <c r="AK2216" s="266"/>
      <c r="AL2216" s="266"/>
      <c r="AM2216" s="290"/>
      <c r="AN2216" s="291" t="e">
        <f t="shared" si="2672"/>
        <v>#DIV/0!</v>
      </c>
      <c r="AO2216" s="297"/>
    </row>
    <row r="2217" spans="1:41" s="219" customFormat="1" ht="15" customHeight="1" x14ac:dyDescent="0.15">
      <c r="A2217" s="235"/>
      <c r="B2217" s="236">
        <f t="shared" ref="B2217:C2217" si="2714">B2216</f>
        <v>0</v>
      </c>
      <c r="C2217" s="237">
        <f t="shared" si="2714"/>
        <v>0</v>
      </c>
      <c r="D2217" s="238">
        <f t="shared" si="2711"/>
        <v>4</v>
      </c>
      <c r="E2217" s="238"/>
      <c r="F2217" s="239"/>
      <c r="G2217" s="238"/>
      <c r="H2217" s="266"/>
      <c r="I2217" s="238"/>
      <c r="J2217" s="238"/>
      <c r="K2217" s="238"/>
      <c r="L2217" s="238"/>
      <c r="M2217" s="238"/>
      <c r="N2217" s="238"/>
      <c r="O2217" s="256">
        <f t="shared" si="2671"/>
        <v>0</v>
      </c>
      <c r="P2217" s="351"/>
      <c r="Q2217" s="266"/>
      <c r="R2217" s="353"/>
      <c r="S2217" s="355"/>
      <c r="T2217" s="351"/>
      <c r="U2217" s="357"/>
      <c r="V2217" s="359"/>
      <c r="W2217" s="361"/>
      <c r="X2217" s="357"/>
      <c r="Y2217" s="353"/>
      <c r="Z2217" s="353"/>
      <c r="AA2217" s="353"/>
      <c r="AB2217" s="353"/>
      <c r="AC2217" s="353"/>
      <c r="AD2217" s="238">
        <f t="shared" si="2712"/>
        <v>0</v>
      </c>
      <c r="AE2217" s="279" t="e">
        <f>VLOOKUP(AD2217,分类参数表!$I$2:$J$10,2,FALSE)</f>
        <v>#N/A</v>
      </c>
      <c r="AF2217" s="280"/>
      <c r="AG2217" s="266"/>
      <c r="AH2217" s="266"/>
      <c r="AI2217" s="266"/>
      <c r="AJ2217" s="266"/>
      <c r="AK2217" s="266"/>
      <c r="AL2217" s="266"/>
      <c r="AM2217" s="290"/>
      <c r="AN2217" s="291" t="e">
        <f t="shared" si="2672"/>
        <v>#DIV/0!</v>
      </c>
      <c r="AO2217" s="297"/>
    </row>
    <row r="2218" spans="1:41" s="219" customFormat="1" ht="15" customHeight="1" thickBot="1" x14ac:dyDescent="0.2">
      <c r="A2218" s="235"/>
      <c r="B2218" s="236">
        <f t="shared" ref="B2218:C2218" si="2715">B2217</f>
        <v>0</v>
      </c>
      <c r="C2218" s="237">
        <f t="shared" si="2715"/>
        <v>0</v>
      </c>
      <c r="D2218" s="238">
        <f t="shared" si="2711"/>
        <v>5</v>
      </c>
      <c r="E2218" s="238"/>
      <c r="F2218" s="239"/>
      <c r="G2218" s="238"/>
      <c r="H2218" s="266"/>
      <c r="I2218" s="238"/>
      <c r="J2218" s="238"/>
      <c r="K2218" s="238"/>
      <c r="L2218" s="238"/>
      <c r="M2218" s="238"/>
      <c r="N2218" s="238"/>
      <c r="O2218" s="256">
        <f t="shared" si="2671"/>
        <v>0</v>
      </c>
      <c r="P2218" s="351"/>
      <c r="Q2218" s="266"/>
      <c r="R2218" s="353"/>
      <c r="S2218" s="355"/>
      <c r="T2218" s="351"/>
      <c r="U2218" s="357"/>
      <c r="V2218" s="359"/>
      <c r="W2218" s="361"/>
      <c r="X2218" s="357"/>
      <c r="Y2218" s="353"/>
      <c r="Z2218" s="353"/>
      <c r="AA2218" s="353"/>
      <c r="AB2218" s="362"/>
      <c r="AC2218" s="362"/>
      <c r="AD2218" s="238">
        <f t="shared" si="2712"/>
        <v>0</v>
      </c>
      <c r="AE2218" s="279" t="e">
        <f>VLOOKUP(AD2218,分类参数表!$I$2:$J$10,2,FALSE)</f>
        <v>#N/A</v>
      </c>
      <c r="AF2218" s="280"/>
      <c r="AG2218" s="266"/>
      <c r="AH2218" s="266"/>
      <c r="AI2218" s="266"/>
      <c r="AJ2218" s="266"/>
      <c r="AK2218" s="266"/>
      <c r="AL2218" s="266"/>
      <c r="AM2218" s="290"/>
      <c r="AN2218" s="291" t="e">
        <f t="shared" si="2672"/>
        <v>#DIV/0!</v>
      </c>
      <c r="AO2218" s="297"/>
    </row>
    <row r="2219" spans="1:41" s="220" customFormat="1" ht="15" customHeight="1" thickTop="1" x14ac:dyDescent="0.15">
      <c r="A2219" s="319"/>
      <c r="B2219" s="242"/>
      <c r="C2219" s="243"/>
      <c r="D2219" s="244">
        <v>1</v>
      </c>
      <c r="E2219" s="320"/>
      <c r="F2219" s="245"/>
      <c r="G2219" s="321"/>
      <c r="H2219" s="328"/>
      <c r="I2219" s="246"/>
      <c r="J2219" s="321"/>
      <c r="K2219" s="320"/>
      <c r="L2219" s="321"/>
      <c r="M2219" s="244"/>
      <c r="N2219" s="244"/>
      <c r="O2219" s="257">
        <f t="shared" si="2671"/>
        <v>0</v>
      </c>
      <c r="P2219" s="363">
        <f>SUM(O2219:O2223)</f>
        <v>0</v>
      </c>
      <c r="Q2219" s="322"/>
      <c r="R2219" s="371">
        <f>SUMPRODUCT(Q2219:Q2223+0)</f>
        <v>0</v>
      </c>
      <c r="S2219" s="374" t="e">
        <f>R2219/P2219</f>
        <v>#DIV/0!</v>
      </c>
      <c r="T2219" s="363" t="e">
        <f>LOOKUP(S2219,{0.4,0.45,0.5,0.55,0.6,0.65,0.7,0.75,0.8,0.85,0.9,0.95,1},{0.1,0.175,0.25,0.325,0.4,0.475,0.55,0.625,0.7,0.775,0.85,0.925,1})</f>
        <v>#DIV/0!</v>
      </c>
      <c r="U2219" s="369"/>
      <c r="V2219" s="365"/>
      <c r="W2219" s="367"/>
      <c r="X2219" s="369"/>
      <c r="Y2219" s="371">
        <f>R2219-(V2219/10)-X2219</f>
        <v>0</v>
      </c>
      <c r="Z2219" s="371" t="e">
        <f>Y2219*T2219*AE2219</f>
        <v>#DIV/0!</v>
      </c>
      <c r="AA2219" s="371" t="e">
        <f>U2219-V2219+Z2219</f>
        <v>#DIV/0!</v>
      </c>
      <c r="AB2219" s="371"/>
      <c r="AC2219" s="371"/>
      <c r="AD2219" s="323" t="s">
        <v>2000</v>
      </c>
      <c r="AE2219" s="282">
        <f>VLOOKUP(AD2219,分类参数表!$I$2:$J$10,2,FALSE)</f>
        <v>1</v>
      </c>
      <c r="AF2219" s="283"/>
      <c r="AG2219" s="322"/>
      <c r="AH2219" s="269"/>
      <c r="AI2219" s="269"/>
      <c r="AJ2219" s="269"/>
      <c r="AK2219" s="322"/>
      <c r="AL2219" s="322"/>
      <c r="AM2219" s="292"/>
      <c r="AN2219" s="293" t="e">
        <f t="shared" si="2672"/>
        <v>#DIV/0!</v>
      </c>
      <c r="AO2219" s="298"/>
    </row>
    <row r="2220" spans="1:41" s="221" customFormat="1" ht="15" customHeight="1" x14ac:dyDescent="0.15">
      <c r="A2220" s="247"/>
      <c r="B2220" s="248">
        <f t="shared" ref="B2220:C2220" si="2716">B2219</f>
        <v>0</v>
      </c>
      <c r="C2220" s="249">
        <f t="shared" si="2716"/>
        <v>0</v>
      </c>
      <c r="D2220" s="250">
        <f t="shared" ref="D2220:D2223" si="2717">D2219+1</f>
        <v>2</v>
      </c>
      <c r="E2220" s="250"/>
      <c r="F2220" s="251"/>
      <c r="G2220" s="250"/>
      <c r="H2220" s="329"/>
      <c r="I2220" s="252"/>
      <c r="J2220" s="250"/>
      <c r="K2220" s="250"/>
      <c r="L2220" s="250"/>
      <c r="M2220" s="250"/>
      <c r="N2220" s="250"/>
      <c r="O2220" s="258">
        <f t="shared" si="2671"/>
        <v>0</v>
      </c>
      <c r="P2220" s="364"/>
      <c r="Q2220" s="271"/>
      <c r="R2220" s="372"/>
      <c r="S2220" s="375"/>
      <c r="T2220" s="364"/>
      <c r="U2220" s="370"/>
      <c r="V2220" s="366"/>
      <c r="W2220" s="368"/>
      <c r="X2220" s="370"/>
      <c r="Y2220" s="372"/>
      <c r="Z2220" s="372"/>
      <c r="AA2220" s="372"/>
      <c r="AB2220" s="372"/>
      <c r="AC2220" s="372"/>
      <c r="AD2220" s="250" t="str">
        <f t="shared" ref="AD2220:AD2223" si="2718">AD2219</f>
        <v>会员</v>
      </c>
      <c r="AE2220" s="284">
        <f>VLOOKUP(AD2220,分类参数表!$I$2:$J$10,2,FALSE)</f>
        <v>1</v>
      </c>
      <c r="AF2220" s="285"/>
      <c r="AG2220" s="271"/>
      <c r="AH2220" s="271"/>
      <c r="AI2220" s="271"/>
      <c r="AJ2220" s="271"/>
      <c r="AK2220" s="271"/>
      <c r="AL2220" s="271"/>
      <c r="AM2220" s="294"/>
      <c r="AN2220" s="295" t="e">
        <f t="shared" si="2672"/>
        <v>#DIV/0!</v>
      </c>
      <c r="AO2220" s="299"/>
    </row>
    <row r="2221" spans="1:41" s="221" customFormat="1" ht="15" customHeight="1" x14ac:dyDescent="0.15">
      <c r="A2221" s="247"/>
      <c r="B2221" s="248">
        <f t="shared" ref="B2221:C2221" si="2719">B2220</f>
        <v>0</v>
      </c>
      <c r="C2221" s="249">
        <f t="shared" si="2719"/>
        <v>0</v>
      </c>
      <c r="D2221" s="250">
        <f t="shared" si="2717"/>
        <v>3</v>
      </c>
      <c r="E2221" s="250"/>
      <c r="F2221" s="251"/>
      <c r="G2221" s="250"/>
      <c r="H2221" s="329"/>
      <c r="I2221" s="252"/>
      <c r="J2221" s="250"/>
      <c r="K2221" s="250"/>
      <c r="L2221" s="250"/>
      <c r="M2221" s="250"/>
      <c r="N2221" s="250"/>
      <c r="O2221" s="258">
        <f t="shared" si="2671"/>
        <v>0</v>
      </c>
      <c r="P2221" s="364"/>
      <c r="Q2221" s="271"/>
      <c r="R2221" s="372"/>
      <c r="S2221" s="375"/>
      <c r="T2221" s="364"/>
      <c r="U2221" s="370"/>
      <c r="V2221" s="366"/>
      <c r="W2221" s="368"/>
      <c r="X2221" s="370"/>
      <c r="Y2221" s="372"/>
      <c r="Z2221" s="372"/>
      <c r="AA2221" s="372"/>
      <c r="AB2221" s="372"/>
      <c r="AC2221" s="372"/>
      <c r="AD2221" s="250" t="str">
        <f t="shared" si="2718"/>
        <v>会员</v>
      </c>
      <c r="AE2221" s="284">
        <f>VLOOKUP(AD2221,分类参数表!$I$2:$J$10,2,FALSE)</f>
        <v>1</v>
      </c>
      <c r="AF2221" s="285"/>
      <c r="AG2221" s="271"/>
      <c r="AH2221" s="271"/>
      <c r="AI2221" s="271"/>
      <c r="AJ2221" s="271"/>
      <c r="AK2221" s="271"/>
      <c r="AL2221" s="271"/>
      <c r="AM2221" s="294"/>
      <c r="AN2221" s="295" t="e">
        <f t="shared" si="2672"/>
        <v>#DIV/0!</v>
      </c>
      <c r="AO2221" s="299"/>
    </row>
    <row r="2222" spans="1:41" s="221" customFormat="1" ht="15" customHeight="1" x14ac:dyDescent="0.15">
      <c r="A2222" s="247"/>
      <c r="B2222" s="248">
        <f t="shared" ref="B2222:C2222" si="2720">B2221</f>
        <v>0</v>
      </c>
      <c r="C2222" s="249">
        <f t="shared" si="2720"/>
        <v>0</v>
      </c>
      <c r="D2222" s="250">
        <f t="shared" si="2717"/>
        <v>4</v>
      </c>
      <c r="E2222" s="250"/>
      <c r="F2222" s="251"/>
      <c r="G2222" s="250"/>
      <c r="H2222" s="271"/>
      <c r="I2222" s="250"/>
      <c r="J2222" s="250"/>
      <c r="K2222" s="250"/>
      <c r="L2222" s="250"/>
      <c r="M2222" s="250"/>
      <c r="N2222" s="250"/>
      <c r="O2222" s="258">
        <f t="shared" si="2671"/>
        <v>0</v>
      </c>
      <c r="P2222" s="364"/>
      <c r="Q2222" s="271"/>
      <c r="R2222" s="372"/>
      <c r="S2222" s="375"/>
      <c r="T2222" s="364"/>
      <c r="U2222" s="370"/>
      <c r="V2222" s="366"/>
      <c r="W2222" s="368"/>
      <c r="X2222" s="370"/>
      <c r="Y2222" s="372"/>
      <c r="Z2222" s="372"/>
      <c r="AA2222" s="372"/>
      <c r="AB2222" s="372"/>
      <c r="AC2222" s="372"/>
      <c r="AD2222" s="250" t="str">
        <f t="shared" si="2718"/>
        <v>会员</v>
      </c>
      <c r="AE2222" s="284">
        <f>VLOOKUP(AD2222,分类参数表!$I$2:$J$10,2,FALSE)</f>
        <v>1</v>
      </c>
      <c r="AF2222" s="285"/>
      <c r="AG2222" s="271"/>
      <c r="AH2222" s="271"/>
      <c r="AI2222" s="271"/>
      <c r="AJ2222" s="271"/>
      <c r="AK2222" s="271"/>
      <c r="AL2222" s="271"/>
      <c r="AM2222" s="294"/>
      <c r="AN2222" s="295" t="e">
        <f t="shared" si="2672"/>
        <v>#DIV/0!</v>
      </c>
      <c r="AO2222" s="299"/>
    </row>
    <row r="2223" spans="1:41" s="221" customFormat="1" ht="15" customHeight="1" thickBot="1" x14ac:dyDescent="0.2">
      <c r="A2223" s="247"/>
      <c r="B2223" s="248">
        <f t="shared" ref="B2223:C2223" si="2721">B2222</f>
        <v>0</v>
      </c>
      <c r="C2223" s="249">
        <f t="shared" si="2721"/>
        <v>0</v>
      </c>
      <c r="D2223" s="250">
        <f t="shared" si="2717"/>
        <v>5</v>
      </c>
      <c r="E2223" s="250"/>
      <c r="F2223" s="251"/>
      <c r="G2223" s="250"/>
      <c r="H2223" s="271"/>
      <c r="I2223" s="250"/>
      <c r="J2223" s="250"/>
      <c r="K2223" s="250"/>
      <c r="L2223" s="250"/>
      <c r="M2223" s="250"/>
      <c r="N2223" s="250"/>
      <c r="O2223" s="258">
        <f t="shared" si="2671"/>
        <v>0</v>
      </c>
      <c r="P2223" s="364"/>
      <c r="Q2223" s="271"/>
      <c r="R2223" s="372"/>
      <c r="S2223" s="375"/>
      <c r="T2223" s="364"/>
      <c r="U2223" s="370"/>
      <c r="V2223" s="366"/>
      <c r="W2223" s="368"/>
      <c r="X2223" s="370"/>
      <c r="Y2223" s="372"/>
      <c r="Z2223" s="372"/>
      <c r="AA2223" s="372"/>
      <c r="AB2223" s="373"/>
      <c r="AC2223" s="373"/>
      <c r="AD2223" s="250" t="str">
        <f t="shared" si="2718"/>
        <v>会员</v>
      </c>
      <c r="AE2223" s="284">
        <f>VLOOKUP(AD2223,分类参数表!$I$2:$J$10,2,FALSE)</f>
        <v>1</v>
      </c>
      <c r="AF2223" s="285"/>
      <c r="AG2223" s="271"/>
      <c r="AH2223" s="271"/>
      <c r="AI2223" s="271"/>
      <c r="AJ2223" s="271"/>
      <c r="AK2223" s="271"/>
      <c r="AL2223" s="271"/>
      <c r="AM2223" s="294"/>
      <c r="AN2223" s="295" t="e">
        <f t="shared" si="2672"/>
        <v>#DIV/0!</v>
      </c>
      <c r="AO2223" s="299"/>
    </row>
    <row r="2224" spans="1:41" s="218" customFormat="1" ht="15" customHeight="1" thickTop="1" x14ac:dyDescent="0.15">
      <c r="A2224" s="229"/>
      <c r="B2224" s="230"/>
      <c r="C2224" s="231"/>
      <c r="D2224" s="232">
        <v>1</v>
      </c>
      <c r="E2224" s="233"/>
      <c r="F2224" s="233"/>
      <c r="G2224" s="232"/>
      <c r="H2224" s="326"/>
      <c r="I2224" s="234"/>
      <c r="J2224" s="232"/>
      <c r="K2224" s="233"/>
      <c r="L2224" s="232"/>
      <c r="M2224" s="232"/>
      <c r="N2224" s="232"/>
      <c r="O2224" s="255">
        <f t="shared" si="2671"/>
        <v>0</v>
      </c>
      <c r="P2224" s="350">
        <f>SUM(O2224:O2228)</f>
        <v>0</v>
      </c>
      <c r="Q2224" s="264"/>
      <c r="R2224" s="352">
        <f>SUMPRODUCT(Q2224:Q2228+0)</f>
        <v>0</v>
      </c>
      <c r="S2224" s="354" t="e">
        <f>R2224/P2224</f>
        <v>#DIV/0!</v>
      </c>
      <c r="T2224" s="350" t="e">
        <f>LOOKUP(S2224,{0.4,0.45,0.5,0.55,0.6,0.65,0.7,0.75,0.8,0.85,0.9,0.95,1},{0.1,0.175,0.25,0.325,0.4,0.475,0.55,0.625,0.7,0.775,0.85,0.925,1})</f>
        <v>#DIV/0!</v>
      </c>
      <c r="U2224" s="356"/>
      <c r="V2224" s="358"/>
      <c r="W2224" s="360"/>
      <c r="X2224" s="356"/>
      <c r="Y2224" s="352">
        <f>R2224-(V2224/10)-X2224</f>
        <v>0</v>
      </c>
      <c r="Z2224" s="352" t="e">
        <f>Y2224*T2224*AE2224</f>
        <v>#DIV/0!</v>
      </c>
      <c r="AA2224" s="352" t="e">
        <f>U2224-V2224+Z2224</f>
        <v>#DIV/0!</v>
      </c>
      <c r="AB2224" s="352"/>
      <c r="AC2224" s="352"/>
      <c r="AD2224" s="276"/>
      <c r="AE2224" s="277" t="e">
        <f>VLOOKUP(AD2224,分类参数表!$I$2:$J$10,2,FALSE)</f>
        <v>#N/A</v>
      </c>
      <c r="AF2224" s="278"/>
      <c r="AG2224" s="264"/>
      <c r="AH2224" s="264"/>
      <c r="AI2224" s="264"/>
      <c r="AJ2224" s="264"/>
      <c r="AK2224" s="264"/>
      <c r="AL2224" s="264"/>
      <c r="AM2224" s="288"/>
      <c r="AN2224" s="289" t="e">
        <f t="shared" si="2672"/>
        <v>#DIV/0!</v>
      </c>
      <c r="AO2224" s="296"/>
    </row>
    <row r="2225" spans="1:41" s="219" customFormat="1" ht="15" customHeight="1" x14ac:dyDescent="0.15">
      <c r="A2225" s="235"/>
      <c r="B2225" s="236">
        <f t="shared" ref="B2225:C2225" si="2722">B2224</f>
        <v>0</v>
      </c>
      <c r="C2225" s="237">
        <f t="shared" si="2722"/>
        <v>0</v>
      </c>
      <c r="D2225" s="238">
        <f t="shared" ref="D2225:D2228" si="2723">D2224+1</f>
        <v>2</v>
      </c>
      <c r="E2225" s="238"/>
      <c r="F2225" s="239"/>
      <c r="G2225" s="238"/>
      <c r="H2225" s="327"/>
      <c r="I2225" s="240"/>
      <c r="J2225" s="238"/>
      <c r="K2225" s="238"/>
      <c r="L2225" s="238"/>
      <c r="M2225" s="238"/>
      <c r="N2225" s="238"/>
      <c r="O2225" s="256">
        <f t="shared" si="2671"/>
        <v>0</v>
      </c>
      <c r="P2225" s="351"/>
      <c r="Q2225" s="266"/>
      <c r="R2225" s="353"/>
      <c r="S2225" s="355"/>
      <c r="T2225" s="351"/>
      <c r="U2225" s="357"/>
      <c r="V2225" s="359"/>
      <c r="W2225" s="361"/>
      <c r="X2225" s="357"/>
      <c r="Y2225" s="353"/>
      <c r="Z2225" s="353"/>
      <c r="AA2225" s="353"/>
      <c r="AB2225" s="353"/>
      <c r="AC2225" s="353"/>
      <c r="AD2225" s="238">
        <f t="shared" ref="AD2225:AD2228" si="2724">AD2224</f>
        <v>0</v>
      </c>
      <c r="AE2225" s="279" t="e">
        <f>VLOOKUP(AD2225,分类参数表!$I$2:$J$10,2,FALSE)</f>
        <v>#N/A</v>
      </c>
      <c r="AF2225" s="280"/>
      <c r="AG2225" s="266"/>
      <c r="AH2225" s="266"/>
      <c r="AI2225" s="266"/>
      <c r="AJ2225" s="266"/>
      <c r="AK2225" s="266"/>
      <c r="AL2225" s="266"/>
      <c r="AM2225" s="290"/>
      <c r="AN2225" s="291" t="e">
        <f t="shared" si="2672"/>
        <v>#DIV/0!</v>
      </c>
      <c r="AO2225" s="297"/>
    </row>
    <row r="2226" spans="1:41" s="219" customFormat="1" ht="15" customHeight="1" x14ac:dyDescent="0.15">
      <c r="A2226" s="235"/>
      <c r="B2226" s="236">
        <f t="shared" ref="B2226:C2226" si="2725">B2225</f>
        <v>0</v>
      </c>
      <c r="C2226" s="237">
        <f t="shared" si="2725"/>
        <v>0</v>
      </c>
      <c r="D2226" s="238">
        <f t="shared" si="2723"/>
        <v>3</v>
      </c>
      <c r="E2226" s="238"/>
      <c r="F2226" s="239"/>
      <c r="G2226" s="238"/>
      <c r="H2226" s="327"/>
      <c r="I2226" s="240"/>
      <c r="J2226" s="238"/>
      <c r="K2226" s="238"/>
      <c r="L2226" s="238"/>
      <c r="M2226" s="238"/>
      <c r="N2226" s="238"/>
      <c r="O2226" s="256">
        <f t="shared" si="2671"/>
        <v>0</v>
      </c>
      <c r="P2226" s="351"/>
      <c r="Q2226" s="266"/>
      <c r="R2226" s="353"/>
      <c r="S2226" s="355"/>
      <c r="T2226" s="351"/>
      <c r="U2226" s="357"/>
      <c r="V2226" s="359"/>
      <c r="W2226" s="361"/>
      <c r="X2226" s="357"/>
      <c r="Y2226" s="353"/>
      <c r="Z2226" s="353"/>
      <c r="AA2226" s="353"/>
      <c r="AB2226" s="353"/>
      <c r="AC2226" s="353"/>
      <c r="AD2226" s="238">
        <f t="shared" si="2724"/>
        <v>0</v>
      </c>
      <c r="AE2226" s="279" t="e">
        <f>VLOOKUP(AD2226,分类参数表!$I$2:$J$10,2,FALSE)</f>
        <v>#N/A</v>
      </c>
      <c r="AF2226" s="280"/>
      <c r="AG2226" s="266"/>
      <c r="AH2226" s="266"/>
      <c r="AI2226" s="266"/>
      <c r="AJ2226" s="266"/>
      <c r="AK2226" s="266"/>
      <c r="AL2226" s="266"/>
      <c r="AM2226" s="290"/>
      <c r="AN2226" s="291" t="e">
        <f t="shared" si="2672"/>
        <v>#DIV/0!</v>
      </c>
      <c r="AO2226" s="297"/>
    </row>
    <row r="2227" spans="1:41" s="219" customFormat="1" ht="15" customHeight="1" x14ac:dyDescent="0.15">
      <c r="A2227" s="235"/>
      <c r="B2227" s="236">
        <f t="shared" ref="B2227:C2227" si="2726">B2226</f>
        <v>0</v>
      </c>
      <c r="C2227" s="237">
        <f t="shared" si="2726"/>
        <v>0</v>
      </c>
      <c r="D2227" s="238">
        <f t="shared" si="2723"/>
        <v>4</v>
      </c>
      <c r="E2227" s="238"/>
      <c r="F2227" s="239"/>
      <c r="G2227" s="238"/>
      <c r="H2227" s="266"/>
      <c r="I2227" s="238"/>
      <c r="J2227" s="238"/>
      <c r="K2227" s="238"/>
      <c r="L2227" s="238"/>
      <c r="M2227" s="238"/>
      <c r="N2227" s="238"/>
      <c r="O2227" s="256">
        <f t="shared" si="2671"/>
        <v>0</v>
      </c>
      <c r="P2227" s="351"/>
      <c r="Q2227" s="266"/>
      <c r="R2227" s="353"/>
      <c r="S2227" s="355"/>
      <c r="T2227" s="351"/>
      <c r="U2227" s="357"/>
      <c r="V2227" s="359"/>
      <c r="W2227" s="361"/>
      <c r="X2227" s="357"/>
      <c r="Y2227" s="353"/>
      <c r="Z2227" s="353"/>
      <c r="AA2227" s="353"/>
      <c r="AB2227" s="353"/>
      <c r="AC2227" s="353"/>
      <c r="AD2227" s="238">
        <f t="shared" si="2724"/>
        <v>0</v>
      </c>
      <c r="AE2227" s="279" t="e">
        <f>VLOOKUP(AD2227,分类参数表!$I$2:$J$10,2,FALSE)</f>
        <v>#N/A</v>
      </c>
      <c r="AF2227" s="280"/>
      <c r="AG2227" s="266"/>
      <c r="AH2227" s="266"/>
      <c r="AI2227" s="266"/>
      <c r="AJ2227" s="266"/>
      <c r="AK2227" s="266"/>
      <c r="AL2227" s="266"/>
      <c r="AM2227" s="290"/>
      <c r="AN2227" s="291" t="e">
        <f t="shared" si="2672"/>
        <v>#DIV/0!</v>
      </c>
      <c r="AO2227" s="297"/>
    </row>
    <row r="2228" spans="1:41" s="219" customFormat="1" ht="15" customHeight="1" thickBot="1" x14ac:dyDescent="0.2">
      <c r="A2228" s="235"/>
      <c r="B2228" s="236">
        <f t="shared" ref="B2228:C2228" si="2727">B2227</f>
        <v>0</v>
      </c>
      <c r="C2228" s="237">
        <f t="shared" si="2727"/>
        <v>0</v>
      </c>
      <c r="D2228" s="238">
        <f t="shared" si="2723"/>
        <v>5</v>
      </c>
      <c r="E2228" s="238"/>
      <c r="F2228" s="239"/>
      <c r="G2228" s="238"/>
      <c r="H2228" s="266"/>
      <c r="I2228" s="238"/>
      <c r="J2228" s="238"/>
      <c r="K2228" s="238"/>
      <c r="L2228" s="238"/>
      <c r="M2228" s="238"/>
      <c r="N2228" s="238"/>
      <c r="O2228" s="256">
        <f t="shared" si="2671"/>
        <v>0</v>
      </c>
      <c r="P2228" s="351"/>
      <c r="Q2228" s="266"/>
      <c r="R2228" s="353"/>
      <c r="S2228" s="355"/>
      <c r="T2228" s="351"/>
      <c r="U2228" s="357"/>
      <c r="V2228" s="359"/>
      <c r="W2228" s="361"/>
      <c r="X2228" s="357"/>
      <c r="Y2228" s="353"/>
      <c r="Z2228" s="353"/>
      <c r="AA2228" s="353"/>
      <c r="AB2228" s="362"/>
      <c r="AC2228" s="362"/>
      <c r="AD2228" s="238">
        <f t="shared" si="2724"/>
        <v>0</v>
      </c>
      <c r="AE2228" s="279" t="e">
        <f>VLOOKUP(AD2228,分类参数表!$I$2:$J$10,2,FALSE)</f>
        <v>#N/A</v>
      </c>
      <c r="AF2228" s="280"/>
      <c r="AG2228" s="266"/>
      <c r="AH2228" s="266"/>
      <c r="AI2228" s="266"/>
      <c r="AJ2228" s="266"/>
      <c r="AK2228" s="266"/>
      <c r="AL2228" s="266"/>
      <c r="AM2228" s="290"/>
      <c r="AN2228" s="291" t="e">
        <f t="shared" si="2672"/>
        <v>#DIV/0!</v>
      </c>
      <c r="AO2228" s="297"/>
    </row>
    <row r="2229" spans="1:41" s="220" customFormat="1" ht="15" customHeight="1" thickTop="1" x14ac:dyDescent="0.15">
      <c r="A2229" s="319"/>
      <c r="B2229" s="242"/>
      <c r="C2229" s="243"/>
      <c r="D2229" s="244">
        <v>1</v>
      </c>
      <c r="E2229" s="320"/>
      <c r="F2229" s="245"/>
      <c r="G2229" s="321"/>
      <c r="H2229" s="328"/>
      <c r="I2229" s="246"/>
      <c r="J2229" s="321"/>
      <c r="K2229" s="320"/>
      <c r="L2229" s="321"/>
      <c r="M2229" s="244"/>
      <c r="N2229" s="244"/>
      <c r="O2229" s="257">
        <f t="shared" si="2671"/>
        <v>0</v>
      </c>
      <c r="P2229" s="363">
        <f>SUM(O2229:O2233)</f>
        <v>0</v>
      </c>
      <c r="Q2229" s="322"/>
      <c r="R2229" s="371">
        <f>SUMPRODUCT(Q2229:Q2233+0)</f>
        <v>0</v>
      </c>
      <c r="S2229" s="374" t="e">
        <f>R2229/P2229</f>
        <v>#DIV/0!</v>
      </c>
      <c r="T2229" s="363" t="e">
        <f>LOOKUP(S2229,{0.4,0.45,0.5,0.55,0.6,0.65,0.7,0.75,0.8,0.85,0.9,0.95,1},{0.1,0.175,0.25,0.325,0.4,0.475,0.55,0.625,0.7,0.775,0.85,0.925,1})</f>
        <v>#DIV/0!</v>
      </c>
      <c r="U2229" s="369"/>
      <c r="V2229" s="365"/>
      <c r="W2229" s="367"/>
      <c r="X2229" s="369"/>
      <c r="Y2229" s="371">
        <f>R2229-(V2229/10)-X2229</f>
        <v>0</v>
      </c>
      <c r="Z2229" s="371" t="e">
        <f>Y2229*T2229*AE2229</f>
        <v>#DIV/0!</v>
      </c>
      <c r="AA2229" s="371" t="e">
        <f>U2229-V2229+Z2229</f>
        <v>#DIV/0!</v>
      </c>
      <c r="AB2229" s="371"/>
      <c r="AC2229" s="371"/>
      <c r="AD2229" s="323" t="s">
        <v>2000</v>
      </c>
      <c r="AE2229" s="282">
        <f>VLOOKUP(AD2229,分类参数表!$I$2:$J$10,2,FALSE)</f>
        <v>1</v>
      </c>
      <c r="AF2229" s="283"/>
      <c r="AG2229" s="322"/>
      <c r="AH2229" s="269"/>
      <c r="AI2229" s="269"/>
      <c r="AJ2229" s="269"/>
      <c r="AK2229" s="322"/>
      <c r="AL2229" s="322"/>
      <c r="AM2229" s="292"/>
      <c r="AN2229" s="293" t="e">
        <f t="shared" si="2672"/>
        <v>#DIV/0!</v>
      </c>
      <c r="AO2229" s="298"/>
    </row>
    <row r="2230" spans="1:41" s="221" customFormat="1" ht="15" customHeight="1" x14ac:dyDescent="0.15">
      <c r="A2230" s="247"/>
      <c r="B2230" s="248">
        <f t="shared" ref="B2230:C2230" si="2728">B2229</f>
        <v>0</v>
      </c>
      <c r="C2230" s="249">
        <f t="shared" si="2728"/>
        <v>0</v>
      </c>
      <c r="D2230" s="250">
        <f t="shared" ref="D2230:D2233" si="2729">D2229+1</f>
        <v>2</v>
      </c>
      <c r="E2230" s="250"/>
      <c r="F2230" s="251"/>
      <c r="G2230" s="250"/>
      <c r="H2230" s="329"/>
      <c r="I2230" s="252"/>
      <c r="J2230" s="250"/>
      <c r="K2230" s="250"/>
      <c r="L2230" s="250"/>
      <c r="M2230" s="250"/>
      <c r="N2230" s="250"/>
      <c r="O2230" s="258">
        <f t="shared" si="2671"/>
        <v>0</v>
      </c>
      <c r="P2230" s="364"/>
      <c r="Q2230" s="271"/>
      <c r="R2230" s="372"/>
      <c r="S2230" s="375"/>
      <c r="T2230" s="364"/>
      <c r="U2230" s="370"/>
      <c r="V2230" s="366"/>
      <c r="W2230" s="368"/>
      <c r="X2230" s="370"/>
      <c r="Y2230" s="372"/>
      <c r="Z2230" s="372"/>
      <c r="AA2230" s="372"/>
      <c r="AB2230" s="372"/>
      <c r="AC2230" s="372"/>
      <c r="AD2230" s="250" t="str">
        <f t="shared" ref="AD2230:AD2233" si="2730">AD2229</f>
        <v>会员</v>
      </c>
      <c r="AE2230" s="284">
        <f>VLOOKUP(AD2230,分类参数表!$I$2:$J$10,2,FALSE)</f>
        <v>1</v>
      </c>
      <c r="AF2230" s="285"/>
      <c r="AG2230" s="271"/>
      <c r="AH2230" s="271"/>
      <c r="AI2230" s="271"/>
      <c r="AJ2230" s="271"/>
      <c r="AK2230" s="271"/>
      <c r="AL2230" s="271"/>
      <c r="AM2230" s="294"/>
      <c r="AN2230" s="295" t="e">
        <f t="shared" si="2672"/>
        <v>#DIV/0!</v>
      </c>
      <c r="AO2230" s="299"/>
    </row>
    <row r="2231" spans="1:41" s="221" customFormat="1" ht="15" customHeight="1" x14ac:dyDescent="0.15">
      <c r="A2231" s="247"/>
      <c r="B2231" s="248">
        <f t="shared" ref="B2231:C2231" si="2731">B2230</f>
        <v>0</v>
      </c>
      <c r="C2231" s="249">
        <f t="shared" si="2731"/>
        <v>0</v>
      </c>
      <c r="D2231" s="250">
        <f t="shared" si="2729"/>
        <v>3</v>
      </c>
      <c r="E2231" s="250"/>
      <c r="F2231" s="251"/>
      <c r="G2231" s="250"/>
      <c r="H2231" s="329"/>
      <c r="I2231" s="252"/>
      <c r="J2231" s="250"/>
      <c r="K2231" s="250"/>
      <c r="L2231" s="250"/>
      <c r="M2231" s="250"/>
      <c r="N2231" s="250"/>
      <c r="O2231" s="258">
        <f t="shared" si="2671"/>
        <v>0</v>
      </c>
      <c r="P2231" s="364"/>
      <c r="Q2231" s="271"/>
      <c r="R2231" s="372"/>
      <c r="S2231" s="375"/>
      <c r="T2231" s="364"/>
      <c r="U2231" s="370"/>
      <c r="V2231" s="366"/>
      <c r="W2231" s="368"/>
      <c r="X2231" s="370"/>
      <c r="Y2231" s="372"/>
      <c r="Z2231" s="372"/>
      <c r="AA2231" s="372"/>
      <c r="AB2231" s="372"/>
      <c r="AC2231" s="372"/>
      <c r="AD2231" s="250" t="str">
        <f t="shared" si="2730"/>
        <v>会员</v>
      </c>
      <c r="AE2231" s="284">
        <f>VLOOKUP(AD2231,分类参数表!$I$2:$J$10,2,FALSE)</f>
        <v>1</v>
      </c>
      <c r="AF2231" s="285"/>
      <c r="AG2231" s="271"/>
      <c r="AH2231" s="271"/>
      <c r="AI2231" s="271"/>
      <c r="AJ2231" s="271"/>
      <c r="AK2231" s="271"/>
      <c r="AL2231" s="271"/>
      <c r="AM2231" s="294"/>
      <c r="AN2231" s="295" t="e">
        <f t="shared" si="2672"/>
        <v>#DIV/0!</v>
      </c>
      <c r="AO2231" s="299"/>
    </row>
    <row r="2232" spans="1:41" s="221" customFormat="1" ht="15" customHeight="1" x14ac:dyDescent="0.15">
      <c r="A2232" s="247"/>
      <c r="B2232" s="248">
        <f t="shared" ref="B2232:C2232" si="2732">B2231</f>
        <v>0</v>
      </c>
      <c r="C2232" s="249">
        <f t="shared" si="2732"/>
        <v>0</v>
      </c>
      <c r="D2232" s="250">
        <f t="shared" si="2729"/>
        <v>4</v>
      </c>
      <c r="E2232" s="250"/>
      <c r="F2232" s="251"/>
      <c r="G2232" s="250"/>
      <c r="H2232" s="271"/>
      <c r="I2232" s="250"/>
      <c r="J2232" s="250"/>
      <c r="K2232" s="250"/>
      <c r="L2232" s="250"/>
      <c r="M2232" s="250"/>
      <c r="N2232" s="250"/>
      <c r="O2232" s="258">
        <f t="shared" si="2671"/>
        <v>0</v>
      </c>
      <c r="P2232" s="364"/>
      <c r="Q2232" s="271"/>
      <c r="R2232" s="372"/>
      <c r="S2232" s="375"/>
      <c r="T2232" s="364"/>
      <c r="U2232" s="370"/>
      <c r="V2232" s="366"/>
      <c r="W2232" s="368"/>
      <c r="X2232" s="370"/>
      <c r="Y2232" s="372"/>
      <c r="Z2232" s="372"/>
      <c r="AA2232" s="372"/>
      <c r="AB2232" s="372"/>
      <c r="AC2232" s="372"/>
      <c r="AD2232" s="250" t="str">
        <f t="shared" si="2730"/>
        <v>会员</v>
      </c>
      <c r="AE2232" s="284">
        <f>VLOOKUP(AD2232,分类参数表!$I$2:$J$10,2,FALSE)</f>
        <v>1</v>
      </c>
      <c r="AF2232" s="285"/>
      <c r="AG2232" s="271"/>
      <c r="AH2232" s="271"/>
      <c r="AI2232" s="271"/>
      <c r="AJ2232" s="271"/>
      <c r="AK2232" s="271"/>
      <c r="AL2232" s="271"/>
      <c r="AM2232" s="294"/>
      <c r="AN2232" s="295" t="e">
        <f t="shared" si="2672"/>
        <v>#DIV/0!</v>
      </c>
      <c r="AO2232" s="299"/>
    </row>
    <row r="2233" spans="1:41" s="221" customFormat="1" ht="15" customHeight="1" thickBot="1" x14ac:dyDescent="0.2">
      <c r="A2233" s="247"/>
      <c r="B2233" s="248">
        <f t="shared" ref="B2233:C2233" si="2733">B2232</f>
        <v>0</v>
      </c>
      <c r="C2233" s="249">
        <f t="shared" si="2733"/>
        <v>0</v>
      </c>
      <c r="D2233" s="250">
        <f t="shared" si="2729"/>
        <v>5</v>
      </c>
      <c r="E2233" s="250"/>
      <c r="F2233" s="251"/>
      <c r="G2233" s="250"/>
      <c r="H2233" s="271"/>
      <c r="I2233" s="250"/>
      <c r="J2233" s="250"/>
      <c r="K2233" s="250"/>
      <c r="L2233" s="250"/>
      <c r="M2233" s="250"/>
      <c r="N2233" s="250"/>
      <c r="O2233" s="258">
        <f t="shared" si="2671"/>
        <v>0</v>
      </c>
      <c r="P2233" s="364"/>
      <c r="Q2233" s="271"/>
      <c r="R2233" s="372"/>
      <c r="S2233" s="375"/>
      <c r="T2233" s="364"/>
      <c r="U2233" s="370"/>
      <c r="V2233" s="366"/>
      <c r="W2233" s="368"/>
      <c r="X2233" s="370"/>
      <c r="Y2233" s="372"/>
      <c r="Z2233" s="372"/>
      <c r="AA2233" s="372"/>
      <c r="AB2233" s="373"/>
      <c r="AC2233" s="373"/>
      <c r="AD2233" s="250" t="str">
        <f t="shared" si="2730"/>
        <v>会员</v>
      </c>
      <c r="AE2233" s="284">
        <f>VLOOKUP(AD2233,分类参数表!$I$2:$J$10,2,FALSE)</f>
        <v>1</v>
      </c>
      <c r="AF2233" s="285"/>
      <c r="AG2233" s="271"/>
      <c r="AH2233" s="271"/>
      <c r="AI2233" s="271"/>
      <c r="AJ2233" s="271"/>
      <c r="AK2233" s="271"/>
      <c r="AL2233" s="271"/>
      <c r="AM2233" s="294"/>
      <c r="AN2233" s="295" t="e">
        <f t="shared" si="2672"/>
        <v>#DIV/0!</v>
      </c>
      <c r="AO2233" s="299"/>
    </row>
    <row r="2234" spans="1:41" s="218" customFormat="1" ht="15" customHeight="1" thickTop="1" x14ac:dyDescent="0.15">
      <c r="A2234" s="229"/>
      <c r="B2234" s="230"/>
      <c r="C2234" s="231"/>
      <c r="D2234" s="232">
        <v>1</v>
      </c>
      <c r="E2234" s="233"/>
      <c r="F2234" s="233"/>
      <c r="G2234" s="232"/>
      <c r="H2234" s="326"/>
      <c r="I2234" s="234"/>
      <c r="J2234" s="232"/>
      <c r="K2234" s="233"/>
      <c r="L2234" s="232"/>
      <c r="M2234" s="232"/>
      <c r="N2234" s="232"/>
      <c r="O2234" s="255">
        <f t="shared" si="2671"/>
        <v>0</v>
      </c>
      <c r="P2234" s="350">
        <f>SUM(O2234:O2238)</f>
        <v>0</v>
      </c>
      <c r="Q2234" s="264"/>
      <c r="R2234" s="352">
        <f>SUMPRODUCT(Q2234:Q2238+0)</f>
        <v>0</v>
      </c>
      <c r="S2234" s="354" t="e">
        <f>R2234/P2234</f>
        <v>#DIV/0!</v>
      </c>
      <c r="T2234" s="350" t="e">
        <f>LOOKUP(S2234,{0.4,0.45,0.5,0.55,0.6,0.65,0.7,0.75,0.8,0.85,0.9,0.95,1},{0.1,0.175,0.25,0.325,0.4,0.475,0.55,0.625,0.7,0.775,0.85,0.925,1})</f>
        <v>#DIV/0!</v>
      </c>
      <c r="U2234" s="356"/>
      <c r="V2234" s="358"/>
      <c r="W2234" s="360"/>
      <c r="X2234" s="356"/>
      <c r="Y2234" s="352">
        <f>R2234-(V2234/10)-X2234</f>
        <v>0</v>
      </c>
      <c r="Z2234" s="352" t="e">
        <f>Y2234*T2234*AE2234</f>
        <v>#DIV/0!</v>
      </c>
      <c r="AA2234" s="352" t="e">
        <f>U2234-V2234+Z2234</f>
        <v>#DIV/0!</v>
      </c>
      <c r="AB2234" s="352"/>
      <c r="AC2234" s="352"/>
      <c r="AD2234" s="276"/>
      <c r="AE2234" s="277" t="e">
        <f>VLOOKUP(AD2234,分类参数表!$I$2:$J$10,2,FALSE)</f>
        <v>#N/A</v>
      </c>
      <c r="AF2234" s="278"/>
      <c r="AG2234" s="264"/>
      <c r="AH2234" s="264"/>
      <c r="AI2234" s="264"/>
      <c r="AJ2234" s="264"/>
      <c r="AK2234" s="264"/>
      <c r="AL2234" s="264"/>
      <c r="AM2234" s="288"/>
      <c r="AN2234" s="289" t="e">
        <f t="shared" si="2672"/>
        <v>#DIV/0!</v>
      </c>
      <c r="AO2234" s="296"/>
    </row>
    <row r="2235" spans="1:41" s="219" customFormat="1" ht="15" customHeight="1" x14ac:dyDescent="0.15">
      <c r="A2235" s="235"/>
      <c r="B2235" s="236">
        <f t="shared" ref="B2235:C2235" si="2734">B2234</f>
        <v>0</v>
      </c>
      <c r="C2235" s="237">
        <f t="shared" si="2734"/>
        <v>0</v>
      </c>
      <c r="D2235" s="238">
        <f t="shared" ref="D2235:D2238" si="2735">D2234+1</f>
        <v>2</v>
      </c>
      <c r="E2235" s="238"/>
      <c r="F2235" s="239"/>
      <c r="G2235" s="238"/>
      <c r="H2235" s="327"/>
      <c r="I2235" s="240"/>
      <c r="J2235" s="238"/>
      <c r="K2235" s="238"/>
      <c r="L2235" s="238"/>
      <c r="M2235" s="238"/>
      <c r="N2235" s="238"/>
      <c r="O2235" s="256">
        <f t="shared" si="2671"/>
        <v>0</v>
      </c>
      <c r="P2235" s="351"/>
      <c r="Q2235" s="266"/>
      <c r="R2235" s="353"/>
      <c r="S2235" s="355"/>
      <c r="T2235" s="351"/>
      <c r="U2235" s="357"/>
      <c r="V2235" s="359"/>
      <c r="W2235" s="361"/>
      <c r="X2235" s="357"/>
      <c r="Y2235" s="353"/>
      <c r="Z2235" s="353"/>
      <c r="AA2235" s="353"/>
      <c r="AB2235" s="353"/>
      <c r="AC2235" s="353"/>
      <c r="AD2235" s="238">
        <f t="shared" ref="AD2235:AD2238" si="2736">AD2234</f>
        <v>0</v>
      </c>
      <c r="AE2235" s="279" t="e">
        <f>VLOOKUP(AD2235,分类参数表!$I$2:$J$10,2,FALSE)</f>
        <v>#N/A</v>
      </c>
      <c r="AF2235" s="280"/>
      <c r="AG2235" s="266"/>
      <c r="AH2235" s="266"/>
      <c r="AI2235" s="266"/>
      <c r="AJ2235" s="266"/>
      <c r="AK2235" s="266"/>
      <c r="AL2235" s="266"/>
      <c r="AM2235" s="290"/>
      <c r="AN2235" s="291" t="e">
        <f t="shared" si="2672"/>
        <v>#DIV/0!</v>
      </c>
      <c r="AO2235" s="297"/>
    </row>
    <row r="2236" spans="1:41" s="219" customFormat="1" ht="15" customHeight="1" x14ac:dyDescent="0.15">
      <c r="A2236" s="235"/>
      <c r="B2236" s="236">
        <f t="shared" ref="B2236:C2236" si="2737">B2235</f>
        <v>0</v>
      </c>
      <c r="C2236" s="237">
        <f t="shared" si="2737"/>
        <v>0</v>
      </c>
      <c r="D2236" s="238">
        <f t="shared" si="2735"/>
        <v>3</v>
      </c>
      <c r="E2236" s="238"/>
      <c r="F2236" s="239"/>
      <c r="G2236" s="238"/>
      <c r="H2236" s="327"/>
      <c r="I2236" s="240"/>
      <c r="J2236" s="238"/>
      <c r="K2236" s="238"/>
      <c r="L2236" s="238"/>
      <c r="M2236" s="238"/>
      <c r="N2236" s="238"/>
      <c r="O2236" s="256">
        <f t="shared" si="2671"/>
        <v>0</v>
      </c>
      <c r="P2236" s="351"/>
      <c r="Q2236" s="266"/>
      <c r="R2236" s="353"/>
      <c r="S2236" s="355"/>
      <c r="T2236" s="351"/>
      <c r="U2236" s="357"/>
      <c r="V2236" s="359"/>
      <c r="W2236" s="361"/>
      <c r="X2236" s="357"/>
      <c r="Y2236" s="353"/>
      <c r="Z2236" s="353"/>
      <c r="AA2236" s="353"/>
      <c r="AB2236" s="353"/>
      <c r="AC2236" s="353"/>
      <c r="AD2236" s="238">
        <f t="shared" si="2736"/>
        <v>0</v>
      </c>
      <c r="AE2236" s="279" t="e">
        <f>VLOOKUP(AD2236,分类参数表!$I$2:$J$10,2,FALSE)</f>
        <v>#N/A</v>
      </c>
      <c r="AF2236" s="280"/>
      <c r="AG2236" s="266"/>
      <c r="AH2236" s="266"/>
      <c r="AI2236" s="266"/>
      <c r="AJ2236" s="266"/>
      <c r="AK2236" s="266"/>
      <c r="AL2236" s="266"/>
      <c r="AM2236" s="290"/>
      <c r="AN2236" s="291" t="e">
        <f t="shared" si="2672"/>
        <v>#DIV/0!</v>
      </c>
      <c r="AO2236" s="297"/>
    </row>
    <row r="2237" spans="1:41" s="219" customFormat="1" ht="15" customHeight="1" x14ac:dyDescent="0.15">
      <c r="A2237" s="235"/>
      <c r="B2237" s="236">
        <f t="shared" ref="B2237:C2237" si="2738">B2236</f>
        <v>0</v>
      </c>
      <c r="C2237" s="237">
        <f t="shared" si="2738"/>
        <v>0</v>
      </c>
      <c r="D2237" s="238">
        <f t="shared" si="2735"/>
        <v>4</v>
      </c>
      <c r="E2237" s="238"/>
      <c r="F2237" s="239"/>
      <c r="G2237" s="238"/>
      <c r="H2237" s="266"/>
      <c r="I2237" s="238"/>
      <c r="J2237" s="238"/>
      <c r="K2237" s="238"/>
      <c r="L2237" s="238"/>
      <c r="M2237" s="238"/>
      <c r="N2237" s="238"/>
      <c r="O2237" s="256">
        <f t="shared" si="2671"/>
        <v>0</v>
      </c>
      <c r="P2237" s="351"/>
      <c r="Q2237" s="266"/>
      <c r="R2237" s="353"/>
      <c r="S2237" s="355"/>
      <c r="T2237" s="351"/>
      <c r="U2237" s="357"/>
      <c r="V2237" s="359"/>
      <c r="W2237" s="361"/>
      <c r="X2237" s="357"/>
      <c r="Y2237" s="353"/>
      <c r="Z2237" s="353"/>
      <c r="AA2237" s="353"/>
      <c r="AB2237" s="353"/>
      <c r="AC2237" s="353"/>
      <c r="AD2237" s="238">
        <f t="shared" si="2736"/>
        <v>0</v>
      </c>
      <c r="AE2237" s="279" t="e">
        <f>VLOOKUP(AD2237,分类参数表!$I$2:$J$10,2,FALSE)</f>
        <v>#N/A</v>
      </c>
      <c r="AF2237" s="280"/>
      <c r="AG2237" s="266"/>
      <c r="AH2237" s="266"/>
      <c r="AI2237" s="266"/>
      <c r="AJ2237" s="266"/>
      <c r="AK2237" s="266"/>
      <c r="AL2237" s="266"/>
      <c r="AM2237" s="290"/>
      <c r="AN2237" s="291" t="e">
        <f t="shared" si="2672"/>
        <v>#DIV/0!</v>
      </c>
      <c r="AO2237" s="297"/>
    </row>
    <row r="2238" spans="1:41" s="219" customFormat="1" ht="15" customHeight="1" thickBot="1" x14ac:dyDescent="0.2">
      <c r="A2238" s="235"/>
      <c r="B2238" s="236">
        <f t="shared" ref="B2238:C2238" si="2739">B2237</f>
        <v>0</v>
      </c>
      <c r="C2238" s="237">
        <f t="shared" si="2739"/>
        <v>0</v>
      </c>
      <c r="D2238" s="238">
        <f t="shared" si="2735"/>
        <v>5</v>
      </c>
      <c r="E2238" s="238"/>
      <c r="F2238" s="239"/>
      <c r="G2238" s="238"/>
      <c r="H2238" s="266"/>
      <c r="I2238" s="238"/>
      <c r="J2238" s="238"/>
      <c r="K2238" s="238"/>
      <c r="L2238" s="238"/>
      <c r="M2238" s="238"/>
      <c r="N2238" s="238"/>
      <c r="O2238" s="256">
        <f t="shared" si="2671"/>
        <v>0</v>
      </c>
      <c r="P2238" s="351"/>
      <c r="Q2238" s="266"/>
      <c r="R2238" s="353"/>
      <c r="S2238" s="355"/>
      <c r="T2238" s="351"/>
      <c r="U2238" s="357"/>
      <c r="V2238" s="359"/>
      <c r="W2238" s="361"/>
      <c r="X2238" s="357"/>
      <c r="Y2238" s="353"/>
      <c r="Z2238" s="353"/>
      <c r="AA2238" s="353"/>
      <c r="AB2238" s="362"/>
      <c r="AC2238" s="362"/>
      <c r="AD2238" s="238">
        <f t="shared" si="2736"/>
        <v>0</v>
      </c>
      <c r="AE2238" s="279" t="e">
        <f>VLOOKUP(AD2238,分类参数表!$I$2:$J$10,2,FALSE)</f>
        <v>#N/A</v>
      </c>
      <c r="AF2238" s="280"/>
      <c r="AG2238" s="266"/>
      <c r="AH2238" s="266"/>
      <c r="AI2238" s="266"/>
      <c r="AJ2238" s="266"/>
      <c r="AK2238" s="266"/>
      <c r="AL2238" s="266"/>
      <c r="AM2238" s="290"/>
      <c r="AN2238" s="291" t="e">
        <f t="shared" si="2672"/>
        <v>#DIV/0!</v>
      </c>
      <c r="AO2238" s="297"/>
    </row>
    <row r="2239" spans="1:41" s="220" customFormat="1" ht="15" customHeight="1" thickTop="1" x14ac:dyDescent="0.15">
      <c r="A2239" s="319"/>
      <c r="B2239" s="242"/>
      <c r="C2239" s="243"/>
      <c r="D2239" s="244">
        <v>1</v>
      </c>
      <c r="E2239" s="320"/>
      <c r="F2239" s="245"/>
      <c r="G2239" s="321"/>
      <c r="H2239" s="328"/>
      <c r="I2239" s="246"/>
      <c r="J2239" s="321"/>
      <c r="K2239" s="320"/>
      <c r="L2239" s="321"/>
      <c r="M2239" s="244"/>
      <c r="N2239" s="244"/>
      <c r="O2239" s="257">
        <f t="shared" si="2671"/>
        <v>0</v>
      </c>
      <c r="P2239" s="363">
        <f>SUM(O2239:O2243)</f>
        <v>0</v>
      </c>
      <c r="Q2239" s="322"/>
      <c r="R2239" s="371">
        <f>SUMPRODUCT(Q2239:Q2243+0)</f>
        <v>0</v>
      </c>
      <c r="S2239" s="374" t="e">
        <f>R2239/P2239</f>
        <v>#DIV/0!</v>
      </c>
      <c r="T2239" s="363" t="e">
        <f>LOOKUP(S2239,{0.4,0.45,0.5,0.55,0.6,0.65,0.7,0.75,0.8,0.85,0.9,0.95,1},{0.1,0.175,0.25,0.325,0.4,0.475,0.55,0.625,0.7,0.775,0.85,0.925,1})</f>
        <v>#DIV/0!</v>
      </c>
      <c r="U2239" s="369"/>
      <c r="V2239" s="365"/>
      <c r="W2239" s="367"/>
      <c r="X2239" s="369"/>
      <c r="Y2239" s="371">
        <f>R2239-(V2239/10)-X2239</f>
        <v>0</v>
      </c>
      <c r="Z2239" s="371" t="e">
        <f>Y2239*T2239*AE2239</f>
        <v>#DIV/0!</v>
      </c>
      <c r="AA2239" s="371" t="e">
        <f>U2239-V2239+Z2239</f>
        <v>#DIV/0!</v>
      </c>
      <c r="AB2239" s="371"/>
      <c r="AC2239" s="371"/>
      <c r="AD2239" s="323" t="s">
        <v>2000</v>
      </c>
      <c r="AE2239" s="282">
        <f>VLOOKUP(AD2239,分类参数表!$I$2:$J$10,2,FALSE)</f>
        <v>1</v>
      </c>
      <c r="AF2239" s="283"/>
      <c r="AG2239" s="322"/>
      <c r="AH2239" s="269"/>
      <c r="AI2239" s="269"/>
      <c r="AJ2239" s="269"/>
      <c r="AK2239" s="322"/>
      <c r="AL2239" s="322"/>
      <c r="AM2239" s="292"/>
      <c r="AN2239" s="293" t="e">
        <f t="shared" si="2672"/>
        <v>#DIV/0!</v>
      </c>
      <c r="AO2239" s="298"/>
    </row>
    <row r="2240" spans="1:41" s="221" customFormat="1" ht="15" customHeight="1" x14ac:dyDescent="0.15">
      <c r="A2240" s="247"/>
      <c r="B2240" s="248">
        <f t="shared" ref="B2240:C2240" si="2740">B2239</f>
        <v>0</v>
      </c>
      <c r="C2240" s="249">
        <f t="shared" si="2740"/>
        <v>0</v>
      </c>
      <c r="D2240" s="250">
        <f t="shared" ref="D2240:D2243" si="2741">D2239+1</f>
        <v>2</v>
      </c>
      <c r="E2240" s="250"/>
      <c r="F2240" s="251"/>
      <c r="G2240" s="250"/>
      <c r="H2240" s="329"/>
      <c r="I2240" s="252"/>
      <c r="J2240" s="250"/>
      <c r="K2240" s="250"/>
      <c r="L2240" s="250"/>
      <c r="M2240" s="250"/>
      <c r="N2240" s="250"/>
      <c r="O2240" s="258">
        <f t="shared" si="2671"/>
        <v>0</v>
      </c>
      <c r="P2240" s="364"/>
      <c r="Q2240" s="271"/>
      <c r="R2240" s="372"/>
      <c r="S2240" s="375"/>
      <c r="T2240" s="364"/>
      <c r="U2240" s="370"/>
      <c r="V2240" s="366"/>
      <c r="W2240" s="368"/>
      <c r="X2240" s="370"/>
      <c r="Y2240" s="372"/>
      <c r="Z2240" s="372"/>
      <c r="AA2240" s="372"/>
      <c r="AB2240" s="372"/>
      <c r="AC2240" s="372"/>
      <c r="AD2240" s="250" t="str">
        <f t="shared" ref="AD2240:AD2243" si="2742">AD2239</f>
        <v>会员</v>
      </c>
      <c r="AE2240" s="284">
        <f>VLOOKUP(AD2240,分类参数表!$I$2:$J$10,2,FALSE)</f>
        <v>1</v>
      </c>
      <c r="AF2240" s="285"/>
      <c r="AG2240" s="271"/>
      <c r="AH2240" s="271"/>
      <c r="AI2240" s="271"/>
      <c r="AJ2240" s="271"/>
      <c r="AK2240" s="271"/>
      <c r="AL2240" s="271"/>
      <c r="AM2240" s="294"/>
      <c r="AN2240" s="295" t="e">
        <f t="shared" si="2672"/>
        <v>#DIV/0!</v>
      </c>
      <c r="AO2240" s="299"/>
    </row>
    <row r="2241" spans="1:41" s="221" customFormat="1" ht="15" customHeight="1" x14ac:dyDescent="0.15">
      <c r="A2241" s="247"/>
      <c r="B2241" s="248">
        <f t="shared" ref="B2241:C2241" si="2743">B2240</f>
        <v>0</v>
      </c>
      <c r="C2241" s="249">
        <f t="shared" si="2743"/>
        <v>0</v>
      </c>
      <c r="D2241" s="250">
        <f t="shared" si="2741"/>
        <v>3</v>
      </c>
      <c r="E2241" s="250"/>
      <c r="F2241" s="251"/>
      <c r="G2241" s="250"/>
      <c r="H2241" s="329"/>
      <c r="I2241" s="252"/>
      <c r="J2241" s="250"/>
      <c r="K2241" s="250"/>
      <c r="L2241" s="250"/>
      <c r="M2241" s="250"/>
      <c r="N2241" s="250"/>
      <c r="O2241" s="258">
        <f t="shared" si="2671"/>
        <v>0</v>
      </c>
      <c r="P2241" s="364"/>
      <c r="Q2241" s="271"/>
      <c r="R2241" s="372"/>
      <c r="S2241" s="375"/>
      <c r="T2241" s="364"/>
      <c r="U2241" s="370"/>
      <c r="V2241" s="366"/>
      <c r="W2241" s="368"/>
      <c r="X2241" s="370"/>
      <c r="Y2241" s="372"/>
      <c r="Z2241" s="372"/>
      <c r="AA2241" s="372"/>
      <c r="AB2241" s="372"/>
      <c r="AC2241" s="372"/>
      <c r="AD2241" s="250" t="str">
        <f t="shared" si="2742"/>
        <v>会员</v>
      </c>
      <c r="AE2241" s="284">
        <f>VLOOKUP(AD2241,分类参数表!$I$2:$J$10,2,FALSE)</f>
        <v>1</v>
      </c>
      <c r="AF2241" s="285"/>
      <c r="AG2241" s="271"/>
      <c r="AH2241" s="271"/>
      <c r="AI2241" s="271"/>
      <c r="AJ2241" s="271"/>
      <c r="AK2241" s="271"/>
      <c r="AL2241" s="271"/>
      <c r="AM2241" s="294"/>
      <c r="AN2241" s="295" t="e">
        <f t="shared" si="2672"/>
        <v>#DIV/0!</v>
      </c>
      <c r="AO2241" s="299"/>
    </row>
    <row r="2242" spans="1:41" s="221" customFormat="1" ht="15" customHeight="1" x14ac:dyDescent="0.15">
      <c r="A2242" s="247"/>
      <c r="B2242" s="248">
        <f t="shared" ref="B2242:C2242" si="2744">B2241</f>
        <v>0</v>
      </c>
      <c r="C2242" s="249">
        <f t="shared" si="2744"/>
        <v>0</v>
      </c>
      <c r="D2242" s="250">
        <f t="shared" si="2741"/>
        <v>4</v>
      </c>
      <c r="E2242" s="250"/>
      <c r="F2242" s="251"/>
      <c r="G2242" s="250"/>
      <c r="H2242" s="271"/>
      <c r="I2242" s="250"/>
      <c r="J2242" s="250"/>
      <c r="K2242" s="250"/>
      <c r="L2242" s="250"/>
      <c r="M2242" s="250"/>
      <c r="N2242" s="250"/>
      <c r="O2242" s="258">
        <f t="shared" si="2671"/>
        <v>0</v>
      </c>
      <c r="P2242" s="364"/>
      <c r="Q2242" s="271"/>
      <c r="R2242" s="372"/>
      <c r="S2242" s="375"/>
      <c r="T2242" s="364"/>
      <c r="U2242" s="370"/>
      <c r="V2242" s="366"/>
      <c r="W2242" s="368"/>
      <c r="X2242" s="370"/>
      <c r="Y2242" s="372"/>
      <c r="Z2242" s="372"/>
      <c r="AA2242" s="372"/>
      <c r="AB2242" s="372"/>
      <c r="AC2242" s="372"/>
      <c r="AD2242" s="250" t="str">
        <f t="shared" si="2742"/>
        <v>会员</v>
      </c>
      <c r="AE2242" s="284">
        <f>VLOOKUP(AD2242,分类参数表!$I$2:$J$10,2,FALSE)</f>
        <v>1</v>
      </c>
      <c r="AF2242" s="285"/>
      <c r="AG2242" s="271"/>
      <c r="AH2242" s="271"/>
      <c r="AI2242" s="271"/>
      <c r="AJ2242" s="271"/>
      <c r="AK2242" s="271"/>
      <c r="AL2242" s="271"/>
      <c r="AM2242" s="294"/>
      <c r="AN2242" s="295" t="e">
        <f t="shared" si="2672"/>
        <v>#DIV/0!</v>
      </c>
      <c r="AO2242" s="299"/>
    </row>
    <row r="2243" spans="1:41" s="221" customFormat="1" ht="15" customHeight="1" thickBot="1" x14ac:dyDescent="0.2">
      <c r="A2243" s="247"/>
      <c r="B2243" s="248">
        <f t="shared" ref="B2243:C2243" si="2745">B2242</f>
        <v>0</v>
      </c>
      <c r="C2243" s="249">
        <f t="shared" si="2745"/>
        <v>0</v>
      </c>
      <c r="D2243" s="250">
        <f t="shared" si="2741"/>
        <v>5</v>
      </c>
      <c r="E2243" s="250"/>
      <c r="F2243" s="251"/>
      <c r="G2243" s="250"/>
      <c r="H2243" s="271"/>
      <c r="I2243" s="250"/>
      <c r="J2243" s="250"/>
      <c r="K2243" s="250"/>
      <c r="L2243" s="250"/>
      <c r="M2243" s="250"/>
      <c r="N2243" s="250"/>
      <c r="O2243" s="258">
        <f t="shared" si="2671"/>
        <v>0</v>
      </c>
      <c r="P2243" s="364"/>
      <c r="Q2243" s="271"/>
      <c r="R2243" s="372"/>
      <c r="S2243" s="375"/>
      <c r="T2243" s="364"/>
      <c r="U2243" s="370"/>
      <c r="V2243" s="366"/>
      <c r="W2243" s="368"/>
      <c r="X2243" s="370"/>
      <c r="Y2243" s="372"/>
      <c r="Z2243" s="372"/>
      <c r="AA2243" s="372"/>
      <c r="AB2243" s="373"/>
      <c r="AC2243" s="373"/>
      <c r="AD2243" s="250" t="str">
        <f t="shared" si="2742"/>
        <v>会员</v>
      </c>
      <c r="AE2243" s="284">
        <f>VLOOKUP(AD2243,分类参数表!$I$2:$J$10,2,FALSE)</f>
        <v>1</v>
      </c>
      <c r="AF2243" s="285"/>
      <c r="AG2243" s="271"/>
      <c r="AH2243" s="271"/>
      <c r="AI2243" s="271"/>
      <c r="AJ2243" s="271"/>
      <c r="AK2243" s="271"/>
      <c r="AL2243" s="271"/>
      <c r="AM2243" s="294"/>
      <c r="AN2243" s="295" t="e">
        <f t="shared" si="2672"/>
        <v>#DIV/0!</v>
      </c>
      <c r="AO2243" s="299"/>
    </row>
    <row r="2244" spans="1:41" s="218" customFormat="1" ht="15" customHeight="1" thickTop="1" x14ac:dyDescent="0.15">
      <c r="A2244" s="229"/>
      <c r="B2244" s="230"/>
      <c r="C2244" s="231"/>
      <c r="D2244" s="232">
        <v>1</v>
      </c>
      <c r="E2244" s="233"/>
      <c r="F2244" s="233"/>
      <c r="G2244" s="232"/>
      <c r="H2244" s="326"/>
      <c r="I2244" s="234"/>
      <c r="J2244" s="232"/>
      <c r="K2244" s="233"/>
      <c r="L2244" s="232"/>
      <c r="M2244" s="232"/>
      <c r="N2244" s="232"/>
      <c r="O2244" s="255">
        <f t="shared" si="2671"/>
        <v>0</v>
      </c>
      <c r="P2244" s="350">
        <f>SUM(O2244:O2248)</f>
        <v>0</v>
      </c>
      <c r="Q2244" s="264"/>
      <c r="R2244" s="352">
        <f>SUMPRODUCT(Q2244:Q2248+0)</f>
        <v>0</v>
      </c>
      <c r="S2244" s="354" t="e">
        <f>R2244/P2244</f>
        <v>#DIV/0!</v>
      </c>
      <c r="T2244" s="350" t="e">
        <f>LOOKUP(S2244,{0.4,0.45,0.5,0.55,0.6,0.65,0.7,0.75,0.8,0.85,0.9,0.95,1},{0.1,0.175,0.25,0.325,0.4,0.475,0.55,0.625,0.7,0.775,0.85,0.925,1})</f>
        <v>#DIV/0!</v>
      </c>
      <c r="U2244" s="356"/>
      <c r="V2244" s="358"/>
      <c r="W2244" s="360"/>
      <c r="X2244" s="356"/>
      <c r="Y2244" s="352">
        <f>R2244-(V2244/10)-X2244</f>
        <v>0</v>
      </c>
      <c r="Z2244" s="352" t="e">
        <f>Y2244*T2244*AE2244</f>
        <v>#DIV/0!</v>
      </c>
      <c r="AA2244" s="352" t="e">
        <f>U2244-V2244+Z2244</f>
        <v>#DIV/0!</v>
      </c>
      <c r="AB2244" s="352"/>
      <c r="AC2244" s="352"/>
      <c r="AD2244" s="276"/>
      <c r="AE2244" s="277" t="e">
        <f>VLOOKUP(AD2244,分类参数表!$I$2:$J$10,2,FALSE)</f>
        <v>#N/A</v>
      </c>
      <c r="AF2244" s="278"/>
      <c r="AG2244" s="264"/>
      <c r="AH2244" s="264"/>
      <c r="AI2244" s="264"/>
      <c r="AJ2244" s="264"/>
      <c r="AK2244" s="264"/>
      <c r="AL2244" s="264"/>
      <c r="AM2244" s="288"/>
      <c r="AN2244" s="289" t="e">
        <f t="shared" si="2672"/>
        <v>#DIV/0!</v>
      </c>
      <c r="AO2244" s="296"/>
    </row>
    <row r="2245" spans="1:41" s="219" customFormat="1" ht="15" customHeight="1" x14ac:dyDescent="0.15">
      <c r="A2245" s="235"/>
      <c r="B2245" s="236">
        <f t="shared" ref="B2245:C2245" si="2746">B2244</f>
        <v>0</v>
      </c>
      <c r="C2245" s="237">
        <f t="shared" si="2746"/>
        <v>0</v>
      </c>
      <c r="D2245" s="238">
        <f t="shared" ref="D2245:D2248" si="2747">D2244+1</f>
        <v>2</v>
      </c>
      <c r="E2245" s="238"/>
      <c r="F2245" s="239"/>
      <c r="G2245" s="238"/>
      <c r="H2245" s="327"/>
      <c r="I2245" s="240"/>
      <c r="J2245" s="238"/>
      <c r="K2245" s="238"/>
      <c r="L2245" s="238"/>
      <c r="M2245" s="238"/>
      <c r="N2245" s="238"/>
      <c r="O2245" s="256">
        <f t="shared" si="2671"/>
        <v>0</v>
      </c>
      <c r="P2245" s="351"/>
      <c r="Q2245" s="266"/>
      <c r="R2245" s="353"/>
      <c r="S2245" s="355"/>
      <c r="T2245" s="351"/>
      <c r="U2245" s="357"/>
      <c r="V2245" s="359"/>
      <c r="W2245" s="361"/>
      <c r="X2245" s="357"/>
      <c r="Y2245" s="353"/>
      <c r="Z2245" s="353"/>
      <c r="AA2245" s="353"/>
      <c r="AB2245" s="353"/>
      <c r="AC2245" s="353"/>
      <c r="AD2245" s="238">
        <f t="shared" ref="AD2245:AD2248" si="2748">AD2244</f>
        <v>0</v>
      </c>
      <c r="AE2245" s="279" t="e">
        <f>VLOOKUP(AD2245,分类参数表!$I$2:$J$10,2,FALSE)</f>
        <v>#N/A</v>
      </c>
      <c r="AF2245" s="280"/>
      <c r="AG2245" s="266"/>
      <c r="AH2245" s="266"/>
      <c r="AI2245" s="266"/>
      <c r="AJ2245" s="266"/>
      <c r="AK2245" s="266"/>
      <c r="AL2245" s="266"/>
      <c r="AM2245" s="290"/>
      <c r="AN2245" s="291" t="e">
        <f t="shared" si="2672"/>
        <v>#DIV/0!</v>
      </c>
      <c r="AO2245" s="297"/>
    </row>
    <row r="2246" spans="1:41" s="219" customFormat="1" ht="15" customHeight="1" x14ac:dyDescent="0.15">
      <c r="A2246" s="235"/>
      <c r="B2246" s="236">
        <f t="shared" ref="B2246:C2246" si="2749">B2245</f>
        <v>0</v>
      </c>
      <c r="C2246" s="237">
        <f t="shared" si="2749"/>
        <v>0</v>
      </c>
      <c r="D2246" s="238">
        <f t="shared" si="2747"/>
        <v>3</v>
      </c>
      <c r="E2246" s="238"/>
      <c r="F2246" s="239"/>
      <c r="G2246" s="238"/>
      <c r="H2246" s="327"/>
      <c r="I2246" s="240"/>
      <c r="J2246" s="238"/>
      <c r="K2246" s="238"/>
      <c r="L2246" s="238"/>
      <c r="M2246" s="238"/>
      <c r="N2246" s="238"/>
      <c r="O2246" s="256">
        <f t="shared" ref="O2246:O2309" si="2750">N2246*M2246</f>
        <v>0</v>
      </c>
      <c r="P2246" s="351"/>
      <c r="Q2246" s="266"/>
      <c r="R2246" s="353"/>
      <c r="S2246" s="355"/>
      <c r="T2246" s="351"/>
      <c r="U2246" s="357"/>
      <c r="V2246" s="359"/>
      <c r="W2246" s="361"/>
      <c r="X2246" s="357"/>
      <c r="Y2246" s="353"/>
      <c r="Z2246" s="353"/>
      <c r="AA2246" s="353"/>
      <c r="AB2246" s="353"/>
      <c r="AC2246" s="353"/>
      <c r="AD2246" s="238">
        <f t="shared" si="2748"/>
        <v>0</v>
      </c>
      <c r="AE2246" s="279" t="e">
        <f>VLOOKUP(AD2246,分类参数表!$I$2:$J$10,2,FALSE)</f>
        <v>#N/A</v>
      </c>
      <c r="AF2246" s="280"/>
      <c r="AG2246" s="266"/>
      <c r="AH2246" s="266"/>
      <c r="AI2246" s="266"/>
      <c r="AJ2246" s="266"/>
      <c r="AK2246" s="266"/>
      <c r="AL2246" s="266"/>
      <c r="AM2246" s="290"/>
      <c r="AN2246" s="291" t="e">
        <f t="shared" ref="AN2246:AN2309" si="2751">(Q2246-AM2246)/M2246/N2246</f>
        <v>#DIV/0!</v>
      </c>
      <c r="AO2246" s="297"/>
    </row>
    <row r="2247" spans="1:41" s="219" customFormat="1" ht="15" customHeight="1" x14ac:dyDescent="0.15">
      <c r="A2247" s="235"/>
      <c r="B2247" s="236">
        <f t="shared" ref="B2247:C2247" si="2752">B2246</f>
        <v>0</v>
      </c>
      <c r="C2247" s="237">
        <f t="shared" si="2752"/>
        <v>0</v>
      </c>
      <c r="D2247" s="238">
        <f t="shared" si="2747"/>
        <v>4</v>
      </c>
      <c r="E2247" s="238"/>
      <c r="F2247" s="239"/>
      <c r="G2247" s="238"/>
      <c r="H2247" s="266"/>
      <c r="I2247" s="238"/>
      <c r="J2247" s="238"/>
      <c r="K2247" s="238"/>
      <c r="L2247" s="238"/>
      <c r="M2247" s="238"/>
      <c r="N2247" s="238"/>
      <c r="O2247" s="256">
        <f t="shared" si="2750"/>
        <v>0</v>
      </c>
      <c r="P2247" s="351"/>
      <c r="Q2247" s="266"/>
      <c r="R2247" s="353"/>
      <c r="S2247" s="355"/>
      <c r="T2247" s="351"/>
      <c r="U2247" s="357"/>
      <c r="V2247" s="359"/>
      <c r="W2247" s="361"/>
      <c r="X2247" s="357"/>
      <c r="Y2247" s="353"/>
      <c r="Z2247" s="353"/>
      <c r="AA2247" s="353"/>
      <c r="AB2247" s="353"/>
      <c r="AC2247" s="353"/>
      <c r="AD2247" s="238">
        <f t="shared" si="2748"/>
        <v>0</v>
      </c>
      <c r="AE2247" s="279" t="e">
        <f>VLOOKUP(AD2247,分类参数表!$I$2:$J$10,2,FALSE)</f>
        <v>#N/A</v>
      </c>
      <c r="AF2247" s="280"/>
      <c r="AG2247" s="266"/>
      <c r="AH2247" s="266"/>
      <c r="AI2247" s="266"/>
      <c r="AJ2247" s="266"/>
      <c r="AK2247" s="266"/>
      <c r="AL2247" s="266"/>
      <c r="AM2247" s="290"/>
      <c r="AN2247" s="291" t="e">
        <f t="shared" si="2751"/>
        <v>#DIV/0!</v>
      </c>
      <c r="AO2247" s="297"/>
    </row>
    <row r="2248" spans="1:41" s="219" customFormat="1" ht="15" customHeight="1" thickBot="1" x14ac:dyDescent="0.2">
      <c r="A2248" s="235"/>
      <c r="B2248" s="236">
        <f t="shared" ref="B2248:C2248" si="2753">B2247</f>
        <v>0</v>
      </c>
      <c r="C2248" s="237">
        <f t="shared" si="2753"/>
        <v>0</v>
      </c>
      <c r="D2248" s="238">
        <f t="shared" si="2747"/>
        <v>5</v>
      </c>
      <c r="E2248" s="238"/>
      <c r="F2248" s="239"/>
      <c r="G2248" s="238"/>
      <c r="H2248" s="266"/>
      <c r="I2248" s="238"/>
      <c r="J2248" s="238"/>
      <c r="K2248" s="238"/>
      <c r="L2248" s="238"/>
      <c r="M2248" s="238"/>
      <c r="N2248" s="238"/>
      <c r="O2248" s="256">
        <f t="shared" si="2750"/>
        <v>0</v>
      </c>
      <c r="P2248" s="351"/>
      <c r="Q2248" s="266"/>
      <c r="R2248" s="353"/>
      <c r="S2248" s="355"/>
      <c r="T2248" s="351"/>
      <c r="U2248" s="357"/>
      <c r="V2248" s="359"/>
      <c r="W2248" s="361"/>
      <c r="X2248" s="357"/>
      <c r="Y2248" s="353"/>
      <c r="Z2248" s="353"/>
      <c r="AA2248" s="353"/>
      <c r="AB2248" s="362"/>
      <c r="AC2248" s="362"/>
      <c r="AD2248" s="238">
        <f t="shared" si="2748"/>
        <v>0</v>
      </c>
      <c r="AE2248" s="279" t="e">
        <f>VLOOKUP(AD2248,分类参数表!$I$2:$J$10,2,FALSE)</f>
        <v>#N/A</v>
      </c>
      <c r="AF2248" s="280"/>
      <c r="AG2248" s="266"/>
      <c r="AH2248" s="266"/>
      <c r="AI2248" s="266"/>
      <c r="AJ2248" s="266"/>
      <c r="AK2248" s="266"/>
      <c r="AL2248" s="266"/>
      <c r="AM2248" s="290"/>
      <c r="AN2248" s="291" t="e">
        <f t="shared" si="2751"/>
        <v>#DIV/0!</v>
      </c>
      <c r="AO2248" s="297"/>
    </row>
    <row r="2249" spans="1:41" s="220" customFormat="1" ht="15" customHeight="1" thickTop="1" x14ac:dyDescent="0.15">
      <c r="A2249" s="319"/>
      <c r="B2249" s="242"/>
      <c r="C2249" s="243"/>
      <c r="D2249" s="244">
        <v>1</v>
      </c>
      <c r="E2249" s="320"/>
      <c r="F2249" s="245"/>
      <c r="G2249" s="321"/>
      <c r="H2249" s="328"/>
      <c r="I2249" s="246"/>
      <c r="J2249" s="321"/>
      <c r="K2249" s="320"/>
      <c r="L2249" s="321"/>
      <c r="M2249" s="244"/>
      <c r="N2249" s="244"/>
      <c r="O2249" s="257">
        <f t="shared" si="2750"/>
        <v>0</v>
      </c>
      <c r="P2249" s="363">
        <f>SUM(O2249:O2253)</f>
        <v>0</v>
      </c>
      <c r="Q2249" s="322"/>
      <c r="R2249" s="371">
        <f>SUMPRODUCT(Q2249:Q2253+0)</f>
        <v>0</v>
      </c>
      <c r="S2249" s="374" t="e">
        <f>R2249/P2249</f>
        <v>#DIV/0!</v>
      </c>
      <c r="T2249" s="363" t="e">
        <f>LOOKUP(S2249,{0.4,0.45,0.5,0.55,0.6,0.65,0.7,0.75,0.8,0.85,0.9,0.95,1},{0.1,0.175,0.25,0.325,0.4,0.475,0.55,0.625,0.7,0.775,0.85,0.925,1})</f>
        <v>#DIV/0!</v>
      </c>
      <c r="U2249" s="369"/>
      <c r="V2249" s="365"/>
      <c r="W2249" s="367"/>
      <c r="X2249" s="369"/>
      <c r="Y2249" s="371">
        <f>R2249-(V2249/10)-X2249</f>
        <v>0</v>
      </c>
      <c r="Z2249" s="371" t="e">
        <f>Y2249*T2249*AE2249</f>
        <v>#DIV/0!</v>
      </c>
      <c r="AA2249" s="371" t="e">
        <f>U2249-V2249+Z2249</f>
        <v>#DIV/0!</v>
      </c>
      <c r="AB2249" s="371"/>
      <c r="AC2249" s="371"/>
      <c r="AD2249" s="323" t="s">
        <v>2000</v>
      </c>
      <c r="AE2249" s="282">
        <f>VLOOKUP(AD2249,分类参数表!$I$2:$J$10,2,FALSE)</f>
        <v>1</v>
      </c>
      <c r="AF2249" s="283"/>
      <c r="AG2249" s="322"/>
      <c r="AH2249" s="269"/>
      <c r="AI2249" s="269"/>
      <c r="AJ2249" s="269"/>
      <c r="AK2249" s="322"/>
      <c r="AL2249" s="322"/>
      <c r="AM2249" s="292"/>
      <c r="AN2249" s="293" t="e">
        <f t="shared" si="2751"/>
        <v>#DIV/0!</v>
      </c>
      <c r="AO2249" s="298"/>
    </row>
    <row r="2250" spans="1:41" s="221" customFormat="1" ht="15" customHeight="1" x14ac:dyDescent="0.15">
      <c r="A2250" s="247"/>
      <c r="B2250" s="248">
        <f t="shared" ref="B2250:C2250" si="2754">B2249</f>
        <v>0</v>
      </c>
      <c r="C2250" s="249">
        <f t="shared" si="2754"/>
        <v>0</v>
      </c>
      <c r="D2250" s="250">
        <f t="shared" ref="D2250:D2253" si="2755">D2249+1</f>
        <v>2</v>
      </c>
      <c r="E2250" s="250"/>
      <c r="F2250" s="251"/>
      <c r="G2250" s="250"/>
      <c r="H2250" s="329"/>
      <c r="I2250" s="252"/>
      <c r="J2250" s="250"/>
      <c r="K2250" s="250"/>
      <c r="L2250" s="250"/>
      <c r="M2250" s="250"/>
      <c r="N2250" s="250"/>
      <c r="O2250" s="258">
        <f t="shared" si="2750"/>
        <v>0</v>
      </c>
      <c r="P2250" s="364"/>
      <c r="Q2250" s="271"/>
      <c r="R2250" s="372"/>
      <c r="S2250" s="375"/>
      <c r="T2250" s="364"/>
      <c r="U2250" s="370"/>
      <c r="V2250" s="366"/>
      <c r="W2250" s="368"/>
      <c r="X2250" s="370"/>
      <c r="Y2250" s="372"/>
      <c r="Z2250" s="372"/>
      <c r="AA2250" s="372"/>
      <c r="AB2250" s="372"/>
      <c r="AC2250" s="372"/>
      <c r="AD2250" s="250" t="str">
        <f t="shared" ref="AD2250:AD2253" si="2756">AD2249</f>
        <v>会员</v>
      </c>
      <c r="AE2250" s="284">
        <f>VLOOKUP(AD2250,分类参数表!$I$2:$J$10,2,FALSE)</f>
        <v>1</v>
      </c>
      <c r="AF2250" s="285"/>
      <c r="AG2250" s="271"/>
      <c r="AH2250" s="271"/>
      <c r="AI2250" s="271"/>
      <c r="AJ2250" s="271"/>
      <c r="AK2250" s="271"/>
      <c r="AL2250" s="271"/>
      <c r="AM2250" s="294"/>
      <c r="AN2250" s="295" t="e">
        <f t="shared" si="2751"/>
        <v>#DIV/0!</v>
      </c>
      <c r="AO2250" s="299"/>
    </row>
    <row r="2251" spans="1:41" s="221" customFormat="1" ht="15" customHeight="1" x14ac:dyDescent="0.15">
      <c r="A2251" s="247"/>
      <c r="B2251" s="248">
        <f t="shared" ref="B2251:C2251" si="2757">B2250</f>
        <v>0</v>
      </c>
      <c r="C2251" s="249">
        <f t="shared" si="2757"/>
        <v>0</v>
      </c>
      <c r="D2251" s="250">
        <f t="shared" si="2755"/>
        <v>3</v>
      </c>
      <c r="E2251" s="250"/>
      <c r="F2251" s="251"/>
      <c r="G2251" s="250"/>
      <c r="H2251" s="329"/>
      <c r="I2251" s="252"/>
      <c r="J2251" s="250"/>
      <c r="K2251" s="250"/>
      <c r="L2251" s="250"/>
      <c r="M2251" s="250"/>
      <c r="N2251" s="250"/>
      <c r="O2251" s="258">
        <f t="shared" si="2750"/>
        <v>0</v>
      </c>
      <c r="P2251" s="364"/>
      <c r="Q2251" s="271"/>
      <c r="R2251" s="372"/>
      <c r="S2251" s="375"/>
      <c r="T2251" s="364"/>
      <c r="U2251" s="370"/>
      <c r="V2251" s="366"/>
      <c r="W2251" s="368"/>
      <c r="X2251" s="370"/>
      <c r="Y2251" s="372"/>
      <c r="Z2251" s="372"/>
      <c r="AA2251" s="372"/>
      <c r="AB2251" s="372"/>
      <c r="AC2251" s="372"/>
      <c r="AD2251" s="250" t="str">
        <f t="shared" si="2756"/>
        <v>会员</v>
      </c>
      <c r="AE2251" s="284">
        <f>VLOOKUP(AD2251,分类参数表!$I$2:$J$10,2,FALSE)</f>
        <v>1</v>
      </c>
      <c r="AF2251" s="285"/>
      <c r="AG2251" s="271"/>
      <c r="AH2251" s="271"/>
      <c r="AI2251" s="271"/>
      <c r="AJ2251" s="271"/>
      <c r="AK2251" s="271"/>
      <c r="AL2251" s="271"/>
      <c r="AM2251" s="294"/>
      <c r="AN2251" s="295" t="e">
        <f t="shared" si="2751"/>
        <v>#DIV/0!</v>
      </c>
      <c r="AO2251" s="299"/>
    </row>
    <row r="2252" spans="1:41" s="221" customFormat="1" ht="15" customHeight="1" x14ac:dyDescent="0.15">
      <c r="A2252" s="247"/>
      <c r="B2252" s="248">
        <f t="shared" ref="B2252:C2252" si="2758">B2251</f>
        <v>0</v>
      </c>
      <c r="C2252" s="249">
        <f t="shared" si="2758"/>
        <v>0</v>
      </c>
      <c r="D2252" s="250">
        <f t="shared" si="2755"/>
        <v>4</v>
      </c>
      <c r="E2252" s="250"/>
      <c r="F2252" s="251"/>
      <c r="G2252" s="250"/>
      <c r="H2252" s="271"/>
      <c r="I2252" s="250"/>
      <c r="J2252" s="250"/>
      <c r="K2252" s="250"/>
      <c r="L2252" s="250"/>
      <c r="M2252" s="250"/>
      <c r="N2252" s="250"/>
      <c r="O2252" s="258">
        <f t="shared" si="2750"/>
        <v>0</v>
      </c>
      <c r="P2252" s="364"/>
      <c r="Q2252" s="271"/>
      <c r="R2252" s="372"/>
      <c r="S2252" s="375"/>
      <c r="T2252" s="364"/>
      <c r="U2252" s="370"/>
      <c r="V2252" s="366"/>
      <c r="W2252" s="368"/>
      <c r="X2252" s="370"/>
      <c r="Y2252" s="372"/>
      <c r="Z2252" s="372"/>
      <c r="AA2252" s="372"/>
      <c r="AB2252" s="372"/>
      <c r="AC2252" s="372"/>
      <c r="AD2252" s="250" t="str">
        <f t="shared" si="2756"/>
        <v>会员</v>
      </c>
      <c r="AE2252" s="284">
        <f>VLOOKUP(AD2252,分类参数表!$I$2:$J$10,2,FALSE)</f>
        <v>1</v>
      </c>
      <c r="AF2252" s="285"/>
      <c r="AG2252" s="271"/>
      <c r="AH2252" s="271"/>
      <c r="AI2252" s="271"/>
      <c r="AJ2252" s="271"/>
      <c r="AK2252" s="271"/>
      <c r="AL2252" s="271"/>
      <c r="AM2252" s="294"/>
      <c r="AN2252" s="295" t="e">
        <f t="shared" si="2751"/>
        <v>#DIV/0!</v>
      </c>
      <c r="AO2252" s="299"/>
    </row>
    <row r="2253" spans="1:41" s="221" customFormat="1" ht="15" customHeight="1" thickBot="1" x14ac:dyDescent="0.2">
      <c r="A2253" s="247"/>
      <c r="B2253" s="248">
        <f t="shared" ref="B2253:C2253" si="2759">B2252</f>
        <v>0</v>
      </c>
      <c r="C2253" s="249">
        <f t="shared" si="2759"/>
        <v>0</v>
      </c>
      <c r="D2253" s="250">
        <f t="shared" si="2755"/>
        <v>5</v>
      </c>
      <c r="E2253" s="250"/>
      <c r="F2253" s="251"/>
      <c r="G2253" s="250"/>
      <c r="H2253" s="271"/>
      <c r="I2253" s="250"/>
      <c r="J2253" s="250"/>
      <c r="K2253" s="250"/>
      <c r="L2253" s="250"/>
      <c r="M2253" s="250"/>
      <c r="N2253" s="250"/>
      <c r="O2253" s="258">
        <f t="shared" si="2750"/>
        <v>0</v>
      </c>
      <c r="P2253" s="364"/>
      <c r="Q2253" s="271"/>
      <c r="R2253" s="372"/>
      <c r="S2253" s="375"/>
      <c r="T2253" s="364"/>
      <c r="U2253" s="370"/>
      <c r="V2253" s="366"/>
      <c r="W2253" s="368"/>
      <c r="X2253" s="370"/>
      <c r="Y2253" s="372"/>
      <c r="Z2253" s="372"/>
      <c r="AA2253" s="372"/>
      <c r="AB2253" s="373"/>
      <c r="AC2253" s="373"/>
      <c r="AD2253" s="250" t="str">
        <f t="shared" si="2756"/>
        <v>会员</v>
      </c>
      <c r="AE2253" s="284">
        <f>VLOOKUP(AD2253,分类参数表!$I$2:$J$10,2,FALSE)</f>
        <v>1</v>
      </c>
      <c r="AF2253" s="285"/>
      <c r="AG2253" s="271"/>
      <c r="AH2253" s="271"/>
      <c r="AI2253" s="271"/>
      <c r="AJ2253" s="271"/>
      <c r="AK2253" s="271"/>
      <c r="AL2253" s="271"/>
      <c r="AM2253" s="294"/>
      <c r="AN2253" s="295" t="e">
        <f t="shared" si="2751"/>
        <v>#DIV/0!</v>
      </c>
      <c r="AO2253" s="299"/>
    </row>
    <row r="2254" spans="1:41" s="218" customFormat="1" ht="15" customHeight="1" thickTop="1" x14ac:dyDescent="0.15">
      <c r="A2254" s="229"/>
      <c r="B2254" s="230"/>
      <c r="C2254" s="231"/>
      <c r="D2254" s="232">
        <v>1</v>
      </c>
      <c r="E2254" s="233"/>
      <c r="F2254" s="233"/>
      <c r="G2254" s="232"/>
      <c r="H2254" s="326"/>
      <c r="I2254" s="234"/>
      <c r="J2254" s="232"/>
      <c r="K2254" s="233"/>
      <c r="L2254" s="232"/>
      <c r="M2254" s="232"/>
      <c r="N2254" s="232"/>
      <c r="O2254" s="255">
        <f t="shared" si="2750"/>
        <v>0</v>
      </c>
      <c r="P2254" s="350">
        <f>SUM(O2254:O2258)</f>
        <v>0</v>
      </c>
      <c r="Q2254" s="264"/>
      <c r="R2254" s="352">
        <f>SUMPRODUCT(Q2254:Q2258+0)</f>
        <v>0</v>
      </c>
      <c r="S2254" s="354" t="e">
        <f>R2254/P2254</f>
        <v>#DIV/0!</v>
      </c>
      <c r="T2254" s="350" t="e">
        <f>LOOKUP(S2254,{0.4,0.45,0.5,0.55,0.6,0.65,0.7,0.75,0.8,0.85,0.9,0.95,1},{0.1,0.175,0.25,0.325,0.4,0.475,0.55,0.625,0.7,0.775,0.85,0.925,1})</f>
        <v>#DIV/0!</v>
      </c>
      <c r="U2254" s="356"/>
      <c r="V2254" s="358"/>
      <c r="W2254" s="360"/>
      <c r="X2254" s="356"/>
      <c r="Y2254" s="352">
        <f>R2254-(V2254/10)-X2254</f>
        <v>0</v>
      </c>
      <c r="Z2254" s="352" t="e">
        <f>Y2254*T2254*AE2254</f>
        <v>#DIV/0!</v>
      </c>
      <c r="AA2254" s="352" t="e">
        <f>U2254-V2254+Z2254</f>
        <v>#DIV/0!</v>
      </c>
      <c r="AB2254" s="352"/>
      <c r="AC2254" s="352"/>
      <c r="AD2254" s="276"/>
      <c r="AE2254" s="277" t="e">
        <f>VLOOKUP(AD2254,分类参数表!$I$2:$J$10,2,FALSE)</f>
        <v>#N/A</v>
      </c>
      <c r="AF2254" s="278"/>
      <c r="AG2254" s="264"/>
      <c r="AH2254" s="264"/>
      <c r="AI2254" s="264"/>
      <c r="AJ2254" s="264"/>
      <c r="AK2254" s="264"/>
      <c r="AL2254" s="264"/>
      <c r="AM2254" s="288"/>
      <c r="AN2254" s="289" t="e">
        <f t="shared" si="2751"/>
        <v>#DIV/0!</v>
      </c>
      <c r="AO2254" s="296"/>
    </row>
    <row r="2255" spans="1:41" s="219" customFormat="1" ht="15" customHeight="1" x14ac:dyDescent="0.15">
      <c r="A2255" s="235"/>
      <c r="B2255" s="236">
        <f t="shared" ref="B2255:C2255" si="2760">B2254</f>
        <v>0</v>
      </c>
      <c r="C2255" s="237">
        <f t="shared" si="2760"/>
        <v>0</v>
      </c>
      <c r="D2255" s="238">
        <f t="shared" ref="D2255:D2258" si="2761">D2254+1</f>
        <v>2</v>
      </c>
      <c r="E2255" s="238"/>
      <c r="F2255" s="239"/>
      <c r="G2255" s="238"/>
      <c r="H2255" s="327"/>
      <c r="I2255" s="240"/>
      <c r="J2255" s="238"/>
      <c r="K2255" s="238"/>
      <c r="L2255" s="238"/>
      <c r="M2255" s="238"/>
      <c r="N2255" s="238"/>
      <c r="O2255" s="256">
        <f t="shared" si="2750"/>
        <v>0</v>
      </c>
      <c r="P2255" s="351"/>
      <c r="Q2255" s="266"/>
      <c r="R2255" s="353"/>
      <c r="S2255" s="355"/>
      <c r="T2255" s="351"/>
      <c r="U2255" s="357"/>
      <c r="V2255" s="359"/>
      <c r="W2255" s="361"/>
      <c r="X2255" s="357"/>
      <c r="Y2255" s="353"/>
      <c r="Z2255" s="353"/>
      <c r="AA2255" s="353"/>
      <c r="AB2255" s="353"/>
      <c r="AC2255" s="353"/>
      <c r="AD2255" s="238">
        <f t="shared" ref="AD2255:AD2258" si="2762">AD2254</f>
        <v>0</v>
      </c>
      <c r="AE2255" s="279" t="e">
        <f>VLOOKUP(AD2255,分类参数表!$I$2:$J$10,2,FALSE)</f>
        <v>#N/A</v>
      </c>
      <c r="AF2255" s="280"/>
      <c r="AG2255" s="266"/>
      <c r="AH2255" s="266"/>
      <c r="AI2255" s="266"/>
      <c r="AJ2255" s="266"/>
      <c r="AK2255" s="266"/>
      <c r="AL2255" s="266"/>
      <c r="AM2255" s="290"/>
      <c r="AN2255" s="291" t="e">
        <f t="shared" si="2751"/>
        <v>#DIV/0!</v>
      </c>
      <c r="AO2255" s="297"/>
    </row>
    <row r="2256" spans="1:41" s="219" customFormat="1" ht="15" customHeight="1" x14ac:dyDescent="0.15">
      <c r="A2256" s="235"/>
      <c r="B2256" s="236">
        <f t="shared" ref="B2256:C2256" si="2763">B2255</f>
        <v>0</v>
      </c>
      <c r="C2256" s="237">
        <f t="shared" si="2763"/>
        <v>0</v>
      </c>
      <c r="D2256" s="238">
        <f t="shared" si="2761"/>
        <v>3</v>
      </c>
      <c r="E2256" s="238"/>
      <c r="F2256" s="239"/>
      <c r="G2256" s="238"/>
      <c r="H2256" s="327"/>
      <c r="I2256" s="240"/>
      <c r="J2256" s="238"/>
      <c r="K2256" s="238"/>
      <c r="L2256" s="238"/>
      <c r="M2256" s="238"/>
      <c r="N2256" s="238"/>
      <c r="O2256" s="256">
        <f t="shared" si="2750"/>
        <v>0</v>
      </c>
      <c r="P2256" s="351"/>
      <c r="Q2256" s="266"/>
      <c r="R2256" s="353"/>
      <c r="S2256" s="355"/>
      <c r="T2256" s="351"/>
      <c r="U2256" s="357"/>
      <c r="V2256" s="359"/>
      <c r="W2256" s="361"/>
      <c r="X2256" s="357"/>
      <c r="Y2256" s="353"/>
      <c r="Z2256" s="353"/>
      <c r="AA2256" s="353"/>
      <c r="AB2256" s="353"/>
      <c r="AC2256" s="353"/>
      <c r="AD2256" s="238">
        <f t="shared" si="2762"/>
        <v>0</v>
      </c>
      <c r="AE2256" s="279" t="e">
        <f>VLOOKUP(AD2256,分类参数表!$I$2:$J$10,2,FALSE)</f>
        <v>#N/A</v>
      </c>
      <c r="AF2256" s="280"/>
      <c r="AG2256" s="266"/>
      <c r="AH2256" s="266"/>
      <c r="AI2256" s="266"/>
      <c r="AJ2256" s="266"/>
      <c r="AK2256" s="266"/>
      <c r="AL2256" s="266"/>
      <c r="AM2256" s="290"/>
      <c r="AN2256" s="291" t="e">
        <f t="shared" si="2751"/>
        <v>#DIV/0!</v>
      </c>
      <c r="AO2256" s="297"/>
    </row>
    <row r="2257" spans="1:41" s="219" customFormat="1" ht="15" customHeight="1" x14ac:dyDescent="0.15">
      <c r="A2257" s="235"/>
      <c r="B2257" s="236">
        <f t="shared" ref="B2257:C2257" si="2764">B2256</f>
        <v>0</v>
      </c>
      <c r="C2257" s="237">
        <f t="shared" si="2764"/>
        <v>0</v>
      </c>
      <c r="D2257" s="238">
        <f t="shared" si="2761"/>
        <v>4</v>
      </c>
      <c r="E2257" s="238"/>
      <c r="F2257" s="239"/>
      <c r="G2257" s="238"/>
      <c r="H2257" s="266"/>
      <c r="I2257" s="238"/>
      <c r="J2257" s="238"/>
      <c r="K2257" s="238"/>
      <c r="L2257" s="238"/>
      <c r="M2257" s="238"/>
      <c r="N2257" s="238"/>
      <c r="O2257" s="256">
        <f t="shared" si="2750"/>
        <v>0</v>
      </c>
      <c r="P2257" s="351"/>
      <c r="Q2257" s="266"/>
      <c r="R2257" s="353"/>
      <c r="S2257" s="355"/>
      <c r="T2257" s="351"/>
      <c r="U2257" s="357"/>
      <c r="V2257" s="359"/>
      <c r="W2257" s="361"/>
      <c r="X2257" s="357"/>
      <c r="Y2257" s="353"/>
      <c r="Z2257" s="353"/>
      <c r="AA2257" s="353"/>
      <c r="AB2257" s="353"/>
      <c r="AC2257" s="353"/>
      <c r="AD2257" s="238">
        <f t="shared" si="2762"/>
        <v>0</v>
      </c>
      <c r="AE2257" s="279" t="e">
        <f>VLOOKUP(AD2257,分类参数表!$I$2:$J$10,2,FALSE)</f>
        <v>#N/A</v>
      </c>
      <c r="AF2257" s="280"/>
      <c r="AG2257" s="266"/>
      <c r="AH2257" s="266"/>
      <c r="AI2257" s="266"/>
      <c r="AJ2257" s="266"/>
      <c r="AK2257" s="266"/>
      <c r="AL2257" s="266"/>
      <c r="AM2257" s="290"/>
      <c r="AN2257" s="291" t="e">
        <f t="shared" si="2751"/>
        <v>#DIV/0!</v>
      </c>
      <c r="AO2257" s="297"/>
    </row>
    <row r="2258" spans="1:41" s="219" customFormat="1" ht="15" customHeight="1" thickBot="1" x14ac:dyDescent="0.2">
      <c r="A2258" s="235"/>
      <c r="B2258" s="236">
        <f t="shared" ref="B2258:C2258" si="2765">B2257</f>
        <v>0</v>
      </c>
      <c r="C2258" s="237">
        <f t="shared" si="2765"/>
        <v>0</v>
      </c>
      <c r="D2258" s="238">
        <f t="shared" si="2761"/>
        <v>5</v>
      </c>
      <c r="E2258" s="238"/>
      <c r="F2258" s="239"/>
      <c r="G2258" s="238"/>
      <c r="H2258" s="266"/>
      <c r="I2258" s="238"/>
      <c r="J2258" s="238"/>
      <c r="K2258" s="238"/>
      <c r="L2258" s="238"/>
      <c r="M2258" s="238"/>
      <c r="N2258" s="238"/>
      <c r="O2258" s="256">
        <f t="shared" si="2750"/>
        <v>0</v>
      </c>
      <c r="P2258" s="351"/>
      <c r="Q2258" s="266"/>
      <c r="R2258" s="353"/>
      <c r="S2258" s="355"/>
      <c r="T2258" s="351"/>
      <c r="U2258" s="357"/>
      <c r="V2258" s="359"/>
      <c r="W2258" s="361"/>
      <c r="X2258" s="357"/>
      <c r="Y2258" s="353"/>
      <c r="Z2258" s="353"/>
      <c r="AA2258" s="353"/>
      <c r="AB2258" s="362"/>
      <c r="AC2258" s="362"/>
      <c r="AD2258" s="238">
        <f t="shared" si="2762"/>
        <v>0</v>
      </c>
      <c r="AE2258" s="279" t="e">
        <f>VLOOKUP(AD2258,分类参数表!$I$2:$J$10,2,FALSE)</f>
        <v>#N/A</v>
      </c>
      <c r="AF2258" s="280"/>
      <c r="AG2258" s="266"/>
      <c r="AH2258" s="266"/>
      <c r="AI2258" s="266"/>
      <c r="AJ2258" s="266"/>
      <c r="AK2258" s="266"/>
      <c r="AL2258" s="266"/>
      <c r="AM2258" s="290"/>
      <c r="AN2258" s="291" t="e">
        <f t="shared" si="2751"/>
        <v>#DIV/0!</v>
      </c>
      <c r="AO2258" s="297"/>
    </row>
    <row r="2259" spans="1:41" s="220" customFormat="1" ht="15" customHeight="1" thickTop="1" x14ac:dyDescent="0.15">
      <c r="A2259" s="319"/>
      <c r="B2259" s="242"/>
      <c r="C2259" s="243"/>
      <c r="D2259" s="244">
        <v>1</v>
      </c>
      <c r="E2259" s="320"/>
      <c r="F2259" s="245"/>
      <c r="G2259" s="321"/>
      <c r="H2259" s="328"/>
      <c r="I2259" s="246"/>
      <c r="J2259" s="321"/>
      <c r="K2259" s="320"/>
      <c r="L2259" s="321"/>
      <c r="M2259" s="244"/>
      <c r="N2259" s="244"/>
      <c r="O2259" s="257">
        <f t="shared" si="2750"/>
        <v>0</v>
      </c>
      <c r="P2259" s="363">
        <f>SUM(O2259:O2263)</f>
        <v>0</v>
      </c>
      <c r="Q2259" s="322"/>
      <c r="R2259" s="371">
        <f>SUMPRODUCT(Q2259:Q2263+0)</f>
        <v>0</v>
      </c>
      <c r="S2259" s="374" t="e">
        <f>R2259/P2259</f>
        <v>#DIV/0!</v>
      </c>
      <c r="T2259" s="363" t="e">
        <f>LOOKUP(S2259,{0.4,0.45,0.5,0.55,0.6,0.65,0.7,0.75,0.8,0.85,0.9,0.95,1},{0.1,0.175,0.25,0.325,0.4,0.475,0.55,0.625,0.7,0.775,0.85,0.925,1})</f>
        <v>#DIV/0!</v>
      </c>
      <c r="U2259" s="369"/>
      <c r="V2259" s="365"/>
      <c r="W2259" s="367"/>
      <c r="X2259" s="369"/>
      <c r="Y2259" s="371">
        <f>R2259-(V2259/10)-X2259</f>
        <v>0</v>
      </c>
      <c r="Z2259" s="371" t="e">
        <f>Y2259*T2259*AE2259</f>
        <v>#DIV/0!</v>
      </c>
      <c r="AA2259" s="371" t="e">
        <f>U2259-V2259+Z2259</f>
        <v>#DIV/0!</v>
      </c>
      <c r="AB2259" s="371"/>
      <c r="AC2259" s="371"/>
      <c r="AD2259" s="323" t="s">
        <v>2000</v>
      </c>
      <c r="AE2259" s="282">
        <f>VLOOKUP(AD2259,分类参数表!$I$2:$J$10,2,FALSE)</f>
        <v>1</v>
      </c>
      <c r="AF2259" s="283"/>
      <c r="AG2259" s="322"/>
      <c r="AH2259" s="269"/>
      <c r="AI2259" s="269"/>
      <c r="AJ2259" s="269"/>
      <c r="AK2259" s="322"/>
      <c r="AL2259" s="322"/>
      <c r="AM2259" s="292"/>
      <c r="AN2259" s="293" t="e">
        <f t="shared" si="2751"/>
        <v>#DIV/0!</v>
      </c>
      <c r="AO2259" s="298"/>
    </row>
    <row r="2260" spans="1:41" s="221" customFormat="1" ht="15" customHeight="1" x14ac:dyDescent="0.15">
      <c r="A2260" s="247"/>
      <c r="B2260" s="248">
        <f t="shared" ref="B2260:C2260" si="2766">B2259</f>
        <v>0</v>
      </c>
      <c r="C2260" s="249">
        <f t="shared" si="2766"/>
        <v>0</v>
      </c>
      <c r="D2260" s="250">
        <f t="shared" ref="D2260:D2263" si="2767">D2259+1</f>
        <v>2</v>
      </c>
      <c r="E2260" s="250"/>
      <c r="F2260" s="251"/>
      <c r="G2260" s="250"/>
      <c r="H2260" s="329"/>
      <c r="I2260" s="252"/>
      <c r="J2260" s="250"/>
      <c r="K2260" s="250"/>
      <c r="L2260" s="250"/>
      <c r="M2260" s="250"/>
      <c r="N2260" s="250"/>
      <c r="O2260" s="258">
        <f t="shared" si="2750"/>
        <v>0</v>
      </c>
      <c r="P2260" s="364"/>
      <c r="Q2260" s="271"/>
      <c r="R2260" s="372"/>
      <c r="S2260" s="375"/>
      <c r="T2260" s="364"/>
      <c r="U2260" s="370"/>
      <c r="V2260" s="366"/>
      <c r="W2260" s="368"/>
      <c r="X2260" s="370"/>
      <c r="Y2260" s="372"/>
      <c r="Z2260" s="372"/>
      <c r="AA2260" s="372"/>
      <c r="AB2260" s="372"/>
      <c r="AC2260" s="372"/>
      <c r="AD2260" s="250" t="str">
        <f t="shared" ref="AD2260:AD2263" si="2768">AD2259</f>
        <v>会员</v>
      </c>
      <c r="AE2260" s="284">
        <f>VLOOKUP(AD2260,分类参数表!$I$2:$J$10,2,FALSE)</f>
        <v>1</v>
      </c>
      <c r="AF2260" s="285"/>
      <c r="AG2260" s="271"/>
      <c r="AH2260" s="271"/>
      <c r="AI2260" s="271"/>
      <c r="AJ2260" s="271"/>
      <c r="AK2260" s="271"/>
      <c r="AL2260" s="271"/>
      <c r="AM2260" s="294"/>
      <c r="AN2260" s="295" t="e">
        <f t="shared" si="2751"/>
        <v>#DIV/0!</v>
      </c>
      <c r="AO2260" s="299"/>
    </row>
    <row r="2261" spans="1:41" s="221" customFormat="1" ht="15" customHeight="1" x14ac:dyDescent="0.15">
      <c r="A2261" s="247"/>
      <c r="B2261" s="248">
        <f t="shared" ref="B2261:C2261" si="2769">B2260</f>
        <v>0</v>
      </c>
      <c r="C2261" s="249">
        <f t="shared" si="2769"/>
        <v>0</v>
      </c>
      <c r="D2261" s="250">
        <f t="shared" si="2767"/>
        <v>3</v>
      </c>
      <c r="E2261" s="250"/>
      <c r="F2261" s="251"/>
      <c r="G2261" s="250"/>
      <c r="H2261" s="329"/>
      <c r="I2261" s="252"/>
      <c r="J2261" s="250"/>
      <c r="K2261" s="250"/>
      <c r="L2261" s="250"/>
      <c r="M2261" s="250"/>
      <c r="N2261" s="250"/>
      <c r="O2261" s="258">
        <f t="shared" si="2750"/>
        <v>0</v>
      </c>
      <c r="P2261" s="364"/>
      <c r="Q2261" s="271"/>
      <c r="R2261" s="372"/>
      <c r="S2261" s="375"/>
      <c r="T2261" s="364"/>
      <c r="U2261" s="370"/>
      <c r="V2261" s="366"/>
      <c r="W2261" s="368"/>
      <c r="X2261" s="370"/>
      <c r="Y2261" s="372"/>
      <c r="Z2261" s="372"/>
      <c r="AA2261" s="372"/>
      <c r="AB2261" s="372"/>
      <c r="AC2261" s="372"/>
      <c r="AD2261" s="250" t="str">
        <f t="shared" si="2768"/>
        <v>会员</v>
      </c>
      <c r="AE2261" s="284">
        <f>VLOOKUP(AD2261,分类参数表!$I$2:$J$10,2,FALSE)</f>
        <v>1</v>
      </c>
      <c r="AF2261" s="285"/>
      <c r="AG2261" s="271"/>
      <c r="AH2261" s="271"/>
      <c r="AI2261" s="271"/>
      <c r="AJ2261" s="271"/>
      <c r="AK2261" s="271"/>
      <c r="AL2261" s="271"/>
      <c r="AM2261" s="294"/>
      <c r="AN2261" s="295" t="e">
        <f t="shared" si="2751"/>
        <v>#DIV/0!</v>
      </c>
      <c r="AO2261" s="299"/>
    </row>
    <row r="2262" spans="1:41" s="221" customFormat="1" ht="15" customHeight="1" x14ac:dyDescent="0.15">
      <c r="A2262" s="247"/>
      <c r="B2262" s="248">
        <f t="shared" ref="B2262:C2262" si="2770">B2261</f>
        <v>0</v>
      </c>
      <c r="C2262" s="249">
        <f t="shared" si="2770"/>
        <v>0</v>
      </c>
      <c r="D2262" s="250">
        <f t="shared" si="2767"/>
        <v>4</v>
      </c>
      <c r="E2262" s="250"/>
      <c r="F2262" s="251"/>
      <c r="G2262" s="250"/>
      <c r="H2262" s="271"/>
      <c r="I2262" s="250"/>
      <c r="J2262" s="250"/>
      <c r="K2262" s="250"/>
      <c r="L2262" s="250"/>
      <c r="M2262" s="250"/>
      <c r="N2262" s="250"/>
      <c r="O2262" s="258">
        <f t="shared" si="2750"/>
        <v>0</v>
      </c>
      <c r="P2262" s="364"/>
      <c r="Q2262" s="271"/>
      <c r="R2262" s="372"/>
      <c r="S2262" s="375"/>
      <c r="T2262" s="364"/>
      <c r="U2262" s="370"/>
      <c r="V2262" s="366"/>
      <c r="W2262" s="368"/>
      <c r="X2262" s="370"/>
      <c r="Y2262" s="372"/>
      <c r="Z2262" s="372"/>
      <c r="AA2262" s="372"/>
      <c r="AB2262" s="372"/>
      <c r="AC2262" s="372"/>
      <c r="AD2262" s="250" t="str">
        <f t="shared" si="2768"/>
        <v>会员</v>
      </c>
      <c r="AE2262" s="284">
        <f>VLOOKUP(AD2262,分类参数表!$I$2:$J$10,2,FALSE)</f>
        <v>1</v>
      </c>
      <c r="AF2262" s="285"/>
      <c r="AG2262" s="271"/>
      <c r="AH2262" s="271"/>
      <c r="AI2262" s="271"/>
      <c r="AJ2262" s="271"/>
      <c r="AK2262" s="271"/>
      <c r="AL2262" s="271"/>
      <c r="AM2262" s="294"/>
      <c r="AN2262" s="295" t="e">
        <f t="shared" si="2751"/>
        <v>#DIV/0!</v>
      </c>
      <c r="AO2262" s="299"/>
    </row>
    <row r="2263" spans="1:41" s="221" customFormat="1" ht="15" customHeight="1" thickBot="1" x14ac:dyDescent="0.2">
      <c r="A2263" s="247"/>
      <c r="B2263" s="248">
        <f t="shared" ref="B2263:C2263" si="2771">B2262</f>
        <v>0</v>
      </c>
      <c r="C2263" s="249">
        <f t="shared" si="2771"/>
        <v>0</v>
      </c>
      <c r="D2263" s="250">
        <f t="shared" si="2767"/>
        <v>5</v>
      </c>
      <c r="E2263" s="250"/>
      <c r="F2263" s="251"/>
      <c r="G2263" s="250"/>
      <c r="H2263" s="271"/>
      <c r="I2263" s="250"/>
      <c r="J2263" s="250"/>
      <c r="K2263" s="250"/>
      <c r="L2263" s="250"/>
      <c r="M2263" s="250"/>
      <c r="N2263" s="250"/>
      <c r="O2263" s="258">
        <f t="shared" si="2750"/>
        <v>0</v>
      </c>
      <c r="P2263" s="364"/>
      <c r="Q2263" s="271"/>
      <c r="R2263" s="372"/>
      <c r="S2263" s="375"/>
      <c r="T2263" s="364"/>
      <c r="U2263" s="370"/>
      <c r="V2263" s="366"/>
      <c r="W2263" s="368"/>
      <c r="X2263" s="370"/>
      <c r="Y2263" s="372"/>
      <c r="Z2263" s="372"/>
      <c r="AA2263" s="372"/>
      <c r="AB2263" s="373"/>
      <c r="AC2263" s="373"/>
      <c r="AD2263" s="250" t="str">
        <f t="shared" si="2768"/>
        <v>会员</v>
      </c>
      <c r="AE2263" s="284">
        <f>VLOOKUP(AD2263,分类参数表!$I$2:$J$10,2,FALSE)</f>
        <v>1</v>
      </c>
      <c r="AF2263" s="285"/>
      <c r="AG2263" s="271"/>
      <c r="AH2263" s="271"/>
      <c r="AI2263" s="271"/>
      <c r="AJ2263" s="271"/>
      <c r="AK2263" s="271"/>
      <c r="AL2263" s="271"/>
      <c r="AM2263" s="294"/>
      <c r="AN2263" s="295" t="e">
        <f t="shared" si="2751"/>
        <v>#DIV/0!</v>
      </c>
      <c r="AO2263" s="299"/>
    </row>
    <row r="2264" spans="1:41" s="218" customFormat="1" ht="15" customHeight="1" thickTop="1" x14ac:dyDescent="0.15">
      <c r="A2264" s="229"/>
      <c r="B2264" s="230"/>
      <c r="C2264" s="231"/>
      <c r="D2264" s="232">
        <v>1</v>
      </c>
      <c r="E2264" s="233"/>
      <c r="F2264" s="233"/>
      <c r="G2264" s="232"/>
      <c r="H2264" s="326"/>
      <c r="I2264" s="234"/>
      <c r="J2264" s="232"/>
      <c r="K2264" s="233"/>
      <c r="L2264" s="232"/>
      <c r="M2264" s="232"/>
      <c r="N2264" s="232"/>
      <c r="O2264" s="255">
        <f t="shared" si="2750"/>
        <v>0</v>
      </c>
      <c r="P2264" s="350">
        <f>SUM(O2264:O2268)</f>
        <v>0</v>
      </c>
      <c r="Q2264" s="264"/>
      <c r="R2264" s="352">
        <f>SUMPRODUCT(Q2264:Q2268+0)</f>
        <v>0</v>
      </c>
      <c r="S2264" s="354" t="e">
        <f>R2264/P2264</f>
        <v>#DIV/0!</v>
      </c>
      <c r="T2264" s="350" t="e">
        <f>LOOKUP(S2264,{0.4,0.45,0.5,0.55,0.6,0.65,0.7,0.75,0.8,0.85,0.9,0.95,1},{0.1,0.175,0.25,0.325,0.4,0.475,0.55,0.625,0.7,0.775,0.85,0.925,1})</f>
        <v>#DIV/0!</v>
      </c>
      <c r="U2264" s="356"/>
      <c r="V2264" s="358"/>
      <c r="W2264" s="360"/>
      <c r="X2264" s="356"/>
      <c r="Y2264" s="352">
        <f>R2264-(V2264/10)-X2264</f>
        <v>0</v>
      </c>
      <c r="Z2264" s="352" t="e">
        <f>Y2264*T2264*AE2264</f>
        <v>#DIV/0!</v>
      </c>
      <c r="AA2264" s="352" t="e">
        <f>U2264-V2264+Z2264</f>
        <v>#DIV/0!</v>
      </c>
      <c r="AB2264" s="352"/>
      <c r="AC2264" s="352"/>
      <c r="AD2264" s="276"/>
      <c r="AE2264" s="277" t="e">
        <f>VLOOKUP(AD2264,分类参数表!$I$2:$J$10,2,FALSE)</f>
        <v>#N/A</v>
      </c>
      <c r="AF2264" s="278"/>
      <c r="AG2264" s="264"/>
      <c r="AH2264" s="264"/>
      <c r="AI2264" s="264"/>
      <c r="AJ2264" s="264"/>
      <c r="AK2264" s="264"/>
      <c r="AL2264" s="264"/>
      <c r="AM2264" s="288"/>
      <c r="AN2264" s="289" t="e">
        <f t="shared" si="2751"/>
        <v>#DIV/0!</v>
      </c>
      <c r="AO2264" s="296"/>
    </row>
    <row r="2265" spans="1:41" s="219" customFormat="1" ht="15" customHeight="1" x14ac:dyDescent="0.15">
      <c r="A2265" s="235"/>
      <c r="B2265" s="236">
        <f t="shared" ref="B2265:C2265" si="2772">B2264</f>
        <v>0</v>
      </c>
      <c r="C2265" s="237">
        <f t="shared" si="2772"/>
        <v>0</v>
      </c>
      <c r="D2265" s="238">
        <f t="shared" ref="D2265:D2268" si="2773">D2264+1</f>
        <v>2</v>
      </c>
      <c r="E2265" s="238"/>
      <c r="F2265" s="239"/>
      <c r="G2265" s="238"/>
      <c r="H2265" s="327"/>
      <c r="I2265" s="240"/>
      <c r="J2265" s="238"/>
      <c r="K2265" s="238"/>
      <c r="L2265" s="238"/>
      <c r="M2265" s="238"/>
      <c r="N2265" s="238"/>
      <c r="O2265" s="256">
        <f t="shared" si="2750"/>
        <v>0</v>
      </c>
      <c r="P2265" s="351"/>
      <c r="Q2265" s="266"/>
      <c r="R2265" s="353"/>
      <c r="S2265" s="355"/>
      <c r="T2265" s="351"/>
      <c r="U2265" s="357"/>
      <c r="V2265" s="359"/>
      <c r="W2265" s="361"/>
      <c r="X2265" s="357"/>
      <c r="Y2265" s="353"/>
      <c r="Z2265" s="353"/>
      <c r="AA2265" s="353"/>
      <c r="AB2265" s="353"/>
      <c r="AC2265" s="353"/>
      <c r="AD2265" s="238">
        <f t="shared" ref="AD2265:AD2268" si="2774">AD2264</f>
        <v>0</v>
      </c>
      <c r="AE2265" s="279" t="e">
        <f>VLOOKUP(AD2265,分类参数表!$I$2:$J$10,2,FALSE)</f>
        <v>#N/A</v>
      </c>
      <c r="AF2265" s="280"/>
      <c r="AG2265" s="266"/>
      <c r="AH2265" s="266"/>
      <c r="AI2265" s="266"/>
      <c r="AJ2265" s="266"/>
      <c r="AK2265" s="266"/>
      <c r="AL2265" s="266"/>
      <c r="AM2265" s="290"/>
      <c r="AN2265" s="291" t="e">
        <f t="shared" si="2751"/>
        <v>#DIV/0!</v>
      </c>
      <c r="AO2265" s="297"/>
    </row>
    <row r="2266" spans="1:41" s="219" customFormat="1" ht="15" customHeight="1" x14ac:dyDescent="0.15">
      <c r="A2266" s="235"/>
      <c r="B2266" s="236">
        <f t="shared" ref="B2266:C2266" si="2775">B2265</f>
        <v>0</v>
      </c>
      <c r="C2266" s="237">
        <f t="shared" si="2775"/>
        <v>0</v>
      </c>
      <c r="D2266" s="238">
        <f t="shared" si="2773"/>
        <v>3</v>
      </c>
      <c r="E2266" s="238"/>
      <c r="F2266" s="239"/>
      <c r="G2266" s="238"/>
      <c r="H2266" s="327"/>
      <c r="I2266" s="240"/>
      <c r="J2266" s="238"/>
      <c r="K2266" s="238"/>
      <c r="L2266" s="238"/>
      <c r="M2266" s="238"/>
      <c r="N2266" s="238"/>
      <c r="O2266" s="256">
        <f t="shared" si="2750"/>
        <v>0</v>
      </c>
      <c r="P2266" s="351"/>
      <c r="Q2266" s="266"/>
      <c r="R2266" s="353"/>
      <c r="S2266" s="355"/>
      <c r="T2266" s="351"/>
      <c r="U2266" s="357"/>
      <c r="V2266" s="359"/>
      <c r="W2266" s="361"/>
      <c r="X2266" s="357"/>
      <c r="Y2266" s="353"/>
      <c r="Z2266" s="353"/>
      <c r="AA2266" s="353"/>
      <c r="AB2266" s="353"/>
      <c r="AC2266" s="353"/>
      <c r="AD2266" s="238">
        <f t="shared" si="2774"/>
        <v>0</v>
      </c>
      <c r="AE2266" s="279" t="e">
        <f>VLOOKUP(AD2266,分类参数表!$I$2:$J$10,2,FALSE)</f>
        <v>#N/A</v>
      </c>
      <c r="AF2266" s="280"/>
      <c r="AG2266" s="266"/>
      <c r="AH2266" s="266"/>
      <c r="AI2266" s="266"/>
      <c r="AJ2266" s="266"/>
      <c r="AK2266" s="266"/>
      <c r="AL2266" s="266"/>
      <c r="AM2266" s="290"/>
      <c r="AN2266" s="291" t="e">
        <f t="shared" si="2751"/>
        <v>#DIV/0!</v>
      </c>
      <c r="AO2266" s="297"/>
    </row>
    <row r="2267" spans="1:41" s="219" customFormat="1" ht="15" customHeight="1" x14ac:dyDescent="0.15">
      <c r="A2267" s="235"/>
      <c r="B2267" s="236">
        <f t="shared" ref="B2267:C2267" si="2776">B2266</f>
        <v>0</v>
      </c>
      <c r="C2267" s="237">
        <f t="shared" si="2776"/>
        <v>0</v>
      </c>
      <c r="D2267" s="238">
        <f t="shared" si="2773"/>
        <v>4</v>
      </c>
      <c r="E2267" s="238"/>
      <c r="F2267" s="239"/>
      <c r="G2267" s="238"/>
      <c r="H2267" s="266"/>
      <c r="I2267" s="238"/>
      <c r="J2267" s="238"/>
      <c r="K2267" s="238"/>
      <c r="L2267" s="238"/>
      <c r="M2267" s="238"/>
      <c r="N2267" s="238"/>
      <c r="O2267" s="256">
        <f t="shared" si="2750"/>
        <v>0</v>
      </c>
      <c r="P2267" s="351"/>
      <c r="Q2267" s="266"/>
      <c r="R2267" s="353"/>
      <c r="S2267" s="355"/>
      <c r="T2267" s="351"/>
      <c r="U2267" s="357"/>
      <c r="V2267" s="359"/>
      <c r="W2267" s="361"/>
      <c r="X2267" s="357"/>
      <c r="Y2267" s="353"/>
      <c r="Z2267" s="353"/>
      <c r="AA2267" s="353"/>
      <c r="AB2267" s="353"/>
      <c r="AC2267" s="353"/>
      <c r="AD2267" s="238">
        <f t="shared" si="2774"/>
        <v>0</v>
      </c>
      <c r="AE2267" s="279" t="e">
        <f>VLOOKUP(AD2267,分类参数表!$I$2:$J$10,2,FALSE)</f>
        <v>#N/A</v>
      </c>
      <c r="AF2267" s="280"/>
      <c r="AG2267" s="266"/>
      <c r="AH2267" s="266"/>
      <c r="AI2267" s="266"/>
      <c r="AJ2267" s="266"/>
      <c r="AK2267" s="266"/>
      <c r="AL2267" s="266"/>
      <c r="AM2267" s="290"/>
      <c r="AN2267" s="291" t="e">
        <f t="shared" si="2751"/>
        <v>#DIV/0!</v>
      </c>
      <c r="AO2267" s="297"/>
    </row>
    <row r="2268" spans="1:41" s="219" customFormat="1" ht="15" customHeight="1" thickBot="1" x14ac:dyDescent="0.2">
      <c r="A2268" s="235"/>
      <c r="B2268" s="236">
        <f t="shared" ref="B2268:C2268" si="2777">B2267</f>
        <v>0</v>
      </c>
      <c r="C2268" s="237">
        <f t="shared" si="2777"/>
        <v>0</v>
      </c>
      <c r="D2268" s="238">
        <f t="shared" si="2773"/>
        <v>5</v>
      </c>
      <c r="E2268" s="238"/>
      <c r="F2268" s="239"/>
      <c r="G2268" s="238"/>
      <c r="H2268" s="266"/>
      <c r="I2268" s="238"/>
      <c r="J2268" s="238"/>
      <c r="K2268" s="238"/>
      <c r="L2268" s="238"/>
      <c r="M2268" s="238"/>
      <c r="N2268" s="238"/>
      <c r="O2268" s="256">
        <f t="shared" si="2750"/>
        <v>0</v>
      </c>
      <c r="P2268" s="351"/>
      <c r="Q2268" s="266"/>
      <c r="R2268" s="353"/>
      <c r="S2268" s="355"/>
      <c r="T2268" s="351"/>
      <c r="U2268" s="357"/>
      <c r="V2268" s="359"/>
      <c r="W2268" s="361"/>
      <c r="X2268" s="357"/>
      <c r="Y2268" s="353"/>
      <c r="Z2268" s="353"/>
      <c r="AA2268" s="353"/>
      <c r="AB2268" s="362"/>
      <c r="AC2268" s="362"/>
      <c r="AD2268" s="238">
        <f t="shared" si="2774"/>
        <v>0</v>
      </c>
      <c r="AE2268" s="279" t="e">
        <f>VLOOKUP(AD2268,分类参数表!$I$2:$J$10,2,FALSE)</f>
        <v>#N/A</v>
      </c>
      <c r="AF2268" s="280"/>
      <c r="AG2268" s="266"/>
      <c r="AH2268" s="266"/>
      <c r="AI2268" s="266"/>
      <c r="AJ2268" s="266"/>
      <c r="AK2268" s="266"/>
      <c r="AL2268" s="266"/>
      <c r="AM2268" s="290"/>
      <c r="AN2268" s="291" t="e">
        <f t="shared" si="2751"/>
        <v>#DIV/0!</v>
      </c>
      <c r="AO2268" s="297"/>
    </row>
    <row r="2269" spans="1:41" s="220" customFormat="1" ht="15" customHeight="1" thickTop="1" x14ac:dyDescent="0.15">
      <c r="A2269" s="319"/>
      <c r="B2269" s="242"/>
      <c r="C2269" s="243"/>
      <c r="D2269" s="244">
        <v>1</v>
      </c>
      <c r="E2269" s="320"/>
      <c r="F2269" s="245"/>
      <c r="G2269" s="321"/>
      <c r="H2269" s="328"/>
      <c r="I2269" s="246"/>
      <c r="J2269" s="321"/>
      <c r="K2269" s="320"/>
      <c r="L2269" s="321"/>
      <c r="M2269" s="244"/>
      <c r="N2269" s="244"/>
      <c r="O2269" s="257">
        <f t="shared" si="2750"/>
        <v>0</v>
      </c>
      <c r="P2269" s="363">
        <f>SUM(O2269:O2273)</f>
        <v>0</v>
      </c>
      <c r="Q2269" s="322"/>
      <c r="R2269" s="371">
        <f>SUMPRODUCT(Q2269:Q2273+0)</f>
        <v>0</v>
      </c>
      <c r="S2269" s="374" t="e">
        <f>R2269/P2269</f>
        <v>#DIV/0!</v>
      </c>
      <c r="T2269" s="363" t="e">
        <f>LOOKUP(S2269,{0.4,0.45,0.5,0.55,0.6,0.65,0.7,0.75,0.8,0.85,0.9,0.95,1},{0.1,0.175,0.25,0.325,0.4,0.475,0.55,0.625,0.7,0.775,0.85,0.925,1})</f>
        <v>#DIV/0!</v>
      </c>
      <c r="U2269" s="369"/>
      <c r="V2269" s="365"/>
      <c r="W2269" s="367"/>
      <c r="X2269" s="369"/>
      <c r="Y2269" s="371">
        <f>R2269-(V2269/10)-X2269</f>
        <v>0</v>
      </c>
      <c r="Z2269" s="371" t="e">
        <f>Y2269*T2269*AE2269</f>
        <v>#DIV/0!</v>
      </c>
      <c r="AA2269" s="371" t="e">
        <f>U2269-V2269+Z2269</f>
        <v>#DIV/0!</v>
      </c>
      <c r="AB2269" s="371"/>
      <c r="AC2269" s="371"/>
      <c r="AD2269" s="323" t="s">
        <v>2000</v>
      </c>
      <c r="AE2269" s="282">
        <f>VLOOKUP(AD2269,分类参数表!$I$2:$J$10,2,FALSE)</f>
        <v>1</v>
      </c>
      <c r="AF2269" s="283"/>
      <c r="AG2269" s="322"/>
      <c r="AH2269" s="269"/>
      <c r="AI2269" s="269"/>
      <c r="AJ2269" s="269"/>
      <c r="AK2269" s="322"/>
      <c r="AL2269" s="322"/>
      <c r="AM2269" s="292"/>
      <c r="AN2269" s="293" t="e">
        <f t="shared" si="2751"/>
        <v>#DIV/0!</v>
      </c>
      <c r="AO2269" s="298"/>
    </row>
    <row r="2270" spans="1:41" s="221" customFormat="1" ht="15" customHeight="1" x14ac:dyDescent="0.15">
      <c r="A2270" s="247"/>
      <c r="B2270" s="248">
        <f t="shared" ref="B2270:C2270" si="2778">B2269</f>
        <v>0</v>
      </c>
      <c r="C2270" s="249">
        <f t="shared" si="2778"/>
        <v>0</v>
      </c>
      <c r="D2270" s="250">
        <f t="shared" ref="D2270:D2273" si="2779">D2269+1</f>
        <v>2</v>
      </c>
      <c r="E2270" s="250"/>
      <c r="F2270" s="251"/>
      <c r="G2270" s="250"/>
      <c r="H2270" s="329"/>
      <c r="I2270" s="252"/>
      <c r="J2270" s="250"/>
      <c r="K2270" s="250"/>
      <c r="L2270" s="250"/>
      <c r="M2270" s="250"/>
      <c r="N2270" s="250"/>
      <c r="O2270" s="258">
        <f t="shared" si="2750"/>
        <v>0</v>
      </c>
      <c r="P2270" s="364"/>
      <c r="Q2270" s="271"/>
      <c r="R2270" s="372"/>
      <c r="S2270" s="375"/>
      <c r="T2270" s="364"/>
      <c r="U2270" s="370"/>
      <c r="V2270" s="366"/>
      <c r="W2270" s="368"/>
      <c r="X2270" s="370"/>
      <c r="Y2270" s="372"/>
      <c r="Z2270" s="372"/>
      <c r="AA2270" s="372"/>
      <c r="AB2270" s="372"/>
      <c r="AC2270" s="372"/>
      <c r="AD2270" s="250" t="str">
        <f t="shared" ref="AD2270:AD2273" si="2780">AD2269</f>
        <v>会员</v>
      </c>
      <c r="AE2270" s="284">
        <f>VLOOKUP(AD2270,分类参数表!$I$2:$J$10,2,FALSE)</f>
        <v>1</v>
      </c>
      <c r="AF2270" s="285"/>
      <c r="AG2270" s="271"/>
      <c r="AH2270" s="271"/>
      <c r="AI2270" s="271"/>
      <c r="AJ2270" s="271"/>
      <c r="AK2270" s="271"/>
      <c r="AL2270" s="271"/>
      <c r="AM2270" s="294"/>
      <c r="AN2270" s="295" t="e">
        <f t="shared" si="2751"/>
        <v>#DIV/0!</v>
      </c>
      <c r="AO2270" s="299"/>
    </row>
    <row r="2271" spans="1:41" s="221" customFormat="1" ht="15" customHeight="1" x14ac:dyDescent="0.15">
      <c r="A2271" s="247"/>
      <c r="B2271" s="248">
        <f t="shared" ref="B2271:C2271" si="2781">B2270</f>
        <v>0</v>
      </c>
      <c r="C2271" s="249">
        <f t="shared" si="2781"/>
        <v>0</v>
      </c>
      <c r="D2271" s="250">
        <f t="shared" si="2779"/>
        <v>3</v>
      </c>
      <c r="E2271" s="250"/>
      <c r="F2271" s="251"/>
      <c r="G2271" s="250"/>
      <c r="H2271" s="329"/>
      <c r="I2271" s="252"/>
      <c r="J2271" s="250"/>
      <c r="K2271" s="250"/>
      <c r="L2271" s="250"/>
      <c r="M2271" s="250"/>
      <c r="N2271" s="250"/>
      <c r="O2271" s="258">
        <f t="shared" si="2750"/>
        <v>0</v>
      </c>
      <c r="P2271" s="364"/>
      <c r="Q2271" s="271"/>
      <c r="R2271" s="372"/>
      <c r="S2271" s="375"/>
      <c r="T2271" s="364"/>
      <c r="U2271" s="370"/>
      <c r="V2271" s="366"/>
      <c r="W2271" s="368"/>
      <c r="X2271" s="370"/>
      <c r="Y2271" s="372"/>
      <c r="Z2271" s="372"/>
      <c r="AA2271" s="372"/>
      <c r="AB2271" s="372"/>
      <c r="AC2271" s="372"/>
      <c r="AD2271" s="250" t="str">
        <f t="shared" si="2780"/>
        <v>会员</v>
      </c>
      <c r="AE2271" s="284">
        <f>VLOOKUP(AD2271,分类参数表!$I$2:$J$10,2,FALSE)</f>
        <v>1</v>
      </c>
      <c r="AF2271" s="285"/>
      <c r="AG2271" s="271"/>
      <c r="AH2271" s="271"/>
      <c r="AI2271" s="271"/>
      <c r="AJ2271" s="271"/>
      <c r="AK2271" s="271"/>
      <c r="AL2271" s="271"/>
      <c r="AM2271" s="294"/>
      <c r="AN2271" s="295" t="e">
        <f t="shared" si="2751"/>
        <v>#DIV/0!</v>
      </c>
      <c r="AO2271" s="299"/>
    </row>
    <row r="2272" spans="1:41" s="221" customFormat="1" ht="15" customHeight="1" x14ac:dyDescent="0.15">
      <c r="A2272" s="247"/>
      <c r="B2272" s="248">
        <f t="shared" ref="B2272:C2272" si="2782">B2271</f>
        <v>0</v>
      </c>
      <c r="C2272" s="249">
        <f t="shared" si="2782"/>
        <v>0</v>
      </c>
      <c r="D2272" s="250">
        <f t="shared" si="2779"/>
        <v>4</v>
      </c>
      <c r="E2272" s="250"/>
      <c r="F2272" s="251"/>
      <c r="G2272" s="250"/>
      <c r="H2272" s="271"/>
      <c r="I2272" s="250"/>
      <c r="J2272" s="250"/>
      <c r="K2272" s="250"/>
      <c r="L2272" s="250"/>
      <c r="M2272" s="250"/>
      <c r="N2272" s="250"/>
      <c r="O2272" s="258">
        <f t="shared" si="2750"/>
        <v>0</v>
      </c>
      <c r="P2272" s="364"/>
      <c r="Q2272" s="271"/>
      <c r="R2272" s="372"/>
      <c r="S2272" s="375"/>
      <c r="T2272" s="364"/>
      <c r="U2272" s="370"/>
      <c r="V2272" s="366"/>
      <c r="W2272" s="368"/>
      <c r="X2272" s="370"/>
      <c r="Y2272" s="372"/>
      <c r="Z2272" s="372"/>
      <c r="AA2272" s="372"/>
      <c r="AB2272" s="372"/>
      <c r="AC2272" s="372"/>
      <c r="AD2272" s="250" t="str">
        <f t="shared" si="2780"/>
        <v>会员</v>
      </c>
      <c r="AE2272" s="284">
        <f>VLOOKUP(AD2272,分类参数表!$I$2:$J$10,2,FALSE)</f>
        <v>1</v>
      </c>
      <c r="AF2272" s="285"/>
      <c r="AG2272" s="271"/>
      <c r="AH2272" s="271"/>
      <c r="AI2272" s="271"/>
      <c r="AJ2272" s="271"/>
      <c r="AK2272" s="271"/>
      <c r="AL2272" s="271"/>
      <c r="AM2272" s="294"/>
      <c r="AN2272" s="295" t="e">
        <f t="shared" si="2751"/>
        <v>#DIV/0!</v>
      </c>
      <c r="AO2272" s="299"/>
    </row>
    <row r="2273" spans="1:41" s="221" customFormat="1" ht="15" customHeight="1" thickBot="1" x14ac:dyDescent="0.2">
      <c r="A2273" s="247"/>
      <c r="B2273" s="248">
        <f t="shared" ref="B2273:C2273" si="2783">B2272</f>
        <v>0</v>
      </c>
      <c r="C2273" s="249">
        <f t="shared" si="2783"/>
        <v>0</v>
      </c>
      <c r="D2273" s="250">
        <f t="shared" si="2779"/>
        <v>5</v>
      </c>
      <c r="E2273" s="250"/>
      <c r="F2273" s="251"/>
      <c r="G2273" s="250"/>
      <c r="H2273" s="271"/>
      <c r="I2273" s="250"/>
      <c r="J2273" s="250"/>
      <c r="K2273" s="250"/>
      <c r="L2273" s="250"/>
      <c r="M2273" s="250"/>
      <c r="N2273" s="250"/>
      <c r="O2273" s="258">
        <f t="shared" si="2750"/>
        <v>0</v>
      </c>
      <c r="P2273" s="364"/>
      <c r="Q2273" s="271"/>
      <c r="R2273" s="372"/>
      <c r="S2273" s="375"/>
      <c r="T2273" s="364"/>
      <c r="U2273" s="370"/>
      <c r="V2273" s="366"/>
      <c r="W2273" s="368"/>
      <c r="X2273" s="370"/>
      <c r="Y2273" s="372"/>
      <c r="Z2273" s="372"/>
      <c r="AA2273" s="372"/>
      <c r="AB2273" s="373"/>
      <c r="AC2273" s="373"/>
      <c r="AD2273" s="250" t="str">
        <f t="shared" si="2780"/>
        <v>会员</v>
      </c>
      <c r="AE2273" s="284">
        <f>VLOOKUP(AD2273,分类参数表!$I$2:$J$10,2,FALSE)</f>
        <v>1</v>
      </c>
      <c r="AF2273" s="285"/>
      <c r="AG2273" s="271"/>
      <c r="AH2273" s="271"/>
      <c r="AI2273" s="271"/>
      <c r="AJ2273" s="271"/>
      <c r="AK2273" s="271"/>
      <c r="AL2273" s="271"/>
      <c r="AM2273" s="294"/>
      <c r="AN2273" s="295" t="e">
        <f t="shared" si="2751"/>
        <v>#DIV/0!</v>
      </c>
      <c r="AO2273" s="299"/>
    </row>
    <row r="2274" spans="1:41" s="218" customFormat="1" ht="15" customHeight="1" thickTop="1" x14ac:dyDescent="0.15">
      <c r="A2274" s="229"/>
      <c r="B2274" s="230"/>
      <c r="C2274" s="231"/>
      <c r="D2274" s="232">
        <v>1</v>
      </c>
      <c r="E2274" s="233"/>
      <c r="F2274" s="233"/>
      <c r="G2274" s="232"/>
      <c r="H2274" s="326"/>
      <c r="I2274" s="234"/>
      <c r="J2274" s="232"/>
      <c r="K2274" s="233"/>
      <c r="L2274" s="232"/>
      <c r="M2274" s="232"/>
      <c r="N2274" s="232"/>
      <c r="O2274" s="255">
        <f t="shared" si="2750"/>
        <v>0</v>
      </c>
      <c r="P2274" s="350">
        <f>SUM(O2274:O2278)</f>
        <v>0</v>
      </c>
      <c r="Q2274" s="264"/>
      <c r="R2274" s="352">
        <f>SUMPRODUCT(Q2274:Q2278+0)</f>
        <v>0</v>
      </c>
      <c r="S2274" s="354" t="e">
        <f>R2274/P2274</f>
        <v>#DIV/0!</v>
      </c>
      <c r="T2274" s="350" t="e">
        <f>LOOKUP(S2274,{0.4,0.45,0.5,0.55,0.6,0.65,0.7,0.75,0.8,0.85,0.9,0.95,1},{0.1,0.175,0.25,0.325,0.4,0.475,0.55,0.625,0.7,0.775,0.85,0.925,1})</f>
        <v>#DIV/0!</v>
      </c>
      <c r="U2274" s="356"/>
      <c r="V2274" s="358"/>
      <c r="W2274" s="360"/>
      <c r="X2274" s="356"/>
      <c r="Y2274" s="352">
        <f>R2274-(V2274/10)-X2274</f>
        <v>0</v>
      </c>
      <c r="Z2274" s="352" t="e">
        <f>Y2274*T2274*AE2274</f>
        <v>#DIV/0!</v>
      </c>
      <c r="AA2274" s="352" t="e">
        <f>U2274-V2274+Z2274</f>
        <v>#DIV/0!</v>
      </c>
      <c r="AB2274" s="352"/>
      <c r="AC2274" s="352"/>
      <c r="AD2274" s="276"/>
      <c r="AE2274" s="277" t="e">
        <f>VLOOKUP(AD2274,分类参数表!$I$2:$J$10,2,FALSE)</f>
        <v>#N/A</v>
      </c>
      <c r="AF2274" s="278"/>
      <c r="AG2274" s="264"/>
      <c r="AH2274" s="264"/>
      <c r="AI2274" s="264"/>
      <c r="AJ2274" s="264"/>
      <c r="AK2274" s="264"/>
      <c r="AL2274" s="264"/>
      <c r="AM2274" s="288"/>
      <c r="AN2274" s="289" t="e">
        <f t="shared" si="2751"/>
        <v>#DIV/0!</v>
      </c>
      <c r="AO2274" s="296"/>
    </row>
    <row r="2275" spans="1:41" s="219" customFormat="1" ht="15" customHeight="1" x14ac:dyDescent="0.15">
      <c r="A2275" s="235"/>
      <c r="B2275" s="236">
        <f t="shared" ref="B2275:C2275" si="2784">B2274</f>
        <v>0</v>
      </c>
      <c r="C2275" s="237">
        <f t="shared" si="2784"/>
        <v>0</v>
      </c>
      <c r="D2275" s="238">
        <f t="shared" ref="D2275:D2278" si="2785">D2274+1</f>
        <v>2</v>
      </c>
      <c r="E2275" s="238"/>
      <c r="F2275" s="239"/>
      <c r="G2275" s="238"/>
      <c r="H2275" s="327"/>
      <c r="I2275" s="240"/>
      <c r="J2275" s="238"/>
      <c r="K2275" s="238"/>
      <c r="L2275" s="238"/>
      <c r="M2275" s="238"/>
      <c r="N2275" s="238"/>
      <c r="O2275" s="256">
        <f t="shared" si="2750"/>
        <v>0</v>
      </c>
      <c r="P2275" s="351"/>
      <c r="Q2275" s="266"/>
      <c r="R2275" s="353"/>
      <c r="S2275" s="355"/>
      <c r="T2275" s="351"/>
      <c r="U2275" s="357"/>
      <c r="V2275" s="359"/>
      <c r="W2275" s="361"/>
      <c r="X2275" s="357"/>
      <c r="Y2275" s="353"/>
      <c r="Z2275" s="353"/>
      <c r="AA2275" s="353"/>
      <c r="AB2275" s="353"/>
      <c r="AC2275" s="353"/>
      <c r="AD2275" s="238">
        <f t="shared" ref="AD2275:AD2278" si="2786">AD2274</f>
        <v>0</v>
      </c>
      <c r="AE2275" s="279" t="e">
        <f>VLOOKUP(AD2275,分类参数表!$I$2:$J$10,2,FALSE)</f>
        <v>#N/A</v>
      </c>
      <c r="AF2275" s="280"/>
      <c r="AG2275" s="266"/>
      <c r="AH2275" s="266"/>
      <c r="AI2275" s="266"/>
      <c r="AJ2275" s="266"/>
      <c r="AK2275" s="266"/>
      <c r="AL2275" s="266"/>
      <c r="AM2275" s="290"/>
      <c r="AN2275" s="291" t="e">
        <f t="shared" si="2751"/>
        <v>#DIV/0!</v>
      </c>
      <c r="AO2275" s="297"/>
    </row>
    <row r="2276" spans="1:41" s="219" customFormat="1" ht="15" customHeight="1" x14ac:dyDescent="0.15">
      <c r="A2276" s="235"/>
      <c r="B2276" s="236">
        <f t="shared" ref="B2276:C2276" si="2787">B2275</f>
        <v>0</v>
      </c>
      <c r="C2276" s="237">
        <f t="shared" si="2787"/>
        <v>0</v>
      </c>
      <c r="D2276" s="238">
        <f t="shared" si="2785"/>
        <v>3</v>
      </c>
      <c r="E2276" s="238"/>
      <c r="F2276" s="239"/>
      <c r="G2276" s="238"/>
      <c r="H2276" s="327"/>
      <c r="I2276" s="240"/>
      <c r="J2276" s="238"/>
      <c r="K2276" s="238"/>
      <c r="L2276" s="238"/>
      <c r="M2276" s="238"/>
      <c r="N2276" s="238"/>
      <c r="O2276" s="256">
        <f t="shared" si="2750"/>
        <v>0</v>
      </c>
      <c r="P2276" s="351"/>
      <c r="Q2276" s="266"/>
      <c r="R2276" s="353"/>
      <c r="S2276" s="355"/>
      <c r="T2276" s="351"/>
      <c r="U2276" s="357"/>
      <c r="V2276" s="359"/>
      <c r="W2276" s="361"/>
      <c r="X2276" s="357"/>
      <c r="Y2276" s="353"/>
      <c r="Z2276" s="353"/>
      <c r="AA2276" s="353"/>
      <c r="AB2276" s="353"/>
      <c r="AC2276" s="353"/>
      <c r="AD2276" s="238">
        <f t="shared" si="2786"/>
        <v>0</v>
      </c>
      <c r="AE2276" s="279" t="e">
        <f>VLOOKUP(AD2276,分类参数表!$I$2:$J$10,2,FALSE)</f>
        <v>#N/A</v>
      </c>
      <c r="AF2276" s="280"/>
      <c r="AG2276" s="266"/>
      <c r="AH2276" s="266"/>
      <c r="AI2276" s="266"/>
      <c r="AJ2276" s="266"/>
      <c r="AK2276" s="266"/>
      <c r="AL2276" s="266"/>
      <c r="AM2276" s="290"/>
      <c r="AN2276" s="291" t="e">
        <f t="shared" si="2751"/>
        <v>#DIV/0!</v>
      </c>
      <c r="AO2276" s="297"/>
    </row>
    <row r="2277" spans="1:41" s="219" customFormat="1" ht="15" customHeight="1" x14ac:dyDescent="0.15">
      <c r="A2277" s="235"/>
      <c r="B2277" s="236">
        <f t="shared" ref="B2277:C2277" si="2788">B2276</f>
        <v>0</v>
      </c>
      <c r="C2277" s="237">
        <f t="shared" si="2788"/>
        <v>0</v>
      </c>
      <c r="D2277" s="238">
        <f t="shared" si="2785"/>
        <v>4</v>
      </c>
      <c r="E2277" s="238"/>
      <c r="F2277" s="239"/>
      <c r="G2277" s="238"/>
      <c r="H2277" s="266"/>
      <c r="I2277" s="238"/>
      <c r="J2277" s="238"/>
      <c r="K2277" s="238"/>
      <c r="L2277" s="238"/>
      <c r="M2277" s="238"/>
      <c r="N2277" s="238"/>
      <c r="O2277" s="256">
        <f t="shared" si="2750"/>
        <v>0</v>
      </c>
      <c r="P2277" s="351"/>
      <c r="Q2277" s="266"/>
      <c r="R2277" s="353"/>
      <c r="S2277" s="355"/>
      <c r="T2277" s="351"/>
      <c r="U2277" s="357"/>
      <c r="V2277" s="359"/>
      <c r="W2277" s="361"/>
      <c r="X2277" s="357"/>
      <c r="Y2277" s="353"/>
      <c r="Z2277" s="353"/>
      <c r="AA2277" s="353"/>
      <c r="AB2277" s="353"/>
      <c r="AC2277" s="353"/>
      <c r="AD2277" s="238">
        <f t="shared" si="2786"/>
        <v>0</v>
      </c>
      <c r="AE2277" s="279" t="e">
        <f>VLOOKUP(AD2277,分类参数表!$I$2:$J$10,2,FALSE)</f>
        <v>#N/A</v>
      </c>
      <c r="AF2277" s="280"/>
      <c r="AG2277" s="266"/>
      <c r="AH2277" s="266"/>
      <c r="AI2277" s="266"/>
      <c r="AJ2277" s="266"/>
      <c r="AK2277" s="266"/>
      <c r="AL2277" s="266"/>
      <c r="AM2277" s="290"/>
      <c r="AN2277" s="291" t="e">
        <f t="shared" si="2751"/>
        <v>#DIV/0!</v>
      </c>
      <c r="AO2277" s="297"/>
    </row>
    <row r="2278" spans="1:41" s="219" customFormat="1" ht="15" customHeight="1" thickBot="1" x14ac:dyDescent="0.2">
      <c r="A2278" s="235"/>
      <c r="B2278" s="236">
        <f t="shared" ref="B2278:C2278" si="2789">B2277</f>
        <v>0</v>
      </c>
      <c r="C2278" s="237">
        <f t="shared" si="2789"/>
        <v>0</v>
      </c>
      <c r="D2278" s="238">
        <f t="shared" si="2785"/>
        <v>5</v>
      </c>
      <c r="E2278" s="238"/>
      <c r="F2278" s="239"/>
      <c r="G2278" s="238"/>
      <c r="H2278" s="266"/>
      <c r="I2278" s="238"/>
      <c r="J2278" s="238"/>
      <c r="K2278" s="238"/>
      <c r="L2278" s="238"/>
      <c r="M2278" s="238"/>
      <c r="N2278" s="238"/>
      <c r="O2278" s="256">
        <f t="shared" si="2750"/>
        <v>0</v>
      </c>
      <c r="P2278" s="351"/>
      <c r="Q2278" s="266"/>
      <c r="R2278" s="353"/>
      <c r="S2278" s="355"/>
      <c r="T2278" s="351"/>
      <c r="U2278" s="357"/>
      <c r="V2278" s="359"/>
      <c r="W2278" s="361"/>
      <c r="X2278" s="357"/>
      <c r="Y2278" s="353"/>
      <c r="Z2278" s="353"/>
      <c r="AA2278" s="353"/>
      <c r="AB2278" s="362"/>
      <c r="AC2278" s="362"/>
      <c r="AD2278" s="238">
        <f t="shared" si="2786"/>
        <v>0</v>
      </c>
      <c r="AE2278" s="279" t="e">
        <f>VLOOKUP(AD2278,分类参数表!$I$2:$J$10,2,FALSE)</f>
        <v>#N/A</v>
      </c>
      <c r="AF2278" s="280"/>
      <c r="AG2278" s="266"/>
      <c r="AH2278" s="266"/>
      <c r="AI2278" s="266"/>
      <c r="AJ2278" s="266"/>
      <c r="AK2278" s="266"/>
      <c r="AL2278" s="266"/>
      <c r="AM2278" s="290"/>
      <c r="AN2278" s="291" t="e">
        <f t="shared" si="2751"/>
        <v>#DIV/0!</v>
      </c>
      <c r="AO2278" s="297"/>
    </row>
    <row r="2279" spans="1:41" s="218" customFormat="1" ht="15" customHeight="1" thickTop="1" x14ac:dyDescent="0.15">
      <c r="A2279" s="229"/>
      <c r="B2279" s="230"/>
      <c r="C2279" s="231"/>
      <c r="D2279" s="232">
        <v>1</v>
      </c>
      <c r="E2279" s="233"/>
      <c r="F2279" s="233"/>
      <c r="G2279" s="232"/>
      <c r="H2279" s="326"/>
      <c r="I2279" s="234"/>
      <c r="J2279" s="232"/>
      <c r="K2279" s="233"/>
      <c r="L2279" s="232"/>
      <c r="M2279" s="232"/>
      <c r="N2279" s="232"/>
      <c r="O2279" s="255">
        <f t="shared" si="2750"/>
        <v>0</v>
      </c>
      <c r="P2279" s="350">
        <f>SUM(O2279:O2283)</f>
        <v>0</v>
      </c>
      <c r="Q2279" s="264"/>
      <c r="R2279" s="352">
        <f>SUMPRODUCT(Q2279:Q2283+0)</f>
        <v>0</v>
      </c>
      <c r="S2279" s="354" t="e">
        <f>R2279/P2279</f>
        <v>#DIV/0!</v>
      </c>
      <c r="T2279" s="350" t="e">
        <f>LOOKUP(S2279,{0.4,0.45,0.5,0.55,0.6,0.65,0.7,0.75,0.8,0.85,0.9,0.95,1},{0.1,0.175,0.25,0.325,0.4,0.475,0.55,0.625,0.7,0.775,0.85,0.925,1})</f>
        <v>#DIV/0!</v>
      </c>
      <c r="U2279" s="356"/>
      <c r="V2279" s="358"/>
      <c r="W2279" s="360"/>
      <c r="X2279" s="356"/>
      <c r="Y2279" s="352">
        <f>R2279-(V2279/10)-X2279</f>
        <v>0</v>
      </c>
      <c r="Z2279" s="352" t="e">
        <f>Y2279*T2279*AE2279</f>
        <v>#DIV/0!</v>
      </c>
      <c r="AA2279" s="352" t="e">
        <f>U2279-V2279+Z2279</f>
        <v>#DIV/0!</v>
      </c>
      <c r="AB2279" s="352"/>
      <c r="AC2279" s="352"/>
      <c r="AD2279" s="276"/>
      <c r="AE2279" s="277" t="e">
        <f>VLOOKUP(AD2279,分类参数表!$I$2:$J$10,2,FALSE)</f>
        <v>#N/A</v>
      </c>
      <c r="AF2279" s="278"/>
      <c r="AG2279" s="264"/>
      <c r="AH2279" s="264"/>
      <c r="AI2279" s="264"/>
      <c r="AJ2279" s="264"/>
      <c r="AK2279" s="264"/>
      <c r="AL2279" s="264"/>
      <c r="AM2279" s="288"/>
      <c r="AN2279" s="289" t="e">
        <f t="shared" si="2751"/>
        <v>#DIV/0!</v>
      </c>
      <c r="AO2279" s="296"/>
    </row>
    <row r="2280" spans="1:41" s="219" customFormat="1" ht="15" customHeight="1" x14ac:dyDescent="0.15">
      <c r="A2280" s="235"/>
      <c r="B2280" s="236">
        <f t="shared" ref="B2280:C2280" si="2790">B2279</f>
        <v>0</v>
      </c>
      <c r="C2280" s="237">
        <f t="shared" si="2790"/>
        <v>0</v>
      </c>
      <c r="D2280" s="238">
        <f t="shared" ref="D2280:D2283" si="2791">D2279+1</f>
        <v>2</v>
      </c>
      <c r="E2280" s="238"/>
      <c r="F2280" s="239"/>
      <c r="G2280" s="238"/>
      <c r="H2280" s="327"/>
      <c r="I2280" s="240"/>
      <c r="J2280" s="238"/>
      <c r="K2280" s="238"/>
      <c r="L2280" s="238"/>
      <c r="M2280" s="238"/>
      <c r="N2280" s="238"/>
      <c r="O2280" s="256">
        <f t="shared" si="2750"/>
        <v>0</v>
      </c>
      <c r="P2280" s="351"/>
      <c r="Q2280" s="266"/>
      <c r="R2280" s="353"/>
      <c r="S2280" s="355"/>
      <c r="T2280" s="351"/>
      <c r="U2280" s="357"/>
      <c r="V2280" s="359"/>
      <c r="W2280" s="361"/>
      <c r="X2280" s="357"/>
      <c r="Y2280" s="353"/>
      <c r="Z2280" s="353"/>
      <c r="AA2280" s="353"/>
      <c r="AB2280" s="353"/>
      <c r="AC2280" s="353"/>
      <c r="AD2280" s="238">
        <f t="shared" ref="AD2280:AD2283" si="2792">AD2279</f>
        <v>0</v>
      </c>
      <c r="AE2280" s="279" t="e">
        <f>VLOOKUP(AD2280,分类参数表!$I$2:$J$10,2,FALSE)</f>
        <v>#N/A</v>
      </c>
      <c r="AF2280" s="280"/>
      <c r="AG2280" s="266"/>
      <c r="AH2280" s="266"/>
      <c r="AI2280" s="266"/>
      <c r="AJ2280" s="266"/>
      <c r="AK2280" s="266"/>
      <c r="AL2280" s="266"/>
      <c r="AM2280" s="290"/>
      <c r="AN2280" s="291" t="e">
        <f t="shared" si="2751"/>
        <v>#DIV/0!</v>
      </c>
      <c r="AO2280" s="297"/>
    </row>
    <row r="2281" spans="1:41" s="219" customFormat="1" ht="15" customHeight="1" x14ac:dyDescent="0.15">
      <c r="A2281" s="235"/>
      <c r="B2281" s="236">
        <f t="shared" ref="B2281:C2281" si="2793">B2280</f>
        <v>0</v>
      </c>
      <c r="C2281" s="237">
        <f t="shared" si="2793"/>
        <v>0</v>
      </c>
      <c r="D2281" s="238">
        <f t="shared" si="2791"/>
        <v>3</v>
      </c>
      <c r="E2281" s="238"/>
      <c r="F2281" s="239"/>
      <c r="G2281" s="238"/>
      <c r="H2281" s="327"/>
      <c r="I2281" s="240"/>
      <c r="J2281" s="238"/>
      <c r="K2281" s="238"/>
      <c r="L2281" s="238"/>
      <c r="M2281" s="238"/>
      <c r="N2281" s="238"/>
      <c r="O2281" s="256">
        <f t="shared" si="2750"/>
        <v>0</v>
      </c>
      <c r="P2281" s="351"/>
      <c r="Q2281" s="266"/>
      <c r="R2281" s="353"/>
      <c r="S2281" s="355"/>
      <c r="T2281" s="351"/>
      <c r="U2281" s="357"/>
      <c r="V2281" s="359"/>
      <c r="W2281" s="361"/>
      <c r="X2281" s="357"/>
      <c r="Y2281" s="353"/>
      <c r="Z2281" s="353"/>
      <c r="AA2281" s="353"/>
      <c r="AB2281" s="353"/>
      <c r="AC2281" s="353"/>
      <c r="AD2281" s="238">
        <f t="shared" si="2792"/>
        <v>0</v>
      </c>
      <c r="AE2281" s="279" t="e">
        <f>VLOOKUP(AD2281,分类参数表!$I$2:$J$10,2,FALSE)</f>
        <v>#N/A</v>
      </c>
      <c r="AF2281" s="280"/>
      <c r="AG2281" s="266"/>
      <c r="AH2281" s="266"/>
      <c r="AI2281" s="266"/>
      <c r="AJ2281" s="266"/>
      <c r="AK2281" s="266"/>
      <c r="AL2281" s="266"/>
      <c r="AM2281" s="290"/>
      <c r="AN2281" s="291" t="e">
        <f t="shared" si="2751"/>
        <v>#DIV/0!</v>
      </c>
      <c r="AO2281" s="297"/>
    </row>
    <row r="2282" spans="1:41" s="219" customFormat="1" ht="15" customHeight="1" x14ac:dyDescent="0.15">
      <c r="A2282" s="235"/>
      <c r="B2282" s="236">
        <f t="shared" ref="B2282:C2282" si="2794">B2281</f>
        <v>0</v>
      </c>
      <c r="C2282" s="237">
        <f t="shared" si="2794"/>
        <v>0</v>
      </c>
      <c r="D2282" s="238">
        <f t="shared" si="2791"/>
        <v>4</v>
      </c>
      <c r="E2282" s="238"/>
      <c r="F2282" s="239"/>
      <c r="G2282" s="238"/>
      <c r="H2282" s="266"/>
      <c r="I2282" s="238"/>
      <c r="J2282" s="238"/>
      <c r="K2282" s="238"/>
      <c r="L2282" s="238"/>
      <c r="M2282" s="238"/>
      <c r="N2282" s="238"/>
      <c r="O2282" s="256">
        <f t="shared" si="2750"/>
        <v>0</v>
      </c>
      <c r="P2282" s="351"/>
      <c r="Q2282" s="266"/>
      <c r="R2282" s="353"/>
      <c r="S2282" s="355"/>
      <c r="T2282" s="351"/>
      <c r="U2282" s="357"/>
      <c r="V2282" s="359"/>
      <c r="W2282" s="361"/>
      <c r="X2282" s="357"/>
      <c r="Y2282" s="353"/>
      <c r="Z2282" s="353"/>
      <c r="AA2282" s="353"/>
      <c r="AB2282" s="353"/>
      <c r="AC2282" s="353"/>
      <c r="AD2282" s="238">
        <f t="shared" si="2792"/>
        <v>0</v>
      </c>
      <c r="AE2282" s="279" t="e">
        <f>VLOOKUP(AD2282,分类参数表!$I$2:$J$10,2,FALSE)</f>
        <v>#N/A</v>
      </c>
      <c r="AF2282" s="280"/>
      <c r="AG2282" s="266"/>
      <c r="AH2282" s="266"/>
      <c r="AI2282" s="266"/>
      <c r="AJ2282" s="266"/>
      <c r="AK2282" s="266"/>
      <c r="AL2282" s="266"/>
      <c r="AM2282" s="290"/>
      <c r="AN2282" s="291" t="e">
        <f t="shared" si="2751"/>
        <v>#DIV/0!</v>
      </c>
      <c r="AO2282" s="297"/>
    </row>
    <row r="2283" spans="1:41" s="219" customFormat="1" ht="15" customHeight="1" thickBot="1" x14ac:dyDescent="0.2">
      <c r="A2283" s="235"/>
      <c r="B2283" s="236">
        <f t="shared" ref="B2283:C2283" si="2795">B2282</f>
        <v>0</v>
      </c>
      <c r="C2283" s="237">
        <f t="shared" si="2795"/>
        <v>0</v>
      </c>
      <c r="D2283" s="238">
        <f t="shared" si="2791"/>
        <v>5</v>
      </c>
      <c r="E2283" s="238"/>
      <c r="F2283" s="239"/>
      <c r="G2283" s="238"/>
      <c r="H2283" s="266"/>
      <c r="I2283" s="238"/>
      <c r="J2283" s="238"/>
      <c r="K2283" s="238"/>
      <c r="L2283" s="238"/>
      <c r="M2283" s="238"/>
      <c r="N2283" s="238"/>
      <c r="O2283" s="256">
        <f t="shared" si="2750"/>
        <v>0</v>
      </c>
      <c r="P2283" s="351"/>
      <c r="Q2283" s="266"/>
      <c r="R2283" s="353"/>
      <c r="S2283" s="355"/>
      <c r="T2283" s="351"/>
      <c r="U2283" s="357"/>
      <c r="V2283" s="359"/>
      <c r="W2283" s="361"/>
      <c r="X2283" s="357"/>
      <c r="Y2283" s="353"/>
      <c r="Z2283" s="353"/>
      <c r="AA2283" s="353"/>
      <c r="AB2283" s="362"/>
      <c r="AC2283" s="362"/>
      <c r="AD2283" s="238">
        <f t="shared" si="2792"/>
        <v>0</v>
      </c>
      <c r="AE2283" s="279" t="e">
        <f>VLOOKUP(AD2283,分类参数表!$I$2:$J$10,2,FALSE)</f>
        <v>#N/A</v>
      </c>
      <c r="AF2283" s="280"/>
      <c r="AG2283" s="266"/>
      <c r="AH2283" s="266"/>
      <c r="AI2283" s="266"/>
      <c r="AJ2283" s="266"/>
      <c r="AK2283" s="266"/>
      <c r="AL2283" s="266"/>
      <c r="AM2283" s="290"/>
      <c r="AN2283" s="291" t="e">
        <f t="shared" si="2751"/>
        <v>#DIV/0!</v>
      </c>
      <c r="AO2283" s="297"/>
    </row>
    <row r="2284" spans="1:41" s="220" customFormat="1" ht="15" customHeight="1" thickTop="1" x14ac:dyDescent="0.15">
      <c r="A2284" s="319"/>
      <c r="B2284" s="242"/>
      <c r="C2284" s="243"/>
      <c r="D2284" s="244">
        <v>1</v>
      </c>
      <c r="E2284" s="320"/>
      <c r="F2284" s="245"/>
      <c r="G2284" s="321"/>
      <c r="H2284" s="328"/>
      <c r="I2284" s="246"/>
      <c r="J2284" s="321"/>
      <c r="K2284" s="320"/>
      <c r="L2284" s="321"/>
      <c r="M2284" s="244"/>
      <c r="N2284" s="244"/>
      <c r="O2284" s="257">
        <f t="shared" si="2750"/>
        <v>0</v>
      </c>
      <c r="P2284" s="363">
        <f>SUM(O2284:O2288)</f>
        <v>0</v>
      </c>
      <c r="Q2284" s="322"/>
      <c r="R2284" s="371">
        <f>SUMPRODUCT(Q2284:Q2288+0)</f>
        <v>0</v>
      </c>
      <c r="S2284" s="374" t="e">
        <f>R2284/P2284</f>
        <v>#DIV/0!</v>
      </c>
      <c r="T2284" s="363" t="e">
        <f>LOOKUP(S2284,{0.4,0.45,0.5,0.55,0.6,0.65,0.7,0.75,0.8,0.85,0.9,0.95,1},{0.1,0.175,0.25,0.325,0.4,0.475,0.55,0.625,0.7,0.775,0.85,0.925,1})</f>
        <v>#DIV/0!</v>
      </c>
      <c r="U2284" s="369"/>
      <c r="V2284" s="365"/>
      <c r="W2284" s="367"/>
      <c r="X2284" s="369"/>
      <c r="Y2284" s="371">
        <f>R2284-(V2284/10)-X2284</f>
        <v>0</v>
      </c>
      <c r="Z2284" s="371" t="e">
        <f>Y2284*T2284*AE2284</f>
        <v>#DIV/0!</v>
      </c>
      <c r="AA2284" s="371" t="e">
        <f>U2284-V2284+Z2284</f>
        <v>#DIV/0!</v>
      </c>
      <c r="AB2284" s="371"/>
      <c r="AC2284" s="371"/>
      <c r="AD2284" s="323" t="s">
        <v>2000</v>
      </c>
      <c r="AE2284" s="282">
        <f>VLOOKUP(AD2284,分类参数表!$I$2:$J$10,2,FALSE)</f>
        <v>1</v>
      </c>
      <c r="AF2284" s="283"/>
      <c r="AG2284" s="322"/>
      <c r="AH2284" s="269"/>
      <c r="AI2284" s="269"/>
      <c r="AJ2284" s="269"/>
      <c r="AK2284" s="322"/>
      <c r="AL2284" s="322"/>
      <c r="AM2284" s="292"/>
      <c r="AN2284" s="293" t="e">
        <f t="shared" si="2751"/>
        <v>#DIV/0!</v>
      </c>
      <c r="AO2284" s="298"/>
    </row>
    <row r="2285" spans="1:41" s="221" customFormat="1" ht="15" customHeight="1" x14ac:dyDescent="0.15">
      <c r="A2285" s="247"/>
      <c r="B2285" s="248">
        <f t="shared" ref="B2285:C2285" si="2796">B2284</f>
        <v>0</v>
      </c>
      <c r="C2285" s="249">
        <f t="shared" si="2796"/>
        <v>0</v>
      </c>
      <c r="D2285" s="250">
        <f t="shared" ref="D2285:D2288" si="2797">D2284+1</f>
        <v>2</v>
      </c>
      <c r="E2285" s="250"/>
      <c r="F2285" s="251"/>
      <c r="G2285" s="250"/>
      <c r="H2285" s="329"/>
      <c r="I2285" s="252"/>
      <c r="J2285" s="250"/>
      <c r="K2285" s="250"/>
      <c r="L2285" s="250"/>
      <c r="M2285" s="250"/>
      <c r="N2285" s="250"/>
      <c r="O2285" s="258">
        <f t="shared" si="2750"/>
        <v>0</v>
      </c>
      <c r="P2285" s="364"/>
      <c r="Q2285" s="271"/>
      <c r="R2285" s="372"/>
      <c r="S2285" s="375"/>
      <c r="T2285" s="364"/>
      <c r="U2285" s="370"/>
      <c r="V2285" s="366"/>
      <c r="W2285" s="368"/>
      <c r="X2285" s="370"/>
      <c r="Y2285" s="372"/>
      <c r="Z2285" s="372"/>
      <c r="AA2285" s="372"/>
      <c r="AB2285" s="372"/>
      <c r="AC2285" s="372"/>
      <c r="AD2285" s="250" t="str">
        <f t="shared" ref="AD2285:AD2288" si="2798">AD2284</f>
        <v>会员</v>
      </c>
      <c r="AE2285" s="284">
        <f>VLOOKUP(AD2285,分类参数表!$I$2:$J$10,2,FALSE)</f>
        <v>1</v>
      </c>
      <c r="AF2285" s="285"/>
      <c r="AG2285" s="271"/>
      <c r="AH2285" s="271"/>
      <c r="AI2285" s="271"/>
      <c r="AJ2285" s="271"/>
      <c r="AK2285" s="271"/>
      <c r="AL2285" s="271"/>
      <c r="AM2285" s="294"/>
      <c r="AN2285" s="295" t="e">
        <f t="shared" si="2751"/>
        <v>#DIV/0!</v>
      </c>
      <c r="AO2285" s="299"/>
    </row>
    <row r="2286" spans="1:41" s="221" customFormat="1" ht="15" customHeight="1" x14ac:dyDescent="0.15">
      <c r="A2286" s="247"/>
      <c r="B2286" s="248">
        <f t="shared" ref="B2286:C2286" si="2799">B2285</f>
        <v>0</v>
      </c>
      <c r="C2286" s="249">
        <f t="shared" si="2799"/>
        <v>0</v>
      </c>
      <c r="D2286" s="250">
        <f t="shared" si="2797"/>
        <v>3</v>
      </c>
      <c r="E2286" s="250"/>
      <c r="F2286" s="251"/>
      <c r="G2286" s="250"/>
      <c r="H2286" s="329"/>
      <c r="I2286" s="252"/>
      <c r="J2286" s="250"/>
      <c r="K2286" s="250"/>
      <c r="L2286" s="250"/>
      <c r="M2286" s="250"/>
      <c r="N2286" s="250"/>
      <c r="O2286" s="258">
        <f t="shared" si="2750"/>
        <v>0</v>
      </c>
      <c r="P2286" s="364"/>
      <c r="Q2286" s="271"/>
      <c r="R2286" s="372"/>
      <c r="S2286" s="375"/>
      <c r="T2286" s="364"/>
      <c r="U2286" s="370"/>
      <c r="V2286" s="366"/>
      <c r="W2286" s="368"/>
      <c r="X2286" s="370"/>
      <c r="Y2286" s="372"/>
      <c r="Z2286" s="372"/>
      <c r="AA2286" s="372"/>
      <c r="AB2286" s="372"/>
      <c r="AC2286" s="372"/>
      <c r="AD2286" s="250" t="str">
        <f t="shared" si="2798"/>
        <v>会员</v>
      </c>
      <c r="AE2286" s="284">
        <f>VLOOKUP(AD2286,分类参数表!$I$2:$J$10,2,FALSE)</f>
        <v>1</v>
      </c>
      <c r="AF2286" s="285"/>
      <c r="AG2286" s="271"/>
      <c r="AH2286" s="271"/>
      <c r="AI2286" s="271"/>
      <c r="AJ2286" s="271"/>
      <c r="AK2286" s="271"/>
      <c r="AL2286" s="271"/>
      <c r="AM2286" s="294"/>
      <c r="AN2286" s="295" t="e">
        <f t="shared" si="2751"/>
        <v>#DIV/0!</v>
      </c>
      <c r="AO2286" s="299"/>
    </row>
    <row r="2287" spans="1:41" s="221" customFormat="1" ht="15" customHeight="1" x14ac:dyDescent="0.15">
      <c r="A2287" s="247"/>
      <c r="B2287" s="248">
        <f t="shared" ref="B2287:C2287" si="2800">B2286</f>
        <v>0</v>
      </c>
      <c r="C2287" s="249">
        <f t="shared" si="2800"/>
        <v>0</v>
      </c>
      <c r="D2287" s="250">
        <f t="shared" si="2797"/>
        <v>4</v>
      </c>
      <c r="E2287" s="250"/>
      <c r="F2287" s="251"/>
      <c r="G2287" s="250"/>
      <c r="H2287" s="271"/>
      <c r="I2287" s="250"/>
      <c r="J2287" s="250"/>
      <c r="K2287" s="250"/>
      <c r="L2287" s="250"/>
      <c r="M2287" s="250"/>
      <c r="N2287" s="250"/>
      <c r="O2287" s="258">
        <f t="shared" si="2750"/>
        <v>0</v>
      </c>
      <c r="P2287" s="364"/>
      <c r="Q2287" s="271"/>
      <c r="R2287" s="372"/>
      <c r="S2287" s="375"/>
      <c r="T2287" s="364"/>
      <c r="U2287" s="370"/>
      <c r="V2287" s="366"/>
      <c r="W2287" s="368"/>
      <c r="X2287" s="370"/>
      <c r="Y2287" s="372"/>
      <c r="Z2287" s="372"/>
      <c r="AA2287" s="372"/>
      <c r="AB2287" s="372"/>
      <c r="AC2287" s="372"/>
      <c r="AD2287" s="250" t="str">
        <f t="shared" si="2798"/>
        <v>会员</v>
      </c>
      <c r="AE2287" s="284">
        <f>VLOOKUP(AD2287,分类参数表!$I$2:$J$10,2,FALSE)</f>
        <v>1</v>
      </c>
      <c r="AF2287" s="285"/>
      <c r="AG2287" s="271"/>
      <c r="AH2287" s="271"/>
      <c r="AI2287" s="271"/>
      <c r="AJ2287" s="271"/>
      <c r="AK2287" s="271"/>
      <c r="AL2287" s="271"/>
      <c r="AM2287" s="294"/>
      <c r="AN2287" s="295" t="e">
        <f t="shared" si="2751"/>
        <v>#DIV/0!</v>
      </c>
      <c r="AO2287" s="299"/>
    </row>
    <row r="2288" spans="1:41" s="221" customFormat="1" ht="15" customHeight="1" thickBot="1" x14ac:dyDescent="0.2">
      <c r="A2288" s="247"/>
      <c r="B2288" s="248">
        <f t="shared" ref="B2288:C2288" si="2801">B2287</f>
        <v>0</v>
      </c>
      <c r="C2288" s="249">
        <f t="shared" si="2801"/>
        <v>0</v>
      </c>
      <c r="D2288" s="250">
        <f t="shared" si="2797"/>
        <v>5</v>
      </c>
      <c r="E2288" s="250"/>
      <c r="F2288" s="251"/>
      <c r="G2288" s="250"/>
      <c r="H2288" s="271"/>
      <c r="I2288" s="250"/>
      <c r="J2288" s="250"/>
      <c r="K2288" s="250"/>
      <c r="L2288" s="250"/>
      <c r="M2288" s="250"/>
      <c r="N2288" s="250"/>
      <c r="O2288" s="258">
        <f t="shared" si="2750"/>
        <v>0</v>
      </c>
      <c r="P2288" s="364"/>
      <c r="Q2288" s="271"/>
      <c r="R2288" s="372"/>
      <c r="S2288" s="375"/>
      <c r="T2288" s="364"/>
      <c r="U2288" s="370"/>
      <c r="V2288" s="366"/>
      <c r="W2288" s="368"/>
      <c r="X2288" s="370"/>
      <c r="Y2288" s="372"/>
      <c r="Z2288" s="372"/>
      <c r="AA2288" s="372"/>
      <c r="AB2288" s="373"/>
      <c r="AC2288" s="373"/>
      <c r="AD2288" s="250" t="str">
        <f t="shared" si="2798"/>
        <v>会员</v>
      </c>
      <c r="AE2288" s="284">
        <f>VLOOKUP(AD2288,分类参数表!$I$2:$J$10,2,FALSE)</f>
        <v>1</v>
      </c>
      <c r="AF2288" s="285"/>
      <c r="AG2288" s="271"/>
      <c r="AH2288" s="271"/>
      <c r="AI2288" s="271"/>
      <c r="AJ2288" s="271"/>
      <c r="AK2288" s="271"/>
      <c r="AL2288" s="271"/>
      <c r="AM2288" s="294"/>
      <c r="AN2288" s="295" t="e">
        <f t="shared" si="2751"/>
        <v>#DIV/0!</v>
      </c>
      <c r="AO2288" s="299"/>
    </row>
    <row r="2289" spans="1:41" s="218" customFormat="1" ht="15" customHeight="1" thickTop="1" x14ac:dyDescent="0.15">
      <c r="A2289" s="229"/>
      <c r="B2289" s="230"/>
      <c r="C2289" s="231"/>
      <c r="D2289" s="232">
        <v>1</v>
      </c>
      <c r="E2289" s="233"/>
      <c r="F2289" s="233"/>
      <c r="G2289" s="232"/>
      <c r="H2289" s="326"/>
      <c r="I2289" s="234"/>
      <c r="J2289" s="232"/>
      <c r="K2289" s="233"/>
      <c r="L2289" s="232"/>
      <c r="M2289" s="232"/>
      <c r="N2289" s="232"/>
      <c r="O2289" s="255">
        <f t="shared" si="2750"/>
        <v>0</v>
      </c>
      <c r="P2289" s="350">
        <f>SUM(O2289:O2293)</f>
        <v>0</v>
      </c>
      <c r="Q2289" s="264"/>
      <c r="R2289" s="352">
        <f>SUMPRODUCT(Q2289:Q2293+0)</f>
        <v>0</v>
      </c>
      <c r="S2289" s="354" t="e">
        <f>R2289/P2289</f>
        <v>#DIV/0!</v>
      </c>
      <c r="T2289" s="350" t="e">
        <f>LOOKUP(S2289,{0.4,0.45,0.5,0.55,0.6,0.65,0.7,0.75,0.8,0.85,0.9,0.95,1},{0.1,0.175,0.25,0.325,0.4,0.475,0.55,0.625,0.7,0.775,0.85,0.925,1})</f>
        <v>#DIV/0!</v>
      </c>
      <c r="U2289" s="356"/>
      <c r="V2289" s="358"/>
      <c r="W2289" s="360"/>
      <c r="X2289" s="356"/>
      <c r="Y2289" s="352">
        <f>R2289-(V2289/10)-X2289</f>
        <v>0</v>
      </c>
      <c r="Z2289" s="352" t="e">
        <f>Y2289*T2289*AE2289</f>
        <v>#DIV/0!</v>
      </c>
      <c r="AA2289" s="352" t="e">
        <f>U2289-V2289+Z2289</f>
        <v>#DIV/0!</v>
      </c>
      <c r="AB2289" s="352"/>
      <c r="AC2289" s="352"/>
      <c r="AD2289" s="276"/>
      <c r="AE2289" s="277" t="e">
        <f>VLOOKUP(AD2289,分类参数表!$I$2:$J$10,2,FALSE)</f>
        <v>#N/A</v>
      </c>
      <c r="AF2289" s="278"/>
      <c r="AG2289" s="264"/>
      <c r="AH2289" s="264"/>
      <c r="AI2289" s="264"/>
      <c r="AJ2289" s="264"/>
      <c r="AK2289" s="264"/>
      <c r="AL2289" s="264"/>
      <c r="AM2289" s="288"/>
      <c r="AN2289" s="289" t="e">
        <f t="shared" si="2751"/>
        <v>#DIV/0!</v>
      </c>
      <c r="AO2289" s="296"/>
    </row>
    <row r="2290" spans="1:41" s="219" customFormat="1" ht="15" customHeight="1" x14ac:dyDescent="0.15">
      <c r="A2290" s="235"/>
      <c r="B2290" s="236">
        <f t="shared" ref="B2290:C2290" si="2802">B2289</f>
        <v>0</v>
      </c>
      <c r="C2290" s="237">
        <f t="shared" si="2802"/>
        <v>0</v>
      </c>
      <c r="D2290" s="238">
        <f t="shared" ref="D2290:D2293" si="2803">D2289+1</f>
        <v>2</v>
      </c>
      <c r="E2290" s="238"/>
      <c r="F2290" s="239"/>
      <c r="G2290" s="238"/>
      <c r="H2290" s="327"/>
      <c r="I2290" s="240"/>
      <c r="J2290" s="238"/>
      <c r="K2290" s="238"/>
      <c r="L2290" s="238"/>
      <c r="M2290" s="238"/>
      <c r="N2290" s="238"/>
      <c r="O2290" s="256">
        <f t="shared" si="2750"/>
        <v>0</v>
      </c>
      <c r="P2290" s="351"/>
      <c r="Q2290" s="266"/>
      <c r="R2290" s="353"/>
      <c r="S2290" s="355"/>
      <c r="T2290" s="351"/>
      <c r="U2290" s="357"/>
      <c r="V2290" s="359"/>
      <c r="W2290" s="361"/>
      <c r="X2290" s="357"/>
      <c r="Y2290" s="353"/>
      <c r="Z2290" s="353"/>
      <c r="AA2290" s="353"/>
      <c r="AB2290" s="353"/>
      <c r="AC2290" s="353"/>
      <c r="AD2290" s="238">
        <f t="shared" ref="AD2290:AD2293" si="2804">AD2289</f>
        <v>0</v>
      </c>
      <c r="AE2290" s="279" t="e">
        <f>VLOOKUP(AD2290,分类参数表!$I$2:$J$10,2,FALSE)</f>
        <v>#N/A</v>
      </c>
      <c r="AF2290" s="280"/>
      <c r="AG2290" s="266"/>
      <c r="AH2290" s="266"/>
      <c r="AI2290" s="266"/>
      <c r="AJ2290" s="266"/>
      <c r="AK2290" s="266"/>
      <c r="AL2290" s="266"/>
      <c r="AM2290" s="290"/>
      <c r="AN2290" s="291" t="e">
        <f t="shared" si="2751"/>
        <v>#DIV/0!</v>
      </c>
      <c r="AO2290" s="297"/>
    </row>
    <row r="2291" spans="1:41" s="219" customFormat="1" ht="15" customHeight="1" x14ac:dyDescent="0.15">
      <c r="A2291" s="235"/>
      <c r="B2291" s="236">
        <f t="shared" ref="B2291:C2291" si="2805">B2290</f>
        <v>0</v>
      </c>
      <c r="C2291" s="237">
        <f t="shared" si="2805"/>
        <v>0</v>
      </c>
      <c r="D2291" s="238">
        <f t="shared" si="2803"/>
        <v>3</v>
      </c>
      <c r="E2291" s="238"/>
      <c r="F2291" s="239"/>
      <c r="G2291" s="238"/>
      <c r="H2291" s="327"/>
      <c r="I2291" s="240"/>
      <c r="J2291" s="238"/>
      <c r="K2291" s="238"/>
      <c r="L2291" s="238"/>
      <c r="M2291" s="238"/>
      <c r="N2291" s="238"/>
      <c r="O2291" s="256">
        <f t="shared" si="2750"/>
        <v>0</v>
      </c>
      <c r="P2291" s="351"/>
      <c r="Q2291" s="266"/>
      <c r="R2291" s="353"/>
      <c r="S2291" s="355"/>
      <c r="T2291" s="351"/>
      <c r="U2291" s="357"/>
      <c r="V2291" s="359"/>
      <c r="W2291" s="361"/>
      <c r="X2291" s="357"/>
      <c r="Y2291" s="353"/>
      <c r="Z2291" s="353"/>
      <c r="AA2291" s="353"/>
      <c r="AB2291" s="353"/>
      <c r="AC2291" s="353"/>
      <c r="AD2291" s="238">
        <f t="shared" si="2804"/>
        <v>0</v>
      </c>
      <c r="AE2291" s="279" t="e">
        <f>VLOOKUP(AD2291,分类参数表!$I$2:$J$10,2,FALSE)</f>
        <v>#N/A</v>
      </c>
      <c r="AF2291" s="280"/>
      <c r="AG2291" s="266"/>
      <c r="AH2291" s="266"/>
      <c r="AI2291" s="266"/>
      <c r="AJ2291" s="266"/>
      <c r="AK2291" s="266"/>
      <c r="AL2291" s="266"/>
      <c r="AM2291" s="290"/>
      <c r="AN2291" s="291" t="e">
        <f t="shared" si="2751"/>
        <v>#DIV/0!</v>
      </c>
      <c r="AO2291" s="297"/>
    </row>
    <row r="2292" spans="1:41" s="219" customFormat="1" ht="15" customHeight="1" x14ac:dyDescent="0.15">
      <c r="A2292" s="235"/>
      <c r="B2292" s="236">
        <f t="shared" ref="B2292:C2292" si="2806">B2291</f>
        <v>0</v>
      </c>
      <c r="C2292" s="237">
        <f t="shared" si="2806"/>
        <v>0</v>
      </c>
      <c r="D2292" s="238">
        <f t="shared" si="2803"/>
        <v>4</v>
      </c>
      <c r="E2292" s="238"/>
      <c r="F2292" s="239"/>
      <c r="G2292" s="238"/>
      <c r="H2292" s="266"/>
      <c r="I2292" s="238"/>
      <c r="J2292" s="238"/>
      <c r="K2292" s="238"/>
      <c r="L2292" s="238"/>
      <c r="M2292" s="238"/>
      <c r="N2292" s="238"/>
      <c r="O2292" s="256">
        <f t="shared" si="2750"/>
        <v>0</v>
      </c>
      <c r="P2292" s="351"/>
      <c r="Q2292" s="266"/>
      <c r="R2292" s="353"/>
      <c r="S2292" s="355"/>
      <c r="T2292" s="351"/>
      <c r="U2292" s="357"/>
      <c r="V2292" s="359"/>
      <c r="W2292" s="361"/>
      <c r="X2292" s="357"/>
      <c r="Y2292" s="353"/>
      <c r="Z2292" s="353"/>
      <c r="AA2292" s="353"/>
      <c r="AB2292" s="353"/>
      <c r="AC2292" s="353"/>
      <c r="AD2292" s="238">
        <f t="shared" si="2804"/>
        <v>0</v>
      </c>
      <c r="AE2292" s="279" t="e">
        <f>VLOOKUP(AD2292,分类参数表!$I$2:$J$10,2,FALSE)</f>
        <v>#N/A</v>
      </c>
      <c r="AF2292" s="280"/>
      <c r="AG2292" s="266"/>
      <c r="AH2292" s="266"/>
      <c r="AI2292" s="266"/>
      <c r="AJ2292" s="266"/>
      <c r="AK2292" s="266"/>
      <c r="AL2292" s="266"/>
      <c r="AM2292" s="290"/>
      <c r="AN2292" s="291" t="e">
        <f t="shared" si="2751"/>
        <v>#DIV/0!</v>
      </c>
      <c r="AO2292" s="297"/>
    </row>
    <row r="2293" spans="1:41" s="219" customFormat="1" ht="15" customHeight="1" thickBot="1" x14ac:dyDescent="0.2">
      <c r="A2293" s="235"/>
      <c r="B2293" s="236">
        <f t="shared" ref="B2293:C2293" si="2807">B2292</f>
        <v>0</v>
      </c>
      <c r="C2293" s="237">
        <f t="shared" si="2807"/>
        <v>0</v>
      </c>
      <c r="D2293" s="238">
        <f t="shared" si="2803"/>
        <v>5</v>
      </c>
      <c r="E2293" s="238"/>
      <c r="F2293" s="239"/>
      <c r="G2293" s="238"/>
      <c r="H2293" s="266"/>
      <c r="I2293" s="238"/>
      <c r="J2293" s="238"/>
      <c r="K2293" s="238"/>
      <c r="L2293" s="238"/>
      <c r="M2293" s="238"/>
      <c r="N2293" s="238"/>
      <c r="O2293" s="256">
        <f t="shared" si="2750"/>
        <v>0</v>
      </c>
      <c r="P2293" s="351"/>
      <c r="Q2293" s="266"/>
      <c r="R2293" s="353"/>
      <c r="S2293" s="355"/>
      <c r="T2293" s="351"/>
      <c r="U2293" s="357"/>
      <c r="V2293" s="359"/>
      <c r="W2293" s="361"/>
      <c r="X2293" s="357"/>
      <c r="Y2293" s="353"/>
      <c r="Z2293" s="353"/>
      <c r="AA2293" s="353"/>
      <c r="AB2293" s="362"/>
      <c r="AC2293" s="362"/>
      <c r="AD2293" s="238">
        <f t="shared" si="2804"/>
        <v>0</v>
      </c>
      <c r="AE2293" s="279" t="e">
        <f>VLOOKUP(AD2293,分类参数表!$I$2:$J$10,2,FALSE)</f>
        <v>#N/A</v>
      </c>
      <c r="AF2293" s="280"/>
      <c r="AG2293" s="266"/>
      <c r="AH2293" s="266"/>
      <c r="AI2293" s="266"/>
      <c r="AJ2293" s="266"/>
      <c r="AK2293" s="266"/>
      <c r="AL2293" s="266"/>
      <c r="AM2293" s="290"/>
      <c r="AN2293" s="291" t="e">
        <f t="shared" si="2751"/>
        <v>#DIV/0!</v>
      </c>
      <c r="AO2293" s="297"/>
    </row>
    <row r="2294" spans="1:41" s="220" customFormat="1" ht="15" customHeight="1" thickTop="1" x14ac:dyDescent="0.15">
      <c r="A2294" s="319"/>
      <c r="B2294" s="242"/>
      <c r="C2294" s="243"/>
      <c r="D2294" s="244">
        <v>1</v>
      </c>
      <c r="E2294" s="320"/>
      <c r="F2294" s="245"/>
      <c r="G2294" s="321"/>
      <c r="H2294" s="328"/>
      <c r="I2294" s="246"/>
      <c r="J2294" s="321"/>
      <c r="K2294" s="320"/>
      <c r="L2294" s="321"/>
      <c r="M2294" s="244"/>
      <c r="N2294" s="244"/>
      <c r="O2294" s="257">
        <f t="shared" si="2750"/>
        <v>0</v>
      </c>
      <c r="P2294" s="363">
        <f>SUM(O2294:O2298)</f>
        <v>0</v>
      </c>
      <c r="Q2294" s="322"/>
      <c r="R2294" s="371">
        <f>SUMPRODUCT(Q2294:Q2298+0)</f>
        <v>0</v>
      </c>
      <c r="S2294" s="374" t="e">
        <f>R2294/P2294</f>
        <v>#DIV/0!</v>
      </c>
      <c r="T2294" s="363" t="e">
        <f>LOOKUP(S2294,{0.4,0.45,0.5,0.55,0.6,0.65,0.7,0.75,0.8,0.85,0.9,0.95,1},{0.1,0.175,0.25,0.325,0.4,0.475,0.55,0.625,0.7,0.775,0.85,0.925,1})</f>
        <v>#DIV/0!</v>
      </c>
      <c r="U2294" s="369"/>
      <c r="V2294" s="365"/>
      <c r="W2294" s="367"/>
      <c r="X2294" s="369"/>
      <c r="Y2294" s="371">
        <f>R2294-(V2294/10)-X2294</f>
        <v>0</v>
      </c>
      <c r="Z2294" s="371" t="e">
        <f>Y2294*T2294*AE2294</f>
        <v>#DIV/0!</v>
      </c>
      <c r="AA2294" s="371" t="e">
        <f>U2294-V2294+Z2294</f>
        <v>#DIV/0!</v>
      </c>
      <c r="AB2294" s="371"/>
      <c r="AC2294" s="371"/>
      <c r="AD2294" s="323" t="s">
        <v>2000</v>
      </c>
      <c r="AE2294" s="282">
        <f>VLOOKUP(AD2294,分类参数表!$I$2:$J$10,2,FALSE)</f>
        <v>1</v>
      </c>
      <c r="AF2294" s="283"/>
      <c r="AG2294" s="322"/>
      <c r="AH2294" s="269"/>
      <c r="AI2294" s="269"/>
      <c r="AJ2294" s="269"/>
      <c r="AK2294" s="322"/>
      <c r="AL2294" s="322"/>
      <c r="AM2294" s="292"/>
      <c r="AN2294" s="293" t="e">
        <f t="shared" si="2751"/>
        <v>#DIV/0!</v>
      </c>
      <c r="AO2294" s="298"/>
    </row>
    <row r="2295" spans="1:41" s="221" customFormat="1" ht="15" customHeight="1" x14ac:dyDescent="0.15">
      <c r="A2295" s="247"/>
      <c r="B2295" s="248">
        <f t="shared" ref="B2295:C2295" si="2808">B2294</f>
        <v>0</v>
      </c>
      <c r="C2295" s="249">
        <f t="shared" si="2808"/>
        <v>0</v>
      </c>
      <c r="D2295" s="250">
        <f t="shared" ref="D2295:D2298" si="2809">D2294+1</f>
        <v>2</v>
      </c>
      <c r="E2295" s="250"/>
      <c r="F2295" s="251"/>
      <c r="G2295" s="250"/>
      <c r="H2295" s="329"/>
      <c r="I2295" s="252"/>
      <c r="J2295" s="250"/>
      <c r="K2295" s="250"/>
      <c r="L2295" s="250"/>
      <c r="M2295" s="250"/>
      <c r="N2295" s="250"/>
      <c r="O2295" s="258">
        <f t="shared" si="2750"/>
        <v>0</v>
      </c>
      <c r="P2295" s="364"/>
      <c r="Q2295" s="271"/>
      <c r="R2295" s="372"/>
      <c r="S2295" s="375"/>
      <c r="T2295" s="364"/>
      <c r="U2295" s="370"/>
      <c r="V2295" s="366"/>
      <c r="W2295" s="368"/>
      <c r="X2295" s="370"/>
      <c r="Y2295" s="372"/>
      <c r="Z2295" s="372"/>
      <c r="AA2295" s="372"/>
      <c r="AB2295" s="372"/>
      <c r="AC2295" s="372"/>
      <c r="AD2295" s="250" t="str">
        <f t="shared" ref="AD2295:AD2298" si="2810">AD2294</f>
        <v>会员</v>
      </c>
      <c r="AE2295" s="284">
        <f>VLOOKUP(AD2295,分类参数表!$I$2:$J$10,2,FALSE)</f>
        <v>1</v>
      </c>
      <c r="AF2295" s="285"/>
      <c r="AG2295" s="271"/>
      <c r="AH2295" s="271"/>
      <c r="AI2295" s="271"/>
      <c r="AJ2295" s="271"/>
      <c r="AK2295" s="271"/>
      <c r="AL2295" s="271"/>
      <c r="AM2295" s="294"/>
      <c r="AN2295" s="295" t="e">
        <f t="shared" si="2751"/>
        <v>#DIV/0!</v>
      </c>
      <c r="AO2295" s="299"/>
    </row>
    <row r="2296" spans="1:41" s="221" customFormat="1" ht="15" customHeight="1" x14ac:dyDescent="0.15">
      <c r="A2296" s="247"/>
      <c r="B2296" s="248">
        <f t="shared" ref="B2296:C2296" si="2811">B2295</f>
        <v>0</v>
      </c>
      <c r="C2296" s="249">
        <f t="shared" si="2811"/>
        <v>0</v>
      </c>
      <c r="D2296" s="250">
        <f t="shared" si="2809"/>
        <v>3</v>
      </c>
      <c r="E2296" s="250"/>
      <c r="F2296" s="251"/>
      <c r="G2296" s="250"/>
      <c r="H2296" s="329"/>
      <c r="I2296" s="252"/>
      <c r="J2296" s="250"/>
      <c r="K2296" s="250"/>
      <c r="L2296" s="250"/>
      <c r="M2296" s="250"/>
      <c r="N2296" s="250"/>
      <c r="O2296" s="258">
        <f t="shared" si="2750"/>
        <v>0</v>
      </c>
      <c r="P2296" s="364"/>
      <c r="Q2296" s="271"/>
      <c r="R2296" s="372"/>
      <c r="S2296" s="375"/>
      <c r="T2296" s="364"/>
      <c r="U2296" s="370"/>
      <c r="V2296" s="366"/>
      <c r="W2296" s="368"/>
      <c r="X2296" s="370"/>
      <c r="Y2296" s="372"/>
      <c r="Z2296" s="372"/>
      <c r="AA2296" s="372"/>
      <c r="AB2296" s="372"/>
      <c r="AC2296" s="372"/>
      <c r="AD2296" s="250" t="str">
        <f t="shared" si="2810"/>
        <v>会员</v>
      </c>
      <c r="AE2296" s="284">
        <f>VLOOKUP(AD2296,分类参数表!$I$2:$J$10,2,FALSE)</f>
        <v>1</v>
      </c>
      <c r="AF2296" s="285"/>
      <c r="AG2296" s="271"/>
      <c r="AH2296" s="271"/>
      <c r="AI2296" s="271"/>
      <c r="AJ2296" s="271"/>
      <c r="AK2296" s="271"/>
      <c r="AL2296" s="271"/>
      <c r="AM2296" s="294"/>
      <c r="AN2296" s="295" t="e">
        <f t="shared" si="2751"/>
        <v>#DIV/0!</v>
      </c>
      <c r="AO2296" s="299"/>
    </row>
    <row r="2297" spans="1:41" s="221" customFormat="1" ht="15" customHeight="1" x14ac:dyDescent="0.15">
      <c r="A2297" s="247"/>
      <c r="B2297" s="248">
        <f t="shared" ref="B2297:C2297" si="2812">B2296</f>
        <v>0</v>
      </c>
      <c r="C2297" s="249">
        <f t="shared" si="2812"/>
        <v>0</v>
      </c>
      <c r="D2297" s="250">
        <f t="shared" si="2809"/>
        <v>4</v>
      </c>
      <c r="E2297" s="250"/>
      <c r="F2297" s="251"/>
      <c r="G2297" s="250"/>
      <c r="H2297" s="271"/>
      <c r="I2297" s="250"/>
      <c r="J2297" s="250"/>
      <c r="K2297" s="250"/>
      <c r="L2297" s="250"/>
      <c r="M2297" s="250"/>
      <c r="N2297" s="250"/>
      <c r="O2297" s="258">
        <f t="shared" si="2750"/>
        <v>0</v>
      </c>
      <c r="P2297" s="364"/>
      <c r="Q2297" s="271"/>
      <c r="R2297" s="372"/>
      <c r="S2297" s="375"/>
      <c r="T2297" s="364"/>
      <c r="U2297" s="370"/>
      <c r="V2297" s="366"/>
      <c r="W2297" s="368"/>
      <c r="X2297" s="370"/>
      <c r="Y2297" s="372"/>
      <c r="Z2297" s="372"/>
      <c r="AA2297" s="372"/>
      <c r="AB2297" s="372"/>
      <c r="AC2297" s="372"/>
      <c r="AD2297" s="250" t="str">
        <f t="shared" si="2810"/>
        <v>会员</v>
      </c>
      <c r="AE2297" s="284">
        <f>VLOOKUP(AD2297,分类参数表!$I$2:$J$10,2,FALSE)</f>
        <v>1</v>
      </c>
      <c r="AF2297" s="285"/>
      <c r="AG2297" s="271"/>
      <c r="AH2297" s="271"/>
      <c r="AI2297" s="271"/>
      <c r="AJ2297" s="271"/>
      <c r="AK2297" s="271"/>
      <c r="AL2297" s="271"/>
      <c r="AM2297" s="294"/>
      <c r="AN2297" s="295" t="e">
        <f t="shared" si="2751"/>
        <v>#DIV/0!</v>
      </c>
      <c r="AO2297" s="299"/>
    </row>
    <row r="2298" spans="1:41" s="221" customFormat="1" ht="15" customHeight="1" thickBot="1" x14ac:dyDescent="0.2">
      <c r="A2298" s="247"/>
      <c r="B2298" s="248">
        <f t="shared" ref="B2298:C2298" si="2813">B2297</f>
        <v>0</v>
      </c>
      <c r="C2298" s="249">
        <f t="shared" si="2813"/>
        <v>0</v>
      </c>
      <c r="D2298" s="250">
        <f t="shared" si="2809"/>
        <v>5</v>
      </c>
      <c r="E2298" s="250"/>
      <c r="F2298" s="251"/>
      <c r="G2298" s="250"/>
      <c r="H2298" s="271"/>
      <c r="I2298" s="250"/>
      <c r="J2298" s="250"/>
      <c r="K2298" s="250"/>
      <c r="L2298" s="250"/>
      <c r="M2298" s="250"/>
      <c r="N2298" s="250"/>
      <c r="O2298" s="258">
        <f t="shared" si="2750"/>
        <v>0</v>
      </c>
      <c r="P2298" s="364"/>
      <c r="Q2298" s="271"/>
      <c r="R2298" s="372"/>
      <c r="S2298" s="375"/>
      <c r="T2298" s="364"/>
      <c r="U2298" s="370"/>
      <c r="V2298" s="366"/>
      <c r="W2298" s="368"/>
      <c r="X2298" s="370"/>
      <c r="Y2298" s="372"/>
      <c r="Z2298" s="372"/>
      <c r="AA2298" s="372"/>
      <c r="AB2298" s="373"/>
      <c r="AC2298" s="373"/>
      <c r="AD2298" s="250" t="str">
        <f t="shared" si="2810"/>
        <v>会员</v>
      </c>
      <c r="AE2298" s="284">
        <f>VLOOKUP(AD2298,分类参数表!$I$2:$J$10,2,FALSE)</f>
        <v>1</v>
      </c>
      <c r="AF2298" s="285"/>
      <c r="AG2298" s="271"/>
      <c r="AH2298" s="271"/>
      <c r="AI2298" s="271"/>
      <c r="AJ2298" s="271"/>
      <c r="AK2298" s="271"/>
      <c r="AL2298" s="271"/>
      <c r="AM2298" s="294"/>
      <c r="AN2298" s="295" t="e">
        <f t="shared" si="2751"/>
        <v>#DIV/0!</v>
      </c>
      <c r="AO2298" s="299"/>
    </row>
    <row r="2299" spans="1:41" s="218" customFormat="1" ht="15" customHeight="1" thickTop="1" x14ac:dyDescent="0.15">
      <c r="A2299" s="229"/>
      <c r="B2299" s="230"/>
      <c r="C2299" s="231"/>
      <c r="D2299" s="232">
        <v>1</v>
      </c>
      <c r="E2299" s="233"/>
      <c r="F2299" s="233"/>
      <c r="G2299" s="232"/>
      <c r="H2299" s="326"/>
      <c r="I2299" s="234"/>
      <c r="J2299" s="232"/>
      <c r="K2299" s="233"/>
      <c r="L2299" s="232"/>
      <c r="M2299" s="232"/>
      <c r="N2299" s="232"/>
      <c r="O2299" s="255">
        <f t="shared" si="2750"/>
        <v>0</v>
      </c>
      <c r="P2299" s="350">
        <f>SUM(O2299:O2303)</f>
        <v>0</v>
      </c>
      <c r="Q2299" s="264"/>
      <c r="R2299" s="352">
        <f>SUMPRODUCT(Q2299:Q2303+0)</f>
        <v>0</v>
      </c>
      <c r="S2299" s="354" t="e">
        <f>R2299/P2299</f>
        <v>#DIV/0!</v>
      </c>
      <c r="T2299" s="350" t="e">
        <f>LOOKUP(S2299,{0.4,0.45,0.5,0.55,0.6,0.65,0.7,0.75,0.8,0.85,0.9,0.95,1},{0.1,0.175,0.25,0.325,0.4,0.475,0.55,0.625,0.7,0.775,0.85,0.925,1})</f>
        <v>#DIV/0!</v>
      </c>
      <c r="U2299" s="356"/>
      <c r="V2299" s="358"/>
      <c r="W2299" s="360"/>
      <c r="X2299" s="356"/>
      <c r="Y2299" s="352">
        <f>R2299-(V2299/10)-X2299</f>
        <v>0</v>
      </c>
      <c r="Z2299" s="352" t="e">
        <f>Y2299*T2299*AE2299</f>
        <v>#DIV/0!</v>
      </c>
      <c r="AA2299" s="352" t="e">
        <f>U2299-V2299+Z2299</f>
        <v>#DIV/0!</v>
      </c>
      <c r="AB2299" s="352"/>
      <c r="AC2299" s="352"/>
      <c r="AD2299" s="276"/>
      <c r="AE2299" s="277" t="e">
        <f>VLOOKUP(AD2299,分类参数表!$I$2:$J$10,2,FALSE)</f>
        <v>#N/A</v>
      </c>
      <c r="AF2299" s="278"/>
      <c r="AG2299" s="264"/>
      <c r="AH2299" s="264"/>
      <c r="AI2299" s="264"/>
      <c r="AJ2299" s="264"/>
      <c r="AK2299" s="264"/>
      <c r="AL2299" s="264"/>
      <c r="AM2299" s="288"/>
      <c r="AN2299" s="289" t="e">
        <f t="shared" si="2751"/>
        <v>#DIV/0!</v>
      </c>
      <c r="AO2299" s="296"/>
    </row>
    <row r="2300" spans="1:41" s="219" customFormat="1" ht="15" customHeight="1" x14ac:dyDescent="0.15">
      <c r="A2300" s="235"/>
      <c r="B2300" s="236">
        <f t="shared" ref="B2300:C2300" si="2814">B2299</f>
        <v>0</v>
      </c>
      <c r="C2300" s="237">
        <f t="shared" si="2814"/>
        <v>0</v>
      </c>
      <c r="D2300" s="238">
        <f t="shared" ref="D2300:D2303" si="2815">D2299+1</f>
        <v>2</v>
      </c>
      <c r="E2300" s="238"/>
      <c r="F2300" s="239"/>
      <c r="G2300" s="238"/>
      <c r="H2300" s="327"/>
      <c r="I2300" s="240"/>
      <c r="J2300" s="238"/>
      <c r="K2300" s="238"/>
      <c r="L2300" s="238"/>
      <c r="M2300" s="238"/>
      <c r="N2300" s="238"/>
      <c r="O2300" s="256">
        <f t="shared" si="2750"/>
        <v>0</v>
      </c>
      <c r="P2300" s="351"/>
      <c r="Q2300" s="266"/>
      <c r="R2300" s="353"/>
      <c r="S2300" s="355"/>
      <c r="T2300" s="351"/>
      <c r="U2300" s="357"/>
      <c r="V2300" s="359"/>
      <c r="W2300" s="361"/>
      <c r="X2300" s="357"/>
      <c r="Y2300" s="353"/>
      <c r="Z2300" s="353"/>
      <c r="AA2300" s="353"/>
      <c r="AB2300" s="353"/>
      <c r="AC2300" s="353"/>
      <c r="AD2300" s="238">
        <f t="shared" ref="AD2300:AD2303" si="2816">AD2299</f>
        <v>0</v>
      </c>
      <c r="AE2300" s="279" t="e">
        <f>VLOOKUP(AD2300,分类参数表!$I$2:$J$10,2,FALSE)</f>
        <v>#N/A</v>
      </c>
      <c r="AF2300" s="280"/>
      <c r="AG2300" s="266"/>
      <c r="AH2300" s="266"/>
      <c r="AI2300" s="266"/>
      <c r="AJ2300" s="266"/>
      <c r="AK2300" s="266"/>
      <c r="AL2300" s="266"/>
      <c r="AM2300" s="290"/>
      <c r="AN2300" s="291" t="e">
        <f t="shared" si="2751"/>
        <v>#DIV/0!</v>
      </c>
      <c r="AO2300" s="297"/>
    </row>
    <row r="2301" spans="1:41" s="219" customFormat="1" ht="15" customHeight="1" x14ac:dyDescent="0.15">
      <c r="A2301" s="235"/>
      <c r="B2301" s="236">
        <f t="shared" ref="B2301:C2301" si="2817">B2300</f>
        <v>0</v>
      </c>
      <c r="C2301" s="237">
        <f t="shared" si="2817"/>
        <v>0</v>
      </c>
      <c r="D2301" s="238">
        <f t="shared" si="2815"/>
        <v>3</v>
      </c>
      <c r="E2301" s="238"/>
      <c r="F2301" s="239"/>
      <c r="G2301" s="238"/>
      <c r="H2301" s="327"/>
      <c r="I2301" s="240"/>
      <c r="J2301" s="238"/>
      <c r="K2301" s="238"/>
      <c r="L2301" s="238"/>
      <c r="M2301" s="238"/>
      <c r="N2301" s="238"/>
      <c r="O2301" s="256">
        <f t="shared" si="2750"/>
        <v>0</v>
      </c>
      <c r="P2301" s="351"/>
      <c r="Q2301" s="266"/>
      <c r="R2301" s="353"/>
      <c r="S2301" s="355"/>
      <c r="T2301" s="351"/>
      <c r="U2301" s="357"/>
      <c r="V2301" s="359"/>
      <c r="W2301" s="361"/>
      <c r="X2301" s="357"/>
      <c r="Y2301" s="353"/>
      <c r="Z2301" s="353"/>
      <c r="AA2301" s="353"/>
      <c r="AB2301" s="353"/>
      <c r="AC2301" s="353"/>
      <c r="AD2301" s="238">
        <f t="shared" si="2816"/>
        <v>0</v>
      </c>
      <c r="AE2301" s="279" t="e">
        <f>VLOOKUP(AD2301,分类参数表!$I$2:$J$10,2,FALSE)</f>
        <v>#N/A</v>
      </c>
      <c r="AF2301" s="280"/>
      <c r="AG2301" s="266"/>
      <c r="AH2301" s="266"/>
      <c r="AI2301" s="266"/>
      <c r="AJ2301" s="266"/>
      <c r="AK2301" s="266"/>
      <c r="AL2301" s="266"/>
      <c r="AM2301" s="290"/>
      <c r="AN2301" s="291" t="e">
        <f t="shared" si="2751"/>
        <v>#DIV/0!</v>
      </c>
      <c r="AO2301" s="297"/>
    </row>
    <row r="2302" spans="1:41" s="219" customFormat="1" ht="15" customHeight="1" x14ac:dyDescent="0.15">
      <c r="A2302" s="235"/>
      <c r="B2302" s="236">
        <f t="shared" ref="B2302:C2302" si="2818">B2301</f>
        <v>0</v>
      </c>
      <c r="C2302" s="237">
        <f t="shared" si="2818"/>
        <v>0</v>
      </c>
      <c r="D2302" s="238">
        <f t="shared" si="2815"/>
        <v>4</v>
      </c>
      <c r="E2302" s="238"/>
      <c r="F2302" s="239"/>
      <c r="G2302" s="238"/>
      <c r="H2302" s="266"/>
      <c r="I2302" s="238"/>
      <c r="J2302" s="238"/>
      <c r="K2302" s="238"/>
      <c r="L2302" s="238"/>
      <c r="M2302" s="238"/>
      <c r="N2302" s="238"/>
      <c r="O2302" s="256">
        <f t="shared" si="2750"/>
        <v>0</v>
      </c>
      <c r="P2302" s="351"/>
      <c r="Q2302" s="266"/>
      <c r="R2302" s="353"/>
      <c r="S2302" s="355"/>
      <c r="T2302" s="351"/>
      <c r="U2302" s="357"/>
      <c r="V2302" s="359"/>
      <c r="W2302" s="361"/>
      <c r="X2302" s="357"/>
      <c r="Y2302" s="353"/>
      <c r="Z2302" s="353"/>
      <c r="AA2302" s="353"/>
      <c r="AB2302" s="353"/>
      <c r="AC2302" s="353"/>
      <c r="AD2302" s="238">
        <f t="shared" si="2816"/>
        <v>0</v>
      </c>
      <c r="AE2302" s="279" t="e">
        <f>VLOOKUP(AD2302,分类参数表!$I$2:$J$10,2,FALSE)</f>
        <v>#N/A</v>
      </c>
      <c r="AF2302" s="280"/>
      <c r="AG2302" s="266"/>
      <c r="AH2302" s="266"/>
      <c r="AI2302" s="266"/>
      <c r="AJ2302" s="266"/>
      <c r="AK2302" s="266"/>
      <c r="AL2302" s="266"/>
      <c r="AM2302" s="290"/>
      <c r="AN2302" s="291" t="e">
        <f t="shared" si="2751"/>
        <v>#DIV/0!</v>
      </c>
      <c r="AO2302" s="297"/>
    </row>
    <row r="2303" spans="1:41" s="219" customFormat="1" ht="15" customHeight="1" thickBot="1" x14ac:dyDescent="0.2">
      <c r="A2303" s="235"/>
      <c r="B2303" s="236">
        <f t="shared" ref="B2303:C2303" si="2819">B2302</f>
        <v>0</v>
      </c>
      <c r="C2303" s="237">
        <f t="shared" si="2819"/>
        <v>0</v>
      </c>
      <c r="D2303" s="238">
        <f t="shared" si="2815"/>
        <v>5</v>
      </c>
      <c r="E2303" s="238"/>
      <c r="F2303" s="239"/>
      <c r="G2303" s="238"/>
      <c r="H2303" s="266"/>
      <c r="I2303" s="238"/>
      <c r="J2303" s="238"/>
      <c r="K2303" s="238"/>
      <c r="L2303" s="238"/>
      <c r="M2303" s="238"/>
      <c r="N2303" s="238"/>
      <c r="O2303" s="256">
        <f t="shared" si="2750"/>
        <v>0</v>
      </c>
      <c r="P2303" s="351"/>
      <c r="Q2303" s="266"/>
      <c r="R2303" s="353"/>
      <c r="S2303" s="355"/>
      <c r="T2303" s="351"/>
      <c r="U2303" s="357"/>
      <c r="V2303" s="359"/>
      <c r="W2303" s="361"/>
      <c r="X2303" s="357"/>
      <c r="Y2303" s="353"/>
      <c r="Z2303" s="353"/>
      <c r="AA2303" s="353"/>
      <c r="AB2303" s="362"/>
      <c r="AC2303" s="362"/>
      <c r="AD2303" s="238">
        <f t="shared" si="2816"/>
        <v>0</v>
      </c>
      <c r="AE2303" s="279" t="e">
        <f>VLOOKUP(AD2303,分类参数表!$I$2:$J$10,2,FALSE)</f>
        <v>#N/A</v>
      </c>
      <c r="AF2303" s="280"/>
      <c r="AG2303" s="266"/>
      <c r="AH2303" s="266"/>
      <c r="AI2303" s="266"/>
      <c r="AJ2303" s="266"/>
      <c r="AK2303" s="266"/>
      <c r="AL2303" s="266"/>
      <c r="AM2303" s="290"/>
      <c r="AN2303" s="291" t="e">
        <f t="shared" si="2751"/>
        <v>#DIV/0!</v>
      </c>
      <c r="AO2303" s="297"/>
    </row>
    <row r="2304" spans="1:41" s="220" customFormat="1" ht="15" customHeight="1" thickTop="1" x14ac:dyDescent="0.15">
      <c r="A2304" s="319"/>
      <c r="B2304" s="242"/>
      <c r="C2304" s="243"/>
      <c r="D2304" s="244">
        <v>1</v>
      </c>
      <c r="E2304" s="320"/>
      <c r="F2304" s="245"/>
      <c r="G2304" s="321"/>
      <c r="H2304" s="328"/>
      <c r="I2304" s="246"/>
      <c r="J2304" s="321"/>
      <c r="K2304" s="320"/>
      <c r="L2304" s="321"/>
      <c r="M2304" s="244"/>
      <c r="N2304" s="244"/>
      <c r="O2304" s="257">
        <f t="shared" si="2750"/>
        <v>0</v>
      </c>
      <c r="P2304" s="363">
        <f>SUM(O2304:O2308)</f>
        <v>0</v>
      </c>
      <c r="Q2304" s="322"/>
      <c r="R2304" s="371">
        <f>SUMPRODUCT(Q2304:Q2308+0)</f>
        <v>0</v>
      </c>
      <c r="S2304" s="374" t="e">
        <f>R2304/P2304</f>
        <v>#DIV/0!</v>
      </c>
      <c r="T2304" s="363" t="e">
        <f>LOOKUP(S2304,{0.4,0.45,0.5,0.55,0.6,0.65,0.7,0.75,0.8,0.85,0.9,0.95,1},{0.1,0.175,0.25,0.325,0.4,0.475,0.55,0.625,0.7,0.775,0.85,0.925,1})</f>
        <v>#DIV/0!</v>
      </c>
      <c r="U2304" s="369"/>
      <c r="V2304" s="365"/>
      <c r="W2304" s="367"/>
      <c r="X2304" s="369"/>
      <c r="Y2304" s="371">
        <f>R2304-(V2304/10)-X2304</f>
        <v>0</v>
      </c>
      <c r="Z2304" s="371" t="e">
        <f>Y2304*T2304*AE2304</f>
        <v>#DIV/0!</v>
      </c>
      <c r="AA2304" s="371" t="e">
        <f>U2304-V2304+Z2304</f>
        <v>#DIV/0!</v>
      </c>
      <c r="AB2304" s="371"/>
      <c r="AC2304" s="371"/>
      <c r="AD2304" s="323" t="s">
        <v>2000</v>
      </c>
      <c r="AE2304" s="282">
        <f>VLOOKUP(AD2304,分类参数表!$I$2:$J$10,2,FALSE)</f>
        <v>1</v>
      </c>
      <c r="AF2304" s="283"/>
      <c r="AG2304" s="322"/>
      <c r="AH2304" s="269"/>
      <c r="AI2304" s="269"/>
      <c r="AJ2304" s="269"/>
      <c r="AK2304" s="322"/>
      <c r="AL2304" s="322"/>
      <c r="AM2304" s="292"/>
      <c r="AN2304" s="293" t="e">
        <f t="shared" si="2751"/>
        <v>#DIV/0!</v>
      </c>
      <c r="AO2304" s="298"/>
    </row>
    <row r="2305" spans="1:41" s="221" customFormat="1" ht="15" customHeight="1" x14ac:dyDescent="0.15">
      <c r="A2305" s="247"/>
      <c r="B2305" s="248">
        <f t="shared" ref="B2305:C2305" si="2820">B2304</f>
        <v>0</v>
      </c>
      <c r="C2305" s="249">
        <f t="shared" si="2820"/>
        <v>0</v>
      </c>
      <c r="D2305" s="250">
        <f t="shared" ref="D2305:D2308" si="2821">D2304+1</f>
        <v>2</v>
      </c>
      <c r="E2305" s="250"/>
      <c r="F2305" s="251"/>
      <c r="G2305" s="250"/>
      <c r="H2305" s="329"/>
      <c r="I2305" s="252"/>
      <c r="J2305" s="250"/>
      <c r="K2305" s="250"/>
      <c r="L2305" s="250"/>
      <c r="M2305" s="250"/>
      <c r="N2305" s="250"/>
      <c r="O2305" s="258">
        <f t="shared" si="2750"/>
        <v>0</v>
      </c>
      <c r="P2305" s="364"/>
      <c r="Q2305" s="271"/>
      <c r="R2305" s="372"/>
      <c r="S2305" s="375"/>
      <c r="T2305" s="364"/>
      <c r="U2305" s="370"/>
      <c r="V2305" s="366"/>
      <c r="W2305" s="368"/>
      <c r="X2305" s="370"/>
      <c r="Y2305" s="372"/>
      <c r="Z2305" s="372"/>
      <c r="AA2305" s="372"/>
      <c r="AB2305" s="372"/>
      <c r="AC2305" s="372"/>
      <c r="AD2305" s="250" t="str">
        <f t="shared" ref="AD2305:AD2308" si="2822">AD2304</f>
        <v>会员</v>
      </c>
      <c r="AE2305" s="284">
        <f>VLOOKUP(AD2305,分类参数表!$I$2:$J$10,2,FALSE)</f>
        <v>1</v>
      </c>
      <c r="AF2305" s="285"/>
      <c r="AG2305" s="271"/>
      <c r="AH2305" s="271"/>
      <c r="AI2305" s="271"/>
      <c r="AJ2305" s="271"/>
      <c r="AK2305" s="271"/>
      <c r="AL2305" s="271"/>
      <c r="AM2305" s="294"/>
      <c r="AN2305" s="295" t="e">
        <f t="shared" si="2751"/>
        <v>#DIV/0!</v>
      </c>
      <c r="AO2305" s="299"/>
    </row>
    <row r="2306" spans="1:41" s="221" customFormat="1" ht="15" customHeight="1" x14ac:dyDescent="0.15">
      <c r="A2306" s="247"/>
      <c r="B2306" s="248">
        <f t="shared" ref="B2306:C2306" si="2823">B2305</f>
        <v>0</v>
      </c>
      <c r="C2306" s="249">
        <f t="shared" si="2823"/>
        <v>0</v>
      </c>
      <c r="D2306" s="250">
        <f t="shared" si="2821"/>
        <v>3</v>
      </c>
      <c r="E2306" s="250"/>
      <c r="F2306" s="251"/>
      <c r="G2306" s="250"/>
      <c r="H2306" s="329"/>
      <c r="I2306" s="252"/>
      <c r="J2306" s="250"/>
      <c r="K2306" s="250"/>
      <c r="L2306" s="250"/>
      <c r="M2306" s="250"/>
      <c r="N2306" s="250"/>
      <c r="O2306" s="258">
        <f t="shared" si="2750"/>
        <v>0</v>
      </c>
      <c r="P2306" s="364"/>
      <c r="Q2306" s="271"/>
      <c r="R2306" s="372"/>
      <c r="S2306" s="375"/>
      <c r="T2306" s="364"/>
      <c r="U2306" s="370"/>
      <c r="V2306" s="366"/>
      <c r="W2306" s="368"/>
      <c r="X2306" s="370"/>
      <c r="Y2306" s="372"/>
      <c r="Z2306" s="372"/>
      <c r="AA2306" s="372"/>
      <c r="AB2306" s="372"/>
      <c r="AC2306" s="372"/>
      <c r="AD2306" s="250" t="str">
        <f t="shared" si="2822"/>
        <v>会员</v>
      </c>
      <c r="AE2306" s="284">
        <f>VLOOKUP(AD2306,分类参数表!$I$2:$J$10,2,FALSE)</f>
        <v>1</v>
      </c>
      <c r="AF2306" s="285"/>
      <c r="AG2306" s="271"/>
      <c r="AH2306" s="271"/>
      <c r="AI2306" s="271"/>
      <c r="AJ2306" s="271"/>
      <c r="AK2306" s="271"/>
      <c r="AL2306" s="271"/>
      <c r="AM2306" s="294"/>
      <c r="AN2306" s="295" t="e">
        <f t="shared" si="2751"/>
        <v>#DIV/0!</v>
      </c>
      <c r="AO2306" s="299"/>
    </row>
    <row r="2307" spans="1:41" s="221" customFormat="1" ht="15" customHeight="1" x14ac:dyDescent="0.15">
      <c r="A2307" s="247"/>
      <c r="B2307" s="248">
        <f t="shared" ref="B2307:C2307" si="2824">B2306</f>
        <v>0</v>
      </c>
      <c r="C2307" s="249">
        <f t="shared" si="2824"/>
        <v>0</v>
      </c>
      <c r="D2307" s="250">
        <f t="shared" si="2821"/>
        <v>4</v>
      </c>
      <c r="E2307" s="250"/>
      <c r="F2307" s="251"/>
      <c r="G2307" s="250"/>
      <c r="H2307" s="271"/>
      <c r="I2307" s="250"/>
      <c r="J2307" s="250"/>
      <c r="K2307" s="250"/>
      <c r="L2307" s="250"/>
      <c r="M2307" s="250"/>
      <c r="N2307" s="250"/>
      <c r="O2307" s="258">
        <f t="shared" si="2750"/>
        <v>0</v>
      </c>
      <c r="P2307" s="364"/>
      <c r="Q2307" s="271"/>
      <c r="R2307" s="372"/>
      <c r="S2307" s="375"/>
      <c r="T2307" s="364"/>
      <c r="U2307" s="370"/>
      <c r="V2307" s="366"/>
      <c r="W2307" s="368"/>
      <c r="X2307" s="370"/>
      <c r="Y2307" s="372"/>
      <c r="Z2307" s="372"/>
      <c r="AA2307" s="372"/>
      <c r="AB2307" s="372"/>
      <c r="AC2307" s="372"/>
      <c r="AD2307" s="250" t="str">
        <f t="shared" si="2822"/>
        <v>会员</v>
      </c>
      <c r="AE2307" s="284">
        <f>VLOOKUP(AD2307,分类参数表!$I$2:$J$10,2,FALSE)</f>
        <v>1</v>
      </c>
      <c r="AF2307" s="285"/>
      <c r="AG2307" s="271"/>
      <c r="AH2307" s="271"/>
      <c r="AI2307" s="271"/>
      <c r="AJ2307" s="271"/>
      <c r="AK2307" s="271"/>
      <c r="AL2307" s="271"/>
      <c r="AM2307" s="294"/>
      <c r="AN2307" s="295" t="e">
        <f t="shared" si="2751"/>
        <v>#DIV/0!</v>
      </c>
      <c r="AO2307" s="299"/>
    </row>
    <row r="2308" spans="1:41" s="221" customFormat="1" ht="15" customHeight="1" thickBot="1" x14ac:dyDescent="0.2">
      <c r="A2308" s="247"/>
      <c r="B2308" s="248">
        <f t="shared" ref="B2308:C2308" si="2825">B2307</f>
        <v>0</v>
      </c>
      <c r="C2308" s="249">
        <f t="shared" si="2825"/>
        <v>0</v>
      </c>
      <c r="D2308" s="250">
        <f t="shared" si="2821"/>
        <v>5</v>
      </c>
      <c r="E2308" s="250"/>
      <c r="F2308" s="251"/>
      <c r="G2308" s="250"/>
      <c r="H2308" s="271"/>
      <c r="I2308" s="250"/>
      <c r="J2308" s="250"/>
      <c r="K2308" s="250"/>
      <c r="L2308" s="250"/>
      <c r="M2308" s="250"/>
      <c r="N2308" s="250"/>
      <c r="O2308" s="258">
        <f t="shared" si="2750"/>
        <v>0</v>
      </c>
      <c r="P2308" s="364"/>
      <c r="Q2308" s="271"/>
      <c r="R2308" s="372"/>
      <c r="S2308" s="375"/>
      <c r="T2308" s="364"/>
      <c r="U2308" s="370"/>
      <c r="V2308" s="366"/>
      <c r="W2308" s="368"/>
      <c r="X2308" s="370"/>
      <c r="Y2308" s="372"/>
      <c r="Z2308" s="372"/>
      <c r="AA2308" s="372"/>
      <c r="AB2308" s="373"/>
      <c r="AC2308" s="373"/>
      <c r="AD2308" s="250" t="str">
        <f t="shared" si="2822"/>
        <v>会员</v>
      </c>
      <c r="AE2308" s="284">
        <f>VLOOKUP(AD2308,分类参数表!$I$2:$J$10,2,FALSE)</f>
        <v>1</v>
      </c>
      <c r="AF2308" s="285"/>
      <c r="AG2308" s="271"/>
      <c r="AH2308" s="271"/>
      <c r="AI2308" s="271"/>
      <c r="AJ2308" s="271"/>
      <c r="AK2308" s="271"/>
      <c r="AL2308" s="271"/>
      <c r="AM2308" s="294"/>
      <c r="AN2308" s="295" t="e">
        <f t="shared" si="2751"/>
        <v>#DIV/0!</v>
      </c>
      <c r="AO2308" s="299"/>
    </row>
    <row r="2309" spans="1:41" s="218" customFormat="1" ht="15" customHeight="1" thickTop="1" x14ac:dyDescent="0.15">
      <c r="A2309" s="229"/>
      <c r="B2309" s="230"/>
      <c r="C2309" s="231"/>
      <c r="D2309" s="232">
        <v>1</v>
      </c>
      <c r="E2309" s="233"/>
      <c r="F2309" s="233"/>
      <c r="G2309" s="232"/>
      <c r="H2309" s="326"/>
      <c r="I2309" s="234"/>
      <c r="J2309" s="232"/>
      <c r="K2309" s="233"/>
      <c r="L2309" s="232"/>
      <c r="M2309" s="232"/>
      <c r="N2309" s="232"/>
      <c r="O2309" s="255">
        <f t="shared" si="2750"/>
        <v>0</v>
      </c>
      <c r="P2309" s="350">
        <f>SUM(O2309:O2313)</f>
        <v>0</v>
      </c>
      <c r="Q2309" s="264"/>
      <c r="R2309" s="352">
        <f>SUMPRODUCT(Q2309:Q2313+0)</f>
        <v>0</v>
      </c>
      <c r="S2309" s="354" t="e">
        <f>R2309/P2309</f>
        <v>#DIV/0!</v>
      </c>
      <c r="T2309" s="350" t="e">
        <f>LOOKUP(S2309,{0.4,0.45,0.5,0.55,0.6,0.65,0.7,0.75,0.8,0.85,0.9,0.95,1},{0.1,0.175,0.25,0.325,0.4,0.475,0.55,0.625,0.7,0.775,0.85,0.925,1})</f>
        <v>#DIV/0!</v>
      </c>
      <c r="U2309" s="356"/>
      <c r="V2309" s="358"/>
      <c r="W2309" s="360"/>
      <c r="X2309" s="356"/>
      <c r="Y2309" s="352">
        <f>R2309-(V2309/10)-X2309</f>
        <v>0</v>
      </c>
      <c r="Z2309" s="352" t="e">
        <f>Y2309*T2309*AE2309</f>
        <v>#DIV/0!</v>
      </c>
      <c r="AA2309" s="352" t="e">
        <f>U2309-V2309+Z2309</f>
        <v>#DIV/0!</v>
      </c>
      <c r="AB2309" s="352"/>
      <c r="AC2309" s="352"/>
      <c r="AD2309" s="276"/>
      <c r="AE2309" s="277" t="e">
        <f>VLOOKUP(AD2309,分类参数表!$I$2:$J$10,2,FALSE)</f>
        <v>#N/A</v>
      </c>
      <c r="AF2309" s="278"/>
      <c r="AG2309" s="264"/>
      <c r="AH2309" s="264"/>
      <c r="AI2309" s="264"/>
      <c r="AJ2309" s="264"/>
      <c r="AK2309" s="264"/>
      <c r="AL2309" s="264"/>
      <c r="AM2309" s="288"/>
      <c r="AN2309" s="289" t="e">
        <f t="shared" si="2751"/>
        <v>#DIV/0!</v>
      </c>
      <c r="AO2309" s="296"/>
    </row>
    <row r="2310" spans="1:41" s="219" customFormat="1" ht="15" customHeight="1" x14ac:dyDescent="0.15">
      <c r="A2310" s="235"/>
      <c r="B2310" s="236">
        <f t="shared" ref="B2310:C2310" si="2826">B2309</f>
        <v>0</v>
      </c>
      <c r="C2310" s="237">
        <f t="shared" si="2826"/>
        <v>0</v>
      </c>
      <c r="D2310" s="238">
        <f t="shared" ref="D2310:D2313" si="2827">D2309+1</f>
        <v>2</v>
      </c>
      <c r="E2310" s="238"/>
      <c r="F2310" s="239"/>
      <c r="G2310" s="238"/>
      <c r="H2310" s="327"/>
      <c r="I2310" s="240"/>
      <c r="J2310" s="238"/>
      <c r="K2310" s="238"/>
      <c r="L2310" s="238"/>
      <c r="M2310" s="238"/>
      <c r="N2310" s="238"/>
      <c r="O2310" s="256">
        <f t="shared" ref="O2310:O2373" si="2828">N2310*M2310</f>
        <v>0</v>
      </c>
      <c r="P2310" s="351"/>
      <c r="Q2310" s="266"/>
      <c r="R2310" s="353"/>
      <c r="S2310" s="355"/>
      <c r="T2310" s="351"/>
      <c r="U2310" s="357"/>
      <c r="V2310" s="359"/>
      <c r="W2310" s="361"/>
      <c r="X2310" s="357"/>
      <c r="Y2310" s="353"/>
      <c r="Z2310" s="353"/>
      <c r="AA2310" s="353"/>
      <c r="AB2310" s="353"/>
      <c r="AC2310" s="353"/>
      <c r="AD2310" s="238">
        <f t="shared" ref="AD2310:AD2313" si="2829">AD2309</f>
        <v>0</v>
      </c>
      <c r="AE2310" s="279" t="e">
        <f>VLOOKUP(AD2310,分类参数表!$I$2:$J$10,2,FALSE)</f>
        <v>#N/A</v>
      </c>
      <c r="AF2310" s="280"/>
      <c r="AG2310" s="266"/>
      <c r="AH2310" s="266"/>
      <c r="AI2310" s="266"/>
      <c r="AJ2310" s="266"/>
      <c r="AK2310" s="266"/>
      <c r="AL2310" s="266"/>
      <c r="AM2310" s="290"/>
      <c r="AN2310" s="291" t="e">
        <f t="shared" ref="AN2310:AN2373" si="2830">(Q2310-AM2310)/M2310/N2310</f>
        <v>#DIV/0!</v>
      </c>
      <c r="AO2310" s="297"/>
    </row>
    <row r="2311" spans="1:41" s="219" customFormat="1" ht="15" customHeight="1" x14ac:dyDescent="0.15">
      <c r="A2311" s="235"/>
      <c r="B2311" s="236">
        <f t="shared" ref="B2311:C2311" si="2831">B2310</f>
        <v>0</v>
      </c>
      <c r="C2311" s="237">
        <f t="shared" si="2831"/>
        <v>0</v>
      </c>
      <c r="D2311" s="238">
        <f t="shared" si="2827"/>
        <v>3</v>
      </c>
      <c r="E2311" s="238"/>
      <c r="F2311" s="239"/>
      <c r="G2311" s="238"/>
      <c r="H2311" s="327"/>
      <c r="I2311" s="240"/>
      <c r="J2311" s="238"/>
      <c r="K2311" s="238"/>
      <c r="L2311" s="238"/>
      <c r="M2311" s="238"/>
      <c r="N2311" s="238"/>
      <c r="O2311" s="256">
        <f t="shared" si="2828"/>
        <v>0</v>
      </c>
      <c r="P2311" s="351"/>
      <c r="Q2311" s="266"/>
      <c r="R2311" s="353"/>
      <c r="S2311" s="355"/>
      <c r="T2311" s="351"/>
      <c r="U2311" s="357"/>
      <c r="V2311" s="359"/>
      <c r="W2311" s="361"/>
      <c r="X2311" s="357"/>
      <c r="Y2311" s="353"/>
      <c r="Z2311" s="353"/>
      <c r="AA2311" s="353"/>
      <c r="AB2311" s="353"/>
      <c r="AC2311" s="353"/>
      <c r="AD2311" s="238">
        <f t="shared" si="2829"/>
        <v>0</v>
      </c>
      <c r="AE2311" s="279" t="e">
        <f>VLOOKUP(AD2311,分类参数表!$I$2:$J$10,2,FALSE)</f>
        <v>#N/A</v>
      </c>
      <c r="AF2311" s="280"/>
      <c r="AG2311" s="266"/>
      <c r="AH2311" s="266"/>
      <c r="AI2311" s="266"/>
      <c r="AJ2311" s="266"/>
      <c r="AK2311" s="266"/>
      <c r="AL2311" s="266"/>
      <c r="AM2311" s="290"/>
      <c r="AN2311" s="291" t="e">
        <f t="shared" si="2830"/>
        <v>#DIV/0!</v>
      </c>
      <c r="AO2311" s="297"/>
    </row>
    <row r="2312" spans="1:41" s="219" customFormat="1" ht="15" customHeight="1" x14ac:dyDescent="0.15">
      <c r="A2312" s="235"/>
      <c r="B2312" s="236">
        <f t="shared" ref="B2312:C2312" si="2832">B2311</f>
        <v>0</v>
      </c>
      <c r="C2312" s="237">
        <f t="shared" si="2832"/>
        <v>0</v>
      </c>
      <c r="D2312" s="238">
        <f t="shared" si="2827"/>
        <v>4</v>
      </c>
      <c r="E2312" s="238"/>
      <c r="F2312" s="239"/>
      <c r="G2312" s="238"/>
      <c r="H2312" s="266"/>
      <c r="I2312" s="238"/>
      <c r="J2312" s="238"/>
      <c r="K2312" s="238"/>
      <c r="L2312" s="238"/>
      <c r="M2312" s="238"/>
      <c r="N2312" s="238"/>
      <c r="O2312" s="256">
        <f t="shared" si="2828"/>
        <v>0</v>
      </c>
      <c r="P2312" s="351"/>
      <c r="Q2312" s="266"/>
      <c r="R2312" s="353"/>
      <c r="S2312" s="355"/>
      <c r="T2312" s="351"/>
      <c r="U2312" s="357"/>
      <c r="V2312" s="359"/>
      <c r="W2312" s="361"/>
      <c r="X2312" s="357"/>
      <c r="Y2312" s="353"/>
      <c r="Z2312" s="353"/>
      <c r="AA2312" s="353"/>
      <c r="AB2312" s="353"/>
      <c r="AC2312" s="353"/>
      <c r="AD2312" s="238">
        <f t="shared" si="2829"/>
        <v>0</v>
      </c>
      <c r="AE2312" s="279" t="e">
        <f>VLOOKUP(AD2312,分类参数表!$I$2:$J$10,2,FALSE)</f>
        <v>#N/A</v>
      </c>
      <c r="AF2312" s="280"/>
      <c r="AG2312" s="266"/>
      <c r="AH2312" s="266"/>
      <c r="AI2312" s="266"/>
      <c r="AJ2312" s="266"/>
      <c r="AK2312" s="266"/>
      <c r="AL2312" s="266"/>
      <c r="AM2312" s="290"/>
      <c r="AN2312" s="291" t="e">
        <f t="shared" si="2830"/>
        <v>#DIV/0!</v>
      </c>
      <c r="AO2312" s="297"/>
    </row>
    <row r="2313" spans="1:41" s="219" customFormat="1" ht="15" customHeight="1" thickBot="1" x14ac:dyDescent="0.2">
      <c r="A2313" s="235"/>
      <c r="B2313" s="236">
        <f t="shared" ref="B2313:C2313" si="2833">B2312</f>
        <v>0</v>
      </c>
      <c r="C2313" s="237">
        <f t="shared" si="2833"/>
        <v>0</v>
      </c>
      <c r="D2313" s="238">
        <f t="shared" si="2827"/>
        <v>5</v>
      </c>
      <c r="E2313" s="238"/>
      <c r="F2313" s="239"/>
      <c r="G2313" s="238"/>
      <c r="H2313" s="266"/>
      <c r="I2313" s="238"/>
      <c r="J2313" s="238"/>
      <c r="K2313" s="238"/>
      <c r="L2313" s="238"/>
      <c r="M2313" s="238"/>
      <c r="N2313" s="238"/>
      <c r="O2313" s="256">
        <f t="shared" si="2828"/>
        <v>0</v>
      </c>
      <c r="P2313" s="351"/>
      <c r="Q2313" s="266"/>
      <c r="R2313" s="353"/>
      <c r="S2313" s="355"/>
      <c r="T2313" s="351"/>
      <c r="U2313" s="357"/>
      <c r="V2313" s="359"/>
      <c r="W2313" s="361"/>
      <c r="X2313" s="357"/>
      <c r="Y2313" s="353"/>
      <c r="Z2313" s="353"/>
      <c r="AA2313" s="353"/>
      <c r="AB2313" s="362"/>
      <c r="AC2313" s="362"/>
      <c r="AD2313" s="238">
        <f t="shared" si="2829"/>
        <v>0</v>
      </c>
      <c r="AE2313" s="279" t="e">
        <f>VLOOKUP(AD2313,分类参数表!$I$2:$J$10,2,FALSE)</f>
        <v>#N/A</v>
      </c>
      <c r="AF2313" s="280"/>
      <c r="AG2313" s="266"/>
      <c r="AH2313" s="266"/>
      <c r="AI2313" s="266"/>
      <c r="AJ2313" s="266"/>
      <c r="AK2313" s="266"/>
      <c r="AL2313" s="266"/>
      <c r="AM2313" s="290"/>
      <c r="AN2313" s="291" t="e">
        <f t="shared" si="2830"/>
        <v>#DIV/0!</v>
      </c>
      <c r="AO2313" s="297"/>
    </row>
    <row r="2314" spans="1:41" s="220" customFormat="1" ht="15" customHeight="1" thickTop="1" x14ac:dyDescent="0.15">
      <c r="A2314" s="319"/>
      <c r="B2314" s="242"/>
      <c r="C2314" s="243"/>
      <c r="D2314" s="244">
        <v>1</v>
      </c>
      <c r="E2314" s="320"/>
      <c r="F2314" s="245"/>
      <c r="G2314" s="321"/>
      <c r="H2314" s="328"/>
      <c r="I2314" s="246"/>
      <c r="J2314" s="321"/>
      <c r="K2314" s="320"/>
      <c r="L2314" s="321"/>
      <c r="M2314" s="244"/>
      <c r="N2314" s="244"/>
      <c r="O2314" s="257">
        <f t="shared" si="2828"/>
        <v>0</v>
      </c>
      <c r="P2314" s="363">
        <f>SUM(O2314:O2318)</f>
        <v>0</v>
      </c>
      <c r="Q2314" s="322"/>
      <c r="R2314" s="371">
        <f>SUMPRODUCT(Q2314:Q2318+0)</f>
        <v>0</v>
      </c>
      <c r="S2314" s="374" t="e">
        <f>R2314/P2314</f>
        <v>#DIV/0!</v>
      </c>
      <c r="T2314" s="363" t="e">
        <f>LOOKUP(S2314,{0.4,0.45,0.5,0.55,0.6,0.65,0.7,0.75,0.8,0.85,0.9,0.95,1},{0.1,0.175,0.25,0.325,0.4,0.475,0.55,0.625,0.7,0.775,0.85,0.925,1})</f>
        <v>#DIV/0!</v>
      </c>
      <c r="U2314" s="369"/>
      <c r="V2314" s="365"/>
      <c r="W2314" s="367"/>
      <c r="X2314" s="369"/>
      <c r="Y2314" s="371">
        <f>R2314-(V2314/10)-X2314</f>
        <v>0</v>
      </c>
      <c r="Z2314" s="371" t="e">
        <f>Y2314*T2314*AE2314</f>
        <v>#DIV/0!</v>
      </c>
      <c r="AA2314" s="371" t="e">
        <f>U2314-V2314+Z2314</f>
        <v>#DIV/0!</v>
      </c>
      <c r="AB2314" s="371"/>
      <c r="AC2314" s="371"/>
      <c r="AD2314" s="323" t="s">
        <v>2000</v>
      </c>
      <c r="AE2314" s="282">
        <f>VLOOKUP(AD2314,分类参数表!$I$2:$J$10,2,FALSE)</f>
        <v>1</v>
      </c>
      <c r="AF2314" s="283"/>
      <c r="AG2314" s="322"/>
      <c r="AH2314" s="269"/>
      <c r="AI2314" s="269"/>
      <c r="AJ2314" s="269"/>
      <c r="AK2314" s="322"/>
      <c r="AL2314" s="322"/>
      <c r="AM2314" s="292"/>
      <c r="AN2314" s="293" t="e">
        <f t="shared" si="2830"/>
        <v>#DIV/0!</v>
      </c>
      <c r="AO2314" s="298"/>
    </row>
    <row r="2315" spans="1:41" s="221" customFormat="1" ht="15" customHeight="1" x14ac:dyDescent="0.15">
      <c r="A2315" s="247"/>
      <c r="B2315" s="248">
        <f t="shared" ref="B2315:C2315" si="2834">B2314</f>
        <v>0</v>
      </c>
      <c r="C2315" s="249">
        <f t="shared" si="2834"/>
        <v>0</v>
      </c>
      <c r="D2315" s="250">
        <f t="shared" ref="D2315:D2318" si="2835">D2314+1</f>
        <v>2</v>
      </c>
      <c r="E2315" s="250"/>
      <c r="F2315" s="251"/>
      <c r="G2315" s="250"/>
      <c r="H2315" s="329"/>
      <c r="I2315" s="252"/>
      <c r="J2315" s="250"/>
      <c r="K2315" s="250"/>
      <c r="L2315" s="250"/>
      <c r="M2315" s="250"/>
      <c r="N2315" s="250"/>
      <c r="O2315" s="258">
        <f t="shared" si="2828"/>
        <v>0</v>
      </c>
      <c r="P2315" s="364"/>
      <c r="Q2315" s="271"/>
      <c r="R2315" s="372"/>
      <c r="S2315" s="375"/>
      <c r="T2315" s="364"/>
      <c r="U2315" s="370"/>
      <c r="V2315" s="366"/>
      <c r="W2315" s="368"/>
      <c r="X2315" s="370"/>
      <c r="Y2315" s="372"/>
      <c r="Z2315" s="372"/>
      <c r="AA2315" s="372"/>
      <c r="AB2315" s="372"/>
      <c r="AC2315" s="372"/>
      <c r="AD2315" s="250" t="str">
        <f t="shared" ref="AD2315:AD2318" si="2836">AD2314</f>
        <v>会员</v>
      </c>
      <c r="AE2315" s="284">
        <f>VLOOKUP(AD2315,分类参数表!$I$2:$J$10,2,FALSE)</f>
        <v>1</v>
      </c>
      <c r="AF2315" s="285"/>
      <c r="AG2315" s="271"/>
      <c r="AH2315" s="271"/>
      <c r="AI2315" s="271"/>
      <c r="AJ2315" s="271"/>
      <c r="AK2315" s="271"/>
      <c r="AL2315" s="271"/>
      <c r="AM2315" s="294"/>
      <c r="AN2315" s="295" t="e">
        <f t="shared" si="2830"/>
        <v>#DIV/0!</v>
      </c>
      <c r="AO2315" s="299"/>
    </row>
    <row r="2316" spans="1:41" s="221" customFormat="1" ht="15" customHeight="1" x14ac:dyDescent="0.15">
      <c r="A2316" s="247"/>
      <c r="B2316" s="248">
        <f t="shared" ref="B2316:C2316" si="2837">B2315</f>
        <v>0</v>
      </c>
      <c r="C2316" s="249">
        <f t="shared" si="2837"/>
        <v>0</v>
      </c>
      <c r="D2316" s="250">
        <f t="shared" si="2835"/>
        <v>3</v>
      </c>
      <c r="E2316" s="250"/>
      <c r="F2316" s="251"/>
      <c r="G2316" s="250"/>
      <c r="H2316" s="329"/>
      <c r="I2316" s="252"/>
      <c r="J2316" s="250"/>
      <c r="K2316" s="250"/>
      <c r="L2316" s="250"/>
      <c r="M2316" s="250"/>
      <c r="N2316" s="250"/>
      <c r="O2316" s="258">
        <f t="shared" si="2828"/>
        <v>0</v>
      </c>
      <c r="P2316" s="364"/>
      <c r="Q2316" s="271"/>
      <c r="R2316" s="372"/>
      <c r="S2316" s="375"/>
      <c r="T2316" s="364"/>
      <c r="U2316" s="370"/>
      <c r="V2316" s="366"/>
      <c r="W2316" s="368"/>
      <c r="X2316" s="370"/>
      <c r="Y2316" s="372"/>
      <c r="Z2316" s="372"/>
      <c r="AA2316" s="372"/>
      <c r="AB2316" s="372"/>
      <c r="AC2316" s="372"/>
      <c r="AD2316" s="250" t="str">
        <f t="shared" si="2836"/>
        <v>会员</v>
      </c>
      <c r="AE2316" s="284">
        <f>VLOOKUP(AD2316,分类参数表!$I$2:$J$10,2,FALSE)</f>
        <v>1</v>
      </c>
      <c r="AF2316" s="285"/>
      <c r="AG2316" s="271"/>
      <c r="AH2316" s="271"/>
      <c r="AI2316" s="271"/>
      <c r="AJ2316" s="271"/>
      <c r="AK2316" s="271"/>
      <c r="AL2316" s="271"/>
      <c r="AM2316" s="294"/>
      <c r="AN2316" s="295" t="e">
        <f t="shared" si="2830"/>
        <v>#DIV/0!</v>
      </c>
      <c r="AO2316" s="299"/>
    </row>
    <row r="2317" spans="1:41" s="221" customFormat="1" ht="15" customHeight="1" x14ac:dyDescent="0.15">
      <c r="A2317" s="247"/>
      <c r="B2317" s="248">
        <f t="shared" ref="B2317:C2317" si="2838">B2316</f>
        <v>0</v>
      </c>
      <c r="C2317" s="249">
        <f t="shared" si="2838"/>
        <v>0</v>
      </c>
      <c r="D2317" s="250">
        <f t="shared" si="2835"/>
        <v>4</v>
      </c>
      <c r="E2317" s="250"/>
      <c r="F2317" s="251"/>
      <c r="G2317" s="250"/>
      <c r="H2317" s="271"/>
      <c r="I2317" s="250"/>
      <c r="J2317" s="250"/>
      <c r="K2317" s="250"/>
      <c r="L2317" s="250"/>
      <c r="M2317" s="250"/>
      <c r="N2317" s="250"/>
      <c r="O2317" s="258">
        <f t="shared" si="2828"/>
        <v>0</v>
      </c>
      <c r="P2317" s="364"/>
      <c r="Q2317" s="271"/>
      <c r="R2317" s="372"/>
      <c r="S2317" s="375"/>
      <c r="T2317" s="364"/>
      <c r="U2317" s="370"/>
      <c r="V2317" s="366"/>
      <c r="W2317" s="368"/>
      <c r="X2317" s="370"/>
      <c r="Y2317" s="372"/>
      <c r="Z2317" s="372"/>
      <c r="AA2317" s="372"/>
      <c r="AB2317" s="372"/>
      <c r="AC2317" s="372"/>
      <c r="AD2317" s="250" t="str">
        <f t="shared" si="2836"/>
        <v>会员</v>
      </c>
      <c r="AE2317" s="284">
        <f>VLOOKUP(AD2317,分类参数表!$I$2:$J$10,2,FALSE)</f>
        <v>1</v>
      </c>
      <c r="AF2317" s="285"/>
      <c r="AG2317" s="271"/>
      <c r="AH2317" s="271"/>
      <c r="AI2317" s="271"/>
      <c r="AJ2317" s="271"/>
      <c r="AK2317" s="271"/>
      <c r="AL2317" s="271"/>
      <c r="AM2317" s="294"/>
      <c r="AN2317" s="295" t="e">
        <f t="shared" si="2830"/>
        <v>#DIV/0!</v>
      </c>
      <c r="AO2317" s="299"/>
    </row>
    <row r="2318" spans="1:41" s="221" customFormat="1" ht="15" customHeight="1" thickBot="1" x14ac:dyDescent="0.2">
      <c r="A2318" s="247"/>
      <c r="B2318" s="248">
        <f t="shared" ref="B2318:C2318" si="2839">B2317</f>
        <v>0</v>
      </c>
      <c r="C2318" s="249">
        <f t="shared" si="2839"/>
        <v>0</v>
      </c>
      <c r="D2318" s="250">
        <f t="shared" si="2835"/>
        <v>5</v>
      </c>
      <c r="E2318" s="250"/>
      <c r="F2318" s="251"/>
      <c r="G2318" s="250"/>
      <c r="H2318" s="271"/>
      <c r="I2318" s="250"/>
      <c r="J2318" s="250"/>
      <c r="K2318" s="250"/>
      <c r="L2318" s="250"/>
      <c r="M2318" s="250"/>
      <c r="N2318" s="250"/>
      <c r="O2318" s="258">
        <f t="shared" si="2828"/>
        <v>0</v>
      </c>
      <c r="P2318" s="364"/>
      <c r="Q2318" s="271"/>
      <c r="R2318" s="372"/>
      <c r="S2318" s="375"/>
      <c r="T2318" s="364"/>
      <c r="U2318" s="370"/>
      <c r="V2318" s="366"/>
      <c r="W2318" s="368"/>
      <c r="X2318" s="370"/>
      <c r="Y2318" s="372"/>
      <c r="Z2318" s="372"/>
      <c r="AA2318" s="372"/>
      <c r="AB2318" s="373"/>
      <c r="AC2318" s="373"/>
      <c r="AD2318" s="250" t="str">
        <f t="shared" si="2836"/>
        <v>会员</v>
      </c>
      <c r="AE2318" s="284">
        <f>VLOOKUP(AD2318,分类参数表!$I$2:$J$10,2,FALSE)</f>
        <v>1</v>
      </c>
      <c r="AF2318" s="285"/>
      <c r="AG2318" s="271"/>
      <c r="AH2318" s="271"/>
      <c r="AI2318" s="271"/>
      <c r="AJ2318" s="271"/>
      <c r="AK2318" s="271"/>
      <c r="AL2318" s="271"/>
      <c r="AM2318" s="294"/>
      <c r="AN2318" s="295" t="e">
        <f t="shared" si="2830"/>
        <v>#DIV/0!</v>
      </c>
      <c r="AO2318" s="299"/>
    </row>
    <row r="2319" spans="1:41" s="218" customFormat="1" ht="15" customHeight="1" thickTop="1" x14ac:dyDescent="0.15">
      <c r="A2319" s="229"/>
      <c r="B2319" s="230"/>
      <c r="C2319" s="231"/>
      <c r="D2319" s="232">
        <v>1</v>
      </c>
      <c r="E2319" s="233"/>
      <c r="F2319" s="233"/>
      <c r="G2319" s="232"/>
      <c r="H2319" s="326"/>
      <c r="I2319" s="234"/>
      <c r="J2319" s="232"/>
      <c r="K2319" s="233"/>
      <c r="L2319" s="232"/>
      <c r="M2319" s="232"/>
      <c r="N2319" s="232"/>
      <c r="O2319" s="255">
        <f t="shared" si="2828"/>
        <v>0</v>
      </c>
      <c r="P2319" s="350">
        <f>SUM(O2319:O2323)</f>
        <v>0</v>
      </c>
      <c r="Q2319" s="264"/>
      <c r="R2319" s="352">
        <f>SUMPRODUCT(Q2319:Q2323+0)</f>
        <v>0</v>
      </c>
      <c r="S2319" s="354" t="e">
        <f>R2319/P2319</f>
        <v>#DIV/0!</v>
      </c>
      <c r="T2319" s="350" t="e">
        <f>LOOKUP(S2319,{0.4,0.45,0.5,0.55,0.6,0.65,0.7,0.75,0.8,0.85,0.9,0.95,1},{0.1,0.175,0.25,0.325,0.4,0.475,0.55,0.625,0.7,0.775,0.85,0.925,1})</f>
        <v>#DIV/0!</v>
      </c>
      <c r="U2319" s="356"/>
      <c r="V2319" s="358"/>
      <c r="W2319" s="360"/>
      <c r="X2319" s="356"/>
      <c r="Y2319" s="352">
        <f>R2319-(V2319/10)-X2319</f>
        <v>0</v>
      </c>
      <c r="Z2319" s="352" t="e">
        <f>Y2319*T2319*AE2319</f>
        <v>#DIV/0!</v>
      </c>
      <c r="AA2319" s="352" t="e">
        <f>U2319-V2319+Z2319</f>
        <v>#DIV/0!</v>
      </c>
      <c r="AB2319" s="352"/>
      <c r="AC2319" s="352"/>
      <c r="AD2319" s="276"/>
      <c r="AE2319" s="277" t="e">
        <f>VLOOKUP(AD2319,分类参数表!$I$2:$J$10,2,FALSE)</f>
        <v>#N/A</v>
      </c>
      <c r="AF2319" s="278"/>
      <c r="AG2319" s="264"/>
      <c r="AH2319" s="264"/>
      <c r="AI2319" s="264"/>
      <c r="AJ2319" s="264"/>
      <c r="AK2319" s="264"/>
      <c r="AL2319" s="264"/>
      <c r="AM2319" s="288"/>
      <c r="AN2319" s="289" t="e">
        <f t="shared" si="2830"/>
        <v>#DIV/0!</v>
      </c>
      <c r="AO2319" s="296"/>
    </row>
    <row r="2320" spans="1:41" s="219" customFormat="1" ht="15" customHeight="1" x14ac:dyDescent="0.15">
      <c r="A2320" s="235"/>
      <c r="B2320" s="236">
        <f t="shared" ref="B2320:C2320" si="2840">B2319</f>
        <v>0</v>
      </c>
      <c r="C2320" s="237">
        <f t="shared" si="2840"/>
        <v>0</v>
      </c>
      <c r="D2320" s="238">
        <f t="shared" ref="D2320:D2323" si="2841">D2319+1</f>
        <v>2</v>
      </c>
      <c r="E2320" s="238"/>
      <c r="F2320" s="239"/>
      <c r="G2320" s="238"/>
      <c r="H2320" s="327"/>
      <c r="I2320" s="240"/>
      <c r="J2320" s="238"/>
      <c r="K2320" s="238"/>
      <c r="L2320" s="238"/>
      <c r="M2320" s="238"/>
      <c r="N2320" s="238"/>
      <c r="O2320" s="256">
        <f t="shared" si="2828"/>
        <v>0</v>
      </c>
      <c r="P2320" s="351"/>
      <c r="Q2320" s="266"/>
      <c r="R2320" s="353"/>
      <c r="S2320" s="355"/>
      <c r="T2320" s="351"/>
      <c r="U2320" s="357"/>
      <c r="V2320" s="359"/>
      <c r="W2320" s="361"/>
      <c r="X2320" s="357"/>
      <c r="Y2320" s="353"/>
      <c r="Z2320" s="353"/>
      <c r="AA2320" s="353"/>
      <c r="AB2320" s="353"/>
      <c r="AC2320" s="353"/>
      <c r="AD2320" s="238">
        <f t="shared" ref="AD2320:AD2323" si="2842">AD2319</f>
        <v>0</v>
      </c>
      <c r="AE2320" s="279" t="e">
        <f>VLOOKUP(AD2320,分类参数表!$I$2:$J$10,2,FALSE)</f>
        <v>#N/A</v>
      </c>
      <c r="AF2320" s="280"/>
      <c r="AG2320" s="266"/>
      <c r="AH2320" s="266"/>
      <c r="AI2320" s="266"/>
      <c r="AJ2320" s="266"/>
      <c r="AK2320" s="266"/>
      <c r="AL2320" s="266"/>
      <c r="AM2320" s="290"/>
      <c r="AN2320" s="291" t="e">
        <f t="shared" si="2830"/>
        <v>#DIV/0!</v>
      </c>
      <c r="AO2320" s="297"/>
    </row>
    <row r="2321" spans="1:41" s="219" customFormat="1" ht="15" customHeight="1" x14ac:dyDescent="0.15">
      <c r="A2321" s="235"/>
      <c r="B2321" s="236">
        <f t="shared" ref="B2321:C2321" si="2843">B2320</f>
        <v>0</v>
      </c>
      <c r="C2321" s="237">
        <f t="shared" si="2843"/>
        <v>0</v>
      </c>
      <c r="D2321" s="238">
        <f t="shared" si="2841"/>
        <v>3</v>
      </c>
      <c r="E2321" s="238"/>
      <c r="F2321" s="239"/>
      <c r="G2321" s="238"/>
      <c r="H2321" s="327"/>
      <c r="I2321" s="240"/>
      <c r="J2321" s="238"/>
      <c r="K2321" s="238"/>
      <c r="L2321" s="238"/>
      <c r="M2321" s="238"/>
      <c r="N2321" s="238"/>
      <c r="O2321" s="256">
        <f t="shared" si="2828"/>
        <v>0</v>
      </c>
      <c r="P2321" s="351"/>
      <c r="Q2321" s="266"/>
      <c r="R2321" s="353"/>
      <c r="S2321" s="355"/>
      <c r="T2321" s="351"/>
      <c r="U2321" s="357"/>
      <c r="V2321" s="359"/>
      <c r="W2321" s="361"/>
      <c r="X2321" s="357"/>
      <c r="Y2321" s="353"/>
      <c r="Z2321" s="353"/>
      <c r="AA2321" s="353"/>
      <c r="AB2321" s="353"/>
      <c r="AC2321" s="353"/>
      <c r="AD2321" s="238">
        <f t="shared" si="2842"/>
        <v>0</v>
      </c>
      <c r="AE2321" s="279" t="e">
        <f>VLOOKUP(AD2321,分类参数表!$I$2:$J$10,2,FALSE)</f>
        <v>#N/A</v>
      </c>
      <c r="AF2321" s="280"/>
      <c r="AG2321" s="266"/>
      <c r="AH2321" s="266"/>
      <c r="AI2321" s="266"/>
      <c r="AJ2321" s="266"/>
      <c r="AK2321" s="266"/>
      <c r="AL2321" s="266"/>
      <c r="AM2321" s="290"/>
      <c r="AN2321" s="291" t="e">
        <f t="shared" si="2830"/>
        <v>#DIV/0!</v>
      </c>
      <c r="AO2321" s="297"/>
    </row>
    <row r="2322" spans="1:41" s="219" customFormat="1" ht="15" customHeight="1" x14ac:dyDescent="0.15">
      <c r="A2322" s="235"/>
      <c r="B2322" s="236">
        <f t="shared" ref="B2322:C2322" si="2844">B2321</f>
        <v>0</v>
      </c>
      <c r="C2322" s="237">
        <f t="shared" si="2844"/>
        <v>0</v>
      </c>
      <c r="D2322" s="238">
        <f t="shared" si="2841"/>
        <v>4</v>
      </c>
      <c r="E2322" s="238"/>
      <c r="F2322" s="239"/>
      <c r="G2322" s="238"/>
      <c r="H2322" s="266"/>
      <c r="I2322" s="238"/>
      <c r="J2322" s="238"/>
      <c r="K2322" s="238"/>
      <c r="L2322" s="238"/>
      <c r="M2322" s="238"/>
      <c r="N2322" s="238"/>
      <c r="O2322" s="256">
        <f t="shared" si="2828"/>
        <v>0</v>
      </c>
      <c r="P2322" s="351"/>
      <c r="Q2322" s="266"/>
      <c r="R2322" s="353"/>
      <c r="S2322" s="355"/>
      <c r="T2322" s="351"/>
      <c r="U2322" s="357"/>
      <c r="V2322" s="359"/>
      <c r="W2322" s="361"/>
      <c r="X2322" s="357"/>
      <c r="Y2322" s="353"/>
      <c r="Z2322" s="353"/>
      <c r="AA2322" s="353"/>
      <c r="AB2322" s="353"/>
      <c r="AC2322" s="353"/>
      <c r="AD2322" s="238">
        <f t="shared" si="2842"/>
        <v>0</v>
      </c>
      <c r="AE2322" s="279" t="e">
        <f>VLOOKUP(AD2322,分类参数表!$I$2:$J$10,2,FALSE)</f>
        <v>#N/A</v>
      </c>
      <c r="AF2322" s="280"/>
      <c r="AG2322" s="266"/>
      <c r="AH2322" s="266"/>
      <c r="AI2322" s="266"/>
      <c r="AJ2322" s="266"/>
      <c r="AK2322" s="266"/>
      <c r="AL2322" s="266"/>
      <c r="AM2322" s="290"/>
      <c r="AN2322" s="291" t="e">
        <f t="shared" si="2830"/>
        <v>#DIV/0!</v>
      </c>
      <c r="AO2322" s="297"/>
    </row>
    <row r="2323" spans="1:41" s="219" customFormat="1" ht="15" customHeight="1" thickBot="1" x14ac:dyDescent="0.2">
      <c r="A2323" s="235"/>
      <c r="B2323" s="236">
        <f t="shared" ref="B2323:C2323" si="2845">B2322</f>
        <v>0</v>
      </c>
      <c r="C2323" s="237">
        <f t="shared" si="2845"/>
        <v>0</v>
      </c>
      <c r="D2323" s="238">
        <f t="shared" si="2841"/>
        <v>5</v>
      </c>
      <c r="E2323" s="238"/>
      <c r="F2323" s="239"/>
      <c r="G2323" s="238"/>
      <c r="H2323" s="266"/>
      <c r="I2323" s="238"/>
      <c r="J2323" s="238"/>
      <c r="K2323" s="238"/>
      <c r="L2323" s="238"/>
      <c r="M2323" s="238"/>
      <c r="N2323" s="238"/>
      <c r="O2323" s="256">
        <f t="shared" si="2828"/>
        <v>0</v>
      </c>
      <c r="P2323" s="351"/>
      <c r="Q2323" s="266"/>
      <c r="R2323" s="353"/>
      <c r="S2323" s="355"/>
      <c r="T2323" s="351"/>
      <c r="U2323" s="357"/>
      <c r="V2323" s="359"/>
      <c r="W2323" s="361"/>
      <c r="X2323" s="357"/>
      <c r="Y2323" s="353"/>
      <c r="Z2323" s="353"/>
      <c r="AA2323" s="353"/>
      <c r="AB2323" s="362"/>
      <c r="AC2323" s="362"/>
      <c r="AD2323" s="238">
        <f t="shared" si="2842"/>
        <v>0</v>
      </c>
      <c r="AE2323" s="279" t="e">
        <f>VLOOKUP(AD2323,分类参数表!$I$2:$J$10,2,FALSE)</f>
        <v>#N/A</v>
      </c>
      <c r="AF2323" s="280"/>
      <c r="AG2323" s="266"/>
      <c r="AH2323" s="266"/>
      <c r="AI2323" s="266"/>
      <c r="AJ2323" s="266"/>
      <c r="AK2323" s="266"/>
      <c r="AL2323" s="266"/>
      <c r="AM2323" s="290"/>
      <c r="AN2323" s="291" t="e">
        <f t="shared" si="2830"/>
        <v>#DIV/0!</v>
      </c>
      <c r="AO2323" s="297"/>
    </row>
    <row r="2324" spans="1:41" s="220" customFormat="1" ht="15" customHeight="1" thickTop="1" x14ac:dyDescent="0.15">
      <c r="A2324" s="319"/>
      <c r="B2324" s="242"/>
      <c r="C2324" s="243"/>
      <c r="D2324" s="244">
        <v>1</v>
      </c>
      <c r="E2324" s="320"/>
      <c r="F2324" s="245"/>
      <c r="G2324" s="321"/>
      <c r="H2324" s="328"/>
      <c r="I2324" s="246"/>
      <c r="J2324" s="321"/>
      <c r="K2324" s="320"/>
      <c r="L2324" s="321"/>
      <c r="M2324" s="244"/>
      <c r="N2324" s="244"/>
      <c r="O2324" s="257">
        <f t="shared" si="2828"/>
        <v>0</v>
      </c>
      <c r="P2324" s="363">
        <f>SUM(O2324:O2328)</f>
        <v>0</v>
      </c>
      <c r="Q2324" s="322"/>
      <c r="R2324" s="371">
        <f>SUMPRODUCT(Q2324:Q2328+0)</f>
        <v>0</v>
      </c>
      <c r="S2324" s="374" t="e">
        <f>R2324/P2324</f>
        <v>#DIV/0!</v>
      </c>
      <c r="T2324" s="363" t="e">
        <f>LOOKUP(S2324,{0.4,0.45,0.5,0.55,0.6,0.65,0.7,0.75,0.8,0.85,0.9,0.95,1},{0.1,0.175,0.25,0.325,0.4,0.475,0.55,0.625,0.7,0.775,0.85,0.925,1})</f>
        <v>#DIV/0!</v>
      </c>
      <c r="U2324" s="369"/>
      <c r="V2324" s="365"/>
      <c r="W2324" s="367"/>
      <c r="X2324" s="369"/>
      <c r="Y2324" s="371">
        <f>R2324-(V2324/10)-X2324</f>
        <v>0</v>
      </c>
      <c r="Z2324" s="371" t="e">
        <f>Y2324*T2324*AE2324</f>
        <v>#DIV/0!</v>
      </c>
      <c r="AA2324" s="371" t="e">
        <f>U2324-V2324+Z2324</f>
        <v>#DIV/0!</v>
      </c>
      <c r="AB2324" s="371"/>
      <c r="AC2324" s="371"/>
      <c r="AD2324" s="323" t="s">
        <v>2000</v>
      </c>
      <c r="AE2324" s="282">
        <f>VLOOKUP(AD2324,分类参数表!$I$2:$J$10,2,FALSE)</f>
        <v>1</v>
      </c>
      <c r="AF2324" s="283"/>
      <c r="AG2324" s="322"/>
      <c r="AH2324" s="269"/>
      <c r="AI2324" s="269"/>
      <c r="AJ2324" s="269"/>
      <c r="AK2324" s="322"/>
      <c r="AL2324" s="322"/>
      <c r="AM2324" s="292"/>
      <c r="AN2324" s="293" t="e">
        <f t="shared" si="2830"/>
        <v>#DIV/0!</v>
      </c>
      <c r="AO2324" s="298"/>
    </row>
    <row r="2325" spans="1:41" s="221" customFormat="1" ht="15" customHeight="1" x14ac:dyDescent="0.15">
      <c r="A2325" s="247"/>
      <c r="B2325" s="248">
        <f t="shared" ref="B2325:C2325" si="2846">B2324</f>
        <v>0</v>
      </c>
      <c r="C2325" s="249">
        <f t="shared" si="2846"/>
        <v>0</v>
      </c>
      <c r="D2325" s="250">
        <f t="shared" ref="D2325:D2328" si="2847">D2324+1</f>
        <v>2</v>
      </c>
      <c r="E2325" s="250"/>
      <c r="F2325" s="251"/>
      <c r="G2325" s="250"/>
      <c r="H2325" s="329"/>
      <c r="I2325" s="252"/>
      <c r="J2325" s="250"/>
      <c r="K2325" s="250"/>
      <c r="L2325" s="250"/>
      <c r="M2325" s="250"/>
      <c r="N2325" s="250"/>
      <c r="O2325" s="258">
        <f t="shared" si="2828"/>
        <v>0</v>
      </c>
      <c r="P2325" s="364"/>
      <c r="Q2325" s="271"/>
      <c r="R2325" s="372"/>
      <c r="S2325" s="375"/>
      <c r="T2325" s="364"/>
      <c r="U2325" s="370"/>
      <c r="V2325" s="366"/>
      <c r="W2325" s="368"/>
      <c r="X2325" s="370"/>
      <c r="Y2325" s="372"/>
      <c r="Z2325" s="372"/>
      <c r="AA2325" s="372"/>
      <c r="AB2325" s="372"/>
      <c r="AC2325" s="372"/>
      <c r="AD2325" s="250" t="str">
        <f t="shared" ref="AD2325:AD2328" si="2848">AD2324</f>
        <v>会员</v>
      </c>
      <c r="AE2325" s="284">
        <f>VLOOKUP(AD2325,分类参数表!$I$2:$J$10,2,FALSE)</f>
        <v>1</v>
      </c>
      <c r="AF2325" s="285"/>
      <c r="AG2325" s="271"/>
      <c r="AH2325" s="271"/>
      <c r="AI2325" s="271"/>
      <c r="AJ2325" s="271"/>
      <c r="AK2325" s="271"/>
      <c r="AL2325" s="271"/>
      <c r="AM2325" s="294"/>
      <c r="AN2325" s="295" t="e">
        <f t="shared" si="2830"/>
        <v>#DIV/0!</v>
      </c>
      <c r="AO2325" s="299"/>
    </row>
    <row r="2326" spans="1:41" s="221" customFormat="1" ht="15" customHeight="1" x14ac:dyDescent="0.15">
      <c r="A2326" s="247"/>
      <c r="B2326" s="248">
        <f t="shared" ref="B2326:C2326" si="2849">B2325</f>
        <v>0</v>
      </c>
      <c r="C2326" s="249">
        <f t="shared" si="2849"/>
        <v>0</v>
      </c>
      <c r="D2326" s="250">
        <f t="shared" si="2847"/>
        <v>3</v>
      </c>
      <c r="E2326" s="250"/>
      <c r="F2326" s="251"/>
      <c r="G2326" s="250"/>
      <c r="H2326" s="329"/>
      <c r="I2326" s="252"/>
      <c r="J2326" s="250"/>
      <c r="K2326" s="250"/>
      <c r="L2326" s="250"/>
      <c r="M2326" s="250"/>
      <c r="N2326" s="250"/>
      <c r="O2326" s="258">
        <f t="shared" si="2828"/>
        <v>0</v>
      </c>
      <c r="P2326" s="364"/>
      <c r="Q2326" s="271"/>
      <c r="R2326" s="372"/>
      <c r="S2326" s="375"/>
      <c r="T2326" s="364"/>
      <c r="U2326" s="370"/>
      <c r="V2326" s="366"/>
      <c r="W2326" s="368"/>
      <c r="X2326" s="370"/>
      <c r="Y2326" s="372"/>
      <c r="Z2326" s="372"/>
      <c r="AA2326" s="372"/>
      <c r="AB2326" s="372"/>
      <c r="AC2326" s="372"/>
      <c r="AD2326" s="250" t="str">
        <f t="shared" si="2848"/>
        <v>会员</v>
      </c>
      <c r="AE2326" s="284">
        <f>VLOOKUP(AD2326,分类参数表!$I$2:$J$10,2,FALSE)</f>
        <v>1</v>
      </c>
      <c r="AF2326" s="285"/>
      <c r="AG2326" s="271"/>
      <c r="AH2326" s="271"/>
      <c r="AI2326" s="271"/>
      <c r="AJ2326" s="271"/>
      <c r="AK2326" s="271"/>
      <c r="AL2326" s="271"/>
      <c r="AM2326" s="294"/>
      <c r="AN2326" s="295" t="e">
        <f t="shared" si="2830"/>
        <v>#DIV/0!</v>
      </c>
      <c r="AO2326" s="299"/>
    </row>
    <row r="2327" spans="1:41" s="221" customFormat="1" ht="15" customHeight="1" x14ac:dyDescent="0.15">
      <c r="A2327" s="247"/>
      <c r="B2327" s="248">
        <f t="shared" ref="B2327:C2327" si="2850">B2326</f>
        <v>0</v>
      </c>
      <c r="C2327" s="249">
        <f t="shared" si="2850"/>
        <v>0</v>
      </c>
      <c r="D2327" s="250">
        <f t="shared" si="2847"/>
        <v>4</v>
      </c>
      <c r="E2327" s="250"/>
      <c r="F2327" s="251"/>
      <c r="G2327" s="250"/>
      <c r="H2327" s="271"/>
      <c r="I2327" s="250"/>
      <c r="J2327" s="250"/>
      <c r="K2327" s="250"/>
      <c r="L2327" s="250"/>
      <c r="M2327" s="250"/>
      <c r="N2327" s="250"/>
      <c r="O2327" s="258">
        <f t="shared" si="2828"/>
        <v>0</v>
      </c>
      <c r="P2327" s="364"/>
      <c r="Q2327" s="271"/>
      <c r="R2327" s="372"/>
      <c r="S2327" s="375"/>
      <c r="T2327" s="364"/>
      <c r="U2327" s="370"/>
      <c r="V2327" s="366"/>
      <c r="W2327" s="368"/>
      <c r="X2327" s="370"/>
      <c r="Y2327" s="372"/>
      <c r="Z2327" s="372"/>
      <c r="AA2327" s="372"/>
      <c r="AB2327" s="372"/>
      <c r="AC2327" s="372"/>
      <c r="AD2327" s="250" t="str">
        <f t="shared" si="2848"/>
        <v>会员</v>
      </c>
      <c r="AE2327" s="284">
        <f>VLOOKUP(AD2327,分类参数表!$I$2:$J$10,2,FALSE)</f>
        <v>1</v>
      </c>
      <c r="AF2327" s="285"/>
      <c r="AG2327" s="271"/>
      <c r="AH2327" s="271"/>
      <c r="AI2327" s="271"/>
      <c r="AJ2327" s="271"/>
      <c r="AK2327" s="271"/>
      <c r="AL2327" s="271"/>
      <c r="AM2327" s="294"/>
      <c r="AN2327" s="295" t="e">
        <f t="shared" si="2830"/>
        <v>#DIV/0!</v>
      </c>
      <c r="AO2327" s="299"/>
    </row>
    <row r="2328" spans="1:41" s="221" customFormat="1" ht="15" customHeight="1" thickBot="1" x14ac:dyDescent="0.2">
      <c r="A2328" s="247"/>
      <c r="B2328" s="248">
        <f t="shared" ref="B2328:C2328" si="2851">B2327</f>
        <v>0</v>
      </c>
      <c r="C2328" s="249">
        <f t="shared" si="2851"/>
        <v>0</v>
      </c>
      <c r="D2328" s="250">
        <f t="shared" si="2847"/>
        <v>5</v>
      </c>
      <c r="E2328" s="250"/>
      <c r="F2328" s="251"/>
      <c r="G2328" s="250"/>
      <c r="H2328" s="271"/>
      <c r="I2328" s="250"/>
      <c r="J2328" s="250"/>
      <c r="K2328" s="250"/>
      <c r="L2328" s="250"/>
      <c r="M2328" s="250"/>
      <c r="N2328" s="250"/>
      <c r="O2328" s="258">
        <f t="shared" si="2828"/>
        <v>0</v>
      </c>
      <c r="P2328" s="364"/>
      <c r="Q2328" s="271"/>
      <c r="R2328" s="372"/>
      <c r="S2328" s="375"/>
      <c r="T2328" s="364"/>
      <c r="U2328" s="370"/>
      <c r="V2328" s="366"/>
      <c r="W2328" s="368"/>
      <c r="X2328" s="370"/>
      <c r="Y2328" s="372"/>
      <c r="Z2328" s="372"/>
      <c r="AA2328" s="372"/>
      <c r="AB2328" s="373"/>
      <c r="AC2328" s="373"/>
      <c r="AD2328" s="250" t="str">
        <f t="shared" si="2848"/>
        <v>会员</v>
      </c>
      <c r="AE2328" s="284">
        <f>VLOOKUP(AD2328,分类参数表!$I$2:$J$10,2,FALSE)</f>
        <v>1</v>
      </c>
      <c r="AF2328" s="285"/>
      <c r="AG2328" s="271"/>
      <c r="AH2328" s="271"/>
      <c r="AI2328" s="271"/>
      <c r="AJ2328" s="271"/>
      <c r="AK2328" s="271"/>
      <c r="AL2328" s="271"/>
      <c r="AM2328" s="294"/>
      <c r="AN2328" s="295" t="e">
        <f t="shared" si="2830"/>
        <v>#DIV/0!</v>
      </c>
      <c r="AO2328" s="299"/>
    </row>
    <row r="2329" spans="1:41" s="218" customFormat="1" ht="15" customHeight="1" thickTop="1" x14ac:dyDescent="0.15">
      <c r="A2329" s="229"/>
      <c r="B2329" s="230"/>
      <c r="C2329" s="231"/>
      <c r="D2329" s="232">
        <v>1</v>
      </c>
      <c r="E2329" s="233"/>
      <c r="F2329" s="233"/>
      <c r="G2329" s="232"/>
      <c r="H2329" s="326"/>
      <c r="I2329" s="234"/>
      <c r="J2329" s="232"/>
      <c r="K2329" s="233"/>
      <c r="L2329" s="232"/>
      <c r="M2329" s="232"/>
      <c r="N2329" s="232"/>
      <c r="O2329" s="255">
        <f t="shared" si="2828"/>
        <v>0</v>
      </c>
      <c r="P2329" s="350">
        <f>SUM(O2329:O2333)</f>
        <v>0</v>
      </c>
      <c r="Q2329" s="264"/>
      <c r="R2329" s="352">
        <f>SUMPRODUCT(Q2329:Q2333+0)</f>
        <v>0</v>
      </c>
      <c r="S2329" s="354" t="e">
        <f>R2329/P2329</f>
        <v>#DIV/0!</v>
      </c>
      <c r="T2329" s="350" t="e">
        <f>LOOKUP(S2329,{0.4,0.45,0.5,0.55,0.6,0.65,0.7,0.75,0.8,0.85,0.9,0.95,1},{0.1,0.175,0.25,0.325,0.4,0.475,0.55,0.625,0.7,0.775,0.85,0.925,1})</f>
        <v>#DIV/0!</v>
      </c>
      <c r="U2329" s="356"/>
      <c r="V2329" s="358"/>
      <c r="W2329" s="360"/>
      <c r="X2329" s="356"/>
      <c r="Y2329" s="352">
        <f>R2329-(V2329/10)-X2329</f>
        <v>0</v>
      </c>
      <c r="Z2329" s="352" t="e">
        <f>Y2329*T2329*AE2329</f>
        <v>#DIV/0!</v>
      </c>
      <c r="AA2329" s="352" t="e">
        <f>U2329-V2329+Z2329</f>
        <v>#DIV/0!</v>
      </c>
      <c r="AB2329" s="352"/>
      <c r="AC2329" s="352"/>
      <c r="AD2329" s="276"/>
      <c r="AE2329" s="277" t="e">
        <f>VLOOKUP(AD2329,分类参数表!$I$2:$J$10,2,FALSE)</f>
        <v>#N/A</v>
      </c>
      <c r="AF2329" s="278"/>
      <c r="AG2329" s="264"/>
      <c r="AH2329" s="264"/>
      <c r="AI2329" s="264"/>
      <c r="AJ2329" s="264"/>
      <c r="AK2329" s="264"/>
      <c r="AL2329" s="264"/>
      <c r="AM2329" s="288"/>
      <c r="AN2329" s="289" t="e">
        <f t="shared" si="2830"/>
        <v>#DIV/0!</v>
      </c>
      <c r="AO2329" s="296"/>
    </row>
    <row r="2330" spans="1:41" s="219" customFormat="1" ht="15" customHeight="1" x14ac:dyDescent="0.15">
      <c r="A2330" s="235"/>
      <c r="B2330" s="236">
        <f t="shared" ref="B2330:C2330" si="2852">B2329</f>
        <v>0</v>
      </c>
      <c r="C2330" s="237">
        <f t="shared" si="2852"/>
        <v>0</v>
      </c>
      <c r="D2330" s="238">
        <f t="shared" ref="D2330:D2333" si="2853">D2329+1</f>
        <v>2</v>
      </c>
      <c r="E2330" s="238"/>
      <c r="F2330" s="239"/>
      <c r="G2330" s="238"/>
      <c r="H2330" s="327"/>
      <c r="I2330" s="240"/>
      <c r="J2330" s="238"/>
      <c r="K2330" s="238"/>
      <c r="L2330" s="238"/>
      <c r="M2330" s="238"/>
      <c r="N2330" s="238"/>
      <c r="O2330" s="256">
        <f t="shared" si="2828"/>
        <v>0</v>
      </c>
      <c r="P2330" s="351"/>
      <c r="Q2330" s="266"/>
      <c r="R2330" s="353"/>
      <c r="S2330" s="355"/>
      <c r="T2330" s="351"/>
      <c r="U2330" s="357"/>
      <c r="V2330" s="359"/>
      <c r="W2330" s="361"/>
      <c r="X2330" s="357"/>
      <c r="Y2330" s="353"/>
      <c r="Z2330" s="353"/>
      <c r="AA2330" s="353"/>
      <c r="AB2330" s="353"/>
      <c r="AC2330" s="353"/>
      <c r="AD2330" s="238">
        <f t="shared" ref="AD2330:AD2333" si="2854">AD2329</f>
        <v>0</v>
      </c>
      <c r="AE2330" s="279" t="e">
        <f>VLOOKUP(AD2330,分类参数表!$I$2:$J$10,2,FALSE)</f>
        <v>#N/A</v>
      </c>
      <c r="AF2330" s="280"/>
      <c r="AG2330" s="266"/>
      <c r="AH2330" s="266"/>
      <c r="AI2330" s="266"/>
      <c r="AJ2330" s="266"/>
      <c r="AK2330" s="266"/>
      <c r="AL2330" s="266"/>
      <c r="AM2330" s="290"/>
      <c r="AN2330" s="291" t="e">
        <f t="shared" si="2830"/>
        <v>#DIV/0!</v>
      </c>
      <c r="AO2330" s="297"/>
    </row>
    <row r="2331" spans="1:41" s="219" customFormat="1" ht="15" customHeight="1" x14ac:dyDescent="0.15">
      <c r="A2331" s="235"/>
      <c r="B2331" s="236">
        <f t="shared" ref="B2331:C2331" si="2855">B2330</f>
        <v>0</v>
      </c>
      <c r="C2331" s="237">
        <f t="shared" si="2855"/>
        <v>0</v>
      </c>
      <c r="D2331" s="238">
        <f t="shared" si="2853"/>
        <v>3</v>
      </c>
      <c r="E2331" s="238"/>
      <c r="F2331" s="239"/>
      <c r="G2331" s="238"/>
      <c r="H2331" s="327"/>
      <c r="I2331" s="240"/>
      <c r="J2331" s="238"/>
      <c r="K2331" s="238"/>
      <c r="L2331" s="238"/>
      <c r="M2331" s="238"/>
      <c r="N2331" s="238"/>
      <c r="O2331" s="256">
        <f t="shared" si="2828"/>
        <v>0</v>
      </c>
      <c r="P2331" s="351"/>
      <c r="Q2331" s="266"/>
      <c r="R2331" s="353"/>
      <c r="S2331" s="355"/>
      <c r="T2331" s="351"/>
      <c r="U2331" s="357"/>
      <c r="V2331" s="359"/>
      <c r="W2331" s="361"/>
      <c r="X2331" s="357"/>
      <c r="Y2331" s="353"/>
      <c r="Z2331" s="353"/>
      <c r="AA2331" s="353"/>
      <c r="AB2331" s="353"/>
      <c r="AC2331" s="353"/>
      <c r="AD2331" s="238">
        <f t="shared" si="2854"/>
        <v>0</v>
      </c>
      <c r="AE2331" s="279" t="e">
        <f>VLOOKUP(AD2331,分类参数表!$I$2:$J$10,2,FALSE)</f>
        <v>#N/A</v>
      </c>
      <c r="AF2331" s="280"/>
      <c r="AG2331" s="266"/>
      <c r="AH2331" s="266"/>
      <c r="AI2331" s="266"/>
      <c r="AJ2331" s="266"/>
      <c r="AK2331" s="266"/>
      <c r="AL2331" s="266"/>
      <c r="AM2331" s="290"/>
      <c r="AN2331" s="291" t="e">
        <f t="shared" si="2830"/>
        <v>#DIV/0!</v>
      </c>
      <c r="AO2331" s="297"/>
    </row>
    <row r="2332" spans="1:41" s="219" customFormat="1" ht="15" customHeight="1" x14ac:dyDescent="0.15">
      <c r="A2332" s="235"/>
      <c r="B2332" s="236">
        <f t="shared" ref="B2332:C2332" si="2856">B2331</f>
        <v>0</v>
      </c>
      <c r="C2332" s="237">
        <f t="shared" si="2856"/>
        <v>0</v>
      </c>
      <c r="D2332" s="238">
        <f t="shared" si="2853"/>
        <v>4</v>
      </c>
      <c r="E2332" s="238"/>
      <c r="F2332" s="239"/>
      <c r="G2332" s="238"/>
      <c r="H2332" s="266"/>
      <c r="I2332" s="238"/>
      <c r="J2332" s="238"/>
      <c r="K2332" s="238"/>
      <c r="L2332" s="238"/>
      <c r="M2332" s="238"/>
      <c r="N2332" s="238"/>
      <c r="O2332" s="256">
        <f t="shared" si="2828"/>
        <v>0</v>
      </c>
      <c r="P2332" s="351"/>
      <c r="Q2332" s="266"/>
      <c r="R2332" s="353"/>
      <c r="S2332" s="355"/>
      <c r="T2332" s="351"/>
      <c r="U2332" s="357"/>
      <c r="V2332" s="359"/>
      <c r="W2332" s="361"/>
      <c r="X2332" s="357"/>
      <c r="Y2332" s="353"/>
      <c r="Z2332" s="353"/>
      <c r="AA2332" s="353"/>
      <c r="AB2332" s="353"/>
      <c r="AC2332" s="353"/>
      <c r="AD2332" s="238">
        <f t="shared" si="2854"/>
        <v>0</v>
      </c>
      <c r="AE2332" s="279" t="e">
        <f>VLOOKUP(AD2332,分类参数表!$I$2:$J$10,2,FALSE)</f>
        <v>#N/A</v>
      </c>
      <c r="AF2332" s="280"/>
      <c r="AG2332" s="266"/>
      <c r="AH2332" s="266"/>
      <c r="AI2332" s="266"/>
      <c r="AJ2332" s="266"/>
      <c r="AK2332" s="266"/>
      <c r="AL2332" s="266"/>
      <c r="AM2332" s="290"/>
      <c r="AN2332" s="291" t="e">
        <f t="shared" si="2830"/>
        <v>#DIV/0!</v>
      </c>
      <c r="AO2332" s="297"/>
    </row>
    <row r="2333" spans="1:41" s="219" customFormat="1" ht="15" customHeight="1" thickBot="1" x14ac:dyDescent="0.2">
      <c r="A2333" s="235"/>
      <c r="B2333" s="236">
        <f t="shared" ref="B2333:C2333" si="2857">B2332</f>
        <v>0</v>
      </c>
      <c r="C2333" s="237">
        <f t="shared" si="2857"/>
        <v>0</v>
      </c>
      <c r="D2333" s="238">
        <f t="shared" si="2853"/>
        <v>5</v>
      </c>
      <c r="E2333" s="238"/>
      <c r="F2333" s="239"/>
      <c r="G2333" s="238"/>
      <c r="H2333" s="266"/>
      <c r="I2333" s="238"/>
      <c r="J2333" s="238"/>
      <c r="K2333" s="238"/>
      <c r="L2333" s="238"/>
      <c r="M2333" s="238"/>
      <c r="N2333" s="238"/>
      <c r="O2333" s="256">
        <f t="shared" si="2828"/>
        <v>0</v>
      </c>
      <c r="P2333" s="351"/>
      <c r="Q2333" s="266"/>
      <c r="R2333" s="353"/>
      <c r="S2333" s="355"/>
      <c r="T2333" s="351"/>
      <c r="U2333" s="357"/>
      <c r="V2333" s="359"/>
      <c r="W2333" s="361"/>
      <c r="X2333" s="357"/>
      <c r="Y2333" s="353"/>
      <c r="Z2333" s="353"/>
      <c r="AA2333" s="353"/>
      <c r="AB2333" s="362"/>
      <c r="AC2333" s="362"/>
      <c r="AD2333" s="238">
        <f t="shared" si="2854"/>
        <v>0</v>
      </c>
      <c r="AE2333" s="279" t="e">
        <f>VLOOKUP(AD2333,分类参数表!$I$2:$J$10,2,FALSE)</f>
        <v>#N/A</v>
      </c>
      <c r="AF2333" s="280"/>
      <c r="AG2333" s="266"/>
      <c r="AH2333" s="266"/>
      <c r="AI2333" s="266"/>
      <c r="AJ2333" s="266"/>
      <c r="AK2333" s="266"/>
      <c r="AL2333" s="266"/>
      <c r="AM2333" s="290"/>
      <c r="AN2333" s="291" t="e">
        <f t="shared" si="2830"/>
        <v>#DIV/0!</v>
      </c>
      <c r="AO2333" s="297"/>
    </row>
    <row r="2334" spans="1:41" s="220" customFormat="1" ht="15" customHeight="1" thickTop="1" x14ac:dyDescent="0.15">
      <c r="A2334" s="319"/>
      <c r="B2334" s="242"/>
      <c r="C2334" s="243"/>
      <c r="D2334" s="244">
        <v>1</v>
      </c>
      <c r="E2334" s="320"/>
      <c r="F2334" s="245"/>
      <c r="G2334" s="321"/>
      <c r="H2334" s="328"/>
      <c r="I2334" s="246"/>
      <c r="J2334" s="321"/>
      <c r="K2334" s="320"/>
      <c r="L2334" s="321"/>
      <c r="M2334" s="244"/>
      <c r="N2334" s="244"/>
      <c r="O2334" s="257">
        <f t="shared" si="2828"/>
        <v>0</v>
      </c>
      <c r="P2334" s="363">
        <f>SUM(O2334:O2338)</f>
        <v>0</v>
      </c>
      <c r="Q2334" s="322"/>
      <c r="R2334" s="371">
        <f>SUMPRODUCT(Q2334:Q2338+0)</f>
        <v>0</v>
      </c>
      <c r="S2334" s="374" t="e">
        <f>R2334/P2334</f>
        <v>#DIV/0!</v>
      </c>
      <c r="T2334" s="363" t="e">
        <f>LOOKUP(S2334,{0.4,0.45,0.5,0.55,0.6,0.65,0.7,0.75,0.8,0.85,0.9,0.95,1},{0.1,0.175,0.25,0.325,0.4,0.475,0.55,0.625,0.7,0.775,0.85,0.925,1})</f>
        <v>#DIV/0!</v>
      </c>
      <c r="U2334" s="369"/>
      <c r="V2334" s="365"/>
      <c r="W2334" s="367"/>
      <c r="X2334" s="369"/>
      <c r="Y2334" s="371">
        <f>R2334-(V2334/10)-X2334</f>
        <v>0</v>
      </c>
      <c r="Z2334" s="371" t="e">
        <f>Y2334*T2334*AE2334</f>
        <v>#DIV/0!</v>
      </c>
      <c r="AA2334" s="371" t="e">
        <f>U2334-V2334+Z2334</f>
        <v>#DIV/0!</v>
      </c>
      <c r="AB2334" s="371"/>
      <c r="AC2334" s="371"/>
      <c r="AD2334" s="323" t="s">
        <v>2000</v>
      </c>
      <c r="AE2334" s="282">
        <f>VLOOKUP(AD2334,分类参数表!$I$2:$J$10,2,FALSE)</f>
        <v>1</v>
      </c>
      <c r="AF2334" s="283"/>
      <c r="AG2334" s="322"/>
      <c r="AH2334" s="269"/>
      <c r="AI2334" s="269"/>
      <c r="AJ2334" s="269"/>
      <c r="AK2334" s="322"/>
      <c r="AL2334" s="322"/>
      <c r="AM2334" s="292"/>
      <c r="AN2334" s="293" t="e">
        <f t="shared" si="2830"/>
        <v>#DIV/0!</v>
      </c>
      <c r="AO2334" s="298"/>
    </row>
    <row r="2335" spans="1:41" s="221" customFormat="1" ht="15" customHeight="1" x14ac:dyDescent="0.15">
      <c r="A2335" s="247"/>
      <c r="B2335" s="248">
        <f t="shared" ref="B2335:C2335" si="2858">B2334</f>
        <v>0</v>
      </c>
      <c r="C2335" s="249">
        <f t="shared" si="2858"/>
        <v>0</v>
      </c>
      <c r="D2335" s="250">
        <f t="shared" ref="D2335:D2338" si="2859">D2334+1</f>
        <v>2</v>
      </c>
      <c r="E2335" s="250"/>
      <c r="F2335" s="251"/>
      <c r="G2335" s="250"/>
      <c r="H2335" s="329"/>
      <c r="I2335" s="252"/>
      <c r="J2335" s="250"/>
      <c r="K2335" s="250"/>
      <c r="L2335" s="250"/>
      <c r="M2335" s="250"/>
      <c r="N2335" s="250"/>
      <c r="O2335" s="258">
        <f t="shared" si="2828"/>
        <v>0</v>
      </c>
      <c r="P2335" s="364"/>
      <c r="Q2335" s="271"/>
      <c r="R2335" s="372"/>
      <c r="S2335" s="375"/>
      <c r="T2335" s="364"/>
      <c r="U2335" s="370"/>
      <c r="V2335" s="366"/>
      <c r="W2335" s="368"/>
      <c r="X2335" s="370"/>
      <c r="Y2335" s="372"/>
      <c r="Z2335" s="372"/>
      <c r="AA2335" s="372"/>
      <c r="AB2335" s="372"/>
      <c r="AC2335" s="372"/>
      <c r="AD2335" s="250" t="str">
        <f t="shared" ref="AD2335:AD2338" si="2860">AD2334</f>
        <v>会员</v>
      </c>
      <c r="AE2335" s="284">
        <f>VLOOKUP(AD2335,分类参数表!$I$2:$J$10,2,FALSE)</f>
        <v>1</v>
      </c>
      <c r="AF2335" s="285"/>
      <c r="AG2335" s="271"/>
      <c r="AH2335" s="271"/>
      <c r="AI2335" s="271"/>
      <c r="AJ2335" s="271"/>
      <c r="AK2335" s="271"/>
      <c r="AL2335" s="271"/>
      <c r="AM2335" s="294"/>
      <c r="AN2335" s="295" t="e">
        <f t="shared" si="2830"/>
        <v>#DIV/0!</v>
      </c>
      <c r="AO2335" s="299"/>
    </row>
    <row r="2336" spans="1:41" s="221" customFormat="1" ht="15" customHeight="1" x14ac:dyDescent="0.15">
      <c r="A2336" s="247"/>
      <c r="B2336" s="248">
        <f t="shared" ref="B2336:C2336" si="2861">B2335</f>
        <v>0</v>
      </c>
      <c r="C2336" s="249">
        <f t="shared" si="2861"/>
        <v>0</v>
      </c>
      <c r="D2336" s="250">
        <f t="shared" si="2859"/>
        <v>3</v>
      </c>
      <c r="E2336" s="250"/>
      <c r="F2336" s="251"/>
      <c r="G2336" s="250"/>
      <c r="H2336" s="329"/>
      <c r="I2336" s="252"/>
      <c r="J2336" s="250"/>
      <c r="K2336" s="250"/>
      <c r="L2336" s="250"/>
      <c r="M2336" s="250"/>
      <c r="N2336" s="250"/>
      <c r="O2336" s="258">
        <f t="shared" si="2828"/>
        <v>0</v>
      </c>
      <c r="P2336" s="364"/>
      <c r="Q2336" s="271"/>
      <c r="R2336" s="372"/>
      <c r="S2336" s="375"/>
      <c r="T2336" s="364"/>
      <c r="U2336" s="370"/>
      <c r="V2336" s="366"/>
      <c r="W2336" s="368"/>
      <c r="X2336" s="370"/>
      <c r="Y2336" s="372"/>
      <c r="Z2336" s="372"/>
      <c r="AA2336" s="372"/>
      <c r="AB2336" s="372"/>
      <c r="AC2336" s="372"/>
      <c r="AD2336" s="250" t="str">
        <f t="shared" si="2860"/>
        <v>会员</v>
      </c>
      <c r="AE2336" s="284">
        <f>VLOOKUP(AD2336,分类参数表!$I$2:$J$10,2,FALSE)</f>
        <v>1</v>
      </c>
      <c r="AF2336" s="285"/>
      <c r="AG2336" s="271"/>
      <c r="AH2336" s="271"/>
      <c r="AI2336" s="271"/>
      <c r="AJ2336" s="271"/>
      <c r="AK2336" s="271"/>
      <c r="AL2336" s="271"/>
      <c r="AM2336" s="294"/>
      <c r="AN2336" s="295" t="e">
        <f t="shared" si="2830"/>
        <v>#DIV/0!</v>
      </c>
      <c r="AO2336" s="299"/>
    </row>
    <row r="2337" spans="1:41" s="221" customFormat="1" ht="15" customHeight="1" x14ac:dyDescent="0.15">
      <c r="A2337" s="247"/>
      <c r="B2337" s="248">
        <f t="shared" ref="B2337:C2337" si="2862">B2336</f>
        <v>0</v>
      </c>
      <c r="C2337" s="249">
        <f t="shared" si="2862"/>
        <v>0</v>
      </c>
      <c r="D2337" s="250">
        <f t="shared" si="2859"/>
        <v>4</v>
      </c>
      <c r="E2337" s="250"/>
      <c r="F2337" s="251"/>
      <c r="G2337" s="250"/>
      <c r="H2337" s="271"/>
      <c r="I2337" s="250"/>
      <c r="J2337" s="250"/>
      <c r="K2337" s="250"/>
      <c r="L2337" s="250"/>
      <c r="M2337" s="250"/>
      <c r="N2337" s="250"/>
      <c r="O2337" s="258">
        <f t="shared" si="2828"/>
        <v>0</v>
      </c>
      <c r="P2337" s="364"/>
      <c r="Q2337" s="271"/>
      <c r="R2337" s="372"/>
      <c r="S2337" s="375"/>
      <c r="T2337" s="364"/>
      <c r="U2337" s="370"/>
      <c r="V2337" s="366"/>
      <c r="W2337" s="368"/>
      <c r="X2337" s="370"/>
      <c r="Y2337" s="372"/>
      <c r="Z2337" s="372"/>
      <c r="AA2337" s="372"/>
      <c r="AB2337" s="372"/>
      <c r="AC2337" s="372"/>
      <c r="AD2337" s="250" t="str">
        <f t="shared" si="2860"/>
        <v>会员</v>
      </c>
      <c r="AE2337" s="284">
        <f>VLOOKUP(AD2337,分类参数表!$I$2:$J$10,2,FALSE)</f>
        <v>1</v>
      </c>
      <c r="AF2337" s="285"/>
      <c r="AG2337" s="271"/>
      <c r="AH2337" s="271"/>
      <c r="AI2337" s="271"/>
      <c r="AJ2337" s="271"/>
      <c r="AK2337" s="271"/>
      <c r="AL2337" s="271"/>
      <c r="AM2337" s="294"/>
      <c r="AN2337" s="295" t="e">
        <f t="shared" si="2830"/>
        <v>#DIV/0!</v>
      </c>
      <c r="AO2337" s="299"/>
    </row>
    <row r="2338" spans="1:41" s="221" customFormat="1" ht="15" customHeight="1" thickBot="1" x14ac:dyDescent="0.2">
      <c r="A2338" s="247"/>
      <c r="B2338" s="248">
        <f t="shared" ref="B2338:C2338" si="2863">B2337</f>
        <v>0</v>
      </c>
      <c r="C2338" s="249">
        <f t="shared" si="2863"/>
        <v>0</v>
      </c>
      <c r="D2338" s="250">
        <f t="shared" si="2859"/>
        <v>5</v>
      </c>
      <c r="E2338" s="250"/>
      <c r="F2338" s="251"/>
      <c r="G2338" s="250"/>
      <c r="H2338" s="271"/>
      <c r="I2338" s="250"/>
      <c r="J2338" s="250"/>
      <c r="K2338" s="250"/>
      <c r="L2338" s="250"/>
      <c r="M2338" s="250"/>
      <c r="N2338" s="250"/>
      <c r="O2338" s="258">
        <f t="shared" si="2828"/>
        <v>0</v>
      </c>
      <c r="P2338" s="364"/>
      <c r="Q2338" s="271"/>
      <c r="R2338" s="372"/>
      <c r="S2338" s="375"/>
      <c r="T2338" s="364"/>
      <c r="U2338" s="370"/>
      <c r="V2338" s="366"/>
      <c r="W2338" s="368"/>
      <c r="X2338" s="370"/>
      <c r="Y2338" s="372"/>
      <c r="Z2338" s="372"/>
      <c r="AA2338" s="372"/>
      <c r="AB2338" s="373"/>
      <c r="AC2338" s="373"/>
      <c r="AD2338" s="250" t="str">
        <f t="shared" si="2860"/>
        <v>会员</v>
      </c>
      <c r="AE2338" s="284">
        <f>VLOOKUP(AD2338,分类参数表!$I$2:$J$10,2,FALSE)</f>
        <v>1</v>
      </c>
      <c r="AF2338" s="285"/>
      <c r="AG2338" s="271"/>
      <c r="AH2338" s="271"/>
      <c r="AI2338" s="271"/>
      <c r="AJ2338" s="271"/>
      <c r="AK2338" s="271"/>
      <c r="AL2338" s="271"/>
      <c r="AM2338" s="294"/>
      <c r="AN2338" s="295" t="e">
        <f t="shared" si="2830"/>
        <v>#DIV/0!</v>
      </c>
      <c r="AO2338" s="299"/>
    </row>
    <row r="2339" spans="1:41" s="218" customFormat="1" ht="15" customHeight="1" thickTop="1" x14ac:dyDescent="0.15">
      <c r="A2339" s="229"/>
      <c r="B2339" s="230"/>
      <c r="C2339" s="231"/>
      <c r="D2339" s="232">
        <v>1</v>
      </c>
      <c r="E2339" s="233"/>
      <c r="F2339" s="233"/>
      <c r="G2339" s="232"/>
      <c r="H2339" s="326"/>
      <c r="I2339" s="234"/>
      <c r="J2339" s="232"/>
      <c r="K2339" s="233"/>
      <c r="L2339" s="232"/>
      <c r="M2339" s="232"/>
      <c r="N2339" s="232"/>
      <c r="O2339" s="255">
        <f t="shared" si="2828"/>
        <v>0</v>
      </c>
      <c r="P2339" s="350">
        <f>SUM(O2339:O2343)</f>
        <v>0</v>
      </c>
      <c r="Q2339" s="264"/>
      <c r="R2339" s="352">
        <f>SUMPRODUCT(Q2339:Q2343+0)</f>
        <v>0</v>
      </c>
      <c r="S2339" s="354" t="e">
        <f>R2339/P2339</f>
        <v>#DIV/0!</v>
      </c>
      <c r="T2339" s="350" t="e">
        <f>LOOKUP(S2339,{0.4,0.45,0.5,0.55,0.6,0.65,0.7,0.75,0.8,0.85,0.9,0.95,1},{0.1,0.175,0.25,0.325,0.4,0.475,0.55,0.625,0.7,0.775,0.85,0.925,1})</f>
        <v>#DIV/0!</v>
      </c>
      <c r="U2339" s="356"/>
      <c r="V2339" s="358"/>
      <c r="W2339" s="360"/>
      <c r="X2339" s="356"/>
      <c r="Y2339" s="352">
        <f>R2339-(V2339/10)-X2339</f>
        <v>0</v>
      </c>
      <c r="Z2339" s="352" t="e">
        <f>Y2339*T2339*AE2339</f>
        <v>#DIV/0!</v>
      </c>
      <c r="AA2339" s="352" t="e">
        <f>U2339-V2339+Z2339</f>
        <v>#DIV/0!</v>
      </c>
      <c r="AB2339" s="352"/>
      <c r="AC2339" s="352"/>
      <c r="AD2339" s="276"/>
      <c r="AE2339" s="277" t="e">
        <f>VLOOKUP(AD2339,分类参数表!$I$2:$J$10,2,FALSE)</f>
        <v>#N/A</v>
      </c>
      <c r="AF2339" s="278"/>
      <c r="AG2339" s="264"/>
      <c r="AH2339" s="264"/>
      <c r="AI2339" s="264"/>
      <c r="AJ2339" s="264"/>
      <c r="AK2339" s="264"/>
      <c r="AL2339" s="264"/>
      <c r="AM2339" s="288"/>
      <c r="AN2339" s="289" t="e">
        <f t="shared" si="2830"/>
        <v>#DIV/0!</v>
      </c>
      <c r="AO2339" s="296"/>
    </row>
    <row r="2340" spans="1:41" s="219" customFormat="1" ht="15" customHeight="1" x14ac:dyDescent="0.15">
      <c r="A2340" s="235"/>
      <c r="B2340" s="236">
        <f t="shared" ref="B2340:C2340" si="2864">B2339</f>
        <v>0</v>
      </c>
      <c r="C2340" s="237">
        <f t="shared" si="2864"/>
        <v>0</v>
      </c>
      <c r="D2340" s="238">
        <f t="shared" ref="D2340:D2343" si="2865">D2339+1</f>
        <v>2</v>
      </c>
      <c r="E2340" s="238"/>
      <c r="F2340" s="239"/>
      <c r="G2340" s="238"/>
      <c r="H2340" s="327"/>
      <c r="I2340" s="240"/>
      <c r="J2340" s="238"/>
      <c r="K2340" s="238"/>
      <c r="L2340" s="238"/>
      <c r="M2340" s="238"/>
      <c r="N2340" s="238"/>
      <c r="O2340" s="256">
        <f t="shared" si="2828"/>
        <v>0</v>
      </c>
      <c r="P2340" s="351"/>
      <c r="Q2340" s="266"/>
      <c r="R2340" s="353"/>
      <c r="S2340" s="355"/>
      <c r="T2340" s="351"/>
      <c r="U2340" s="357"/>
      <c r="V2340" s="359"/>
      <c r="W2340" s="361"/>
      <c r="X2340" s="357"/>
      <c r="Y2340" s="353"/>
      <c r="Z2340" s="353"/>
      <c r="AA2340" s="353"/>
      <c r="AB2340" s="353"/>
      <c r="AC2340" s="353"/>
      <c r="AD2340" s="238">
        <f t="shared" ref="AD2340:AD2343" si="2866">AD2339</f>
        <v>0</v>
      </c>
      <c r="AE2340" s="279" t="e">
        <f>VLOOKUP(AD2340,分类参数表!$I$2:$J$10,2,FALSE)</f>
        <v>#N/A</v>
      </c>
      <c r="AF2340" s="280"/>
      <c r="AG2340" s="266"/>
      <c r="AH2340" s="266"/>
      <c r="AI2340" s="266"/>
      <c r="AJ2340" s="266"/>
      <c r="AK2340" s="266"/>
      <c r="AL2340" s="266"/>
      <c r="AM2340" s="290"/>
      <c r="AN2340" s="291" t="e">
        <f t="shared" si="2830"/>
        <v>#DIV/0!</v>
      </c>
      <c r="AO2340" s="297"/>
    </row>
    <row r="2341" spans="1:41" s="219" customFormat="1" ht="15" customHeight="1" x14ac:dyDescent="0.15">
      <c r="A2341" s="235"/>
      <c r="B2341" s="236">
        <f t="shared" ref="B2341:C2341" si="2867">B2340</f>
        <v>0</v>
      </c>
      <c r="C2341" s="237">
        <f t="shared" si="2867"/>
        <v>0</v>
      </c>
      <c r="D2341" s="238">
        <f t="shared" si="2865"/>
        <v>3</v>
      </c>
      <c r="E2341" s="238"/>
      <c r="F2341" s="239"/>
      <c r="G2341" s="238"/>
      <c r="H2341" s="327"/>
      <c r="I2341" s="240"/>
      <c r="J2341" s="238"/>
      <c r="K2341" s="238"/>
      <c r="L2341" s="238"/>
      <c r="M2341" s="238"/>
      <c r="N2341" s="238"/>
      <c r="O2341" s="256">
        <f t="shared" si="2828"/>
        <v>0</v>
      </c>
      <c r="P2341" s="351"/>
      <c r="Q2341" s="266"/>
      <c r="R2341" s="353"/>
      <c r="S2341" s="355"/>
      <c r="T2341" s="351"/>
      <c r="U2341" s="357"/>
      <c r="V2341" s="359"/>
      <c r="W2341" s="361"/>
      <c r="X2341" s="357"/>
      <c r="Y2341" s="353"/>
      <c r="Z2341" s="353"/>
      <c r="AA2341" s="353"/>
      <c r="AB2341" s="353"/>
      <c r="AC2341" s="353"/>
      <c r="AD2341" s="238">
        <f t="shared" si="2866"/>
        <v>0</v>
      </c>
      <c r="AE2341" s="279" t="e">
        <f>VLOOKUP(AD2341,分类参数表!$I$2:$J$10,2,FALSE)</f>
        <v>#N/A</v>
      </c>
      <c r="AF2341" s="280"/>
      <c r="AG2341" s="266"/>
      <c r="AH2341" s="266"/>
      <c r="AI2341" s="266"/>
      <c r="AJ2341" s="266"/>
      <c r="AK2341" s="266"/>
      <c r="AL2341" s="266"/>
      <c r="AM2341" s="290"/>
      <c r="AN2341" s="291" t="e">
        <f t="shared" si="2830"/>
        <v>#DIV/0!</v>
      </c>
      <c r="AO2341" s="297"/>
    </row>
    <row r="2342" spans="1:41" s="219" customFormat="1" ht="15" customHeight="1" x14ac:dyDescent="0.15">
      <c r="A2342" s="235"/>
      <c r="B2342" s="236">
        <f t="shared" ref="B2342:C2342" si="2868">B2341</f>
        <v>0</v>
      </c>
      <c r="C2342" s="237">
        <f t="shared" si="2868"/>
        <v>0</v>
      </c>
      <c r="D2342" s="238">
        <f t="shared" si="2865"/>
        <v>4</v>
      </c>
      <c r="E2342" s="238"/>
      <c r="F2342" s="239"/>
      <c r="G2342" s="238"/>
      <c r="H2342" s="266"/>
      <c r="I2342" s="238"/>
      <c r="J2342" s="238"/>
      <c r="K2342" s="238"/>
      <c r="L2342" s="238"/>
      <c r="M2342" s="238"/>
      <c r="N2342" s="238"/>
      <c r="O2342" s="256">
        <f t="shared" si="2828"/>
        <v>0</v>
      </c>
      <c r="P2342" s="351"/>
      <c r="Q2342" s="266"/>
      <c r="R2342" s="353"/>
      <c r="S2342" s="355"/>
      <c r="T2342" s="351"/>
      <c r="U2342" s="357"/>
      <c r="V2342" s="359"/>
      <c r="W2342" s="361"/>
      <c r="X2342" s="357"/>
      <c r="Y2342" s="353"/>
      <c r="Z2342" s="353"/>
      <c r="AA2342" s="353"/>
      <c r="AB2342" s="353"/>
      <c r="AC2342" s="353"/>
      <c r="AD2342" s="238">
        <f t="shared" si="2866"/>
        <v>0</v>
      </c>
      <c r="AE2342" s="279" t="e">
        <f>VLOOKUP(AD2342,分类参数表!$I$2:$J$10,2,FALSE)</f>
        <v>#N/A</v>
      </c>
      <c r="AF2342" s="280"/>
      <c r="AG2342" s="266"/>
      <c r="AH2342" s="266"/>
      <c r="AI2342" s="266"/>
      <c r="AJ2342" s="266"/>
      <c r="AK2342" s="266"/>
      <c r="AL2342" s="266"/>
      <c r="AM2342" s="290"/>
      <c r="AN2342" s="291" t="e">
        <f t="shared" si="2830"/>
        <v>#DIV/0!</v>
      </c>
      <c r="AO2342" s="297"/>
    </row>
    <row r="2343" spans="1:41" s="219" customFormat="1" ht="15" customHeight="1" thickBot="1" x14ac:dyDescent="0.2">
      <c r="A2343" s="235"/>
      <c r="B2343" s="236">
        <f t="shared" ref="B2343:C2343" si="2869">B2342</f>
        <v>0</v>
      </c>
      <c r="C2343" s="237">
        <f t="shared" si="2869"/>
        <v>0</v>
      </c>
      <c r="D2343" s="238">
        <f t="shared" si="2865"/>
        <v>5</v>
      </c>
      <c r="E2343" s="238"/>
      <c r="F2343" s="239"/>
      <c r="G2343" s="238"/>
      <c r="H2343" s="266"/>
      <c r="I2343" s="238"/>
      <c r="J2343" s="238"/>
      <c r="K2343" s="238"/>
      <c r="L2343" s="238"/>
      <c r="M2343" s="238"/>
      <c r="N2343" s="238"/>
      <c r="O2343" s="256">
        <f t="shared" si="2828"/>
        <v>0</v>
      </c>
      <c r="P2343" s="351"/>
      <c r="Q2343" s="266"/>
      <c r="R2343" s="353"/>
      <c r="S2343" s="355"/>
      <c r="T2343" s="351"/>
      <c r="U2343" s="357"/>
      <c r="V2343" s="359"/>
      <c r="W2343" s="361"/>
      <c r="X2343" s="357"/>
      <c r="Y2343" s="353"/>
      <c r="Z2343" s="353"/>
      <c r="AA2343" s="353"/>
      <c r="AB2343" s="362"/>
      <c r="AC2343" s="362"/>
      <c r="AD2343" s="238">
        <f t="shared" si="2866"/>
        <v>0</v>
      </c>
      <c r="AE2343" s="279" t="e">
        <f>VLOOKUP(AD2343,分类参数表!$I$2:$J$10,2,FALSE)</f>
        <v>#N/A</v>
      </c>
      <c r="AF2343" s="280"/>
      <c r="AG2343" s="266"/>
      <c r="AH2343" s="266"/>
      <c r="AI2343" s="266"/>
      <c r="AJ2343" s="266"/>
      <c r="AK2343" s="266"/>
      <c r="AL2343" s="266"/>
      <c r="AM2343" s="290"/>
      <c r="AN2343" s="291" t="e">
        <f t="shared" si="2830"/>
        <v>#DIV/0!</v>
      </c>
      <c r="AO2343" s="297"/>
    </row>
    <row r="2344" spans="1:41" s="220" customFormat="1" ht="15" customHeight="1" thickTop="1" x14ac:dyDescent="0.15">
      <c r="A2344" s="319"/>
      <c r="B2344" s="242"/>
      <c r="C2344" s="243"/>
      <c r="D2344" s="244">
        <v>1</v>
      </c>
      <c r="E2344" s="320"/>
      <c r="F2344" s="245"/>
      <c r="G2344" s="321"/>
      <c r="H2344" s="328"/>
      <c r="I2344" s="246"/>
      <c r="J2344" s="321"/>
      <c r="K2344" s="320"/>
      <c r="L2344" s="321"/>
      <c r="M2344" s="244"/>
      <c r="N2344" s="244"/>
      <c r="O2344" s="257">
        <f t="shared" si="2828"/>
        <v>0</v>
      </c>
      <c r="P2344" s="363">
        <f>SUM(O2344:O2348)</f>
        <v>0</v>
      </c>
      <c r="Q2344" s="322"/>
      <c r="R2344" s="371">
        <f>SUMPRODUCT(Q2344:Q2348+0)</f>
        <v>0</v>
      </c>
      <c r="S2344" s="374" t="e">
        <f>R2344/P2344</f>
        <v>#DIV/0!</v>
      </c>
      <c r="T2344" s="363" t="e">
        <f>LOOKUP(S2344,{0.4,0.45,0.5,0.55,0.6,0.65,0.7,0.75,0.8,0.85,0.9,0.95,1},{0.1,0.175,0.25,0.325,0.4,0.475,0.55,0.625,0.7,0.775,0.85,0.925,1})</f>
        <v>#DIV/0!</v>
      </c>
      <c r="U2344" s="369"/>
      <c r="V2344" s="365"/>
      <c r="W2344" s="367"/>
      <c r="X2344" s="369"/>
      <c r="Y2344" s="371">
        <f>R2344-(V2344/10)-X2344</f>
        <v>0</v>
      </c>
      <c r="Z2344" s="371" t="e">
        <f>Y2344*T2344*AE2344</f>
        <v>#DIV/0!</v>
      </c>
      <c r="AA2344" s="371" t="e">
        <f>U2344-V2344+Z2344</f>
        <v>#DIV/0!</v>
      </c>
      <c r="AB2344" s="371"/>
      <c r="AC2344" s="371"/>
      <c r="AD2344" s="323" t="s">
        <v>2000</v>
      </c>
      <c r="AE2344" s="282">
        <f>VLOOKUP(AD2344,分类参数表!$I$2:$J$10,2,FALSE)</f>
        <v>1</v>
      </c>
      <c r="AF2344" s="283"/>
      <c r="AG2344" s="322"/>
      <c r="AH2344" s="269"/>
      <c r="AI2344" s="269"/>
      <c r="AJ2344" s="269"/>
      <c r="AK2344" s="322"/>
      <c r="AL2344" s="322"/>
      <c r="AM2344" s="292"/>
      <c r="AN2344" s="293" t="e">
        <f t="shared" si="2830"/>
        <v>#DIV/0!</v>
      </c>
      <c r="AO2344" s="298"/>
    </row>
    <row r="2345" spans="1:41" s="221" customFormat="1" ht="15" customHeight="1" x14ac:dyDescent="0.15">
      <c r="A2345" s="247"/>
      <c r="B2345" s="248">
        <f t="shared" ref="B2345:C2345" si="2870">B2344</f>
        <v>0</v>
      </c>
      <c r="C2345" s="249">
        <f t="shared" si="2870"/>
        <v>0</v>
      </c>
      <c r="D2345" s="250">
        <f t="shared" ref="D2345:D2348" si="2871">D2344+1</f>
        <v>2</v>
      </c>
      <c r="E2345" s="250"/>
      <c r="F2345" s="251"/>
      <c r="G2345" s="250"/>
      <c r="H2345" s="329"/>
      <c r="I2345" s="252"/>
      <c r="J2345" s="250"/>
      <c r="K2345" s="250"/>
      <c r="L2345" s="250"/>
      <c r="M2345" s="250"/>
      <c r="N2345" s="250"/>
      <c r="O2345" s="258">
        <f t="shared" si="2828"/>
        <v>0</v>
      </c>
      <c r="P2345" s="364"/>
      <c r="Q2345" s="271"/>
      <c r="R2345" s="372"/>
      <c r="S2345" s="375"/>
      <c r="T2345" s="364"/>
      <c r="U2345" s="370"/>
      <c r="V2345" s="366"/>
      <c r="W2345" s="368"/>
      <c r="X2345" s="370"/>
      <c r="Y2345" s="372"/>
      <c r="Z2345" s="372"/>
      <c r="AA2345" s="372"/>
      <c r="AB2345" s="372"/>
      <c r="AC2345" s="372"/>
      <c r="AD2345" s="250" t="str">
        <f t="shared" ref="AD2345:AD2348" si="2872">AD2344</f>
        <v>会员</v>
      </c>
      <c r="AE2345" s="284">
        <f>VLOOKUP(AD2345,分类参数表!$I$2:$J$10,2,FALSE)</f>
        <v>1</v>
      </c>
      <c r="AF2345" s="285"/>
      <c r="AG2345" s="271"/>
      <c r="AH2345" s="271"/>
      <c r="AI2345" s="271"/>
      <c r="AJ2345" s="271"/>
      <c r="AK2345" s="271"/>
      <c r="AL2345" s="271"/>
      <c r="AM2345" s="294"/>
      <c r="AN2345" s="295" t="e">
        <f t="shared" si="2830"/>
        <v>#DIV/0!</v>
      </c>
      <c r="AO2345" s="299"/>
    </row>
    <row r="2346" spans="1:41" s="221" customFormat="1" ht="15" customHeight="1" x14ac:dyDescent="0.15">
      <c r="A2346" s="247"/>
      <c r="B2346" s="248">
        <f t="shared" ref="B2346:C2346" si="2873">B2345</f>
        <v>0</v>
      </c>
      <c r="C2346" s="249">
        <f t="shared" si="2873"/>
        <v>0</v>
      </c>
      <c r="D2346" s="250">
        <f t="shared" si="2871"/>
        <v>3</v>
      </c>
      <c r="E2346" s="250"/>
      <c r="F2346" s="251"/>
      <c r="G2346" s="250"/>
      <c r="H2346" s="329"/>
      <c r="I2346" s="252"/>
      <c r="J2346" s="250"/>
      <c r="K2346" s="250"/>
      <c r="L2346" s="250"/>
      <c r="M2346" s="250"/>
      <c r="N2346" s="250"/>
      <c r="O2346" s="258">
        <f t="shared" si="2828"/>
        <v>0</v>
      </c>
      <c r="P2346" s="364"/>
      <c r="Q2346" s="271"/>
      <c r="R2346" s="372"/>
      <c r="S2346" s="375"/>
      <c r="T2346" s="364"/>
      <c r="U2346" s="370"/>
      <c r="V2346" s="366"/>
      <c r="W2346" s="368"/>
      <c r="X2346" s="370"/>
      <c r="Y2346" s="372"/>
      <c r="Z2346" s="372"/>
      <c r="AA2346" s="372"/>
      <c r="AB2346" s="372"/>
      <c r="AC2346" s="372"/>
      <c r="AD2346" s="250" t="str">
        <f t="shared" si="2872"/>
        <v>会员</v>
      </c>
      <c r="AE2346" s="284">
        <f>VLOOKUP(AD2346,分类参数表!$I$2:$J$10,2,FALSE)</f>
        <v>1</v>
      </c>
      <c r="AF2346" s="285"/>
      <c r="AG2346" s="271"/>
      <c r="AH2346" s="271"/>
      <c r="AI2346" s="271"/>
      <c r="AJ2346" s="271"/>
      <c r="AK2346" s="271"/>
      <c r="AL2346" s="271"/>
      <c r="AM2346" s="294"/>
      <c r="AN2346" s="295" t="e">
        <f t="shared" si="2830"/>
        <v>#DIV/0!</v>
      </c>
      <c r="AO2346" s="299"/>
    </row>
    <row r="2347" spans="1:41" s="221" customFormat="1" ht="15" customHeight="1" x14ac:dyDescent="0.15">
      <c r="A2347" s="247"/>
      <c r="B2347" s="248">
        <f t="shared" ref="B2347:C2347" si="2874">B2346</f>
        <v>0</v>
      </c>
      <c r="C2347" s="249">
        <f t="shared" si="2874"/>
        <v>0</v>
      </c>
      <c r="D2347" s="250">
        <f t="shared" si="2871"/>
        <v>4</v>
      </c>
      <c r="E2347" s="250"/>
      <c r="F2347" s="251"/>
      <c r="G2347" s="250"/>
      <c r="H2347" s="271"/>
      <c r="I2347" s="250"/>
      <c r="J2347" s="250"/>
      <c r="K2347" s="250"/>
      <c r="L2347" s="250"/>
      <c r="M2347" s="250"/>
      <c r="N2347" s="250"/>
      <c r="O2347" s="258">
        <f t="shared" si="2828"/>
        <v>0</v>
      </c>
      <c r="P2347" s="364"/>
      <c r="Q2347" s="271"/>
      <c r="R2347" s="372"/>
      <c r="S2347" s="375"/>
      <c r="T2347" s="364"/>
      <c r="U2347" s="370"/>
      <c r="V2347" s="366"/>
      <c r="W2347" s="368"/>
      <c r="X2347" s="370"/>
      <c r="Y2347" s="372"/>
      <c r="Z2347" s="372"/>
      <c r="AA2347" s="372"/>
      <c r="AB2347" s="372"/>
      <c r="AC2347" s="372"/>
      <c r="AD2347" s="250" t="str">
        <f t="shared" si="2872"/>
        <v>会员</v>
      </c>
      <c r="AE2347" s="284">
        <f>VLOOKUP(AD2347,分类参数表!$I$2:$J$10,2,FALSE)</f>
        <v>1</v>
      </c>
      <c r="AF2347" s="285"/>
      <c r="AG2347" s="271"/>
      <c r="AH2347" s="271"/>
      <c r="AI2347" s="271"/>
      <c r="AJ2347" s="271"/>
      <c r="AK2347" s="271"/>
      <c r="AL2347" s="271"/>
      <c r="AM2347" s="294"/>
      <c r="AN2347" s="295" t="e">
        <f t="shared" si="2830"/>
        <v>#DIV/0!</v>
      </c>
      <c r="AO2347" s="299"/>
    </row>
    <row r="2348" spans="1:41" s="221" customFormat="1" ht="15" customHeight="1" thickBot="1" x14ac:dyDescent="0.2">
      <c r="A2348" s="247"/>
      <c r="B2348" s="248">
        <f t="shared" ref="B2348:C2348" si="2875">B2347</f>
        <v>0</v>
      </c>
      <c r="C2348" s="249">
        <f t="shared" si="2875"/>
        <v>0</v>
      </c>
      <c r="D2348" s="250">
        <f t="shared" si="2871"/>
        <v>5</v>
      </c>
      <c r="E2348" s="250"/>
      <c r="F2348" s="251"/>
      <c r="G2348" s="250"/>
      <c r="H2348" s="271"/>
      <c r="I2348" s="250"/>
      <c r="J2348" s="250"/>
      <c r="K2348" s="250"/>
      <c r="L2348" s="250"/>
      <c r="M2348" s="250"/>
      <c r="N2348" s="250"/>
      <c r="O2348" s="258">
        <f t="shared" si="2828"/>
        <v>0</v>
      </c>
      <c r="P2348" s="364"/>
      <c r="Q2348" s="271"/>
      <c r="R2348" s="372"/>
      <c r="S2348" s="375"/>
      <c r="T2348" s="364"/>
      <c r="U2348" s="370"/>
      <c r="V2348" s="366"/>
      <c r="W2348" s="368"/>
      <c r="X2348" s="370"/>
      <c r="Y2348" s="372"/>
      <c r="Z2348" s="372"/>
      <c r="AA2348" s="372"/>
      <c r="AB2348" s="373"/>
      <c r="AC2348" s="373"/>
      <c r="AD2348" s="250" t="str">
        <f t="shared" si="2872"/>
        <v>会员</v>
      </c>
      <c r="AE2348" s="284">
        <f>VLOOKUP(AD2348,分类参数表!$I$2:$J$10,2,FALSE)</f>
        <v>1</v>
      </c>
      <c r="AF2348" s="285"/>
      <c r="AG2348" s="271"/>
      <c r="AH2348" s="271"/>
      <c r="AI2348" s="271"/>
      <c r="AJ2348" s="271"/>
      <c r="AK2348" s="271"/>
      <c r="AL2348" s="271"/>
      <c r="AM2348" s="294"/>
      <c r="AN2348" s="295" t="e">
        <f t="shared" si="2830"/>
        <v>#DIV/0!</v>
      </c>
      <c r="AO2348" s="299"/>
    </row>
    <row r="2349" spans="1:41" s="218" customFormat="1" ht="15" customHeight="1" thickTop="1" x14ac:dyDescent="0.15">
      <c r="A2349" s="229"/>
      <c r="B2349" s="230"/>
      <c r="C2349" s="231"/>
      <c r="D2349" s="232">
        <v>1</v>
      </c>
      <c r="E2349" s="233"/>
      <c r="F2349" s="233"/>
      <c r="G2349" s="232"/>
      <c r="H2349" s="326"/>
      <c r="I2349" s="234"/>
      <c r="J2349" s="232"/>
      <c r="K2349" s="233"/>
      <c r="L2349" s="232"/>
      <c r="M2349" s="232"/>
      <c r="N2349" s="232"/>
      <c r="O2349" s="255">
        <f t="shared" si="2828"/>
        <v>0</v>
      </c>
      <c r="P2349" s="350">
        <f>SUM(O2349:O2353)</f>
        <v>0</v>
      </c>
      <c r="Q2349" s="264"/>
      <c r="R2349" s="352">
        <f>SUMPRODUCT(Q2349:Q2353+0)</f>
        <v>0</v>
      </c>
      <c r="S2349" s="354" t="e">
        <f>R2349/P2349</f>
        <v>#DIV/0!</v>
      </c>
      <c r="T2349" s="350" t="e">
        <f>LOOKUP(S2349,{0.4,0.45,0.5,0.55,0.6,0.65,0.7,0.75,0.8,0.85,0.9,0.95,1},{0.1,0.175,0.25,0.325,0.4,0.475,0.55,0.625,0.7,0.775,0.85,0.925,1})</f>
        <v>#DIV/0!</v>
      </c>
      <c r="U2349" s="356"/>
      <c r="V2349" s="358"/>
      <c r="W2349" s="360"/>
      <c r="X2349" s="356"/>
      <c r="Y2349" s="352">
        <f>R2349-(V2349/10)-X2349</f>
        <v>0</v>
      </c>
      <c r="Z2349" s="352" t="e">
        <f>Y2349*T2349*AE2349</f>
        <v>#DIV/0!</v>
      </c>
      <c r="AA2349" s="352" t="e">
        <f>U2349-V2349+Z2349</f>
        <v>#DIV/0!</v>
      </c>
      <c r="AB2349" s="352"/>
      <c r="AC2349" s="352"/>
      <c r="AD2349" s="276"/>
      <c r="AE2349" s="277" t="e">
        <f>VLOOKUP(AD2349,分类参数表!$I$2:$J$10,2,FALSE)</f>
        <v>#N/A</v>
      </c>
      <c r="AF2349" s="278"/>
      <c r="AG2349" s="264"/>
      <c r="AH2349" s="264"/>
      <c r="AI2349" s="264"/>
      <c r="AJ2349" s="264"/>
      <c r="AK2349" s="264"/>
      <c r="AL2349" s="264"/>
      <c r="AM2349" s="288"/>
      <c r="AN2349" s="289" t="e">
        <f t="shared" si="2830"/>
        <v>#DIV/0!</v>
      </c>
      <c r="AO2349" s="296"/>
    </row>
    <row r="2350" spans="1:41" s="219" customFormat="1" ht="15" customHeight="1" x14ac:dyDescent="0.15">
      <c r="A2350" s="235"/>
      <c r="B2350" s="236">
        <f t="shared" ref="B2350:C2350" si="2876">B2349</f>
        <v>0</v>
      </c>
      <c r="C2350" s="237">
        <f t="shared" si="2876"/>
        <v>0</v>
      </c>
      <c r="D2350" s="238">
        <f t="shared" ref="D2350:D2353" si="2877">D2349+1</f>
        <v>2</v>
      </c>
      <c r="E2350" s="238"/>
      <c r="F2350" s="239"/>
      <c r="G2350" s="238"/>
      <c r="H2350" s="327"/>
      <c r="I2350" s="240"/>
      <c r="J2350" s="238"/>
      <c r="K2350" s="238"/>
      <c r="L2350" s="238"/>
      <c r="M2350" s="238"/>
      <c r="N2350" s="238"/>
      <c r="O2350" s="256">
        <f t="shared" si="2828"/>
        <v>0</v>
      </c>
      <c r="P2350" s="351"/>
      <c r="Q2350" s="266"/>
      <c r="R2350" s="353"/>
      <c r="S2350" s="355"/>
      <c r="T2350" s="351"/>
      <c r="U2350" s="357"/>
      <c r="V2350" s="359"/>
      <c r="W2350" s="361"/>
      <c r="X2350" s="357"/>
      <c r="Y2350" s="353"/>
      <c r="Z2350" s="353"/>
      <c r="AA2350" s="353"/>
      <c r="AB2350" s="353"/>
      <c r="AC2350" s="353"/>
      <c r="AD2350" s="238">
        <f t="shared" ref="AD2350:AD2353" si="2878">AD2349</f>
        <v>0</v>
      </c>
      <c r="AE2350" s="279" t="e">
        <f>VLOOKUP(AD2350,分类参数表!$I$2:$J$10,2,FALSE)</f>
        <v>#N/A</v>
      </c>
      <c r="AF2350" s="280"/>
      <c r="AG2350" s="266"/>
      <c r="AH2350" s="266"/>
      <c r="AI2350" s="266"/>
      <c r="AJ2350" s="266"/>
      <c r="AK2350" s="266"/>
      <c r="AL2350" s="266"/>
      <c r="AM2350" s="290"/>
      <c r="AN2350" s="291" t="e">
        <f t="shared" si="2830"/>
        <v>#DIV/0!</v>
      </c>
      <c r="AO2350" s="297"/>
    </row>
    <row r="2351" spans="1:41" s="219" customFormat="1" ht="15" customHeight="1" x14ac:dyDescent="0.15">
      <c r="A2351" s="235"/>
      <c r="B2351" s="236">
        <f t="shared" ref="B2351:C2351" si="2879">B2350</f>
        <v>0</v>
      </c>
      <c r="C2351" s="237">
        <f t="shared" si="2879"/>
        <v>0</v>
      </c>
      <c r="D2351" s="238">
        <f t="shared" si="2877"/>
        <v>3</v>
      </c>
      <c r="E2351" s="238"/>
      <c r="F2351" s="239"/>
      <c r="G2351" s="238"/>
      <c r="H2351" s="327"/>
      <c r="I2351" s="240"/>
      <c r="J2351" s="238"/>
      <c r="K2351" s="238"/>
      <c r="L2351" s="238"/>
      <c r="M2351" s="238"/>
      <c r="N2351" s="238"/>
      <c r="O2351" s="256">
        <f t="shared" si="2828"/>
        <v>0</v>
      </c>
      <c r="P2351" s="351"/>
      <c r="Q2351" s="266"/>
      <c r="R2351" s="353"/>
      <c r="S2351" s="355"/>
      <c r="T2351" s="351"/>
      <c r="U2351" s="357"/>
      <c r="V2351" s="359"/>
      <c r="W2351" s="361"/>
      <c r="X2351" s="357"/>
      <c r="Y2351" s="353"/>
      <c r="Z2351" s="353"/>
      <c r="AA2351" s="353"/>
      <c r="AB2351" s="353"/>
      <c r="AC2351" s="353"/>
      <c r="AD2351" s="238">
        <f t="shared" si="2878"/>
        <v>0</v>
      </c>
      <c r="AE2351" s="279" t="e">
        <f>VLOOKUP(AD2351,分类参数表!$I$2:$J$10,2,FALSE)</f>
        <v>#N/A</v>
      </c>
      <c r="AF2351" s="280"/>
      <c r="AG2351" s="266"/>
      <c r="AH2351" s="266"/>
      <c r="AI2351" s="266"/>
      <c r="AJ2351" s="266"/>
      <c r="AK2351" s="266"/>
      <c r="AL2351" s="266"/>
      <c r="AM2351" s="290"/>
      <c r="AN2351" s="291" t="e">
        <f t="shared" si="2830"/>
        <v>#DIV/0!</v>
      </c>
      <c r="AO2351" s="297"/>
    </row>
    <row r="2352" spans="1:41" s="219" customFormat="1" ht="15" customHeight="1" x14ac:dyDescent="0.15">
      <c r="A2352" s="235"/>
      <c r="B2352" s="236">
        <f t="shared" ref="B2352:C2352" si="2880">B2351</f>
        <v>0</v>
      </c>
      <c r="C2352" s="237">
        <f t="shared" si="2880"/>
        <v>0</v>
      </c>
      <c r="D2352" s="238">
        <f t="shared" si="2877"/>
        <v>4</v>
      </c>
      <c r="E2352" s="238"/>
      <c r="F2352" s="239"/>
      <c r="G2352" s="238"/>
      <c r="H2352" s="266"/>
      <c r="I2352" s="238"/>
      <c r="J2352" s="238"/>
      <c r="K2352" s="238"/>
      <c r="L2352" s="238"/>
      <c r="M2352" s="238"/>
      <c r="N2352" s="238"/>
      <c r="O2352" s="256">
        <f t="shared" si="2828"/>
        <v>0</v>
      </c>
      <c r="P2352" s="351"/>
      <c r="Q2352" s="266"/>
      <c r="R2352" s="353"/>
      <c r="S2352" s="355"/>
      <c r="T2352" s="351"/>
      <c r="U2352" s="357"/>
      <c r="V2352" s="359"/>
      <c r="W2352" s="361"/>
      <c r="X2352" s="357"/>
      <c r="Y2352" s="353"/>
      <c r="Z2352" s="353"/>
      <c r="AA2352" s="353"/>
      <c r="AB2352" s="353"/>
      <c r="AC2352" s="353"/>
      <c r="AD2352" s="238">
        <f t="shared" si="2878"/>
        <v>0</v>
      </c>
      <c r="AE2352" s="279" t="e">
        <f>VLOOKUP(AD2352,分类参数表!$I$2:$J$10,2,FALSE)</f>
        <v>#N/A</v>
      </c>
      <c r="AF2352" s="280"/>
      <c r="AG2352" s="266"/>
      <c r="AH2352" s="266"/>
      <c r="AI2352" s="266"/>
      <c r="AJ2352" s="266"/>
      <c r="AK2352" s="266"/>
      <c r="AL2352" s="266"/>
      <c r="AM2352" s="290"/>
      <c r="AN2352" s="291" t="e">
        <f t="shared" si="2830"/>
        <v>#DIV/0!</v>
      </c>
      <c r="AO2352" s="297"/>
    </row>
    <row r="2353" spans="1:41" s="219" customFormat="1" ht="15" customHeight="1" thickBot="1" x14ac:dyDescent="0.2">
      <c r="A2353" s="235"/>
      <c r="B2353" s="236">
        <f t="shared" ref="B2353:C2353" si="2881">B2352</f>
        <v>0</v>
      </c>
      <c r="C2353" s="237">
        <f t="shared" si="2881"/>
        <v>0</v>
      </c>
      <c r="D2353" s="238">
        <f t="shared" si="2877"/>
        <v>5</v>
      </c>
      <c r="E2353" s="238"/>
      <c r="F2353" s="239"/>
      <c r="G2353" s="238"/>
      <c r="H2353" s="266"/>
      <c r="I2353" s="238"/>
      <c r="J2353" s="238"/>
      <c r="K2353" s="238"/>
      <c r="L2353" s="238"/>
      <c r="M2353" s="238"/>
      <c r="N2353" s="238"/>
      <c r="O2353" s="256">
        <f t="shared" si="2828"/>
        <v>0</v>
      </c>
      <c r="P2353" s="351"/>
      <c r="Q2353" s="266"/>
      <c r="R2353" s="353"/>
      <c r="S2353" s="355"/>
      <c r="T2353" s="351"/>
      <c r="U2353" s="357"/>
      <c r="V2353" s="359"/>
      <c r="W2353" s="361"/>
      <c r="X2353" s="357"/>
      <c r="Y2353" s="353"/>
      <c r="Z2353" s="353"/>
      <c r="AA2353" s="353"/>
      <c r="AB2353" s="362"/>
      <c r="AC2353" s="362"/>
      <c r="AD2353" s="238">
        <f t="shared" si="2878"/>
        <v>0</v>
      </c>
      <c r="AE2353" s="279" t="e">
        <f>VLOOKUP(AD2353,分类参数表!$I$2:$J$10,2,FALSE)</f>
        <v>#N/A</v>
      </c>
      <c r="AF2353" s="280"/>
      <c r="AG2353" s="266"/>
      <c r="AH2353" s="266"/>
      <c r="AI2353" s="266"/>
      <c r="AJ2353" s="266"/>
      <c r="AK2353" s="266"/>
      <c r="AL2353" s="266"/>
      <c r="AM2353" s="290"/>
      <c r="AN2353" s="291" t="e">
        <f t="shared" si="2830"/>
        <v>#DIV/0!</v>
      </c>
      <c r="AO2353" s="297"/>
    </row>
    <row r="2354" spans="1:41" s="220" customFormat="1" ht="15" customHeight="1" thickTop="1" x14ac:dyDescent="0.15">
      <c r="A2354" s="319"/>
      <c r="B2354" s="242"/>
      <c r="C2354" s="243"/>
      <c r="D2354" s="244">
        <v>1</v>
      </c>
      <c r="E2354" s="320"/>
      <c r="F2354" s="245"/>
      <c r="G2354" s="321"/>
      <c r="H2354" s="328"/>
      <c r="I2354" s="246"/>
      <c r="J2354" s="321"/>
      <c r="K2354" s="320"/>
      <c r="L2354" s="321"/>
      <c r="M2354" s="244"/>
      <c r="N2354" s="244"/>
      <c r="O2354" s="257">
        <f t="shared" si="2828"/>
        <v>0</v>
      </c>
      <c r="P2354" s="363">
        <f>SUM(O2354:O2358)</f>
        <v>0</v>
      </c>
      <c r="Q2354" s="322"/>
      <c r="R2354" s="371">
        <f>SUMPRODUCT(Q2354:Q2358+0)</f>
        <v>0</v>
      </c>
      <c r="S2354" s="374" t="e">
        <f>R2354/P2354</f>
        <v>#DIV/0!</v>
      </c>
      <c r="T2354" s="363" t="e">
        <f>LOOKUP(S2354,{0.4,0.45,0.5,0.55,0.6,0.65,0.7,0.75,0.8,0.85,0.9,0.95,1},{0.1,0.175,0.25,0.325,0.4,0.475,0.55,0.625,0.7,0.775,0.85,0.925,1})</f>
        <v>#DIV/0!</v>
      </c>
      <c r="U2354" s="369"/>
      <c r="V2354" s="365"/>
      <c r="W2354" s="367"/>
      <c r="X2354" s="369"/>
      <c r="Y2354" s="371">
        <f>R2354-(V2354/10)-X2354</f>
        <v>0</v>
      </c>
      <c r="Z2354" s="371" t="e">
        <f>Y2354*T2354*AE2354</f>
        <v>#DIV/0!</v>
      </c>
      <c r="AA2354" s="371" t="e">
        <f>U2354-V2354+Z2354</f>
        <v>#DIV/0!</v>
      </c>
      <c r="AB2354" s="371"/>
      <c r="AC2354" s="371"/>
      <c r="AD2354" s="323" t="s">
        <v>2000</v>
      </c>
      <c r="AE2354" s="282">
        <f>VLOOKUP(AD2354,分类参数表!$I$2:$J$10,2,FALSE)</f>
        <v>1</v>
      </c>
      <c r="AF2354" s="283"/>
      <c r="AG2354" s="322"/>
      <c r="AH2354" s="269"/>
      <c r="AI2354" s="269"/>
      <c r="AJ2354" s="269"/>
      <c r="AK2354" s="322"/>
      <c r="AL2354" s="322"/>
      <c r="AM2354" s="292"/>
      <c r="AN2354" s="293" t="e">
        <f t="shared" si="2830"/>
        <v>#DIV/0!</v>
      </c>
      <c r="AO2354" s="298"/>
    </row>
    <row r="2355" spans="1:41" s="221" customFormat="1" ht="15" customHeight="1" x14ac:dyDescent="0.15">
      <c r="A2355" s="247"/>
      <c r="B2355" s="248">
        <f t="shared" ref="B2355:C2355" si="2882">B2354</f>
        <v>0</v>
      </c>
      <c r="C2355" s="249">
        <f t="shared" si="2882"/>
        <v>0</v>
      </c>
      <c r="D2355" s="250">
        <f t="shared" ref="D2355:D2358" si="2883">D2354+1</f>
        <v>2</v>
      </c>
      <c r="E2355" s="250"/>
      <c r="F2355" s="251"/>
      <c r="G2355" s="250"/>
      <c r="H2355" s="329"/>
      <c r="I2355" s="252"/>
      <c r="J2355" s="250"/>
      <c r="K2355" s="250"/>
      <c r="L2355" s="250"/>
      <c r="M2355" s="250"/>
      <c r="N2355" s="250"/>
      <c r="O2355" s="258">
        <f t="shared" si="2828"/>
        <v>0</v>
      </c>
      <c r="P2355" s="364"/>
      <c r="Q2355" s="271"/>
      <c r="R2355" s="372"/>
      <c r="S2355" s="375"/>
      <c r="T2355" s="364"/>
      <c r="U2355" s="370"/>
      <c r="V2355" s="366"/>
      <c r="W2355" s="368"/>
      <c r="X2355" s="370"/>
      <c r="Y2355" s="372"/>
      <c r="Z2355" s="372"/>
      <c r="AA2355" s="372"/>
      <c r="AB2355" s="372"/>
      <c r="AC2355" s="372"/>
      <c r="AD2355" s="250" t="str">
        <f t="shared" ref="AD2355:AD2358" si="2884">AD2354</f>
        <v>会员</v>
      </c>
      <c r="AE2355" s="284">
        <f>VLOOKUP(AD2355,分类参数表!$I$2:$J$10,2,FALSE)</f>
        <v>1</v>
      </c>
      <c r="AF2355" s="285"/>
      <c r="AG2355" s="271"/>
      <c r="AH2355" s="271"/>
      <c r="AI2355" s="271"/>
      <c r="AJ2355" s="271"/>
      <c r="AK2355" s="271"/>
      <c r="AL2355" s="271"/>
      <c r="AM2355" s="294"/>
      <c r="AN2355" s="295" t="e">
        <f t="shared" si="2830"/>
        <v>#DIV/0!</v>
      </c>
      <c r="AO2355" s="299"/>
    </row>
    <row r="2356" spans="1:41" s="221" customFormat="1" ht="15" customHeight="1" x14ac:dyDescent="0.15">
      <c r="A2356" s="247"/>
      <c r="B2356" s="248">
        <f t="shared" ref="B2356:C2356" si="2885">B2355</f>
        <v>0</v>
      </c>
      <c r="C2356" s="249">
        <f t="shared" si="2885"/>
        <v>0</v>
      </c>
      <c r="D2356" s="250">
        <f t="shared" si="2883"/>
        <v>3</v>
      </c>
      <c r="E2356" s="250"/>
      <c r="F2356" s="251"/>
      <c r="G2356" s="250"/>
      <c r="H2356" s="329"/>
      <c r="I2356" s="252"/>
      <c r="J2356" s="250"/>
      <c r="K2356" s="250"/>
      <c r="L2356" s="250"/>
      <c r="M2356" s="250"/>
      <c r="N2356" s="250"/>
      <c r="O2356" s="258">
        <f t="shared" si="2828"/>
        <v>0</v>
      </c>
      <c r="P2356" s="364"/>
      <c r="Q2356" s="271"/>
      <c r="R2356" s="372"/>
      <c r="S2356" s="375"/>
      <c r="T2356" s="364"/>
      <c r="U2356" s="370"/>
      <c r="V2356" s="366"/>
      <c r="W2356" s="368"/>
      <c r="X2356" s="370"/>
      <c r="Y2356" s="372"/>
      <c r="Z2356" s="372"/>
      <c r="AA2356" s="372"/>
      <c r="AB2356" s="372"/>
      <c r="AC2356" s="372"/>
      <c r="AD2356" s="250" t="str">
        <f t="shared" si="2884"/>
        <v>会员</v>
      </c>
      <c r="AE2356" s="284">
        <f>VLOOKUP(AD2356,分类参数表!$I$2:$J$10,2,FALSE)</f>
        <v>1</v>
      </c>
      <c r="AF2356" s="285"/>
      <c r="AG2356" s="271"/>
      <c r="AH2356" s="271"/>
      <c r="AI2356" s="271"/>
      <c r="AJ2356" s="271"/>
      <c r="AK2356" s="271"/>
      <c r="AL2356" s="271"/>
      <c r="AM2356" s="294"/>
      <c r="AN2356" s="295" t="e">
        <f t="shared" si="2830"/>
        <v>#DIV/0!</v>
      </c>
      <c r="AO2356" s="299"/>
    </row>
    <row r="2357" spans="1:41" s="221" customFormat="1" ht="15" customHeight="1" x14ac:dyDescent="0.15">
      <c r="A2357" s="247"/>
      <c r="B2357" s="248">
        <f t="shared" ref="B2357:C2357" si="2886">B2356</f>
        <v>0</v>
      </c>
      <c r="C2357" s="249">
        <f t="shared" si="2886"/>
        <v>0</v>
      </c>
      <c r="D2357" s="250">
        <f t="shared" si="2883"/>
        <v>4</v>
      </c>
      <c r="E2357" s="250"/>
      <c r="F2357" s="251"/>
      <c r="G2357" s="250"/>
      <c r="H2357" s="271"/>
      <c r="I2357" s="250"/>
      <c r="J2357" s="250"/>
      <c r="K2357" s="250"/>
      <c r="L2357" s="250"/>
      <c r="M2357" s="250"/>
      <c r="N2357" s="250"/>
      <c r="O2357" s="258">
        <f t="shared" si="2828"/>
        <v>0</v>
      </c>
      <c r="P2357" s="364"/>
      <c r="Q2357" s="271"/>
      <c r="R2357" s="372"/>
      <c r="S2357" s="375"/>
      <c r="T2357" s="364"/>
      <c r="U2357" s="370"/>
      <c r="V2357" s="366"/>
      <c r="W2357" s="368"/>
      <c r="X2357" s="370"/>
      <c r="Y2357" s="372"/>
      <c r="Z2357" s="372"/>
      <c r="AA2357" s="372"/>
      <c r="AB2357" s="372"/>
      <c r="AC2357" s="372"/>
      <c r="AD2357" s="250" t="str">
        <f t="shared" si="2884"/>
        <v>会员</v>
      </c>
      <c r="AE2357" s="284">
        <f>VLOOKUP(AD2357,分类参数表!$I$2:$J$10,2,FALSE)</f>
        <v>1</v>
      </c>
      <c r="AF2357" s="285"/>
      <c r="AG2357" s="271"/>
      <c r="AH2357" s="271"/>
      <c r="AI2357" s="271"/>
      <c r="AJ2357" s="271"/>
      <c r="AK2357" s="271"/>
      <c r="AL2357" s="271"/>
      <c r="AM2357" s="294"/>
      <c r="AN2357" s="295" t="e">
        <f t="shared" si="2830"/>
        <v>#DIV/0!</v>
      </c>
      <c r="AO2357" s="299"/>
    </row>
    <row r="2358" spans="1:41" s="221" customFormat="1" ht="15" customHeight="1" thickBot="1" x14ac:dyDescent="0.2">
      <c r="A2358" s="247"/>
      <c r="B2358" s="248">
        <f t="shared" ref="B2358:C2358" si="2887">B2357</f>
        <v>0</v>
      </c>
      <c r="C2358" s="249">
        <f t="shared" si="2887"/>
        <v>0</v>
      </c>
      <c r="D2358" s="250">
        <f t="shared" si="2883"/>
        <v>5</v>
      </c>
      <c r="E2358" s="250"/>
      <c r="F2358" s="251"/>
      <c r="G2358" s="250"/>
      <c r="H2358" s="271"/>
      <c r="I2358" s="250"/>
      <c r="J2358" s="250"/>
      <c r="K2358" s="250"/>
      <c r="L2358" s="250"/>
      <c r="M2358" s="250"/>
      <c r="N2358" s="250"/>
      <c r="O2358" s="258">
        <f t="shared" si="2828"/>
        <v>0</v>
      </c>
      <c r="P2358" s="364"/>
      <c r="Q2358" s="271"/>
      <c r="R2358" s="372"/>
      <c r="S2358" s="375"/>
      <c r="T2358" s="364"/>
      <c r="U2358" s="370"/>
      <c r="V2358" s="366"/>
      <c r="W2358" s="368"/>
      <c r="X2358" s="370"/>
      <c r="Y2358" s="372"/>
      <c r="Z2358" s="372"/>
      <c r="AA2358" s="372"/>
      <c r="AB2358" s="373"/>
      <c r="AC2358" s="373"/>
      <c r="AD2358" s="250" t="str">
        <f t="shared" si="2884"/>
        <v>会员</v>
      </c>
      <c r="AE2358" s="284">
        <f>VLOOKUP(AD2358,分类参数表!$I$2:$J$10,2,FALSE)</f>
        <v>1</v>
      </c>
      <c r="AF2358" s="285"/>
      <c r="AG2358" s="271"/>
      <c r="AH2358" s="271"/>
      <c r="AI2358" s="271"/>
      <c r="AJ2358" s="271"/>
      <c r="AK2358" s="271"/>
      <c r="AL2358" s="271"/>
      <c r="AM2358" s="294"/>
      <c r="AN2358" s="295" t="e">
        <f t="shared" si="2830"/>
        <v>#DIV/0!</v>
      </c>
      <c r="AO2358" s="299"/>
    </row>
    <row r="2359" spans="1:41" s="218" customFormat="1" ht="15" customHeight="1" thickTop="1" x14ac:dyDescent="0.15">
      <c r="A2359" s="229"/>
      <c r="B2359" s="230"/>
      <c r="C2359" s="231"/>
      <c r="D2359" s="232">
        <v>1</v>
      </c>
      <c r="E2359" s="233"/>
      <c r="F2359" s="233"/>
      <c r="G2359" s="232"/>
      <c r="H2359" s="326"/>
      <c r="I2359" s="234"/>
      <c r="J2359" s="232"/>
      <c r="K2359" s="233"/>
      <c r="L2359" s="232"/>
      <c r="M2359" s="232"/>
      <c r="N2359" s="232"/>
      <c r="O2359" s="255">
        <f t="shared" si="2828"/>
        <v>0</v>
      </c>
      <c r="P2359" s="350">
        <f>SUM(O2359:O2363)</f>
        <v>0</v>
      </c>
      <c r="Q2359" s="264"/>
      <c r="R2359" s="352">
        <f>SUMPRODUCT(Q2359:Q2363+0)</f>
        <v>0</v>
      </c>
      <c r="S2359" s="354" t="e">
        <f>R2359/P2359</f>
        <v>#DIV/0!</v>
      </c>
      <c r="T2359" s="350" t="e">
        <f>LOOKUP(S2359,{0.4,0.45,0.5,0.55,0.6,0.65,0.7,0.75,0.8,0.85,0.9,0.95,1},{0.1,0.175,0.25,0.325,0.4,0.475,0.55,0.625,0.7,0.775,0.85,0.925,1})</f>
        <v>#DIV/0!</v>
      </c>
      <c r="U2359" s="356"/>
      <c r="V2359" s="358"/>
      <c r="W2359" s="360"/>
      <c r="X2359" s="356"/>
      <c r="Y2359" s="352">
        <f>R2359-(V2359/10)-X2359</f>
        <v>0</v>
      </c>
      <c r="Z2359" s="352" t="e">
        <f>Y2359*T2359*AE2359</f>
        <v>#DIV/0!</v>
      </c>
      <c r="AA2359" s="352" t="e">
        <f>U2359-V2359+Z2359</f>
        <v>#DIV/0!</v>
      </c>
      <c r="AB2359" s="352"/>
      <c r="AC2359" s="352"/>
      <c r="AD2359" s="276"/>
      <c r="AE2359" s="277" t="e">
        <f>VLOOKUP(AD2359,分类参数表!$I$2:$J$10,2,FALSE)</f>
        <v>#N/A</v>
      </c>
      <c r="AF2359" s="278"/>
      <c r="AG2359" s="264"/>
      <c r="AH2359" s="264"/>
      <c r="AI2359" s="264"/>
      <c r="AJ2359" s="264"/>
      <c r="AK2359" s="264"/>
      <c r="AL2359" s="264"/>
      <c r="AM2359" s="288"/>
      <c r="AN2359" s="289" t="e">
        <f t="shared" si="2830"/>
        <v>#DIV/0!</v>
      </c>
      <c r="AO2359" s="296"/>
    </row>
    <row r="2360" spans="1:41" s="219" customFormat="1" ht="15" customHeight="1" x14ac:dyDescent="0.15">
      <c r="A2360" s="235"/>
      <c r="B2360" s="236">
        <f t="shared" ref="B2360:C2360" si="2888">B2359</f>
        <v>0</v>
      </c>
      <c r="C2360" s="237">
        <f t="shared" si="2888"/>
        <v>0</v>
      </c>
      <c r="D2360" s="238">
        <f t="shared" ref="D2360:D2363" si="2889">D2359+1</f>
        <v>2</v>
      </c>
      <c r="E2360" s="238"/>
      <c r="F2360" s="239"/>
      <c r="G2360" s="238"/>
      <c r="H2360" s="327"/>
      <c r="I2360" s="240"/>
      <c r="J2360" s="238"/>
      <c r="K2360" s="238"/>
      <c r="L2360" s="238"/>
      <c r="M2360" s="238"/>
      <c r="N2360" s="238"/>
      <c r="O2360" s="256">
        <f t="shared" si="2828"/>
        <v>0</v>
      </c>
      <c r="P2360" s="351"/>
      <c r="Q2360" s="266"/>
      <c r="R2360" s="353"/>
      <c r="S2360" s="355"/>
      <c r="T2360" s="351"/>
      <c r="U2360" s="357"/>
      <c r="V2360" s="359"/>
      <c r="W2360" s="361"/>
      <c r="X2360" s="357"/>
      <c r="Y2360" s="353"/>
      <c r="Z2360" s="353"/>
      <c r="AA2360" s="353"/>
      <c r="AB2360" s="353"/>
      <c r="AC2360" s="353"/>
      <c r="AD2360" s="238">
        <f t="shared" ref="AD2360:AD2363" si="2890">AD2359</f>
        <v>0</v>
      </c>
      <c r="AE2360" s="279" t="e">
        <f>VLOOKUP(AD2360,分类参数表!$I$2:$J$10,2,FALSE)</f>
        <v>#N/A</v>
      </c>
      <c r="AF2360" s="280"/>
      <c r="AG2360" s="266"/>
      <c r="AH2360" s="266"/>
      <c r="AI2360" s="266"/>
      <c r="AJ2360" s="266"/>
      <c r="AK2360" s="266"/>
      <c r="AL2360" s="266"/>
      <c r="AM2360" s="290"/>
      <c r="AN2360" s="291" t="e">
        <f t="shared" si="2830"/>
        <v>#DIV/0!</v>
      </c>
      <c r="AO2360" s="297"/>
    </row>
    <row r="2361" spans="1:41" s="219" customFormat="1" ht="15" customHeight="1" x14ac:dyDescent="0.15">
      <c r="A2361" s="235"/>
      <c r="B2361" s="236">
        <f t="shared" ref="B2361:C2361" si="2891">B2360</f>
        <v>0</v>
      </c>
      <c r="C2361" s="237">
        <f t="shared" si="2891"/>
        <v>0</v>
      </c>
      <c r="D2361" s="238">
        <f t="shared" si="2889"/>
        <v>3</v>
      </c>
      <c r="E2361" s="238"/>
      <c r="F2361" s="239"/>
      <c r="G2361" s="238"/>
      <c r="H2361" s="327"/>
      <c r="I2361" s="240"/>
      <c r="J2361" s="238"/>
      <c r="K2361" s="238"/>
      <c r="L2361" s="238"/>
      <c r="M2361" s="238"/>
      <c r="N2361" s="238"/>
      <c r="O2361" s="256">
        <f t="shared" si="2828"/>
        <v>0</v>
      </c>
      <c r="P2361" s="351"/>
      <c r="Q2361" s="266"/>
      <c r="R2361" s="353"/>
      <c r="S2361" s="355"/>
      <c r="T2361" s="351"/>
      <c r="U2361" s="357"/>
      <c r="V2361" s="359"/>
      <c r="W2361" s="361"/>
      <c r="X2361" s="357"/>
      <c r="Y2361" s="353"/>
      <c r="Z2361" s="353"/>
      <c r="AA2361" s="353"/>
      <c r="AB2361" s="353"/>
      <c r="AC2361" s="353"/>
      <c r="AD2361" s="238">
        <f t="shared" si="2890"/>
        <v>0</v>
      </c>
      <c r="AE2361" s="279" t="e">
        <f>VLOOKUP(AD2361,分类参数表!$I$2:$J$10,2,FALSE)</f>
        <v>#N/A</v>
      </c>
      <c r="AF2361" s="280"/>
      <c r="AG2361" s="266"/>
      <c r="AH2361" s="266"/>
      <c r="AI2361" s="266"/>
      <c r="AJ2361" s="266"/>
      <c r="AK2361" s="266"/>
      <c r="AL2361" s="266"/>
      <c r="AM2361" s="290"/>
      <c r="AN2361" s="291" t="e">
        <f t="shared" si="2830"/>
        <v>#DIV/0!</v>
      </c>
      <c r="AO2361" s="297"/>
    </row>
    <row r="2362" spans="1:41" s="219" customFormat="1" ht="15" customHeight="1" x14ac:dyDescent="0.15">
      <c r="A2362" s="235"/>
      <c r="B2362" s="236">
        <f t="shared" ref="B2362:C2362" si="2892">B2361</f>
        <v>0</v>
      </c>
      <c r="C2362" s="237">
        <f t="shared" si="2892"/>
        <v>0</v>
      </c>
      <c r="D2362" s="238">
        <f t="shared" si="2889"/>
        <v>4</v>
      </c>
      <c r="E2362" s="238"/>
      <c r="F2362" s="239"/>
      <c r="G2362" s="238"/>
      <c r="H2362" s="266"/>
      <c r="I2362" s="238"/>
      <c r="J2362" s="238"/>
      <c r="K2362" s="238"/>
      <c r="L2362" s="238"/>
      <c r="M2362" s="238"/>
      <c r="N2362" s="238"/>
      <c r="O2362" s="256">
        <f t="shared" si="2828"/>
        <v>0</v>
      </c>
      <c r="P2362" s="351"/>
      <c r="Q2362" s="266"/>
      <c r="R2362" s="353"/>
      <c r="S2362" s="355"/>
      <c r="T2362" s="351"/>
      <c r="U2362" s="357"/>
      <c r="V2362" s="359"/>
      <c r="W2362" s="361"/>
      <c r="X2362" s="357"/>
      <c r="Y2362" s="353"/>
      <c r="Z2362" s="353"/>
      <c r="AA2362" s="353"/>
      <c r="AB2362" s="353"/>
      <c r="AC2362" s="353"/>
      <c r="AD2362" s="238">
        <f t="shared" si="2890"/>
        <v>0</v>
      </c>
      <c r="AE2362" s="279" t="e">
        <f>VLOOKUP(AD2362,分类参数表!$I$2:$J$10,2,FALSE)</f>
        <v>#N/A</v>
      </c>
      <c r="AF2362" s="280"/>
      <c r="AG2362" s="266"/>
      <c r="AH2362" s="266"/>
      <c r="AI2362" s="266"/>
      <c r="AJ2362" s="266"/>
      <c r="AK2362" s="266"/>
      <c r="AL2362" s="266"/>
      <c r="AM2362" s="290"/>
      <c r="AN2362" s="291" t="e">
        <f t="shared" si="2830"/>
        <v>#DIV/0!</v>
      </c>
      <c r="AO2362" s="297"/>
    </row>
    <row r="2363" spans="1:41" s="219" customFormat="1" ht="15" customHeight="1" thickBot="1" x14ac:dyDescent="0.2">
      <c r="A2363" s="235"/>
      <c r="B2363" s="236">
        <f t="shared" ref="B2363:C2363" si="2893">B2362</f>
        <v>0</v>
      </c>
      <c r="C2363" s="237">
        <f t="shared" si="2893"/>
        <v>0</v>
      </c>
      <c r="D2363" s="238">
        <f t="shared" si="2889"/>
        <v>5</v>
      </c>
      <c r="E2363" s="238"/>
      <c r="F2363" s="239"/>
      <c r="G2363" s="238"/>
      <c r="H2363" s="266"/>
      <c r="I2363" s="238"/>
      <c r="J2363" s="238"/>
      <c r="K2363" s="238"/>
      <c r="L2363" s="238"/>
      <c r="M2363" s="238"/>
      <c r="N2363" s="238"/>
      <c r="O2363" s="256">
        <f t="shared" si="2828"/>
        <v>0</v>
      </c>
      <c r="P2363" s="351"/>
      <c r="Q2363" s="266"/>
      <c r="R2363" s="353"/>
      <c r="S2363" s="355"/>
      <c r="T2363" s="351"/>
      <c r="U2363" s="357"/>
      <c r="V2363" s="359"/>
      <c r="W2363" s="361"/>
      <c r="X2363" s="357"/>
      <c r="Y2363" s="353"/>
      <c r="Z2363" s="353"/>
      <c r="AA2363" s="353"/>
      <c r="AB2363" s="362"/>
      <c r="AC2363" s="362"/>
      <c r="AD2363" s="238">
        <f t="shared" si="2890"/>
        <v>0</v>
      </c>
      <c r="AE2363" s="279" t="e">
        <f>VLOOKUP(AD2363,分类参数表!$I$2:$J$10,2,FALSE)</f>
        <v>#N/A</v>
      </c>
      <c r="AF2363" s="280"/>
      <c r="AG2363" s="266"/>
      <c r="AH2363" s="266"/>
      <c r="AI2363" s="266"/>
      <c r="AJ2363" s="266"/>
      <c r="AK2363" s="266"/>
      <c r="AL2363" s="266"/>
      <c r="AM2363" s="290"/>
      <c r="AN2363" s="291" t="e">
        <f t="shared" si="2830"/>
        <v>#DIV/0!</v>
      </c>
      <c r="AO2363" s="297"/>
    </row>
    <row r="2364" spans="1:41" s="220" customFormat="1" ht="15" customHeight="1" thickTop="1" x14ac:dyDescent="0.15">
      <c r="A2364" s="319"/>
      <c r="B2364" s="242"/>
      <c r="C2364" s="243"/>
      <c r="D2364" s="244">
        <v>1</v>
      </c>
      <c r="E2364" s="320"/>
      <c r="F2364" s="245"/>
      <c r="G2364" s="321"/>
      <c r="H2364" s="328"/>
      <c r="I2364" s="246"/>
      <c r="J2364" s="321"/>
      <c r="K2364" s="320"/>
      <c r="L2364" s="321"/>
      <c r="M2364" s="244"/>
      <c r="N2364" s="244"/>
      <c r="O2364" s="257">
        <f t="shared" si="2828"/>
        <v>0</v>
      </c>
      <c r="P2364" s="363">
        <f>SUM(O2364:O2368)</f>
        <v>0</v>
      </c>
      <c r="Q2364" s="322"/>
      <c r="R2364" s="371">
        <f>SUMPRODUCT(Q2364:Q2368+0)</f>
        <v>0</v>
      </c>
      <c r="S2364" s="374" t="e">
        <f>R2364/P2364</f>
        <v>#DIV/0!</v>
      </c>
      <c r="T2364" s="363" t="e">
        <f>LOOKUP(S2364,{0.4,0.45,0.5,0.55,0.6,0.65,0.7,0.75,0.8,0.85,0.9,0.95,1},{0.1,0.175,0.25,0.325,0.4,0.475,0.55,0.625,0.7,0.775,0.85,0.925,1})</f>
        <v>#DIV/0!</v>
      </c>
      <c r="U2364" s="369"/>
      <c r="V2364" s="365"/>
      <c r="W2364" s="367"/>
      <c r="X2364" s="369"/>
      <c r="Y2364" s="371">
        <f>R2364-(V2364/10)-X2364</f>
        <v>0</v>
      </c>
      <c r="Z2364" s="371" t="e">
        <f>Y2364*T2364*AE2364</f>
        <v>#DIV/0!</v>
      </c>
      <c r="AA2364" s="371" t="e">
        <f>U2364-V2364+Z2364</f>
        <v>#DIV/0!</v>
      </c>
      <c r="AB2364" s="371"/>
      <c r="AC2364" s="371"/>
      <c r="AD2364" s="323" t="s">
        <v>2000</v>
      </c>
      <c r="AE2364" s="282">
        <f>VLOOKUP(AD2364,分类参数表!$I$2:$J$10,2,FALSE)</f>
        <v>1</v>
      </c>
      <c r="AF2364" s="283"/>
      <c r="AG2364" s="322"/>
      <c r="AH2364" s="269"/>
      <c r="AI2364" s="269"/>
      <c r="AJ2364" s="269"/>
      <c r="AK2364" s="322"/>
      <c r="AL2364" s="322"/>
      <c r="AM2364" s="292"/>
      <c r="AN2364" s="293" t="e">
        <f t="shared" si="2830"/>
        <v>#DIV/0!</v>
      </c>
      <c r="AO2364" s="298"/>
    </row>
    <row r="2365" spans="1:41" s="221" customFormat="1" ht="15" customHeight="1" x14ac:dyDescent="0.15">
      <c r="A2365" s="247"/>
      <c r="B2365" s="248">
        <f t="shared" ref="B2365:C2365" si="2894">B2364</f>
        <v>0</v>
      </c>
      <c r="C2365" s="249">
        <f t="shared" si="2894"/>
        <v>0</v>
      </c>
      <c r="D2365" s="250">
        <f t="shared" ref="D2365:D2368" si="2895">D2364+1</f>
        <v>2</v>
      </c>
      <c r="E2365" s="250"/>
      <c r="F2365" s="251"/>
      <c r="G2365" s="250"/>
      <c r="H2365" s="329"/>
      <c r="I2365" s="252"/>
      <c r="J2365" s="250"/>
      <c r="K2365" s="250"/>
      <c r="L2365" s="250"/>
      <c r="M2365" s="250"/>
      <c r="N2365" s="250"/>
      <c r="O2365" s="258">
        <f t="shared" si="2828"/>
        <v>0</v>
      </c>
      <c r="P2365" s="364"/>
      <c r="Q2365" s="271"/>
      <c r="R2365" s="372"/>
      <c r="S2365" s="375"/>
      <c r="T2365" s="364"/>
      <c r="U2365" s="370"/>
      <c r="V2365" s="366"/>
      <c r="W2365" s="368"/>
      <c r="X2365" s="370"/>
      <c r="Y2365" s="372"/>
      <c r="Z2365" s="372"/>
      <c r="AA2365" s="372"/>
      <c r="AB2365" s="372"/>
      <c r="AC2365" s="372"/>
      <c r="AD2365" s="250" t="str">
        <f t="shared" ref="AD2365:AD2368" si="2896">AD2364</f>
        <v>会员</v>
      </c>
      <c r="AE2365" s="284">
        <f>VLOOKUP(AD2365,分类参数表!$I$2:$J$10,2,FALSE)</f>
        <v>1</v>
      </c>
      <c r="AF2365" s="285"/>
      <c r="AG2365" s="271"/>
      <c r="AH2365" s="271"/>
      <c r="AI2365" s="271"/>
      <c r="AJ2365" s="271"/>
      <c r="AK2365" s="271"/>
      <c r="AL2365" s="271"/>
      <c r="AM2365" s="294"/>
      <c r="AN2365" s="295" t="e">
        <f t="shared" si="2830"/>
        <v>#DIV/0!</v>
      </c>
      <c r="AO2365" s="299"/>
    </row>
    <row r="2366" spans="1:41" s="221" customFormat="1" ht="15" customHeight="1" x14ac:dyDescent="0.15">
      <c r="A2366" s="247"/>
      <c r="B2366" s="248">
        <f t="shared" ref="B2366:C2366" si="2897">B2365</f>
        <v>0</v>
      </c>
      <c r="C2366" s="249">
        <f t="shared" si="2897"/>
        <v>0</v>
      </c>
      <c r="D2366" s="250">
        <f t="shared" si="2895"/>
        <v>3</v>
      </c>
      <c r="E2366" s="250"/>
      <c r="F2366" s="251"/>
      <c r="G2366" s="250"/>
      <c r="H2366" s="329"/>
      <c r="I2366" s="252"/>
      <c r="J2366" s="250"/>
      <c r="K2366" s="250"/>
      <c r="L2366" s="250"/>
      <c r="M2366" s="250"/>
      <c r="N2366" s="250"/>
      <c r="O2366" s="258">
        <f t="shared" si="2828"/>
        <v>0</v>
      </c>
      <c r="P2366" s="364"/>
      <c r="Q2366" s="271"/>
      <c r="R2366" s="372"/>
      <c r="S2366" s="375"/>
      <c r="T2366" s="364"/>
      <c r="U2366" s="370"/>
      <c r="V2366" s="366"/>
      <c r="W2366" s="368"/>
      <c r="X2366" s="370"/>
      <c r="Y2366" s="372"/>
      <c r="Z2366" s="372"/>
      <c r="AA2366" s="372"/>
      <c r="AB2366" s="372"/>
      <c r="AC2366" s="372"/>
      <c r="AD2366" s="250" t="str">
        <f t="shared" si="2896"/>
        <v>会员</v>
      </c>
      <c r="AE2366" s="284">
        <f>VLOOKUP(AD2366,分类参数表!$I$2:$J$10,2,FALSE)</f>
        <v>1</v>
      </c>
      <c r="AF2366" s="285"/>
      <c r="AG2366" s="271"/>
      <c r="AH2366" s="271"/>
      <c r="AI2366" s="271"/>
      <c r="AJ2366" s="271"/>
      <c r="AK2366" s="271"/>
      <c r="AL2366" s="271"/>
      <c r="AM2366" s="294"/>
      <c r="AN2366" s="295" t="e">
        <f t="shared" si="2830"/>
        <v>#DIV/0!</v>
      </c>
      <c r="AO2366" s="299"/>
    </row>
    <row r="2367" spans="1:41" s="221" customFormat="1" ht="15" customHeight="1" x14ac:dyDescent="0.15">
      <c r="A2367" s="247"/>
      <c r="B2367" s="248">
        <f t="shared" ref="B2367:C2367" si="2898">B2366</f>
        <v>0</v>
      </c>
      <c r="C2367" s="249">
        <f t="shared" si="2898"/>
        <v>0</v>
      </c>
      <c r="D2367" s="250">
        <f t="shared" si="2895"/>
        <v>4</v>
      </c>
      <c r="E2367" s="250"/>
      <c r="F2367" s="251"/>
      <c r="G2367" s="250"/>
      <c r="H2367" s="271"/>
      <c r="I2367" s="250"/>
      <c r="J2367" s="250"/>
      <c r="K2367" s="250"/>
      <c r="L2367" s="250"/>
      <c r="M2367" s="250"/>
      <c r="N2367" s="250"/>
      <c r="O2367" s="258">
        <f t="shared" si="2828"/>
        <v>0</v>
      </c>
      <c r="P2367" s="364"/>
      <c r="Q2367" s="271"/>
      <c r="R2367" s="372"/>
      <c r="S2367" s="375"/>
      <c r="T2367" s="364"/>
      <c r="U2367" s="370"/>
      <c r="V2367" s="366"/>
      <c r="W2367" s="368"/>
      <c r="X2367" s="370"/>
      <c r="Y2367" s="372"/>
      <c r="Z2367" s="372"/>
      <c r="AA2367" s="372"/>
      <c r="AB2367" s="372"/>
      <c r="AC2367" s="372"/>
      <c r="AD2367" s="250" t="str">
        <f t="shared" si="2896"/>
        <v>会员</v>
      </c>
      <c r="AE2367" s="284">
        <f>VLOOKUP(AD2367,分类参数表!$I$2:$J$10,2,FALSE)</f>
        <v>1</v>
      </c>
      <c r="AF2367" s="285"/>
      <c r="AG2367" s="271"/>
      <c r="AH2367" s="271"/>
      <c r="AI2367" s="271"/>
      <c r="AJ2367" s="271"/>
      <c r="AK2367" s="271"/>
      <c r="AL2367" s="271"/>
      <c r="AM2367" s="294"/>
      <c r="AN2367" s="295" t="e">
        <f t="shared" si="2830"/>
        <v>#DIV/0!</v>
      </c>
      <c r="AO2367" s="299"/>
    </row>
    <row r="2368" spans="1:41" s="221" customFormat="1" ht="15" customHeight="1" thickBot="1" x14ac:dyDescent="0.2">
      <c r="A2368" s="247"/>
      <c r="B2368" s="248">
        <f t="shared" ref="B2368:C2368" si="2899">B2367</f>
        <v>0</v>
      </c>
      <c r="C2368" s="249">
        <f t="shared" si="2899"/>
        <v>0</v>
      </c>
      <c r="D2368" s="250">
        <f t="shared" si="2895"/>
        <v>5</v>
      </c>
      <c r="E2368" s="250"/>
      <c r="F2368" s="251"/>
      <c r="G2368" s="250"/>
      <c r="H2368" s="271"/>
      <c r="I2368" s="250"/>
      <c r="J2368" s="250"/>
      <c r="K2368" s="250"/>
      <c r="L2368" s="250"/>
      <c r="M2368" s="250"/>
      <c r="N2368" s="250"/>
      <c r="O2368" s="258">
        <f t="shared" si="2828"/>
        <v>0</v>
      </c>
      <c r="P2368" s="364"/>
      <c r="Q2368" s="271"/>
      <c r="R2368" s="372"/>
      <c r="S2368" s="375"/>
      <c r="T2368" s="364"/>
      <c r="U2368" s="370"/>
      <c r="V2368" s="366"/>
      <c r="W2368" s="368"/>
      <c r="X2368" s="370"/>
      <c r="Y2368" s="372"/>
      <c r="Z2368" s="372"/>
      <c r="AA2368" s="372"/>
      <c r="AB2368" s="373"/>
      <c r="AC2368" s="373"/>
      <c r="AD2368" s="250" t="str">
        <f t="shared" si="2896"/>
        <v>会员</v>
      </c>
      <c r="AE2368" s="284">
        <f>VLOOKUP(AD2368,分类参数表!$I$2:$J$10,2,FALSE)</f>
        <v>1</v>
      </c>
      <c r="AF2368" s="285"/>
      <c r="AG2368" s="271"/>
      <c r="AH2368" s="271"/>
      <c r="AI2368" s="271"/>
      <c r="AJ2368" s="271"/>
      <c r="AK2368" s="271"/>
      <c r="AL2368" s="271"/>
      <c r="AM2368" s="294"/>
      <c r="AN2368" s="295" t="e">
        <f t="shared" si="2830"/>
        <v>#DIV/0!</v>
      </c>
      <c r="AO2368" s="299"/>
    </row>
    <row r="2369" spans="1:41" s="218" customFormat="1" ht="15" customHeight="1" thickTop="1" x14ac:dyDescent="0.15">
      <c r="A2369" s="229"/>
      <c r="B2369" s="230"/>
      <c r="C2369" s="231"/>
      <c r="D2369" s="232">
        <v>1</v>
      </c>
      <c r="E2369" s="233"/>
      <c r="F2369" s="233"/>
      <c r="G2369" s="232"/>
      <c r="H2369" s="326"/>
      <c r="I2369" s="234"/>
      <c r="J2369" s="232"/>
      <c r="K2369" s="233"/>
      <c r="L2369" s="232"/>
      <c r="M2369" s="232"/>
      <c r="N2369" s="232"/>
      <c r="O2369" s="255">
        <f t="shared" si="2828"/>
        <v>0</v>
      </c>
      <c r="P2369" s="350">
        <f>SUM(O2369:O2373)</f>
        <v>0</v>
      </c>
      <c r="Q2369" s="264"/>
      <c r="R2369" s="352">
        <f>SUMPRODUCT(Q2369:Q2373+0)</f>
        <v>0</v>
      </c>
      <c r="S2369" s="354" t="e">
        <f>R2369/P2369</f>
        <v>#DIV/0!</v>
      </c>
      <c r="T2369" s="350" t="e">
        <f>LOOKUP(S2369,{0.4,0.45,0.5,0.55,0.6,0.65,0.7,0.75,0.8,0.85,0.9,0.95,1},{0.1,0.175,0.25,0.325,0.4,0.475,0.55,0.625,0.7,0.775,0.85,0.925,1})</f>
        <v>#DIV/0!</v>
      </c>
      <c r="U2369" s="356"/>
      <c r="V2369" s="358"/>
      <c r="W2369" s="360"/>
      <c r="X2369" s="356"/>
      <c r="Y2369" s="352">
        <f>R2369-(V2369/10)-X2369</f>
        <v>0</v>
      </c>
      <c r="Z2369" s="352" t="e">
        <f>Y2369*T2369*AE2369</f>
        <v>#DIV/0!</v>
      </c>
      <c r="AA2369" s="352" t="e">
        <f>U2369-V2369+Z2369</f>
        <v>#DIV/0!</v>
      </c>
      <c r="AB2369" s="352"/>
      <c r="AC2369" s="352"/>
      <c r="AD2369" s="276"/>
      <c r="AE2369" s="277" t="e">
        <f>VLOOKUP(AD2369,分类参数表!$I$2:$J$10,2,FALSE)</f>
        <v>#N/A</v>
      </c>
      <c r="AF2369" s="278"/>
      <c r="AG2369" s="264"/>
      <c r="AH2369" s="264"/>
      <c r="AI2369" s="264"/>
      <c r="AJ2369" s="264"/>
      <c r="AK2369" s="264"/>
      <c r="AL2369" s="264"/>
      <c r="AM2369" s="288"/>
      <c r="AN2369" s="289" t="e">
        <f t="shared" si="2830"/>
        <v>#DIV/0!</v>
      </c>
      <c r="AO2369" s="296"/>
    </row>
    <row r="2370" spans="1:41" s="219" customFormat="1" ht="15" customHeight="1" x14ac:dyDescent="0.15">
      <c r="A2370" s="235"/>
      <c r="B2370" s="236">
        <f t="shared" ref="B2370:C2370" si="2900">B2369</f>
        <v>0</v>
      </c>
      <c r="C2370" s="237">
        <f t="shared" si="2900"/>
        <v>0</v>
      </c>
      <c r="D2370" s="238">
        <f t="shared" ref="D2370:D2373" si="2901">D2369+1</f>
        <v>2</v>
      </c>
      <c r="E2370" s="238"/>
      <c r="F2370" s="239"/>
      <c r="G2370" s="238"/>
      <c r="H2370" s="327"/>
      <c r="I2370" s="240"/>
      <c r="J2370" s="238"/>
      <c r="K2370" s="238"/>
      <c r="L2370" s="238"/>
      <c r="M2370" s="238"/>
      <c r="N2370" s="238"/>
      <c r="O2370" s="256">
        <f t="shared" si="2828"/>
        <v>0</v>
      </c>
      <c r="P2370" s="351"/>
      <c r="Q2370" s="266"/>
      <c r="R2370" s="353"/>
      <c r="S2370" s="355"/>
      <c r="T2370" s="351"/>
      <c r="U2370" s="357"/>
      <c r="V2370" s="359"/>
      <c r="W2370" s="361"/>
      <c r="X2370" s="357"/>
      <c r="Y2370" s="353"/>
      <c r="Z2370" s="353"/>
      <c r="AA2370" s="353"/>
      <c r="AB2370" s="353"/>
      <c r="AC2370" s="353"/>
      <c r="AD2370" s="238">
        <f t="shared" ref="AD2370:AD2373" si="2902">AD2369</f>
        <v>0</v>
      </c>
      <c r="AE2370" s="279" t="e">
        <f>VLOOKUP(AD2370,分类参数表!$I$2:$J$10,2,FALSE)</f>
        <v>#N/A</v>
      </c>
      <c r="AF2370" s="280"/>
      <c r="AG2370" s="266"/>
      <c r="AH2370" s="266"/>
      <c r="AI2370" s="266"/>
      <c r="AJ2370" s="266"/>
      <c r="AK2370" s="266"/>
      <c r="AL2370" s="266"/>
      <c r="AM2370" s="290"/>
      <c r="AN2370" s="291" t="e">
        <f t="shared" si="2830"/>
        <v>#DIV/0!</v>
      </c>
      <c r="AO2370" s="297"/>
    </row>
    <row r="2371" spans="1:41" s="219" customFormat="1" ht="15" customHeight="1" x14ac:dyDescent="0.15">
      <c r="A2371" s="235"/>
      <c r="B2371" s="236">
        <f t="shared" ref="B2371:C2371" si="2903">B2370</f>
        <v>0</v>
      </c>
      <c r="C2371" s="237">
        <f t="shared" si="2903"/>
        <v>0</v>
      </c>
      <c r="D2371" s="238">
        <f t="shared" si="2901"/>
        <v>3</v>
      </c>
      <c r="E2371" s="238"/>
      <c r="F2371" s="239"/>
      <c r="G2371" s="238"/>
      <c r="H2371" s="327"/>
      <c r="I2371" s="240"/>
      <c r="J2371" s="238"/>
      <c r="K2371" s="238"/>
      <c r="L2371" s="238"/>
      <c r="M2371" s="238"/>
      <c r="N2371" s="238"/>
      <c r="O2371" s="256">
        <f t="shared" si="2828"/>
        <v>0</v>
      </c>
      <c r="P2371" s="351"/>
      <c r="Q2371" s="266"/>
      <c r="R2371" s="353"/>
      <c r="S2371" s="355"/>
      <c r="T2371" s="351"/>
      <c r="U2371" s="357"/>
      <c r="V2371" s="359"/>
      <c r="W2371" s="361"/>
      <c r="X2371" s="357"/>
      <c r="Y2371" s="353"/>
      <c r="Z2371" s="353"/>
      <c r="AA2371" s="353"/>
      <c r="AB2371" s="353"/>
      <c r="AC2371" s="353"/>
      <c r="AD2371" s="238">
        <f t="shared" si="2902"/>
        <v>0</v>
      </c>
      <c r="AE2371" s="279" t="e">
        <f>VLOOKUP(AD2371,分类参数表!$I$2:$J$10,2,FALSE)</f>
        <v>#N/A</v>
      </c>
      <c r="AF2371" s="280"/>
      <c r="AG2371" s="266"/>
      <c r="AH2371" s="266"/>
      <c r="AI2371" s="266"/>
      <c r="AJ2371" s="266"/>
      <c r="AK2371" s="266"/>
      <c r="AL2371" s="266"/>
      <c r="AM2371" s="290"/>
      <c r="AN2371" s="291" t="e">
        <f t="shared" si="2830"/>
        <v>#DIV/0!</v>
      </c>
      <c r="AO2371" s="297"/>
    </row>
    <row r="2372" spans="1:41" s="219" customFormat="1" ht="15" customHeight="1" x14ac:dyDescent="0.15">
      <c r="A2372" s="235"/>
      <c r="B2372" s="236">
        <f t="shared" ref="B2372:C2372" si="2904">B2371</f>
        <v>0</v>
      </c>
      <c r="C2372" s="237">
        <f t="shared" si="2904"/>
        <v>0</v>
      </c>
      <c r="D2372" s="238">
        <f t="shared" si="2901"/>
        <v>4</v>
      </c>
      <c r="E2372" s="238"/>
      <c r="F2372" s="239"/>
      <c r="G2372" s="238"/>
      <c r="H2372" s="266"/>
      <c r="I2372" s="238"/>
      <c r="J2372" s="238"/>
      <c r="K2372" s="238"/>
      <c r="L2372" s="238"/>
      <c r="M2372" s="238"/>
      <c r="N2372" s="238"/>
      <c r="O2372" s="256">
        <f t="shared" si="2828"/>
        <v>0</v>
      </c>
      <c r="P2372" s="351"/>
      <c r="Q2372" s="266"/>
      <c r="R2372" s="353"/>
      <c r="S2372" s="355"/>
      <c r="T2372" s="351"/>
      <c r="U2372" s="357"/>
      <c r="V2372" s="359"/>
      <c r="W2372" s="361"/>
      <c r="X2372" s="357"/>
      <c r="Y2372" s="353"/>
      <c r="Z2372" s="353"/>
      <c r="AA2372" s="353"/>
      <c r="AB2372" s="353"/>
      <c r="AC2372" s="353"/>
      <c r="AD2372" s="238">
        <f t="shared" si="2902"/>
        <v>0</v>
      </c>
      <c r="AE2372" s="279" t="e">
        <f>VLOOKUP(AD2372,分类参数表!$I$2:$J$10,2,FALSE)</f>
        <v>#N/A</v>
      </c>
      <c r="AF2372" s="280"/>
      <c r="AG2372" s="266"/>
      <c r="AH2372" s="266"/>
      <c r="AI2372" s="266"/>
      <c r="AJ2372" s="266"/>
      <c r="AK2372" s="266"/>
      <c r="AL2372" s="266"/>
      <c r="AM2372" s="290"/>
      <c r="AN2372" s="291" t="e">
        <f t="shared" si="2830"/>
        <v>#DIV/0!</v>
      </c>
      <c r="AO2372" s="297"/>
    </row>
    <row r="2373" spans="1:41" s="219" customFormat="1" ht="15" customHeight="1" thickBot="1" x14ac:dyDescent="0.2">
      <c r="A2373" s="235"/>
      <c r="B2373" s="236">
        <f t="shared" ref="B2373:C2373" si="2905">B2372</f>
        <v>0</v>
      </c>
      <c r="C2373" s="237">
        <f t="shared" si="2905"/>
        <v>0</v>
      </c>
      <c r="D2373" s="238">
        <f t="shared" si="2901"/>
        <v>5</v>
      </c>
      <c r="E2373" s="238"/>
      <c r="F2373" s="239"/>
      <c r="G2373" s="238"/>
      <c r="H2373" s="266"/>
      <c r="I2373" s="238"/>
      <c r="J2373" s="238"/>
      <c r="K2373" s="238"/>
      <c r="L2373" s="238"/>
      <c r="M2373" s="238"/>
      <c r="N2373" s="238"/>
      <c r="O2373" s="256">
        <f t="shared" si="2828"/>
        <v>0</v>
      </c>
      <c r="P2373" s="351"/>
      <c r="Q2373" s="266"/>
      <c r="R2373" s="353"/>
      <c r="S2373" s="355"/>
      <c r="T2373" s="351"/>
      <c r="U2373" s="357"/>
      <c r="V2373" s="359"/>
      <c r="W2373" s="361"/>
      <c r="X2373" s="357"/>
      <c r="Y2373" s="353"/>
      <c r="Z2373" s="353"/>
      <c r="AA2373" s="353"/>
      <c r="AB2373" s="362"/>
      <c r="AC2373" s="362"/>
      <c r="AD2373" s="238">
        <f t="shared" si="2902"/>
        <v>0</v>
      </c>
      <c r="AE2373" s="279" t="e">
        <f>VLOOKUP(AD2373,分类参数表!$I$2:$J$10,2,FALSE)</f>
        <v>#N/A</v>
      </c>
      <c r="AF2373" s="280"/>
      <c r="AG2373" s="266"/>
      <c r="AH2373" s="266"/>
      <c r="AI2373" s="266"/>
      <c r="AJ2373" s="266"/>
      <c r="AK2373" s="266"/>
      <c r="AL2373" s="266"/>
      <c r="AM2373" s="290"/>
      <c r="AN2373" s="291" t="e">
        <f t="shared" si="2830"/>
        <v>#DIV/0!</v>
      </c>
      <c r="AO2373" s="297"/>
    </row>
    <row r="2374" spans="1:41" s="220" customFormat="1" ht="15" customHeight="1" thickTop="1" x14ac:dyDescent="0.15">
      <c r="A2374" s="319"/>
      <c r="B2374" s="242"/>
      <c r="C2374" s="243"/>
      <c r="D2374" s="244">
        <v>1</v>
      </c>
      <c r="E2374" s="320"/>
      <c r="F2374" s="245"/>
      <c r="G2374" s="321"/>
      <c r="H2374" s="328"/>
      <c r="I2374" s="246"/>
      <c r="J2374" s="321"/>
      <c r="K2374" s="320"/>
      <c r="L2374" s="321"/>
      <c r="M2374" s="244"/>
      <c r="N2374" s="244"/>
      <c r="O2374" s="257">
        <f t="shared" ref="O2374:O2437" si="2906">N2374*M2374</f>
        <v>0</v>
      </c>
      <c r="P2374" s="363">
        <f>SUM(O2374:O2378)</f>
        <v>0</v>
      </c>
      <c r="Q2374" s="322"/>
      <c r="R2374" s="371">
        <f>SUMPRODUCT(Q2374:Q2378+0)</f>
        <v>0</v>
      </c>
      <c r="S2374" s="374" t="e">
        <f>R2374/P2374</f>
        <v>#DIV/0!</v>
      </c>
      <c r="T2374" s="363" t="e">
        <f>LOOKUP(S2374,{0.4,0.45,0.5,0.55,0.6,0.65,0.7,0.75,0.8,0.85,0.9,0.95,1},{0.1,0.175,0.25,0.325,0.4,0.475,0.55,0.625,0.7,0.775,0.85,0.925,1})</f>
        <v>#DIV/0!</v>
      </c>
      <c r="U2374" s="369"/>
      <c r="V2374" s="365"/>
      <c r="W2374" s="367"/>
      <c r="X2374" s="369"/>
      <c r="Y2374" s="371">
        <f>R2374-(V2374/10)-X2374</f>
        <v>0</v>
      </c>
      <c r="Z2374" s="371" t="e">
        <f>Y2374*T2374*AE2374</f>
        <v>#DIV/0!</v>
      </c>
      <c r="AA2374" s="371" t="e">
        <f>U2374-V2374+Z2374</f>
        <v>#DIV/0!</v>
      </c>
      <c r="AB2374" s="371"/>
      <c r="AC2374" s="371"/>
      <c r="AD2374" s="323" t="s">
        <v>2000</v>
      </c>
      <c r="AE2374" s="282">
        <f>VLOOKUP(AD2374,分类参数表!$I$2:$J$10,2,FALSE)</f>
        <v>1</v>
      </c>
      <c r="AF2374" s="283"/>
      <c r="AG2374" s="322"/>
      <c r="AH2374" s="269"/>
      <c r="AI2374" s="269"/>
      <c r="AJ2374" s="269"/>
      <c r="AK2374" s="322"/>
      <c r="AL2374" s="322"/>
      <c r="AM2374" s="292"/>
      <c r="AN2374" s="293" t="e">
        <f t="shared" ref="AN2374:AN2437" si="2907">(Q2374-AM2374)/M2374/N2374</f>
        <v>#DIV/0!</v>
      </c>
      <c r="AO2374" s="298"/>
    </row>
    <row r="2375" spans="1:41" s="221" customFormat="1" ht="15" customHeight="1" x14ac:dyDescent="0.15">
      <c r="A2375" s="247"/>
      <c r="B2375" s="248">
        <f t="shared" ref="B2375:C2375" si="2908">B2374</f>
        <v>0</v>
      </c>
      <c r="C2375" s="249">
        <f t="shared" si="2908"/>
        <v>0</v>
      </c>
      <c r="D2375" s="250">
        <f t="shared" ref="D2375:D2378" si="2909">D2374+1</f>
        <v>2</v>
      </c>
      <c r="E2375" s="250"/>
      <c r="F2375" s="251"/>
      <c r="G2375" s="250"/>
      <c r="H2375" s="329"/>
      <c r="I2375" s="252"/>
      <c r="J2375" s="250"/>
      <c r="K2375" s="250"/>
      <c r="L2375" s="250"/>
      <c r="M2375" s="250"/>
      <c r="N2375" s="250"/>
      <c r="O2375" s="258">
        <f t="shared" si="2906"/>
        <v>0</v>
      </c>
      <c r="P2375" s="364"/>
      <c r="Q2375" s="271"/>
      <c r="R2375" s="372"/>
      <c r="S2375" s="375"/>
      <c r="T2375" s="364"/>
      <c r="U2375" s="370"/>
      <c r="V2375" s="366"/>
      <c r="W2375" s="368"/>
      <c r="X2375" s="370"/>
      <c r="Y2375" s="372"/>
      <c r="Z2375" s="372"/>
      <c r="AA2375" s="372"/>
      <c r="AB2375" s="372"/>
      <c r="AC2375" s="372"/>
      <c r="AD2375" s="250" t="str">
        <f t="shared" ref="AD2375:AD2378" si="2910">AD2374</f>
        <v>会员</v>
      </c>
      <c r="AE2375" s="284">
        <f>VLOOKUP(AD2375,分类参数表!$I$2:$J$10,2,FALSE)</f>
        <v>1</v>
      </c>
      <c r="AF2375" s="285"/>
      <c r="AG2375" s="271"/>
      <c r="AH2375" s="271"/>
      <c r="AI2375" s="271"/>
      <c r="AJ2375" s="271"/>
      <c r="AK2375" s="271"/>
      <c r="AL2375" s="271"/>
      <c r="AM2375" s="294"/>
      <c r="AN2375" s="295" t="e">
        <f t="shared" si="2907"/>
        <v>#DIV/0!</v>
      </c>
      <c r="AO2375" s="299"/>
    </row>
    <row r="2376" spans="1:41" s="221" customFormat="1" ht="15" customHeight="1" x14ac:dyDescent="0.15">
      <c r="A2376" s="247"/>
      <c r="B2376" s="248">
        <f t="shared" ref="B2376:C2376" si="2911">B2375</f>
        <v>0</v>
      </c>
      <c r="C2376" s="249">
        <f t="shared" si="2911"/>
        <v>0</v>
      </c>
      <c r="D2376" s="250">
        <f t="shared" si="2909"/>
        <v>3</v>
      </c>
      <c r="E2376" s="250"/>
      <c r="F2376" s="251"/>
      <c r="G2376" s="250"/>
      <c r="H2376" s="329"/>
      <c r="I2376" s="252"/>
      <c r="J2376" s="250"/>
      <c r="K2376" s="250"/>
      <c r="L2376" s="250"/>
      <c r="M2376" s="250"/>
      <c r="N2376" s="250"/>
      <c r="O2376" s="258">
        <f t="shared" si="2906"/>
        <v>0</v>
      </c>
      <c r="P2376" s="364"/>
      <c r="Q2376" s="271"/>
      <c r="R2376" s="372"/>
      <c r="S2376" s="375"/>
      <c r="T2376" s="364"/>
      <c r="U2376" s="370"/>
      <c r="V2376" s="366"/>
      <c r="W2376" s="368"/>
      <c r="X2376" s="370"/>
      <c r="Y2376" s="372"/>
      <c r="Z2376" s="372"/>
      <c r="AA2376" s="372"/>
      <c r="AB2376" s="372"/>
      <c r="AC2376" s="372"/>
      <c r="AD2376" s="250" t="str">
        <f t="shared" si="2910"/>
        <v>会员</v>
      </c>
      <c r="AE2376" s="284">
        <f>VLOOKUP(AD2376,分类参数表!$I$2:$J$10,2,FALSE)</f>
        <v>1</v>
      </c>
      <c r="AF2376" s="285"/>
      <c r="AG2376" s="271"/>
      <c r="AH2376" s="271"/>
      <c r="AI2376" s="271"/>
      <c r="AJ2376" s="271"/>
      <c r="AK2376" s="271"/>
      <c r="AL2376" s="271"/>
      <c r="AM2376" s="294"/>
      <c r="AN2376" s="295" t="e">
        <f t="shared" si="2907"/>
        <v>#DIV/0!</v>
      </c>
      <c r="AO2376" s="299"/>
    </row>
    <row r="2377" spans="1:41" s="221" customFormat="1" ht="15" customHeight="1" x14ac:dyDescent="0.15">
      <c r="A2377" s="247"/>
      <c r="B2377" s="248">
        <f t="shared" ref="B2377:C2377" si="2912">B2376</f>
        <v>0</v>
      </c>
      <c r="C2377" s="249">
        <f t="shared" si="2912"/>
        <v>0</v>
      </c>
      <c r="D2377" s="250">
        <f t="shared" si="2909"/>
        <v>4</v>
      </c>
      <c r="E2377" s="250"/>
      <c r="F2377" s="251"/>
      <c r="G2377" s="250"/>
      <c r="H2377" s="271"/>
      <c r="I2377" s="250"/>
      <c r="J2377" s="250"/>
      <c r="K2377" s="250"/>
      <c r="L2377" s="250"/>
      <c r="M2377" s="250"/>
      <c r="N2377" s="250"/>
      <c r="O2377" s="258">
        <f t="shared" si="2906"/>
        <v>0</v>
      </c>
      <c r="P2377" s="364"/>
      <c r="Q2377" s="271"/>
      <c r="R2377" s="372"/>
      <c r="S2377" s="375"/>
      <c r="T2377" s="364"/>
      <c r="U2377" s="370"/>
      <c r="V2377" s="366"/>
      <c r="W2377" s="368"/>
      <c r="X2377" s="370"/>
      <c r="Y2377" s="372"/>
      <c r="Z2377" s="372"/>
      <c r="AA2377" s="372"/>
      <c r="AB2377" s="372"/>
      <c r="AC2377" s="372"/>
      <c r="AD2377" s="250" t="str">
        <f t="shared" si="2910"/>
        <v>会员</v>
      </c>
      <c r="AE2377" s="284">
        <f>VLOOKUP(AD2377,分类参数表!$I$2:$J$10,2,FALSE)</f>
        <v>1</v>
      </c>
      <c r="AF2377" s="285"/>
      <c r="AG2377" s="271"/>
      <c r="AH2377" s="271"/>
      <c r="AI2377" s="271"/>
      <c r="AJ2377" s="271"/>
      <c r="AK2377" s="271"/>
      <c r="AL2377" s="271"/>
      <c r="AM2377" s="294"/>
      <c r="AN2377" s="295" t="e">
        <f t="shared" si="2907"/>
        <v>#DIV/0!</v>
      </c>
      <c r="AO2377" s="299"/>
    </row>
    <row r="2378" spans="1:41" s="221" customFormat="1" ht="15" customHeight="1" thickBot="1" x14ac:dyDescent="0.2">
      <c r="A2378" s="247"/>
      <c r="B2378" s="248">
        <f t="shared" ref="B2378:C2378" si="2913">B2377</f>
        <v>0</v>
      </c>
      <c r="C2378" s="249">
        <f t="shared" si="2913"/>
        <v>0</v>
      </c>
      <c r="D2378" s="250">
        <f t="shared" si="2909"/>
        <v>5</v>
      </c>
      <c r="E2378" s="250"/>
      <c r="F2378" s="251"/>
      <c r="G2378" s="250"/>
      <c r="H2378" s="271"/>
      <c r="I2378" s="250"/>
      <c r="J2378" s="250"/>
      <c r="K2378" s="250"/>
      <c r="L2378" s="250"/>
      <c r="M2378" s="250"/>
      <c r="N2378" s="250"/>
      <c r="O2378" s="258">
        <f t="shared" si="2906"/>
        <v>0</v>
      </c>
      <c r="P2378" s="364"/>
      <c r="Q2378" s="271"/>
      <c r="R2378" s="372"/>
      <c r="S2378" s="375"/>
      <c r="T2378" s="364"/>
      <c r="U2378" s="370"/>
      <c r="V2378" s="366"/>
      <c r="W2378" s="368"/>
      <c r="X2378" s="370"/>
      <c r="Y2378" s="372"/>
      <c r="Z2378" s="372"/>
      <c r="AA2378" s="372"/>
      <c r="AB2378" s="373"/>
      <c r="AC2378" s="373"/>
      <c r="AD2378" s="250" t="str">
        <f t="shared" si="2910"/>
        <v>会员</v>
      </c>
      <c r="AE2378" s="284">
        <f>VLOOKUP(AD2378,分类参数表!$I$2:$J$10,2,FALSE)</f>
        <v>1</v>
      </c>
      <c r="AF2378" s="285"/>
      <c r="AG2378" s="271"/>
      <c r="AH2378" s="271"/>
      <c r="AI2378" s="271"/>
      <c r="AJ2378" s="271"/>
      <c r="AK2378" s="271"/>
      <c r="AL2378" s="271"/>
      <c r="AM2378" s="294"/>
      <c r="AN2378" s="295" t="e">
        <f t="shared" si="2907"/>
        <v>#DIV/0!</v>
      </c>
      <c r="AO2378" s="299"/>
    </row>
    <row r="2379" spans="1:41" s="218" customFormat="1" ht="15" customHeight="1" thickTop="1" x14ac:dyDescent="0.15">
      <c r="A2379" s="229"/>
      <c r="B2379" s="230"/>
      <c r="C2379" s="231"/>
      <c r="D2379" s="232">
        <v>1</v>
      </c>
      <c r="E2379" s="233"/>
      <c r="F2379" s="233"/>
      <c r="G2379" s="232"/>
      <c r="H2379" s="326"/>
      <c r="I2379" s="234"/>
      <c r="J2379" s="232"/>
      <c r="K2379" s="233"/>
      <c r="L2379" s="232"/>
      <c r="M2379" s="232"/>
      <c r="N2379" s="232"/>
      <c r="O2379" s="255">
        <f t="shared" si="2906"/>
        <v>0</v>
      </c>
      <c r="P2379" s="350">
        <f>SUM(O2379:O2383)</f>
        <v>0</v>
      </c>
      <c r="Q2379" s="264"/>
      <c r="R2379" s="352">
        <f>SUMPRODUCT(Q2379:Q2383+0)</f>
        <v>0</v>
      </c>
      <c r="S2379" s="354" t="e">
        <f>R2379/P2379</f>
        <v>#DIV/0!</v>
      </c>
      <c r="T2379" s="350" t="e">
        <f>LOOKUP(S2379,{0.4,0.45,0.5,0.55,0.6,0.65,0.7,0.75,0.8,0.85,0.9,0.95,1},{0.1,0.175,0.25,0.325,0.4,0.475,0.55,0.625,0.7,0.775,0.85,0.925,1})</f>
        <v>#DIV/0!</v>
      </c>
      <c r="U2379" s="356"/>
      <c r="V2379" s="358"/>
      <c r="W2379" s="360"/>
      <c r="X2379" s="356"/>
      <c r="Y2379" s="352">
        <f>R2379-(V2379/10)-X2379</f>
        <v>0</v>
      </c>
      <c r="Z2379" s="352" t="e">
        <f>Y2379*T2379*AE2379</f>
        <v>#DIV/0!</v>
      </c>
      <c r="AA2379" s="352" t="e">
        <f>U2379-V2379+Z2379</f>
        <v>#DIV/0!</v>
      </c>
      <c r="AB2379" s="352"/>
      <c r="AC2379" s="352"/>
      <c r="AD2379" s="276"/>
      <c r="AE2379" s="277" t="e">
        <f>VLOOKUP(AD2379,分类参数表!$I$2:$J$10,2,FALSE)</f>
        <v>#N/A</v>
      </c>
      <c r="AF2379" s="278"/>
      <c r="AG2379" s="264"/>
      <c r="AH2379" s="264"/>
      <c r="AI2379" s="264"/>
      <c r="AJ2379" s="264"/>
      <c r="AK2379" s="264"/>
      <c r="AL2379" s="264"/>
      <c r="AM2379" s="288"/>
      <c r="AN2379" s="289" t="e">
        <f t="shared" si="2907"/>
        <v>#DIV/0!</v>
      </c>
      <c r="AO2379" s="296"/>
    </row>
    <row r="2380" spans="1:41" s="219" customFormat="1" ht="15" customHeight="1" x14ac:dyDescent="0.15">
      <c r="A2380" s="235"/>
      <c r="B2380" s="236">
        <f t="shared" ref="B2380:C2380" si="2914">B2379</f>
        <v>0</v>
      </c>
      <c r="C2380" s="237">
        <f t="shared" si="2914"/>
        <v>0</v>
      </c>
      <c r="D2380" s="238">
        <f t="shared" ref="D2380:D2383" si="2915">D2379+1</f>
        <v>2</v>
      </c>
      <c r="E2380" s="238"/>
      <c r="F2380" s="239"/>
      <c r="G2380" s="238"/>
      <c r="H2380" s="327"/>
      <c r="I2380" s="240"/>
      <c r="J2380" s="238"/>
      <c r="K2380" s="238"/>
      <c r="L2380" s="238"/>
      <c r="M2380" s="238"/>
      <c r="N2380" s="238"/>
      <c r="O2380" s="256">
        <f t="shared" si="2906"/>
        <v>0</v>
      </c>
      <c r="P2380" s="351"/>
      <c r="Q2380" s="266"/>
      <c r="R2380" s="353"/>
      <c r="S2380" s="355"/>
      <c r="T2380" s="351"/>
      <c r="U2380" s="357"/>
      <c r="V2380" s="359"/>
      <c r="W2380" s="361"/>
      <c r="X2380" s="357"/>
      <c r="Y2380" s="353"/>
      <c r="Z2380" s="353"/>
      <c r="AA2380" s="353"/>
      <c r="AB2380" s="353"/>
      <c r="AC2380" s="353"/>
      <c r="AD2380" s="238">
        <f t="shared" ref="AD2380:AD2383" si="2916">AD2379</f>
        <v>0</v>
      </c>
      <c r="AE2380" s="279" t="e">
        <f>VLOOKUP(AD2380,分类参数表!$I$2:$J$10,2,FALSE)</f>
        <v>#N/A</v>
      </c>
      <c r="AF2380" s="280"/>
      <c r="AG2380" s="266"/>
      <c r="AH2380" s="266"/>
      <c r="AI2380" s="266"/>
      <c r="AJ2380" s="266"/>
      <c r="AK2380" s="266"/>
      <c r="AL2380" s="266"/>
      <c r="AM2380" s="290"/>
      <c r="AN2380" s="291" t="e">
        <f t="shared" si="2907"/>
        <v>#DIV/0!</v>
      </c>
      <c r="AO2380" s="297"/>
    </row>
    <row r="2381" spans="1:41" s="219" customFormat="1" ht="15" customHeight="1" x14ac:dyDescent="0.15">
      <c r="A2381" s="235"/>
      <c r="B2381" s="236">
        <f t="shared" ref="B2381:C2381" si="2917">B2380</f>
        <v>0</v>
      </c>
      <c r="C2381" s="237">
        <f t="shared" si="2917"/>
        <v>0</v>
      </c>
      <c r="D2381" s="238">
        <f t="shared" si="2915"/>
        <v>3</v>
      </c>
      <c r="E2381" s="238"/>
      <c r="F2381" s="239"/>
      <c r="G2381" s="238"/>
      <c r="H2381" s="327"/>
      <c r="I2381" s="240"/>
      <c r="J2381" s="238"/>
      <c r="K2381" s="238"/>
      <c r="L2381" s="238"/>
      <c r="M2381" s="238"/>
      <c r="N2381" s="238"/>
      <c r="O2381" s="256">
        <f t="shared" si="2906"/>
        <v>0</v>
      </c>
      <c r="P2381" s="351"/>
      <c r="Q2381" s="266"/>
      <c r="R2381" s="353"/>
      <c r="S2381" s="355"/>
      <c r="T2381" s="351"/>
      <c r="U2381" s="357"/>
      <c r="V2381" s="359"/>
      <c r="W2381" s="361"/>
      <c r="X2381" s="357"/>
      <c r="Y2381" s="353"/>
      <c r="Z2381" s="353"/>
      <c r="AA2381" s="353"/>
      <c r="AB2381" s="353"/>
      <c r="AC2381" s="353"/>
      <c r="AD2381" s="238">
        <f t="shared" si="2916"/>
        <v>0</v>
      </c>
      <c r="AE2381" s="279" t="e">
        <f>VLOOKUP(AD2381,分类参数表!$I$2:$J$10,2,FALSE)</f>
        <v>#N/A</v>
      </c>
      <c r="AF2381" s="280"/>
      <c r="AG2381" s="266"/>
      <c r="AH2381" s="266"/>
      <c r="AI2381" s="266"/>
      <c r="AJ2381" s="266"/>
      <c r="AK2381" s="266"/>
      <c r="AL2381" s="266"/>
      <c r="AM2381" s="290"/>
      <c r="AN2381" s="291" t="e">
        <f t="shared" si="2907"/>
        <v>#DIV/0!</v>
      </c>
      <c r="AO2381" s="297"/>
    </row>
    <row r="2382" spans="1:41" s="219" customFormat="1" ht="15" customHeight="1" x14ac:dyDescent="0.15">
      <c r="A2382" s="235"/>
      <c r="B2382" s="236">
        <f t="shared" ref="B2382:C2382" si="2918">B2381</f>
        <v>0</v>
      </c>
      <c r="C2382" s="237">
        <f t="shared" si="2918"/>
        <v>0</v>
      </c>
      <c r="D2382" s="238">
        <f t="shared" si="2915"/>
        <v>4</v>
      </c>
      <c r="E2382" s="238"/>
      <c r="F2382" s="239"/>
      <c r="G2382" s="238"/>
      <c r="H2382" s="266"/>
      <c r="I2382" s="238"/>
      <c r="J2382" s="238"/>
      <c r="K2382" s="238"/>
      <c r="L2382" s="238"/>
      <c r="M2382" s="238"/>
      <c r="N2382" s="238"/>
      <c r="O2382" s="256">
        <f t="shared" si="2906"/>
        <v>0</v>
      </c>
      <c r="P2382" s="351"/>
      <c r="Q2382" s="266"/>
      <c r="R2382" s="353"/>
      <c r="S2382" s="355"/>
      <c r="T2382" s="351"/>
      <c r="U2382" s="357"/>
      <c r="V2382" s="359"/>
      <c r="W2382" s="361"/>
      <c r="X2382" s="357"/>
      <c r="Y2382" s="353"/>
      <c r="Z2382" s="353"/>
      <c r="AA2382" s="353"/>
      <c r="AB2382" s="353"/>
      <c r="AC2382" s="353"/>
      <c r="AD2382" s="238">
        <f t="shared" si="2916"/>
        <v>0</v>
      </c>
      <c r="AE2382" s="279" t="e">
        <f>VLOOKUP(AD2382,分类参数表!$I$2:$J$10,2,FALSE)</f>
        <v>#N/A</v>
      </c>
      <c r="AF2382" s="280"/>
      <c r="AG2382" s="266"/>
      <c r="AH2382" s="266"/>
      <c r="AI2382" s="266"/>
      <c r="AJ2382" s="266"/>
      <c r="AK2382" s="266"/>
      <c r="AL2382" s="266"/>
      <c r="AM2382" s="290"/>
      <c r="AN2382" s="291" t="e">
        <f t="shared" si="2907"/>
        <v>#DIV/0!</v>
      </c>
      <c r="AO2382" s="297"/>
    </row>
    <row r="2383" spans="1:41" s="219" customFormat="1" ht="15" customHeight="1" thickBot="1" x14ac:dyDescent="0.2">
      <c r="A2383" s="235"/>
      <c r="B2383" s="236">
        <f t="shared" ref="B2383:C2383" si="2919">B2382</f>
        <v>0</v>
      </c>
      <c r="C2383" s="237">
        <f t="shared" si="2919"/>
        <v>0</v>
      </c>
      <c r="D2383" s="238">
        <f t="shared" si="2915"/>
        <v>5</v>
      </c>
      <c r="E2383" s="238"/>
      <c r="F2383" s="239"/>
      <c r="G2383" s="238"/>
      <c r="H2383" s="266"/>
      <c r="I2383" s="238"/>
      <c r="J2383" s="238"/>
      <c r="K2383" s="238"/>
      <c r="L2383" s="238"/>
      <c r="M2383" s="238"/>
      <c r="N2383" s="238"/>
      <c r="O2383" s="256">
        <f t="shared" si="2906"/>
        <v>0</v>
      </c>
      <c r="P2383" s="351"/>
      <c r="Q2383" s="266"/>
      <c r="R2383" s="353"/>
      <c r="S2383" s="355"/>
      <c r="T2383" s="351"/>
      <c r="U2383" s="357"/>
      <c r="V2383" s="359"/>
      <c r="W2383" s="361"/>
      <c r="X2383" s="357"/>
      <c r="Y2383" s="353"/>
      <c r="Z2383" s="353"/>
      <c r="AA2383" s="353"/>
      <c r="AB2383" s="362"/>
      <c r="AC2383" s="362"/>
      <c r="AD2383" s="238">
        <f t="shared" si="2916"/>
        <v>0</v>
      </c>
      <c r="AE2383" s="279" t="e">
        <f>VLOOKUP(AD2383,分类参数表!$I$2:$J$10,2,FALSE)</f>
        <v>#N/A</v>
      </c>
      <c r="AF2383" s="280"/>
      <c r="AG2383" s="266"/>
      <c r="AH2383" s="266"/>
      <c r="AI2383" s="266"/>
      <c r="AJ2383" s="266"/>
      <c r="AK2383" s="266"/>
      <c r="AL2383" s="266"/>
      <c r="AM2383" s="290"/>
      <c r="AN2383" s="291" t="e">
        <f t="shared" si="2907"/>
        <v>#DIV/0!</v>
      </c>
      <c r="AO2383" s="297"/>
    </row>
    <row r="2384" spans="1:41" s="220" customFormat="1" ht="15" customHeight="1" thickTop="1" x14ac:dyDescent="0.15">
      <c r="A2384" s="319"/>
      <c r="B2384" s="242"/>
      <c r="C2384" s="243"/>
      <c r="D2384" s="244">
        <v>1</v>
      </c>
      <c r="E2384" s="320"/>
      <c r="F2384" s="245"/>
      <c r="G2384" s="321"/>
      <c r="H2384" s="328"/>
      <c r="I2384" s="246"/>
      <c r="J2384" s="321"/>
      <c r="K2384" s="320"/>
      <c r="L2384" s="321"/>
      <c r="M2384" s="244"/>
      <c r="N2384" s="244"/>
      <c r="O2384" s="257">
        <f t="shared" si="2906"/>
        <v>0</v>
      </c>
      <c r="P2384" s="363">
        <f>SUM(O2384:O2388)</f>
        <v>0</v>
      </c>
      <c r="Q2384" s="322"/>
      <c r="R2384" s="371">
        <f>SUMPRODUCT(Q2384:Q2388+0)</f>
        <v>0</v>
      </c>
      <c r="S2384" s="374" t="e">
        <f>R2384/P2384</f>
        <v>#DIV/0!</v>
      </c>
      <c r="T2384" s="363" t="e">
        <f>LOOKUP(S2384,{0.4,0.45,0.5,0.55,0.6,0.65,0.7,0.75,0.8,0.85,0.9,0.95,1},{0.1,0.175,0.25,0.325,0.4,0.475,0.55,0.625,0.7,0.775,0.85,0.925,1})</f>
        <v>#DIV/0!</v>
      </c>
      <c r="U2384" s="369"/>
      <c r="V2384" s="365"/>
      <c r="W2384" s="367"/>
      <c r="X2384" s="369"/>
      <c r="Y2384" s="371">
        <f>R2384-(V2384/10)-X2384</f>
        <v>0</v>
      </c>
      <c r="Z2384" s="371" t="e">
        <f>Y2384*T2384*AE2384</f>
        <v>#DIV/0!</v>
      </c>
      <c r="AA2384" s="371" t="e">
        <f>U2384-V2384+Z2384</f>
        <v>#DIV/0!</v>
      </c>
      <c r="AB2384" s="371"/>
      <c r="AC2384" s="371"/>
      <c r="AD2384" s="323" t="s">
        <v>2000</v>
      </c>
      <c r="AE2384" s="282">
        <f>VLOOKUP(AD2384,分类参数表!$I$2:$J$10,2,FALSE)</f>
        <v>1</v>
      </c>
      <c r="AF2384" s="283"/>
      <c r="AG2384" s="322"/>
      <c r="AH2384" s="269"/>
      <c r="AI2384" s="269"/>
      <c r="AJ2384" s="269"/>
      <c r="AK2384" s="322"/>
      <c r="AL2384" s="322"/>
      <c r="AM2384" s="292"/>
      <c r="AN2384" s="293" t="e">
        <f t="shared" si="2907"/>
        <v>#DIV/0!</v>
      </c>
      <c r="AO2384" s="298"/>
    </row>
    <row r="2385" spans="1:41" s="221" customFormat="1" ht="15" customHeight="1" x14ac:dyDescent="0.15">
      <c r="A2385" s="247"/>
      <c r="B2385" s="248">
        <f t="shared" ref="B2385:C2385" si="2920">B2384</f>
        <v>0</v>
      </c>
      <c r="C2385" s="249">
        <f t="shared" si="2920"/>
        <v>0</v>
      </c>
      <c r="D2385" s="250">
        <f t="shared" ref="D2385:D2388" si="2921">D2384+1</f>
        <v>2</v>
      </c>
      <c r="E2385" s="250"/>
      <c r="F2385" s="251"/>
      <c r="G2385" s="250"/>
      <c r="H2385" s="329"/>
      <c r="I2385" s="252"/>
      <c r="J2385" s="250"/>
      <c r="K2385" s="250"/>
      <c r="L2385" s="250"/>
      <c r="M2385" s="250"/>
      <c r="N2385" s="250"/>
      <c r="O2385" s="258">
        <f t="shared" si="2906"/>
        <v>0</v>
      </c>
      <c r="P2385" s="364"/>
      <c r="Q2385" s="271"/>
      <c r="R2385" s="372"/>
      <c r="S2385" s="375"/>
      <c r="T2385" s="364"/>
      <c r="U2385" s="370"/>
      <c r="V2385" s="366"/>
      <c r="W2385" s="368"/>
      <c r="X2385" s="370"/>
      <c r="Y2385" s="372"/>
      <c r="Z2385" s="372"/>
      <c r="AA2385" s="372"/>
      <c r="AB2385" s="372"/>
      <c r="AC2385" s="372"/>
      <c r="AD2385" s="250" t="str">
        <f t="shared" ref="AD2385:AD2388" si="2922">AD2384</f>
        <v>会员</v>
      </c>
      <c r="AE2385" s="284">
        <f>VLOOKUP(AD2385,分类参数表!$I$2:$J$10,2,FALSE)</f>
        <v>1</v>
      </c>
      <c r="AF2385" s="285"/>
      <c r="AG2385" s="271"/>
      <c r="AH2385" s="271"/>
      <c r="AI2385" s="271"/>
      <c r="AJ2385" s="271"/>
      <c r="AK2385" s="271"/>
      <c r="AL2385" s="271"/>
      <c r="AM2385" s="294"/>
      <c r="AN2385" s="295" t="e">
        <f t="shared" si="2907"/>
        <v>#DIV/0!</v>
      </c>
      <c r="AO2385" s="299"/>
    </row>
    <row r="2386" spans="1:41" s="221" customFormat="1" ht="15" customHeight="1" x14ac:dyDescent="0.15">
      <c r="A2386" s="247"/>
      <c r="B2386" s="248">
        <f t="shared" ref="B2386:C2386" si="2923">B2385</f>
        <v>0</v>
      </c>
      <c r="C2386" s="249">
        <f t="shared" si="2923"/>
        <v>0</v>
      </c>
      <c r="D2386" s="250">
        <f t="shared" si="2921"/>
        <v>3</v>
      </c>
      <c r="E2386" s="250"/>
      <c r="F2386" s="251"/>
      <c r="G2386" s="250"/>
      <c r="H2386" s="329"/>
      <c r="I2386" s="252"/>
      <c r="J2386" s="250"/>
      <c r="K2386" s="250"/>
      <c r="L2386" s="250"/>
      <c r="M2386" s="250"/>
      <c r="N2386" s="250"/>
      <c r="O2386" s="258">
        <f t="shared" si="2906"/>
        <v>0</v>
      </c>
      <c r="P2386" s="364"/>
      <c r="Q2386" s="271"/>
      <c r="R2386" s="372"/>
      <c r="S2386" s="375"/>
      <c r="T2386" s="364"/>
      <c r="U2386" s="370"/>
      <c r="V2386" s="366"/>
      <c r="W2386" s="368"/>
      <c r="X2386" s="370"/>
      <c r="Y2386" s="372"/>
      <c r="Z2386" s="372"/>
      <c r="AA2386" s="372"/>
      <c r="AB2386" s="372"/>
      <c r="AC2386" s="372"/>
      <c r="AD2386" s="250" t="str">
        <f t="shared" si="2922"/>
        <v>会员</v>
      </c>
      <c r="AE2386" s="284">
        <f>VLOOKUP(AD2386,分类参数表!$I$2:$J$10,2,FALSE)</f>
        <v>1</v>
      </c>
      <c r="AF2386" s="285"/>
      <c r="AG2386" s="271"/>
      <c r="AH2386" s="271"/>
      <c r="AI2386" s="271"/>
      <c r="AJ2386" s="271"/>
      <c r="AK2386" s="271"/>
      <c r="AL2386" s="271"/>
      <c r="AM2386" s="294"/>
      <c r="AN2386" s="295" t="e">
        <f t="shared" si="2907"/>
        <v>#DIV/0!</v>
      </c>
      <c r="AO2386" s="299"/>
    </row>
    <row r="2387" spans="1:41" s="221" customFormat="1" ht="15" customHeight="1" x14ac:dyDescent="0.15">
      <c r="A2387" s="247"/>
      <c r="B2387" s="248">
        <f t="shared" ref="B2387:C2387" si="2924">B2386</f>
        <v>0</v>
      </c>
      <c r="C2387" s="249">
        <f t="shared" si="2924"/>
        <v>0</v>
      </c>
      <c r="D2387" s="250">
        <f t="shared" si="2921"/>
        <v>4</v>
      </c>
      <c r="E2387" s="250"/>
      <c r="F2387" s="251"/>
      <c r="G2387" s="250"/>
      <c r="H2387" s="271"/>
      <c r="I2387" s="250"/>
      <c r="J2387" s="250"/>
      <c r="K2387" s="250"/>
      <c r="L2387" s="250"/>
      <c r="M2387" s="250"/>
      <c r="N2387" s="250"/>
      <c r="O2387" s="258">
        <f t="shared" si="2906"/>
        <v>0</v>
      </c>
      <c r="P2387" s="364"/>
      <c r="Q2387" s="271"/>
      <c r="R2387" s="372"/>
      <c r="S2387" s="375"/>
      <c r="T2387" s="364"/>
      <c r="U2387" s="370"/>
      <c r="V2387" s="366"/>
      <c r="W2387" s="368"/>
      <c r="X2387" s="370"/>
      <c r="Y2387" s="372"/>
      <c r="Z2387" s="372"/>
      <c r="AA2387" s="372"/>
      <c r="AB2387" s="372"/>
      <c r="AC2387" s="372"/>
      <c r="AD2387" s="250" t="str">
        <f t="shared" si="2922"/>
        <v>会员</v>
      </c>
      <c r="AE2387" s="284">
        <f>VLOOKUP(AD2387,分类参数表!$I$2:$J$10,2,FALSE)</f>
        <v>1</v>
      </c>
      <c r="AF2387" s="285"/>
      <c r="AG2387" s="271"/>
      <c r="AH2387" s="271"/>
      <c r="AI2387" s="271"/>
      <c r="AJ2387" s="271"/>
      <c r="AK2387" s="271"/>
      <c r="AL2387" s="271"/>
      <c r="AM2387" s="294"/>
      <c r="AN2387" s="295" t="e">
        <f t="shared" si="2907"/>
        <v>#DIV/0!</v>
      </c>
      <c r="AO2387" s="299"/>
    </row>
    <row r="2388" spans="1:41" s="221" customFormat="1" ht="15" customHeight="1" thickBot="1" x14ac:dyDescent="0.2">
      <c r="A2388" s="247"/>
      <c r="B2388" s="248">
        <f t="shared" ref="B2388:C2388" si="2925">B2387</f>
        <v>0</v>
      </c>
      <c r="C2388" s="249">
        <f t="shared" si="2925"/>
        <v>0</v>
      </c>
      <c r="D2388" s="250">
        <f t="shared" si="2921"/>
        <v>5</v>
      </c>
      <c r="E2388" s="250"/>
      <c r="F2388" s="251"/>
      <c r="G2388" s="250"/>
      <c r="H2388" s="271"/>
      <c r="I2388" s="250"/>
      <c r="J2388" s="250"/>
      <c r="K2388" s="250"/>
      <c r="L2388" s="250"/>
      <c r="M2388" s="250"/>
      <c r="N2388" s="250"/>
      <c r="O2388" s="258">
        <f t="shared" si="2906"/>
        <v>0</v>
      </c>
      <c r="P2388" s="364"/>
      <c r="Q2388" s="271"/>
      <c r="R2388" s="372"/>
      <c r="S2388" s="375"/>
      <c r="T2388" s="364"/>
      <c r="U2388" s="370"/>
      <c r="V2388" s="366"/>
      <c r="W2388" s="368"/>
      <c r="X2388" s="370"/>
      <c r="Y2388" s="372"/>
      <c r="Z2388" s="372"/>
      <c r="AA2388" s="372"/>
      <c r="AB2388" s="373"/>
      <c r="AC2388" s="373"/>
      <c r="AD2388" s="250" t="str">
        <f t="shared" si="2922"/>
        <v>会员</v>
      </c>
      <c r="AE2388" s="284">
        <f>VLOOKUP(AD2388,分类参数表!$I$2:$J$10,2,FALSE)</f>
        <v>1</v>
      </c>
      <c r="AF2388" s="285"/>
      <c r="AG2388" s="271"/>
      <c r="AH2388" s="271"/>
      <c r="AI2388" s="271"/>
      <c r="AJ2388" s="271"/>
      <c r="AK2388" s="271"/>
      <c r="AL2388" s="271"/>
      <c r="AM2388" s="294"/>
      <c r="AN2388" s="295" t="e">
        <f t="shared" si="2907"/>
        <v>#DIV/0!</v>
      </c>
      <c r="AO2388" s="299"/>
    </row>
    <row r="2389" spans="1:41" s="218" customFormat="1" ht="15" customHeight="1" thickTop="1" x14ac:dyDescent="0.15">
      <c r="A2389" s="229"/>
      <c r="B2389" s="230"/>
      <c r="C2389" s="231"/>
      <c r="D2389" s="232">
        <v>1</v>
      </c>
      <c r="E2389" s="233"/>
      <c r="F2389" s="233"/>
      <c r="G2389" s="232"/>
      <c r="H2389" s="326"/>
      <c r="I2389" s="234"/>
      <c r="J2389" s="232"/>
      <c r="K2389" s="233"/>
      <c r="L2389" s="232"/>
      <c r="M2389" s="232"/>
      <c r="N2389" s="232"/>
      <c r="O2389" s="255">
        <f t="shared" si="2906"/>
        <v>0</v>
      </c>
      <c r="P2389" s="350">
        <f>SUM(O2389:O2393)</f>
        <v>0</v>
      </c>
      <c r="Q2389" s="264"/>
      <c r="R2389" s="352">
        <f>SUMPRODUCT(Q2389:Q2393+0)</f>
        <v>0</v>
      </c>
      <c r="S2389" s="354" t="e">
        <f>R2389/P2389</f>
        <v>#DIV/0!</v>
      </c>
      <c r="T2389" s="350" t="e">
        <f>LOOKUP(S2389,{0.4,0.45,0.5,0.55,0.6,0.65,0.7,0.75,0.8,0.85,0.9,0.95,1},{0.1,0.175,0.25,0.325,0.4,0.475,0.55,0.625,0.7,0.775,0.85,0.925,1})</f>
        <v>#DIV/0!</v>
      </c>
      <c r="U2389" s="356"/>
      <c r="V2389" s="358"/>
      <c r="W2389" s="360"/>
      <c r="X2389" s="356"/>
      <c r="Y2389" s="352">
        <f>R2389-(V2389/10)-X2389</f>
        <v>0</v>
      </c>
      <c r="Z2389" s="352" t="e">
        <f>Y2389*T2389*AE2389</f>
        <v>#DIV/0!</v>
      </c>
      <c r="AA2389" s="352" t="e">
        <f>U2389-V2389+Z2389</f>
        <v>#DIV/0!</v>
      </c>
      <c r="AB2389" s="352"/>
      <c r="AC2389" s="352"/>
      <c r="AD2389" s="276"/>
      <c r="AE2389" s="277" t="e">
        <f>VLOOKUP(AD2389,分类参数表!$I$2:$J$10,2,FALSE)</f>
        <v>#N/A</v>
      </c>
      <c r="AF2389" s="278"/>
      <c r="AG2389" s="264"/>
      <c r="AH2389" s="264"/>
      <c r="AI2389" s="264"/>
      <c r="AJ2389" s="264"/>
      <c r="AK2389" s="264"/>
      <c r="AL2389" s="264"/>
      <c r="AM2389" s="288"/>
      <c r="AN2389" s="289" t="e">
        <f t="shared" si="2907"/>
        <v>#DIV/0!</v>
      </c>
      <c r="AO2389" s="296"/>
    </row>
    <row r="2390" spans="1:41" s="219" customFormat="1" ht="15" customHeight="1" x14ac:dyDescent="0.15">
      <c r="A2390" s="235"/>
      <c r="B2390" s="236">
        <f t="shared" ref="B2390:C2390" si="2926">B2389</f>
        <v>0</v>
      </c>
      <c r="C2390" s="237">
        <f t="shared" si="2926"/>
        <v>0</v>
      </c>
      <c r="D2390" s="238">
        <f t="shared" ref="D2390:D2393" si="2927">D2389+1</f>
        <v>2</v>
      </c>
      <c r="E2390" s="238"/>
      <c r="F2390" s="239"/>
      <c r="G2390" s="238"/>
      <c r="H2390" s="327"/>
      <c r="I2390" s="240"/>
      <c r="J2390" s="238"/>
      <c r="K2390" s="238"/>
      <c r="L2390" s="238"/>
      <c r="M2390" s="238"/>
      <c r="N2390" s="238"/>
      <c r="O2390" s="256">
        <f t="shared" si="2906"/>
        <v>0</v>
      </c>
      <c r="P2390" s="351"/>
      <c r="Q2390" s="266"/>
      <c r="R2390" s="353"/>
      <c r="S2390" s="355"/>
      <c r="T2390" s="351"/>
      <c r="U2390" s="357"/>
      <c r="V2390" s="359"/>
      <c r="W2390" s="361"/>
      <c r="X2390" s="357"/>
      <c r="Y2390" s="353"/>
      <c r="Z2390" s="353"/>
      <c r="AA2390" s="353"/>
      <c r="AB2390" s="353"/>
      <c r="AC2390" s="353"/>
      <c r="AD2390" s="238">
        <f t="shared" ref="AD2390:AD2393" si="2928">AD2389</f>
        <v>0</v>
      </c>
      <c r="AE2390" s="279" t="e">
        <f>VLOOKUP(AD2390,分类参数表!$I$2:$J$10,2,FALSE)</f>
        <v>#N/A</v>
      </c>
      <c r="AF2390" s="280"/>
      <c r="AG2390" s="266"/>
      <c r="AH2390" s="266"/>
      <c r="AI2390" s="266"/>
      <c r="AJ2390" s="266"/>
      <c r="AK2390" s="266"/>
      <c r="AL2390" s="266"/>
      <c r="AM2390" s="290"/>
      <c r="AN2390" s="291" t="e">
        <f t="shared" si="2907"/>
        <v>#DIV/0!</v>
      </c>
      <c r="AO2390" s="297"/>
    </row>
    <row r="2391" spans="1:41" s="219" customFormat="1" ht="15" customHeight="1" x14ac:dyDescent="0.15">
      <c r="A2391" s="235"/>
      <c r="B2391" s="236">
        <f t="shared" ref="B2391:C2391" si="2929">B2390</f>
        <v>0</v>
      </c>
      <c r="C2391" s="237">
        <f t="shared" si="2929"/>
        <v>0</v>
      </c>
      <c r="D2391" s="238">
        <f t="shared" si="2927"/>
        <v>3</v>
      </c>
      <c r="E2391" s="238"/>
      <c r="F2391" s="239"/>
      <c r="G2391" s="238"/>
      <c r="H2391" s="327"/>
      <c r="I2391" s="240"/>
      <c r="J2391" s="238"/>
      <c r="K2391" s="238"/>
      <c r="L2391" s="238"/>
      <c r="M2391" s="238"/>
      <c r="N2391" s="238"/>
      <c r="O2391" s="256">
        <f t="shared" si="2906"/>
        <v>0</v>
      </c>
      <c r="P2391" s="351"/>
      <c r="Q2391" s="266"/>
      <c r="R2391" s="353"/>
      <c r="S2391" s="355"/>
      <c r="T2391" s="351"/>
      <c r="U2391" s="357"/>
      <c r="V2391" s="359"/>
      <c r="W2391" s="361"/>
      <c r="X2391" s="357"/>
      <c r="Y2391" s="353"/>
      <c r="Z2391" s="353"/>
      <c r="AA2391" s="353"/>
      <c r="AB2391" s="353"/>
      <c r="AC2391" s="353"/>
      <c r="AD2391" s="238">
        <f t="shared" si="2928"/>
        <v>0</v>
      </c>
      <c r="AE2391" s="279" t="e">
        <f>VLOOKUP(AD2391,分类参数表!$I$2:$J$10,2,FALSE)</f>
        <v>#N/A</v>
      </c>
      <c r="AF2391" s="280"/>
      <c r="AG2391" s="266"/>
      <c r="AH2391" s="266"/>
      <c r="AI2391" s="266"/>
      <c r="AJ2391" s="266"/>
      <c r="AK2391" s="266"/>
      <c r="AL2391" s="266"/>
      <c r="AM2391" s="290"/>
      <c r="AN2391" s="291" t="e">
        <f t="shared" si="2907"/>
        <v>#DIV/0!</v>
      </c>
      <c r="AO2391" s="297"/>
    </row>
    <row r="2392" spans="1:41" s="219" customFormat="1" ht="15" customHeight="1" x14ac:dyDescent="0.15">
      <c r="A2392" s="235"/>
      <c r="B2392" s="236">
        <f t="shared" ref="B2392:C2392" si="2930">B2391</f>
        <v>0</v>
      </c>
      <c r="C2392" s="237">
        <f t="shared" si="2930"/>
        <v>0</v>
      </c>
      <c r="D2392" s="238">
        <f t="shared" si="2927"/>
        <v>4</v>
      </c>
      <c r="E2392" s="238"/>
      <c r="F2392" s="239"/>
      <c r="G2392" s="238"/>
      <c r="H2392" s="266"/>
      <c r="I2392" s="238"/>
      <c r="J2392" s="238"/>
      <c r="K2392" s="238"/>
      <c r="L2392" s="238"/>
      <c r="M2392" s="238"/>
      <c r="N2392" s="238"/>
      <c r="O2392" s="256">
        <f t="shared" si="2906"/>
        <v>0</v>
      </c>
      <c r="P2392" s="351"/>
      <c r="Q2392" s="266"/>
      <c r="R2392" s="353"/>
      <c r="S2392" s="355"/>
      <c r="T2392" s="351"/>
      <c r="U2392" s="357"/>
      <c r="V2392" s="359"/>
      <c r="W2392" s="361"/>
      <c r="X2392" s="357"/>
      <c r="Y2392" s="353"/>
      <c r="Z2392" s="353"/>
      <c r="AA2392" s="353"/>
      <c r="AB2392" s="353"/>
      <c r="AC2392" s="353"/>
      <c r="AD2392" s="238">
        <f t="shared" si="2928"/>
        <v>0</v>
      </c>
      <c r="AE2392" s="279" t="e">
        <f>VLOOKUP(AD2392,分类参数表!$I$2:$J$10,2,FALSE)</f>
        <v>#N/A</v>
      </c>
      <c r="AF2392" s="280"/>
      <c r="AG2392" s="266"/>
      <c r="AH2392" s="266"/>
      <c r="AI2392" s="266"/>
      <c r="AJ2392" s="266"/>
      <c r="AK2392" s="266"/>
      <c r="AL2392" s="266"/>
      <c r="AM2392" s="290"/>
      <c r="AN2392" s="291" t="e">
        <f t="shared" si="2907"/>
        <v>#DIV/0!</v>
      </c>
      <c r="AO2392" s="297"/>
    </row>
    <row r="2393" spans="1:41" s="219" customFormat="1" ht="15" customHeight="1" thickBot="1" x14ac:dyDescent="0.2">
      <c r="A2393" s="235"/>
      <c r="B2393" s="236">
        <f t="shared" ref="B2393:C2393" si="2931">B2392</f>
        <v>0</v>
      </c>
      <c r="C2393" s="237">
        <f t="shared" si="2931"/>
        <v>0</v>
      </c>
      <c r="D2393" s="238">
        <f t="shared" si="2927"/>
        <v>5</v>
      </c>
      <c r="E2393" s="238"/>
      <c r="F2393" s="239"/>
      <c r="G2393" s="238"/>
      <c r="H2393" s="266"/>
      <c r="I2393" s="238"/>
      <c r="J2393" s="238"/>
      <c r="K2393" s="238"/>
      <c r="L2393" s="238"/>
      <c r="M2393" s="238"/>
      <c r="N2393" s="238"/>
      <c r="O2393" s="256">
        <f t="shared" si="2906"/>
        <v>0</v>
      </c>
      <c r="P2393" s="351"/>
      <c r="Q2393" s="266"/>
      <c r="R2393" s="353"/>
      <c r="S2393" s="355"/>
      <c r="T2393" s="351"/>
      <c r="U2393" s="357"/>
      <c r="V2393" s="359"/>
      <c r="W2393" s="361"/>
      <c r="X2393" s="357"/>
      <c r="Y2393" s="353"/>
      <c r="Z2393" s="353"/>
      <c r="AA2393" s="353"/>
      <c r="AB2393" s="362"/>
      <c r="AC2393" s="362"/>
      <c r="AD2393" s="238">
        <f t="shared" si="2928"/>
        <v>0</v>
      </c>
      <c r="AE2393" s="279" t="e">
        <f>VLOOKUP(AD2393,分类参数表!$I$2:$J$10,2,FALSE)</f>
        <v>#N/A</v>
      </c>
      <c r="AF2393" s="280"/>
      <c r="AG2393" s="266"/>
      <c r="AH2393" s="266"/>
      <c r="AI2393" s="266"/>
      <c r="AJ2393" s="266"/>
      <c r="AK2393" s="266"/>
      <c r="AL2393" s="266"/>
      <c r="AM2393" s="290"/>
      <c r="AN2393" s="291" t="e">
        <f t="shared" si="2907"/>
        <v>#DIV/0!</v>
      </c>
      <c r="AO2393" s="297"/>
    </row>
    <row r="2394" spans="1:41" s="220" customFormat="1" ht="15" customHeight="1" thickTop="1" x14ac:dyDescent="0.15">
      <c r="A2394" s="319"/>
      <c r="B2394" s="242"/>
      <c r="C2394" s="243"/>
      <c r="D2394" s="244">
        <v>1</v>
      </c>
      <c r="E2394" s="320"/>
      <c r="F2394" s="245"/>
      <c r="G2394" s="321"/>
      <c r="H2394" s="328"/>
      <c r="I2394" s="246"/>
      <c r="J2394" s="321"/>
      <c r="K2394" s="320"/>
      <c r="L2394" s="321"/>
      <c r="M2394" s="244"/>
      <c r="N2394" s="244"/>
      <c r="O2394" s="257">
        <f t="shared" si="2906"/>
        <v>0</v>
      </c>
      <c r="P2394" s="363">
        <f>SUM(O2394:O2398)</f>
        <v>0</v>
      </c>
      <c r="Q2394" s="322"/>
      <c r="R2394" s="371">
        <f>SUMPRODUCT(Q2394:Q2398+0)</f>
        <v>0</v>
      </c>
      <c r="S2394" s="374" t="e">
        <f>R2394/P2394</f>
        <v>#DIV/0!</v>
      </c>
      <c r="T2394" s="363" t="e">
        <f>LOOKUP(S2394,{0.4,0.45,0.5,0.55,0.6,0.65,0.7,0.75,0.8,0.85,0.9,0.95,1},{0.1,0.175,0.25,0.325,0.4,0.475,0.55,0.625,0.7,0.775,0.85,0.925,1})</f>
        <v>#DIV/0!</v>
      </c>
      <c r="U2394" s="369"/>
      <c r="V2394" s="365"/>
      <c r="W2394" s="367"/>
      <c r="X2394" s="369"/>
      <c r="Y2394" s="371">
        <f>R2394-(V2394/10)-X2394</f>
        <v>0</v>
      </c>
      <c r="Z2394" s="371" t="e">
        <f>Y2394*T2394*AE2394</f>
        <v>#DIV/0!</v>
      </c>
      <c r="AA2394" s="371" t="e">
        <f>U2394-V2394+Z2394</f>
        <v>#DIV/0!</v>
      </c>
      <c r="AB2394" s="371"/>
      <c r="AC2394" s="371"/>
      <c r="AD2394" s="323" t="s">
        <v>2000</v>
      </c>
      <c r="AE2394" s="282">
        <f>VLOOKUP(AD2394,分类参数表!$I$2:$J$10,2,FALSE)</f>
        <v>1</v>
      </c>
      <c r="AF2394" s="283"/>
      <c r="AG2394" s="322"/>
      <c r="AH2394" s="269"/>
      <c r="AI2394" s="269"/>
      <c r="AJ2394" s="269"/>
      <c r="AK2394" s="322"/>
      <c r="AL2394" s="322"/>
      <c r="AM2394" s="292"/>
      <c r="AN2394" s="293" t="e">
        <f t="shared" si="2907"/>
        <v>#DIV/0!</v>
      </c>
      <c r="AO2394" s="298"/>
    </row>
    <row r="2395" spans="1:41" s="221" customFormat="1" ht="15" customHeight="1" x14ac:dyDescent="0.15">
      <c r="A2395" s="247"/>
      <c r="B2395" s="248">
        <f t="shared" ref="B2395:C2395" si="2932">B2394</f>
        <v>0</v>
      </c>
      <c r="C2395" s="249">
        <f t="shared" si="2932"/>
        <v>0</v>
      </c>
      <c r="D2395" s="250">
        <f t="shared" ref="D2395:D2398" si="2933">D2394+1</f>
        <v>2</v>
      </c>
      <c r="E2395" s="250"/>
      <c r="F2395" s="251"/>
      <c r="G2395" s="250"/>
      <c r="H2395" s="329"/>
      <c r="I2395" s="252"/>
      <c r="J2395" s="250"/>
      <c r="K2395" s="250"/>
      <c r="L2395" s="250"/>
      <c r="M2395" s="250"/>
      <c r="N2395" s="250"/>
      <c r="O2395" s="258">
        <f t="shared" si="2906"/>
        <v>0</v>
      </c>
      <c r="P2395" s="364"/>
      <c r="Q2395" s="271"/>
      <c r="R2395" s="372"/>
      <c r="S2395" s="375"/>
      <c r="T2395" s="364"/>
      <c r="U2395" s="370"/>
      <c r="V2395" s="366"/>
      <c r="W2395" s="368"/>
      <c r="X2395" s="370"/>
      <c r="Y2395" s="372"/>
      <c r="Z2395" s="372"/>
      <c r="AA2395" s="372"/>
      <c r="AB2395" s="372"/>
      <c r="AC2395" s="372"/>
      <c r="AD2395" s="250" t="str">
        <f t="shared" ref="AD2395:AD2398" si="2934">AD2394</f>
        <v>会员</v>
      </c>
      <c r="AE2395" s="284">
        <f>VLOOKUP(AD2395,分类参数表!$I$2:$J$10,2,FALSE)</f>
        <v>1</v>
      </c>
      <c r="AF2395" s="285"/>
      <c r="AG2395" s="271"/>
      <c r="AH2395" s="271"/>
      <c r="AI2395" s="271"/>
      <c r="AJ2395" s="271"/>
      <c r="AK2395" s="271"/>
      <c r="AL2395" s="271"/>
      <c r="AM2395" s="294"/>
      <c r="AN2395" s="295" t="e">
        <f t="shared" si="2907"/>
        <v>#DIV/0!</v>
      </c>
      <c r="AO2395" s="299"/>
    </row>
    <row r="2396" spans="1:41" s="221" customFormat="1" ht="15" customHeight="1" x14ac:dyDescent="0.15">
      <c r="A2396" s="247"/>
      <c r="B2396" s="248">
        <f t="shared" ref="B2396:C2396" si="2935">B2395</f>
        <v>0</v>
      </c>
      <c r="C2396" s="249">
        <f t="shared" si="2935"/>
        <v>0</v>
      </c>
      <c r="D2396" s="250">
        <f t="shared" si="2933"/>
        <v>3</v>
      </c>
      <c r="E2396" s="250"/>
      <c r="F2396" s="251"/>
      <c r="G2396" s="250"/>
      <c r="H2396" s="329"/>
      <c r="I2396" s="252"/>
      <c r="J2396" s="250"/>
      <c r="K2396" s="250"/>
      <c r="L2396" s="250"/>
      <c r="M2396" s="250"/>
      <c r="N2396" s="250"/>
      <c r="O2396" s="258">
        <f t="shared" si="2906"/>
        <v>0</v>
      </c>
      <c r="P2396" s="364"/>
      <c r="Q2396" s="271"/>
      <c r="R2396" s="372"/>
      <c r="S2396" s="375"/>
      <c r="T2396" s="364"/>
      <c r="U2396" s="370"/>
      <c r="V2396" s="366"/>
      <c r="W2396" s="368"/>
      <c r="X2396" s="370"/>
      <c r="Y2396" s="372"/>
      <c r="Z2396" s="372"/>
      <c r="AA2396" s="372"/>
      <c r="AB2396" s="372"/>
      <c r="AC2396" s="372"/>
      <c r="AD2396" s="250" t="str">
        <f t="shared" si="2934"/>
        <v>会员</v>
      </c>
      <c r="AE2396" s="284">
        <f>VLOOKUP(AD2396,分类参数表!$I$2:$J$10,2,FALSE)</f>
        <v>1</v>
      </c>
      <c r="AF2396" s="285"/>
      <c r="AG2396" s="271"/>
      <c r="AH2396" s="271"/>
      <c r="AI2396" s="271"/>
      <c r="AJ2396" s="271"/>
      <c r="AK2396" s="271"/>
      <c r="AL2396" s="271"/>
      <c r="AM2396" s="294"/>
      <c r="AN2396" s="295" t="e">
        <f t="shared" si="2907"/>
        <v>#DIV/0!</v>
      </c>
      <c r="AO2396" s="299"/>
    </row>
    <row r="2397" spans="1:41" s="221" customFormat="1" ht="15" customHeight="1" x14ac:dyDescent="0.15">
      <c r="A2397" s="247"/>
      <c r="B2397" s="248">
        <f t="shared" ref="B2397:C2397" si="2936">B2396</f>
        <v>0</v>
      </c>
      <c r="C2397" s="249">
        <f t="shared" si="2936"/>
        <v>0</v>
      </c>
      <c r="D2397" s="250">
        <f t="shared" si="2933"/>
        <v>4</v>
      </c>
      <c r="E2397" s="250"/>
      <c r="F2397" s="251"/>
      <c r="G2397" s="250"/>
      <c r="H2397" s="271"/>
      <c r="I2397" s="250"/>
      <c r="J2397" s="250"/>
      <c r="K2397" s="250"/>
      <c r="L2397" s="250"/>
      <c r="M2397" s="250"/>
      <c r="N2397" s="250"/>
      <c r="O2397" s="258">
        <f t="shared" si="2906"/>
        <v>0</v>
      </c>
      <c r="P2397" s="364"/>
      <c r="Q2397" s="271"/>
      <c r="R2397" s="372"/>
      <c r="S2397" s="375"/>
      <c r="T2397" s="364"/>
      <c r="U2397" s="370"/>
      <c r="V2397" s="366"/>
      <c r="W2397" s="368"/>
      <c r="X2397" s="370"/>
      <c r="Y2397" s="372"/>
      <c r="Z2397" s="372"/>
      <c r="AA2397" s="372"/>
      <c r="AB2397" s="372"/>
      <c r="AC2397" s="372"/>
      <c r="AD2397" s="250" t="str">
        <f t="shared" si="2934"/>
        <v>会员</v>
      </c>
      <c r="AE2397" s="284">
        <f>VLOOKUP(AD2397,分类参数表!$I$2:$J$10,2,FALSE)</f>
        <v>1</v>
      </c>
      <c r="AF2397" s="285"/>
      <c r="AG2397" s="271"/>
      <c r="AH2397" s="271"/>
      <c r="AI2397" s="271"/>
      <c r="AJ2397" s="271"/>
      <c r="AK2397" s="271"/>
      <c r="AL2397" s="271"/>
      <c r="AM2397" s="294"/>
      <c r="AN2397" s="295" t="e">
        <f t="shared" si="2907"/>
        <v>#DIV/0!</v>
      </c>
      <c r="AO2397" s="299"/>
    </row>
    <row r="2398" spans="1:41" s="221" customFormat="1" ht="15" customHeight="1" thickBot="1" x14ac:dyDescent="0.2">
      <c r="A2398" s="247"/>
      <c r="B2398" s="248">
        <f t="shared" ref="B2398:C2398" si="2937">B2397</f>
        <v>0</v>
      </c>
      <c r="C2398" s="249">
        <f t="shared" si="2937"/>
        <v>0</v>
      </c>
      <c r="D2398" s="250">
        <f t="shared" si="2933"/>
        <v>5</v>
      </c>
      <c r="E2398" s="250"/>
      <c r="F2398" s="251"/>
      <c r="G2398" s="250"/>
      <c r="H2398" s="271"/>
      <c r="I2398" s="250"/>
      <c r="J2398" s="250"/>
      <c r="K2398" s="250"/>
      <c r="L2398" s="250"/>
      <c r="M2398" s="250"/>
      <c r="N2398" s="250"/>
      <c r="O2398" s="258">
        <f t="shared" si="2906"/>
        <v>0</v>
      </c>
      <c r="P2398" s="364"/>
      <c r="Q2398" s="271"/>
      <c r="R2398" s="372"/>
      <c r="S2398" s="375"/>
      <c r="T2398" s="364"/>
      <c r="U2398" s="370"/>
      <c r="V2398" s="366"/>
      <c r="W2398" s="368"/>
      <c r="X2398" s="370"/>
      <c r="Y2398" s="372"/>
      <c r="Z2398" s="372"/>
      <c r="AA2398" s="372"/>
      <c r="AB2398" s="373"/>
      <c r="AC2398" s="373"/>
      <c r="AD2398" s="250" t="str">
        <f t="shared" si="2934"/>
        <v>会员</v>
      </c>
      <c r="AE2398" s="284">
        <f>VLOOKUP(AD2398,分类参数表!$I$2:$J$10,2,FALSE)</f>
        <v>1</v>
      </c>
      <c r="AF2398" s="285"/>
      <c r="AG2398" s="271"/>
      <c r="AH2398" s="271"/>
      <c r="AI2398" s="271"/>
      <c r="AJ2398" s="271"/>
      <c r="AK2398" s="271"/>
      <c r="AL2398" s="271"/>
      <c r="AM2398" s="294"/>
      <c r="AN2398" s="295" t="e">
        <f t="shared" si="2907"/>
        <v>#DIV/0!</v>
      </c>
      <c r="AO2398" s="299"/>
    </row>
    <row r="2399" spans="1:41" s="218" customFormat="1" ht="15" customHeight="1" thickTop="1" x14ac:dyDescent="0.15">
      <c r="A2399" s="229"/>
      <c r="B2399" s="230"/>
      <c r="C2399" s="231"/>
      <c r="D2399" s="232">
        <v>1</v>
      </c>
      <c r="E2399" s="233"/>
      <c r="F2399" s="233"/>
      <c r="G2399" s="232"/>
      <c r="H2399" s="326"/>
      <c r="I2399" s="234"/>
      <c r="J2399" s="232"/>
      <c r="K2399" s="233"/>
      <c r="L2399" s="232"/>
      <c r="M2399" s="232"/>
      <c r="N2399" s="232"/>
      <c r="O2399" s="255">
        <f t="shared" si="2906"/>
        <v>0</v>
      </c>
      <c r="P2399" s="350">
        <f>SUM(O2399:O2403)</f>
        <v>0</v>
      </c>
      <c r="Q2399" s="264"/>
      <c r="R2399" s="352">
        <f>SUMPRODUCT(Q2399:Q2403+0)</f>
        <v>0</v>
      </c>
      <c r="S2399" s="354" t="e">
        <f>R2399/P2399</f>
        <v>#DIV/0!</v>
      </c>
      <c r="T2399" s="350" t="e">
        <f>LOOKUP(S2399,{0.4,0.45,0.5,0.55,0.6,0.65,0.7,0.75,0.8,0.85,0.9,0.95,1},{0.1,0.175,0.25,0.325,0.4,0.475,0.55,0.625,0.7,0.775,0.85,0.925,1})</f>
        <v>#DIV/0!</v>
      </c>
      <c r="U2399" s="356"/>
      <c r="V2399" s="358"/>
      <c r="W2399" s="360"/>
      <c r="X2399" s="356"/>
      <c r="Y2399" s="352">
        <f>R2399-(V2399/10)-X2399</f>
        <v>0</v>
      </c>
      <c r="Z2399" s="352" t="e">
        <f>Y2399*T2399*AE2399</f>
        <v>#DIV/0!</v>
      </c>
      <c r="AA2399" s="352" t="e">
        <f>U2399-V2399+Z2399</f>
        <v>#DIV/0!</v>
      </c>
      <c r="AB2399" s="352"/>
      <c r="AC2399" s="352"/>
      <c r="AD2399" s="276"/>
      <c r="AE2399" s="277" t="e">
        <f>VLOOKUP(AD2399,分类参数表!$I$2:$J$10,2,FALSE)</f>
        <v>#N/A</v>
      </c>
      <c r="AF2399" s="278"/>
      <c r="AG2399" s="264"/>
      <c r="AH2399" s="264"/>
      <c r="AI2399" s="264"/>
      <c r="AJ2399" s="264"/>
      <c r="AK2399" s="264"/>
      <c r="AL2399" s="264"/>
      <c r="AM2399" s="288"/>
      <c r="AN2399" s="289" t="e">
        <f t="shared" si="2907"/>
        <v>#DIV/0!</v>
      </c>
      <c r="AO2399" s="296"/>
    </row>
    <row r="2400" spans="1:41" s="219" customFormat="1" ht="15" customHeight="1" x14ac:dyDescent="0.15">
      <c r="A2400" s="235"/>
      <c r="B2400" s="236">
        <f t="shared" ref="B2400:C2400" si="2938">B2399</f>
        <v>0</v>
      </c>
      <c r="C2400" s="237">
        <f t="shared" si="2938"/>
        <v>0</v>
      </c>
      <c r="D2400" s="238">
        <f t="shared" ref="D2400:D2403" si="2939">D2399+1</f>
        <v>2</v>
      </c>
      <c r="E2400" s="238"/>
      <c r="F2400" s="239"/>
      <c r="G2400" s="238"/>
      <c r="H2400" s="327"/>
      <c r="I2400" s="240"/>
      <c r="J2400" s="238"/>
      <c r="K2400" s="238"/>
      <c r="L2400" s="238"/>
      <c r="M2400" s="238"/>
      <c r="N2400" s="238"/>
      <c r="O2400" s="256">
        <f t="shared" si="2906"/>
        <v>0</v>
      </c>
      <c r="P2400" s="351"/>
      <c r="Q2400" s="266"/>
      <c r="R2400" s="353"/>
      <c r="S2400" s="355"/>
      <c r="T2400" s="351"/>
      <c r="U2400" s="357"/>
      <c r="V2400" s="359"/>
      <c r="W2400" s="361"/>
      <c r="X2400" s="357"/>
      <c r="Y2400" s="353"/>
      <c r="Z2400" s="353"/>
      <c r="AA2400" s="353"/>
      <c r="AB2400" s="353"/>
      <c r="AC2400" s="353"/>
      <c r="AD2400" s="238">
        <f t="shared" ref="AD2400:AD2403" si="2940">AD2399</f>
        <v>0</v>
      </c>
      <c r="AE2400" s="279" t="e">
        <f>VLOOKUP(AD2400,分类参数表!$I$2:$J$10,2,FALSE)</f>
        <v>#N/A</v>
      </c>
      <c r="AF2400" s="280"/>
      <c r="AG2400" s="266"/>
      <c r="AH2400" s="266"/>
      <c r="AI2400" s="266"/>
      <c r="AJ2400" s="266"/>
      <c r="AK2400" s="266"/>
      <c r="AL2400" s="266"/>
      <c r="AM2400" s="290"/>
      <c r="AN2400" s="291" t="e">
        <f t="shared" si="2907"/>
        <v>#DIV/0!</v>
      </c>
      <c r="AO2400" s="297"/>
    </row>
    <row r="2401" spans="1:41" s="219" customFormat="1" ht="15" customHeight="1" x14ac:dyDescent="0.15">
      <c r="A2401" s="235"/>
      <c r="B2401" s="236">
        <f t="shared" ref="B2401:C2401" si="2941">B2400</f>
        <v>0</v>
      </c>
      <c r="C2401" s="237">
        <f t="shared" si="2941"/>
        <v>0</v>
      </c>
      <c r="D2401" s="238">
        <f t="shared" si="2939"/>
        <v>3</v>
      </c>
      <c r="E2401" s="238"/>
      <c r="F2401" s="239"/>
      <c r="G2401" s="238"/>
      <c r="H2401" s="327"/>
      <c r="I2401" s="240"/>
      <c r="J2401" s="238"/>
      <c r="K2401" s="238"/>
      <c r="L2401" s="238"/>
      <c r="M2401" s="238"/>
      <c r="N2401" s="238"/>
      <c r="O2401" s="256">
        <f t="shared" si="2906"/>
        <v>0</v>
      </c>
      <c r="P2401" s="351"/>
      <c r="Q2401" s="266"/>
      <c r="R2401" s="353"/>
      <c r="S2401" s="355"/>
      <c r="T2401" s="351"/>
      <c r="U2401" s="357"/>
      <c r="V2401" s="359"/>
      <c r="W2401" s="361"/>
      <c r="X2401" s="357"/>
      <c r="Y2401" s="353"/>
      <c r="Z2401" s="353"/>
      <c r="AA2401" s="353"/>
      <c r="AB2401" s="353"/>
      <c r="AC2401" s="353"/>
      <c r="AD2401" s="238">
        <f t="shared" si="2940"/>
        <v>0</v>
      </c>
      <c r="AE2401" s="279" t="e">
        <f>VLOOKUP(AD2401,分类参数表!$I$2:$J$10,2,FALSE)</f>
        <v>#N/A</v>
      </c>
      <c r="AF2401" s="280"/>
      <c r="AG2401" s="266"/>
      <c r="AH2401" s="266"/>
      <c r="AI2401" s="266"/>
      <c r="AJ2401" s="266"/>
      <c r="AK2401" s="266"/>
      <c r="AL2401" s="266"/>
      <c r="AM2401" s="290"/>
      <c r="AN2401" s="291" t="e">
        <f t="shared" si="2907"/>
        <v>#DIV/0!</v>
      </c>
      <c r="AO2401" s="297"/>
    </row>
    <row r="2402" spans="1:41" s="219" customFormat="1" ht="15" customHeight="1" x14ac:dyDescent="0.15">
      <c r="A2402" s="235"/>
      <c r="B2402" s="236">
        <f t="shared" ref="B2402:C2402" si="2942">B2401</f>
        <v>0</v>
      </c>
      <c r="C2402" s="237">
        <f t="shared" si="2942"/>
        <v>0</v>
      </c>
      <c r="D2402" s="238">
        <f t="shared" si="2939"/>
        <v>4</v>
      </c>
      <c r="E2402" s="238"/>
      <c r="F2402" s="239"/>
      <c r="G2402" s="238"/>
      <c r="H2402" s="266"/>
      <c r="I2402" s="238"/>
      <c r="J2402" s="238"/>
      <c r="K2402" s="238"/>
      <c r="L2402" s="238"/>
      <c r="M2402" s="238"/>
      <c r="N2402" s="238"/>
      <c r="O2402" s="256">
        <f t="shared" si="2906"/>
        <v>0</v>
      </c>
      <c r="P2402" s="351"/>
      <c r="Q2402" s="266"/>
      <c r="R2402" s="353"/>
      <c r="S2402" s="355"/>
      <c r="T2402" s="351"/>
      <c r="U2402" s="357"/>
      <c r="V2402" s="359"/>
      <c r="W2402" s="361"/>
      <c r="X2402" s="357"/>
      <c r="Y2402" s="353"/>
      <c r="Z2402" s="353"/>
      <c r="AA2402" s="353"/>
      <c r="AB2402" s="353"/>
      <c r="AC2402" s="353"/>
      <c r="AD2402" s="238">
        <f t="shared" si="2940"/>
        <v>0</v>
      </c>
      <c r="AE2402" s="279" t="e">
        <f>VLOOKUP(AD2402,分类参数表!$I$2:$J$10,2,FALSE)</f>
        <v>#N/A</v>
      </c>
      <c r="AF2402" s="280"/>
      <c r="AG2402" s="266"/>
      <c r="AH2402" s="266"/>
      <c r="AI2402" s="266"/>
      <c r="AJ2402" s="266"/>
      <c r="AK2402" s="266"/>
      <c r="AL2402" s="266"/>
      <c r="AM2402" s="290"/>
      <c r="AN2402" s="291" t="e">
        <f t="shared" si="2907"/>
        <v>#DIV/0!</v>
      </c>
      <c r="AO2402" s="297"/>
    </row>
    <row r="2403" spans="1:41" s="219" customFormat="1" ht="15" customHeight="1" thickBot="1" x14ac:dyDescent="0.2">
      <c r="A2403" s="235"/>
      <c r="B2403" s="236">
        <f t="shared" ref="B2403:C2403" si="2943">B2402</f>
        <v>0</v>
      </c>
      <c r="C2403" s="237">
        <f t="shared" si="2943"/>
        <v>0</v>
      </c>
      <c r="D2403" s="238">
        <f t="shared" si="2939"/>
        <v>5</v>
      </c>
      <c r="E2403" s="238"/>
      <c r="F2403" s="239"/>
      <c r="G2403" s="238"/>
      <c r="H2403" s="266"/>
      <c r="I2403" s="238"/>
      <c r="J2403" s="238"/>
      <c r="K2403" s="238"/>
      <c r="L2403" s="238"/>
      <c r="M2403" s="238"/>
      <c r="N2403" s="238"/>
      <c r="O2403" s="256">
        <f t="shared" si="2906"/>
        <v>0</v>
      </c>
      <c r="P2403" s="351"/>
      <c r="Q2403" s="266"/>
      <c r="R2403" s="353"/>
      <c r="S2403" s="355"/>
      <c r="T2403" s="351"/>
      <c r="U2403" s="357"/>
      <c r="V2403" s="359"/>
      <c r="W2403" s="361"/>
      <c r="X2403" s="357"/>
      <c r="Y2403" s="353"/>
      <c r="Z2403" s="353"/>
      <c r="AA2403" s="353"/>
      <c r="AB2403" s="362"/>
      <c r="AC2403" s="362"/>
      <c r="AD2403" s="238">
        <f t="shared" si="2940"/>
        <v>0</v>
      </c>
      <c r="AE2403" s="279" t="e">
        <f>VLOOKUP(AD2403,分类参数表!$I$2:$J$10,2,FALSE)</f>
        <v>#N/A</v>
      </c>
      <c r="AF2403" s="280"/>
      <c r="AG2403" s="266"/>
      <c r="AH2403" s="266"/>
      <c r="AI2403" s="266"/>
      <c r="AJ2403" s="266"/>
      <c r="AK2403" s="266"/>
      <c r="AL2403" s="266"/>
      <c r="AM2403" s="290"/>
      <c r="AN2403" s="291" t="e">
        <f t="shared" si="2907"/>
        <v>#DIV/0!</v>
      </c>
      <c r="AO2403" s="297"/>
    </row>
    <row r="2404" spans="1:41" s="218" customFormat="1" ht="15" customHeight="1" thickTop="1" x14ac:dyDescent="0.15">
      <c r="A2404" s="229"/>
      <c r="B2404" s="230"/>
      <c r="C2404" s="231"/>
      <c r="D2404" s="232">
        <v>1</v>
      </c>
      <c r="E2404" s="233"/>
      <c r="F2404" s="233"/>
      <c r="G2404" s="232"/>
      <c r="H2404" s="326"/>
      <c r="I2404" s="234"/>
      <c r="J2404" s="232"/>
      <c r="K2404" s="233"/>
      <c r="L2404" s="232"/>
      <c r="M2404" s="232"/>
      <c r="N2404" s="232"/>
      <c r="O2404" s="255">
        <f t="shared" si="2906"/>
        <v>0</v>
      </c>
      <c r="P2404" s="350">
        <f>SUM(O2404:O2408)</f>
        <v>0</v>
      </c>
      <c r="Q2404" s="264"/>
      <c r="R2404" s="352">
        <f>SUMPRODUCT(Q2404:Q2408+0)</f>
        <v>0</v>
      </c>
      <c r="S2404" s="354" t="e">
        <f>R2404/P2404</f>
        <v>#DIV/0!</v>
      </c>
      <c r="T2404" s="350" t="e">
        <f>LOOKUP(S2404,{0.4,0.45,0.5,0.55,0.6,0.65,0.7,0.75,0.8,0.85,0.9,0.95,1},{0.1,0.175,0.25,0.325,0.4,0.475,0.55,0.625,0.7,0.775,0.85,0.925,1})</f>
        <v>#DIV/0!</v>
      </c>
      <c r="U2404" s="356"/>
      <c r="V2404" s="358"/>
      <c r="W2404" s="360"/>
      <c r="X2404" s="356"/>
      <c r="Y2404" s="352">
        <f>R2404-(V2404/10)-X2404</f>
        <v>0</v>
      </c>
      <c r="Z2404" s="352" t="e">
        <f>Y2404*T2404*AE2404</f>
        <v>#DIV/0!</v>
      </c>
      <c r="AA2404" s="352" t="e">
        <f>U2404-V2404+Z2404</f>
        <v>#DIV/0!</v>
      </c>
      <c r="AB2404" s="352"/>
      <c r="AC2404" s="352"/>
      <c r="AD2404" s="276"/>
      <c r="AE2404" s="277" t="e">
        <f>VLOOKUP(AD2404,分类参数表!$I$2:$J$10,2,FALSE)</f>
        <v>#N/A</v>
      </c>
      <c r="AF2404" s="278"/>
      <c r="AG2404" s="264"/>
      <c r="AH2404" s="264"/>
      <c r="AI2404" s="264"/>
      <c r="AJ2404" s="264"/>
      <c r="AK2404" s="264"/>
      <c r="AL2404" s="264"/>
      <c r="AM2404" s="288"/>
      <c r="AN2404" s="289" t="e">
        <f t="shared" si="2907"/>
        <v>#DIV/0!</v>
      </c>
      <c r="AO2404" s="296"/>
    </row>
    <row r="2405" spans="1:41" s="219" customFormat="1" ht="15" customHeight="1" x14ac:dyDescent="0.15">
      <c r="A2405" s="235"/>
      <c r="B2405" s="236">
        <f t="shared" ref="B2405:C2405" si="2944">B2404</f>
        <v>0</v>
      </c>
      <c r="C2405" s="237">
        <f t="shared" si="2944"/>
        <v>0</v>
      </c>
      <c r="D2405" s="238">
        <f t="shared" ref="D2405:D2408" si="2945">D2404+1</f>
        <v>2</v>
      </c>
      <c r="E2405" s="238"/>
      <c r="F2405" s="239"/>
      <c r="G2405" s="238"/>
      <c r="H2405" s="327"/>
      <c r="I2405" s="240"/>
      <c r="J2405" s="238"/>
      <c r="K2405" s="238"/>
      <c r="L2405" s="238"/>
      <c r="M2405" s="238"/>
      <c r="N2405" s="238"/>
      <c r="O2405" s="256">
        <f t="shared" si="2906"/>
        <v>0</v>
      </c>
      <c r="P2405" s="351"/>
      <c r="Q2405" s="266"/>
      <c r="R2405" s="353"/>
      <c r="S2405" s="355"/>
      <c r="T2405" s="351"/>
      <c r="U2405" s="357"/>
      <c r="V2405" s="359"/>
      <c r="W2405" s="361"/>
      <c r="X2405" s="357"/>
      <c r="Y2405" s="353"/>
      <c r="Z2405" s="353"/>
      <c r="AA2405" s="353"/>
      <c r="AB2405" s="353"/>
      <c r="AC2405" s="353"/>
      <c r="AD2405" s="238">
        <f t="shared" ref="AD2405:AD2408" si="2946">AD2404</f>
        <v>0</v>
      </c>
      <c r="AE2405" s="279" t="e">
        <f>VLOOKUP(AD2405,分类参数表!$I$2:$J$10,2,FALSE)</f>
        <v>#N/A</v>
      </c>
      <c r="AF2405" s="280"/>
      <c r="AG2405" s="266"/>
      <c r="AH2405" s="266"/>
      <c r="AI2405" s="266"/>
      <c r="AJ2405" s="266"/>
      <c r="AK2405" s="266"/>
      <c r="AL2405" s="266"/>
      <c r="AM2405" s="290"/>
      <c r="AN2405" s="291" t="e">
        <f t="shared" si="2907"/>
        <v>#DIV/0!</v>
      </c>
      <c r="AO2405" s="297"/>
    </row>
    <row r="2406" spans="1:41" s="219" customFormat="1" ht="15" customHeight="1" x14ac:dyDescent="0.15">
      <c r="A2406" s="235"/>
      <c r="B2406" s="236">
        <f t="shared" ref="B2406:C2406" si="2947">B2405</f>
        <v>0</v>
      </c>
      <c r="C2406" s="237">
        <f t="shared" si="2947"/>
        <v>0</v>
      </c>
      <c r="D2406" s="238">
        <f t="shared" si="2945"/>
        <v>3</v>
      </c>
      <c r="E2406" s="238"/>
      <c r="F2406" s="239"/>
      <c r="G2406" s="238"/>
      <c r="H2406" s="327"/>
      <c r="I2406" s="240"/>
      <c r="J2406" s="238"/>
      <c r="K2406" s="238"/>
      <c r="L2406" s="238"/>
      <c r="M2406" s="238"/>
      <c r="N2406" s="238"/>
      <c r="O2406" s="256">
        <f t="shared" si="2906"/>
        <v>0</v>
      </c>
      <c r="P2406" s="351"/>
      <c r="Q2406" s="266"/>
      <c r="R2406" s="353"/>
      <c r="S2406" s="355"/>
      <c r="T2406" s="351"/>
      <c r="U2406" s="357"/>
      <c r="V2406" s="359"/>
      <c r="W2406" s="361"/>
      <c r="X2406" s="357"/>
      <c r="Y2406" s="353"/>
      <c r="Z2406" s="353"/>
      <c r="AA2406" s="353"/>
      <c r="AB2406" s="353"/>
      <c r="AC2406" s="353"/>
      <c r="AD2406" s="238">
        <f t="shared" si="2946"/>
        <v>0</v>
      </c>
      <c r="AE2406" s="279" t="e">
        <f>VLOOKUP(AD2406,分类参数表!$I$2:$J$10,2,FALSE)</f>
        <v>#N/A</v>
      </c>
      <c r="AF2406" s="280"/>
      <c r="AG2406" s="266"/>
      <c r="AH2406" s="266"/>
      <c r="AI2406" s="266"/>
      <c r="AJ2406" s="266"/>
      <c r="AK2406" s="266"/>
      <c r="AL2406" s="266"/>
      <c r="AM2406" s="290"/>
      <c r="AN2406" s="291" t="e">
        <f t="shared" si="2907"/>
        <v>#DIV/0!</v>
      </c>
      <c r="AO2406" s="297"/>
    </row>
    <row r="2407" spans="1:41" s="219" customFormat="1" ht="15" customHeight="1" x14ac:dyDescent="0.15">
      <c r="A2407" s="235"/>
      <c r="B2407" s="236">
        <f t="shared" ref="B2407:C2407" si="2948">B2406</f>
        <v>0</v>
      </c>
      <c r="C2407" s="237">
        <f t="shared" si="2948"/>
        <v>0</v>
      </c>
      <c r="D2407" s="238">
        <f t="shared" si="2945"/>
        <v>4</v>
      </c>
      <c r="E2407" s="238"/>
      <c r="F2407" s="239"/>
      <c r="G2407" s="238"/>
      <c r="H2407" s="266"/>
      <c r="I2407" s="238"/>
      <c r="J2407" s="238"/>
      <c r="K2407" s="238"/>
      <c r="L2407" s="238"/>
      <c r="M2407" s="238"/>
      <c r="N2407" s="238"/>
      <c r="O2407" s="256">
        <f t="shared" si="2906"/>
        <v>0</v>
      </c>
      <c r="P2407" s="351"/>
      <c r="Q2407" s="266"/>
      <c r="R2407" s="353"/>
      <c r="S2407" s="355"/>
      <c r="T2407" s="351"/>
      <c r="U2407" s="357"/>
      <c r="V2407" s="359"/>
      <c r="W2407" s="361"/>
      <c r="X2407" s="357"/>
      <c r="Y2407" s="353"/>
      <c r="Z2407" s="353"/>
      <c r="AA2407" s="353"/>
      <c r="AB2407" s="353"/>
      <c r="AC2407" s="353"/>
      <c r="AD2407" s="238">
        <f t="shared" si="2946"/>
        <v>0</v>
      </c>
      <c r="AE2407" s="279" t="e">
        <f>VLOOKUP(AD2407,分类参数表!$I$2:$J$10,2,FALSE)</f>
        <v>#N/A</v>
      </c>
      <c r="AF2407" s="280"/>
      <c r="AG2407" s="266"/>
      <c r="AH2407" s="266"/>
      <c r="AI2407" s="266"/>
      <c r="AJ2407" s="266"/>
      <c r="AK2407" s="266"/>
      <c r="AL2407" s="266"/>
      <c r="AM2407" s="290"/>
      <c r="AN2407" s="291" t="e">
        <f t="shared" si="2907"/>
        <v>#DIV/0!</v>
      </c>
      <c r="AO2407" s="297"/>
    </row>
    <row r="2408" spans="1:41" s="219" customFormat="1" ht="15" customHeight="1" thickBot="1" x14ac:dyDescent="0.2">
      <c r="A2408" s="235"/>
      <c r="B2408" s="236">
        <f t="shared" ref="B2408:C2408" si="2949">B2407</f>
        <v>0</v>
      </c>
      <c r="C2408" s="237">
        <f t="shared" si="2949"/>
        <v>0</v>
      </c>
      <c r="D2408" s="238">
        <f t="shared" si="2945"/>
        <v>5</v>
      </c>
      <c r="E2408" s="238"/>
      <c r="F2408" s="239"/>
      <c r="G2408" s="238"/>
      <c r="H2408" s="266"/>
      <c r="I2408" s="238"/>
      <c r="J2408" s="238"/>
      <c r="K2408" s="238"/>
      <c r="L2408" s="238"/>
      <c r="M2408" s="238"/>
      <c r="N2408" s="238"/>
      <c r="O2408" s="256">
        <f t="shared" si="2906"/>
        <v>0</v>
      </c>
      <c r="P2408" s="351"/>
      <c r="Q2408" s="266"/>
      <c r="R2408" s="353"/>
      <c r="S2408" s="355"/>
      <c r="T2408" s="351"/>
      <c r="U2408" s="357"/>
      <c r="V2408" s="359"/>
      <c r="W2408" s="361"/>
      <c r="X2408" s="357"/>
      <c r="Y2408" s="353"/>
      <c r="Z2408" s="353"/>
      <c r="AA2408" s="353"/>
      <c r="AB2408" s="362"/>
      <c r="AC2408" s="362"/>
      <c r="AD2408" s="238">
        <f t="shared" si="2946"/>
        <v>0</v>
      </c>
      <c r="AE2408" s="279" t="e">
        <f>VLOOKUP(AD2408,分类参数表!$I$2:$J$10,2,FALSE)</f>
        <v>#N/A</v>
      </c>
      <c r="AF2408" s="280"/>
      <c r="AG2408" s="266"/>
      <c r="AH2408" s="266"/>
      <c r="AI2408" s="266"/>
      <c r="AJ2408" s="266"/>
      <c r="AK2408" s="266"/>
      <c r="AL2408" s="266"/>
      <c r="AM2408" s="290"/>
      <c r="AN2408" s="291" t="e">
        <f t="shared" si="2907"/>
        <v>#DIV/0!</v>
      </c>
      <c r="AO2408" s="297"/>
    </row>
    <row r="2409" spans="1:41" s="220" customFormat="1" ht="15" customHeight="1" thickTop="1" x14ac:dyDescent="0.15">
      <c r="A2409" s="319"/>
      <c r="B2409" s="242"/>
      <c r="C2409" s="243"/>
      <c r="D2409" s="244">
        <v>1</v>
      </c>
      <c r="E2409" s="320"/>
      <c r="F2409" s="245"/>
      <c r="G2409" s="321"/>
      <c r="H2409" s="328"/>
      <c r="I2409" s="246"/>
      <c r="J2409" s="321"/>
      <c r="K2409" s="320"/>
      <c r="L2409" s="321"/>
      <c r="M2409" s="244"/>
      <c r="N2409" s="244"/>
      <c r="O2409" s="257">
        <f t="shared" si="2906"/>
        <v>0</v>
      </c>
      <c r="P2409" s="363">
        <f>SUM(O2409:O2413)</f>
        <v>0</v>
      </c>
      <c r="Q2409" s="322"/>
      <c r="R2409" s="371">
        <f>SUMPRODUCT(Q2409:Q2413+0)</f>
        <v>0</v>
      </c>
      <c r="S2409" s="374" t="e">
        <f>R2409/P2409</f>
        <v>#DIV/0!</v>
      </c>
      <c r="T2409" s="363" t="e">
        <f>LOOKUP(S2409,{0.4,0.45,0.5,0.55,0.6,0.65,0.7,0.75,0.8,0.85,0.9,0.95,1},{0.1,0.175,0.25,0.325,0.4,0.475,0.55,0.625,0.7,0.775,0.85,0.925,1})</f>
        <v>#DIV/0!</v>
      </c>
      <c r="U2409" s="369"/>
      <c r="V2409" s="365"/>
      <c r="W2409" s="367"/>
      <c r="X2409" s="369"/>
      <c r="Y2409" s="371">
        <f>R2409-(V2409/10)-X2409</f>
        <v>0</v>
      </c>
      <c r="Z2409" s="371" t="e">
        <f>Y2409*T2409*AE2409</f>
        <v>#DIV/0!</v>
      </c>
      <c r="AA2409" s="371" t="e">
        <f>U2409-V2409+Z2409</f>
        <v>#DIV/0!</v>
      </c>
      <c r="AB2409" s="371"/>
      <c r="AC2409" s="371"/>
      <c r="AD2409" s="323" t="s">
        <v>2000</v>
      </c>
      <c r="AE2409" s="282">
        <f>VLOOKUP(AD2409,分类参数表!$I$2:$J$10,2,FALSE)</f>
        <v>1</v>
      </c>
      <c r="AF2409" s="283"/>
      <c r="AG2409" s="322"/>
      <c r="AH2409" s="269"/>
      <c r="AI2409" s="269"/>
      <c r="AJ2409" s="269"/>
      <c r="AK2409" s="322"/>
      <c r="AL2409" s="322"/>
      <c r="AM2409" s="292"/>
      <c r="AN2409" s="293" t="e">
        <f t="shared" si="2907"/>
        <v>#DIV/0!</v>
      </c>
      <c r="AO2409" s="298"/>
    </row>
    <row r="2410" spans="1:41" s="221" customFormat="1" ht="15" customHeight="1" x14ac:dyDescent="0.15">
      <c r="A2410" s="247"/>
      <c r="B2410" s="248">
        <f t="shared" ref="B2410:C2410" si="2950">B2409</f>
        <v>0</v>
      </c>
      <c r="C2410" s="249">
        <f t="shared" si="2950"/>
        <v>0</v>
      </c>
      <c r="D2410" s="250">
        <f t="shared" ref="D2410:D2413" si="2951">D2409+1</f>
        <v>2</v>
      </c>
      <c r="E2410" s="250"/>
      <c r="F2410" s="251"/>
      <c r="G2410" s="250"/>
      <c r="H2410" s="329"/>
      <c r="I2410" s="252"/>
      <c r="J2410" s="250"/>
      <c r="K2410" s="250"/>
      <c r="L2410" s="250"/>
      <c r="M2410" s="250"/>
      <c r="N2410" s="250"/>
      <c r="O2410" s="258">
        <f t="shared" si="2906"/>
        <v>0</v>
      </c>
      <c r="P2410" s="364"/>
      <c r="Q2410" s="271"/>
      <c r="R2410" s="372"/>
      <c r="S2410" s="375"/>
      <c r="T2410" s="364"/>
      <c r="U2410" s="370"/>
      <c r="V2410" s="366"/>
      <c r="W2410" s="368"/>
      <c r="X2410" s="370"/>
      <c r="Y2410" s="372"/>
      <c r="Z2410" s="372"/>
      <c r="AA2410" s="372"/>
      <c r="AB2410" s="372"/>
      <c r="AC2410" s="372"/>
      <c r="AD2410" s="250" t="str">
        <f t="shared" ref="AD2410:AD2413" si="2952">AD2409</f>
        <v>会员</v>
      </c>
      <c r="AE2410" s="284">
        <f>VLOOKUP(AD2410,分类参数表!$I$2:$J$10,2,FALSE)</f>
        <v>1</v>
      </c>
      <c r="AF2410" s="285"/>
      <c r="AG2410" s="271"/>
      <c r="AH2410" s="271"/>
      <c r="AI2410" s="271"/>
      <c r="AJ2410" s="271"/>
      <c r="AK2410" s="271"/>
      <c r="AL2410" s="271"/>
      <c r="AM2410" s="294"/>
      <c r="AN2410" s="295" t="e">
        <f t="shared" si="2907"/>
        <v>#DIV/0!</v>
      </c>
      <c r="AO2410" s="299"/>
    </row>
    <row r="2411" spans="1:41" s="221" customFormat="1" ht="15" customHeight="1" x14ac:dyDescent="0.15">
      <c r="A2411" s="247"/>
      <c r="B2411" s="248">
        <f t="shared" ref="B2411:C2411" si="2953">B2410</f>
        <v>0</v>
      </c>
      <c r="C2411" s="249">
        <f t="shared" si="2953"/>
        <v>0</v>
      </c>
      <c r="D2411" s="250">
        <f t="shared" si="2951"/>
        <v>3</v>
      </c>
      <c r="E2411" s="250"/>
      <c r="F2411" s="251"/>
      <c r="G2411" s="250"/>
      <c r="H2411" s="329"/>
      <c r="I2411" s="252"/>
      <c r="J2411" s="250"/>
      <c r="K2411" s="250"/>
      <c r="L2411" s="250"/>
      <c r="M2411" s="250"/>
      <c r="N2411" s="250"/>
      <c r="O2411" s="258">
        <f t="shared" si="2906"/>
        <v>0</v>
      </c>
      <c r="P2411" s="364"/>
      <c r="Q2411" s="271"/>
      <c r="R2411" s="372"/>
      <c r="S2411" s="375"/>
      <c r="T2411" s="364"/>
      <c r="U2411" s="370"/>
      <c r="V2411" s="366"/>
      <c r="W2411" s="368"/>
      <c r="X2411" s="370"/>
      <c r="Y2411" s="372"/>
      <c r="Z2411" s="372"/>
      <c r="AA2411" s="372"/>
      <c r="AB2411" s="372"/>
      <c r="AC2411" s="372"/>
      <c r="AD2411" s="250" t="str">
        <f t="shared" si="2952"/>
        <v>会员</v>
      </c>
      <c r="AE2411" s="284">
        <f>VLOOKUP(AD2411,分类参数表!$I$2:$J$10,2,FALSE)</f>
        <v>1</v>
      </c>
      <c r="AF2411" s="285"/>
      <c r="AG2411" s="271"/>
      <c r="AH2411" s="271"/>
      <c r="AI2411" s="271"/>
      <c r="AJ2411" s="271"/>
      <c r="AK2411" s="271"/>
      <c r="AL2411" s="271"/>
      <c r="AM2411" s="294"/>
      <c r="AN2411" s="295" t="e">
        <f t="shared" si="2907"/>
        <v>#DIV/0!</v>
      </c>
      <c r="AO2411" s="299"/>
    </row>
    <row r="2412" spans="1:41" s="221" customFormat="1" ht="15" customHeight="1" x14ac:dyDescent="0.15">
      <c r="A2412" s="247"/>
      <c r="B2412" s="248">
        <f t="shared" ref="B2412:C2412" si="2954">B2411</f>
        <v>0</v>
      </c>
      <c r="C2412" s="249">
        <f t="shared" si="2954"/>
        <v>0</v>
      </c>
      <c r="D2412" s="250">
        <f t="shared" si="2951"/>
        <v>4</v>
      </c>
      <c r="E2412" s="250"/>
      <c r="F2412" s="251"/>
      <c r="G2412" s="250"/>
      <c r="H2412" s="271"/>
      <c r="I2412" s="250"/>
      <c r="J2412" s="250"/>
      <c r="K2412" s="250"/>
      <c r="L2412" s="250"/>
      <c r="M2412" s="250"/>
      <c r="N2412" s="250"/>
      <c r="O2412" s="258">
        <f t="shared" si="2906"/>
        <v>0</v>
      </c>
      <c r="P2412" s="364"/>
      <c r="Q2412" s="271"/>
      <c r="R2412" s="372"/>
      <c r="S2412" s="375"/>
      <c r="T2412" s="364"/>
      <c r="U2412" s="370"/>
      <c r="V2412" s="366"/>
      <c r="W2412" s="368"/>
      <c r="X2412" s="370"/>
      <c r="Y2412" s="372"/>
      <c r="Z2412" s="372"/>
      <c r="AA2412" s="372"/>
      <c r="AB2412" s="372"/>
      <c r="AC2412" s="372"/>
      <c r="AD2412" s="250" t="str">
        <f t="shared" si="2952"/>
        <v>会员</v>
      </c>
      <c r="AE2412" s="284">
        <f>VLOOKUP(AD2412,分类参数表!$I$2:$J$10,2,FALSE)</f>
        <v>1</v>
      </c>
      <c r="AF2412" s="285"/>
      <c r="AG2412" s="271"/>
      <c r="AH2412" s="271"/>
      <c r="AI2412" s="271"/>
      <c r="AJ2412" s="271"/>
      <c r="AK2412" s="271"/>
      <c r="AL2412" s="271"/>
      <c r="AM2412" s="294"/>
      <c r="AN2412" s="295" t="e">
        <f t="shared" si="2907"/>
        <v>#DIV/0!</v>
      </c>
      <c r="AO2412" s="299"/>
    </row>
    <row r="2413" spans="1:41" s="221" customFormat="1" ht="15" customHeight="1" thickBot="1" x14ac:dyDescent="0.2">
      <c r="A2413" s="247"/>
      <c r="B2413" s="248">
        <f t="shared" ref="B2413:C2413" si="2955">B2412</f>
        <v>0</v>
      </c>
      <c r="C2413" s="249">
        <f t="shared" si="2955"/>
        <v>0</v>
      </c>
      <c r="D2413" s="250">
        <f t="shared" si="2951"/>
        <v>5</v>
      </c>
      <c r="E2413" s="250"/>
      <c r="F2413" s="251"/>
      <c r="G2413" s="250"/>
      <c r="H2413" s="271"/>
      <c r="I2413" s="250"/>
      <c r="J2413" s="250"/>
      <c r="K2413" s="250"/>
      <c r="L2413" s="250"/>
      <c r="M2413" s="250"/>
      <c r="N2413" s="250"/>
      <c r="O2413" s="258">
        <f t="shared" si="2906"/>
        <v>0</v>
      </c>
      <c r="P2413" s="364"/>
      <c r="Q2413" s="271"/>
      <c r="R2413" s="372"/>
      <c r="S2413" s="375"/>
      <c r="T2413" s="364"/>
      <c r="U2413" s="370"/>
      <c r="V2413" s="366"/>
      <c r="W2413" s="368"/>
      <c r="X2413" s="370"/>
      <c r="Y2413" s="372"/>
      <c r="Z2413" s="372"/>
      <c r="AA2413" s="372"/>
      <c r="AB2413" s="373"/>
      <c r="AC2413" s="373"/>
      <c r="AD2413" s="250" t="str">
        <f t="shared" si="2952"/>
        <v>会员</v>
      </c>
      <c r="AE2413" s="284">
        <f>VLOOKUP(AD2413,分类参数表!$I$2:$J$10,2,FALSE)</f>
        <v>1</v>
      </c>
      <c r="AF2413" s="285"/>
      <c r="AG2413" s="271"/>
      <c r="AH2413" s="271"/>
      <c r="AI2413" s="271"/>
      <c r="AJ2413" s="271"/>
      <c r="AK2413" s="271"/>
      <c r="AL2413" s="271"/>
      <c r="AM2413" s="294"/>
      <c r="AN2413" s="295" t="e">
        <f t="shared" si="2907"/>
        <v>#DIV/0!</v>
      </c>
      <c r="AO2413" s="299"/>
    </row>
    <row r="2414" spans="1:41" s="218" customFormat="1" ht="15" customHeight="1" thickTop="1" x14ac:dyDescent="0.15">
      <c r="A2414" s="229"/>
      <c r="B2414" s="230"/>
      <c r="C2414" s="231"/>
      <c r="D2414" s="232">
        <v>1</v>
      </c>
      <c r="E2414" s="233"/>
      <c r="F2414" s="233"/>
      <c r="G2414" s="232"/>
      <c r="H2414" s="326"/>
      <c r="I2414" s="234"/>
      <c r="J2414" s="232"/>
      <c r="K2414" s="233"/>
      <c r="L2414" s="232"/>
      <c r="M2414" s="232"/>
      <c r="N2414" s="232"/>
      <c r="O2414" s="255">
        <f t="shared" si="2906"/>
        <v>0</v>
      </c>
      <c r="P2414" s="350">
        <f>SUM(O2414:O2418)</f>
        <v>0</v>
      </c>
      <c r="Q2414" s="264"/>
      <c r="R2414" s="352">
        <f>SUMPRODUCT(Q2414:Q2418+0)</f>
        <v>0</v>
      </c>
      <c r="S2414" s="354" t="e">
        <f>R2414/P2414</f>
        <v>#DIV/0!</v>
      </c>
      <c r="T2414" s="350" t="e">
        <f>LOOKUP(S2414,{0.4,0.45,0.5,0.55,0.6,0.65,0.7,0.75,0.8,0.85,0.9,0.95,1},{0.1,0.175,0.25,0.325,0.4,0.475,0.55,0.625,0.7,0.775,0.85,0.925,1})</f>
        <v>#DIV/0!</v>
      </c>
      <c r="U2414" s="356"/>
      <c r="V2414" s="358"/>
      <c r="W2414" s="360"/>
      <c r="X2414" s="356"/>
      <c r="Y2414" s="352">
        <f>R2414-(V2414/10)-X2414</f>
        <v>0</v>
      </c>
      <c r="Z2414" s="352" t="e">
        <f>Y2414*T2414*AE2414</f>
        <v>#DIV/0!</v>
      </c>
      <c r="AA2414" s="352" t="e">
        <f>U2414-V2414+Z2414</f>
        <v>#DIV/0!</v>
      </c>
      <c r="AB2414" s="352"/>
      <c r="AC2414" s="352"/>
      <c r="AD2414" s="276"/>
      <c r="AE2414" s="277" t="e">
        <f>VLOOKUP(AD2414,分类参数表!$I$2:$J$10,2,FALSE)</f>
        <v>#N/A</v>
      </c>
      <c r="AF2414" s="278"/>
      <c r="AG2414" s="264"/>
      <c r="AH2414" s="264"/>
      <c r="AI2414" s="264"/>
      <c r="AJ2414" s="264"/>
      <c r="AK2414" s="264"/>
      <c r="AL2414" s="264"/>
      <c r="AM2414" s="288"/>
      <c r="AN2414" s="289" t="e">
        <f t="shared" si="2907"/>
        <v>#DIV/0!</v>
      </c>
      <c r="AO2414" s="296"/>
    </row>
    <row r="2415" spans="1:41" s="219" customFormat="1" ht="15" customHeight="1" x14ac:dyDescent="0.15">
      <c r="A2415" s="235"/>
      <c r="B2415" s="236">
        <f t="shared" ref="B2415:C2415" si="2956">B2414</f>
        <v>0</v>
      </c>
      <c r="C2415" s="237">
        <f t="shared" si="2956"/>
        <v>0</v>
      </c>
      <c r="D2415" s="238">
        <f t="shared" ref="D2415:D2418" si="2957">D2414+1</f>
        <v>2</v>
      </c>
      <c r="E2415" s="238"/>
      <c r="F2415" s="239"/>
      <c r="G2415" s="238"/>
      <c r="H2415" s="327"/>
      <c r="I2415" s="240"/>
      <c r="J2415" s="238"/>
      <c r="K2415" s="238"/>
      <c r="L2415" s="238"/>
      <c r="M2415" s="238"/>
      <c r="N2415" s="238"/>
      <c r="O2415" s="256">
        <f t="shared" si="2906"/>
        <v>0</v>
      </c>
      <c r="P2415" s="351"/>
      <c r="Q2415" s="266"/>
      <c r="R2415" s="353"/>
      <c r="S2415" s="355"/>
      <c r="T2415" s="351"/>
      <c r="U2415" s="357"/>
      <c r="V2415" s="359"/>
      <c r="W2415" s="361"/>
      <c r="X2415" s="357"/>
      <c r="Y2415" s="353"/>
      <c r="Z2415" s="353"/>
      <c r="AA2415" s="353"/>
      <c r="AB2415" s="353"/>
      <c r="AC2415" s="353"/>
      <c r="AD2415" s="238">
        <f t="shared" ref="AD2415:AD2418" si="2958">AD2414</f>
        <v>0</v>
      </c>
      <c r="AE2415" s="279" t="e">
        <f>VLOOKUP(AD2415,分类参数表!$I$2:$J$10,2,FALSE)</f>
        <v>#N/A</v>
      </c>
      <c r="AF2415" s="280"/>
      <c r="AG2415" s="266"/>
      <c r="AH2415" s="266"/>
      <c r="AI2415" s="266"/>
      <c r="AJ2415" s="266"/>
      <c r="AK2415" s="266"/>
      <c r="AL2415" s="266"/>
      <c r="AM2415" s="290"/>
      <c r="AN2415" s="291" t="e">
        <f t="shared" si="2907"/>
        <v>#DIV/0!</v>
      </c>
      <c r="AO2415" s="297"/>
    </row>
    <row r="2416" spans="1:41" s="219" customFormat="1" ht="15" customHeight="1" x14ac:dyDescent="0.15">
      <c r="A2416" s="235"/>
      <c r="B2416" s="236">
        <f t="shared" ref="B2416:C2416" si="2959">B2415</f>
        <v>0</v>
      </c>
      <c r="C2416" s="237">
        <f t="shared" si="2959"/>
        <v>0</v>
      </c>
      <c r="D2416" s="238">
        <f t="shared" si="2957"/>
        <v>3</v>
      </c>
      <c r="E2416" s="238"/>
      <c r="F2416" s="239"/>
      <c r="G2416" s="238"/>
      <c r="H2416" s="327"/>
      <c r="I2416" s="240"/>
      <c r="J2416" s="238"/>
      <c r="K2416" s="238"/>
      <c r="L2416" s="238"/>
      <c r="M2416" s="238"/>
      <c r="N2416" s="238"/>
      <c r="O2416" s="256">
        <f t="shared" si="2906"/>
        <v>0</v>
      </c>
      <c r="P2416" s="351"/>
      <c r="Q2416" s="266"/>
      <c r="R2416" s="353"/>
      <c r="S2416" s="355"/>
      <c r="T2416" s="351"/>
      <c r="U2416" s="357"/>
      <c r="V2416" s="359"/>
      <c r="W2416" s="361"/>
      <c r="X2416" s="357"/>
      <c r="Y2416" s="353"/>
      <c r="Z2416" s="353"/>
      <c r="AA2416" s="353"/>
      <c r="AB2416" s="353"/>
      <c r="AC2416" s="353"/>
      <c r="AD2416" s="238">
        <f t="shared" si="2958"/>
        <v>0</v>
      </c>
      <c r="AE2416" s="279" t="e">
        <f>VLOOKUP(AD2416,分类参数表!$I$2:$J$10,2,FALSE)</f>
        <v>#N/A</v>
      </c>
      <c r="AF2416" s="280"/>
      <c r="AG2416" s="266"/>
      <c r="AH2416" s="266"/>
      <c r="AI2416" s="266"/>
      <c r="AJ2416" s="266"/>
      <c r="AK2416" s="266"/>
      <c r="AL2416" s="266"/>
      <c r="AM2416" s="290"/>
      <c r="AN2416" s="291" t="e">
        <f t="shared" si="2907"/>
        <v>#DIV/0!</v>
      </c>
      <c r="AO2416" s="297"/>
    </row>
    <row r="2417" spans="1:41" s="219" customFormat="1" ht="15" customHeight="1" x14ac:dyDescent="0.15">
      <c r="A2417" s="235"/>
      <c r="B2417" s="236">
        <f t="shared" ref="B2417:C2417" si="2960">B2416</f>
        <v>0</v>
      </c>
      <c r="C2417" s="237">
        <f t="shared" si="2960"/>
        <v>0</v>
      </c>
      <c r="D2417" s="238">
        <f t="shared" si="2957"/>
        <v>4</v>
      </c>
      <c r="E2417" s="238"/>
      <c r="F2417" s="239"/>
      <c r="G2417" s="238"/>
      <c r="H2417" s="266"/>
      <c r="I2417" s="238"/>
      <c r="J2417" s="238"/>
      <c r="K2417" s="238"/>
      <c r="L2417" s="238"/>
      <c r="M2417" s="238"/>
      <c r="N2417" s="238"/>
      <c r="O2417" s="256">
        <f t="shared" si="2906"/>
        <v>0</v>
      </c>
      <c r="P2417" s="351"/>
      <c r="Q2417" s="266"/>
      <c r="R2417" s="353"/>
      <c r="S2417" s="355"/>
      <c r="T2417" s="351"/>
      <c r="U2417" s="357"/>
      <c r="V2417" s="359"/>
      <c r="W2417" s="361"/>
      <c r="X2417" s="357"/>
      <c r="Y2417" s="353"/>
      <c r="Z2417" s="353"/>
      <c r="AA2417" s="353"/>
      <c r="AB2417" s="353"/>
      <c r="AC2417" s="353"/>
      <c r="AD2417" s="238">
        <f t="shared" si="2958"/>
        <v>0</v>
      </c>
      <c r="AE2417" s="279" t="e">
        <f>VLOOKUP(AD2417,分类参数表!$I$2:$J$10,2,FALSE)</f>
        <v>#N/A</v>
      </c>
      <c r="AF2417" s="280"/>
      <c r="AG2417" s="266"/>
      <c r="AH2417" s="266"/>
      <c r="AI2417" s="266"/>
      <c r="AJ2417" s="266"/>
      <c r="AK2417" s="266"/>
      <c r="AL2417" s="266"/>
      <c r="AM2417" s="290"/>
      <c r="AN2417" s="291" t="e">
        <f t="shared" si="2907"/>
        <v>#DIV/0!</v>
      </c>
      <c r="AO2417" s="297"/>
    </row>
    <row r="2418" spans="1:41" s="219" customFormat="1" ht="15" customHeight="1" thickBot="1" x14ac:dyDescent="0.2">
      <c r="A2418" s="235"/>
      <c r="B2418" s="236">
        <f t="shared" ref="B2418:C2418" si="2961">B2417</f>
        <v>0</v>
      </c>
      <c r="C2418" s="237">
        <f t="shared" si="2961"/>
        <v>0</v>
      </c>
      <c r="D2418" s="238">
        <f t="shared" si="2957"/>
        <v>5</v>
      </c>
      <c r="E2418" s="238"/>
      <c r="F2418" s="239"/>
      <c r="G2418" s="238"/>
      <c r="H2418" s="266"/>
      <c r="I2418" s="238"/>
      <c r="J2418" s="238"/>
      <c r="K2418" s="238"/>
      <c r="L2418" s="238"/>
      <c r="M2418" s="238"/>
      <c r="N2418" s="238"/>
      <c r="O2418" s="256">
        <f t="shared" si="2906"/>
        <v>0</v>
      </c>
      <c r="P2418" s="351"/>
      <c r="Q2418" s="266"/>
      <c r="R2418" s="353"/>
      <c r="S2418" s="355"/>
      <c r="T2418" s="351"/>
      <c r="U2418" s="357"/>
      <c r="V2418" s="359"/>
      <c r="W2418" s="361"/>
      <c r="X2418" s="357"/>
      <c r="Y2418" s="353"/>
      <c r="Z2418" s="353"/>
      <c r="AA2418" s="353"/>
      <c r="AB2418" s="362"/>
      <c r="AC2418" s="362"/>
      <c r="AD2418" s="238">
        <f t="shared" si="2958"/>
        <v>0</v>
      </c>
      <c r="AE2418" s="279" t="e">
        <f>VLOOKUP(AD2418,分类参数表!$I$2:$J$10,2,FALSE)</f>
        <v>#N/A</v>
      </c>
      <c r="AF2418" s="280"/>
      <c r="AG2418" s="266"/>
      <c r="AH2418" s="266"/>
      <c r="AI2418" s="266"/>
      <c r="AJ2418" s="266"/>
      <c r="AK2418" s="266"/>
      <c r="AL2418" s="266"/>
      <c r="AM2418" s="290"/>
      <c r="AN2418" s="291" t="e">
        <f t="shared" si="2907"/>
        <v>#DIV/0!</v>
      </c>
      <c r="AO2418" s="297"/>
    </row>
    <row r="2419" spans="1:41" s="220" customFormat="1" ht="15" customHeight="1" thickTop="1" x14ac:dyDescent="0.15">
      <c r="A2419" s="319"/>
      <c r="B2419" s="242"/>
      <c r="C2419" s="243"/>
      <c r="D2419" s="244">
        <v>1</v>
      </c>
      <c r="E2419" s="320"/>
      <c r="F2419" s="245"/>
      <c r="G2419" s="321"/>
      <c r="H2419" s="328"/>
      <c r="I2419" s="246"/>
      <c r="J2419" s="321"/>
      <c r="K2419" s="320"/>
      <c r="L2419" s="321"/>
      <c r="M2419" s="244"/>
      <c r="N2419" s="244"/>
      <c r="O2419" s="257">
        <f t="shared" si="2906"/>
        <v>0</v>
      </c>
      <c r="P2419" s="363">
        <f>SUM(O2419:O2423)</f>
        <v>0</v>
      </c>
      <c r="Q2419" s="322"/>
      <c r="R2419" s="371">
        <f>SUMPRODUCT(Q2419:Q2423+0)</f>
        <v>0</v>
      </c>
      <c r="S2419" s="374" t="e">
        <f>R2419/P2419</f>
        <v>#DIV/0!</v>
      </c>
      <c r="T2419" s="363" t="e">
        <f>LOOKUP(S2419,{0.4,0.45,0.5,0.55,0.6,0.65,0.7,0.75,0.8,0.85,0.9,0.95,1},{0.1,0.175,0.25,0.325,0.4,0.475,0.55,0.625,0.7,0.775,0.85,0.925,1})</f>
        <v>#DIV/0!</v>
      </c>
      <c r="U2419" s="369"/>
      <c r="V2419" s="365"/>
      <c r="W2419" s="367"/>
      <c r="X2419" s="369"/>
      <c r="Y2419" s="371">
        <f>R2419-(V2419/10)-X2419</f>
        <v>0</v>
      </c>
      <c r="Z2419" s="371" t="e">
        <f>Y2419*T2419*AE2419</f>
        <v>#DIV/0!</v>
      </c>
      <c r="AA2419" s="371" t="e">
        <f>U2419-V2419+Z2419</f>
        <v>#DIV/0!</v>
      </c>
      <c r="AB2419" s="371"/>
      <c r="AC2419" s="371"/>
      <c r="AD2419" s="323" t="s">
        <v>2000</v>
      </c>
      <c r="AE2419" s="282">
        <f>VLOOKUP(AD2419,分类参数表!$I$2:$J$10,2,FALSE)</f>
        <v>1</v>
      </c>
      <c r="AF2419" s="283"/>
      <c r="AG2419" s="322"/>
      <c r="AH2419" s="269"/>
      <c r="AI2419" s="269"/>
      <c r="AJ2419" s="269"/>
      <c r="AK2419" s="322"/>
      <c r="AL2419" s="322"/>
      <c r="AM2419" s="292"/>
      <c r="AN2419" s="293" t="e">
        <f t="shared" si="2907"/>
        <v>#DIV/0!</v>
      </c>
      <c r="AO2419" s="298"/>
    </row>
    <row r="2420" spans="1:41" s="221" customFormat="1" ht="15" customHeight="1" x14ac:dyDescent="0.15">
      <c r="A2420" s="247"/>
      <c r="B2420" s="248">
        <f t="shared" ref="B2420:C2420" si="2962">B2419</f>
        <v>0</v>
      </c>
      <c r="C2420" s="249">
        <f t="shared" si="2962"/>
        <v>0</v>
      </c>
      <c r="D2420" s="250">
        <f t="shared" ref="D2420:D2423" si="2963">D2419+1</f>
        <v>2</v>
      </c>
      <c r="E2420" s="250"/>
      <c r="F2420" s="251"/>
      <c r="G2420" s="250"/>
      <c r="H2420" s="329"/>
      <c r="I2420" s="252"/>
      <c r="J2420" s="250"/>
      <c r="K2420" s="250"/>
      <c r="L2420" s="250"/>
      <c r="M2420" s="250"/>
      <c r="N2420" s="250"/>
      <c r="O2420" s="258">
        <f t="shared" si="2906"/>
        <v>0</v>
      </c>
      <c r="P2420" s="364"/>
      <c r="Q2420" s="271"/>
      <c r="R2420" s="372"/>
      <c r="S2420" s="375"/>
      <c r="T2420" s="364"/>
      <c r="U2420" s="370"/>
      <c r="V2420" s="366"/>
      <c r="W2420" s="368"/>
      <c r="X2420" s="370"/>
      <c r="Y2420" s="372"/>
      <c r="Z2420" s="372"/>
      <c r="AA2420" s="372"/>
      <c r="AB2420" s="372"/>
      <c r="AC2420" s="372"/>
      <c r="AD2420" s="250" t="str">
        <f t="shared" ref="AD2420:AD2423" si="2964">AD2419</f>
        <v>会员</v>
      </c>
      <c r="AE2420" s="284">
        <f>VLOOKUP(AD2420,分类参数表!$I$2:$J$10,2,FALSE)</f>
        <v>1</v>
      </c>
      <c r="AF2420" s="285"/>
      <c r="AG2420" s="271"/>
      <c r="AH2420" s="271"/>
      <c r="AI2420" s="271"/>
      <c r="AJ2420" s="271"/>
      <c r="AK2420" s="271"/>
      <c r="AL2420" s="271"/>
      <c r="AM2420" s="294"/>
      <c r="AN2420" s="295" t="e">
        <f t="shared" si="2907"/>
        <v>#DIV/0!</v>
      </c>
      <c r="AO2420" s="299"/>
    </row>
    <row r="2421" spans="1:41" s="221" customFormat="1" ht="15" customHeight="1" x14ac:dyDescent="0.15">
      <c r="A2421" s="247"/>
      <c r="B2421" s="248">
        <f t="shared" ref="B2421:C2421" si="2965">B2420</f>
        <v>0</v>
      </c>
      <c r="C2421" s="249">
        <f t="shared" si="2965"/>
        <v>0</v>
      </c>
      <c r="D2421" s="250">
        <f t="shared" si="2963"/>
        <v>3</v>
      </c>
      <c r="E2421" s="250"/>
      <c r="F2421" s="251"/>
      <c r="G2421" s="250"/>
      <c r="H2421" s="329"/>
      <c r="I2421" s="252"/>
      <c r="J2421" s="250"/>
      <c r="K2421" s="250"/>
      <c r="L2421" s="250"/>
      <c r="M2421" s="250"/>
      <c r="N2421" s="250"/>
      <c r="O2421" s="258">
        <f t="shared" si="2906"/>
        <v>0</v>
      </c>
      <c r="P2421" s="364"/>
      <c r="Q2421" s="271"/>
      <c r="R2421" s="372"/>
      <c r="S2421" s="375"/>
      <c r="T2421" s="364"/>
      <c r="U2421" s="370"/>
      <c r="V2421" s="366"/>
      <c r="W2421" s="368"/>
      <c r="X2421" s="370"/>
      <c r="Y2421" s="372"/>
      <c r="Z2421" s="372"/>
      <c r="AA2421" s="372"/>
      <c r="AB2421" s="372"/>
      <c r="AC2421" s="372"/>
      <c r="AD2421" s="250" t="str">
        <f t="shared" si="2964"/>
        <v>会员</v>
      </c>
      <c r="AE2421" s="284">
        <f>VLOOKUP(AD2421,分类参数表!$I$2:$J$10,2,FALSE)</f>
        <v>1</v>
      </c>
      <c r="AF2421" s="285"/>
      <c r="AG2421" s="271"/>
      <c r="AH2421" s="271"/>
      <c r="AI2421" s="271"/>
      <c r="AJ2421" s="271"/>
      <c r="AK2421" s="271"/>
      <c r="AL2421" s="271"/>
      <c r="AM2421" s="294"/>
      <c r="AN2421" s="295" t="e">
        <f t="shared" si="2907"/>
        <v>#DIV/0!</v>
      </c>
      <c r="AO2421" s="299"/>
    </row>
    <row r="2422" spans="1:41" s="221" customFormat="1" ht="15" customHeight="1" x14ac:dyDescent="0.15">
      <c r="A2422" s="247"/>
      <c r="B2422" s="248">
        <f t="shared" ref="B2422:C2422" si="2966">B2421</f>
        <v>0</v>
      </c>
      <c r="C2422" s="249">
        <f t="shared" si="2966"/>
        <v>0</v>
      </c>
      <c r="D2422" s="250">
        <f t="shared" si="2963"/>
        <v>4</v>
      </c>
      <c r="E2422" s="250"/>
      <c r="F2422" s="251"/>
      <c r="G2422" s="250"/>
      <c r="H2422" s="271"/>
      <c r="I2422" s="250"/>
      <c r="J2422" s="250"/>
      <c r="K2422" s="250"/>
      <c r="L2422" s="250"/>
      <c r="M2422" s="250"/>
      <c r="N2422" s="250"/>
      <c r="O2422" s="258">
        <f t="shared" si="2906"/>
        <v>0</v>
      </c>
      <c r="P2422" s="364"/>
      <c r="Q2422" s="271"/>
      <c r="R2422" s="372"/>
      <c r="S2422" s="375"/>
      <c r="T2422" s="364"/>
      <c r="U2422" s="370"/>
      <c r="V2422" s="366"/>
      <c r="W2422" s="368"/>
      <c r="X2422" s="370"/>
      <c r="Y2422" s="372"/>
      <c r="Z2422" s="372"/>
      <c r="AA2422" s="372"/>
      <c r="AB2422" s="372"/>
      <c r="AC2422" s="372"/>
      <c r="AD2422" s="250" t="str">
        <f t="shared" si="2964"/>
        <v>会员</v>
      </c>
      <c r="AE2422" s="284">
        <f>VLOOKUP(AD2422,分类参数表!$I$2:$J$10,2,FALSE)</f>
        <v>1</v>
      </c>
      <c r="AF2422" s="285"/>
      <c r="AG2422" s="271"/>
      <c r="AH2422" s="271"/>
      <c r="AI2422" s="271"/>
      <c r="AJ2422" s="271"/>
      <c r="AK2422" s="271"/>
      <c r="AL2422" s="271"/>
      <c r="AM2422" s="294"/>
      <c r="AN2422" s="295" t="e">
        <f t="shared" si="2907"/>
        <v>#DIV/0!</v>
      </c>
      <c r="AO2422" s="299"/>
    </row>
    <row r="2423" spans="1:41" s="221" customFormat="1" ht="15" customHeight="1" thickBot="1" x14ac:dyDescent="0.2">
      <c r="A2423" s="247"/>
      <c r="B2423" s="248">
        <f t="shared" ref="B2423:C2423" si="2967">B2422</f>
        <v>0</v>
      </c>
      <c r="C2423" s="249">
        <f t="shared" si="2967"/>
        <v>0</v>
      </c>
      <c r="D2423" s="250">
        <f t="shared" si="2963"/>
        <v>5</v>
      </c>
      <c r="E2423" s="250"/>
      <c r="F2423" s="251"/>
      <c r="G2423" s="250"/>
      <c r="H2423" s="271"/>
      <c r="I2423" s="250"/>
      <c r="J2423" s="250"/>
      <c r="K2423" s="250"/>
      <c r="L2423" s="250"/>
      <c r="M2423" s="250"/>
      <c r="N2423" s="250"/>
      <c r="O2423" s="258">
        <f t="shared" si="2906"/>
        <v>0</v>
      </c>
      <c r="P2423" s="364"/>
      <c r="Q2423" s="271"/>
      <c r="R2423" s="372"/>
      <c r="S2423" s="375"/>
      <c r="T2423" s="364"/>
      <c r="U2423" s="370"/>
      <c r="V2423" s="366"/>
      <c r="W2423" s="368"/>
      <c r="X2423" s="370"/>
      <c r="Y2423" s="372"/>
      <c r="Z2423" s="372"/>
      <c r="AA2423" s="372"/>
      <c r="AB2423" s="373"/>
      <c r="AC2423" s="373"/>
      <c r="AD2423" s="250" t="str">
        <f t="shared" si="2964"/>
        <v>会员</v>
      </c>
      <c r="AE2423" s="284">
        <f>VLOOKUP(AD2423,分类参数表!$I$2:$J$10,2,FALSE)</f>
        <v>1</v>
      </c>
      <c r="AF2423" s="285"/>
      <c r="AG2423" s="271"/>
      <c r="AH2423" s="271"/>
      <c r="AI2423" s="271"/>
      <c r="AJ2423" s="271"/>
      <c r="AK2423" s="271"/>
      <c r="AL2423" s="271"/>
      <c r="AM2423" s="294"/>
      <c r="AN2423" s="295" t="e">
        <f t="shared" si="2907"/>
        <v>#DIV/0!</v>
      </c>
      <c r="AO2423" s="299"/>
    </row>
    <row r="2424" spans="1:41" s="218" customFormat="1" ht="15" customHeight="1" thickTop="1" x14ac:dyDescent="0.15">
      <c r="A2424" s="229"/>
      <c r="B2424" s="230"/>
      <c r="C2424" s="231"/>
      <c r="D2424" s="232">
        <v>1</v>
      </c>
      <c r="E2424" s="233"/>
      <c r="F2424" s="233"/>
      <c r="G2424" s="232"/>
      <c r="H2424" s="326"/>
      <c r="I2424" s="234"/>
      <c r="J2424" s="232"/>
      <c r="K2424" s="233"/>
      <c r="L2424" s="232"/>
      <c r="M2424" s="232"/>
      <c r="N2424" s="232"/>
      <c r="O2424" s="255">
        <f t="shared" si="2906"/>
        <v>0</v>
      </c>
      <c r="P2424" s="350">
        <f>SUM(O2424:O2428)</f>
        <v>0</v>
      </c>
      <c r="Q2424" s="264"/>
      <c r="R2424" s="352">
        <f>SUMPRODUCT(Q2424:Q2428+0)</f>
        <v>0</v>
      </c>
      <c r="S2424" s="354" t="e">
        <f>R2424/P2424</f>
        <v>#DIV/0!</v>
      </c>
      <c r="T2424" s="350" t="e">
        <f>LOOKUP(S2424,{0.4,0.45,0.5,0.55,0.6,0.65,0.7,0.75,0.8,0.85,0.9,0.95,1},{0.1,0.175,0.25,0.325,0.4,0.475,0.55,0.625,0.7,0.775,0.85,0.925,1})</f>
        <v>#DIV/0!</v>
      </c>
      <c r="U2424" s="356"/>
      <c r="V2424" s="358"/>
      <c r="W2424" s="360"/>
      <c r="X2424" s="356"/>
      <c r="Y2424" s="352">
        <f>R2424-(V2424/10)-X2424</f>
        <v>0</v>
      </c>
      <c r="Z2424" s="352" t="e">
        <f>Y2424*T2424*AE2424</f>
        <v>#DIV/0!</v>
      </c>
      <c r="AA2424" s="352" t="e">
        <f>U2424-V2424+Z2424</f>
        <v>#DIV/0!</v>
      </c>
      <c r="AB2424" s="352"/>
      <c r="AC2424" s="352"/>
      <c r="AD2424" s="276"/>
      <c r="AE2424" s="277" t="e">
        <f>VLOOKUP(AD2424,分类参数表!$I$2:$J$10,2,FALSE)</f>
        <v>#N/A</v>
      </c>
      <c r="AF2424" s="278"/>
      <c r="AG2424" s="264"/>
      <c r="AH2424" s="264"/>
      <c r="AI2424" s="264"/>
      <c r="AJ2424" s="264"/>
      <c r="AK2424" s="264"/>
      <c r="AL2424" s="264"/>
      <c r="AM2424" s="288"/>
      <c r="AN2424" s="289" t="e">
        <f t="shared" si="2907"/>
        <v>#DIV/0!</v>
      </c>
      <c r="AO2424" s="296"/>
    </row>
    <row r="2425" spans="1:41" s="219" customFormat="1" ht="15" customHeight="1" x14ac:dyDescent="0.15">
      <c r="A2425" s="235"/>
      <c r="B2425" s="236">
        <f t="shared" ref="B2425:C2425" si="2968">B2424</f>
        <v>0</v>
      </c>
      <c r="C2425" s="237">
        <f t="shared" si="2968"/>
        <v>0</v>
      </c>
      <c r="D2425" s="238">
        <f t="shared" ref="D2425:D2428" si="2969">D2424+1</f>
        <v>2</v>
      </c>
      <c r="E2425" s="238"/>
      <c r="F2425" s="239"/>
      <c r="G2425" s="238"/>
      <c r="H2425" s="327"/>
      <c r="I2425" s="240"/>
      <c r="J2425" s="238"/>
      <c r="K2425" s="238"/>
      <c r="L2425" s="238"/>
      <c r="M2425" s="238"/>
      <c r="N2425" s="238"/>
      <c r="O2425" s="256">
        <f t="shared" si="2906"/>
        <v>0</v>
      </c>
      <c r="P2425" s="351"/>
      <c r="Q2425" s="266"/>
      <c r="R2425" s="353"/>
      <c r="S2425" s="355"/>
      <c r="T2425" s="351"/>
      <c r="U2425" s="357"/>
      <c r="V2425" s="359"/>
      <c r="W2425" s="361"/>
      <c r="X2425" s="357"/>
      <c r="Y2425" s="353"/>
      <c r="Z2425" s="353"/>
      <c r="AA2425" s="353"/>
      <c r="AB2425" s="353"/>
      <c r="AC2425" s="353"/>
      <c r="AD2425" s="238">
        <f t="shared" ref="AD2425:AD2428" si="2970">AD2424</f>
        <v>0</v>
      </c>
      <c r="AE2425" s="279" t="e">
        <f>VLOOKUP(AD2425,分类参数表!$I$2:$J$10,2,FALSE)</f>
        <v>#N/A</v>
      </c>
      <c r="AF2425" s="280"/>
      <c r="AG2425" s="266"/>
      <c r="AH2425" s="266"/>
      <c r="AI2425" s="266"/>
      <c r="AJ2425" s="266"/>
      <c r="AK2425" s="266"/>
      <c r="AL2425" s="266"/>
      <c r="AM2425" s="290"/>
      <c r="AN2425" s="291" t="e">
        <f t="shared" si="2907"/>
        <v>#DIV/0!</v>
      </c>
      <c r="AO2425" s="297"/>
    </row>
    <row r="2426" spans="1:41" s="219" customFormat="1" ht="15" customHeight="1" x14ac:dyDescent="0.15">
      <c r="A2426" s="235"/>
      <c r="B2426" s="236">
        <f t="shared" ref="B2426:C2426" si="2971">B2425</f>
        <v>0</v>
      </c>
      <c r="C2426" s="237">
        <f t="shared" si="2971"/>
        <v>0</v>
      </c>
      <c r="D2426" s="238">
        <f t="shared" si="2969"/>
        <v>3</v>
      </c>
      <c r="E2426" s="238"/>
      <c r="F2426" s="239"/>
      <c r="G2426" s="238"/>
      <c r="H2426" s="327"/>
      <c r="I2426" s="240"/>
      <c r="J2426" s="238"/>
      <c r="K2426" s="238"/>
      <c r="L2426" s="238"/>
      <c r="M2426" s="238"/>
      <c r="N2426" s="238"/>
      <c r="O2426" s="256">
        <f t="shared" si="2906"/>
        <v>0</v>
      </c>
      <c r="P2426" s="351"/>
      <c r="Q2426" s="266"/>
      <c r="R2426" s="353"/>
      <c r="S2426" s="355"/>
      <c r="T2426" s="351"/>
      <c r="U2426" s="357"/>
      <c r="V2426" s="359"/>
      <c r="W2426" s="361"/>
      <c r="X2426" s="357"/>
      <c r="Y2426" s="353"/>
      <c r="Z2426" s="353"/>
      <c r="AA2426" s="353"/>
      <c r="AB2426" s="353"/>
      <c r="AC2426" s="353"/>
      <c r="AD2426" s="238">
        <f t="shared" si="2970"/>
        <v>0</v>
      </c>
      <c r="AE2426" s="279" t="e">
        <f>VLOOKUP(AD2426,分类参数表!$I$2:$J$10,2,FALSE)</f>
        <v>#N/A</v>
      </c>
      <c r="AF2426" s="280"/>
      <c r="AG2426" s="266"/>
      <c r="AH2426" s="266"/>
      <c r="AI2426" s="266"/>
      <c r="AJ2426" s="266"/>
      <c r="AK2426" s="266"/>
      <c r="AL2426" s="266"/>
      <c r="AM2426" s="290"/>
      <c r="AN2426" s="291" t="e">
        <f t="shared" si="2907"/>
        <v>#DIV/0!</v>
      </c>
      <c r="AO2426" s="297"/>
    </row>
    <row r="2427" spans="1:41" s="219" customFormat="1" ht="15" customHeight="1" x14ac:dyDescent="0.15">
      <c r="A2427" s="235"/>
      <c r="B2427" s="236">
        <f t="shared" ref="B2427:C2427" si="2972">B2426</f>
        <v>0</v>
      </c>
      <c r="C2427" s="237">
        <f t="shared" si="2972"/>
        <v>0</v>
      </c>
      <c r="D2427" s="238">
        <f t="shared" si="2969"/>
        <v>4</v>
      </c>
      <c r="E2427" s="238"/>
      <c r="F2427" s="239"/>
      <c r="G2427" s="238"/>
      <c r="H2427" s="266"/>
      <c r="I2427" s="238"/>
      <c r="J2427" s="238"/>
      <c r="K2427" s="238"/>
      <c r="L2427" s="238"/>
      <c r="M2427" s="238"/>
      <c r="N2427" s="238"/>
      <c r="O2427" s="256">
        <f t="shared" si="2906"/>
        <v>0</v>
      </c>
      <c r="P2427" s="351"/>
      <c r="Q2427" s="266"/>
      <c r="R2427" s="353"/>
      <c r="S2427" s="355"/>
      <c r="T2427" s="351"/>
      <c r="U2427" s="357"/>
      <c r="V2427" s="359"/>
      <c r="W2427" s="361"/>
      <c r="X2427" s="357"/>
      <c r="Y2427" s="353"/>
      <c r="Z2427" s="353"/>
      <c r="AA2427" s="353"/>
      <c r="AB2427" s="353"/>
      <c r="AC2427" s="353"/>
      <c r="AD2427" s="238">
        <f t="shared" si="2970"/>
        <v>0</v>
      </c>
      <c r="AE2427" s="279" t="e">
        <f>VLOOKUP(AD2427,分类参数表!$I$2:$J$10,2,FALSE)</f>
        <v>#N/A</v>
      </c>
      <c r="AF2427" s="280"/>
      <c r="AG2427" s="266"/>
      <c r="AH2427" s="266"/>
      <c r="AI2427" s="266"/>
      <c r="AJ2427" s="266"/>
      <c r="AK2427" s="266"/>
      <c r="AL2427" s="266"/>
      <c r="AM2427" s="290"/>
      <c r="AN2427" s="291" t="e">
        <f t="shared" si="2907"/>
        <v>#DIV/0!</v>
      </c>
      <c r="AO2427" s="297"/>
    </row>
    <row r="2428" spans="1:41" s="219" customFormat="1" ht="15" customHeight="1" thickBot="1" x14ac:dyDescent="0.2">
      <c r="A2428" s="235"/>
      <c r="B2428" s="236">
        <f t="shared" ref="B2428:C2428" si="2973">B2427</f>
        <v>0</v>
      </c>
      <c r="C2428" s="237">
        <f t="shared" si="2973"/>
        <v>0</v>
      </c>
      <c r="D2428" s="238">
        <f t="shared" si="2969"/>
        <v>5</v>
      </c>
      <c r="E2428" s="238"/>
      <c r="F2428" s="239"/>
      <c r="G2428" s="238"/>
      <c r="H2428" s="266"/>
      <c r="I2428" s="238"/>
      <c r="J2428" s="238"/>
      <c r="K2428" s="238"/>
      <c r="L2428" s="238"/>
      <c r="M2428" s="238"/>
      <c r="N2428" s="238"/>
      <c r="O2428" s="256">
        <f t="shared" si="2906"/>
        <v>0</v>
      </c>
      <c r="P2428" s="351"/>
      <c r="Q2428" s="266"/>
      <c r="R2428" s="353"/>
      <c r="S2428" s="355"/>
      <c r="T2428" s="351"/>
      <c r="U2428" s="357"/>
      <c r="V2428" s="359"/>
      <c r="W2428" s="361"/>
      <c r="X2428" s="357"/>
      <c r="Y2428" s="353"/>
      <c r="Z2428" s="353"/>
      <c r="AA2428" s="353"/>
      <c r="AB2428" s="362"/>
      <c r="AC2428" s="362"/>
      <c r="AD2428" s="238">
        <f t="shared" si="2970"/>
        <v>0</v>
      </c>
      <c r="AE2428" s="279" t="e">
        <f>VLOOKUP(AD2428,分类参数表!$I$2:$J$10,2,FALSE)</f>
        <v>#N/A</v>
      </c>
      <c r="AF2428" s="280"/>
      <c r="AG2428" s="266"/>
      <c r="AH2428" s="266"/>
      <c r="AI2428" s="266"/>
      <c r="AJ2428" s="266"/>
      <c r="AK2428" s="266"/>
      <c r="AL2428" s="266"/>
      <c r="AM2428" s="290"/>
      <c r="AN2428" s="291" t="e">
        <f t="shared" si="2907"/>
        <v>#DIV/0!</v>
      </c>
      <c r="AO2428" s="297"/>
    </row>
    <row r="2429" spans="1:41" s="220" customFormat="1" ht="15" customHeight="1" thickTop="1" x14ac:dyDescent="0.15">
      <c r="A2429" s="319"/>
      <c r="B2429" s="242"/>
      <c r="C2429" s="243"/>
      <c r="D2429" s="244">
        <v>1</v>
      </c>
      <c r="E2429" s="320"/>
      <c r="F2429" s="245"/>
      <c r="G2429" s="321"/>
      <c r="H2429" s="328"/>
      <c r="I2429" s="246"/>
      <c r="J2429" s="321"/>
      <c r="K2429" s="320"/>
      <c r="L2429" s="321"/>
      <c r="M2429" s="244"/>
      <c r="N2429" s="244"/>
      <c r="O2429" s="257">
        <f t="shared" si="2906"/>
        <v>0</v>
      </c>
      <c r="P2429" s="363">
        <f>SUM(O2429:O2433)</f>
        <v>0</v>
      </c>
      <c r="Q2429" s="322"/>
      <c r="R2429" s="371">
        <f>SUMPRODUCT(Q2429:Q2433+0)</f>
        <v>0</v>
      </c>
      <c r="S2429" s="374" t="e">
        <f>R2429/P2429</f>
        <v>#DIV/0!</v>
      </c>
      <c r="T2429" s="363" t="e">
        <f>LOOKUP(S2429,{0.4,0.45,0.5,0.55,0.6,0.65,0.7,0.75,0.8,0.85,0.9,0.95,1},{0.1,0.175,0.25,0.325,0.4,0.475,0.55,0.625,0.7,0.775,0.85,0.925,1})</f>
        <v>#DIV/0!</v>
      </c>
      <c r="U2429" s="369"/>
      <c r="V2429" s="365"/>
      <c r="W2429" s="367"/>
      <c r="X2429" s="369"/>
      <c r="Y2429" s="371">
        <f>R2429-(V2429/10)-X2429</f>
        <v>0</v>
      </c>
      <c r="Z2429" s="371" t="e">
        <f>Y2429*T2429*AE2429</f>
        <v>#DIV/0!</v>
      </c>
      <c r="AA2429" s="371" t="e">
        <f>U2429-V2429+Z2429</f>
        <v>#DIV/0!</v>
      </c>
      <c r="AB2429" s="371"/>
      <c r="AC2429" s="371"/>
      <c r="AD2429" s="323" t="s">
        <v>2000</v>
      </c>
      <c r="AE2429" s="282">
        <f>VLOOKUP(AD2429,分类参数表!$I$2:$J$10,2,FALSE)</f>
        <v>1</v>
      </c>
      <c r="AF2429" s="283"/>
      <c r="AG2429" s="322"/>
      <c r="AH2429" s="269"/>
      <c r="AI2429" s="269"/>
      <c r="AJ2429" s="269"/>
      <c r="AK2429" s="322"/>
      <c r="AL2429" s="322"/>
      <c r="AM2429" s="292"/>
      <c r="AN2429" s="293" t="e">
        <f t="shared" si="2907"/>
        <v>#DIV/0!</v>
      </c>
      <c r="AO2429" s="298"/>
    </row>
    <row r="2430" spans="1:41" s="221" customFormat="1" ht="15" customHeight="1" x14ac:dyDescent="0.15">
      <c r="A2430" s="247"/>
      <c r="B2430" s="248">
        <f t="shared" ref="B2430:C2430" si="2974">B2429</f>
        <v>0</v>
      </c>
      <c r="C2430" s="249">
        <f t="shared" si="2974"/>
        <v>0</v>
      </c>
      <c r="D2430" s="250">
        <f t="shared" ref="D2430:D2433" si="2975">D2429+1</f>
        <v>2</v>
      </c>
      <c r="E2430" s="250"/>
      <c r="F2430" s="251"/>
      <c r="G2430" s="250"/>
      <c r="H2430" s="329"/>
      <c r="I2430" s="252"/>
      <c r="J2430" s="250"/>
      <c r="K2430" s="250"/>
      <c r="L2430" s="250"/>
      <c r="M2430" s="250"/>
      <c r="N2430" s="250"/>
      <c r="O2430" s="258">
        <f t="shared" si="2906"/>
        <v>0</v>
      </c>
      <c r="P2430" s="364"/>
      <c r="Q2430" s="271"/>
      <c r="R2430" s="372"/>
      <c r="S2430" s="375"/>
      <c r="T2430" s="364"/>
      <c r="U2430" s="370"/>
      <c r="V2430" s="366"/>
      <c r="W2430" s="368"/>
      <c r="X2430" s="370"/>
      <c r="Y2430" s="372"/>
      <c r="Z2430" s="372"/>
      <c r="AA2430" s="372"/>
      <c r="AB2430" s="372"/>
      <c r="AC2430" s="372"/>
      <c r="AD2430" s="250" t="str">
        <f t="shared" ref="AD2430:AD2433" si="2976">AD2429</f>
        <v>会员</v>
      </c>
      <c r="AE2430" s="284">
        <f>VLOOKUP(AD2430,分类参数表!$I$2:$J$10,2,FALSE)</f>
        <v>1</v>
      </c>
      <c r="AF2430" s="285"/>
      <c r="AG2430" s="271"/>
      <c r="AH2430" s="271"/>
      <c r="AI2430" s="271"/>
      <c r="AJ2430" s="271"/>
      <c r="AK2430" s="271"/>
      <c r="AL2430" s="271"/>
      <c r="AM2430" s="294"/>
      <c r="AN2430" s="295" t="e">
        <f t="shared" si="2907"/>
        <v>#DIV/0!</v>
      </c>
      <c r="AO2430" s="299"/>
    </row>
    <row r="2431" spans="1:41" s="221" customFormat="1" ht="15" customHeight="1" x14ac:dyDescent="0.15">
      <c r="A2431" s="247"/>
      <c r="B2431" s="248">
        <f t="shared" ref="B2431:C2431" si="2977">B2430</f>
        <v>0</v>
      </c>
      <c r="C2431" s="249">
        <f t="shared" si="2977"/>
        <v>0</v>
      </c>
      <c r="D2431" s="250">
        <f t="shared" si="2975"/>
        <v>3</v>
      </c>
      <c r="E2431" s="250"/>
      <c r="F2431" s="251"/>
      <c r="G2431" s="250"/>
      <c r="H2431" s="329"/>
      <c r="I2431" s="252"/>
      <c r="J2431" s="250"/>
      <c r="K2431" s="250"/>
      <c r="L2431" s="250"/>
      <c r="M2431" s="250"/>
      <c r="N2431" s="250"/>
      <c r="O2431" s="258">
        <f t="shared" si="2906"/>
        <v>0</v>
      </c>
      <c r="P2431" s="364"/>
      <c r="Q2431" s="271"/>
      <c r="R2431" s="372"/>
      <c r="S2431" s="375"/>
      <c r="T2431" s="364"/>
      <c r="U2431" s="370"/>
      <c r="V2431" s="366"/>
      <c r="W2431" s="368"/>
      <c r="X2431" s="370"/>
      <c r="Y2431" s="372"/>
      <c r="Z2431" s="372"/>
      <c r="AA2431" s="372"/>
      <c r="AB2431" s="372"/>
      <c r="AC2431" s="372"/>
      <c r="AD2431" s="250" t="str">
        <f t="shared" si="2976"/>
        <v>会员</v>
      </c>
      <c r="AE2431" s="284">
        <f>VLOOKUP(AD2431,分类参数表!$I$2:$J$10,2,FALSE)</f>
        <v>1</v>
      </c>
      <c r="AF2431" s="285"/>
      <c r="AG2431" s="271"/>
      <c r="AH2431" s="271"/>
      <c r="AI2431" s="271"/>
      <c r="AJ2431" s="271"/>
      <c r="AK2431" s="271"/>
      <c r="AL2431" s="271"/>
      <c r="AM2431" s="294"/>
      <c r="AN2431" s="295" t="e">
        <f t="shared" si="2907"/>
        <v>#DIV/0!</v>
      </c>
      <c r="AO2431" s="299"/>
    </row>
    <row r="2432" spans="1:41" s="221" customFormat="1" ht="15" customHeight="1" x14ac:dyDescent="0.15">
      <c r="A2432" s="247"/>
      <c r="B2432" s="248">
        <f t="shared" ref="B2432:C2432" si="2978">B2431</f>
        <v>0</v>
      </c>
      <c r="C2432" s="249">
        <f t="shared" si="2978"/>
        <v>0</v>
      </c>
      <c r="D2432" s="250">
        <f t="shared" si="2975"/>
        <v>4</v>
      </c>
      <c r="E2432" s="250"/>
      <c r="F2432" s="251"/>
      <c r="G2432" s="250"/>
      <c r="H2432" s="271"/>
      <c r="I2432" s="250"/>
      <c r="J2432" s="250"/>
      <c r="K2432" s="250"/>
      <c r="L2432" s="250"/>
      <c r="M2432" s="250"/>
      <c r="N2432" s="250"/>
      <c r="O2432" s="258">
        <f t="shared" si="2906"/>
        <v>0</v>
      </c>
      <c r="P2432" s="364"/>
      <c r="Q2432" s="271"/>
      <c r="R2432" s="372"/>
      <c r="S2432" s="375"/>
      <c r="T2432" s="364"/>
      <c r="U2432" s="370"/>
      <c r="V2432" s="366"/>
      <c r="W2432" s="368"/>
      <c r="X2432" s="370"/>
      <c r="Y2432" s="372"/>
      <c r="Z2432" s="372"/>
      <c r="AA2432" s="372"/>
      <c r="AB2432" s="372"/>
      <c r="AC2432" s="372"/>
      <c r="AD2432" s="250" t="str">
        <f t="shared" si="2976"/>
        <v>会员</v>
      </c>
      <c r="AE2432" s="284">
        <f>VLOOKUP(AD2432,分类参数表!$I$2:$J$10,2,FALSE)</f>
        <v>1</v>
      </c>
      <c r="AF2432" s="285"/>
      <c r="AG2432" s="271"/>
      <c r="AH2432" s="271"/>
      <c r="AI2432" s="271"/>
      <c r="AJ2432" s="271"/>
      <c r="AK2432" s="271"/>
      <c r="AL2432" s="271"/>
      <c r="AM2432" s="294"/>
      <c r="AN2432" s="295" t="e">
        <f t="shared" si="2907"/>
        <v>#DIV/0!</v>
      </c>
      <c r="AO2432" s="299"/>
    </row>
    <row r="2433" spans="1:41" s="221" customFormat="1" ht="15" customHeight="1" thickBot="1" x14ac:dyDescent="0.2">
      <c r="A2433" s="247"/>
      <c r="B2433" s="248">
        <f t="shared" ref="B2433:C2433" si="2979">B2432</f>
        <v>0</v>
      </c>
      <c r="C2433" s="249">
        <f t="shared" si="2979"/>
        <v>0</v>
      </c>
      <c r="D2433" s="250">
        <f t="shared" si="2975"/>
        <v>5</v>
      </c>
      <c r="E2433" s="250"/>
      <c r="F2433" s="251"/>
      <c r="G2433" s="250"/>
      <c r="H2433" s="271"/>
      <c r="I2433" s="250"/>
      <c r="J2433" s="250"/>
      <c r="K2433" s="250"/>
      <c r="L2433" s="250"/>
      <c r="M2433" s="250"/>
      <c r="N2433" s="250"/>
      <c r="O2433" s="258">
        <f t="shared" si="2906"/>
        <v>0</v>
      </c>
      <c r="P2433" s="364"/>
      <c r="Q2433" s="271"/>
      <c r="R2433" s="372"/>
      <c r="S2433" s="375"/>
      <c r="T2433" s="364"/>
      <c r="U2433" s="370"/>
      <c r="V2433" s="366"/>
      <c r="W2433" s="368"/>
      <c r="X2433" s="370"/>
      <c r="Y2433" s="372"/>
      <c r="Z2433" s="372"/>
      <c r="AA2433" s="372"/>
      <c r="AB2433" s="373"/>
      <c r="AC2433" s="373"/>
      <c r="AD2433" s="250" t="str">
        <f t="shared" si="2976"/>
        <v>会员</v>
      </c>
      <c r="AE2433" s="284">
        <f>VLOOKUP(AD2433,分类参数表!$I$2:$J$10,2,FALSE)</f>
        <v>1</v>
      </c>
      <c r="AF2433" s="285"/>
      <c r="AG2433" s="271"/>
      <c r="AH2433" s="271"/>
      <c r="AI2433" s="271"/>
      <c r="AJ2433" s="271"/>
      <c r="AK2433" s="271"/>
      <c r="AL2433" s="271"/>
      <c r="AM2433" s="294"/>
      <c r="AN2433" s="295" t="e">
        <f t="shared" si="2907"/>
        <v>#DIV/0!</v>
      </c>
      <c r="AO2433" s="299"/>
    </row>
    <row r="2434" spans="1:41" s="218" customFormat="1" ht="15" customHeight="1" thickTop="1" x14ac:dyDescent="0.15">
      <c r="A2434" s="229"/>
      <c r="B2434" s="230"/>
      <c r="C2434" s="231"/>
      <c r="D2434" s="232">
        <v>1</v>
      </c>
      <c r="E2434" s="233"/>
      <c r="F2434" s="233"/>
      <c r="G2434" s="232"/>
      <c r="H2434" s="326"/>
      <c r="I2434" s="234"/>
      <c r="J2434" s="232"/>
      <c r="K2434" s="233"/>
      <c r="L2434" s="232"/>
      <c r="M2434" s="232"/>
      <c r="N2434" s="232"/>
      <c r="O2434" s="255">
        <f t="shared" si="2906"/>
        <v>0</v>
      </c>
      <c r="P2434" s="350">
        <f>SUM(O2434:O2438)</f>
        <v>0</v>
      </c>
      <c r="Q2434" s="264"/>
      <c r="R2434" s="352">
        <f>SUMPRODUCT(Q2434:Q2438+0)</f>
        <v>0</v>
      </c>
      <c r="S2434" s="354" t="e">
        <f>R2434/P2434</f>
        <v>#DIV/0!</v>
      </c>
      <c r="T2434" s="350" t="e">
        <f>LOOKUP(S2434,{0.4,0.45,0.5,0.55,0.6,0.65,0.7,0.75,0.8,0.85,0.9,0.95,1},{0.1,0.175,0.25,0.325,0.4,0.475,0.55,0.625,0.7,0.775,0.85,0.925,1})</f>
        <v>#DIV/0!</v>
      </c>
      <c r="U2434" s="356"/>
      <c r="V2434" s="358"/>
      <c r="W2434" s="360"/>
      <c r="X2434" s="356"/>
      <c r="Y2434" s="352">
        <f>R2434-(V2434/10)-X2434</f>
        <v>0</v>
      </c>
      <c r="Z2434" s="352" t="e">
        <f>Y2434*T2434*AE2434</f>
        <v>#DIV/0!</v>
      </c>
      <c r="AA2434" s="352" t="e">
        <f>U2434-V2434+Z2434</f>
        <v>#DIV/0!</v>
      </c>
      <c r="AB2434" s="352"/>
      <c r="AC2434" s="352"/>
      <c r="AD2434" s="276"/>
      <c r="AE2434" s="277" t="e">
        <f>VLOOKUP(AD2434,分类参数表!$I$2:$J$10,2,FALSE)</f>
        <v>#N/A</v>
      </c>
      <c r="AF2434" s="278"/>
      <c r="AG2434" s="264"/>
      <c r="AH2434" s="264"/>
      <c r="AI2434" s="264"/>
      <c r="AJ2434" s="264"/>
      <c r="AK2434" s="264"/>
      <c r="AL2434" s="264"/>
      <c r="AM2434" s="288"/>
      <c r="AN2434" s="289" t="e">
        <f t="shared" si="2907"/>
        <v>#DIV/0!</v>
      </c>
      <c r="AO2434" s="296"/>
    </row>
    <row r="2435" spans="1:41" s="219" customFormat="1" ht="15" customHeight="1" x14ac:dyDescent="0.15">
      <c r="A2435" s="235"/>
      <c r="B2435" s="236">
        <f t="shared" ref="B2435:C2435" si="2980">B2434</f>
        <v>0</v>
      </c>
      <c r="C2435" s="237">
        <f t="shared" si="2980"/>
        <v>0</v>
      </c>
      <c r="D2435" s="238">
        <f t="shared" ref="D2435:D2438" si="2981">D2434+1</f>
        <v>2</v>
      </c>
      <c r="E2435" s="238"/>
      <c r="F2435" s="239"/>
      <c r="G2435" s="238"/>
      <c r="H2435" s="327"/>
      <c r="I2435" s="240"/>
      <c r="J2435" s="238"/>
      <c r="K2435" s="238"/>
      <c r="L2435" s="238"/>
      <c r="M2435" s="238"/>
      <c r="N2435" s="238"/>
      <c r="O2435" s="256">
        <f t="shared" si="2906"/>
        <v>0</v>
      </c>
      <c r="P2435" s="351"/>
      <c r="Q2435" s="266"/>
      <c r="R2435" s="353"/>
      <c r="S2435" s="355"/>
      <c r="T2435" s="351"/>
      <c r="U2435" s="357"/>
      <c r="V2435" s="359"/>
      <c r="W2435" s="361"/>
      <c r="X2435" s="357"/>
      <c r="Y2435" s="353"/>
      <c r="Z2435" s="353"/>
      <c r="AA2435" s="353"/>
      <c r="AB2435" s="353"/>
      <c r="AC2435" s="353"/>
      <c r="AD2435" s="238">
        <f t="shared" ref="AD2435:AD2438" si="2982">AD2434</f>
        <v>0</v>
      </c>
      <c r="AE2435" s="279" t="e">
        <f>VLOOKUP(AD2435,分类参数表!$I$2:$J$10,2,FALSE)</f>
        <v>#N/A</v>
      </c>
      <c r="AF2435" s="280"/>
      <c r="AG2435" s="266"/>
      <c r="AH2435" s="266"/>
      <c r="AI2435" s="266"/>
      <c r="AJ2435" s="266"/>
      <c r="AK2435" s="266"/>
      <c r="AL2435" s="266"/>
      <c r="AM2435" s="290"/>
      <c r="AN2435" s="291" t="e">
        <f t="shared" si="2907"/>
        <v>#DIV/0!</v>
      </c>
      <c r="AO2435" s="297"/>
    </row>
    <row r="2436" spans="1:41" s="219" customFormat="1" ht="15" customHeight="1" x14ac:dyDescent="0.15">
      <c r="A2436" s="235"/>
      <c r="B2436" s="236">
        <f t="shared" ref="B2436:C2436" si="2983">B2435</f>
        <v>0</v>
      </c>
      <c r="C2436" s="237">
        <f t="shared" si="2983"/>
        <v>0</v>
      </c>
      <c r="D2436" s="238">
        <f t="shared" si="2981"/>
        <v>3</v>
      </c>
      <c r="E2436" s="238"/>
      <c r="F2436" s="239"/>
      <c r="G2436" s="238"/>
      <c r="H2436" s="327"/>
      <c r="I2436" s="240"/>
      <c r="J2436" s="238"/>
      <c r="K2436" s="238"/>
      <c r="L2436" s="238"/>
      <c r="M2436" s="238"/>
      <c r="N2436" s="238"/>
      <c r="O2436" s="256">
        <f t="shared" si="2906"/>
        <v>0</v>
      </c>
      <c r="P2436" s="351"/>
      <c r="Q2436" s="266"/>
      <c r="R2436" s="353"/>
      <c r="S2436" s="355"/>
      <c r="T2436" s="351"/>
      <c r="U2436" s="357"/>
      <c r="V2436" s="359"/>
      <c r="W2436" s="361"/>
      <c r="X2436" s="357"/>
      <c r="Y2436" s="353"/>
      <c r="Z2436" s="353"/>
      <c r="AA2436" s="353"/>
      <c r="AB2436" s="353"/>
      <c r="AC2436" s="353"/>
      <c r="AD2436" s="238">
        <f t="shared" si="2982"/>
        <v>0</v>
      </c>
      <c r="AE2436" s="279" t="e">
        <f>VLOOKUP(AD2436,分类参数表!$I$2:$J$10,2,FALSE)</f>
        <v>#N/A</v>
      </c>
      <c r="AF2436" s="280"/>
      <c r="AG2436" s="266"/>
      <c r="AH2436" s="266"/>
      <c r="AI2436" s="266"/>
      <c r="AJ2436" s="266"/>
      <c r="AK2436" s="266"/>
      <c r="AL2436" s="266"/>
      <c r="AM2436" s="290"/>
      <c r="AN2436" s="291" t="e">
        <f t="shared" si="2907"/>
        <v>#DIV/0!</v>
      </c>
      <c r="AO2436" s="297"/>
    </row>
    <row r="2437" spans="1:41" s="219" customFormat="1" ht="15" customHeight="1" x14ac:dyDescent="0.15">
      <c r="A2437" s="235"/>
      <c r="B2437" s="236">
        <f t="shared" ref="B2437:C2437" si="2984">B2436</f>
        <v>0</v>
      </c>
      <c r="C2437" s="237">
        <f t="shared" si="2984"/>
        <v>0</v>
      </c>
      <c r="D2437" s="238">
        <f t="shared" si="2981"/>
        <v>4</v>
      </c>
      <c r="E2437" s="238"/>
      <c r="F2437" s="239"/>
      <c r="G2437" s="238"/>
      <c r="H2437" s="266"/>
      <c r="I2437" s="238"/>
      <c r="J2437" s="238"/>
      <c r="K2437" s="238"/>
      <c r="L2437" s="238"/>
      <c r="M2437" s="238"/>
      <c r="N2437" s="238"/>
      <c r="O2437" s="256">
        <f t="shared" si="2906"/>
        <v>0</v>
      </c>
      <c r="P2437" s="351"/>
      <c r="Q2437" s="266"/>
      <c r="R2437" s="353"/>
      <c r="S2437" s="355"/>
      <c r="T2437" s="351"/>
      <c r="U2437" s="357"/>
      <c r="V2437" s="359"/>
      <c r="W2437" s="361"/>
      <c r="X2437" s="357"/>
      <c r="Y2437" s="353"/>
      <c r="Z2437" s="353"/>
      <c r="AA2437" s="353"/>
      <c r="AB2437" s="353"/>
      <c r="AC2437" s="353"/>
      <c r="AD2437" s="238">
        <f t="shared" si="2982"/>
        <v>0</v>
      </c>
      <c r="AE2437" s="279" t="e">
        <f>VLOOKUP(AD2437,分类参数表!$I$2:$J$10,2,FALSE)</f>
        <v>#N/A</v>
      </c>
      <c r="AF2437" s="280"/>
      <c r="AG2437" s="266"/>
      <c r="AH2437" s="266"/>
      <c r="AI2437" s="266"/>
      <c r="AJ2437" s="266"/>
      <c r="AK2437" s="266"/>
      <c r="AL2437" s="266"/>
      <c r="AM2437" s="290"/>
      <c r="AN2437" s="291" t="e">
        <f t="shared" si="2907"/>
        <v>#DIV/0!</v>
      </c>
      <c r="AO2437" s="297"/>
    </row>
    <row r="2438" spans="1:41" s="219" customFormat="1" ht="15" customHeight="1" thickBot="1" x14ac:dyDescent="0.2">
      <c r="A2438" s="235"/>
      <c r="B2438" s="236">
        <f t="shared" ref="B2438:C2438" si="2985">B2437</f>
        <v>0</v>
      </c>
      <c r="C2438" s="237">
        <f t="shared" si="2985"/>
        <v>0</v>
      </c>
      <c r="D2438" s="238">
        <f t="shared" si="2981"/>
        <v>5</v>
      </c>
      <c r="E2438" s="238"/>
      <c r="F2438" s="239"/>
      <c r="G2438" s="238"/>
      <c r="H2438" s="266"/>
      <c r="I2438" s="238"/>
      <c r="J2438" s="238"/>
      <c r="K2438" s="238"/>
      <c r="L2438" s="238"/>
      <c r="M2438" s="238"/>
      <c r="N2438" s="238"/>
      <c r="O2438" s="256">
        <f t="shared" ref="O2438:O2501" si="2986">N2438*M2438</f>
        <v>0</v>
      </c>
      <c r="P2438" s="351"/>
      <c r="Q2438" s="266"/>
      <c r="R2438" s="353"/>
      <c r="S2438" s="355"/>
      <c r="T2438" s="351"/>
      <c r="U2438" s="357"/>
      <c r="V2438" s="359"/>
      <c r="W2438" s="361"/>
      <c r="X2438" s="357"/>
      <c r="Y2438" s="353"/>
      <c r="Z2438" s="353"/>
      <c r="AA2438" s="353"/>
      <c r="AB2438" s="362"/>
      <c r="AC2438" s="362"/>
      <c r="AD2438" s="238">
        <f t="shared" si="2982"/>
        <v>0</v>
      </c>
      <c r="AE2438" s="279" t="e">
        <f>VLOOKUP(AD2438,分类参数表!$I$2:$J$10,2,FALSE)</f>
        <v>#N/A</v>
      </c>
      <c r="AF2438" s="280"/>
      <c r="AG2438" s="266"/>
      <c r="AH2438" s="266"/>
      <c r="AI2438" s="266"/>
      <c r="AJ2438" s="266"/>
      <c r="AK2438" s="266"/>
      <c r="AL2438" s="266"/>
      <c r="AM2438" s="290"/>
      <c r="AN2438" s="291" t="e">
        <f t="shared" ref="AN2438:AN2501" si="2987">(Q2438-AM2438)/M2438/N2438</f>
        <v>#DIV/0!</v>
      </c>
      <c r="AO2438" s="297"/>
    </row>
    <row r="2439" spans="1:41" s="220" customFormat="1" ht="15" customHeight="1" thickTop="1" x14ac:dyDescent="0.15">
      <c r="A2439" s="319"/>
      <c r="B2439" s="242"/>
      <c r="C2439" s="243"/>
      <c r="D2439" s="244">
        <v>1</v>
      </c>
      <c r="E2439" s="320"/>
      <c r="F2439" s="245"/>
      <c r="G2439" s="321"/>
      <c r="H2439" s="328"/>
      <c r="I2439" s="246"/>
      <c r="J2439" s="321"/>
      <c r="K2439" s="320"/>
      <c r="L2439" s="321"/>
      <c r="M2439" s="244"/>
      <c r="N2439" s="244"/>
      <c r="O2439" s="257">
        <f t="shared" si="2986"/>
        <v>0</v>
      </c>
      <c r="P2439" s="363">
        <f>SUM(O2439:O2443)</f>
        <v>0</v>
      </c>
      <c r="Q2439" s="322"/>
      <c r="R2439" s="371">
        <f>SUMPRODUCT(Q2439:Q2443+0)</f>
        <v>0</v>
      </c>
      <c r="S2439" s="374" t="e">
        <f>R2439/P2439</f>
        <v>#DIV/0!</v>
      </c>
      <c r="T2439" s="363" t="e">
        <f>LOOKUP(S2439,{0.4,0.45,0.5,0.55,0.6,0.65,0.7,0.75,0.8,0.85,0.9,0.95,1},{0.1,0.175,0.25,0.325,0.4,0.475,0.55,0.625,0.7,0.775,0.85,0.925,1})</f>
        <v>#DIV/0!</v>
      </c>
      <c r="U2439" s="369"/>
      <c r="V2439" s="365"/>
      <c r="W2439" s="367"/>
      <c r="X2439" s="369"/>
      <c r="Y2439" s="371">
        <f>R2439-(V2439/10)-X2439</f>
        <v>0</v>
      </c>
      <c r="Z2439" s="371" t="e">
        <f>Y2439*T2439*AE2439</f>
        <v>#DIV/0!</v>
      </c>
      <c r="AA2439" s="371" t="e">
        <f>U2439-V2439+Z2439</f>
        <v>#DIV/0!</v>
      </c>
      <c r="AB2439" s="371"/>
      <c r="AC2439" s="371"/>
      <c r="AD2439" s="323" t="s">
        <v>2000</v>
      </c>
      <c r="AE2439" s="282">
        <f>VLOOKUP(AD2439,分类参数表!$I$2:$J$10,2,FALSE)</f>
        <v>1</v>
      </c>
      <c r="AF2439" s="283"/>
      <c r="AG2439" s="322"/>
      <c r="AH2439" s="269"/>
      <c r="AI2439" s="269"/>
      <c r="AJ2439" s="269"/>
      <c r="AK2439" s="322"/>
      <c r="AL2439" s="322"/>
      <c r="AM2439" s="292"/>
      <c r="AN2439" s="293" t="e">
        <f t="shared" si="2987"/>
        <v>#DIV/0!</v>
      </c>
      <c r="AO2439" s="298"/>
    </row>
    <row r="2440" spans="1:41" s="221" customFormat="1" ht="15" customHeight="1" x14ac:dyDescent="0.15">
      <c r="A2440" s="247"/>
      <c r="B2440" s="248">
        <f t="shared" ref="B2440:C2440" si="2988">B2439</f>
        <v>0</v>
      </c>
      <c r="C2440" s="249">
        <f t="shared" si="2988"/>
        <v>0</v>
      </c>
      <c r="D2440" s="250">
        <f t="shared" ref="D2440:D2443" si="2989">D2439+1</f>
        <v>2</v>
      </c>
      <c r="E2440" s="250"/>
      <c r="F2440" s="251"/>
      <c r="G2440" s="250"/>
      <c r="H2440" s="329"/>
      <c r="I2440" s="252"/>
      <c r="J2440" s="250"/>
      <c r="K2440" s="250"/>
      <c r="L2440" s="250"/>
      <c r="M2440" s="250"/>
      <c r="N2440" s="250"/>
      <c r="O2440" s="258">
        <f t="shared" si="2986"/>
        <v>0</v>
      </c>
      <c r="P2440" s="364"/>
      <c r="Q2440" s="271"/>
      <c r="R2440" s="372"/>
      <c r="S2440" s="375"/>
      <c r="T2440" s="364"/>
      <c r="U2440" s="370"/>
      <c r="V2440" s="366"/>
      <c r="W2440" s="368"/>
      <c r="X2440" s="370"/>
      <c r="Y2440" s="372"/>
      <c r="Z2440" s="372"/>
      <c r="AA2440" s="372"/>
      <c r="AB2440" s="372"/>
      <c r="AC2440" s="372"/>
      <c r="AD2440" s="250" t="str">
        <f t="shared" ref="AD2440:AD2443" si="2990">AD2439</f>
        <v>会员</v>
      </c>
      <c r="AE2440" s="284">
        <f>VLOOKUP(AD2440,分类参数表!$I$2:$J$10,2,FALSE)</f>
        <v>1</v>
      </c>
      <c r="AF2440" s="285"/>
      <c r="AG2440" s="271"/>
      <c r="AH2440" s="271"/>
      <c r="AI2440" s="271"/>
      <c r="AJ2440" s="271"/>
      <c r="AK2440" s="271"/>
      <c r="AL2440" s="271"/>
      <c r="AM2440" s="294"/>
      <c r="AN2440" s="295" t="e">
        <f t="shared" si="2987"/>
        <v>#DIV/0!</v>
      </c>
      <c r="AO2440" s="299"/>
    </row>
    <row r="2441" spans="1:41" s="221" customFormat="1" ht="15" customHeight="1" x14ac:dyDescent="0.15">
      <c r="A2441" s="247"/>
      <c r="B2441" s="248">
        <f t="shared" ref="B2441:C2441" si="2991">B2440</f>
        <v>0</v>
      </c>
      <c r="C2441" s="249">
        <f t="shared" si="2991"/>
        <v>0</v>
      </c>
      <c r="D2441" s="250">
        <f t="shared" si="2989"/>
        <v>3</v>
      </c>
      <c r="E2441" s="250"/>
      <c r="F2441" s="251"/>
      <c r="G2441" s="250"/>
      <c r="H2441" s="329"/>
      <c r="I2441" s="252"/>
      <c r="J2441" s="250"/>
      <c r="K2441" s="250"/>
      <c r="L2441" s="250"/>
      <c r="M2441" s="250"/>
      <c r="N2441" s="250"/>
      <c r="O2441" s="258">
        <f t="shared" si="2986"/>
        <v>0</v>
      </c>
      <c r="P2441" s="364"/>
      <c r="Q2441" s="271"/>
      <c r="R2441" s="372"/>
      <c r="S2441" s="375"/>
      <c r="T2441" s="364"/>
      <c r="U2441" s="370"/>
      <c r="V2441" s="366"/>
      <c r="W2441" s="368"/>
      <c r="X2441" s="370"/>
      <c r="Y2441" s="372"/>
      <c r="Z2441" s="372"/>
      <c r="AA2441" s="372"/>
      <c r="AB2441" s="372"/>
      <c r="AC2441" s="372"/>
      <c r="AD2441" s="250" t="str">
        <f t="shared" si="2990"/>
        <v>会员</v>
      </c>
      <c r="AE2441" s="284">
        <f>VLOOKUP(AD2441,分类参数表!$I$2:$J$10,2,FALSE)</f>
        <v>1</v>
      </c>
      <c r="AF2441" s="285"/>
      <c r="AG2441" s="271"/>
      <c r="AH2441" s="271"/>
      <c r="AI2441" s="271"/>
      <c r="AJ2441" s="271"/>
      <c r="AK2441" s="271"/>
      <c r="AL2441" s="271"/>
      <c r="AM2441" s="294"/>
      <c r="AN2441" s="295" t="e">
        <f t="shared" si="2987"/>
        <v>#DIV/0!</v>
      </c>
      <c r="AO2441" s="299"/>
    </row>
    <row r="2442" spans="1:41" s="221" customFormat="1" ht="15" customHeight="1" x14ac:dyDescent="0.15">
      <c r="A2442" s="247"/>
      <c r="B2442" s="248">
        <f t="shared" ref="B2442:C2442" si="2992">B2441</f>
        <v>0</v>
      </c>
      <c r="C2442" s="249">
        <f t="shared" si="2992"/>
        <v>0</v>
      </c>
      <c r="D2442" s="250">
        <f t="shared" si="2989"/>
        <v>4</v>
      </c>
      <c r="E2442" s="250"/>
      <c r="F2442" s="251"/>
      <c r="G2442" s="250"/>
      <c r="H2442" s="271"/>
      <c r="I2442" s="250"/>
      <c r="J2442" s="250"/>
      <c r="K2442" s="250"/>
      <c r="L2442" s="250"/>
      <c r="M2442" s="250"/>
      <c r="N2442" s="250"/>
      <c r="O2442" s="258">
        <f t="shared" si="2986"/>
        <v>0</v>
      </c>
      <c r="P2442" s="364"/>
      <c r="Q2442" s="271"/>
      <c r="R2442" s="372"/>
      <c r="S2442" s="375"/>
      <c r="T2442" s="364"/>
      <c r="U2442" s="370"/>
      <c r="V2442" s="366"/>
      <c r="W2442" s="368"/>
      <c r="X2442" s="370"/>
      <c r="Y2442" s="372"/>
      <c r="Z2442" s="372"/>
      <c r="AA2442" s="372"/>
      <c r="AB2442" s="372"/>
      <c r="AC2442" s="372"/>
      <c r="AD2442" s="250" t="str">
        <f t="shared" si="2990"/>
        <v>会员</v>
      </c>
      <c r="AE2442" s="284">
        <f>VLOOKUP(AD2442,分类参数表!$I$2:$J$10,2,FALSE)</f>
        <v>1</v>
      </c>
      <c r="AF2442" s="285"/>
      <c r="AG2442" s="271"/>
      <c r="AH2442" s="271"/>
      <c r="AI2442" s="271"/>
      <c r="AJ2442" s="271"/>
      <c r="AK2442" s="271"/>
      <c r="AL2442" s="271"/>
      <c r="AM2442" s="294"/>
      <c r="AN2442" s="295" t="e">
        <f t="shared" si="2987"/>
        <v>#DIV/0!</v>
      </c>
      <c r="AO2442" s="299"/>
    </row>
    <row r="2443" spans="1:41" s="221" customFormat="1" ht="15" customHeight="1" thickBot="1" x14ac:dyDescent="0.2">
      <c r="A2443" s="247"/>
      <c r="B2443" s="248">
        <f t="shared" ref="B2443:C2443" si="2993">B2442</f>
        <v>0</v>
      </c>
      <c r="C2443" s="249">
        <f t="shared" si="2993"/>
        <v>0</v>
      </c>
      <c r="D2443" s="250">
        <f t="shared" si="2989"/>
        <v>5</v>
      </c>
      <c r="E2443" s="250"/>
      <c r="F2443" s="251"/>
      <c r="G2443" s="250"/>
      <c r="H2443" s="271"/>
      <c r="I2443" s="250"/>
      <c r="J2443" s="250"/>
      <c r="K2443" s="250"/>
      <c r="L2443" s="250"/>
      <c r="M2443" s="250"/>
      <c r="N2443" s="250"/>
      <c r="O2443" s="258">
        <f t="shared" si="2986"/>
        <v>0</v>
      </c>
      <c r="P2443" s="364"/>
      <c r="Q2443" s="271"/>
      <c r="R2443" s="372"/>
      <c r="S2443" s="375"/>
      <c r="T2443" s="364"/>
      <c r="U2443" s="370"/>
      <c r="V2443" s="366"/>
      <c r="W2443" s="368"/>
      <c r="X2443" s="370"/>
      <c r="Y2443" s="372"/>
      <c r="Z2443" s="372"/>
      <c r="AA2443" s="372"/>
      <c r="AB2443" s="373"/>
      <c r="AC2443" s="373"/>
      <c r="AD2443" s="250" t="str">
        <f t="shared" si="2990"/>
        <v>会员</v>
      </c>
      <c r="AE2443" s="284">
        <f>VLOOKUP(AD2443,分类参数表!$I$2:$J$10,2,FALSE)</f>
        <v>1</v>
      </c>
      <c r="AF2443" s="285"/>
      <c r="AG2443" s="271"/>
      <c r="AH2443" s="271"/>
      <c r="AI2443" s="271"/>
      <c r="AJ2443" s="271"/>
      <c r="AK2443" s="271"/>
      <c r="AL2443" s="271"/>
      <c r="AM2443" s="294"/>
      <c r="AN2443" s="295" t="e">
        <f t="shared" si="2987"/>
        <v>#DIV/0!</v>
      </c>
      <c r="AO2443" s="299"/>
    </row>
    <row r="2444" spans="1:41" s="218" customFormat="1" ht="15" customHeight="1" thickTop="1" x14ac:dyDescent="0.15">
      <c r="A2444" s="229"/>
      <c r="B2444" s="230"/>
      <c r="C2444" s="231"/>
      <c r="D2444" s="232">
        <v>1</v>
      </c>
      <c r="E2444" s="233"/>
      <c r="F2444" s="233"/>
      <c r="G2444" s="232"/>
      <c r="H2444" s="326"/>
      <c r="I2444" s="234"/>
      <c r="J2444" s="232"/>
      <c r="K2444" s="233"/>
      <c r="L2444" s="232"/>
      <c r="M2444" s="232"/>
      <c r="N2444" s="232"/>
      <c r="O2444" s="255">
        <f t="shared" si="2986"/>
        <v>0</v>
      </c>
      <c r="P2444" s="350">
        <f>SUM(O2444:O2448)</f>
        <v>0</v>
      </c>
      <c r="Q2444" s="264"/>
      <c r="R2444" s="352">
        <f>SUMPRODUCT(Q2444:Q2448+0)</f>
        <v>0</v>
      </c>
      <c r="S2444" s="354" t="e">
        <f>R2444/P2444</f>
        <v>#DIV/0!</v>
      </c>
      <c r="T2444" s="350" t="e">
        <f>LOOKUP(S2444,{0.4,0.45,0.5,0.55,0.6,0.65,0.7,0.75,0.8,0.85,0.9,0.95,1},{0.1,0.175,0.25,0.325,0.4,0.475,0.55,0.625,0.7,0.775,0.85,0.925,1})</f>
        <v>#DIV/0!</v>
      </c>
      <c r="U2444" s="356"/>
      <c r="V2444" s="358"/>
      <c r="W2444" s="360"/>
      <c r="X2444" s="356"/>
      <c r="Y2444" s="352">
        <f>R2444-(V2444/10)-X2444</f>
        <v>0</v>
      </c>
      <c r="Z2444" s="352" t="e">
        <f>Y2444*T2444*AE2444</f>
        <v>#DIV/0!</v>
      </c>
      <c r="AA2444" s="352" t="e">
        <f>U2444-V2444+Z2444</f>
        <v>#DIV/0!</v>
      </c>
      <c r="AB2444" s="352"/>
      <c r="AC2444" s="352"/>
      <c r="AD2444" s="276"/>
      <c r="AE2444" s="277" t="e">
        <f>VLOOKUP(AD2444,分类参数表!$I$2:$J$10,2,FALSE)</f>
        <v>#N/A</v>
      </c>
      <c r="AF2444" s="278"/>
      <c r="AG2444" s="264"/>
      <c r="AH2444" s="264"/>
      <c r="AI2444" s="264"/>
      <c r="AJ2444" s="264"/>
      <c r="AK2444" s="264"/>
      <c r="AL2444" s="264"/>
      <c r="AM2444" s="288"/>
      <c r="AN2444" s="289" t="e">
        <f t="shared" si="2987"/>
        <v>#DIV/0!</v>
      </c>
      <c r="AO2444" s="296"/>
    </row>
    <row r="2445" spans="1:41" s="219" customFormat="1" ht="15" customHeight="1" x14ac:dyDescent="0.15">
      <c r="A2445" s="235"/>
      <c r="B2445" s="236">
        <f t="shared" ref="B2445:C2445" si="2994">B2444</f>
        <v>0</v>
      </c>
      <c r="C2445" s="237">
        <f t="shared" si="2994"/>
        <v>0</v>
      </c>
      <c r="D2445" s="238">
        <f t="shared" ref="D2445:D2448" si="2995">D2444+1</f>
        <v>2</v>
      </c>
      <c r="E2445" s="238"/>
      <c r="F2445" s="239"/>
      <c r="G2445" s="238"/>
      <c r="H2445" s="327"/>
      <c r="I2445" s="240"/>
      <c r="J2445" s="238"/>
      <c r="K2445" s="238"/>
      <c r="L2445" s="238"/>
      <c r="M2445" s="238"/>
      <c r="N2445" s="238"/>
      <c r="O2445" s="256">
        <f t="shared" si="2986"/>
        <v>0</v>
      </c>
      <c r="P2445" s="351"/>
      <c r="Q2445" s="266"/>
      <c r="R2445" s="353"/>
      <c r="S2445" s="355"/>
      <c r="T2445" s="351"/>
      <c r="U2445" s="357"/>
      <c r="V2445" s="359"/>
      <c r="W2445" s="361"/>
      <c r="X2445" s="357"/>
      <c r="Y2445" s="353"/>
      <c r="Z2445" s="353"/>
      <c r="AA2445" s="353"/>
      <c r="AB2445" s="353"/>
      <c r="AC2445" s="353"/>
      <c r="AD2445" s="238">
        <f t="shared" ref="AD2445:AD2448" si="2996">AD2444</f>
        <v>0</v>
      </c>
      <c r="AE2445" s="279" t="e">
        <f>VLOOKUP(AD2445,分类参数表!$I$2:$J$10,2,FALSE)</f>
        <v>#N/A</v>
      </c>
      <c r="AF2445" s="280"/>
      <c r="AG2445" s="266"/>
      <c r="AH2445" s="266"/>
      <c r="AI2445" s="266"/>
      <c r="AJ2445" s="266"/>
      <c r="AK2445" s="266"/>
      <c r="AL2445" s="266"/>
      <c r="AM2445" s="290"/>
      <c r="AN2445" s="291" t="e">
        <f t="shared" si="2987"/>
        <v>#DIV/0!</v>
      </c>
      <c r="AO2445" s="297"/>
    </row>
    <row r="2446" spans="1:41" s="219" customFormat="1" ht="15" customHeight="1" x14ac:dyDescent="0.15">
      <c r="A2446" s="235"/>
      <c r="B2446" s="236">
        <f t="shared" ref="B2446:C2446" si="2997">B2445</f>
        <v>0</v>
      </c>
      <c r="C2446" s="237">
        <f t="shared" si="2997"/>
        <v>0</v>
      </c>
      <c r="D2446" s="238">
        <f t="shared" si="2995"/>
        <v>3</v>
      </c>
      <c r="E2446" s="238"/>
      <c r="F2446" s="239"/>
      <c r="G2446" s="238"/>
      <c r="H2446" s="327"/>
      <c r="I2446" s="240"/>
      <c r="J2446" s="238"/>
      <c r="K2446" s="238"/>
      <c r="L2446" s="238"/>
      <c r="M2446" s="238"/>
      <c r="N2446" s="238"/>
      <c r="O2446" s="256">
        <f t="shared" si="2986"/>
        <v>0</v>
      </c>
      <c r="P2446" s="351"/>
      <c r="Q2446" s="266"/>
      <c r="R2446" s="353"/>
      <c r="S2446" s="355"/>
      <c r="T2446" s="351"/>
      <c r="U2446" s="357"/>
      <c r="V2446" s="359"/>
      <c r="W2446" s="361"/>
      <c r="X2446" s="357"/>
      <c r="Y2446" s="353"/>
      <c r="Z2446" s="353"/>
      <c r="AA2446" s="353"/>
      <c r="AB2446" s="353"/>
      <c r="AC2446" s="353"/>
      <c r="AD2446" s="238">
        <f t="shared" si="2996"/>
        <v>0</v>
      </c>
      <c r="AE2446" s="279" t="e">
        <f>VLOOKUP(AD2446,分类参数表!$I$2:$J$10,2,FALSE)</f>
        <v>#N/A</v>
      </c>
      <c r="AF2446" s="280"/>
      <c r="AG2446" s="266"/>
      <c r="AH2446" s="266"/>
      <c r="AI2446" s="266"/>
      <c r="AJ2446" s="266"/>
      <c r="AK2446" s="266"/>
      <c r="AL2446" s="266"/>
      <c r="AM2446" s="290"/>
      <c r="AN2446" s="291" t="e">
        <f t="shared" si="2987"/>
        <v>#DIV/0!</v>
      </c>
      <c r="AO2446" s="297"/>
    </row>
    <row r="2447" spans="1:41" s="219" customFormat="1" ht="15" customHeight="1" x14ac:dyDescent="0.15">
      <c r="A2447" s="235"/>
      <c r="B2447" s="236">
        <f t="shared" ref="B2447:C2447" si="2998">B2446</f>
        <v>0</v>
      </c>
      <c r="C2447" s="237">
        <f t="shared" si="2998"/>
        <v>0</v>
      </c>
      <c r="D2447" s="238">
        <f t="shared" si="2995"/>
        <v>4</v>
      </c>
      <c r="E2447" s="238"/>
      <c r="F2447" s="239"/>
      <c r="G2447" s="238"/>
      <c r="H2447" s="266"/>
      <c r="I2447" s="238"/>
      <c r="J2447" s="238"/>
      <c r="K2447" s="238"/>
      <c r="L2447" s="238"/>
      <c r="M2447" s="238"/>
      <c r="N2447" s="238"/>
      <c r="O2447" s="256">
        <f t="shared" si="2986"/>
        <v>0</v>
      </c>
      <c r="P2447" s="351"/>
      <c r="Q2447" s="266"/>
      <c r="R2447" s="353"/>
      <c r="S2447" s="355"/>
      <c r="T2447" s="351"/>
      <c r="U2447" s="357"/>
      <c r="V2447" s="359"/>
      <c r="W2447" s="361"/>
      <c r="X2447" s="357"/>
      <c r="Y2447" s="353"/>
      <c r="Z2447" s="353"/>
      <c r="AA2447" s="353"/>
      <c r="AB2447" s="353"/>
      <c r="AC2447" s="353"/>
      <c r="AD2447" s="238">
        <f t="shared" si="2996"/>
        <v>0</v>
      </c>
      <c r="AE2447" s="279" t="e">
        <f>VLOOKUP(AD2447,分类参数表!$I$2:$J$10,2,FALSE)</f>
        <v>#N/A</v>
      </c>
      <c r="AF2447" s="280"/>
      <c r="AG2447" s="266"/>
      <c r="AH2447" s="266"/>
      <c r="AI2447" s="266"/>
      <c r="AJ2447" s="266"/>
      <c r="AK2447" s="266"/>
      <c r="AL2447" s="266"/>
      <c r="AM2447" s="290"/>
      <c r="AN2447" s="291" t="e">
        <f t="shared" si="2987"/>
        <v>#DIV/0!</v>
      </c>
      <c r="AO2447" s="297"/>
    </row>
    <row r="2448" spans="1:41" s="219" customFormat="1" ht="15" customHeight="1" thickBot="1" x14ac:dyDescent="0.2">
      <c r="A2448" s="235"/>
      <c r="B2448" s="236">
        <f t="shared" ref="B2448:C2448" si="2999">B2447</f>
        <v>0</v>
      </c>
      <c r="C2448" s="237">
        <f t="shared" si="2999"/>
        <v>0</v>
      </c>
      <c r="D2448" s="238">
        <f t="shared" si="2995"/>
        <v>5</v>
      </c>
      <c r="E2448" s="238"/>
      <c r="F2448" s="239"/>
      <c r="G2448" s="238"/>
      <c r="H2448" s="266"/>
      <c r="I2448" s="238"/>
      <c r="J2448" s="238"/>
      <c r="K2448" s="238"/>
      <c r="L2448" s="238"/>
      <c r="M2448" s="238"/>
      <c r="N2448" s="238"/>
      <c r="O2448" s="256">
        <f t="shared" si="2986"/>
        <v>0</v>
      </c>
      <c r="P2448" s="351"/>
      <c r="Q2448" s="266"/>
      <c r="R2448" s="353"/>
      <c r="S2448" s="355"/>
      <c r="T2448" s="351"/>
      <c r="U2448" s="357"/>
      <c r="V2448" s="359"/>
      <c r="W2448" s="361"/>
      <c r="X2448" s="357"/>
      <c r="Y2448" s="353"/>
      <c r="Z2448" s="353"/>
      <c r="AA2448" s="353"/>
      <c r="AB2448" s="362"/>
      <c r="AC2448" s="362"/>
      <c r="AD2448" s="238">
        <f t="shared" si="2996"/>
        <v>0</v>
      </c>
      <c r="AE2448" s="279" t="e">
        <f>VLOOKUP(AD2448,分类参数表!$I$2:$J$10,2,FALSE)</f>
        <v>#N/A</v>
      </c>
      <c r="AF2448" s="280"/>
      <c r="AG2448" s="266"/>
      <c r="AH2448" s="266"/>
      <c r="AI2448" s="266"/>
      <c r="AJ2448" s="266"/>
      <c r="AK2448" s="266"/>
      <c r="AL2448" s="266"/>
      <c r="AM2448" s="290"/>
      <c r="AN2448" s="291" t="e">
        <f t="shared" si="2987"/>
        <v>#DIV/0!</v>
      </c>
      <c r="AO2448" s="297"/>
    </row>
    <row r="2449" spans="1:41" s="220" customFormat="1" ht="15" customHeight="1" thickTop="1" x14ac:dyDescent="0.15">
      <c r="A2449" s="319"/>
      <c r="B2449" s="242"/>
      <c r="C2449" s="243"/>
      <c r="D2449" s="244">
        <v>1</v>
      </c>
      <c r="E2449" s="320"/>
      <c r="F2449" s="245"/>
      <c r="G2449" s="321"/>
      <c r="H2449" s="328"/>
      <c r="I2449" s="246"/>
      <c r="J2449" s="321"/>
      <c r="K2449" s="320"/>
      <c r="L2449" s="321"/>
      <c r="M2449" s="244"/>
      <c r="N2449" s="244"/>
      <c r="O2449" s="257">
        <f t="shared" si="2986"/>
        <v>0</v>
      </c>
      <c r="P2449" s="363">
        <f>SUM(O2449:O2453)</f>
        <v>0</v>
      </c>
      <c r="Q2449" s="322"/>
      <c r="R2449" s="371">
        <f>SUMPRODUCT(Q2449:Q2453+0)</f>
        <v>0</v>
      </c>
      <c r="S2449" s="374" t="e">
        <f>R2449/P2449</f>
        <v>#DIV/0!</v>
      </c>
      <c r="T2449" s="363" t="e">
        <f>LOOKUP(S2449,{0.4,0.45,0.5,0.55,0.6,0.65,0.7,0.75,0.8,0.85,0.9,0.95,1},{0.1,0.175,0.25,0.325,0.4,0.475,0.55,0.625,0.7,0.775,0.85,0.925,1})</f>
        <v>#DIV/0!</v>
      </c>
      <c r="U2449" s="369"/>
      <c r="V2449" s="365"/>
      <c r="W2449" s="367"/>
      <c r="X2449" s="369"/>
      <c r="Y2449" s="371">
        <f>R2449-(V2449/10)-X2449</f>
        <v>0</v>
      </c>
      <c r="Z2449" s="371" t="e">
        <f>Y2449*T2449*AE2449</f>
        <v>#DIV/0!</v>
      </c>
      <c r="AA2449" s="371" t="e">
        <f>U2449-V2449+Z2449</f>
        <v>#DIV/0!</v>
      </c>
      <c r="AB2449" s="371"/>
      <c r="AC2449" s="371"/>
      <c r="AD2449" s="323" t="s">
        <v>2000</v>
      </c>
      <c r="AE2449" s="282">
        <f>VLOOKUP(AD2449,分类参数表!$I$2:$J$10,2,FALSE)</f>
        <v>1</v>
      </c>
      <c r="AF2449" s="283"/>
      <c r="AG2449" s="322"/>
      <c r="AH2449" s="269"/>
      <c r="AI2449" s="269"/>
      <c r="AJ2449" s="269"/>
      <c r="AK2449" s="322"/>
      <c r="AL2449" s="322"/>
      <c r="AM2449" s="292"/>
      <c r="AN2449" s="293" t="e">
        <f t="shared" si="2987"/>
        <v>#DIV/0!</v>
      </c>
      <c r="AO2449" s="298"/>
    </row>
    <row r="2450" spans="1:41" s="221" customFormat="1" ht="15" customHeight="1" x14ac:dyDescent="0.15">
      <c r="A2450" s="247"/>
      <c r="B2450" s="248">
        <f t="shared" ref="B2450:C2450" si="3000">B2449</f>
        <v>0</v>
      </c>
      <c r="C2450" s="249">
        <f t="shared" si="3000"/>
        <v>0</v>
      </c>
      <c r="D2450" s="250">
        <f t="shared" ref="D2450:D2453" si="3001">D2449+1</f>
        <v>2</v>
      </c>
      <c r="E2450" s="250"/>
      <c r="F2450" s="251"/>
      <c r="G2450" s="250"/>
      <c r="H2450" s="329"/>
      <c r="I2450" s="252"/>
      <c r="J2450" s="250"/>
      <c r="K2450" s="250"/>
      <c r="L2450" s="250"/>
      <c r="M2450" s="250"/>
      <c r="N2450" s="250"/>
      <c r="O2450" s="258">
        <f t="shared" si="2986"/>
        <v>0</v>
      </c>
      <c r="P2450" s="364"/>
      <c r="Q2450" s="271"/>
      <c r="R2450" s="372"/>
      <c r="S2450" s="375"/>
      <c r="T2450" s="364"/>
      <c r="U2450" s="370"/>
      <c r="V2450" s="366"/>
      <c r="W2450" s="368"/>
      <c r="X2450" s="370"/>
      <c r="Y2450" s="372"/>
      <c r="Z2450" s="372"/>
      <c r="AA2450" s="372"/>
      <c r="AB2450" s="372"/>
      <c r="AC2450" s="372"/>
      <c r="AD2450" s="250" t="str">
        <f t="shared" ref="AD2450:AD2453" si="3002">AD2449</f>
        <v>会员</v>
      </c>
      <c r="AE2450" s="284">
        <f>VLOOKUP(AD2450,分类参数表!$I$2:$J$10,2,FALSE)</f>
        <v>1</v>
      </c>
      <c r="AF2450" s="285"/>
      <c r="AG2450" s="271"/>
      <c r="AH2450" s="271"/>
      <c r="AI2450" s="271"/>
      <c r="AJ2450" s="271"/>
      <c r="AK2450" s="271"/>
      <c r="AL2450" s="271"/>
      <c r="AM2450" s="294"/>
      <c r="AN2450" s="295" t="e">
        <f t="shared" si="2987"/>
        <v>#DIV/0!</v>
      </c>
      <c r="AO2450" s="299"/>
    </row>
    <row r="2451" spans="1:41" s="221" customFormat="1" ht="15" customHeight="1" x14ac:dyDescent="0.15">
      <c r="A2451" s="247"/>
      <c r="B2451" s="248">
        <f t="shared" ref="B2451:C2451" si="3003">B2450</f>
        <v>0</v>
      </c>
      <c r="C2451" s="249">
        <f t="shared" si="3003"/>
        <v>0</v>
      </c>
      <c r="D2451" s="250">
        <f t="shared" si="3001"/>
        <v>3</v>
      </c>
      <c r="E2451" s="250"/>
      <c r="F2451" s="251"/>
      <c r="G2451" s="250"/>
      <c r="H2451" s="329"/>
      <c r="I2451" s="252"/>
      <c r="J2451" s="250"/>
      <c r="K2451" s="250"/>
      <c r="L2451" s="250"/>
      <c r="M2451" s="250"/>
      <c r="N2451" s="250"/>
      <c r="O2451" s="258">
        <f t="shared" si="2986"/>
        <v>0</v>
      </c>
      <c r="P2451" s="364"/>
      <c r="Q2451" s="271"/>
      <c r="R2451" s="372"/>
      <c r="S2451" s="375"/>
      <c r="T2451" s="364"/>
      <c r="U2451" s="370"/>
      <c r="V2451" s="366"/>
      <c r="W2451" s="368"/>
      <c r="X2451" s="370"/>
      <c r="Y2451" s="372"/>
      <c r="Z2451" s="372"/>
      <c r="AA2451" s="372"/>
      <c r="AB2451" s="372"/>
      <c r="AC2451" s="372"/>
      <c r="AD2451" s="250" t="str">
        <f t="shared" si="3002"/>
        <v>会员</v>
      </c>
      <c r="AE2451" s="284">
        <f>VLOOKUP(AD2451,分类参数表!$I$2:$J$10,2,FALSE)</f>
        <v>1</v>
      </c>
      <c r="AF2451" s="285"/>
      <c r="AG2451" s="271"/>
      <c r="AH2451" s="271"/>
      <c r="AI2451" s="271"/>
      <c r="AJ2451" s="271"/>
      <c r="AK2451" s="271"/>
      <c r="AL2451" s="271"/>
      <c r="AM2451" s="294"/>
      <c r="AN2451" s="295" t="e">
        <f t="shared" si="2987"/>
        <v>#DIV/0!</v>
      </c>
      <c r="AO2451" s="299"/>
    </row>
    <row r="2452" spans="1:41" s="221" customFormat="1" ht="15" customHeight="1" x14ac:dyDescent="0.15">
      <c r="A2452" s="247"/>
      <c r="B2452" s="248">
        <f t="shared" ref="B2452:C2452" si="3004">B2451</f>
        <v>0</v>
      </c>
      <c r="C2452" s="249">
        <f t="shared" si="3004"/>
        <v>0</v>
      </c>
      <c r="D2452" s="250">
        <f t="shared" si="3001"/>
        <v>4</v>
      </c>
      <c r="E2452" s="250"/>
      <c r="F2452" s="251"/>
      <c r="G2452" s="250"/>
      <c r="H2452" s="271"/>
      <c r="I2452" s="250"/>
      <c r="J2452" s="250"/>
      <c r="K2452" s="250"/>
      <c r="L2452" s="250"/>
      <c r="M2452" s="250"/>
      <c r="N2452" s="250"/>
      <c r="O2452" s="258">
        <f t="shared" si="2986"/>
        <v>0</v>
      </c>
      <c r="P2452" s="364"/>
      <c r="Q2452" s="271"/>
      <c r="R2452" s="372"/>
      <c r="S2452" s="375"/>
      <c r="T2452" s="364"/>
      <c r="U2452" s="370"/>
      <c r="V2452" s="366"/>
      <c r="W2452" s="368"/>
      <c r="X2452" s="370"/>
      <c r="Y2452" s="372"/>
      <c r="Z2452" s="372"/>
      <c r="AA2452" s="372"/>
      <c r="AB2452" s="372"/>
      <c r="AC2452" s="372"/>
      <c r="AD2452" s="250" t="str">
        <f t="shared" si="3002"/>
        <v>会员</v>
      </c>
      <c r="AE2452" s="284">
        <f>VLOOKUP(AD2452,分类参数表!$I$2:$J$10,2,FALSE)</f>
        <v>1</v>
      </c>
      <c r="AF2452" s="285"/>
      <c r="AG2452" s="271"/>
      <c r="AH2452" s="271"/>
      <c r="AI2452" s="271"/>
      <c r="AJ2452" s="271"/>
      <c r="AK2452" s="271"/>
      <c r="AL2452" s="271"/>
      <c r="AM2452" s="294"/>
      <c r="AN2452" s="295" t="e">
        <f t="shared" si="2987"/>
        <v>#DIV/0!</v>
      </c>
      <c r="AO2452" s="299"/>
    </row>
    <row r="2453" spans="1:41" s="221" customFormat="1" ht="15" customHeight="1" thickBot="1" x14ac:dyDescent="0.2">
      <c r="A2453" s="247"/>
      <c r="B2453" s="248">
        <f t="shared" ref="B2453:C2453" si="3005">B2452</f>
        <v>0</v>
      </c>
      <c r="C2453" s="249">
        <f t="shared" si="3005"/>
        <v>0</v>
      </c>
      <c r="D2453" s="250">
        <f t="shared" si="3001"/>
        <v>5</v>
      </c>
      <c r="E2453" s="250"/>
      <c r="F2453" s="251"/>
      <c r="G2453" s="250"/>
      <c r="H2453" s="271"/>
      <c r="I2453" s="250"/>
      <c r="J2453" s="250"/>
      <c r="K2453" s="250"/>
      <c r="L2453" s="250"/>
      <c r="M2453" s="250"/>
      <c r="N2453" s="250"/>
      <c r="O2453" s="258">
        <f t="shared" si="2986"/>
        <v>0</v>
      </c>
      <c r="P2453" s="364"/>
      <c r="Q2453" s="271"/>
      <c r="R2453" s="372"/>
      <c r="S2453" s="375"/>
      <c r="T2453" s="364"/>
      <c r="U2453" s="370"/>
      <c r="V2453" s="366"/>
      <c r="W2453" s="368"/>
      <c r="X2453" s="370"/>
      <c r="Y2453" s="372"/>
      <c r="Z2453" s="372"/>
      <c r="AA2453" s="372"/>
      <c r="AB2453" s="373"/>
      <c r="AC2453" s="373"/>
      <c r="AD2453" s="250" t="str">
        <f t="shared" si="3002"/>
        <v>会员</v>
      </c>
      <c r="AE2453" s="284">
        <f>VLOOKUP(AD2453,分类参数表!$I$2:$J$10,2,FALSE)</f>
        <v>1</v>
      </c>
      <c r="AF2453" s="285"/>
      <c r="AG2453" s="271"/>
      <c r="AH2453" s="271"/>
      <c r="AI2453" s="271"/>
      <c r="AJ2453" s="271"/>
      <c r="AK2453" s="271"/>
      <c r="AL2453" s="271"/>
      <c r="AM2453" s="294"/>
      <c r="AN2453" s="295" t="e">
        <f t="shared" si="2987"/>
        <v>#DIV/0!</v>
      </c>
      <c r="AO2453" s="299"/>
    </row>
    <row r="2454" spans="1:41" s="218" customFormat="1" ht="15" customHeight="1" thickTop="1" x14ac:dyDescent="0.15">
      <c r="A2454" s="229"/>
      <c r="B2454" s="230"/>
      <c r="C2454" s="231"/>
      <c r="D2454" s="232">
        <v>1</v>
      </c>
      <c r="E2454" s="233"/>
      <c r="F2454" s="233"/>
      <c r="G2454" s="232"/>
      <c r="H2454" s="326"/>
      <c r="I2454" s="234"/>
      <c r="J2454" s="232"/>
      <c r="K2454" s="233"/>
      <c r="L2454" s="232"/>
      <c r="M2454" s="232"/>
      <c r="N2454" s="232"/>
      <c r="O2454" s="255">
        <f t="shared" si="2986"/>
        <v>0</v>
      </c>
      <c r="P2454" s="350">
        <f>SUM(O2454:O2458)</f>
        <v>0</v>
      </c>
      <c r="Q2454" s="264"/>
      <c r="R2454" s="352">
        <f>SUMPRODUCT(Q2454:Q2458+0)</f>
        <v>0</v>
      </c>
      <c r="S2454" s="354" t="e">
        <f>R2454/P2454</f>
        <v>#DIV/0!</v>
      </c>
      <c r="T2454" s="350" t="e">
        <f>LOOKUP(S2454,{0.4,0.45,0.5,0.55,0.6,0.65,0.7,0.75,0.8,0.85,0.9,0.95,1},{0.1,0.175,0.25,0.325,0.4,0.475,0.55,0.625,0.7,0.775,0.85,0.925,1})</f>
        <v>#DIV/0!</v>
      </c>
      <c r="U2454" s="356"/>
      <c r="V2454" s="358"/>
      <c r="W2454" s="360"/>
      <c r="X2454" s="356"/>
      <c r="Y2454" s="352">
        <f>R2454-(V2454/10)-X2454</f>
        <v>0</v>
      </c>
      <c r="Z2454" s="352" t="e">
        <f>Y2454*T2454*AE2454</f>
        <v>#DIV/0!</v>
      </c>
      <c r="AA2454" s="352" t="e">
        <f>U2454-V2454+Z2454</f>
        <v>#DIV/0!</v>
      </c>
      <c r="AB2454" s="352"/>
      <c r="AC2454" s="352"/>
      <c r="AD2454" s="276"/>
      <c r="AE2454" s="277" t="e">
        <f>VLOOKUP(AD2454,分类参数表!$I$2:$J$10,2,FALSE)</f>
        <v>#N/A</v>
      </c>
      <c r="AF2454" s="278"/>
      <c r="AG2454" s="264"/>
      <c r="AH2454" s="264"/>
      <c r="AI2454" s="264"/>
      <c r="AJ2454" s="264"/>
      <c r="AK2454" s="264"/>
      <c r="AL2454" s="264"/>
      <c r="AM2454" s="288"/>
      <c r="AN2454" s="289" t="e">
        <f t="shared" si="2987"/>
        <v>#DIV/0!</v>
      </c>
      <c r="AO2454" s="296"/>
    </row>
    <row r="2455" spans="1:41" s="219" customFormat="1" ht="15" customHeight="1" x14ac:dyDescent="0.15">
      <c r="A2455" s="235"/>
      <c r="B2455" s="236">
        <f t="shared" ref="B2455:C2455" si="3006">B2454</f>
        <v>0</v>
      </c>
      <c r="C2455" s="237">
        <f t="shared" si="3006"/>
        <v>0</v>
      </c>
      <c r="D2455" s="238">
        <f t="shared" ref="D2455:D2458" si="3007">D2454+1</f>
        <v>2</v>
      </c>
      <c r="E2455" s="238"/>
      <c r="F2455" s="239"/>
      <c r="G2455" s="238"/>
      <c r="H2455" s="327"/>
      <c r="I2455" s="240"/>
      <c r="J2455" s="238"/>
      <c r="K2455" s="238"/>
      <c r="L2455" s="238"/>
      <c r="M2455" s="238"/>
      <c r="N2455" s="238"/>
      <c r="O2455" s="256">
        <f t="shared" si="2986"/>
        <v>0</v>
      </c>
      <c r="P2455" s="351"/>
      <c r="Q2455" s="266"/>
      <c r="R2455" s="353"/>
      <c r="S2455" s="355"/>
      <c r="T2455" s="351"/>
      <c r="U2455" s="357"/>
      <c r="V2455" s="359"/>
      <c r="W2455" s="361"/>
      <c r="X2455" s="357"/>
      <c r="Y2455" s="353"/>
      <c r="Z2455" s="353"/>
      <c r="AA2455" s="353"/>
      <c r="AB2455" s="353"/>
      <c r="AC2455" s="353"/>
      <c r="AD2455" s="238">
        <f t="shared" ref="AD2455:AD2458" si="3008">AD2454</f>
        <v>0</v>
      </c>
      <c r="AE2455" s="279" t="e">
        <f>VLOOKUP(AD2455,分类参数表!$I$2:$J$10,2,FALSE)</f>
        <v>#N/A</v>
      </c>
      <c r="AF2455" s="280"/>
      <c r="AG2455" s="266"/>
      <c r="AH2455" s="266"/>
      <c r="AI2455" s="266"/>
      <c r="AJ2455" s="266"/>
      <c r="AK2455" s="266"/>
      <c r="AL2455" s="266"/>
      <c r="AM2455" s="290"/>
      <c r="AN2455" s="291" t="e">
        <f t="shared" si="2987"/>
        <v>#DIV/0!</v>
      </c>
      <c r="AO2455" s="297"/>
    </row>
    <row r="2456" spans="1:41" s="219" customFormat="1" ht="15" customHeight="1" x14ac:dyDescent="0.15">
      <c r="A2456" s="235"/>
      <c r="B2456" s="236">
        <f t="shared" ref="B2456:C2456" si="3009">B2455</f>
        <v>0</v>
      </c>
      <c r="C2456" s="237">
        <f t="shared" si="3009"/>
        <v>0</v>
      </c>
      <c r="D2456" s="238">
        <f t="shared" si="3007"/>
        <v>3</v>
      </c>
      <c r="E2456" s="238"/>
      <c r="F2456" s="239"/>
      <c r="G2456" s="238"/>
      <c r="H2456" s="327"/>
      <c r="I2456" s="240"/>
      <c r="J2456" s="238"/>
      <c r="K2456" s="238"/>
      <c r="L2456" s="238"/>
      <c r="M2456" s="238"/>
      <c r="N2456" s="238"/>
      <c r="O2456" s="256">
        <f t="shared" si="2986"/>
        <v>0</v>
      </c>
      <c r="P2456" s="351"/>
      <c r="Q2456" s="266"/>
      <c r="R2456" s="353"/>
      <c r="S2456" s="355"/>
      <c r="T2456" s="351"/>
      <c r="U2456" s="357"/>
      <c r="V2456" s="359"/>
      <c r="W2456" s="361"/>
      <c r="X2456" s="357"/>
      <c r="Y2456" s="353"/>
      <c r="Z2456" s="353"/>
      <c r="AA2456" s="353"/>
      <c r="AB2456" s="353"/>
      <c r="AC2456" s="353"/>
      <c r="AD2456" s="238">
        <f t="shared" si="3008"/>
        <v>0</v>
      </c>
      <c r="AE2456" s="279" t="e">
        <f>VLOOKUP(AD2456,分类参数表!$I$2:$J$10,2,FALSE)</f>
        <v>#N/A</v>
      </c>
      <c r="AF2456" s="280"/>
      <c r="AG2456" s="266"/>
      <c r="AH2456" s="266"/>
      <c r="AI2456" s="266"/>
      <c r="AJ2456" s="266"/>
      <c r="AK2456" s="266"/>
      <c r="AL2456" s="266"/>
      <c r="AM2456" s="290"/>
      <c r="AN2456" s="291" t="e">
        <f t="shared" si="2987"/>
        <v>#DIV/0!</v>
      </c>
      <c r="AO2456" s="297"/>
    </row>
    <row r="2457" spans="1:41" s="219" customFormat="1" ht="15" customHeight="1" x14ac:dyDescent="0.15">
      <c r="A2457" s="235"/>
      <c r="B2457" s="236">
        <f t="shared" ref="B2457:C2457" si="3010">B2456</f>
        <v>0</v>
      </c>
      <c r="C2457" s="237">
        <f t="shared" si="3010"/>
        <v>0</v>
      </c>
      <c r="D2457" s="238">
        <f t="shared" si="3007"/>
        <v>4</v>
      </c>
      <c r="E2457" s="238"/>
      <c r="F2457" s="239"/>
      <c r="G2457" s="238"/>
      <c r="H2457" s="266"/>
      <c r="I2457" s="238"/>
      <c r="J2457" s="238"/>
      <c r="K2457" s="238"/>
      <c r="L2457" s="238"/>
      <c r="M2457" s="238"/>
      <c r="N2457" s="238"/>
      <c r="O2457" s="256">
        <f t="shared" si="2986"/>
        <v>0</v>
      </c>
      <c r="P2457" s="351"/>
      <c r="Q2457" s="266"/>
      <c r="R2457" s="353"/>
      <c r="S2457" s="355"/>
      <c r="T2457" s="351"/>
      <c r="U2457" s="357"/>
      <c r="V2457" s="359"/>
      <c r="W2457" s="361"/>
      <c r="X2457" s="357"/>
      <c r="Y2457" s="353"/>
      <c r="Z2457" s="353"/>
      <c r="AA2457" s="353"/>
      <c r="AB2457" s="353"/>
      <c r="AC2457" s="353"/>
      <c r="AD2457" s="238">
        <f t="shared" si="3008"/>
        <v>0</v>
      </c>
      <c r="AE2457" s="279" t="e">
        <f>VLOOKUP(AD2457,分类参数表!$I$2:$J$10,2,FALSE)</f>
        <v>#N/A</v>
      </c>
      <c r="AF2457" s="280"/>
      <c r="AG2457" s="266"/>
      <c r="AH2457" s="266"/>
      <c r="AI2457" s="266"/>
      <c r="AJ2457" s="266"/>
      <c r="AK2457" s="266"/>
      <c r="AL2457" s="266"/>
      <c r="AM2457" s="290"/>
      <c r="AN2457" s="291" t="e">
        <f t="shared" si="2987"/>
        <v>#DIV/0!</v>
      </c>
      <c r="AO2457" s="297"/>
    </row>
    <row r="2458" spans="1:41" s="219" customFormat="1" ht="15" customHeight="1" thickBot="1" x14ac:dyDescent="0.2">
      <c r="A2458" s="235"/>
      <c r="B2458" s="236">
        <f t="shared" ref="B2458:C2458" si="3011">B2457</f>
        <v>0</v>
      </c>
      <c r="C2458" s="237">
        <f t="shared" si="3011"/>
        <v>0</v>
      </c>
      <c r="D2458" s="238">
        <f t="shared" si="3007"/>
        <v>5</v>
      </c>
      <c r="E2458" s="238"/>
      <c r="F2458" s="239"/>
      <c r="G2458" s="238"/>
      <c r="H2458" s="266"/>
      <c r="I2458" s="238"/>
      <c r="J2458" s="238"/>
      <c r="K2458" s="238"/>
      <c r="L2458" s="238"/>
      <c r="M2458" s="238"/>
      <c r="N2458" s="238"/>
      <c r="O2458" s="256">
        <f t="shared" si="2986"/>
        <v>0</v>
      </c>
      <c r="P2458" s="351"/>
      <c r="Q2458" s="266"/>
      <c r="R2458" s="353"/>
      <c r="S2458" s="355"/>
      <c r="T2458" s="351"/>
      <c r="U2458" s="357"/>
      <c r="V2458" s="359"/>
      <c r="W2458" s="361"/>
      <c r="X2458" s="357"/>
      <c r="Y2458" s="353"/>
      <c r="Z2458" s="353"/>
      <c r="AA2458" s="353"/>
      <c r="AB2458" s="362"/>
      <c r="AC2458" s="362"/>
      <c r="AD2458" s="238">
        <f t="shared" si="3008"/>
        <v>0</v>
      </c>
      <c r="AE2458" s="279" t="e">
        <f>VLOOKUP(AD2458,分类参数表!$I$2:$J$10,2,FALSE)</f>
        <v>#N/A</v>
      </c>
      <c r="AF2458" s="280"/>
      <c r="AG2458" s="266"/>
      <c r="AH2458" s="266"/>
      <c r="AI2458" s="266"/>
      <c r="AJ2458" s="266"/>
      <c r="AK2458" s="266"/>
      <c r="AL2458" s="266"/>
      <c r="AM2458" s="290"/>
      <c r="AN2458" s="291" t="e">
        <f t="shared" si="2987"/>
        <v>#DIV/0!</v>
      </c>
      <c r="AO2458" s="297"/>
    </row>
    <row r="2459" spans="1:41" s="220" customFormat="1" ht="15" customHeight="1" thickTop="1" x14ac:dyDescent="0.15">
      <c r="A2459" s="319"/>
      <c r="B2459" s="242"/>
      <c r="C2459" s="243"/>
      <c r="D2459" s="244">
        <v>1</v>
      </c>
      <c r="E2459" s="320"/>
      <c r="F2459" s="245"/>
      <c r="G2459" s="321"/>
      <c r="H2459" s="328"/>
      <c r="I2459" s="246"/>
      <c r="J2459" s="321"/>
      <c r="K2459" s="320"/>
      <c r="L2459" s="321"/>
      <c r="M2459" s="244"/>
      <c r="N2459" s="244"/>
      <c r="O2459" s="257">
        <f t="shared" si="2986"/>
        <v>0</v>
      </c>
      <c r="P2459" s="363">
        <f>SUM(O2459:O2463)</f>
        <v>0</v>
      </c>
      <c r="Q2459" s="322"/>
      <c r="R2459" s="371">
        <f>SUMPRODUCT(Q2459:Q2463+0)</f>
        <v>0</v>
      </c>
      <c r="S2459" s="374" t="e">
        <f>R2459/P2459</f>
        <v>#DIV/0!</v>
      </c>
      <c r="T2459" s="363" t="e">
        <f>LOOKUP(S2459,{0.4,0.45,0.5,0.55,0.6,0.65,0.7,0.75,0.8,0.85,0.9,0.95,1},{0.1,0.175,0.25,0.325,0.4,0.475,0.55,0.625,0.7,0.775,0.85,0.925,1})</f>
        <v>#DIV/0!</v>
      </c>
      <c r="U2459" s="369"/>
      <c r="V2459" s="365"/>
      <c r="W2459" s="367"/>
      <c r="X2459" s="369"/>
      <c r="Y2459" s="371">
        <f>R2459-(V2459/10)-X2459</f>
        <v>0</v>
      </c>
      <c r="Z2459" s="371" t="e">
        <f>Y2459*T2459*AE2459</f>
        <v>#DIV/0!</v>
      </c>
      <c r="AA2459" s="371" t="e">
        <f>U2459-V2459+Z2459</f>
        <v>#DIV/0!</v>
      </c>
      <c r="AB2459" s="371"/>
      <c r="AC2459" s="371"/>
      <c r="AD2459" s="323" t="s">
        <v>2000</v>
      </c>
      <c r="AE2459" s="282">
        <f>VLOOKUP(AD2459,分类参数表!$I$2:$J$10,2,FALSE)</f>
        <v>1</v>
      </c>
      <c r="AF2459" s="283"/>
      <c r="AG2459" s="322"/>
      <c r="AH2459" s="269"/>
      <c r="AI2459" s="269"/>
      <c r="AJ2459" s="269"/>
      <c r="AK2459" s="322"/>
      <c r="AL2459" s="322"/>
      <c r="AM2459" s="292"/>
      <c r="AN2459" s="293" t="e">
        <f t="shared" si="2987"/>
        <v>#DIV/0!</v>
      </c>
      <c r="AO2459" s="298"/>
    </row>
    <row r="2460" spans="1:41" s="221" customFormat="1" ht="15" customHeight="1" x14ac:dyDescent="0.15">
      <c r="A2460" s="247"/>
      <c r="B2460" s="248">
        <f t="shared" ref="B2460:C2460" si="3012">B2459</f>
        <v>0</v>
      </c>
      <c r="C2460" s="249">
        <f t="shared" si="3012"/>
        <v>0</v>
      </c>
      <c r="D2460" s="250">
        <f t="shared" ref="D2460:D2463" si="3013">D2459+1</f>
        <v>2</v>
      </c>
      <c r="E2460" s="250"/>
      <c r="F2460" s="251"/>
      <c r="G2460" s="250"/>
      <c r="H2460" s="329"/>
      <c r="I2460" s="252"/>
      <c r="J2460" s="250"/>
      <c r="K2460" s="250"/>
      <c r="L2460" s="250"/>
      <c r="M2460" s="250"/>
      <c r="N2460" s="250"/>
      <c r="O2460" s="258">
        <f t="shared" si="2986"/>
        <v>0</v>
      </c>
      <c r="P2460" s="364"/>
      <c r="Q2460" s="271"/>
      <c r="R2460" s="372"/>
      <c r="S2460" s="375"/>
      <c r="T2460" s="364"/>
      <c r="U2460" s="370"/>
      <c r="V2460" s="366"/>
      <c r="W2460" s="368"/>
      <c r="X2460" s="370"/>
      <c r="Y2460" s="372"/>
      <c r="Z2460" s="372"/>
      <c r="AA2460" s="372"/>
      <c r="AB2460" s="372"/>
      <c r="AC2460" s="372"/>
      <c r="AD2460" s="250" t="str">
        <f t="shared" ref="AD2460:AD2463" si="3014">AD2459</f>
        <v>会员</v>
      </c>
      <c r="AE2460" s="284">
        <f>VLOOKUP(AD2460,分类参数表!$I$2:$J$10,2,FALSE)</f>
        <v>1</v>
      </c>
      <c r="AF2460" s="285"/>
      <c r="AG2460" s="271"/>
      <c r="AH2460" s="271"/>
      <c r="AI2460" s="271"/>
      <c r="AJ2460" s="271"/>
      <c r="AK2460" s="271"/>
      <c r="AL2460" s="271"/>
      <c r="AM2460" s="294"/>
      <c r="AN2460" s="295" t="e">
        <f t="shared" si="2987"/>
        <v>#DIV/0!</v>
      </c>
      <c r="AO2460" s="299"/>
    </row>
    <row r="2461" spans="1:41" s="221" customFormat="1" ht="15" customHeight="1" x14ac:dyDescent="0.15">
      <c r="A2461" s="247"/>
      <c r="B2461" s="248">
        <f t="shared" ref="B2461:C2461" si="3015">B2460</f>
        <v>0</v>
      </c>
      <c r="C2461" s="249">
        <f t="shared" si="3015"/>
        <v>0</v>
      </c>
      <c r="D2461" s="250">
        <f t="shared" si="3013"/>
        <v>3</v>
      </c>
      <c r="E2461" s="250"/>
      <c r="F2461" s="251"/>
      <c r="G2461" s="250"/>
      <c r="H2461" s="329"/>
      <c r="I2461" s="252"/>
      <c r="J2461" s="250"/>
      <c r="K2461" s="250"/>
      <c r="L2461" s="250"/>
      <c r="M2461" s="250"/>
      <c r="N2461" s="250"/>
      <c r="O2461" s="258">
        <f t="shared" si="2986"/>
        <v>0</v>
      </c>
      <c r="P2461" s="364"/>
      <c r="Q2461" s="271"/>
      <c r="R2461" s="372"/>
      <c r="S2461" s="375"/>
      <c r="T2461" s="364"/>
      <c r="U2461" s="370"/>
      <c r="V2461" s="366"/>
      <c r="W2461" s="368"/>
      <c r="X2461" s="370"/>
      <c r="Y2461" s="372"/>
      <c r="Z2461" s="372"/>
      <c r="AA2461" s="372"/>
      <c r="AB2461" s="372"/>
      <c r="AC2461" s="372"/>
      <c r="AD2461" s="250" t="str">
        <f t="shared" si="3014"/>
        <v>会员</v>
      </c>
      <c r="AE2461" s="284">
        <f>VLOOKUP(AD2461,分类参数表!$I$2:$J$10,2,FALSE)</f>
        <v>1</v>
      </c>
      <c r="AF2461" s="285"/>
      <c r="AG2461" s="271"/>
      <c r="AH2461" s="271"/>
      <c r="AI2461" s="271"/>
      <c r="AJ2461" s="271"/>
      <c r="AK2461" s="271"/>
      <c r="AL2461" s="271"/>
      <c r="AM2461" s="294"/>
      <c r="AN2461" s="295" t="e">
        <f t="shared" si="2987"/>
        <v>#DIV/0!</v>
      </c>
      <c r="AO2461" s="299"/>
    </row>
    <row r="2462" spans="1:41" s="221" customFormat="1" ht="15" customHeight="1" x14ac:dyDescent="0.15">
      <c r="A2462" s="247"/>
      <c r="B2462" s="248">
        <f t="shared" ref="B2462:C2462" si="3016">B2461</f>
        <v>0</v>
      </c>
      <c r="C2462" s="249">
        <f t="shared" si="3016"/>
        <v>0</v>
      </c>
      <c r="D2462" s="250">
        <f t="shared" si="3013"/>
        <v>4</v>
      </c>
      <c r="E2462" s="250"/>
      <c r="F2462" s="251"/>
      <c r="G2462" s="250"/>
      <c r="H2462" s="271"/>
      <c r="I2462" s="250"/>
      <c r="J2462" s="250"/>
      <c r="K2462" s="250"/>
      <c r="L2462" s="250"/>
      <c r="M2462" s="250"/>
      <c r="N2462" s="250"/>
      <c r="O2462" s="258">
        <f t="shared" si="2986"/>
        <v>0</v>
      </c>
      <c r="P2462" s="364"/>
      <c r="Q2462" s="271"/>
      <c r="R2462" s="372"/>
      <c r="S2462" s="375"/>
      <c r="T2462" s="364"/>
      <c r="U2462" s="370"/>
      <c r="V2462" s="366"/>
      <c r="W2462" s="368"/>
      <c r="X2462" s="370"/>
      <c r="Y2462" s="372"/>
      <c r="Z2462" s="372"/>
      <c r="AA2462" s="372"/>
      <c r="AB2462" s="372"/>
      <c r="AC2462" s="372"/>
      <c r="AD2462" s="250" t="str">
        <f t="shared" si="3014"/>
        <v>会员</v>
      </c>
      <c r="AE2462" s="284">
        <f>VLOOKUP(AD2462,分类参数表!$I$2:$J$10,2,FALSE)</f>
        <v>1</v>
      </c>
      <c r="AF2462" s="285"/>
      <c r="AG2462" s="271"/>
      <c r="AH2462" s="271"/>
      <c r="AI2462" s="271"/>
      <c r="AJ2462" s="271"/>
      <c r="AK2462" s="271"/>
      <c r="AL2462" s="271"/>
      <c r="AM2462" s="294"/>
      <c r="AN2462" s="295" t="e">
        <f t="shared" si="2987"/>
        <v>#DIV/0!</v>
      </c>
      <c r="AO2462" s="299"/>
    </row>
    <row r="2463" spans="1:41" s="221" customFormat="1" ht="15" customHeight="1" thickBot="1" x14ac:dyDescent="0.2">
      <c r="A2463" s="247"/>
      <c r="B2463" s="248">
        <f t="shared" ref="B2463:C2463" si="3017">B2462</f>
        <v>0</v>
      </c>
      <c r="C2463" s="249">
        <f t="shared" si="3017"/>
        <v>0</v>
      </c>
      <c r="D2463" s="250">
        <f t="shared" si="3013"/>
        <v>5</v>
      </c>
      <c r="E2463" s="250"/>
      <c r="F2463" s="251"/>
      <c r="G2463" s="250"/>
      <c r="H2463" s="271"/>
      <c r="I2463" s="250"/>
      <c r="J2463" s="250"/>
      <c r="K2463" s="250"/>
      <c r="L2463" s="250"/>
      <c r="M2463" s="250"/>
      <c r="N2463" s="250"/>
      <c r="O2463" s="258">
        <f t="shared" si="2986"/>
        <v>0</v>
      </c>
      <c r="P2463" s="364"/>
      <c r="Q2463" s="271"/>
      <c r="R2463" s="372"/>
      <c r="S2463" s="375"/>
      <c r="T2463" s="364"/>
      <c r="U2463" s="370"/>
      <c r="V2463" s="366"/>
      <c r="W2463" s="368"/>
      <c r="X2463" s="370"/>
      <c r="Y2463" s="372"/>
      <c r="Z2463" s="372"/>
      <c r="AA2463" s="372"/>
      <c r="AB2463" s="373"/>
      <c r="AC2463" s="373"/>
      <c r="AD2463" s="250" t="str">
        <f t="shared" si="3014"/>
        <v>会员</v>
      </c>
      <c r="AE2463" s="284">
        <f>VLOOKUP(AD2463,分类参数表!$I$2:$J$10,2,FALSE)</f>
        <v>1</v>
      </c>
      <c r="AF2463" s="285"/>
      <c r="AG2463" s="271"/>
      <c r="AH2463" s="271"/>
      <c r="AI2463" s="271"/>
      <c r="AJ2463" s="271"/>
      <c r="AK2463" s="271"/>
      <c r="AL2463" s="271"/>
      <c r="AM2463" s="294"/>
      <c r="AN2463" s="295" t="e">
        <f t="shared" si="2987"/>
        <v>#DIV/0!</v>
      </c>
      <c r="AO2463" s="299"/>
    </row>
    <row r="2464" spans="1:41" s="218" customFormat="1" ht="15" customHeight="1" thickTop="1" x14ac:dyDescent="0.15">
      <c r="A2464" s="229"/>
      <c r="B2464" s="230"/>
      <c r="C2464" s="231"/>
      <c r="D2464" s="232">
        <v>1</v>
      </c>
      <c r="E2464" s="233"/>
      <c r="F2464" s="233"/>
      <c r="G2464" s="232"/>
      <c r="H2464" s="326"/>
      <c r="I2464" s="234"/>
      <c r="J2464" s="232"/>
      <c r="K2464" s="233"/>
      <c r="L2464" s="232"/>
      <c r="M2464" s="232"/>
      <c r="N2464" s="232"/>
      <c r="O2464" s="255">
        <f t="shared" si="2986"/>
        <v>0</v>
      </c>
      <c r="P2464" s="350">
        <f>SUM(O2464:O2468)</f>
        <v>0</v>
      </c>
      <c r="Q2464" s="264"/>
      <c r="R2464" s="352">
        <f>SUMPRODUCT(Q2464:Q2468+0)</f>
        <v>0</v>
      </c>
      <c r="S2464" s="354" t="e">
        <f>R2464/P2464</f>
        <v>#DIV/0!</v>
      </c>
      <c r="T2464" s="350" t="e">
        <f>LOOKUP(S2464,{0.4,0.45,0.5,0.55,0.6,0.65,0.7,0.75,0.8,0.85,0.9,0.95,1},{0.1,0.175,0.25,0.325,0.4,0.475,0.55,0.625,0.7,0.775,0.85,0.925,1})</f>
        <v>#DIV/0!</v>
      </c>
      <c r="U2464" s="356"/>
      <c r="V2464" s="358"/>
      <c r="W2464" s="360"/>
      <c r="X2464" s="356"/>
      <c r="Y2464" s="352">
        <f>R2464-(V2464/10)-X2464</f>
        <v>0</v>
      </c>
      <c r="Z2464" s="352" t="e">
        <f>Y2464*T2464*AE2464</f>
        <v>#DIV/0!</v>
      </c>
      <c r="AA2464" s="352" t="e">
        <f>U2464-V2464+Z2464</f>
        <v>#DIV/0!</v>
      </c>
      <c r="AB2464" s="352"/>
      <c r="AC2464" s="352"/>
      <c r="AD2464" s="276"/>
      <c r="AE2464" s="277" t="e">
        <f>VLOOKUP(AD2464,分类参数表!$I$2:$J$10,2,FALSE)</f>
        <v>#N/A</v>
      </c>
      <c r="AF2464" s="278"/>
      <c r="AG2464" s="264"/>
      <c r="AH2464" s="264"/>
      <c r="AI2464" s="264"/>
      <c r="AJ2464" s="264"/>
      <c r="AK2464" s="264"/>
      <c r="AL2464" s="264"/>
      <c r="AM2464" s="288"/>
      <c r="AN2464" s="289" t="e">
        <f t="shared" si="2987"/>
        <v>#DIV/0!</v>
      </c>
      <c r="AO2464" s="296"/>
    </row>
    <row r="2465" spans="1:41" s="219" customFormat="1" ht="15" customHeight="1" x14ac:dyDescent="0.15">
      <c r="A2465" s="235"/>
      <c r="B2465" s="236">
        <f t="shared" ref="B2465:C2465" si="3018">B2464</f>
        <v>0</v>
      </c>
      <c r="C2465" s="237">
        <f t="shared" si="3018"/>
        <v>0</v>
      </c>
      <c r="D2465" s="238">
        <f t="shared" ref="D2465:D2468" si="3019">D2464+1</f>
        <v>2</v>
      </c>
      <c r="E2465" s="238"/>
      <c r="F2465" s="239"/>
      <c r="G2465" s="238"/>
      <c r="H2465" s="327"/>
      <c r="I2465" s="240"/>
      <c r="J2465" s="238"/>
      <c r="K2465" s="238"/>
      <c r="L2465" s="238"/>
      <c r="M2465" s="238"/>
      <c r="N2465" s="238"/>
      <c r="O2465" s="256">
        <f t="shared" si="2986"/>
        <v>0</v>
      </c>
      <c r="P2465" s="351"/>
      <c r="Q2465" s="266"/>
      <c r="R2465" s="353"/>
      <c r="S2465" s="355"/>
      <c r="T2465" s="351"/>
      <c r="U2465" s="357"/>
      <c r="V2465" s="359"/>
      <c r="W2465" s="361"/>
      <c r="X2465" s="357"/>
      <c r="Y2465" s="353"/>
      <c r="Z2465" s="353"/>
      <c r="AA2465" s="353"/>
      <c r="AB2465" s="353"/>
      <c r="AC2465" s="353"/>
      <c r="AD2465" s="238">
        <f t="shared" ref="AD2465:AD2468" si="3020">AD2464</f>
        <v>0</v>
      </c>
      <c r="AE2465" s="279" t="e">
        <f>VLOOKUP(AD2465,分类参数表!$I$2:$J$10,2,FALSE)</f>
        <v>#N/A</v>
      </c>
      <c r="AF2465" s="280"/>
      <c r="AG2465" s="266"/>
      <c r="AH2465" s="266"/>
      <c r="AI2465" s="266"/>
      <c r="AJ2465" s="266"/>
      <c r="AK2465" s="266"/>
      <c r="AL2465" s="266"/>
      <c r="AM2465" s="290"/>
      <c r="AN2465" s="291" t="e">
        <f t="shared" si="2987"/>
        <v>#DIV/0!</v>
      </c>
      <c r="AO2465" s="297"/>
    </row>
    <row r="2466" spans="1:41" s="219" customFormat="1" ht="15" customHeight="1" x14ac:dyDescent="0.15">
      <c r="A2466" s="235"/>
      <c r="B2466" s="236">
        <f t="shared" ref="B2466:C2466" si="3021">B2465</f>
        <v>0</v>
      </c>
      <c r="C2466" s="237">
        <f t="shared" si="3021"/>
        <v>0</v>
      </c>
      <c r="D2466" s="238">
        <f t="shared" si="3019"/>
        <v>3</v>
      </c>
      <c r="E2466" s="238"/>
      <c r="F2466" s="239"/>
      <c r="G2466" s="238"/>
      <c r="H2466" s="327"/>
      <c r="I2466" s="240"/>
      <c r="J2466" s="238"/>
      <c r="K2466" s="238"/>
      <c r="L2466" s="238"/>
      <c r="M2466" s="238"/>
      <c r="N2466" s="238"/>
      <c r="O2466" s="256">
        <f t="shared" si="2986"/>
        <v>0</v>
      </c>
      <c r="P2466" s="351"/>
      <c r="Q2466" s="266"/>
      <c r="R2466" s="353"/>
      <c r="S2466" s="355"/>
      <c r="T2466" s="351"/>
      <c r="U2466" s="357"/>
      <c r="V2466" s="359"/>
      <c r="W2466" s="361"/>
      <c r="X2466" s="357"/>
      <c r="Y2466" s="353"/>
      <c r="Z2466" s="353"/>
      <c r="AA2466" s="353"/>
      <c r="AB2466" s="353"/>
      <c r="AC2466" s="353"/>
      <c r="AD2466" s="238">
        <f t="shared" si="3020"/>
        <v>0</v>
      </c>
      <c r="AE2466" s="279" t="e">
        <f>VLOOKUP(AD2466,分类参数表!$I$2:$J$10,2,FALSE)</f>
        <v>#N/A</v>
      </c>
      <c r="AF2466" s="280"/>
      <c r="AG2466" s="266"/>
      <c r="AH2466" s="266"/>
      <c r="AI2466" s="266"/>
      <c r="AJ2466" s="266"/>
      <c r="AK2466" s="266"/>
      <c r="AL2466" s="266"/>
      <c r="AM2466" s="290"/>
      <c r="AN2466" s="291" t="e">
        <f t="shared" si="2987"/>
        <v>#DIV/0!</v>
      </c>
      <c r="AO2466" s="297"/>
    </row>
    <row r="2467" spans="1:41" s="219" customFormat="1" ht="15" customHeight="1" x14ac:dyDescent="0.15">
      <c r="A2467" s="235"/>
      <c r="B2467" s="236">
        <f t="shared" ref="B2467:C2467" si="3022">B2466</f>
        <v>0</v>
      </c>
      <c r="C2467" s="237">
        <f t="shared" si="3022"/>
        <v>0</v>
      </c>
      <c r="D2467" s="238">
        <f t="shared" si="3019"/>
        <v>4</v>
      </c>
      <c r="E2467" s="238"/>
      <c r="F2467" s="239"/>
      <c r="G2467" s="238"/>
      <c r="H2467" s="266"/>
      <c r="I2467" s="238"/>
      <c r="J2467" s="238"/>
      <c r="K2467" s="238"/>
      <c r="L2467" s="238"/>
      <c r="M2467" s="238"/>
      <c r="N2467" s="238"/>
      <c r="O2467" s="256">
        <f t="shared" si="2986"/>
        <v>0</v>
      </c>
      <c r="P2467" s="351"/>
      <c r="Q2467" s="266"/>
      <c r="R2467" s="353"/>
      <c r="S2467" s="355"/>
      <c r="T2467" s="351"/>
      <c r="U2467" s="357"/>
      <c r="V2467" s="359"/>
      <c r="W2467" s="361"/>
      <c r="X2467" s="357"/>
      <c r="Y2467" s="353"/>
      <c r="Z2467" s="353"/>
      <c r="AA2467" s="353"/>
      <c r="AB2467" s="353"/>
      <c r="AC2467" s="353"/>
      <c r="AD2467" s="238">
        <f t="shared" si="3020"/>
        <v>0</v>
      </c>
      <c r="AE2467" s="279" t="e">
        <f>VLOOKUP(AD2467,分类参数表!$I$2:$J$10,2,FALSE)</f>
        <v>#N/A</v>
      </c>
      <c r="AF2467" s="280"/>
      <c r="AG2467" s="266"/>
      <c r="AH2467" s="266"/>
      <c r="AI2467" s="266"/>
      <c r="AJ2467" s="266"/>
      <c r="AK2467" s="266"/>
      <c r="AL2467" s="266"/>
      <c r="AM2467" s="290"/>
      <c r="AN2467" s="291" t="e">
        <f t="shared" si="2987"/>
        <v>#DIV/0!</v>
      </c>
      <c r="AO2467" s="297"/>
    </row>
    <row r="2468" spans="1:41" s="219" customFormat="1" ht="15" customHeight="1" thickBot="1" x14ac:dyDescent="0.2">
      <c r="A2468" s="235"/>
      <c r="B2468" s="236">
        <f t="shared" ref="B2468:C2468" si="3023">B2467</f>
        <v>0</v>
      </c>
      <c r="C2468" s="237">
        <f t="shared" si="3023"/>
        <v>0</v>
      </c>
      <c r="D2468" s="238">
        <f t="shared" si="3019"/>
        <v>5</v>
      </c>
      <c r="E2468" s="238"/>
      <c r="F2468" s="239"/>
      <c r="G2468" s="238"/>
      <c r="H2468" s="266"/>
      <c r="I2468" s="238"/>
      <c r="J2468" s="238"/>
      <c r="K2468" s="238"/>
      <c r="L2468" s="238"/>
      <c r="M2468" s="238"/>
      <c r="N2468" s="238"/>
      <c r="O2468" s="256">
        <f t="shared" si="2986"/>
        <v>0</v>
      </c>
      <c r="P2468" s="351"/>
      <c r="Q2468" s="266"/>
      <c r="R2468" s="353"/>
      <c r="S2468" s="355"/>
      <c r="T2468" s="351"/>
      <c r="U2468" s="357"/>
      <c r="V2468" s="359"/>
      <c r="W2468" s="361"/>
      <c r="X2468" s="357"/>
      <c r="Y2468" s="353"/>
      <c r="Z2468" s="353"/>
      <c r="AA2468" s="353"/>
      <c r="AB2468" s="362"/>
      <c r="AC2468" s="362"/>
      <c r="AD2468" s="238">
        <f t="shared" si="3020"/>
        <v>0</v>
      </c>
      <c r="AE2468" s="279" t="e">
        <f>VLOOKUP(AD2468,分类参数表!$I$2:$J$10,2,FALSE)</f>
        <v>#N/A</v>
      </c>
      <c r="AF2468" s="280"/>
      <c r="AG2468" s="266"/>
      <c r="AH2468" s="266"/>
      <c r="AI2468" s="266"/>
      <c r="AJ2468" s="266"/>
      <c r="AK2468" s="266"/>
      <c r="AL2468" s="266"/>
      <c r="AM2468" s="290"/>
      <c r="AN2468" s="291" t="e">
        <f t="shared" si="2987"/>
        <v>#DIV/0!</v>
      </c>
      <c r="AO2468" s="297"/>
    </row>
    <row r="2469" spans="1:41" s="220" customFormat="1" ht="15" customHeight="1" thickTop="1" x14ac:dyDescent="0.15">
      <c r="A2469" s="319"/>
      <c r="B2469" s="242"/>
      <c r="C2469" s="243"/>
      <c r="D2469" s="244">
        <v>1</v>
      </c>
      <c r="E2469" s="320"/>
      <c r="F2469" s="245"/>
      <c r="G2469" s="321"/>
      <c r="H2469" s="328"/>
      <c r="I2469" s="246"/>
      <c r="J2469" s="321"/>
      <c r="K2469" s="320"/>
      <c r="L2469" s="321"/>
      <c r="M2469" s="244"/>
      <c r="N2469" s="244"/>
      <c r="O2469" s="257">
        <f t="shared" si="2986"/>
        <v>0</v>
      </c>
      <c r="P2469" s="363">
        <f>SUM(O2469:O2473)</f>
        <v>0</v>
      </c>
      <c r="Q2469" s="322"/>
      <c r="R2469" s="371">
        <f>SUMPRODUCT(Q2469:Q2473+0)</f>
        <v>0</v>
      </c>
      <c r="S2469" s="374" t="e">
        <f>R2469/P2469</f>
        <v>#DIV/0!</v>
      </c>
      <c r="T2469" s="363" t="e">
        <f>LOOKUP(S2469,{0.4,0.45,0.5,0.55,0.6,0.65,0.7,0.75,0.8,0.85,0.9,0.95,1},{0.1,0.175,0.25,0.325,0.4,0.475,0.55,0.625,0.7,0.775,0.85,0.925,1})</f>
        <v>#DIV/0!</v>
      </c>
      <c r="U2469" s="369"/>
      <c r="V2469" s="365"/>
      <c r="W2469" s="367"/>
      <c r="X2469" s="369"/>
      <c r="Y2469" s="371">
        <f>R2469-(V2469/10)-X2469</f>
        <v>0</v>
      </c>
      <c r="Z2469" s="371" t="e">
        <f>Y2469*T2469*AE2469</f>
        <v>#DIV/0!</v>
      </c>
      <c r="AA2469" s="371" t="e">
        <f>U2469-V2469+Z2469</f>
        <v>#DIV/0!</v>
      </c>
      <c r="AB2469" s="371"/>
      <c r="AC2469" s="371"/>
      <c r="AD2469" s="323" t="s">
        <v>2000</v>
      </c>
      <c r="AE2469" s="282">
        <f>VLOOKUP(AD2469,分类参数表!$I$2:$J$10,2,FALSE)</f>
        <v>1</v>
      </c>
      <c r="AF2469" s="283"/>
      <c r="AG2469" s="322"/>
      <c r="AH2469" s="269"/>
      <c r="AI2469" s="269"/>
      <c r="AJ2469" s="269"/>
      <c r="AK2469" s="322"/>
      <c r="AL2469" s="322"/>
      <c r="AM2469" s="292"/>
      <c r="AN2469" s="293" t="e">
        <f t="shared" si="2987"/>
        <v>#DIV/0!</v>
      </c>
      <c r="AO2469" s="298"/>
    </row>
    <row r="2470" spans="1:41" s="221" customFormat="1" ht="15" customHeight="1" x14ac:dyDescent="0.15">
      <c r="A2470" s="247"/>
      <c r="B2470" s="248">
        <f t="shared" ref="B2470:C2470" si="3024">B2469</f>
        <v>0</v>
      </c>
      <c r="C2470" s="249">
        <f t="shared" si="3024"/>
        <v>0</v>
      </c>
      <c r="D2470" s="250">
        <f t="shared" ref="D2470:D2473" si="3025">D2469+1</f>
        <v>2</v>
      </c>
      <c r="E2470" s="250"/>
      <c r="F2470" s="251"/>
      <c r="G2470" s="250"/>
      <c r="H2470" s="329"/>
      <c r="I2470" s="252"/>
      <c r="J2470" s="250"/>
      <c r="K2470" s="250"/>
      <c r="L2470" s="250"/>
      <c r="M2470" s="250"/>
      <c r="N2470" s="250"/>
      <c r="O2470" s="258">
        <f t="shared" si="2986"/>
        <v>0</v>
      </c>
      <c r="P2470" s="364"/>
      <c r="Q2470" s="271"/>
      <c r="R2470" s="372"/>
      <c r="S2470" s="375"/>
      <c r="T2470" s="364"/>
      <c r="U2470" s="370"/>
      <c r="V2470" s="366"/>
      <c r="W2470" s="368"/>
      <c r="X2470" s="370"/>
      <c r="Y2470" s="372"/>
      <c r="Z2470" s="372"/>
      <c r="AA2470" s="372"/>
      <c r="AB2470" s="372"/>
      <c r="AC2470" s="372"/>
      <c r="AD2470" s="250" t="str">
        <f t="shared" ref="AD2470:AD2473" si="3026">AD2469</f>
        <v>会员</v>
      </c>
      <c r="AE2470" s="284">
        <f>VLOOKUP(AD2470,分类参数表!$I$2:$J$10,2,FALSE)</f>
        <v>1</v>
      </c>
      <c r="AF2470" s="285"/>
      <c r="AG2470" s="271"/>
      <c r="AH2470" s="271"/>
      <c r="AI2470" s="271"/>
      <c r="AJ2470" s="271"/>
      <c r="AK2470" s="271"/>
      <c r="AL2470" s="271"/>
      <c r="AM2470" s="294"/>
      <c r="AN2470" s="295" t="e">
        <f t="shared" si="2987"/>
        <v>#DIV/0!</v>
      </c>
      <c r="AO2470" s="299"/>
    </row>
    <row r="2471" spans="1:41" s="221" customFormat="1" ht="15" customHeight="1" x14ac:dyDescent="0.15">
      <c r="A2471" s="247"/>
      <c r="B2471" s="248">
        <f t="shared" ref="B2471:C2471" si="3027">B2470</f>
        <v>0</v>
      </c>
      <c r="C2471" s="249">
        <f t="shared" si="3027"/>
        <v>0</v>
      </c>
      <c r="D2471" s="250">
        <f t="shared" si="3025"/>
        <v>3</v>
      </c>
      <c r="E2471" s="250"/>
      <c r="F2471" s="251"/>
      <c r="G2471" s="250"/>
      <c r="H2471" s="329"/>
      <c r="I2471" s="252"/>
      <c r="J2471" s="250"/>
      <c r="K2471" s="250"/>
      <c r="L2471" s="250"/>
      <c r="M2471" s="250"/>
      <c r="N2471" s="250"/>
      <c r="O2471" s="258">
        <f t="shared" si="2986"/>
        <v>0</v>
      </c>
      <c r="P2471" s="364"/>
      <c r="Q2471" s="271"/>
      <c r="R2471" s="372"/>
      <c r="S2471" s="375"/>
      <c r="T2471" s="364"/>
      <c r="U2471" s="370"/>
      <c r="V2471" s="366"/>
      <c r="W2471" s="368"/>
      <c r="X2471" s="370"/>
      <c r="Y2471" s="372"/>
      <c r="Z2471" s="372"/>
      <c r="AA2471" s="372"/>
      <c r="AB2471" s="372"/>
      <c r="AC2471" s="372"/>
      <c r="AD2471" s="250" t="str">
        <f t="shared" si="3026"/>
        <v>会员</v>
      </c>
      <c r="AE2471" s="284">
        <f>VLOOKUP(AD2471,分类参数表!$I$2:$J$10,2,FALSE)</f>
        <v>1</v>
      </c>
      <c r="AF2471" s="285"/>
      <c r="AG2471" s="271"/>
      <c r="AH2471" s="271"/>
      <c r="AI2471" s="271"/>
      <c r="AJ2471" s="271"/>
      <c r="AK2471" s="271"/>
      <c r="AL2471" s="271"/>
      <c r="AM2471" s="294"/>
      <c r="AN2471" s="295" t="e">
        <f t="shared" si="2987"/>
        <v>#DIV/0!</v>
      </c>
      <c r="AO2471" s="299"/>
    </row>
    <row r="2472" spans="1:41" s="221" customFormat="1" ht="15" customHeight="1" x14ac:dyDescent="0.15">
      <c r="A2472" s="247"/>
      <c r="B2472" s="248">
        <f t="shared" ref="B2472:C2472" si="3028">B2471</f>
        <v>0</v>
      </c>
      <c r="C2472" s="249">
        <f t="shared" si="3028"/>
        <v>0</v>
      </c>
      <c r="D2472" s="250">
        <f t="shared" si="3025"/>
        <v>4</v>
      </c>
      <c r="E2472" s="250"/>
      <c r="F2472" s="251"/>
      <c r="G2472" s="250"/>
      <c r="H2472" s="271"/>
      <c r="I2472" s="250"/>
      <c r="J2472" s="250"/>
      <c r="K2472" s="250"/>
      <c r="L2472" s="250"/>
      <c r="M2472" s="250"/>
      <c r="N2472" s="250"/>
      <c r="O2472" s="258">
        <f t="shared" si="2986"/>
        <v>0</v>
      </c>
      <c r="P2472" s="364"/>
      <c r="Q2472" s="271"/>
      <c r="R2472" s="372"/>
      <c r="S2472" s="375"/>
      <c r="T2472" s="364"/>
      <c r="U2472" s="370"/>
      <c r="V2472" s="366"/>
      <c r="W2472" s="368"/>
      <c r="X2472" s="370"/>
      <c r="Y2472" s="372"/>
      <c r="Z2472" s="372"/>
      <c r="AA2472" s="372"/>
      <c r="AB2472" s="372"/>
      <c r="AC2472" s="372"/>
      <c r="AD2472" s="250" t="str">
        <f t="shared" si="3026"/>
        <v>会员</v>
      </c>
      <c r="AE2472" s="284">
        <f>VLOOKUP(AD2472,分类参数表!$I$2:$J$10,2,FALSE)</f>
        <v>1</v>
      </c>
      <c r="AF2472" s="285"/>
      <c r="AG2472" s="271"/>
      <c r="AH2472" s="271"/>
      <c r="AI2472" s="271"/>
      <c r="AJ2472" s="271"/>
      <c r="AK2472" s="271"/>
      <c r="AL2472" s="271"/>
      <c r="AM2472" s="294"/>
      <c r="AN2472" s="295" t="e">
        <f t="shared" si="2987"/>
        <v>#DIV/0!</v>
      </c>
      <c r="AO2472" s="299"/>
    </row>
    <row r="2473" spans="1:41" s="221" customFormat="1" ht="15" customHeight="1" thickBot="1" x14ac:dyDescent="0.2">
      <c r="A2473" s="247"/>
      <c r="B2473" s="248">
        <f t="shared" ref="B2473:C2473" si="3029">B2472</f>
        <v>0</v>
      </c>
      <c r="C2473" s="249">
        <f t="shared" si="3029"/>
        <v>0</v>
      </c>
      <c r="D2473" s="250">
        <f t="shared" si="3025"/>
        <v>5</v>
      </c>
      <c r="E2473" s="250"/>
      <c r="F2473" s="251"/>
      <c r="G2473" s="250"/>
      <c r="H2473" s="271"/>
      <c r="I2473" s="250"/>
      <c r="J2473" s="250"/>
      <c r="K2473" s="250"/>
      <c r="L2473" s="250"/>
      <c r="M2473" s="250"/>
      <c r="N2473" s="250"/>
      <c r="O2473" s="258">
        <f t="shared" si="2986"/>
        <v>0</v>
      </c>
      <c r="P2473" s="364"/>
      <c r="Q2473" s="271"/>
      <c r="R2473" s="372"/>
      <c r="S2473" s="375"/>
      <c r="T2473" s="364"/>
      <c r="U2473" s="370"/>
      <c r="V2473" s="366"/>
      <c r="W2473" s="368"/>
      <c r="X2473" s="370"/>
      <c r="Y2473" s="372"/>
      <c r="Z2473" s="372"/>
      <c r="AA2473" s="372"/>
      <c r="AB2473" s="373"/>
      <c r="AC2473" s="373"/>
      <c r="AD2473" s="250" t="str">
        <f t="shared" si="3026"/>
        <v>会员</v>
      </c>
      <c r="AE2473" s="284">
        <f>VLOOKUP(AD2473,分类参数表!$I$2:$J$10,2,FALSE)</f>
        <v>1</v>
      </c>
      <c r="AF2473" s="285"/>
      <c r="AG2473" s="271"/>
      <c r="AH2473" s="271"/>
      <c r="AI2473" s="271"/>
      <c r="AJ2473" s="271"/>
      <c r="AK2473" s="271"/>
      <c r="AL2473" s="271"/>
      <c r="AM2473" s="294"/>
      <c r="AN2473" s="295" t="e">
        <f t="shared" si="2987"/>
        <v>#DIV/0!</v>
      </c>
      <c r="AO2473" s="299"/>
    </row>
    <row r="2474" spans="1:41" s="218" customFormat="1" ht="15" customHeight="1" thickTop="1" x14ac:dyDescent="0.15">
      <c r="A2474" s="229"/>
      <c r="B2474" s="230"/>
      <c r="C2474" s="231"/>
      <c r="D2474" s="232">
        <v>1</v>
      </c>
      <c r="E2474" s="233"/>
      <c r="F2474" s="233"/>
      <c r="G2474" s="232"/>
      <c r="H2474" s="326"/>
      <c r="I2474" s="234"/>
      <c r="J2474" s="232"/>
      <c r="K2474" s="233"/>
      <c r="L2474" s="232"/>
      <c r="M2474" s="232"/>
      <c r="N2474" s="232"/>
      <c r="O2474" s="255">
        <f t="shared" si="2986"/>
        <v>0</v>
      </c>
      <c r="P2474" s="350">
        <f>SUM(O2474:O2478)</f>
        <v>0</v>
      </c>
      <c r="Q2474" s="264"/>
      <c r="R2474" s="352">
        <f>SUMPRODUCT(Q2474:Q2478+0)</f>
        <v>0</v>
      </c>
      <c r="S2474" s="354" t="e">
        <f>R2474/P2474</f>
        <v>#DIV/0!</v>
      </c>
      <c r="T2474" s="350" t="e">
        <f>LOOKUP(S2474,{0.4,0.45,0.5,0.55,0.6,0.65,0.7,0.75,0.8,0.85,0.9,0.95,1},{0.1,0.175,0.25,0.325,0.4,0.475,0.55,0.625,0.7,0.775,0.85,0.925,1})</f>
        <v>#DIV/0!</v>
      </c>
      <c r="U2474" s="356"/>
      <c r="V2474" s="358"/>
      <c r="W2474" s="360"/>
      <c r="X2474" s="356"/>
      <c r="Y2474" s="352">
        <f>R2474-(V2474/10)-X2474</f>
        <v>0</v>
      </c>
      <c r="Z2474" s="352" t="e">
        <f>Y2474*T2474*AE2474</f>
        <v>#DIV/0!</v>
      </c>
      <c r="AA2474" s="352" t="e">
        <f>U2474-V2474+Z2474</f>
        <v>#DIV/0!</v>
      </c>
      <c r="AB2474" s="352"/>
      <c r="AC2474" s="352"/>
      <c r="AD2474" s="276"/>
      <c r="AE2474" s="277" t="e">
        <f>VLOOKUP(AD2474,分类参数表!$I$2:$J$10,2,FALSE)</f>
        <v>#N/A</v>
      </c>
      <c r="AF2474" s="278"/>
      <c r="AG2474" s="264"/>
      <c r="AH2474" s="264"/>
      <c r="AI2474" s="264"/>
      <c r="AJ2474" s="264"/>
      <c r="AK2474" s="264"/>
      <c r="AL2474" s="264"/>
      <c r="AM2474" s="288"/>
      <c r="AN2474" s="289" t="e">
        <f t="shared" si="2987"/>
        <v>#DIV/0!</v>
      </c>
      <c r="AO2474" s="296"/>
    </row>
    <row r="2475" spans="1:41" s="219" customFormat="1" ht="15" customHeight="1" x14ac:dyDescent="0.15">
      <c r="A2475" s="235"/>
      <c r="B2475" s="236">
        <f t="shared" ref="B2475:C2475" si="3030">B2474</f>
        <v>0</v>
      </c>
      <c r="C2475" s="237">
        <f t="shared" si="3030"/>
        <v>0</v>
      </c>
      <c r="D2475" s="238">
        <f t="shared" ref="D2475:D2478" si="3031">D2474+1</f>
        <v>2</v>
      </c>
      <c r="E2475" s="238"/>
      <c r="F2475" s="239"/>
      <c r="G2475" s="238"/>
      <c r="H2475" s="327"/>
      <c r="I2475" s="240"/>
      <c r="J2475" s="238"/>
      <c r="K2475" s="238"/>
      <c r="L2475" s="238"/>
      <c r="M2475" s="238"/>
      <c r="N2475" s="238"/>
      <c r="O2475" s="256">
        <f t="shared" si="2986"/>
        <v>0</v>
      </c>
      <c r="P2475" s="351"/>
      <c r="Q2475" s="266"/>
      <c r="R2475" s="353"/>
      <c r="S2475" s="355"/>
      <c r="T2475" s="351"/>
      <c r="U2475" s="357"/>
      <c r="V2475" s="359"/>
      <c r="W2475" s="361"/>
      <c r="X2475" s="357"/>
      <c r="Y2475" s="353"/>
      <c r="Z2475" s="353"/>
      <c r="AA2475" s="353"/>
      <c r="AB2475" s="353"/>
      <c r="AC2475" s="353"/>
      <c r="AD2475" s="238">
        <f t="shared" ref="AD2475:AD2478" si="3032">AD2474</f>
        <v>0</v>
      </c>
      <c r="AE2475" s="279" t="e">
        <f>VLOOKUP(AD2475,分类参数表!$I$2:$J$10,2,FALSE)</f>
        <v>#N/A</v>
      </c>
      <c r="AF2475" s="280"/>
      <c r="AG2475" s="266"/>
      <c r="AH2475" s="266"/>
      <c r="AI2475" s="266"/>
      <c r="AJ2475" s="266"/>
      <c r="AK2475" s="266"/>
      <c r="AL2475" s="266"/>
      <c r="AM2475" s="290"/>
      <c r="AN2475" s="291" t="e">
        <f t="shared" si="2987"/>
        <v>#DIV/0!</v>
      </c>
      <c r="AO2475" s="297"/>
    </row>
    <row r="2476" spans="1:41" s="219" customFormat="1" ht="15" customHeight="1" x14ac:dyDescent="0.15">
      <c r="A2476" s="235"/>
      <c r="B2476" s="236">
        <f t="shared" ref="B2476:C2476" si="3033">B2475</f>
        <v>0</v>
      </c>
      <c r="C2476" s="237">
        <f t="shared" si="3033"/>
        <v>0</v>
      </c>
      <c r="D2476" s="238">
        <f t="shared" si="3031"/>
        <v>3</v>
      </c>
      <c r="E2476" s="238"/>
      <c r="F2476" s="239"/>
      <c r="G2476" s="238"/>
      <c r="H2476" s="327"/>
      <c r="I2476" s="240"/>
      <c r="J2476" s="238"/>
      <c r="K2476" s="238"/>
      <c r="L2476" s="238"/>
      <c r="M2476" s="238"/>
      <c r="N2476" s="238"/>
      <c r="O2476" s="256">
        <f t="shared" si="2986"/>
        <v>0</v>
      </c>
      <c r="P2476" s="351"/>
      <c r="Q2476" s="266"/>
      <c r="R2476" s="353"/>
      <c r="S2476" s="355"/>
      <c r="T2476" s="351"/>
      <c r="U2476" s="357"/>
      <c r="V2476" s="359"/>
      <c r="W2476" s="361"/>
      <c r="X2476" s="357"/>
      <c r="Y2476" s="353"/>
      <c r="Z2476" s="353"/>
      <c r="AA2476" s="353"/>
      <c r="AB2476" s="353"/>
      <c r="AC2476" s="353"/>
      <c r="AD2476" s="238">
        <f t="shared" si="3032"/>
        <v>0</v>
      </c>
      <c r="AE2476" s="279" t="e">
        <f>VLOOKUP(AD2476,分类参数表!$I$2:$J$10,2,FALSE)</f>
        <v>#N/A</v>
      </c>
      <c r="AF2476" s="280"/>
      <c r="AG2476" s="266"/>
      <c r="AH2476" s="266"/>
      <c r="AI2476" s="266"/>
      <c r="AJ2476" s="266"/>
      <c r="AK2476" s="266"/>
      <c r="AL2476" s="266"/>
      <c r="AM2476" s="290"/>
      <c r="AN2476" s="291" t="e">
        <f t="shared" si="2987"/>
        <v>#DIV/0!</v>
      </c>
      <c r="AO2476" s="297"/>
    </row>
    <row r="2477" spans="1:41" s="219" customFormat="1" ht="15" customHeight="1" x14ac:dyDescent="0.15">
      <c r="A2477" s="235"/>
      <c r="B2477" s="236">
        <f t="shared" ref="B2477:C2477" si="3034">B2476</f>
        <v>0</v>
      </c>
      <c r="C2477" s="237">
        <f t="shared" si="3034"/>
        <v>0</v>
      </c>
      <c r="D2477" s="238">
        <f t="shared" si="3031"/>
        <v>4</v>
      </c>
      <c r="E2477" s="238"/>
      <c r="F2477" s="239"/>
      <c r="G2477" s="238"/>
      <c r="H2477" s="266"/>
      <c r="I2477" s="238"/>
      <c r="J2477" s="238"/>
      <c r="K2477" s="238"/>
      <c r="L2477" s="238"/>
      <c r="M2477" s="238"/>
      <c r="N2477" s="238"/>
      <c r="O2477" s="256">
        <f t="shared" si="2986"/>
        <v>0</v>
      </c>
      <c r="P2477" s="351"/>
      <c r="Q2477" s="266"/>
      <c r="R2477" s="353"/>
      <c r="S2477" s="355"/>
      <c r="T2477" s="351"/>
      <c r="U2477" s="357"/>
      <c r="V2477" s="359"/>
      <c r="W2477" s="361"/>
      <c r="X2477" s="357"/>
      <c r="Y2477" s="353"/>
      <c r="Z2477" s="353"/>
      <c r="AA2477" s="353"/>
      <c r="AB2477" s="353"/>
      <c r="AC2477" s="353"/>
      <c r="AD2477" s="238">
        <f t="shared" si="3032"/>
        <v>0</v>
      </c>
      <c r="AE2477" s="279" t="e">
        <f>VLOOKUP(AD2477,分类参数表!$I$2:$J$10,2,FALSE)</f>
        <v>#N/A</v>
      </c>
      <c r="AF2477" s="280"/>
      <c r="AG2477" s="266"/>
      <c r="AH2477" s="266"/>
      <c r="AI2477" s="266"/>
      <c r="AJ2477" s="266"/>
      <c r="AK2477" s="266"/>
      <c r="AL2477" s="266"/>
      <c r="AM2477" s="290"/>
      <c r="AN2477" s="291" t="e">
        <f t="shared" si="2987"/>
        <v>#DIV/0!</v>
      </c>
      <c r="AO2477" s="297"/>
    </row>
    <row r="2478" spans="1:41" s="219" customFormat="1" ht="15" customHeight="1" thickBot="1" x14ac:dyDescent="0.2">
      <c r="A2478" s="235"/>
      <c r="B2478" s="236">
        <f t="shared" ref="B2478:C2478" si="3035">B2477</f>
        <v>0</v>
      </c>
      <c r="C2478" s="237">
        <f t="shared" si="3035"/>
        <v>0</v>
      </c>
      <c r="D2478" s="238">
        <f t="shared" si="3031"/>
        <v>5</v>
      </c>
      <c r="E2478" s="238"/>
      <c r="F2478" s="239"/>
      <c r="G2478" s="238"/>
      <c r="H2478" s="266"/>
      <c r="I2478" s="238"/>
      <c r="J2478" s="238"/>
      <c r="K2478" s="238"/>
      <c r="L2478" s="238"/>
      <c r="M2478" s="238"/>
      <c r="N2478" s="238"/>
      <c r="O2478" s="256">
        <f t="shared" si="2986"/>
        <v>0</v>
      </c>
      <c r="P2478" s="351"/>
      <c r="Q2478" s="266"/>
      <c r="R2478" s="353"/>
      <c r="S2478" s="355"/>
      <c r="T2478" s="351"/>
      <c r="U2478" s="357"/>
      <c r="V2478" s="359"/>
      <c r="W2478" s="361"/>
      <c r="X2478" s="357"/>
      <c r="Y2478" s="353"/>
      <c r="Z2478" s="353"/>
      <c r="AA2478" s="353"/>
      <c r="AB2478" s="362"/>
      <c r="AC2478" s="362"/>
      <c r="AD2478" s="238">
        <f t="shared" si="3032"/>
        <v>0</v>
      </c>
      <c r="AE2478" s="279" t="e">
        <f>VLOOKUP(AD2478,分类参数表!$I$2:$J$10,2,FALSE)</f>
        <v>#N/A</v>
      </c>
      <c r="AF2478" s="280"/>
      <c r="AG2478" s="266"/>
      <c r="AH2478" s="266"/>
      <c r="AI2478" s="266"/>
      <c r="AJ2478" s="266"/>
      <c r="AK2478" s="266"/>
      <c r="AL2478" s="266"/>
      <c r="AM2478" s="290"/>
      <c r="AN2478" s="291" t="e">
        <f t="shared" si="2987"/>
        <v>#DIV/0!</v>
      </c>
      <c r="AO2478" s="297"/>
    </row>
    <row r="2479" spans="1:41" s="220" customFormat="1" ht="15" customHeight="1" thickTop="1" x14ac:dyDescent="0.15">
      <c r="A2479" s="319"/>
      <c r="B2479" s="242"/>
      <c r="C2479" s="243"/>
      <c r="D2479" s="244">
        <v>1</v>
      </c>
      <c r="E2479" s="320"/>
      <c r="F2479" s="245"/>
      <c r="G2479" s="321"/>
      <c r="H2479" s="328"/>
      <c r="I2479" s="246"/>
      <c r="J2479" s="321"/>
      <c r="K2479" s="320"/>
      <c r="L2479" s="321"/>
      <c r="M2479" s="244"/>
      <c r="N2479" s="244"/>
      <c r="O2479" s="257">
        <f t="shared" si="2986"/>
        <v>0</v>
      </c>
      <c r="P2479" s="363">
        <f>SUM(O2479:O2483)</f>
        <v>0</v>
      </c>
      <c r="Q2479" s="322"/>
      <c r="R2479" s="371">
        <f>SUMPRODUCT(Q2479:Q2483+0)</f>
        <v>0</v>
      </c>
      <c r="S2479" s="374" t="e">
        <f>R2479/P2479</f>
        <v>#DIV/0!</v>
      </c>
      <c r="T2479" s="363" t="e">
        <f>LOOKUP(S2479,{0.4,0.45,0.5,0.55,0.6,0.65,0.7,0.75,0.8,0.85,0.9,0.95,1},{0.1,0.175,0.25,0.325,0.4,0.475,0.55,0.625,0.7,0.775,0.85,0.925,1})</f>
        <v>#DIV/0!</v>
      </c>
      <c r="U2479" s="369"/>
      <c r="V2479" s="365"/>
      <c r="W2479" s="367"/>
      <c r="X2479" s="369"/>
      <c r="Y2479" s="371">
        <f>R2479-(V2479/10)-X2479</f>
        <v>0</v>
      </c>
      <c r="Z2479" s="371" t="e">
        <f>Y2479*T2479*AE2479</f>
        <v>#DIV/0!</v>
      </c>
      <c r="AA2479" s="371" t="e">
        <f>U2479-V2479+Z2479</f>
        <v>#DIV/0!</v>
      </c>
      <c r="AB2479" s="371"/>
      <c r="AC2479" s="371"/>
      <c r="AD2479" s="323" t="s">
        <v>2000</v>
      </c>
      <c r="AE2479" s="282">
        <f>VLOOKUP(AD2479,分类参数表!$I$2:$J$10,2,FALSE)</f>
        <v>1</v>
      </c>
      <c r="AF2479" s="283"/>
      <c r="AG2479" s="322"/>
      <c r="AH2479" s="269"/>
      <c r="AI2479" s="269"/>
      <c r="AJ2479" s="269"/>
      <c r="AK2479" s="322"/>
      <c r="AL2479" s="322"/>
      <c r="AM2479" s="292"/>
      <c r="AN2479" s="293" t="e">
        <f t="shared" si="2987"/>
        <v>#DIV/0!</v>
      </c>
      <c r="AO2479" s="298"/>
    </row>
    <row r="2480" spans="1:41" s="221" customFormat="1" ht="15" customHeight="1" x14ac:dyDescent="0.15">
      <c r="A2480" s="247"/>
      <c r="B2480" s="248">
        <f t="shared" ref="B2480:C2480" si="3036">B2479</f>
        <v>0</v>
      </c>
      <c r="C2480" s="249">
        <f t="shared" si="3036"/>
        <v>0</v>
      </c>
      <c r="D2480" s="250">
        <f t="shared" ref="D2480:D2483" si="3037">D2479+1</f>
        <v>2</v>
      </c>
      <c r="E2480" s="250"/>
      <c r="F2480" s="251"/>
      <c r="G2480" s="250"/>
      <c r="H2480" s="329"/>
      <c r="I2480" s="252"/>
      <c r="J2480" s="250"/>
      <c r="K2480" s="250"/>
      <c r="L2480" s="250"/>
      <c r="M2480" s="250"/>
      <c r="N2480" s="250"/>
      <c r="O2480" s="258">
        <f t="shared" si="2986"/>
        <v>0</v>
      </c>
      <c r="P2480" s="364"/>
      <c r="Q2480" s="271"/>
      <c r="R2480" s="372"/>
      <c r="S2480" s="375"/>
      <c r="T2480" s="364"/>
      <c r="U2480" s="370"/>
      <c r="V2480" s="366"/>
      <c r="W2480" s="368"/>
      <c r="X2480" s="370"/>
      <c r="Y2480" s="372"/>
      <c r="Z2480" s="372"/>
      <c r="AA2480" s="372"/>
      <c r="AB2480" s="372"/>
      <c r="AC2480" s="372"/>
      <c r="AD2480" s="250" t="str">
        <f t="shared" ref="AD2480:AD2483" si="3038">AD2479</f>
        <v>会员</v>
      </c>
      <c r="AE2480" s="284">
        <f>VLOOKUP(AD2480,分类参数表!$I$2:$J$10,2,FALSE)</f>
        <v>1</v>
      </c>
      <c r="AF2480" s="285"/>
      <c r="AG2480" s="271"/>
      <c r="AH2480" s="271"/>
      <c r="AI2480" s="271"/>
      <c r="AJ2480" s="271"/>
      <c r="AK2480" s="271"/>
      <c r="AL2480" s="271"/>
      <c r="AM2480" s="294"/>
      <c r="AN2480" s="295" t="e">
        <f t="shared" si="2987"/>
        <v>#DIV/0!</v>
      </c>
      <c r="AO2480" s="299"/>
    </row>
    <row r="2481" spans="1:41" s="221" customFormat="1" ht="15" customHeight="1" x14ac:dyDescent="0.15">
      <c r="A2481" s="247"/>
      <c r="B2481" s="248">
        <f t="shared" ref="B2481:C2481" si="3039">B2480</f>
        <v>0</v>
      </c>
      <c r="C2481" s="249">
        <f t="shared" si="3039"/>
        <v>0</v>
      </c>
      <c r="D2481" s="250">
        <f t="shared" si="3037"/>
        <v>3</v>
      </c>
      <c r="E2481" s="250"/>
      <c r="F2481" s="251"/>
      <c r="G2481" s="250"/>
      <c r="H2481" s="329"/>
      <c r="I2481" s="252"/>
      <c r="J2481" s="250"/>
      <c r="K2481" s="250"/>
      <c r="L2481" s="250"/>
      <c r="M2481" s="250"/>
      <c r="N2481" s="250"/>
      <c r="O2481" s="258">
        <f t="shared" si="2986"/>
        <v>0</v>
      </c>
      <c r="P2481" s="364"/>
      <c r="Q2481" s="271"/>
      <c r="R2481" s="372"/>
      <c r="S2481" s="375"/>
      <c r="T2481" s="364"/>
      <c r="U2481" s="370"/>
      <c r="V2481" s="366"/>
      <c r="W2481" s="368"/>
      <c r="X2481" s="370"/>
      <c r="Y2481" s="372"/>
      <c r="Z2481" s="372"/>
      <c r="AA2481" s="372"/>
      <c r="AB2481" s="372"/>
      <c r="AC2481" s="372"/>
      <c r="AD2481" s="250" t="str">
        <f t="shared" si="3038"/>
        <v>会员</v>
      </c>
      <c r="AE2481" s="284">
        <f>VLOOKUP(AD2481,分类参数表!$I$2:$J$10,2,FALSE)</f>
        <v>1</v>
      </c>
      <c r="AF2481" s="285"/>
      <c r="AG2481" s="271"/>
      <c r="AH2481" s="271"/>
      <c r="AI2481" s="271"/>
      <c r="AJ2481" s="271"/>
      <c r="AK2481" s="271"/>
      <c r="AL2481" s="271"/>
      <c r="AM2481" s="294"/>
      <c r="AN2481" s="295" t="e">
        <f t="shared" si="2987"/>
        <v>#DIV/0!</v>
      </c>
      <c r="AO2481" s="299"/>
    </row>
    <row r="2482" spans="1:41" s="221" customFormat="1" ht="15" customHeight="1" x14ac:dyDescent="0.15">
      <c r="A2482" s="247"/>
      <c r="B2482" s="248">
        <f t="shared" ref="B2482:C2482" si="3040">B2481</f>
        <v>0</v>
      </c>
      <c r="C2482" s="249">
        <f t="shared" si="3040"/>
        <v>0</v>
      </c>
      <c r="D2482" s="250">
        <f t="shared" si="3037"/>
        <v>4</v>
      </c>
      <c r="E2482" s="250"/>
      <c r="F2482" s="251"/>
      <c r="G2482" s="250"/>
      <c r="H2482" s="271"/>
      <c r="I2482" s="250"/>
      <c r="J2482" s="250"/>
      <c r="K2482" s="250"/>
      <c r="L2482" s="250"/>
      <c r="M2482" s="250"/>
      <c r="N2482" s="250"/>
      <c r="O2482" s="258">
        <f t="shared" si="2986"/>
        <v>0</v>
      </c>
      <c r="P2482" s="364"/>
      <c r="Q2482" s="271"/>
      <c r="R2482" s="372"/>
      <c r="S2482" s="375"/>
      <c r="T2482" s="364"/>
      <c r="U2482" s="370"/>
      <c r="V2482" s="366"/>
      <c r="W2482" s="368"/>
      <c r="X2482" s="370"/>
      <c r="Y2482" s="372"/>
      <c r="Z2482" s="372"/>
      <c r="AA2482" s="372"/>
      <c r="AB2482" s="372"/>
      <c r="AC2482" s="372"/>
      <c r="AD2482" s="250" t="str">
        <f t="shared" si="3038"/>
        <v>会员</v>
      </c>
      <c r="AE2482" s="284">
        <f>VLOOKUP(AD2482,分类参数表!$I$2:$J$10,2,FALSE)</f>
        <v>1</v>
      </c>
      <c r="AF2482" s="285"/>
      <c r="AG2482" s="271"/>
      <c r="AH2482" s="271"/>
      <c r="AI2482" s="271"/>
      <c r="AJ2482" s="271"/>
      <c r="AK2482" s="271"/>
      <c r="AL2482" s="271"/>
      <c r="AM2482" s="294"/>
      <c r="AN2482" s="295" t="e">
        <f t="shared" si="2987"/>
        <v>#DIV/0!</v>
      </c>
      <c r="AO2482" s="299"/>
    </row>
    <row r="2483" spans="1:41" s="221" customFormat="1" ht="15" customHeight="1" thickBot="1" x14ac:dyDescent="0.2">
      <c r="A2483" s="247"/>
      <c r="B2483" s="248">
        <f t="shared" ref="B2483:C2483" si="3041">B2482</f>
        <v>0</v>
      </c>
      <c r="C2483" s="249">
        <f t="shared" si="3041"/>
        <v>0</v>
      </c>
      <c r="D2483" s="250">
        <f t="shared" si="3037"/>
        <v>5</v>
      </c>
      <c r="E2483" s="250"/>
      <c r="F2483" s="251"/>
      <c r="G2483" s="250"/>
      <c r="H2483" s="271"/>
      <c r="I2483" s="250"/>
      <c r="J2483" s="250"/>
      <c r="K2483" s="250"/>
      <c r="L2483" s="250"/>
      <c r="M2483" s="250"/>
      <c r="N2483" s="250"/>
      <c r="O2483" s="258">
        <f t="shared" si="2986"/>
        <v>0</v>
      </c>
      <c r="P2483" s="364"/>
      <c r="Q2483" s="271"/>
      <c r="R2483" s="372"/>
      <c r="S2483" s="375"/>
      <c r="T2483" s="364"/>
      <c r="U2483" s="370"/>
      <c r="V2483" s="366"/>
      <c r="W2483" s="368"/>
      <c r="X2483" s="370"/>
      <c r="Y2483" s="372"/>
      <c r="Z2483" s="372"/>
      <c r="AA2483" s="372"/>
      <c r="AB2483" s="373"/>
      <c r="AC2483" s="373"/>
      <c r="AD2483" s="250" t="str">
        <f t="shared" si="3038"/>
        <v>会员</v>
      </c>
      <c r="AE2483" s="284">
        <f>VLOOKUP(AD2483,分类参数表!$I$2:$J$10,2,FALSE)</f>
        <v>1</v>
      </c>
      <c r="AF2483" s="285"/>
      <c r="AG2483" s="271"/>
      <c r="AH2483" s="271"/>
      <c r="AI2483" s="271"/>
      <c r="AJ2483" s="271"/>
      <c r="AK2483" s="271"/>
      <c r="AL2483" s="271"/>
      <c r="AM2483" s="294"/>
      <c r="AN2483" s="295" t="e">
        <f t="shared" si="2987"/>
        <v>#DIV/0!</v>
      </c>
      <c r="AO2483" s="299"/>
    </row>
    <row r="2484" spans="1:41" s="218" customFormat="1" ht="15" customHeight="1" thickTop="1" x14ac:dyDescent="0.15">
      <c r="A2484" s="229"/>
      <c r="B2484" s="230"/>
      <c r="C2484" s="231"/>
      <c r="D2484" s="232">
        <v>1</v>
      </c>
      <c r="E2484" s="233"/>
      <c r="F2484" s="233"/>
      <c r="G2484" s="232"/>
      <c r="H2484" s="326"/>
      <c r="I2484" s="234"/>
      <c r="J2484" s="232"/>
      <c r="K2484" s="233"/>
      <c r="L2484" s="232"/>
      <c r="M2484" s="232"/>
      <c r="N2484" s="232"/>
      <c r="O2484" s="255">
        <f t="shared" si="2986"/>
        <v>0</v>
      </c>
      <c r="P2484" s="350">
        <f>SUM(O2484:O2488)</f>
        <v>0</v>
      </c>
      <c r="Q2484" s="264"/>
      <c r="R2484" s="352">
        <f>SUMPRODUCT(Q2484:Q2488+0)</f>
        <v>0</v>
      </c>
      <c r="S2484" s="354" t="e">
        <f>R2484/P2484</f>
        <v>#DIV/0!</v>
      </c>
      <c r="T2484" s="350" t="e">
        <f>LOOKUP(S2484,{0.4,0.45,0.5,0.55,0.6,0.65,0.7,0.75,0.8,0.85,0.9,0.95,1},{0.1,0.175,0.25,0.325,0.4,0.475,0.55,0.625,0.7,0.775,0.85,0.925,1})</f>
        <v>#DIV/0!</v>
      </c>
      <c r="U2484" s="356"/>
      <c r="V2484" s="358"/>
      <c r="W2484" s="360"/>
      <c r="X2484" s="356"/>
      <c r="Y2484" s="352">
        <f>R2484-(V2484/10)-X2484</f>
        <v>0</v>
      </c>
      <c r="Z2484" s="352" t="e">
        <f>Y2484*T2484*AE2484</f>
        <v>#DIV/0!</v>
      </c>
      <c r="AA2484" s="352" t="e">
        <f>U2484-V2484+Z2484</f>
        <v>#DIV/0!</v>
      </c>
      <c r="AB2484" s="352"/>
      <c r="AC2484" s="352"/>
      <c r="AD2484" s="276"/>
      <c r="AE2484" s="277" t="e">
        <f>VLOOKUP(AD2484,分类参数表!$I$2:$J$10,2,FALSE)</f>
        <v>#N/A</v>
      </c>
      <c r="AF2484" s="278"/>
      <c r="AG2484" s="264"/>
      <c r="AH2484" s="264"/>
      <c r="AI2484" s="264"/>
      <c r="AJ2484" s="264"/>
      <c r="AK2484" s="264"/>
      <c r="AL2484" s="264"/>
      <c r="AM2484" s="288"/>
      <c r="AN2484" s="289" t="e">
        <f t="shared" si="2987"/>
        <v>#DIV/0!</v>
      </c>
      <c r="AO2484" s="296"/>
    </row>
    <row r="2485" spans="1:41" s="219" customFormat="1" ht="15" customHeight="1" x14ac:dyDescent="0.15">
      <c r="A2485" s="235"/>
      <c r="B2485" s="236">
        <f t="shared" ref="B2485:C2485" si="3042">B2484</f>
        <v>0</v>
      </c>
      <c r="C2485" s="237">
        <f t="shared" si="3042"/>
        <v>0</v>
      </c>
      <c r="D2485" s="238">
        <f t="shared" ref="D2485:D2488" si="3043">D2484+1</f>
        <v>2</v>
      </c>
      <c r="E2485" s="238"/>
      <c r="F2485" s="239"/>
      <c r="G2485" s="238"/>
      <c r="H2485" s="327"/>
      <c r="I2485" s="240"/>
      <c r="J2485" s="238"/>
      <c r="K2485" s="238"/>
      <c r="L2485" s="238"/>
      <c r="M2485" s="238"/>
      <c r="N2485" s="238"/>
      <c r="O2485" s="256">
        <f t="shared" si="2986"/>
        <v>0</v>
      </c>
      <c r="P2485" s="351"/>
      <c r="Q2485" s="266"/>
      <c r="R2485" s="353"/>
      <c r="S2485" s="355"/>
      <c r="T2485" s="351"/>
      <c r="U2485" s="357"/>
      <c r="V2485" s="359"/>
      <c r="W2485" s="361"/>
      <c r="X2485" s="357"/>
      <c r="Y2485" s="353"/>
      <c r="Z2485" s="353"/>
      <c r="AA2485" s="353"/>
      <c r="AB2485" s="353"/>
      <c r="AC2485" s="353"/>
      <c r="AD2485" s="238">
        <f t="shared" ref="AD2485:AD2488" si="3044">AD2484</f>
        <v>0</v>
      </c>
      <c r="AE2485" s="279" t="e">
        <f>VLOOKUP(AD2485,分类参数表!$I$2:$J$10,2,FALSE)</f>
        <v>#N/A</v>
      </c>
      <c r="AF2485" s="280"/>
      <c r="AG2485" s="266"/>
      <c r="AH2485" s="266"/>
      <c r="AI2485" s="266"/>
      <c r="AJ2485" s="266"/>
      <c r="AK2485" s="266"/>
      <c r="AL2485" s="266"/>
      <c r="AM2485" s="290"/>
      <c r="AN2485" s="291" t="e">
        <f t="shared" si="2987"/>
        <v>#DIV/0!</v>
      </c>
      <c r="AO2485" s="297"/>
    </row>
    <row r="2486" spans="1:41" s="219" customFormat="1" ht="15" customHeight="1" x14ac:dyDescent="0.15">
      <c r="A2486" s="235"/>
      <c r="B2486" s="236">
        <f t="shared" ref="B2486:C2486" si="3045">B2485</f>
        <v>0</v>
      </c>
      <c r="C2486" s="237">
        <f t="shared" si="3045"/>
        <v>0</v>
      </c>
      <c r="D2486" s="238">
        <f t="shared" si="3043"/>
        <v>3</v>
      </c>
      <c r="E2486" s="238"/>
      <c r="F2486" s="239"/>
      <c r="G2486" s="238"/>
      <c r="H2486" s="327"/>
      <c r="I2486" s="240"/>
      <c r="J2486" s="238"/>
      <c r="K2486" s="238"/>
      <c r="L2486" s="238"/>
      <c r="M2486" s="238"/>
      <c r="N2486" s="238"/>
      <c r="O2486" s="256">
        <f t="shared" si="2986"/>
        <v>0</v>
      </c>
      <c r="P2486" s="351"/>
      <c r="Q2486" s="266"/>
      <c r="R2486" s="353"/>
      <c r="S2486" s="355"/>
      <c r="T2486" s="351"/>
      <c r="U2486" s="357"/>
      <c r="V2486" s="359"/>
      <c r="W2486" s="361"/>
      <c r="X2486" s="357"/>
      <c r="Y2486" s="353"/>
      <c r="Z2486" s="353"/>
      <c r="AA2486" s="353"/>
      <c r="AB2486" s="353"/>
      <c r="AC2486" s="353"/>
      <c r="AD2486" s="238">
        <f t="shared" si="3044"/>
        <v>0</v>
      </c>
      <c r="AE2486" s="279" t="e">
        <f>VLOOKUP(AD2486,分类参数表!$I$2:$J$10,2,FALSE)</f>
        <v>#N/A</v>
      </c>
      <c r="AF2486" s="280"/>
      <c r="AG2486" s="266"/>
      <c r="AH2486" s="266"/>
      <c r="AI2486" s="266"/>
      <c r="AJ2486" s="266"/>
      <c r="AK2486" s="266"/>
      <c r="AL2486" s="266"/>
      <c r="AM2486" s="290"/>
      <c r="AN2486" s="291" t="e">
        <f t="shared" si="2987"/>
        <v>#DIV/0!</v>
      </c>
      <c r="AO2486" s="297"/>
    </row>
    <row r="2487" spans="1:41" s="219" customFormat="1" ht="15" customHeight="1" x14ac:dyDescent="0.15">
      <c r="A2487" s="235"/>
      <c r="B2487" s="236">
        <f t="shared" ref="B2487:C2487" si="3046">B2486</f>
        <v>0</v>
      </c>
      <c r="C2487" s="237">
        <f t="shared" si="3046"/>
        <v>0</v>
      </c>
      <c r="D2487" s="238">
        <f t="shared" si="3043"/>
        <v>4</v>
      </c>
      <c r="E2487" s="238"/>
      <c r="F2487" s="239"/>
      <c r="G2487" s="238"/>
      <c r="H2487" s="266"/>
      <c r="I2487" s="238"/>
      <c r="J2487" s="238"/>
      <c r="K2487" s="238"/>
      <c r="L2487" s="238"/>
      <c r="M2487" s="238"/>
      <c r="N2487" s="238"/>
      <c r="O2487" s="256">
        <f t="shared" si="2986"/>
        <v>0</v>
      </c>
      <c r="P2487" s="351"/>
      <c r="Q2487" s="266"/>
      <c r="R2487" s="353"/>
      <c r="S2487" s="355"/>
      <c r="T2487" s="351"/>
      <c r="U2487" s="357"/>
      <c r="V2487" s="359"/>
      <c r="W2487" s="361"/>
      <c r="X2487" s="357"/>
      <c r="Y2487" s="353"/>
      <c r="Z2487" s="353"/>
      <c r="AA2487" s="353"/>
      <c r="AB2487" s="353"/>
      <c r="AC2487" s="353"/>
      <c r="AD2487" s="238">
        <f t="shared" si="3044"/>
        <v>0</v>
      </c>
      <c r="AE2487" s="279" t="e">
        <f>VLOOKUP(AD2487,分类参数表!$I$2:$J$10,2,FALSE)</f>
        <v>#N/A</v>
      </c>
      <c r="AF2487" s="280"/>
      <c r="AG2487" s="266"/>
      <c r="AH2487" s="266"/>
      <c r="AI2487" s="266"/>
      <c r="AJ2487" s="266"/>
      <c r="AK2487" s="266"/>
      <c r="AL2487" s="266"/>
      <c r="AM2487" s="290"/>
      <c r="AN2487" s="291" t="e">
        <f t="shared" si="2987"/>
        <v>#DIV/0!</v>
      </c>
      <c r="AO2487" s="297"/>
    </row>
    <row r="2488" spans="1:41" s="219" customFormat="1" ht="15" customHeight="1" thickBot="1" x14ac:dyDescent="0.2">
      <c r="A2488" s="235"/>
      <c r="B2488" s="236">
        <f t="shared" ref="B2488:C2488" si="3047">B2487</f>
        <v>0</v>
      </c>
      <c r="C2488" s="237">
        <f t="shared" si="3047"/>
        <v>0</v>
      </c>
      <c r="D2488" s="238">
        <f t="shared" si="3043"/>
        <v>5</v>
      </c>
      <c r="E2488" s="238"/>
      <c r="F2488" s="239"/>
      <c r="G2488" s="238"/>
      <c r="H2488" s="266"/>
      <c r="I2488" s="238"/>
      <c r="J2488" s="238"/>
      <c r="K2488" s="238"/>
      <c r="L2488" s="238"/>
      <c r="M2488" s="238"/>
      <c r="N2488" s="238"/>
      <c r="O2488" s="256">
        <f t="shared" si="2986"/>
        <v>0</v>
      </c>
      <c r="P2488" s="351"/>
      <c r="Q2488" s="266"/>
      <c r="R2488" s="353"/>
      <c r="S2488" s="355"/>
      <c r="T2488" s="351"/>
      <c r="U2488" s="357"/>
      <c r="V2488" s="359"/>
      <c r="W2488" s="361"/>
      <c r="X2488" s="357"/>
      <c r="Y2488" s="353"/>
      <c r="Z2488" s="353"/>
      <c r="AA2488" s="353"/>
      <c r="AB2488" s="362"/>
      <c r="AC2488" s="362"/>
      <c r="AD2488" s="238">
        <f t="shared" si="3044"/>
        <v>0</v>
      </c>
      <c r="AE2488" s="279" t="e">
        <f>VLOOKUP(AD2488,分类参数表!$I$2:$J$10,2,FALSE)</f>
        <v>#N/A</v>
      </c>
      <c r="AF2488" s="280"/>
      <c r="AG2488" s="266"/>
      <c r="AH2488" s="266"/>
      <c r="AI2488" s="266"/>
      <c r="AJ2488" s="266"/>
      <c r="AK2488" s="266"/>
      <c r="AL2488" s="266"/>
      <c r="AM2488" s="290"/>
      <c r="AN2488" s="291" t="e">
        <f t="shared" si="2987"/>
        <v>#DIV/0!</v>
      </c>
      <c r="AO2488" s="297"/>
    </row>
    <row r="2489" spans="1:41" s="220" customFormat="1" ht="15" customHeight="1" thickTop="1" x14ac:dyDescent="0.15">
      <c r="A2489" s="319"/>
      <c r="B2489" s="242"/>
      <c r="C2489" s="243"/>
      <c r="D2489" s="244">
        <v>1</v>
      </c>
      <c r="E2489" s="320"/>
      <c r="F2489" s="245"/>
      <c r="G2489" s="321"/>
      <c r="H2489" s="328"/>
      <c r="I2489" s="246"/>
      <c r="J2489" s="321"/>
      <c r="K2489" s="320"/>
      <c r="L2489" s="321"/>
      <c r="M2489" s="244"/>
      <c r="N2489" s="244"/>
      <c r="O2489" s="257">
        <f t="shared" si="2986"/>
        <v>0</v>
      </c>
      <c r="P2489" s="363">
        <f>SUM(O2489:O2493)</f>
        <v>0</v>
      </c>
      <c r="Q2489" s="322"/>
      <c r="R2489" s="371">
        <f>SUMPRODUCT(Q2489:Q2493+0)</f>
        <v>0</v>
      </c>
      <c r="S2489" s="374" t="e">
        <f>R2489/P2489</f>
        <v>#DIV/0!</v>
      </c>
      <c r="T2489" s="363" t="e">
        <f>LOOKUP(S2489,{0.4,0.45,0.5,0.55,0.6,0.65,0.7,0.75,0.8,0.85,0.9,0.95,1},{0.1,0.175,0.25,0.325,0.4,0.475,0.55,0.625,0.7,0.775,0.85,0.925,1})</f>
        <v>#DIV/0!</v>
      </c>
      <c r="U2489" s="369"/>
      <c r="V2489" s="365"/>
      <c r="W2489" s="367"/>
      <c r="X2489" s="369"/>
      <c r="Y2489" s="371">
        <f>R2489-(V2489/10)-X2489</f>
        <v>0</v>
      </c>
      <c r="Z2489" s="371" t="e">
        <f>Y2489*T2489*AE2489</f>
        <v>#DIV/0!</v>
      </c>
      <c r="AA2489" s="371" t="e">
        <f>U2489-V2489+Z2489</f>
        <v>#DIV/0!</v>
      </c>
      <c r="AB2489" s="371"/>
      <c r="AC2489" s="371"/>
      <c r="AD2489" s="323" t="s">
        <v>2000</v>
      </c>
      <c r="AE2489" s="282">
        <f>VLOOKUP(AD2489,分类参数表!$I$2:$J$10,2,FALSE)</f>
        <v>1</v>
      </c>
      <c r="AF2489" s="283"/>
      <c r="AG2489" s="322"/>
      <c r="AH2489" s="269"/>
      <c r="AI2489" s="269"/>
      <c r="AJ2489" s="269"/>
      <c r="AK2489" s="322"/>
      <c r="AL2489" s="322"/>
      <c r="AM2489" s="292"/>
      <c r="AN2489" s="293" t="e">
        <f t="shared" si="2987"/>
        <v>#DIV/0!</v>
      </c>
      <c r="AO2489" s="298"/>
    </row>
    <row r="2490" spans="1:41" s="221" customFormat="1" ht="15" customHeight="1" x14ac:dyDescent="0.15">
      <c r="A2490" s="247"/>
      <c r="B2490" s="248">
        <f t="shared" ref="B2490:C2490" si="3048">B2489</f>
        <v>0</v>
      </c>
      <c r="C2490" s="249">
        <f t="shared" si="3048"/>
        <v>0</v>
      </c>
      <c r="D2490" s="250">
        <f t="shared" ref="D2490:D2493" si="3049">D2489+1</f>
        <v>2</v>
      </c>
      <c r="E2490" s="250"/>
      <c r="F2490" s="251"/>
      <c r="G2490" s="250"/>
      <c r="H2490" s="329"/>
      <c r="I2490" s="252"/>
      <c r="J2490" s="250"/>
      <c r="K2490" s="250"/>
      <c r="L2490" s="250"/>
      <c r="M2490" s="250"/>
      <c r="N2490" s="250"/>
      <c r="O2490" s="258">
        <f t="shared" si="2986"/>
        <v>0</v>
      </c>
      <c r="P2490" s="364"/>
      <c r="Q2490" s="271"/>
      <c r="R2490" s="372"/>
      <c r="S2490" s="375"/>
      <c r="T2490" s="364"/>
      <c r="U2490" s="370"/>
      <c r="V2490" s="366"/>
      <c r="W2490" s="368"/>
      <c r="X2490" s="370"/>
      <c r="Y2490" s="372"/>
      <c r="Z2490" s="372"/>
      <c r="AA2490" s="372"/>
      <c r="AB2490" s="372"/>
      <c r="AC2490" s="372"/>
      <c r="AD2490" s="250" t="str">
        <f t="shared" ref="AD2490:AD2493" si="3050">AD2489</f>
        <v>会员</v>
      </c>
      <c r="AE2490" s="284">
        <f>VLOOKUP(AD2490,分类参数表!$I$2:$J$10,2,FALSE)</f>
        <v>1</v>
      </c>
      <c r="AF2490" s="285"/>
      <c r="AG2490" s="271"/>
      <c r="AH2490" s="271"/>
      <c r="AI2490" s="271"/>
      <c r="AJ2490" s="271"/>
      <c r="AK2490" s="271"/>
      <c r="AL2490" s="271"/>
      <c r="AM2490" s="294"/>
      <c r="AN2490" s="295" t="e">
        <f t="shared" si="2987"/>
        <v>#DIV/0!</v>
      </c>
      <c r="AO2490" s="299"/>
    </row>
    <row r="2491" spans="1:41" s="221" customFormat="1" ht="15" customHeight="1" x14ac:dyDescent="0.15">
      <c r="A2491" s="247"/>
      <c r="B2491" s="248">
        <f t="shared" ref="B2491:C2491" si="3051">B2490</f>
        <v>0</v>
      </c>
      <c r="C2491" s="249">
        <f t="shared" si="3051"/>
        <v>0</v>
      </c>
      <c r="D2491" s="250">
        <f t="shared" si="3049"/>
        <v>3</v>
      </c>
      <c r="E2491" s="250"/>
      <c r="F2491" s="251"/>
      <c r="G2491" s="250"/>
      <c r="H2491" s="329"/>
      <c r="I2491" s="252"/>
      <c r="J2491" s="250"/>
      <c r="K2491" s="250"/>
      <c r="L2491" s="250"/>
      <c r="M2491" s="250"/>
      <c r="N2491" s="250"/>
      <c r="O2491" s="258">
        <f t="shared" si="2986"/>
        <v>0</v>
      </c>
      <c r="P2491" s="364"/>
      <c r="Q2491" s="271"/>
      <c r="R2491" s="372"/>
      <c r="S2491" s="375"/>
      <c r="T2491" s="364"/>
      <c r="U2491" s="370"/>
      <c r="V2491" s="366"/>
      <c r="W2491" s="368"/>
      <c r="X2491" s="370"/>
      <c r="Y2491" s="372"/>
      <c r="Z2491" s="372"/>
      <c r="AA2491" s="372"/>
      <c r="AB2491" s="372"/>
      <c r="AC2491" s="372"/>
      <c r="AD2491" s="250" t="str">
        <f t="shared" si="3050"/>
        <v>会员</v>
      </c>
      <c r="AE2491" s="284">
        <f>VLOOKUP(AD2491,分类参数表!$I$2:$J$10,2,FALSE)</f>
        <v>1</v>
      </c>
      <c r="AF2491" s="285"/>
      <c r="AG2491" s="271"/>
      <c r="AH2491" s="271"/>
      <c r="AI2491" s="271"/>
      <c r="AJ2491" s="271"/>
      <c r="AK2491" s="271"/>
      <c r="AL2491" s="271"/>
      <c r="AM2491" s="294"/>
      <c r="AN2491" s="295" t="e">
        <f t="shared" si="2987"/>
        <v>#DIV/0!</v>
      </c>
      <c r="AO2491" s="299"/>
    </row>
    <row r="2492" spans="1:41" s="221" customFormat="1" ht="15" customHeight="1" x14ac:dyDescent="0.15">
      <c r="A2492" s="247"/>
      <c r="B2492" s="248">
        <f t="shared" ref="B2492:C2492" si="3052">B2491</f>
        <v>0</v>
      </c>
      <c r="C2492" s="249">
        <f t="shared" si="3052"/>
        <v>0</v>
      </c>
      <c r="D2492" s="250">
        <f t="shared" si="3049"/>
        <v>4</v>
      </c>
      <c r="E2492" s="250"/>
      <c r="F2492" s="251"/>
      <c r="G2492" s="250"/>
      <c r="H2492" s="271"/>
      <c r="I2492" s="250"/>
      <c r="J2492" s="250"/>
      <c r="K2492" s="250"/>
      <c r="L2492" s="250"/>
      <c r="M2492" s="250"/>
      <c r="N2492" s="250"/>
      <c r="O2492" s="258">
        <f t="shared" si="2986"/>
        <v>0</v>
      </c>
      <c r="P2492" s="364"/>
      <c r="Q2492" s="271"/>
      <c r="R2492" s="372"/>
      <c r="S2492" s="375"/>
      <c r="T2492" s="364"/>
      <c r="U2492" s="370"/>
      <c r="V2492" s="366"/>
      <c r="W2492" s="368"/>
      <c r="X2492" s="370"/>
      <c r="Y2492" s="372"/>
      <c r="Z2492" s="372"/>
      <c r="AA2492" s="372"/>
      <c r="AB2492" s="372"/>
      <c r="AC2492" s="372"/>
      <c r="AD2492" s="250" t="str">
        <f t="shared" si="3050"/>
        <v>会员</v>
      </c>
      <c r="AE2492" s="284">
        <f>VLOOKUP(AD2492,分类参数表!$I$2:$J$10,2,FALSE)</f>
        <v>1</v>
      </c>
      <c r="AF2492" s="285"/>
      <c r="AG2492" s="271"/>
      <c r="AH2492" s="271"/>
      <c r="AI2492" s="271"/>
      <c r="AJ2492" s="271"/>
      <c r="AK2492" s="271"/>
      <c r="AL2492" s="271"/>
      <c r="AM2492" s="294"/>
      <c r="AN2492" s="295" t="e">
        <f t="shared" si="2987"/>
        <v>#DIV/0!</v>
      </c>
      <c r="AO2492" s="299"/>
    </row>
    <row r="2493" spans="1:41" s="221" customFormat="1" ht="15" customHeight="1" thickBot="1" x14ac:dyDescent="0.2">
      <c r="A2493" s="247"/>
      <c r="B2493" s="248">
        <f t="shared" ref="B2493:C2493" si="3053">B2492</f>
        <v>0</v>
      </c>
      <c r="C2493" s="249">
        <f t="shared" si="3053"/>
        <v>0</v>
      </c>
      <c r="D2493" s="250">
        <f t="shared" si="3049"/>
        <v>5</v>
      </c>
      <c r="E2493" s="250"/>
      <c r="F2493" s="251"/>
      <c r="G2493" s="250"/>
      <c r="H2493" s="271"/>
      <c r="I2493" s="250"/>
      <c r="J2493" s="250"/>
      <c r="K2493" s="250"/>
      <c r="L2493" s="250"/>
      <c r="M2493" s="250"/>
      <c r="N2493" s="250"/>
      <c r="O2493" s="258">
        <f t="shared" si="2986"/>
        <v>0</v>
      </c>
      <c r="P2493" s="364"/>
      <c r="Q2493" s="271"/>
      <c r="R2493" s="372"/>
      <c r="S2493" s="375"/>
      <c r="T2493" s="364"/>
      <c r="U2493" s="370"/>
      <c r="V2493" s="366"/>
      <c r="W2493" s="368"/>
      <c r="X2493" s="370"/>
      <c r="Y2493" s="372"/>
      <c r="Z2493" s="372"/>
      <c r="AA2493" s="372"/>
      <c r="AB2493" s="373"/>
      <c r="AC2493" s="373"/>
      <c r="AD2493" s="250" t="str">
        <f t="shared" si="3050"/>
        <v>会员</v>
      </c>
      <c r="AE2493" s="284">
        <f>VLOOKUP(AD2493,分类参数表!$I$2:$J$10,2,FALSE)</f>
        <v>1</v>
      </c>
      <c r="AF2493" s="285"/>
      <c r="AG2493" s="271"/>
      <c r="AH2493" s="271"/>
      <c r="AI2493" s="271"/>
      <c r="AJ2493" s="271"/>
      <c r="AK2493" s="271"/>
      <c r="AL2493" s="271"/>
      <c r="AM2493" s="294"/>
      <c r="AN2493" s="295" t="e">
        <f t="shared" si="2987"/>
        <v>#DIV/0!</v>
      </c>
      <c r="AO2493" s="299"/>
    </row>
    <row r="2494" spans="1:41" s="218" customFormat="1" ht="15" customHeight="1" thickTop="1" x14ac:dyDescent="0.15">
      <c r="A2494" s="229"/>
      <c r="B2494" s="230"/>
      <c r="C2494" s="231"/>
      <c r="D2494" s="232">
        <v>1</v>
      </c>
      <c r="E2494" s="233"/>
      <c r="F2494" s="233"/>
      <c r="G2494" s="232"/>
      <c r="H2494" s="326"/>
      <c r="I2494" s="234"/>
      <c r="J2494" s="232"/>
      <c r="K2494" s="233"/>
      <c r="L2494" s="232"/>
      <c r="M2494" s="232"/>
      <c r="N2494" s="232"/>
      <c r="O2494" s="255">
        <f t="shared" si="2986"/>
        <v>0</v>
      </c>
      <c r="P2494" s="350">
        <f>SUM(O2494:O2498)</f>
        <v>0</v>
      </c>
      <c r="Q2494" s="264"/>
      <c r="R2494" s="352">
        <f>SUMPRODUCT(Q2494:Q2498+0)</f>
        <v>0</v>
      </c>
      <c r="S2494" s="354" t="e">
        <f>R2494/P2494</f>
        <v>#DIV/0!</v>
      </c>
      <c r="T2494" s="350" t="e">
        <f>LOOKUP(S2494,{0.4,0.45,0.5,0.55,0.6,0.65,0.7,0.75,0.8,0.85,0.9,0.95,1},{0.1,0.175,0.25,0.325,0.4,0.475,0.55,0.625,0.7,0.775,0.85,0.925,1})</f>
        <v>#DIV/0!</v>
      </c>
      <c r="U2494" s="356"/>
      <c r="V2494" s="358"/>
      <c r="W2494" s="360"/>
      <c r="X2494" s="356"/>
      <c r="Y2494" s="352">
        <f>R2494-(V2494/10)-X2494</f>
        <v>0</v>
      </c>
      <c r="Z2494" s="352" t="e">
        <f>Y2494*T2494*AE2494</f>
        <v>#DIV/0!</v>
      </c>
      <c r="AA2494" s="352" t="e">
        <f>U2494-V2494+Z2494</f>
        <v>#DIV/0!</v>
      </c>
      <c r="AB2494" s="352"/>
      <c r="AC2494" s="352"/>
      <c r="AD2494" s="276"/>
      <c r="AE2494" s="277" t="e">
        <f>VLOOKUP(AD2494,分类参数表!$I$2:$J$10,2,FALSE)</f>
        <v>#N/A</v>
      </c>
      <c r="AF2494" s="278"/>
      <c r="AG2494" s="264"/>
      <c r="AH2494" s="264"/>
      <c r="AI2494" s="264"/>
      <c r="AJ2494" s="264"/>
      <c r="AK2494" s="264"/>
      <c r="AL2494" s="264"/>
      <c r="AM2494" s="288"/>
      <c r="AN2494" s="289" t="e">
        <f t="shared" si="2987"/>
        <v>#DIV/0!</v>
      </c>
      <c r="AO2494" s="296"/>
    </row>
    <row r="2495" spans="1:41" s="219" customFormat="1" ht="15" customHeight="1" x14ac:dyDescent="0.15">
      <c r="A2495" s="235"/>
      <c r="B2495" s="236">
        <f t="shared" ref="B2495:C2495" si="3054">B2494</f>
        <v>0</v>
      </c>
      <c r="C2495" s="237">
        <f t="shared" si="3054"/>
        <v>0</v>
      </c>
      <c r="D2495" s="238">
        <f t="shared" ref="D2495:D2498" si="3055">D2494+1</f>
        <v>2</v>
      </c>
      <c r="E2495" s="238"/>
      <c r="F2495" s="239"/>
      <c r="G2495" s="238"/>
      <c r="H2495" s="327"/>
      <c r="I2495" s="240"/>
      <c r="J2495" s="238"/>
      <c r="K2495" s="238"/>
      <c r="L2495" s="238"/>
      <c r="M2495" s="238"/>
      <c r="N2495" s="238"/>
      <c r="O2495" s="256">
        <f t="shared" si="2986"/>
        <v>0</v>
      </c>
      <c r="P2495" s="351"/>
      <c r="Q2495" s="266"/>
      <c r="R2495" s="353"/>
      <c r="S2495" s="355"/>
      <c r="T2495" s="351"/>
      <c r="U2495" s="357"/>
      <c r="V2495" s="359"/>
      <c r="W2495" s="361"/>
      <c r="X2495" s="357"/>
      <c r="Y2495" s="353"/>
      <c r="Z2495" s="353"/>
      <c r="AA2495" s="353"/>
      <c r="AB2495" s="353"/>
      <c r="AC2495" s="353"/>
      <c r="AD2495" s="238">
        <f t="shared" ref="AD2495:AD2498" si="3056">AD2494</f>
        <v>0</v>
      </c>
      <c r="AE2495" s="279" t="e">
        <f>VLOOKUP(AD2495,分类参数表!$I$2:$J$10,2,FALSE)</f>
        <v>#N/A</v>
      </c>
      <c r="AF2495" s="280"/>
      <c r="AG2495" s="266"/>
      <c r="AH2495" s="266"/>
      <c r="AI2495" s="266"/>
      <c r="AJ2495" s="266"/>
      <c r="AK2495" s="266"/>
      <c r="AL2495" s="266"/>
      <c r="AM2495" s="290"/>
      <c r="AN2495" s="291" t="e">
        <f t="shared" si="2987"/>
        <v>#DIV/0!</v>
      </c>
      <c r="AO2495" s="297"/>
    </row>
    <row r="2496" spans="1:41" s="219" customFormat="1" ht="15" customHeight="1" x14ac:dyDescent="0.15">
      <c r="A2496" s="235"/>
      <c r="B2496" s="236">
        <f t="shared" ref="B2496:C2496" si="3057">B2495</f>
        <v>0</v>
      </c>
      <c r="C2496" s="237">
        <f t="shared" si="3057"/>
        <v>0</v>
      </c>
      <c r="D2496" s="238">
        <f t="shared" si="3055"/>
        <v>3</v>
      </c>
      <c r="E2496" s="238"/>
      <c r="F2496" s="239"/>
      <c r="G2496" s="238"/>
      <c r="H2496" s="327"/>
      <c r="I2496" s="240"/>
      <c r="J2496" s="238"/>
      <c r="K2496" s="238"/>
      <c r="L2496" s="238"/>
      <c r="M2496" s="238"/>
      <c r="N2496" s="238"/>
      <c r="O2496" s="256">
        <f t="shared" si="2986"/>
        <v>0</v>
      </c>
      <c r="P2496" s="351"/>
      <c r="Q2496" s="266"/>
      <c r="R2496" s="353"/>
      <c r="S2496" s="355"/>
      <c r="T2496" s="351"/>
      <c r="U2496" s="357"/>
      <c r="V2496" s="359"/>
      <c r="W2496" s="361"/>
      <c r="X2496" s="357"/>
      <c r="Y2496" s="353"/>
      <c r="Z2496" s="353"/>
      <c r="AA2496" s="353"/>
      <c r="AB2496" s="353"/>
      <c r="AC2496" s="353"/>
      <c r="AD2496" s="238">
        <f t="shared" si="3056"/>
        <v>0</v>
      </c>
      <c r="AE2496" s="279" t="e">
        <f>VLOOKUP(AD2496,分类参数表!$I$2:$J$10,2,FALSE)</f>
        <v>#N/A</v>
      </c>
      <c r="AF2496" s="280"/>
      <c r="AG2496" s="266"/>
      <c r="AH2496" s="266"/>
      <c r="AI2496" s="266"/>
      <c r="AJ2496" s="266"/>
      <c r="AK2496" s="266"/>
      <c r="AL2496" s="266"/>
      <c r="AM2496" s="290"/>
      <c r="AN2496" s="291" t="e">
        <f t="shared" si="2987"/>
        <v>#DIV/0!</v>
      </c>
      <c r="AO2496" s="297"/>
    </row>
    <row r="2497" spans="1:41" s="219" customFormat="1" ht="15" customHeight="1" x14ac:dyDescent="0.15">
      <c r="A2497" s="235"/>
      <c r="B2497" s="236">
        <f t="shared" ref="B2497:C2497" si="3058">B2496</f>
        <v>0</v>
      </c>
      <c r="C2497" s="237">
        <f t="shared" si="3058"/>
        <v>0</v>
      </c>
      <c r="D2497" s="238">
        <f t="shared" si="3055"/>
        <v>4</v>
      </c>
      <c r="E2497" s="238"/>
      <c r="F2497" s="239"/>
      <c r="G2497" s="238"/>
      <c r="H2497" s="266"/>
      <c r="I2497" s="238"/>
      <c r="J2497" s="238"/>
      <c r="K2497" s="238"/>
      <c r="L2497" s="238"/>
      <c r="M2497" s="238"/>
      <c r="N2497" s="238"/>
      <c r="O2497" s="256">
        <f t="shared" si="2986"/>
        <v>0</v>
      </c>
      <c r="P2497" s="351"/>
      <c r="Q2497" s="266"/>
      <c r="R2497" s="353"/>
      <c r="S2497" s="355"/>
      <c r="T2497" s="351"/>
      <c r="U2497" s="357"/>
      <c r="V2497" s="359"/>
      <c r="W2497" s="361"/>
      <c r="X2497" s="357"/>
      <c r="Y2497" s="353"/>
      <c r="Z2497" s="353"/>
      <c r="AA2497" s="353"/>
      <c r="AB2497" s="353"/>
      <c r="AC2497" s="353"/>
      <c r="AD2497" s="238">
        <f t="shared" si="3056"/>
        <v>0</v>
      </c>
      <c r="AE2497" s="279" t="e">
        <f>VLOOKUP(AD2497,分类参数表!$I$2:$J$10,2,FALSE)</f>
        <v>#N/A</v>
      </c>
      <c r="AF2497" s="280"/>
      <c r="AG2497" s="266"/>
      <c r="AH2497" s="266"/>
      <c r="AI2497" s="266"/>
      <c r="AJ2497" s="266"/>
      <c r="AK2497" s="266"/>
      <c r="AL2497" s="266"/>
      <c r="AM2497" s="290"/>
      <c r="AN2497" s="291" t="e">
        <f t="shared" si="2987"/>
        <v>#DIV/0!</v>
      </c>
      <c r="AO2497" s="297"/>
    </row>
    <row r="2498" spans="1:41" s="219" customFormat="1" ht="15" customHeight="1" thickBot="1" x14ac:dyDescent="0.2">
      <c r="A2498" s="235"/>
      <c r="B2498" s="236">
        <f t="shared" ref="B2498:C2498" si="3059">B2497</f>
        <v>0</v>
      </c>
      <c r="C2498" s="237">
        <f t="shared" si="3059"/>
        <v>0</v>
      </c>
      <c r="D2498" s="238">
        <f t="shared" si="3055"/>
        <v>5</v>
      </c>
      <c r="E2498" s="238"/>
      <c r="F2498" s="239"/>
      <c r="G2498" s="238"/>
      <c r="H2498" s="266"/>
      <c r="I2498" s="238"/>
      <c r="J2498" s="238"/>
      <c r="K2498" s="238"/>
      <c r="L2498" s="238"/>
      <c r="M2498" s="238"/>
      <c r="N2498" s="238"/>
      <c r="O2498" s="256">
        <f t="shared" si="2986"/>
        <v>0</v>
      </c>
      <c r="P2498" s="351"/>
      <c r="Q2498" s="266"/>
      <c r="R2498" s="353"/>
      <c r="S2498" s="355"/>
      <c r="T2498" s="351"/>
      <c r="U2498" s="357"/>
      <c r="V2498" s="359"/>
      <c r="W2498" s="361"/>
      <c r="X2498" s="357"/>
      <c r="Y2498" s="353"/>
      <c r="Z2498" s="353"/>
      <c r="AA2498" s="353"/>
      <c r="AB2498" s="362"/>
      <c r="AC2498" s="362"/>
      <c r="AD2498" s="238">
        <f t="shared" si="3056"/>
        <v>0</v>
      </c>
      <c r="AE2498" s="279" t="e">
        <f>VLOOKUP(AD2498,分类参数表!$I$2:$J$10,2,FALSE)</f>
        <v>#N/A</v>
      </c>
      <c r="AF2498" s="280"/>
      <c r="AG2498" s="266"/>
      <c r="AH2498" s="266"/>
      <c r="AI2498" s="266"/>
      <c r="AJ2498" s="266"/>
      <c r="AK2498" s="266"/>
      <c r="AL2498" s="266"/>
      <c r="AM2498" s="290"/>
      <c r="AN2498" s="291" t="e">
        <f t="shared" si="2987"/>
        <v>#DIV/0!</v>
      </c>
      <c r="AO2498" s="297"/>
    </row>
    <row r="2499" spans="1:41" s="220" customFormat="1" ht="15" customHeight="1" thickTop="1" x14ac:dyDescent="0.15">
      <c r="A2499" s="319"/>
      <c r="B2499" s="242"/>
      <c r="C2499" s="243"/>
      <c r="D2499" s="244">
        <v>1</v>
      </c>
      <c r="E2499" s="320"/>
      <c r="F2499" s="245"/>
      <c r="G2499" s="321"/>
      <c r="H2499" s="328"/>
      <c r="I2499" s="246"/>
      <c r="J2499" s="321"/>
      <c r="K2499" s="320"/>
      <c r="L2499" s="321"/>
      <c r="M2499" s="244"/>
      <c r="N2499" s="244"/>
      <c r="O2499" s="257">
        <f t="shared" si="2986"/>
        <v>0</v>
      </c>
      <c r="P2499" s="363">
        <f>SUM(O2499:O2503)</f>
        <v>0</v>
      </c>
      <c r="Q2499" s="322"/>
      <c r="R2499" s="371">
        <f>SUMPRODUCT(Q2499:Q2503+0)</f>
        <v>0</v>
      </c>
      <c r="S2499" s="374" t="e">
        <f>R2499/P2499</f>
        <v>#DIV/0!</v>
      </c>
      <c r="T2499" s="363" t="e">
        <f>LOOKUP(S2499,{0.4,0.45,0.5,0.55,0.6,0.65,0.7,0.75,0.8,0.85,0.9,0.95,1},{0.1,0.175,0.25,0.325,0.4,0.475,0.55,0.625,0.7,0.775,0.85,0.925,1})</f>
        <v>#DIV/0!</v>
      </c>
      <c r="U2499" s="369"/>
      <c r="V2499" s="365"/>
      <c r="W2499" s="367"/>
      <c r="X2499" s="369"/>
      <c r="Y2499" s="371">
        <f>R2499-(V2499/10)-X2499</f>
        <v>0</v>
      </c>
      <c r="Z2499" s="371" t="e">
        <f>Y2499*T2499*AE2499</f>
        <v>#DIV/0!</v>
      </c>
      <c r="AA2499" s="371" t="e">
        <f>U2499-V2499+Z2499</f>
        <v>#DIV/0!</v>
      </c>
      <c r="AB2499" s="371"/>
      <c r="AC2499" s="371"/>
      <c r="AD2499" s="323" t="s">
        <v>2000</v>
      </c>
      <c r="AE2499" s="282">
        <f>VLOOKUP(AD2499,分类参数表!$I$2:$J$10,2,FALSE)</f>
        <v>1</v>
      </c>
      <c r="AF2499" s="283"/>
      <c r="AG2499" s="322"/>
      <c r="AH2499" s="269"/>
      <c r="AI2499" s="269"/>
      <c r="AJ2499" s="269"/>
      <c r="AK2499" s="322"/>
      <c r="AL2499" s="322"/>
      <c r="AM2499" s="292"/>
      <c r="AN2499" s="293" t="e">
        <f t="shared" si="2987"/>
        <v>#DIV/0!</v>
      </c>
      <c r="AO2499" s="298"/>
    </row>
    <row r="2500" spans="1:41" s="221" customFormat="1" ht="15" customHeight="1" x14ac:dyDescent="0.15">
      <c r="A2500" s="247"/>
      <c r="B2500" s="248">
        <f t="shared" ref="B2500:C2500" si="3060">B2499</f>
        <v>0</v>
      </c>
      <c r="C2500" s="249">
        <f t="shared" si="3060"/>
        <v>0</v>
      </c>
      <c r="D2500" s="250">
        <f t="shared" ref="D2500:D2503" si="3061">D2499+1</f>
        <v>2</v>
      </c>
      <c r="E2500" s="250"/>
      <c r="F2500" s="251"/>
      <c r="G2500" s="250"/>
      <c r="H2500" s="329"/>
      <c r="I2500" s="252"/>
      <c r="J2500" s="250"/>
      <c r="K2500" s="250"/>
      <c r="L2500" s="250"/>
      <c r="M2500" s="250"/>
      <c r="N2500" s="250"/>
      <c r="O2500" s="258">
        <f t="shared" si="2986"/>
        <v>0</v>
      </c>
      <c r="P2500" s="364"/>
      <c r="Q2500" s="271"/>
      <c r="R2500" s="372"/>
      <c r="S2500" s="375"/>
      <c r="T2500" s="364"/>
      <c r="U2500" s="370"/>
      <c r="V2500" s="366"/>
      <c r="W2500" s="368"/>
      <c r="X2500" s="370"/>
      <c r="Y2500" s="372"/>
      <c r="Z2500" s="372"/>
      <c r="AA2500" s="372"/>
      <c r="AB2500" s="372"/>
      <c r="AC2500" s="372"/>
      <c r="AD2500" s="250" t="str">
        <f t="shared" ref="AD2500:AD2503" si="3062">AD2499</f>
        <v>会员</v>
      </c>
      <c r="AE2500" s="284">
        <f>VLOOKUP(AD2500,分类参数表!$I$2:$J$10,2,FALSE)</f>
        <v>1</v>
      </c>
      <c r="AF2500" s="285"/>
      <c r="AG2500" s="271"/>
      <c r="AH2500" s="271"/>
      <c r="AI2500" s="271"/>
      <c r="AJ2500" s="271"/>
      <c r="AK2500" s="271"/>
      <c r="AL2500" s="271"/>
      <c r="AM2500" s="294"/>
      <c r="AN2500" s="295" t="e">
        <f t="shared" si="2987"/>
        <v>#DIV/0!</v>
      </c>
      <c r="AO2500" s="299"/>
    </row>
    <row r="2501" spans="1:41" s="221" customFormat="1" ht="15" customHeight="1" x14ac:dyDescent="0.15">
      <c r="A2501" s="247"/>
      <c r="B2501" s="248">
        <f t="shared" ref="B2501:C2501" si="3063">B2500</f>
        <v>0</v>
      </c>
      <c r="C2501" s="249">
        <f t="shared" si="3063"/>
        <v>0</v>
      </c>
      <c r="D2501" s="250">
        <f t="shared" si="3061"/>
        <v>3</v>
      </c>
      <c r="E2501" s="250"/>
      <c r="F2501" s="251"/>
      <c r="G2501" s="250"/>
      <c r="H2501" s="329"/>
      <c r="I2501" s="252"/>
      <c r="J2501" s="250"/>
      <c r="K2501" s="250"/>
      <c r="L2501" s="250"/>
      <c r="M2501" s="250"/>
      <c r="N2501" s="250"/>
      <c r="O2501" s="258">
        <f t="shared" si="2986"/>
        <v>0</v>
      </c>
      <c r="P2501" s="364"/>
      <c r="Q2501" s="271"/>
      <c r="R2501" s="372"/>
      <c r="S2501" s="375"/>
      <c r="T2501" s="364"/>
      <c r="U2501" s="370"/>
      <c r="V2501" s="366"/>
      <c r="W2501" s="368"/>
      <c r="X2501" s="370"/>
      <c r="Y2501" s="372"/>
      <c r="Z2501" s="372"/>
      <c r="AA2501" s="372"/>
      <c r="AB2501" s="372"/>
      <c r="AC2501" s="372"/>
      <c r="AD2501" s="250" t="str">
        <f t="shared" si="3062"/>
        <v>会员</v>
      </c>
      <c r="AE2501" s="284">
        <f>VLOOKUP(AD2501,分类参数表!$I$2:$J$10,2,FALSE)</f>
        <v>1</v>
      </c>
      <c r="AF2501" s="285"/>
      <c r="AG2501" s="271"/>
      <c r="AH2501" s="271"/>
      <c r="AI2501" s="271"/>
      <c r="AJ2501" s="271"/>
      <c r="AK2501" s="271"/>
      <c r="AL2501" s="271"/>
      <c r="AM2501" s="294"/>
      <c r="AN2501" s="295" t="e">
        <f t="shared" si="2987"/>
        <v>#DIV/0!</v>
      </c>
      <c r="AO2501" s="299"/>
    </row>
    <row r="2502" spans="1:41" s="221" customFormat="1" ht="15" customHeight="1" x14ac:dyDescent="0.15">
      <c r="A2502" s="247"/>
      <c r="B2502" s="248">
        <f t="shared" ref="B2502:C2502" si="3064">B2501</f>
        <v>0</v>
      </c>
      <c r="C2502" s="249">
        <f t="shared" si="3064"/>
        <v>0</v>
      </c>
      <c r="D2502" s="250">
        <f t="shared" si="3061"/>
        <v>4</v>
      </c>
      <c r="E2502" s="250"/>
      <c r="F2502" s="251"/>
      <c r="G2502" s="250"/>
      <c r="H2502" s="271"/>
      <c r="I2502" s="250"/>
      <c r="J2502" s="250"/>
      <c r="K2502" s="250"/>
      <c r="L2502" s="250"/>
      <c r="M2502" s="250"/>
      <c r="N2502" s="250"/>
      <c r="O2502" s="258">
        <f t="shared" ref="O2502:O2565" si="3065">N2502*M2502</f>
        <v>0</v>
      </c>
      <c r="P2502" s="364"/>
      <c r="Q2502" s="271"/>
      <c r="R2502" s="372"/>
      <c r="S2502" s="375"/>
      <c r="T2502" s="364"/>
      <c r="U2502" s="370"/>
      <c r="V2502" s="366"/>
      <c r="W2502" s="368"/>
      <c r="X2502" s="370"/>
      <c r="Y2502" s="372"/>
      <c r="Z2502" s="372"/>
      <c r="AA2502" s="372"/>
      <c r="AB2502" s="372"/>
      <c r="AC2502" s="372"/>
      <c r="AD2502" s="250" t="str">
        <f t="shared" si="3062"/>
        <v>会员</v>
      </c>
      <c r="AE2502" s="284">
        <f>VLOOKUP(AD2502,分类参数表!$I$2:$J$10,2,FALSE)</f>
        <v>1</v>
      </c>
      <c r="AF2502" s="285"/>
      <c r="AG2502" s="271"/>
      <c r="AH2502" s="271"/>
      <c r="AI2502" s="271"/>
      <c r="AJ2502" s="271"/>
      <c r="AK2502" s="271"/>
      <c r="AL2502" s="271"/>
      <c r="AM2502" s="294"/>
      <c r="AN2502" s="295" t="e">
        <f t="shared" ref="AN2502:AN2565" si="3066">(Q2502-AM2502)/M2502/N2502</f>
        <v>#DIV/0!</v>
      </c>
      <c r="AO2502" s="299"/>
    </row>
    <row r="2503" spans="1:41" s="221" customFormat="1" ht="15" customHeight="1" thickBot="1" x14ac:dyDescent="0.2">
      <c r="A2503" s="247"/>
      <c r="B2503" s="248">
        <f t="shared" ref="B2503:C2503" si="3067">B2502</f>
        <v>0</v>
      </c>
      <c r="C2503" s="249">
        <f t="shared" si="3067"/>
        <v>0</v>
      </c>
      <c r="D2503" s="250">
        <f t="shared" si="3061"/>
        <v>5</v>
      </c>
      <c r="E2503" s="250"/>
      <c r="F2503" s="251"/>
      <c r="G2503" s="250"/>
      <c r="H2503" s="271"/>
      <c r="I2503" s="250"/>
      <c r="J2503" s="250"/>
      <c r="K2503" s="250"/>
      <c r="L2503" s="250"/>
      <c r="M2503" s="250"/>
      <c r="N2503" s="250"/>
      <c r="O2503" s="258">
        <f t="shared" si="3065"/>
        <v>0</v>
      </c>
      <c r="P2503" s="364"/>
      <c r="Q2503" s="271"/>
      <c r="R2503" s="372"/>
      <c r="S2503" s="375"/>
      <c r="T2503" s="364"/>
      <c r="U2503" s="370"/>
      <c r="V2503" s="366"/>
      <c r="W2503" s="368"/>
      <c r="X2503" s="370"/>
      <c r="Y2503" s="372"/>
      <c r="Z2503" s="372"/>
      <c r="AA2503" s="372"/>
      <c r="AB2503" s="373"/>
      <c r="AC2503" s="373"/>
      <c r="AD2503" s="250" t="str">
        <f t="shared" si="3062"/>
        <v>会员</v>
      </c>
      <c r="AE2503" s="284">
        <f>VLOOKUP(AD2503,分类参数表!$I$2:$J$10,2,FALSE)</f>
        <v>1</v>
      </c>
      <c r="AF2503" s="285"/>
      <c r="AG2503" s="271"/>
      <c r="AH2503" s="271"/>
      <c r="AI2503" s="271"/>
      <c r="AJ2503" s="271"/>
      <c r="AK2503" s="271"/>
      <c r="AL2503" s="271"/>
      <c r="AM2503" s="294"/>
      <c r="AN2503" s="295" t="e">
        <f t="shared" si="3066"/>
        <v>#DIV/0!</v>
      </c>
      <c r="AO2503" s="299"/>
    </row>
    <row r="2504" spans="1:41" s="218" customFormat="1" ht="15" customHeight="1" thickTop="1" x14ac:dyDescent="0.15">
      <c r="A2504" s="229"/>
      <c r="B2504" s="230"/>
      <c r="C2504" s="231"/>
      <c r="D2504" s="232">
        <v>1</v>
      </c>
      <c r="E2504" s="233"/>
      <c r="F2504" s="233"/>
      <c r="G2504" s="232"/>
      <c r="H2504" s="326"/>
      <c r="I2504" s="234"/>
      <c r="J2504" s="232"/>
      <c r="K2504" s="233"/>
      <c r="L2504" s="232"/>
      <c r="M2504" s="232"/>
      <c r="N2504" s="232"/>
      <c r="O2504" s="255">
        <f t="shared" si="3065"/>
        <v>0</v>
      </c>
      <c r="P2504" s="350">
        <f>SUM(O2504:O2508)</f>
        <v>0</v>
      </c>
      <c r="Q2504" s="264"/>
      <c r="R2504" s="352">
        <f>SUMPRODUCT(Q2504:Q2508+0)</f>
        <v>0</v>
      </c>
      <c r="S2504" s="354" t="e">
        <f>R2504/P2504</f>
        <v>#DIV/0!</v>
      </c>
      <c r="T2504" s="350" t="e">
        <f>LOOKUP(S2504,{0.4,0.45,0.5,0.55,0.6,0.65,0.7,0.75,0.8,0.85,0.9,0.95,1},{0.1,0.175,0.25,0.325,0.4,0.475,0.55,0.625,0.7,0.775,0.85,0.925,1})</f>
        <v>#DIV/0!</v>
      </c>
      <c r="U2504" s="356"/>
      <c r="V2504" s="358"/>
      <c r="W2504" s="360"/>
      <c r="X2504" s="356"/>
      <c r="Y2504" s="352">
        <f>R2504-(V2504/10)-X2504</f>
        <v>0</v>
      </c>
      <c r="Z2504" s="352" t="e">
        <f>Y2504*T2504*AE2504</f>
        <v>#DIV/0!</v>
      </c>
      <c r="AA2504" s="352" t="e">
        <f>U2504-V2504+Z2504</f>
        <v>#DIV/0!</v>
      </c>
      <c r="AB2504" s="352"/>
      <c r="AC2504" s="352"/>
      <c r="AD2504" s="276"/>
      <c r="AE2504" s="277" t="e">
        <f>VLOOKUP(AD2504,分类参数表!$I$2:$J$10,2,FALSE)</f>
        <v>#N/A</v>
      </c>
      <c r="AF2504" s="278"/>
      <c r="AG2504" s="264"/>
      <c r="AH2504" s="264"/>
      <c r="AI2504" s="264"/>
      <c r="AJ2504" s="264"/>
      <c r="AK2504" s="264"/>
      <c r="AL2504" s="264"/>
      <c r="AM2504" s="288"/>
      <c r="AN2504" s="289" t="e">
        <f t="shared" si="3066"/>
        <v>#DIV/0!</v>
      </c>
      <c r="AO2504" s="296"/>
    </row>
    <row r="2505" spans="1:41" s="219" customFormat="1" ht="15" customHeight="1" x14ac:dyDescent="0.15">
      <c r="A2505" s="235"/>
      <c r="B2505" s="236">
        <f t="shared" ref="B2505:C2505" si="3068">B2504</f>
        <v>0</v>
      </c>
      <c r="C2505" s="237">
        <f t="shared" si="3068"/>
        <v>0</v>
      </c>
      <c r="D2505" s="238">
        <f t="shared" ref="D2505:D2508" si="3069">D2504+1</f>
        <v>2</v>
      </c>
      <c r="E2505" s="238"/>
      <c r="F2505" s="239"/>
      <c r="G2505" s="238"/>
      <c r="H2505" s="327"/>
      <c r="I2505" s="240"/>
      <c r="J2505" s="238"/>
      <c r="K2505" s="238"/>
      <c r="L2505" s="238"/>
      <c r="M2505" s="238"/>
      <c r="N2505" s="238"/>
      <c r="O2505" s="256">
        <f t="shared" si="3065"/>
        <v>0</v>
      </c>
      <c r="P2505" s="351"/>
      <c r="Q2505" s="266"/>
      <c r="R2505" s="353"/>
      <c r="S2505" s="355"/>
      <c r="T2505" s="351"/>
      <c r="U2505" s="357"/>
      <c r="V2505" s="359"/>
      <c r="W2505" s="361"/>
      <c r="X2505" s="357"/>
      <c r="Y2505" s="353"/>
      <c r="Z2505" s="353"/>
      <c r="AA2505" s="353"/>
      <c r="AB2505" s="353"/>
      <c r="AC2505" s="353"/>
      <c r="AD2505" s="238">
        <f t="shared" ref="AD2505:AD2508" si="3070">AD2504</f>
        <v>0</v>
      </c>
      <c r="AE2505" s="279" t="e">
        <f>VLOOKUP(AD2505,分类参数表!$I$2:$J$10,2,FALSE)</f>
        <v>#N/A</v>
      </c>
      <c r="AF2505" s="280"/>
      <c r="AG2505" s="266"/>
      <c r="AH2505" s="266"/>
      <c r="AI2505" s="266"/>
      <c r="AJ2505" s="266"/>
      <c r="AK2505" s="266"/>
      <c r="AL2505" s="266"/>
      <c r="AM2505" s="290"/>
      <c r="AN2505" s="291" t="e">
        <f t="shared" si="3066"/>
        <v>#DIV/0!</v>
      </c>
      <c r="AO2505" s="297"/>
    </row>
    <row r="2506" spans="1:41" s="219" customFormat="1" ht="15" customHeight="1" x14ac:dyDescent="0.15">
      <c r="A2506" s="235"/>
      <c r="B2506" s="236">
        <f t="shared" ref="B2506:C2506" si="3071">B2505</f>
        <v>0</v>
      </c>
      <c r="C2506" s="237">
        <f t="shared" si="3071"/>
        <v>0</v>
      </c>
      <c r="D2506" s="238">
        <f t="shared" si="3069"/>
        <v>3</v>
      </c>
      <c r="E2506" s="238"/>
      <c r="F2506" s="239"/>
      <c r="G2506" s="238"/>
      <c r="H2506" s="327"/>
      <c r="I2506" s="240"/>
      <c r="J2506" s="238"/>
      <c r="K2506" s="238"/>
      <c r="L2506" s="238"/>
      <c r="M2506" s="238"/>
      <c r="N2506" s="238"/>
      <c r="O2506" s="256">
        <f t="shared" si="3065"/>
        <v>0</v>
      </c>
      <c r="P2506" s="351"/>
      <c r="Q2506" s="266"/>
      <c r="R2506" s="353"/>
      <c r="S2506" s="355"/>
      <c r="T2506" s="351"/>
      <c r="U2506" s="357"/>
      <c r="V2506" s="359"/>
      <c r="W2506" s="361"/>
      <c r="X2506" s="357"/>
      <c r="Y2506" s="353"/>
      <c r="Z2506" s="353"/>
      <c r="AA2506" s="353"/>
      <c r="AB2506" s="353"/>
      <c r="AC2506" s="353"/>
      <c r="AD2506" s="238">
        <f t="shared" si="3070"/>
        <v>0</v>
      </c>
      <c r="AE2506" s="279" t="e">
        <f>VLOOKUP(AD2506,分类参数表!$I$2:$J$10,2,FALSE)</f>
        <v>#N/A</v>
      </c>
      <c r="AF2506" s="280"/>
      <c r="AG2506" s="266"/>
      <c r="AH2506" s="266"/>
      <c r="AI2506" s="266"/>
      <c r="AJ2506" s="266"/>
      <c r="AK2506" s="266"/>
      <c r="AL2506" s="266"/>
      <c r="AM2506" s="290"/>
      <c r="AN2506" s="291" t="e">
        <f t="shared" si="3066"/>
        <v>#DIV/0!</v>
      </c>
      <c r="AO2506" s="297"/>
    </row>
    <row r="2507" spans="1:41" s="219" customFormat="1" ht="15" customHeight="1" x14ac:dyDescent="0.15">
      <c r="A2507" s="235"/>
      <c r="B2507" s="236">
        <f t="shared" ref="B2507:C2507" si="3072">B2506</f>
        <v>0</v>
      </c>
      <c r="C2507" s="237">
        <f t="shared" si="3072"/>
        <v>0</v>
      </c>
      <c r="D2507" s="238">
        <f t="shared" si="3069"/>
        <v>4</v>
      </c>
      <c r="E2507" s="238"/>
      <c r="F2507" s="239"/>
      <c r="G2507" s="238"/>
      <c r="H2507" s="266"/>
      <c r="I2507" s="238"/>
      <c r="J2507" s="238"/>
      <c r="K2507" s="238"/>
      <c r="L2507" s="238"/>
      <c r="M2507" s="238"/>
      <c r="N2507" s="238"/>
      <c r="O2507" s="256">
        <f t="shared" si="3065"/>
        <v>0</v>
      </c>
      <c r="P2507" s="351"/>
      <c r="Q2507" s="266"/>
      <c r="R2507" s="353"/>
      <c r="S2507" s="355"/>
      <c r="T2507" s="351"/>
      <c r="U2507" s="357"/>
      <c r="V2507" s="359"/>
      <c r="W2507" s="361"/>
      <c r="X2507" s="357"/>
      <c r="Y2507" s="353"/>
      <c r="Z2507" s="353"/>
      <c r="AA2507" s="353"/>
      <c r="AB2507" s="353"/>
      <c r="AC2507" s="353"/>
      <c r="AD2507" s="238">
        <f t="shared" si="3070"/>
        <v>0</v>
      </c>
      <c r="AE2507" s="279" t="e">
        <f>VLOOKUP(AD2507,分类参数表!$I$2:$J$10,2,FALSE)</f>
        <v>#N/A</v>
      </c>
      <c r="AF2507" s="280"/>
      <c r="AG2507" s="266"/>
      <c r="AH2507" s="266"/>
      <c r="AI2507" s="266"/>
      <c r="AJ2507" s="266"/>
      <c r="AK2507" s="266"/>
      <c r="AL2507" s="266"/>
      <c r="AM2507" s="290"/>
      <c r="AN2507" s="291" t="e">
        <f t="shared" si="3066"/>
        <v>#DIV/0!</v>
      </c>
      <c r="AO2507" s="297"/>
    </row>
    <row r="2508" spans="1:41" s="219" customFormat="1" ht="15" customHeight="1" thickBot="1" x14ac:dyDescent="0.2">
      <c r="A2508" s="235"/>
      <c r="B2508" s="236">
        <f t="shared" ref="B2508:C2508" si="3073">B2507</f>
        <v>0</v>
      </c>
      <c r="C2508" s="237">
        <f t="shared" si="3073"/>
        <v>0</v>
      </c>
      <c r="D2508" s="238">
        <f t="shared" si="3069"/>
        <v>5</v>
      </c>
      <c r="E2508" s="238"/>
      <c r="F2508" s="239"/>
      <c r="G2508" s="238"/>
      <c r="H2508" s="266"/>
      <c r="I2508" s="238"/>
      <c r="J2508" s="238"/>
      <c r="K2508" s="238"/>
      <c r="L2508" s="238"/>
      <c r="M2508" s="238"/>
      <c r="N2508" s="238"/>
      <c r="O2508" s="256">
        <f t="shared" si="3065"/>
        <v>0</v>
      </c>
      <c r="P2508" s="351"/>
      <c r="Q2508" s="266"/>
      <c r="R2508" s="353"/>
      <c r="S2508" s="355"/>
      <c r="T2508" s="351"/>
      <c r="U2508" s="357"/>
      <c r="V2508" s="359"/>
      <c r="W2508" s="361"/>
      <c r="X2508" s="357"/>
      <c r="Y2508" s="353"/>
      <c r="Z2508" s="353"/>
      <c r="AA2508" s="353"/>
      <c r="AB2508" s="362"/>
      <c r="AC2508" s="362"/>
      <c r="AD2508" s="238">
        <f t="shared" si="3070"/>
        <v>0</v>
      </c>
      <c r="AE2508" s="279" t="e">
        <f>VLOOKUP(AD2508,分类参数表!$I$2:$J$10,2,FALSE)</f>
        <v>#N/A</v>
      </c>
      <c r="AF2508" s="280"/>
      <c r="AG2508" s="266"/>
      <c r="AH2508" s="266"/>
      <c r="AI2508" s="266"/>
      <c r="AJ2508" s="266"/>
      <c r="AK2508" s="266"/>
      <c r="AL2508" s="266"/>
      <c r="AM2508" s="290"/>
      <c r="AN2508" s="291" t="e">
        <f t="shared" si="3066"/>
        <v>#DIV/0!</v>
      </c>
      <c r="AO2508" s="297"/>
    </row>
    <row r="2509" spans="1:41" s="220" customFormat="1" ht="15" customHeight="1" thickTop="1" x14ac:dyDescent="0.15">
      <c r="A2509" s="319"/>
      <c r="B2509" s="242"/>
      <c r="C2509" s="243"/>
      <c r="D2509" s="244">
        <v>1</v>
      </c>
      <c r="E2509" s="320"/>
      <c r="F2509" s="245"/>
      <c r="G2509" s="321"/>
      <c r="H2509" s="328"/>
      <c r="I2509" s="246"/>
      <c r="J2509" s="321"/>
      <c r="K2509" s="320"/>
      <c r="L2509" s="321"/>
      <c r="M2509" s="244"/>
      <c r="N2509" s="244"/>
      <c r="O2509" s="257">
        <f t="shared" si="3065"/>
        <v>0</v>
      </c>
      <c r="P2509" s="363">
        <f>SUM(O2509:O2513)</f>
        <v>0</v>
      </c>
      <c r="Q2509" s="322"/>
      <c r="R2509" s="371">
        <f>SUMPRODUCT(Q2509:Q2513+0)</f>
        <v>0</v>
      </c>
      <c r="S2509" s="374" t="e">
        <f>R2509/P2509</f>
        <v>#DIV/0!</v>
      </c>
      <c r="T2509" s="363" t="e">
        <f>LOOKUP(S2509,{0.4,0.45,0.5,0.55,0.6,0.65,0.7,0.75,0.8,0.85,0.9,0.95,1},{0.1,0.175,0.25,0.325,0.4,0.475,0.55,0.625,0.7,0.775,0.85,0.925,1})</f>
        <v>#DIV/0!</v>
      </c>
      <c r="U2509" s="369"/>
      <c r="V2509" s="365"/>
      <c r="W2509" s="367"/>
      <c r="X2509" s="369"/>
      <c r="Y2509" s="371">
        <f>R2509-(V2509/10)-X2509</f>
        <v>0</v>
      </c>
      <c r="Z2509" s="371" t="e">
        <f>Y2509*T2509*AE2509</f>
        <v>#DIV/0!</v>
      </c>
      <c r="AA2509" s="371" t="e">
        <f>U2509-V2509+Z2509</f>
        <v>#DIV/0!</v>
      </c>
      <c r="AB2509" s="371"/>
      <c r="AC2509" s="371"/>
      <c r="AD2509" s="323" t="s">
        <v>2000</v>
      </c>
      <c r="AE2509" s="282">
        <f>VLOOKUP(AD2509,分类参数表!$I$2:$J$10,2,FALSE)</f>
        <v>1</v>
      </c>
      <c r="AF2509" s="283"/>
      <c r="AG2509" s="322"/>
      <c r="AH2509" s="269"/>
      <c r="AI2509" s="269"/>
      <c r="AJ2509" s="269"/>
      <c r="AK2509" s="322"/>
      <c r="AL2509" s="322"/>
      <c r="AM2509" s="292"/>
      <c r="AN2509" s="293" t="e">
        <f t="shared" si="3066"/>
        <v>#DIV/0!</v>
      </c>
      <c r="AO2509" s="298"/>
    </row>
    <row r="2510" spans="1:41" s="221" customFormat="1" ht="15" customHeight="1" x14ac:dyDescent="0.15">
      <c r="A2510" s="247"/>
      <c r="B2510" s="248">
        <f t="shared" ref="B2510:C2510" si="3074">B2509</f>
        <v>0</v>
      </c>
      <c r="C2510" s="249">
        <f t="shared" si="3074"/>
        <v>0</v>
      </c>
      <c r="D2510" s="250">
        <f t="shared" ref="D2510:D2513" si="3075">D2509+1</f>
        <v>2</v>
      </c>
      <c r="E2510" s="250"/>
      <c r="F2510" s="251"/>
      <c r="G2510" s="250"/>
      <c r="H2510" s="329"/>
      <c r="I2510" s="252"/>
      <c r="J2510" s="250"/>
      <c r="K2510" s="250"/>
      <c r="L2510" s="250"/>
      <c r="M2510" s="250"/>
      <c r="N2510" s="250"/>
      <c r="O2510" s="258">
        <f t="shared" si="3065"/>
        <v>0</v>
      </c>
      <c r="P2510" s="364"/>
      <c r="Q2510" s="271"/>
      <c r="R2510" s="372"/>
      <c r="S2510" s="375"/>
      <c r="T2510" s="364"/>
      <c r="U2510" s="370"/>
      <c r="V2510" s="366"/>
      <c r="W2510" s="368"/>
      <c r="X2510" s="370"/>
      <c r="Y2510" s="372"/>
      <c r="Z2510" s="372"/>
      <c r="AA2510" s="372"/>
      <c r="AB2510" s="372"/>
      <c r="AC2510" s="372"/>
      <c r="AD2510" s="250" t="str">
        <f t="shared" ref="AD2510:AD2513" si="3076">AD2509</f>
        <v>会员</v>
      </c>
      <c r="AE2510" s="284">
        <f>VLOOKUP(AD2510,分类参数表!$I$2:$J$10,2,FALSE)</f>
        <v>1</v>
      </c>
      <c r="AF2510" s="285"/>
      <c r="AG2510" s="271"/>
      <c r="AH2510" s="271"/>
      <c r="AI2510" s="271"/>
      <c r="AJ2510" s="271"/>
      <c r="AK2510" s="271"/>
      <c r="AL2510" s="271"/>
      <c r="AM2510" s="294"/>
      <c r="AN2510" s="295" t="e">
        <f t="shared" si="3066"/>
        <v>#DIV/0!</v>
      </c>
      <c r="AO2510" s="299"/>
    </row>
    <row r="2511" spans="1:41" s="221" customFormat="1" ht="15" customHeight="1" x14ac:dyDescent="0.15">
      <c r="A2511" s="247"/>
      <c r="B2511" s="248">
        <f t="shared" ref="B2511:C2511" si="3077">B2510</f>
        <v>0</v>
      </c>
      <c r="C2511" s="249">
        <f t="shared" si="3077"/>
        <v>0</v>
      </c>
      <c r="D2511" s="250">
        <f t="shared" si="3075"/>
        <v>3</v>
      </c>
      <c r="E2511" s="250"/>
      <c r="F2511" s="251"/>
      <c r="G2511" s="250"/>
      <c r="H2511" s="329"/>
      <c r="I2511" s="252"/>
      <c r="J2511" s="250"/>
      <c r="K2511" s="250"/>
      <c r="L2511" s="250"/>
      <c r="M2511" s="250"/>
      <c r="N2511" s="250"/>
      <c r="O2511" s="258">
        <f t="shared" si="3065"/>
        <v>0</v>
      </c>
      <c r="P2511" s="364"/>
      <c r="Q2511" s="271"/>
      <c r="R2511" s="372"/>
      <c r="S2511" s="375"/>
      <c r="T2511" s="364"/>
      <c r="U2511" s="370"/>
      <c r="V2511" s="366"/>
      <c r="W2511" s="368"/>
      <c r="X2511" s="370"/>
      <c r="Y2511" s="372"/>
      <c r="Z2511" s="372"/>
      <c r="AA2511" s="372"/>
      <c r="AB2511" s="372"/>
      <c r="AC2511" s="372"/>
      <c r="AD2511" s="250" t="str">
        <f t="shared" si="3076"/>
        <v>会员</v>
      </c>
      <c r="AE2511" s="284">
        <f>VLOOKUP(AD2511,分类参数表!$I$2:$J$10,2,FALSE)</f>
        <v>1</v>
      </c>
      <c r="AF2511" s="285"/>
      <c r="AG2511" s="271"/>
      <c r="AH2511" s="271"/>
      <c r="AI2511" s="271"/>
      <c r="AJ2511" s="271"/>
      <c r="AK2511" s="271"/>
      <c r="AL2511" s="271"/>
      <c r="AM2511" s="294"/>
      <c r="AN2511" s="295" t="e">
        <f t="shared" si="3066"/>
        <v>#DIV/0!</v>
      </c>
      <c r="AO2511" s="299"/>
    </row>
    <row r="2512" spans="1:41" s="221" customFormat="1" ht="15" customHeight="1" x14ac:dyDescent="0.15">
      <c r="A2512" s="247"/>
      <c r="B2512" s="248">
        <f t="shared" ref="B2512:C2512" si="3078">B2511</f>
        <v>0</v>
      </c>
      <c r="C2512" s="249">
        <f t="shared" si="3078"/>
        <v>0</v>
      </c>
      <c r="D2512" s="250">
        <f t="shared" si="3075"/>
        <v>4</v>
      </c>
      <c r="E2512" s="250"/>
      <c r="F2512" s="251"/>
      <c r="G2512" s="250"/>
      <c r="H2512" s="271"/>
      <c r="I2512" s="250"/>
      <c r="J2512" s="250"/>
      <c r="K2512" s="250"/>
      <c r="L2512" s="250"/>
      <c r="M2512" s="250"/>
      <c r="N2512" s="250"/>
      <c r="O2512" s="258">
        <f t="shared" si="3065"/>
        <v>0</v>
      </c>
      <c r="P2512" s="364"/>
      <c r="Q2512" s="271"/>
      <c r="R2512" s="372"/>
      <c r="S2512" s="375"/>
      <c r="T2512" s="364"/>
      <c r="U2512" s="370"/>
      <c r="V2512" s="366"/>
      <c r="W2512" s="368"/>
      <c r="X2512" s="370"/>
      <c r="Y2512" s="372"/>
      <c r="Z2512" s="372"/>
      <c r="AA2512" s="372"/>
      <c r="AB2512" s="372"/>
      <c r="AC2512" s="372"/>
      <c r="AD2512" s="250" t="str">
        <f t="shared" si="3076"/>
        <v>会员</v>
      </c>
      <c r="AE2512" s="284">
        <f>VLOOKUP(AD2512,分类参数表!$I$2:$J$10,2,FALSE)</f>
        <v>1</v>
      </c>
      <c r="AF2512" s="285"/>
      <c r="AG2512" s="271"/>
      <c r="AH2512" s="271"/>
      <c r="AI2512" s="271"/>
      <c r="AJ2512" s="271"/>
      <c r="AK2512" s="271"/>
      <c r="AL2512" s="271"/>
      <c r="AM2512" s="294"/>
      <c r="AN2512" s="295" t="e">
        <f t="shared" si="3066"/>
        <v>#DIV/0!</v>
      </c>
      <c r="AO2512" s="299"/>
    </row>
    <row r="2513" spans="1:41" s="221" customFormat="1" ht="15" customHeight="1" thickBot="1" x14ac:dyDescent="0.2">
      <c r="A2513" s="247"/>
      <c r="B2513" s="248">
        <f t="shared" ref="B2513:C2513" si="3079">B2512</f>
        <v>0</v>
      </c>
      <c r="C2513" s="249">
        <f t="shared" si="3079"/>
        <v>0</v>
      </c>
      <c r="D2513" s="250">
        <f t="shared" si="3075"/>
        <v>5</v>
      </c>
      <c r="E2513" s="250"/>
      <c r="F2513" s="251"/>
      <c r="G2513" s="250"/>
      <c r="H2513" s="271"/>
      <c r="I2513" s="250"/>
      <c r="J2513" s="250"/>
      <c r="K2513" s="250"/>
      <c r="L2513" s="250"/>
      <c r="M2513" s="250"/>
      <c r="N2513" s="250"/>
      <c r="O2513" s="258">
        <f t="shared" si="3065"/>
        <v>0</v>
      </c>
      <c r="P2513" s="364"/>
      <c r="Q2513" s="271"/>
      <c r="R2513" s="372"/>
      <c r="S2513" s="375"/>
      <c r="T2513" s="364"/>
      <c r="U2513" s="370"/>
      <c r="V2513" s="366"/>
      <c r="W2513" s="368"/>
      <c r="X2513" s="370"/>
      <c r="Y2513" s="372"/>
      <c r="Z2513" s="372"/>
      <c r="AA2513" s="372"/>
      <c r="AB2513" s="373"/>
      <c r="AC2513" s="373"/>
      <c r="AD2513" s="250" t="str">
        <f t="shared" si="3076"/>
        <v>会员</v>
      </c>
      <c r="AE2513" s="284">
        <f>VLOOKUP(AD2513,分类参数表!$I$2:$J$10,2,FALSE)</f>
        <v>1</v>
      </c>
      <c r="AF2513" s="285"/>
      <c r="AG2513" s="271"/>
      <c r="AH2513" s="271"/>
      <c r="AI2513" s="271"/>
      <c r="AJ2513" s="271"/>
      <c r="AK2513" s="271"/>
      <c r="AL2513" s="271"/>
      <c r="AM2513" s="294"/>
      <c r="AN2513" s="295" t="e">
        <f t="shared" si="3066"/>
        <v>#DIV/0!</v>
      </c>
      <c r="AO2513" s="299"/>
    </row>
    <row r="2514" spans="1:41" s="218" customFormat="1" ht="15" customHeight="1" thickTop="1" x14ac:dyDescent="0.15">
      <c r="A2514" s="229"/>
      <c r="B2514" s="230"/>
      <c r="C2514" s="231"/>
      <c r="D2514" s="232">
        <v>1</v>
      </c>
      <c r="E2514" s="233"/>
      <c r="F2514" s="233"/>
      <c r="G2514" s="232"/>
      <c r="H2514" s="326"/>
      <c r="I2514" s="234"/>
      <c r="J2514" s="232"/>
      <c r="K2514" s="233"/>
      <c r="L2514" s="232"/>
      <c r="M2514" s="232"/>
      <c r="N2514" s="232"/>
      <c r="O2514" s="255">
        <f t="shared" si="3065"/>
        <v>0</v>
      </c>
      <c r="P2514" s="350">
        <f>SUM(O2514:O2518)</f>
        <v>0</v>
      </c>
      <c r="Q2514" s="264"/>
      <c r="R2514" s="352">
        <f>SUMPRODUCT(Q2514:Q2518+0)</f>
        <v>0</v>
      </c>
      <c r="S2514" s="354" t="e">
        <f>R2514/P2514</f>
        <v>#DIV/0!</v>
      </c>
      <c r="T2514" s="350" t="e">
        <f>LOOKUP(S2514,{0.4,0.45,0.5,0.55,0.6,0.65,0.7,0.75,0.8,0.85,0.9,0.95,1},{0.1,0.175,0.25,0.325,0.4,0.475,0.55,0.625,0.7,0.775,0.85,0.925,1})</f>
        <v>#DIV/0!</v>
      </c>
      <c r="U2514" s="356"/>
      <c r="V2514" s="358"/>
      <c r="W2514" s="360"/>
      <c r="X2514" s="356"/>
      <c r="Y2514" s="352">
        <f>R2514-(V2514/10)-X2514</f>
        <v>0</v>
      </c>
      <c r="Z2514" s="352" t="e">
        <f>Y2514*T2514*AE2514</f>
        <v>#DIV/0!</v>
      </c>
      <c r="AA2514" s="352" t="e">
        <f>U2514-V2514+Z2514</f>
        <v>#DIV/0!</v>
      </c>
      <c r="AB2514" s="352"/>
      <c r="AC2514" s="352"/>
      <c r="AD2514" s="276"/>
      <c r="AE2514" s="277" t="e">
        <f>VLOOKUP(AD2514,分类参数表!$I$2:$J$10,2,FALSE)</f>
        <v>#N/A</v>
      </c>
      <c r="AF2514" s="278"/>
      <c r="AG2514" s="264"/>
      <c r="AH2514" s="264"/>
      <c r="AI2514" s="264"/>
      <c r="AJ2514" s="264"/>
      <c r="AK2514" s="264"/>
      <c r="AL2514" s="264"/>
      <c r="AM2514" s="288"/>
      <c r="AN2514" s="289" t="e">
        <f t="shared" si="3066"/>
        <v>#DIV/0!</v>
      </c>
      <c r="AO2514" s="296"/>
    </row>
    <row r="2515" spans="1:41" s="219" customFormat="1" ht="15" customHeight="1" x14ac:dyDescent="0.15">
      <c r="A2515" s="235"/>
      <c r="B2515" s="236">
        <f t="shared" ref="B2515:C2515" si="3080">B2514</f>
        <v>0</v>
      </c>
      <c r="C2515" s="237">
        <f t="shared" si="3080"/>
        <v>0</v>
      </c>
      <c r="D2515" s="238">
        <f t="shared" ref="D2515:D2518" si="3081">D2514+1</f>
        <v>2</v>
      </c>
      <c r="E2515" s="238"/>
      <c r="F2515" s="239"/>
      <c r="G2515" s="238"/>
      <c r="H2515" s="327"/>
      <c r="I2515" s="240"/>
      <c r="J2515" s="238"/>
      <c r="K2515" s="238"/>
      <c r="L2515" s="238"/>
      <c r="M2515" s="238"/>
      <c r="N2515" s="238"/>
      <c r="O2515" s="256">
        <f t="shared" si="3065"/>
        <v>0</v>
      </c>
      <c r="P2515" s="351"/>
      <c r="Q2515" s="266"/>
      <c r="R2515" s="353"/>
      <c r="S2515" s="355"/>
      <c r="T2515" s="351"/>
      <c r="U2515" s="357"/>
      <c r="V2515" s="359"/>
      <c r="W2515" s="361"/>
      <c r="X2515" s="357"/>
      <c r="Y2515" s="353"/>
      <c r="Z2515" s="353"/>
      <c r="AA2515" s="353"/>
      <c r="AB2515" s="353"/>
      <c r="AC2515" s="353"/>
      <c r="AD2515" s="238">
        <f t="shared" ref="AD2515:AD2518" si="3082">AD2514</f>
        <v>0</v>
      </c>
      <c r="AE2515" s="279" t="e">
        <f>VLOOKUP(AD2515,分类参数表!$I$2:$J$10,2,FALSE)</f>
        <v>#N/A</v>
      </c>
      <c r="AF2515" s="280"/>
      <c r="AG2515" s="266"/>
      <c r="AH2515" s="266"/>
      <c r="AI2515" s="266"/>
      <c r="AJ2515" s="266"/>
      <c r="AK2515" s="266"/>
      <c r="AL2515" s="266"/>
      <c r="AM2515" s="290"/>
      <c r="AN2515" s="291" t="e">
        <f t="shared" si="3066"/>
        <v>#DIV/0!</v>
      </c>
      <c r="AO2515" s="297"/>
    </row>
    <row r="2516" spans="1:41" s="219" customFormat="1" ht="15" customHeight="1" x14ac:dyDescent="0.15">
      <c r="A2516" s="235"/>
      <c r="B2516" s="236">
        <f t="shared" ref="B2516:C2516" si="3083">B2515</f>
        <v>0</v>
      </c>
      <c r="C2516" s="237">
        <f t="shared" si="3083"/>
        <v>0</v>
      </c>
      <c r="D2516" s="238">
        <f t="shared" si="3081"/>
        <v>3</v>
      </c>
      <c r="E2516" s="238"/>
      <c r="F2516" s="239"/>
      <c r="G2516" s="238"/>
      <c r="H2516" s="327"/>
      <c r="I2516" s="240"/>
      <c r="J2516" s="238"/>
      <c r="K2516" s="238"/>
      <c r="L2516" s="238"/>
      <c r="M2516" s="238"/>
      <c r="N2516" s="238"/>
      <c r="O2516" s="256">
        <f t="shared" si="3065"/>
        <v>0</v>
      </c>
      <c r="P2516" s="351"/>
      <c r="Q2516" s="266"/>
      <c r="R2516" s="353"/>
      <c r="S2516" s="355"/>
      <c r="T2516" s="351"/>
      <c r="U2516" s="357"/>
      <c r="V2516" s="359"/>
      <c r="W2516" s="361"/>
      <c r="X2516" s="357"/>
      <c r="Y2516" s="353"/>
      <c r="Z2516" s="353"/>
      <c r="AA2516" s="353"/>
      <c r="AB2516" s="353"/>
      <c r="AC2516" s="353"/>
      <c r="AD2516" s="238">
        <f t="shared" si="3082"/>
        <v>0</v>
      </c>
      <c r="AE2516" s="279" t="e">
        <f>VLOOKUP(AD2516,分类参数表!$I$2:$J$10,2,FALSE)</f>
        <v>#N/A</v>
      </c>
      <c r="AF2516" s="280"/>
      <c r="AG2516" s="266"/>
      <c r="AH2516" s="266"/>
      <c r="AI2516" s="266"/>
      <c r="AJ2516" s="266"/>
      <c r="AK2516" s="266"/>
      <c r="AL2516" s="266"/>
      <c r="AM2516" s="290"/>
      <c r="AN2516" s="291" t="e">
        <f t="shared" si="3066"/>
        <v>#DIV/0!</v>
      </c>
      <c r="AO2516" s="297"/>
    </row>
    <row r="2517" spans="1:41" s="219" customFormat="1" ht="15" customHeight="1" x14ac:dyDescent="0.15">
      <c r="A2517" s="235"/>
      <c r="B2517" s="236">
        <f t="shared" ref="B2517:C2517" si="3084">B2516</f>
        <v>0</v>
      </c>
      <c r="C2517" s="237">
        <f t="shared" si="3084"/>
        <v>0</v>
      </c>
      <c r="D2517" s="238">
        <f t="shared" si="3081"/>
        <v>4</v>
      </c>
      <c r="E2517" s="238"/>
      <c r="F2517" s="239"/>
      <c r="G2517" s="238"/>
      <c r="H2517" s="266"/>
      <c r="I2517" s="238"/>
      <c r="J2517" s="238"/>
      <c r="K2517" s="238"/>
      <c r="L2517" s="238"/>
      <c r="M2517" s="238"/>
      <c r="N2517" s="238"/>
      <c r="O2517" s="256">
        <f t="shared" si="3065"/>
        <v>0</v>
      </c>
      <c r="P2517" s="351"/>
      <c r="Q2517" s="266"/>
      <c r="R2517" s="353"/>
      <c r="S2517" s="355"/>
      <c r="T2517" s="351"/>
      <c r="U2517" s="357"/>
      <c r="V2517" s="359"/>
      <c r="W2517" s="361"/>
      <c r="X2517" s="357"/>
      <c r="Y2517" s="353"/>
      <c r="Z2517" s="353"/>
      <c r="AA2517" s="353"/>
      <c r="AB2517" s="353"/>
      <c r="AC2517" s="353"/>
      <c r="AD2517" s="238">
        <f t="shared" si="3082"/>
        <v>0</v>
      </c>
      <c r="AE2517" s="279" t="e">
        <f>VLOOKUP(AD2517,分类参数表!$I$2:$J$10,2,FALSE)</f>
        <v>#N/A</v>
      </c>
      <c r="AF2517" s="280"/>
      <c r="AG2517" s="266"/>
      <c r="AH2517" s="266"/>
      <c r="AI2517" s="266"/>
      <c r="AJ2517" s="266"/>
      <c r="AK2517" s="266"/>
      <c r="AL2517" s="266"/>
      <c r="AM2517" s="290"/>
      <c r="AN2517" s="291" t="e">
        <f t="shared" si="3066"/>
        <v>#DIV/0!</v>
      </c>
      <c r="AO2517" s="297"/>
    </row>
    <row r="2518" spans="1:41" s="219" customFormat="1" ht="15" customHeight="1" thickBot="1" x14ac:dyDescent="0.2">
      <c r="A2518" s="235"/>
      <c r="B2518" s="236">
        <f t="shared" ref="B2518:C2518" si="3085">B2517</f>
        <v>0</v>
      </c>
      <c r="C2518" s="237">
        <f t="shared" si="3085"/>
        <v>0</v>
      </c>
      <c r="D2518" s="238">
        <f t="shared" si="3081"/>
        <v>5</v>
      </c>
      <c r="E2518" s="238"/>
      <c r="F2518" s="239"/>
      <c r="G2518" s="238"/>
      <c r="H2518" s="266"/>
      <c r="I2518" s="238"/>
      <c r="J2518" s="238"/>
      <c r="K2518" s="238"/>
      <c r="L2518" s="238"/>
      <c r="M2518" s="238"/>
      <c r="N2518" s="238"/>
      <c r="O2518" s="256">
        <f t="shared" si="3065"/>
        <v>0</v>
      </c>
      <c r="P2518" s="351"/>
      <c r="Q2518" s="266"/>
      <c r="R2518" s="353"/>
      <c r="S2518" s="355"/>
      <c r="T2518" s="351"/>
      <c r="U2518" s="357"/>
      <c r="V2518" s="359"/>
      <c r="W2518" s="361"/>
      <c r="X2518" s="357"/>
      <c r="Y2518" s="353"/>
      <c r="Z2518" s="353"/>
      <c r="AA2518" s="353"/>
      <c r="AB2518" s="362"/>
      <c r="AC2518" s="362"/>
      <c r="AD2518" s="238">
        <f t="shared" si="3082"/>
        <v>0</v>
      </c>
      <c r="AE2518" s="279" t="e">
        <f>VLOOKUP(AD2518,分类参数表!$I$2:$J$10,2,FALSE)</f>
        <v>#N/A</v>
      </c>
      <c r="AF2518" s="280"/>
      <c r="AG2518" s="266"/>
      <c r="AH2518" s="266"/>
      <c r="AI2518" s="266"/>
      <c r="AJ2518" s="266"/>
      <c r="AK2518" s="266"/>
      <c r="AL2518" s="266"/>
      <c r="AM2518" s="290"/>
      <c r="AN2518" s="291" t="e">
        <f t="shared" si="3066"/>
        <v>#DIV/0!</v>
      </c>
      <c r="AO2518" s="297"/>
    </row>
    <row r="2519" spans="1:41" s="220" customFormat="1" ht="15" customHeight="1" thickTop="1" x14ac:dyDescent="0.15">
      <c r="A2519" s="319"/>
      <c r="B2519" s="242"/>
      <c r="C2519" s="243"/>
      <c r="D2519" s="244">
        <v>1</v>
      </c>
      <c r="E2519" s="320"/>
      <c r="F2519" s="245"/>
      <c r="G2519" s="321"/>
      <c r="H2519" s="328"/>
      <c r="I2519" s="246"/>
      <c r="J2519" s="321"/>
      <c r="K2519" s="320"/>
      <c r="L2519" s="321"/>
      <c r="M2519" s="244"/>
      <c r="N2519" s="244"/>
      <c r="O2519" s="257">
        <f t="shared" si="3065"/>
        <v>0</v>
      </c>
      <c r="P2519" s="363">
        <f>SUM(O2519:O2523)</f>
        <v>0</v>
      </c>
      <c r="Q2519" s="322"/>
      <c r="R2519" s="371">
        <f>SUMPRODUCT(Q2519:Q2523+0)</f>
        <v>0</v>
      </c>
      <c r="S2519" s="374" t="e">
        <f>R2519/P2519</f>
        <v>#DIV/0!</v>
      </c>
      <c r="T2519" s="363" t="e">
        <f>LOOKUP(S2519,{0.4,0.45,0.5,0.55,0.6,0.65,0.7,0.75,0.8,0.85,0.9,0.95,1},{0.1,0.175,0.25,0.325,0.4,0.475,0.55,0.625,0.7,0.775,0.85,0.925,1})</f>
        <v>#DIV/0!</v>
      </c>
      <c r="U2519" s="369"/>
      <c r="V2519" s="365"/>
      <c r="W2519" s="367"/>
      <c r="X2519" s="369"/>
      <c r="Y2519" s="371">
        <f>R2519-(V2519/10)-X2519</f>
        <v>0</v>
      </c>
      <c r="Z2519" s="371" t="e">
        <f>Y2519*T2519*AE2519</f>
        <v>#DIV/0!</v>
      </c>
      <c r="AA2519" s="371" t="e">
        <f>U2519-V2519+Z2519</f>
        <v>#DIV/0!</v>
      </c>
      <c r="AB2519" s="371"/>
      <c r="AC2519" s="371"/>
      <c r="AD2519" s="323" t="s">
        <v>2000</v>
      </c>
      <c r="AE2519" s="282">
        <f>VLOOKUP(AD2519,分类参数表!$I$2:$J$10,2,FALSE)</f>
        <v>1</v>
      </c>
      <c r="AF2519" s="283"/>
      <c r="AG2519" s="322"/>
      <c r="AH2519" s="269"/>
      <c r="AI2519" s="269"/>
      <c r="AJ2519" s="269"/>
      <c r="AK2519" s="322"/>
      <c r="AL2519" s="322"/>
      <c r="AM2519" s="292"/>
      <c r="AN2519" s="293" t="e">
        <f t="shared" si="3066"/>
        <v>#DIV/0!</v>
      </c>
      <c r="AO2519" s="298"/>
    </row>
    <row r="2520" spans="1:41" s="221" customFormat="1" ht="15" customHeight="1" x14ac:dyDescent="0.15">
      <c r="A2520" s="247"/>
      <c r="B2520" s="248">
        <f t="shared" ref="B2520:C2520" si="3086">B2519</f>
        <v>0</v>
      </c>
      <c r="C2520" s="249">
        <f t="shared" si="3086"/>
        <v>0</v>
      </c>
      <c r="D2520" s="250">
        <f t="shared" ref="D2520:D2523" si="3087">D2519+1</f>
        <v>2</v>
      </c>
      <c r="E2520" s="250"/>
      <c r="F2520" s="251"/>
      <c r="G2520" s="250"/>
      <c r="H2520" s="329"/>
      <c r="I2520" s="252"/>
      <c r="J2520" s="250"/>
      <c r="K2520" s="250"/>
      <c r="L2520" s="250"/>
      <c r="M2520" s="250"/>
      <c r="N2520" s="250"/>
      <c r="O2520" s="258">
        <f t="shared" si="3065"/>
        <v>0</v>
      </c>
      <c r="P2520" s="364"/>
      <c r="Q2520" s="271"/>
      <c r="R2520" s="372"/>
      <c r="S2520" s="375"/>
      <c r="T2520" s="364"/>
      <c r="U2520" s="370"/>
      <c r="V2520" s="366"/>
      <c r="W2520" s="368"/>
      <c r="X2520" s="370"/>
      <c r="Y2520" s="372"/>
      <c r="Z2520" s="372"/>
      <c r="AA2520" s="372"/>
      <c r="AB2520" s="372"/>
      <c r="AC2520" s="372"/>
      <c r="AD2520" s="250" t="str">
        <f t="shared" ref="AD2520:AD2523" si="3088">AD2519</f>
        <v>会员</v>
      </c>
      <c r="AE2520" s="284">
        <f>VLOOKUP(AD2520,分类参数表!$I$2:$J$10,2,FALSE)</f>
        <v>1</v>
      </c>
      <c r="AF2520" s="285"/>
      <c r="AG2520" s="271"/>
      <c r="AH2520" s="271"/>
      <c r="AI2520" s="271"/>
      <c r="AJ2520" s="271"/>
      <c r="AK2520" s="271"/>
      <c r="AL2520" s="271"/>
      <c r="AM2520" s="294"/>
      <c r="AN2520" s="295" t="e">
        <f t="shared" si="3066"/>
        <v>#DIV/0!</v>
      </c>
      <c r="AO2520" s="299"/>
    </row>
    <row r="2521" spans="1:41" s="221" customFormat="1" ht="15" customHeight="1" x14ac:dyDescent="0.15">
      <c r="A2521" s="247"/>
      <c r="B2521" s="248">
        <f t="shared" ref="B2521:C2521" si="3089">B2520</f>
        <v>0</v>
      </c>
      <c r="C2521" s="249">
        <f t="shared" si="3089"/>
        <v>0</v>
      </c>
      <c r="D2521" s="250">
        <f t="shared" si="3087"/>
        <v>3</v>
      </c>
      <c r="E2521" s="250"/>
      <c r="F2521" s="251"/>
      <c r="G2521" s="250"/>
      <c r="H2521" s="329"/>
      <c r="I2521" s="252"/>
      <c r="J2521" s="250"/>
      <c r="K2521" s="250"/>
      <c r="L2521" s="250"/>
      <c r="M2521" s="250"/>
      <c r="N2521" s="250"/>
      <c r="O2521" s="258">
        <f t="shared" si="3065"/>
        <v>0</v>
      </c>
      <c r="P2521" s="364"/>
      <c r="Q2521" s="271"/>
      <c r="R2521" s="372"/>
      <c r="S2521" s="375"/>
      <c r="T2521" s="364"/>
      <c r="U2521" s="370"/>
      <c r="V2521" s="366"/>
      <c r="W2521" s="368"/>
      <c r="X2521" s="370"/>
      <c r="Y2521" s="372"/>
      <c r="Z2521" s="372"/>
      <c r="AA2521" s="372"/>
      <c r="AB2521" s="372"/>
      <c r="AC2521" s="372"/>
      <c r="AD2521" s="250" t="str">
        <f t="shared" si="3088"/>
        <v>会员</v>
      </c>
      <c r="AE2521" s="284">
        <f>VLOOKUP(AD2521,分类参数表!$I$2:$J$10,2,FALSE)</f>
        <v>1</v>
      </c>
      <c r="AF2521" s="285"/>
      <c r="AG2521" s="271"/>
      <c r="AH2521" s="271"/>
      <c r="AI2521" s="271"/>
      <c r="AJ2521" s="271"/>
      <c r="AK2521" s="271"/>
      <c r="AL2521" s="271"/>
      <c r="AM2521" s="294"/>
      <c r="AN2521" s="295" t="e">
        <f t="shared" si="3066"/>
        <v>#DIV/0!</v>
      </c>
      <c r="AO2521" s="299"/>
    </row>
    <row r="2522" spans="1:41" s="221" customFormat="1" ht="15" customHeight="1" x14ac:dyDescent="0.15">
      <c r="A2522" s="247"/>
      <c r="B2522" s="248">
        <f t="shared" ref="B2522:C2522" si="3090">B2521</f>
        <v>0</v>
      </c>
      <c r="C2522" s="249">
        <f t="shared" si="3090"/>
        <v>0</v>
      </c>
      <c r="D2522" s="250">
        <f t="shared" si="3087"/>
        <v>4</v>
      </c>
      <c r="E2522" s="250"/>
      <c r="F2522" s="251"/>
      <c r="G2522" s="250"/>
      <c r="H2522" s="271"/>
      <c r="I2522" s="250"/>
      <c r="J2522" s="250"/>
      <c r="K2522" s="250"/>
      <c r="L2522" s="250"/>
      <c r="M2522" s="250"/>
      <c r="N2522" s="250"/>
      <c r="O2522" s="258">
        <f t="shared" si="3065"/>
        <v>0</v>
      </c>
      <c r="P2522" s="364"/>
      <c r="Q2522" s="271"/>
      <c r="R2522" s="372"/>
      <c r="S2522" s="375"/>
      <c r="T2522" s="364"/>
      <c r="U2522" s="370"/>
      <c r="V2522" s="366"/>
      <c r="W2522" s="368"/>
      <c r="X2522" s="370"/>
      <c r="Y2522" s="372"/>
      <c r="Z2522" s="372"/>
      <c r="AA2522" s="372"/>
      <c r="AB2522" s="372"/>
      <c r="AC2522" s="372"/>
      <c r="AD2522" s="250" t="str">
        <f t="shared" si="3088"/>
        <v>会员</v>
      </c>
      <c r="AE2522" s="284">
        <f>VLOOKUP(AD2522,分类参数表!$I$2:$J$10,2,FALSE)</f>
        <v>1</v>
      </c>
      <c r="AF2522" s="285"/>
      <c r="AG2522" s="271"/>
      <c r="AH2522" s="271"/>
      <c r="AI2522" s="271"/>
      <c r="AJ2522" s="271"/>
      <c r="AK2522" s="271"/>
      <c r="AL2522" s="271"/>
      <c r="AM2522" s="294"/>
      <c r="AN2522" s="295" t="e">
        <f t="shared" si="3066"/>
        <v>#DIV/0!</v>
      </c>
      <c r="AO2522" s="299"/>
    </row>
    <row r="2523" spans="1:41" s="221" customFormat="1" ht="15" customHeight="1" thickBot="1" x14ac:dyDescent="0.2">
      <c r="A2523" s="247"/>
      <c r="B2523" s="248">
        <f t="shared" ref="B2523:C2523" si="3091">B2522</f>
        <v>0</v>
      </c>
      <c r="C2523" s="249">
        <f t="shared" si="3091"/>
        <v>0</v>
      </c>
      <c r="D2523" s="250">
        <f t="shared" si="3087"/>
        <v>5</v>
      </c>
      <c r="E2523" s="250"/>
      <c r="F2523" s="251"/>
      <c r="G2523" s="250"/>
      <c r="H2523" s="271"/>
      <c r="I2523" s="250"/>
      <c r="J2523" s="250"/>
      <c r="K2523" s="250"/>
      <c r="L2523" s="250"/>
      <c r="M2523" s="250"/>
      <c r="N2523" s="250"/>
      <c r="O2523" s="258">
        <f t="shared" si="3065"/>
        <v>0</v>
      </c>
      <c r="P2523" s="364"/>
      <c r="Q2523" s="271"/>
      <c r="R2523" s="372"/>
      <c r="S2523" s="375"/>
      <c r="T2523" s="364"/>
      <c r="U2523" s="370"/>
      <c r="V2523" s="366"/>
      <c r="W2523" s="368"/>
      <c r="X2523" s="370"/>
      <c r="Y2523" s="372"/>
      <c r="Z2523" s="372"/>
      <c r="AA2523" s="372"/>
      <c r="AB2523" s="373"/>
      <c r="AC2523" s="373"/>
      <c r="AD2523" s="250" t="str">
        <f t="shared" si="3088"/>
        <v>会员</v>
      </c>
      <c r="AE2523" s="284">
        <f>VLOOKUP(AD2523,分类参数表!$I$2:$J$10,2,FALSE)</f>
        <v>1</v>
      </c>
      <c r="AF2523" s="285"/>
      <c r="AG2523" s="271"/>
      <c r="AH2523" s="271"/>
      <c r="AI2523" s="271"/>
      <c r="AJ2523" s="271"/>
      <c r="AK2523" s="271"/>
      <c r="AL2523" s="271"/>
      <c r="AM2523" s="294"/>
      <c r="AN2523" s="295" t="e">
        <f t="shared" si="3066"/>
        <v>#DIV/0!</v>
      </c>
      <c r="AO2523" s="299"/>
    </row>
    <row r="2524" spans="1:41" s="218" customFormat="1" ht="15" customHeight="1" thickTop="1" x14ac:dyDescent="0.15">
      <c r="A2524" s="229"/>
      <c r="B2524" s="230"/>
      <c r="C2524" s="231"/>
      <c r="D2524" s="232">
        <v>1</v>
      </c>
      <c r="E2524" s="233"/>
      <c r="F2524" s="233"/>
      <c r="G2524" s="232"/>
      <c r="H2524" s="326"/>
      <c r="I2524" s="234"/>
      <c r="J2524" s="232"/>
      <c r="K2524" s="233"/>
      <c r="L2524" s="232"/>
      <c r="M2524" s="232"/>
      <c r="N2524" s="232"/>
      <c r="O2524" s="255">
        <f t="shared" si="3065"/>
        <v>0</v>
      </c>
      <c r="P2524" s="350">
        <f>SUM(O2524:O2528)</f>
        <v>0</v>
      </c>
      <c r="Q2524" s="264"/>
      <c r="R2524" s="352">
        <f>SUMPRODUCT(Q2524:Q2528+0)</f>
        <v>0</v>
      </c>
      <c r="S2524" s="354" t="e">
        <f>R2524/P2524</f>
        <v>#DIV/0!</v>
      </c>
      <c r="T2524" s="350" t="e">
        <f>LOOKUP(S2524,{0.4,0.45,0.5,0.55,0.6,0.65,0.7,0.75,0.8,0.85,0.9,0.95,1},{0.1,0.175,0.25,0.325,0.4,0.475,0.55,0.625,0.7,0.775,0.85,0.925,1})</f>
        <v>#DIV/0!</v>
      </c>
      <c r="U2524" s="356"/>
      <c r="V2524" s="358"/>
      <c r="W2524" s="360"/>
      <c r="X2524" s="356"/>
      <c r="Y2524" s="352">
        <f>R2524-(V2524/10)-X2524</f>
        <v>0</v>
      </c>
      <c r="Z2524" s="352" t="e">
        <f>Y2524*T2524*AE2524</f>
        <v>#DIV/0!</v>
      </c>
      <c r="AA2524" s="352" t="e">
        <f>U2524-V2524+Z2524</f>
        <v>#DIV/0!</v>
      </c>
      <c r="AB2524" s="352"/>
      <c r="AC2524" s="352"/>
      <c r="AD2524" s="276"/>
      <c r="AE2524" s="277" t="e">
        <f>VLOOKUP(AD2524,分类参数表!$I$2:$J$10,2,FALSE)</f>
        <v>#N/A</v>
      </c>
      <c r="AF2524" s="278"/>
      <c r="AG2524" s="264"/>
      <c r="AH2524" s="264"/>
      <c r="AI2524" s="264"/>
      <c r="AJ2524" s="264"/>
      <c r="AK2524" s="264"/>
      <c r="AL2524" s="264"/>
      <c r="AM2524" s="288"/>
      <c r="AN2524" s="289" t="e">
        <f t="shared" si="3066"/>
        <v>#DIV/0!</v>
      </c>
      <c r="AO2524" s="296"/>
    </row>
    <row r="2525" spans="1:41" s="219" customFormat="1" ht="15" customHeight="1" x14ac:dyDescent="0.15">
      <c r="A2525" s="235"/>
      <c r="B2525" s="236">
        <f t="shared" ref="B2525:C2525" si="3092">B2524</f>
        <v>0</v>
      </c>
      <c r="C2525" s="237">
        <f t="shared" si="3092"/>
        <v>0</v>
      </c>
      <c r="D2525" s="238">
        <f t="shared" ref="D2525:D2528" si="3093">D2524+1</f>
        <v>2</v>
      </c>
      <c r="E2525" s="238"/>
      <c r="F2525" s="239"/>
      <c r="G2525" s="238"/>
      <c r="H2525" s="327"/>
      <c r="I2525" s="240"/>
      <c r="J2525" s="238"/>
      <c r="K2525" s="238"/>
      <c r="L2525" s="238"/>
      <c r="M2525" s="238"/>
      <c r="N2525" s="238"/>
      <c r="O2525" s="256">
        <f t="shared" si="3065"/>
        <v>0</v>
      </c>
      <c r="P2525" s="351"/>
      <c r="Q2525" s="266"/>
      <c r="R2525" s="353"/>
      <c r="S2525" s="355"/>
      <c r="T2525" s="351"/>
      <c r="U2525" s="357"/>
      <c r="V2525" s="359"/>
      <c r="W2525" s="361"/>
      <c r="X2525" s="357"/>
      <c r="Y2525" s="353"/>
      <c r="Z2525" s="353"/>
      <c r="AA2525" s="353"/>
      <c r="AB2525" s="353"/>
      <c r="AC2525" s="353"/>
      <c r="AD2525" s="238">
        <f t="shared" ref="AD2525:AD2528" si="3094">AD2524</f>
        <v>0</v>
      </c>
      <c r="AE2525" s="279" t="e">
        <f>VLOOKUP(AD2525,分类参数表!$I$2:$J$10,2,FALSE)</f>
        <v>#N/A</v>
      </c>
      <c r="AF2525" s="280"/>
      <c r="AG2525" s="266"/>
      <c r="AH2525" s="266"/>
      <c r="AI2525" s="266"/>
      <c r="AJ2525" s="266"/>
      <c r="AK2525" s="266"/>
      <c r="AL2525" s="266"/>
      <c r="AM2525" s="290"/>
      <c r="AN2525" s="291" t="e">
        <f t="shared" si="3066"/>
        <v>#DIV/0!</v>
      </c>
      <c r="AO2525" s="297"/>
    </row>
    <row r="2526" spans="1:41" s="219" customFormat="1" ht="15" customHeight="1" x14ac:dyDescent="0.15">
      <c r="A2526" s="235"/>
      <c r="B2526" s="236">
        <f t="shared" ref="B2526:C2526" si="3095">B2525</f>
        <v>0</v>
      </c>
      <c r="C2526" s="237">
        <f t="shared" si="3095"/>
        <v>0</v>
      </c>
      <c r="D2526" s="238">
        <f t="shared" si="3093"/>
        <v>3</v>
      </c>
      <c r="E2526" s="238"/>
      <c r="F2526" s="239"/>
      <c r="G2526" s="238"/>
      <c r="H2526" s="327"/>
      <c r="I2526" s="240"/>
      <c r="J2526" s="238"/>
      <c r="K2526" s="238"/>
      <c r="L2526" s="238"/>
      <c r="M2526" s="238"/>
      <c r="N2526" s="238"/>
      <c r="O2526" s="256">
        <f t="shared" si="3065"/>
        <v>0</v>
      </c>
      <c r="P2526" s="351"/>
      <c r="Q2526" s="266"/>
      <c r="R2526" s="353"/>
      <c r="S2526" s="355"/>
      <c r="T2526" s="351"/>
      <c r="U2526" s="357"/>
      <c r="V2526" s="359"/>
      <c r="W2526" s="361"/>
      <c r="X2526" s="357"/>
      <c r="Y2526" s="353"/>
      <c r="Z2526" s="353"/>
      <c r="AA2526" s="353"/>
      <c r="AB2526" s="353"/>
      <c r="AC2526" s="353"/>
      <c r="AD2526" s="238">
        <f t="shared" si="3094"/>
        <v>0</v>
      </c>
      <c r="AE2526" s="279" t="e">
        <f>VLOOKUP(AD2526,分类参数表!$I$2:$J$10,2,FALSE)</f>
        <v>#N/A</v>
      </c>
      <c r="AF2526" s="280"/>
      <c r="AG2526" s="266"/>
      <c r="AH2526" s="266"/>
      <c r="AI2526" s="266"/>
      <c r="AJ2526" s="266"/>
      <c r="AK2526" s="266"/>
      <c r="AL2526" s="266"/>
      <c r="AM2526" s="290"/>
      <c r="AN2526" s="291" t="e">
        <f t="shared" si="3066"/>
        <v>#DIV/0!</v>
      </c>
      <c r="AO2526" s="297"/>
    </row>
    <row r="2527" spans="1:41" s="219" customFormat="1" ht="15" customHeight="1" x14ac:dyDescent="0.15">
      <c r="A2527" s="235"/>
      <c r="B2527" s="236">
        <f t="shared" ref="B2527:C2527" si="3096">B2526</f>
        <v>0</v>
      </c>
      <c r="C2527" s="237">
        <f t="shared" si="3096"/>
        <v>0</v>
      </c>
      <c r="D2527" s="238">
        <f t="shared" si="3093"/>
        <v>4</v>
      </c>
      <c r="E2527" s="238"/>
      <c r="F2527" s="239"/>
      <c r="G2527" s="238"/>
      <c r="H2527" s="266"/>
      <c r="I2527" s="238"/>
      <c r="J2527" s="238"/>
      <c r="K2527" s="238"/>
      <c r="L2527" s="238"/>
      <c r="M2527" s="238"/>
      <c r="N2527" s="238"/>
      <c r="O2527" s="256">
        <f t="shared" si="3065"/>
        <v>0</v>
      </c>
      <c r="P2527" s="351"/>
      <c r="Q2527" s="266"/>
      <c r="R2527" s="353"/>
      <c r="S2527" s="355"/>
      <c r="T2527" s="351"/>
      <c r="U2527" s="357"/>
      <c r="V2527" s="359"/>
      <c r="W2527" s="361"/>
      <c r="X2527" s="357"/>
      <c r="Y2527" s="353"/>
      <c r="Z2527" s="353"/>
      <c r="AA2527" s="353"/>
      <c r="AB2527" s="353"/>
      <c r="AC2527" s="353"/>
      <c r="AD2527" s="238">
        <f t="shared" si="3094"/>
        <v>0</v>
      </c>
      <c r="AE2527" s="279" t="e">
        <f>VLOOKUP(AD2527,分类参数表!$I$2:$J$10,2,FALSE)</f>
        <v>#N/A</v>
      </c>
      <c r="AF2527" s="280"/>
      <c r="AG2527" s="266"/>
      <c r="AH2527" s="266"/>
      <c r="AI2527" s="266"/>
      <c r="AJ2527" s="266"/>
      <c r="AK2527" s="266"/>
      <c r="AL2527" s="266"/>
      <c r="AM2527" s="290"/>
      <c r="AN2527" s="291" t="e">
        <f t="shared" si="3066"/>
        <v>#DIV/0!</v>
      </c>
      <c r="AO2527" s="297"/>
    </row>
    <row r="2528" spans="1:41" s="219" customFormat="1" ht="15" customHeight="1" thickBot="1" x14ac:dyDescent="0.2">
      <c r="A2528" s="235"/>
      <c r="B2528" s="236">
        <f t="shared" ref="B2528:C2528" si="3097">B2527</f>
        <v>0</v>
      </c>
      <c r="C2528" s="237">
        <f t="shared" si="3097"/>
        <v>0</v>
      </c>
      <c r="D2528" s="238">
        <f t="shared" si="3093"/>
        <v>5</v>
      </c>
      <c r="E2528" s="238"/>
      <c r="F2528" s="239"/>
      <c r="G2528" s="238"/>
      <c r="H2528" s="266"/>
      <c r="I2528" s="238"/>
      <c r="J2528" s="238"/>
      <c r="K2528" s="238"/>
      <c r="L2528" s="238"/>
      <c r="M2528" s="238"/>
      <c r="N2528" s="238"/>
      <c r="O2528" s="256">
        <f t="shared" si="3065"/>
        <v>0</v>
      </c>
      <c r="P2528" s="351"/>
      <c r="Q2528" s="266"/>
      <c r="R2528" s="353"/>
      <c r="S2528" s="355"/>
      <c r="T2528" s="351"/>
      <c r="U2528" s="357"/>
      <c r="V2528" s="359"/>
      <c r="W2528" s="361"/>
      <c r="X2528" s="357"/>
      <c r="Y2528" s="353"/>
      <c r="Z2528" s="353"/>
      <c r="AA2528" s="353"/>
      <c r="AB2528" s="362"/>
      <c r="AC2528" s="362"/>
      <c r="AD2528" s="238">
        <f t="shared" si="3094"/>
        <v>0</v>
      </c>
      <c r="AE2528" s="279" t="e">
        <f>VLOOKUP(AD2528,分类参数表!$I$2:$J$10,2,FALSE)</f>
        <v>#N/A</v>
      </c>
      <c r="AF2528" s="280"/>
      <c r="AG2528" s="266"/>
      <c r="AH2528" s="266"/>
      <c r="AI2528" s="266"/>
      <c r="AJ2528" s="266"/>
      <c r="AK2528" s="266"/>
      <c r="AL2528" s="266"/>
      <c r="AM2528" s="290"/>
      <c r="AN2528" s="291" t="e">
        <f t="shared" si="3066"/>
        <v>#DIV/0!</v>
      </c>
      <c r="AO2528" s="297"/>
    </row>
    <row r="2529" spans="1:41" s="218" customFormat="1" ht="15" customHeight="1" thickTop="1" x14ac:dyDescent="0.15">
      <c r="A2529" s="229"/>
      <c r="B2529" s="230"/>
      <c r="C2529" s="231"/>
      <c r="D2529" s="232">
        <v>1</v>
      </c>
      <c r="E2529" s="233"/>
      <c r="F2529" s="233"/>
      <c r="G2529" s="232"/>
      <c r="H2529" s="326"/>
      <c r="I2529" s="234"/>
      <c r="J2529" s="232"/>
      <c r="K2529" s="233"/>
      <c r="L2529" s="232"/>
      <c r="M2529" s="232"/>
      <c r="N2529" s="232"/>
      <c r="O2529" s="255">
        <f t="shared" si="3065"/>
        <v>0</v>
      </c>
      <c r="P2529" s="350">
        <f>SUM(O2529:O2533)</f>
        <v>0</v>
      </c>
      <c r="Q2529" s="264"/>
      <c r="R2529" s="352">
        <f>SUMPRODUCT(Q2529:Q2533+0)</f>
        <v>0</v>
      </c>
      <c r="S2529" s="354" t="e">
        <f>R2529/P2529</f>
        <v>#DIV/0!</v>
      </c>
      <c r="T2529" s="350" t="e">
        <f>LOOKUP(S2529,{0.4,0.45,0.5,0.55,0.6,0.65,0.7,0.75,0.8,0.85,0.9,0.95,1},{0.1,0.175,0.25,0.325,0.4,0.475,0.55,0.625,0.7,0.775,0.85,0.925,1})</f>
        <v>#DIV/0!</v>
      </c>
      <c r="U2529" s="356"/>
      <c r="V2529" s="358"/>
      <c r="W2529" s="360"/>
      <c r="X2529" s="356"/>
      <c r="Y2529" s="352">
        <f>R2529-(V2529/10)-X2529</f>
        <v>0</v>
      </c>
      <c r="Z2529" s="352" t="e">
        <f>Y2529*T2529*AE2529</f>
        <v>#DIV/0!</v>
      </c>
      <c r="AA2529" s="352" t="e">
        <f>U2529-V2529+Z2529</f>
        <v>#DIV/0!</v>
      </c>
      <c r="AB2529" s="352"/>
      <c r="AC2529" s="352"/>
      <c r="AD2529" s="276"/>
      <c r="AE2529" s="277" t="e">
        <f>VLOOKUP(AD2529,分类参数表!$I$2:$J$10,2,FALSE)</f>
        <v>#N/A</v>
      </c>
      <c r="AF2529" s="278"/>
      <c r="AG2529" s="264"/>
      <c r="AH2529" s="264"/>
      <c r="AI2529" s="264"/>
      <c r="AJ2529" s="264"/>
      <c r="AK2529" s="264"/>
      <c r="AL2529" s="264"/>
      <c r="AM2529" s="288"/>
      <c r="AN2529" s="289" t="e">
        <f t="shared" si="3066"/>
        <v>#DIV/0!</v>
      </c>
      <c r="AO2529" s="296"/>
    </row>
    <row r="2530" spans="1:41" s="219" customFormat="1" ht="15" customHeight="1" x14ac:dyDescent="0.15">
      <c r="A2530" s="235"/>
      <c r="B2530" s="236">
        <f t="shared" ref="B2530:C2530" si="3098">B2529</f>
        <v>0</v>
      </c>
      <c r="C2530" s="237">
        <f t="shared" si="3098"/>
        <v>0</v>
      </c>
      <c r="D2530" s="238">
        <f t="shared" ref="D2530:D2533" si="3099">D2529+1</f>
        <v>2</v>
      </c>
      <c r="E2530" s="238"/>
      <c r="F2530" s="239"/>
      <c r="G2530" s="238"/>
      <c r="H2530" s="327"/>
      <c r="I2530" s="240"/>
      <c r="J2530" s="238"/>
      <c r="K2530" s="238"/>
      <c r="L2530" s="238"/>
      <c r="M2530" s="238"/>
      <c r="N2530" s="238"/>
      <c r="O2530" s="256">
        <f t="shared" si="3065"/>
        <v>0</v>
      </c>
      <c r="P2530" s="351"/>
      <c r="Q2530" s="266"/>
      <c r="R2530" s="353"/>
      <c r="S2530" s="355"/>
      <c r="T2530" s="351"/>
      <c r="U2530" s="357"/>
      <c r="V2530" s="359"/>
      <c r="W2530" s="361"/>
      <c r="X2530" s="357"/>
      <c r="Y2530" s="353"/>
      <c r="Z2530" s="353"/>
      <c r="AA2530" s="353"/>
      <c r="AB2530" s="353"/>
      <c r="AC2530" s="353"/>
      <c r="AD2530" s="238">
        <f t="shared" ref="AD2530:AD2533" si="3100">AD2529</f>
        <v>0</v>
      </c>
      <c r="AE2530" s="279" t="e">
        <f>VLOOKUP(AD2530,分类参数表!$I$2:$J$10,2,FALSE)</f>
        <v>#N/A</v>
      </c>
      <c r="AF2530" s="280"/>
      <c r="AG2530" s="266"/>
      <c r="AH2530" s="266"/>
      <c r="AI2530" s="266"/>
      <c r="AJ2530" s="266"/>
      <c r="AK2530" s="266"/>
      <c r="AL2530" s="266"/>
      <c r="AM2530" s="290"/>
      <c r="AN2530" s="291" t="e">
        <f t="shared" si="3066"/>
        <v>#DIV/0!</v>
      </c>
      <c r="AO2530" s="297"/>
    </row>
    <row r="2531" spans="1:41" s="219" customFormat="1" ht="15" customHeight="1" x14ac:dyDescent="0.15">
      <c r="A2531" s="235"/>
      <c r="B2531" s="236">
        <f t="shared" ref="B2531:C2531" si="3101">B2530</f>
        <v>0</v>
      </c>
      <c r="C2531" s="237">
        <f t="shared" si="3101"/>
        <v>0</v>
      </c>
      <c r="D2531" s="238">
        <f t="shared" si="3099"/>
        <v>3</v>
      </c>
      <c r="E2531" s="238"/>
      <c r="F2531" s="239"/>
      <c r="G2531" s="238"/>
      <c r="H2531" s="327"/>
      <c r="I2531" s="240"/>
      <c r="J2531" s="238"/>
      <c r="K2531" s="238"/>
      <c r="L2531" s="238"/>
      <c r="M2531" s="238"/>
      <c r="N2531" s="238"/>
      <c r="O2531" s="256">
        <f t="shared" si="3065"/>
        <v>0</v>
      </c>
      <c r="P2531" s="351"/>
      <c r="Q2531" s="266"/>
      <c r="R2531" s="353"/>
      <c r="S2531" s="355"/>
      <c r="T2531" s="351"/>
      <c r="U2531" s="357"/>
      <c r="V2531" s="359"/>
      <c r="W2531" s="361"/>
      <c r="X2531" s="357"/>
      <c r="Y2531" s="353"/>
      <c r="Z2531" s="353"/>
      <c r="AA2531" s="353"/>
      <c r="AB2531" s="353"/>
      <c r="AC2531" s="353"/>
      <c r="AD2531" s="238">
        <f t="shared" si="3100"/>
        <v>0</v>
      </c>
      <c r="AE2531" s="279" t="e">
        <f>VLOOKUP(AD2531,分类参数表!$I$2:$J$10,2,FALSE)</f>
        <v>#N/A</v>
      </c>
      <c r="AF2531" s="280"/>
      <c r="AG2531" s="266"/>
      <c r="AH2531" s="266"/>
      <c r="AI2531" s="266"/>
      <c r="AJ2531" s="266"/>
      <c r="AK2531" s="266"/>
      <c r="AL2531" s="266"/>
      <c r="AM2531" s="290"/>
      <c r="AN2531" s="291" t="e">
        <f t="shared" si="3066"/>
        <v>#DIV/0!</v>
      </c>
      <c r="AO2531" s="297"/>
    </row>
    <row r="2532" spans="1:41" s="219" customFormat="1" ht="15" customHeight="1" x14ac:dyDescent="0.15">
      <c r="A2532" s="235"/>
      <c r="B2532" s="236">
        <f t="shared" ref="B2532:C2532" si="3102">B2531</f>
        <v>0</v>
      </c>
      <c r="C2532" s="237">
        <f t="shared" si="3102"/>
        <v>0</v>
      </c>
      <c r="D2532" s="238">
        <f t="shared" si="3099"/>
        <v>4</v>
      </c>
      <c r="E2532" s="238"/>
      <c r="F2532" s="239"/>
      <c r="G2532" s="238"/>
      <c r="H2532" s="266"/>
      <c r="I2532" s="238"/>
      <c r="J2532" s="238"/>
      <c r="K2532" s="238"/>
      <c r="L2532" s="238"/>
      <c r="M2532" s="238"/>
      <c r="N2532" s="238"/>
      <c r="O2532" s="256">
        <f t="shared" si="3065"/>
        <v>0</v>
      </c>
      <c r="P2532" s="351"/>
      <c r="Q2532" s="266"/>
      <c r="R2532" s="353"/>
      <c r="S2532" s="355"/>
      <c r="T2532" s="351"/>
      <c r="U2532" s="357"/>
      <c r="V2532" s="359"/>
      <c r="W2532" s="361"/>
      <c r="X2532" s="357"/>
      <c r="Y2532" s="353"/>
      <c r="Z2532" s="353"/>
      <c r="AA2532" s="353"/>
      <c r="AB2532" s="353"/>
      <c r="AC2532" s="353"/>
      <c r="AD2532" s="238">
        <f t="shared" si="3100"/>
        <v>0</v>
      </c>
      <c r="AE2532" s="279" t="e">
        <f>VLOOKUP(AD2532,分类参数表!$I$2:$J$10,2,FALSE)</f>
        <v>#N/A</v>
      </c>
      <c r="AF2532" s="280"/>
      <c r="AG2532" s="266"/>
      <c r="AH2532" s="266"/>
      <c r="AI2532" s="266"/>
      <c r="AJ2532" s="266"/>
      <c r="AK2532" s="266"/>
      <c r="AL2532" s="266"/>
      <c r="AM2532" s="290"/>
      <c r="AN2532" s="291" t="e">
        <f t="shared" si="3066"/>
        <v>#DIV/0!</v>
      </c>
      <c r="AO2532" s="297"/>
    </row>
    <row r="2533" spans="1:41" s="219" customFormat="1" ht="15" customHeight="1" thickBot="1" x14ac:dyDescent="0.2">
      <c r="A2533" s="235"/>
      <c r="B2533" s="236">
        <f t="shared" ref="B2533:C2533" si="3103">B2532</f>
        <v>0</v>
      </c>
      <c r="C2533" s="237">
        <f t="shared" si="3103"/>
        <v>0</v>
      </c>
      <c r="D2533" s="238">
        <f t="shared" si="3099"/>
        <v>5</v>
      </c>
      <c r="E2533" s="238"/>
      <c r="F2533" s="239"/>
      <c r="G2533" s="238"/>
      <c r="H2533" s="266"/>
      <c r="I2533" s="238"/>
      <c r="J2533" s="238"/>
      <c r="K2533" s="238"/>
      <c r="L2533" s="238"/>
      <c r="M2533" s="238"/>
      <c r="N2533" s="238"/>
      <c r="O2533" s="256">
        <f t="shared" si="3065"/>
        <v>0</v>
      </c>
      <c r="P2533" s="351"/>
      <c r="Q2533" s="266"/>
      <c r="R2533" s="353"/>
      <c r="S2533" s="355"/>
      <c r="T2533" s="351"/>
      <c r="U2533" s="357"/>
      <c r="V2533" s="359"/>
      <c r="W2533" s="361"/>
      <c r="X2533" s="357"/>
      <c r="Y2533" s="353"/>
      <c r="Z2533" s="353"/>
      <c r="AA2533" s="353"/>
      <c r="AB2533" s="362"/>
      <c r="AC2533" s="362"/>
      <c r="AD2533" s="238">
        <f t="shared" si="3100"/>
        <v>0</v>
      </c>
      <c r="AE2533" s="279" t="e">
        <f>VLOOKUP(AD2533,分类参数表!$I$2:$J$10,2,FALSE)</f>
        <v>#N/A</v>
      </c>
      <c r="AF2533" s="280"/>
      <c r="AG2533" s="266"/>
      <c r="AH2533" s="266"/>
      <c r="AI2533" s="266"/>
      <c r="AJ2533" s="266"/>
      <c r="AK2533" s="266"/>
      <c r="AL2533" s="266"/>
      <c r="AM2533" s="290"/>
      <c r="AN2533" s="291" t="e">
        <f t="shared" si="3066"/>
        <v>#DIV/0!</v>
      </c>
      <c r="AO2533" s="297"/>
    </row>
    <row r="2534" spans="1:41" s="220" customFormat="1" ht="15" customHeight="1" thickTop="1" x14ac:dyDescent="0.15">
      <c r="A2534" s="319"/>
      <c r="B2534" s="242"/>
      <c r="C2534" s="243"/>
      <c r="D2534" s="244">
        <v>1</v>
      </c>
      <c r="E2534" s="320"/>
      <c r="F2534" s="245"/>
      <c r="G2534" s="321"/>
      <c r="H2534" s="328"/>
      <c r="I2534" s="246"/>
      <c r="J2534" s="321"/>
      <c r="K2534" s="320"/>
      <c r="L2534" s="321"/>
      <c r="M2534" s="244"/>
      <c r="N2534" s="244"/>
      <c r="O2534" s="257">
        <f t="shared" si="3065"/>
        <v>0</v>
      </c>
      <c r="P2534" s="363">
        <f>SUM(O2534:O2538)</f>
        <v>0</v>
      </c>
      <c r="Q2534" s="322"/>
      <c r="R2534" s="371">
        <f>SUMPRODUCT(Q2534:Q2538+0)</f>
        <v>0</v>
      </c>
      <c r="S2534" s="374" t="e">
        <f>R2534/P2534</f>
        <v>#DIV/0!</v>
      </c>
      <c r="T2534" s="363" t="e">
        <f>LOOKUP(S2534,{0.4,0.45,0.5,0.55,0.6,0.65,0.7,0.75,0.8,0.85,0.9,0.95,1},{0.1,0.175,0.25,0.325,0.4,0.475,0.55,0.625,0.7,0.775,0.85,0.925,1})</f>
        <v>#DIV/0!</v>
      </c>
      <c r="U2534" s="369"/>
      <c r="V2534" s="365"/>
      <c r="W2534" s="367"/>
      <c r="X2534" s="369"/>
      <c r="Y2534" s="371">
        <f>R2534-(V2534/10)-X2534</f>
        <v>0</v>
      </c>
      <c r="Z2534" s="371" t="e">
        <f>Y2534*T2534*AE2534</f>
        <v>#DIV/0!</v>
      </c>
      <c r="AA2534" s="371" t="e">
        <f>U2534-V2534+Z2534</f>
        <v>#DIV/0!</v>
      </c>
      <c r="AB2534" s="371"/>
      <c r="AC2534" s="371"/>
      <c r="AD2534" s="323" t="s">
        <v>2000</v>
      </c>
      <c r="AE2534" s="282">
        <f>VLOOKUP(AD2534,分类参数表!$I$2:$J$10,2,FALSE)</f>
        <v>1</v>
      </c>
      <c r="AF2534" s="283"/>
      <c r="AG2534" s="322"/>
      <c r="AH2534" s="269"/>
      <c r="AI2534" s="269"/>
      <c r="AJ2534" s="269"/>
      <c r="AK2534" s="322"/>
      <c r="AL2534" s="322"/>
      <c r="AM2534" s="292"/>
      <c r="AN2534" s="293" t="e">
        <f t="shared" si="3066"/>
        <v>#DIV/0!</v>
      </c>
      <c r="AO2534" s="298"/>
    </row>
    <row r="2535" spans="1:41" s="221" customFormat="1" ht="15" customHeight="1" x14ac:dyDescent="0.15">
      <c r="A2535" s="247"/>
      <c r="B2535" s="248">
        <f t="shared" ref="B2535:C2535" si="3104">B2534</f>
        <v>0</v>
      </c>
      <c r="C2535" s="249">
        <f t="shared" si="3104"/>
        <v>0</v>
      </c>
      <c r="D2535" s="250">
        <f t="shared" ref="D2535:D2538" si="3105">D2534+1</f>
        <v>2</v>
      </c>
      <c r="E2535" s="250"/>
      <c r="F2535" s="251"/>
      <c r="G2535" s="250"/>
      <c r="H2535" s="329"/>
      <c r="I2535" s="252"/>
      <c r="J2535" s="250"/>
      <c r="K2535" s="250"/>
      <c r="L2535" s="250"/>
      <c r="M2535" s="250"/>
      <c r="N2535" s="250"/>
      <c r="O2535" s="258">
        <f t="shared" si="3065"/>
        <v>0</v>
      </c>
      <c r="P2535" s="364"/>
      <c r="Q2535" s="271"/>
      <c r="R2535" s="372"/>
      <c r="S2535" s="375"/>
      <c r="T2535" s="364"/>
      <c r="U2535" s="370"/>
      <c r="V2535" s="366"/>
      <c r="W2535" s="368"/>
      <c r="X2535" s="370"/>
      <c r="Y2535" s="372"/>
      <c r="Z2535" s="372"/>
      <c r="AA2535" s="372"/>
      <c r="AB2535" s="372"/>
      <c r="AC2535" s="372"/>
      <c r="AD2535" s="250" t="str">
        <f t="shared" ref="AD2535:AD2538" si="3106">AD2534</f>
        <v>会员</v>
      </c>
      <c r="AE2535" s="284">
        <f>VLOOKUP(AD2535,分类参数表!$I$2:$J$10,2,FALSE)</f>
        <v>1</v>
      </c>
      <c r="AF2535" s="285"/>
      <c r="AG2535" s="271"/>
      <c r="AH2535" s="271"/>
      <c r="AI2535" s="271"/>
      <c r="AJ2535" s="271"/>
      <c r="AK2535" s="271"/>
      <c r="AL2535" s="271"/>
      <c r="AM2535" s="294"/>
      <c r="AN2535" s="295" t="e">
        <f t="shared" si="3066"/>
        <v>#DIV/0!</v>
      </c>
      <c r="AO2535" s="299"/>
    </row>
    <row r="2536" spans="1:41" s="221" customFormat="1" ht="15" customHeight="1" x14ac:dyDescent="0.15">
      <c r="A2536" s="247"/>
      <c r="B2536" s="248">
        <f t="shared" ref="B2536:C2536" si="3107">B2535</f>
        <v>0</v>
      </c>
      <c r="C2536" s="249">
        <f t="shared" si="3107"/>
        <v>0</v>
      </c>
      <c r="D2536" s="250">
        <f t="shared" si="3105"/>
        <v>3</v>
      </c>
      <c r="E2536" s="250"/>
      <c r="F2536" s="251"/>
      <c r="G2536" s="250"/>
      <c r="H2536" s="329"/>
      <c r="I2536" s="252"/>
      <c r="J2536" s="250"/>
      <c r="K2536" s="250"/>
      <c r="L2536" s="250"/>
      <c r="M2536" s="250"/>
      <c r="N2536" s="250"/>
      <c r="O2536" s="258">
        <f t="shared" si="3065"/>
        <v>0</v>
      </c>
      <c r="P2536" s="364"/>
      <c r="Q2536" s="271"/>
      <c r="R2536" s="372"/>
      <c r="S2536" s="375"/>
      <c r="T2536" s="364"/>
      <c r="U2536" s="370"/>
      <c r="V2536" s="366"/>
      <c r="W2536" s="368"/>
      <c r="X2536" s="370"/>
      <c r="Y2536" s="372"/>
      <c r="Z2536" s="372"/>
      <c r="AA2536" s="372"/>
      <c r="AB2536" s="372"/>
      <c r="AC2536" s="372"/>
      <c r="AD2536" s="250" t="str">
        <f t="shared" si="3106"/>
        <v>会员</v>
      </c>
      <c r="AE2536" s="284">
        <f>VLOOKUP(AD2536,分类参数表!$I$2:$J$10,2,FALSE)</f>
        <v>1</v>
      </c>
      <c r="AF2536" s="285"/>
      <c r="AG2536" s="271"/>
      <c r="AH2536" s="271"/>
      <c r="AI2536" s="271"/>
      <c r="AJ2536" s="271"/>
      <c r="AK2536" s="271"/>
      <c r="AL2536" s="271"/>
      <c r="AM2536" s="294"/>
      <c r="AN2536" s="295" t="e">
        <f t="shared" si="3066"/>
        <v>#DIV/0!</v>
      </c>
      <c r="AO2536" s="299"/>
    </row>
    <row r="2537" spans="1:41" s="221" customFormat="1" ht="15" customHeight="1" x14ac:dyDescent="0.15">
      <c r="A2537" s="247"/>
      <c r="B2537" s="248">
        <f t="shared" ref="B2537:C2537" si="3108">B2536</f>
        <v>0</v>
      </c>
      <c r="C2537" s="249">
        <f t="shared" si="3108"/>
        <v>0</v>
      </c>
      <c r="D2537" s="250">
        <f t="shared" si="3105"/>
        <v>4</v>
      </c>
      <c r="E2537" s="250"/>
      <c r="F2537" s="251"/>
      <c r="G2537" s="250"/>
      <c r="H2537" s="271"/>
      <c r="I2537" s="250"/>
      <c r="J2537" s="250"/>
      <c r="K2537" s="250"/>
      <c r="L2537" s="250"/>
      <c r="M2537" s="250"/>
      <c r="N2537" s="250"/>
      <c r="O2537" s="258">
        <f t="shared" si="3065"/>
        <v>0</v>
      </c>
      <c r="P2537" s="364"/>
      <c r="Q2537" s="271"/>
      <c r="R2537" s="372"/>
      <c r="S2537" s="375"/>
      <c r="T2537" s="364"/>
      <c r="U2537" s="370"/>
      <c r="V2537" s="366"/>
      <c r="W2537" s="368"/>
      <c r="X2537" s="370"/>
      <c r="Y2537" s="372"/>
      <c r="Z2537" s="372"/>
      <c r="AA2537" s="372"/>
      <c r="AB2537" s="372"/>
      <c r="AC2537" s="372"/>
      <c r="AD2537" s="250" t="str">
        <f t="shared" si="3106"/>
        <v>会员</v>
      </c>
      <c r="AE2537" s="284">
        <f>VLOOKUP(AD2537,分类参数表!$I$2:$J$10,2,FALSE)</f>
        <v>1</v>
      </c>
      <c r="AF2537" s="285"/>
      <c r="AG2537" s="271"/>
      <c r="AH2537" s="271"/>
      <c r="AI2537" s="271"/>
      <c r="AJ2537" s="271"/>
      <c r="AK2537" s="271"/>
      <c r="AL2537" s="271"/>
      <c r="AM2537" s="294"/>
      <c r="AN2537" s="295" t="e">
        <f t="shared" si="3066"/>
        <v>#DIV/0!</v>
      </c>
      <c r="AO2537" s="299"/>
    </row>
    <row r="2538" spans="1:41" s="221" customFormat="1" ht="15" customHeight="1" thickBot="1" x14ac:dyDescent="0.2">
      <c r="A2538" s="247"/>
      <c r="B2538" s="248">
        <f t="shared" ref="B2538:C2538" si="3109">B2537</f>
        <v>0</v>
      </c>
      <c r="C2538" s="249">
        <f t="shared" si="3109"/>
        <v>0</v>
      </c>
      <c r="D2538" s="250">
        <f t="shared" si="3105"/>
        <v>5</v>
      </c>
      <c r="E2538" s="250"/>
      <c r="F2538" s="251"/>
      <c r="G2538" s="250"/>
      <c r="H2538" s="271"/>
      <c r="I2538" s="250"/>
      <c r="J2538" s="250"/>
      <c r="K2538" s="250"/>
      <c r="L2538" s="250"/>
      <c r="M2538" s="250"/>
      <c r="N2538" s="250"/>
      <c r="O2538" s="258">
        <f t="shared" si="3065"/>
        <v>0</v>
      </c>
      <c r="P2538" s="364"/>
      <c r="Q2538" s="271"/>
      <c r="R2538" s="372"/>
      <c r="S2538" s="375"/>
      <c r="T2538" s="364"/>
      <c r="U2538" s="370"/>
      <c r="V2538" s="366"/>
      <c r="W2538" s="368"/>
      <c r="X2538" s="370"/>
      <c r="Y2538" s="372"/>
      <c r="Z2538" s="372"/>
      <c r="AA2538" s="372"/>
      <c r="AB2538" s="373"/>
      <c r="AC2538" s="373"/>
      <c r="AD2538" s="250" t="str">
        <f t="shared" si="3106"/>
        <v>会员</v>
      </c>
      <c r="AE2538" s="284">
        <f>VLOOKUP(AD2538,分类参数表!$I$2:$J$10,2,FALSE)</f>
        <v>1</v>
      </c>
      <c r="AF2538" s="285"/>
      <c r="AG2538" s="271"/>
      <c r="AH2538" s="271"/>
      <c r="AI2538" s="271"/>
      <c r="AJ2538" s="271"/>
      <c r="AK2538" s="271"/>
      <c r="AL2538" s="271"/>
      <c r="AM2538" s="294"/>
      <c r="AN2538" s="295" t="e">
        <f t="shared" si="3066"/>
        <v>#DIV/0!</v>
      </c>
      <c r="AO2538" s="299"/>
    </row>
    <row r="2539" spans="1:41" s="218" customFormat="1" ht="15" customHeight="1" thickTop="1" x14ac:dyDescent="0.15">
      <c r="A2539" s="229"/>
      <c r="B2539" s="230"/>
      <c r="C2539" s="231"/>
      <c r="D2539" s="232">
        <v>1</v>
      </c>
      <c r="E2539" s="233"/>
      <c r="F2539" s="233"/>
      <c r="G2539" s="232"/>
      <c r="H2539" s="326"/>
      <c r="I2539" s="234"/>
      <c r="J2539" s="232"/>
      <c r="K2539" s="233"/>
      <c r="L2539" s="232"/>
      <c r="M2539" s="232"/>
      <c r="N2539" s="232"/>
      <c r="O2539" s="255">
        <f t="shared" si="3065"/>
        <v>0</v>
      </c>
      <c r="P2539" s="350">
        <f>SUM(O2539:O2543)</f>
        <v>0</v>
      </c>
      <c r="Q2539" s="264"/>
      <c r="R2539" s="352">
        <f>SUMPRODUCT(Q2539:Q2543+0)</f>
        <v>0</v>
      </c>
      <c r="S2539" s="354" t="e">
        <f>R2539/P2539</f>
        <v>#DIV/0!</v>
      </c>
      <c r="T2539" s="350" t="e">
        <f>LOOKUP(S2539,{0.4,0.45,0.5,0.55,0.6,0.65,0.7,0.75,0.8,0.85,0.9,0.95,1},{0.1,0.175,0.25,0.325,0.4,0.475,0.55,0.625,0.7,0.775,0.85,0.925,1})</f>
        <v>#DIV/0!</v>
      </c>
      <c r="U2539" s="356"/>
      <c r="V2539" s="358"/>
      <c r="W2539" s="360"/>
      <c r="X2539" s="356"/>
      <c r="Y2539" s="352">
        <f>R2539-(V2539/10)-X2539</f>
        <v>0</v>
      </c>
      <c r="Z2539" s="352" t="e">
        <f>Y2539*T2539*AE2539</f>
        <v>#DIV/0!</v>
      </c>
      <c r="AA2539" s="352" t="e">
        <f>U2539-V2539+Z2539</f>
        <v>#DIV/0!</v>
      </c>
      <c r="AB2539" s="352"/>
      <c r="AC2539" s="352"/>
      <c r="AD2539" s="276"/>
      <c r="AE2539" s="277" t="e">
        <f>VLOOKUP(AD2539,分类参数表!$I$2:$J$10,2,FALSE)</f>
        <v>#N/A</v>
      </c>
      <c r="AF2539" s="278"/>
      <c r="AG2539" s="264"/>
      <c r="AH2539" s="264"/>
      <c r="AI2539" s="264"/>
      <c r="AJ2539" s="264"/>
      <c r="AK2539" s="264"/>
      <c r="AL2539" s="264"/>
      <c r="AM2539" s="288"/>
      <c r="AN2539" s="289" t="e">
        <f t="shared" si="3066"/>
        <v>#DIV/0!</v>
      </c>
      <c r="AO2539" s="296"/>
    </row>
    <row r="2540" spans="1:41" s="219" customFormat="1" ht="15" customHeight="1" x14ac:dyDescent="0.15">
      <c r="A2540" s="235"/>
      <c r="B2540" s="236">
        <f t="shared" ref="B2540:C2540" si="3110">B2539</f>
        <v>0</v>
      </c>
      <c r="C2540" s="237">
        <f t="shared" si="3110"/>
        <v>0</v>
      </c>
      <c r="D2540" s="238">
        <f t="shared" ref="D2540:D2543" si="3111">D2539+1</f>
        <v>2</v>
      </c>
      <c r="E2540" s="238"/>
      <c r="F2540" s="239"/>
      <c r="G2540" s="238"/>
      <c r="H2540" s="327"/>
      <c r="I2540" s="240"/>
      <c r="J2540" s="238"/>
      <c r="K2540" s="238"/>
      <c r="L2540" s="238"/>
      <c r="M2540" s="238"/>
      <c r="N2540" s="238"/>
      <c r="O2540" s="256">
        <f t="shared" si="3065"/>
        <v>0</v>
      </c>
      <c r="P2540" s="351"/>
      <c r="Q2540" s="266"/>
      <c r="R2540" s="353"/>
      <c r="S2540" s="355"/>
      <c r="T2540" s="351"/>
      <c r="U2540" s="357"/>
      <c r="V2540" s="359"/>
      <c r="W2540" s="361"/>
      <c r="X2540" s="357"/>
      <c r="Y2540" s="353"/>
      <c r="Z2540" s="353"/>
      <c r="AA2540" s="353"/>
      <c r="AB2540" s="353"/>
      <c r="AC2540" s="353"/>
      <c r="AD2540" s="238">
        <f t="shared" ref="AD2540:AD2543" si="3112">AD2539</f>
        <v>0</v>
      </c>
      <c r="AE2540" s="279" t="e">
        <f>VLOOKUP(AD2540,分类参数表!$I$2:$J$10,2,FALSE)</f>
        <v>#N/A</v>
      </c>
      <c r="AF2540" s="280"/>
      <c r="AG2540" s="266"/>
      <c r="AH2540" s="266"/>
      <c r="AI2540" s="266"/>
      <c r="AJ2540" s="266"/>
      <c r="AK2540" s="266"/>
      <c r="AL2540" s="266"/>
      <c r="AM2540" s="290"/>
      <c r="AN2540" s="291" t="e">
        <f t="shared" si="3066"/>
        <v>#DIV/0!</v>
      </c>
      <c r="AO2540" s="297"/>
    </row>
    <row r="2541" spans="1:41" s="219" customFormat="1" ht="15" customHeight="1" x14ac:dyDescent="0.15">
      <c r="A2541" s="235"/>
      <c r="B2541" s="236">
        <f t="shared" ref="B2541:C2541" si="3113">B2540</f>
        <v>0</v>
      </c>
      <c r="C2541" s="237">
        <f t="shared" si="3113"/>
        <v>0</v>
      </c>
      <c r="D2541" s="238">
        <f t="shared" si="3111"/>
        <v>3</v>
      </c>
      <c r="E2541" s="238"/>
      <c r="F2541" s="239"/>
      <c r="G2541" s="238"/>
      <c r="H2541" s="327"/>
      <c r="I2541" s="240"/>
      <c r="J2541" s="238"/>
      <c r="K2541" s="238"/>
      <c r="L2541" s="238"/>
      <c r="M2541" s="238"/>
      <c r="N2541" s="238"/>
      <c r="O2541" s="256">
        <f t="shared" si="3065"/>
        <v>0</v>
      </c>
      <c r="P2541" s="351"/>
      <c r="Q2541" s="266"/>
      <c r="R2541" s="353"/>
      <c r="S2541" s="355"/>
      <c r="T2541" s="351"/>
      <c r="U2541" s="357"/>
      <c r="V2541" s="359"/>
      <c r="W2541" s="361"/>
      <c r="X2541" s="357"/>
      <c r="Y2541" s="353"/>
      <c r="Z2541" s="353"/>
      <c r="AA2541" s="353"/>
      <c r="AB2541" s="353"/>
      <c r="AC2541" s="353"/>
      <c r="AD2541" s="238">
        <f t="shared" si="3112"/>
        <v>0</v>
      </c>
      <c r="AE2541" s="279" t="e">
        <f>VLOOKUP(AD2541,分类参数表!$I$2:$J$10,2,FALSE)</f>
        <v>#N/A</v>
      </c>
      <c r="AF2541" s="280"/>
      <c r="AG2541" s="266"/>
      <c r="AH2541" s="266"/>
      <c r="AI2541" s="266"/>
      <c r="AJ2541" s="266"/>
      <c r="AK2541" s="266"/>
      <c r="AL2541" s="266"/>
      <c r="AM2541" s="290"/>
      <c r="AN2541" s="291" t="e">
        <f t="shared" si="3066"/>
        <v>#DIV/0!</v>
      </c>
      <c r="AO2541" s="297"/>
    </row>
    <row r="2542" spans="1:41" s="219" customFormat="1" ht="15" customHeight="1" x14ac:dyDescent="0.15">
      <c r="A2542" s="235"/>
      <c r="B2542" s="236">
        <f t="shared" ref="B2542:C2542" si="3114">B2541</f>
        <v>0</v>
      </c>
      <c r="C2542" s="237">
        <f t="shared" si="3114"/>
        <v>0</v>
      </c>
      <c r="D2542" s="238">
        <f t="shared" si="3111"/>
        <v>4</v>
      </c>
      <c r="E2542" s="238"/>
      <c r="F2542" s="239"/>
      <c r="G2542" s="238"/>
      <c r="H2542" s="266"/>
      <c r="I2542" s="238"/>
      <c r="J2542" s="238"/>
      <c r="K2542" s="238"/>
      <c r="L2542" s="238"/>
      <c r="M2542" s="238"/>
      <c r="N2542" s="238"/>
      <c r="O2542" s="256">
        <f t="shared" si="3065"/>
        <v>0</v>
      </c>
      <c r="P2542" s="351"/>
      <c r="Q2542" s="266"/>
      <c r="R2542" s="353"/>
      <c r="S2542" s="355"/>
      <c r="T2542" s="351"/>
      <c r="U2542" s="357"/>
      <c r="V2542" s="359"/>
      <c r="W2542" s="361"/>
      <c r="X2542" s="357"/>
      <c r="Y2542" s="353"/>
      <c r="Z2542" s="353"/>
      <c r="AA2542" s="353"/>
      <c r="AB2542" s="353"/>
      <c r="AC2542" s="353"/>
      <c r="AD2542" s="238">
        <f t="shared" si="3112"/>
        <v>0</v>
      </c>
      <c r="AE2542" s="279" t="e">
        <f>VLOOKUP(AD2542,分类参数表!$I$2:$J$10,2,FALSE)</f>
        <v>#N/A</v>
      </c>
      <c r="AF2542" s="280"/>
      <c r="AG2542" s="266"/>
      <c r="AH2542" s="266"/>
      <c r="AI2542" s="266"/>
      <c r="AJ2542" s="266"/>
      <c r="AK2542" s="266"/>
      <c r="AL2542" s="266"/>
      <c r="AM2542" s="290"/>
      <c r="AN2542" s="291" t="e">
        <f t="shared" si="3066"/>
        <v>#DIV/0!</v>
      </c>
      <c r="AO2542" s="297"/>
    </row>
    <row r="2543" spans="1:41" s="219" customFormat="1" ht="15" customHeight="1" thickBot="1" x14ac:dyDescent="0.2">
      <c r="A2543" s="235"/>
      <c r="B2543" s="236">
        <f t="shared" ref="B2543:C2543" si="3115">B2542</f>
        <v>0</v>
      </c>
      <c r="C2543" s="237">
        <f t="shared" si="3115"/>
        <v>0</v>
      </c>
      <c r="D2543" s="238">
        <f t="shared" si="3111"/>
        <v>5</v>
      </c>
      <c r="E2543" s="238"/>
      <c r="F2543" s="239"/>
      <c r="G2543" s="238"/>
      <c r="H2543" s="266"/>
      <c r="I2543" s="238"/>
      <c r="J2543" s="238"/>
      <c r="K2543" s="238"/>
      <c r="L2543" s="238"/>
      <c r="M2543" s="238"/>
      <c r="N2543" s="238"/>
      <c r="O2543" s="256">
        <f t="shared" si="3065"/>
        <v>0</v>
      </c>
      <c r="P2543" s="351"/>
      <c r="Q2543" s="266"/>
      <c r="R2543" s="353"/>
      <c r="S2543" s="355"/>
      <c r="T2543" s="351"/>
      <c r="U2543" s="357"/>
      <c r="V2543" s="359"/>
      <c r="W2543" s="361"/>
      <c r="X2543" s="357"/>
      <c r="Y2543" s="353"/>
      <c r="Z2543" s="353"/>
      <c r="AA2543" s="353"/>
      <c r="AB2543" s="362"/>
      <c r="AC2543" s="362"/>
      <c r="AD2543" s="238">
        <f t="shared" si="3112"/>
        <v>0</v>
      </c>
      <c r="AE2543" s="279" t="e">
        <f>VLOOKUP(AD2543,分类参数表!$I$2:$J$10,2,FALSE)</f>
        <v>#N/A</v>
      </c>
      <c r="AF2543" s="280"/>
      <c r="AG2543" s="266"/>
      <c r="AH2543" s="266"/>
      <c r="AI2543" s="266"/>
      <c r="AJ2543" s="266"/>
      <c r="AK2543" s="266"/>
      <c r="AL2543" s="266"/>
      <c r="AM2543" s="290"/>
      <c r="AN2543" s="291" t="e">
        <f t="shared" si="3066"/>
        <v>#DIV/0!</v>
      </c>
      <c r="AO2543" s="297"/>
    </row>
    <row r="2544" spans="1:41" s="220" customFormat="1" ht="15" customHeight="1" thickTop="1" x14ac:dyDescent="0.15">
      <c r="A2544" s="319"/>
      <c r="B2544" s="242"/>
      <c r="C2544" s="243"/>
      <c r="D2544" s="244">
        <v>1</v>
      </c>
      <c r="E2544" s="320"/>
      <c r="F2544" s="245"/>
      <c r="G2544" s="321"/>
      <c r="H2544" s="328"/>
      <c r="I2544" s="246"/>
      <c r="J2544" s="321"/>
      <c r="K2544" s="320"/>
      <c r="L2544" s="321"/>
      <c r="M2544" s="244"/>
      <c r="N2544" s="244"/>
      <c r="O2544" s="257">
        <f t="shared" si="3065"/>
        <v>0</v>
      </c>
      <c r="P2544" s="363">
        <f>SUM(O2544:O2548)</f>
        <v>0</v>
      </c>
      <c r="Q2544" s="322"/>
      <c r="R2544" s="371">
        <f>SUMPRODUCT(Q2544:Q2548+0)</f>
        <v>0</v>
      </c>
      <c r="S2544" s="374" t="e">
        <f>R2544/P2544</f>
        <v>#DIV/0!</v>
      </c>
      <c r="T2544" s="363" t="e">
        <f>LOOKUP(S2544,{0.4,0.45,0.5,0.55,0.6,0.65,0.7,0.75,0.8,0.85,0.9,0.95,1},{0.1,0.175,0.25,0.325,0.4,0.475,0.55,0.625,0.7,0.775,0.85,0.925,1})</f>
        <v>#DIV/0!</v>
      </c>
      <c r="U2544" s="369"/>
      <c r="V2544" s="365"/>
      <c r="W2544" s="367"/>
      <c r="X2544" s="369"/>
      <c r="Y2544" s="371">
        <f>R2544-(V2544/10)-X2544</f>
        <v>0</v>
      </c>
      <c r="Z2544" s="371" t="e">
        <f>Y2544*T2544*AE2544</f>
        <v>#DIV/0!</v>
      </c>
      <c r="AA2544" s="371" t="e">
        <f>U2544-V2544+Z2544</f>
        <v>#DIV/0!</v>
      </c>
      <c r="AB2544" s="371"/>
      <c r="AC2544" s="371"/>
      <c r="AD2544" s="323" t="s">
        <v>2000</v>
      </c>
      <c r="AE2544" s="282">
        <f>VLOOKUP(AD2544,分类参数表!$I$2:$J$10,2,FALSE)</f>
        <v>1</v>
      </c>
      <c r="AF2544" s="283"/>
      <c r="AG2544" s="322"/>
      <c r="AH2544" s="269"/>
      <c r="AI2544" s="269"/>
      <c r="AJ2544" s="269"/>
      <c r="AK2544" s="322"/>
      <c r="AL2544" s="322"/>
      <c r="AM2544" s="292"/>
      <c r="AN2544" s="293" t="e">
        <f t="shared" si="3066"/>
        <v>#DIV/0!</v>
      </c>
      <c r="AO2544" s="298"/>
    </row>
    <row r="2545" spans="1:41" s="221" customFormat="1" ht="15" customHeight="1" x14ac:dyDescent="0.15">
      <c r="A2545" s="247"/>
      <c r="B2545" s="248">
        <f t="shared" ref="B2545:C2545" si="3116">B2544</f>
        <v>0</v>
      </c>
      <c r="C2545" s="249">
        <f t="shared" si="3116"/>
        <v>0</v>
      </c>
      <c r="D2545" s="250">
        <f t="shared" ref="D2545:D2548" si="3117">D2544+1</f>
        <v>2</v>
      </c>
      <c r="E2545" s="250"/>
      <c r="F2545" s="251"/>
      <c r="G2545" s="250"/>
      <c r="H2545" s="329"/>
      <c r="I2545" s="252"/>
      <c r="J2545" s="250"/>
      <c r="K2545" s="250"/>
      <c r="L2545" s="250"/>
      <c r="M2545" s="250"/>
      <c r="N2545" s="250"/>
      <c r="O2545" s="258">
        <f t="shared" si="3065"/>
        <v>0</v>
      </c>
      <c r="P2545" s="364"/>
      <c r="Q2545" s="271"/>
      <c r="R2545" s="372"/>
      <c r="S2545" s="375"/>
      <c r="T2545" s="364"/>
      <c r="U2545" s="370"/>
      <c r="V2545" s="366"/>
      <c r="W2545" s="368"/>
      <c r="X2545" s="370"/>
      <c r="Y2545" s="372"/>
      <c r="Z2545" s="372"/>
      <c r="AA2545" s="372"/>
      <c r="AB2545" s="372"/>
      <c r="AC2545" s="372"/>
      <c r="AD2545" s="250" t="str">
        <f t="shared" ref="AD2545:AD2548" si="3118">AD2544</f>
        <v>会员</v>
      </c>
      <c r="AE2545" s="284">
        <f>VLOOKUP(AD2545,分类参数表!$I$2:$J$10,2,FALSE)</f>
        <v>1</v>
      </c>
      <c r="AF2545" s="285"/>
      <c r="AG2545" s="271"/>
      <c r="AH2545" s="271"/>
      <c r="AI2545" s="271"/>
      <c r="AJ2545" s="271"/>
      <c r="AK2545" s="271"/>
      <c r="AL2545" s="271"/>
      <c r="AM2545" s="294"/>
      <c r="AN2545" s="295" t="e">
        <f t="shared" si="3066"/>
        <v>#DIV/0!</v>
      </c>
      <c r="AO2545" s="299"/>
    </row>
    <row r="2546" spans="1:41" s="221" customFormat="1" ht="15" customHeight="1" x14ac:dyDescent="0.15">
      <c r="A2546" s="247"/>
      <c r="B2546" s="248">
        <f t="shared" ref="B2546:C2546" si="3119">B2545</f>
        <v>0</v>
      </c>
      <c r="C2546" s="249">
        <f t="shared" si="3119"/>
        <v>0</v>
      </c>
      <c r="D2546" s="250">
        <f t="shared" si="3117"/>
        <v>3</v>
      </c>
      <c r="E2546" s="250"/>
      <c r="F2546" s="251"/>
      <c r="G2546" s="250"/>
      <c r="H2546" s="329"/>
      <c r="I2546" s="252"/>
      <c r="J2546" s="250"/>
      <c r="K2546" s="250"/>
      <c r="L2546" s="250"/>
      <c r="M2546" s="250"/>
      <c r="N2546" s="250"/>
      <c r="O2546" s="258">
        <f t="shared" si="3065"/>
        <v>0</v>
      </c>
      <c r="P2546" s="364"/>
      <c r="Q2546" s="271"/>
      <c r="R2546" s="372"/>
      <c r="S2546" s="375"/>
      <c r="T2546" s="364"/>
      <c r="U2546" s="370"/>
      <c r="V2546" s="366"/>
      <c r="W2546" s="368"/>
      <c r="X2546" s="370"/>
      <c r="Y2546" s="372"/>
      <c r="Z2546" s="372"/>
      <c r="AA2546" s="372"/>
      <c r="AB2546" s="372"/>
      <c r="AC2546" s="372"/>
      <c r="AD2546" s="250" t="str">
        <f t="shared" si="3118"/>
        <v>会员</v>
      </c>
      <c r="AE2546" s="284">
        <f>VLOOKUP(AD2546,分类参数表!$I$2:$J$10,2,FALSE)</f>
        <v>1</v>
      </c>
      <c r="AF2546" s="285"/>
      <c r="AG2546" s="271"/>
      <c r="AH2546" s="271"/>
      <c r="AI2546" s="271"/>
      <c r="AJ2546" s="271"/>
      <c r="AK2546" s="271"/>
      <c r="AL2546" s="271"/>
      <c r="AM2546" s="294"/>
      <c r="AN2546" s="295" t="e">
        <f t="shared" si="3066"/>
        <v>#DIV/0!</v>
      </c>
      <c r="AO2546" s="299"/>
    </row>
    <row r="2547" spans="1:41" s="221" customFormat="1" ht="15" customHeight="1" x14ac:dyDescent="0.15">
      <c r="A2547" s="247"/>
      <c r="B2547" s="248">
        <f t="shared" ref="B2547:C2547" si="3120">B2546</f>
        <v>0</v>
      </c>
      <c r="C2547" s="249">
        <f t="shared" si="3120"/>
        <v>0</v>
      </c>
      <c r="D2547" s="250">
        <f t="shared" si="3117"/>
        <v>4</v>
      </c>
      <c r="E2547" s="250"/>
      <c r="F2547" s="251"/>
      <c r="G2547" s="250"/>
      <c r="H2547" s="271"/>
      <c r="I2547" s="250"/>
      <c r="J2547" s="250"/>
      <c r="K2547" s="250"/>
      <c r="L2547" s="250"/>
      <c r="M2547" s="250"/>
      <c r="N2547" s="250"/>
      <c r="O2547" s="258">
        <f t="shared" si="3065"/>
        <v>0</v>
      </c>
      <c r="P2547" s="364"/>
      <c r="Q2547" s="271"/>
      <c r="R2547" s="372"/>
      <c r="S2547" s="375"/>
      <c r="T2547" s="364"/>
      <c r="U2547" s="370"/>
      <c r="V2547" s="366"/>
      <c r="W2547" s="368"/>
      <c r="X2547" s="370"/>
      <c r="Y2547" s="372"/>
      <c r="Z2547" s="372"/>
      <c r="AA2547" s="372"/>
      <c r="AB2547" s="372"/>
      <c r="AC2547" s="372"/>
      <c r="AD2547" s="250" t="str">
        <f t="shared" si="3118"/>
        <v>会员</v>
      </c>
      <c r="AE2547" s="284">
        <f>VLOOKUP(AD2547,分类参数表!$I$2:$J$10,2,FALSE)</f>
        <v>1</v>
      </c>
      <c r="AF2547" s="285"/>
      <c r="AG2547" s="271"/>
      <c r="AH2547" s="271"/>
      <c r="AI2547" s="271"/>
      <c r="AJ2547" s="271"/>
      <c r="AK2547" s="271"/>
      <c r="AL2547" s="271"/>
      <c r="AM2547" s="294"/>
      <c r="AN2547" s="295" t="e">
        <f t="shared" si="3066"/>
        <v>#DIV/0!</v>
      </c>
      <c r="AO2547" s="299"/>
    </row>
    <row r="2548" spans="1:41" s="221" customFormat="1" ht="15" customHeight="1" thickBot="1" x14ac:dyDescent="0.2">
      <c r="A2548" s="247"/>
      <c r="B2548" s="248">
        <f t="shared" ref="B2548:C2548" si="3121">B2547</f>
        <v>0</v>
      </c>
      <c r="C2548" s="249">
        <f t="shared" si="3121"/>
        <v>0</v>
      </c>
      <c r="D2548" s="250">
        <f t="shared" si="3117"/>
        <v>5</v>
      </c>
      <c r="E2548" s="250"/>
      <c r="F2548" s="251"/>
      <c r="G2548" s="250"/>
      <c r="H2548" s="271"/>
      <c r="I2548" s="250"/>
      <c r="J2548" s="250"/>
      <c r="K2548" s="250"/>
      <c r="L2548" s="250"/>
      <c r="M2548" s="250"/>
      <c r="N2548" s="250"/>
      <c r="O2548" s="258">
        <f t="shared" si="3065"/>
        <v>0</v>
      </c>
      <c r="P2548" s="364"/>
      <c r="Q2548" s="271"/>
      <c r="R2548" s="372"/>
      <c r="S2548" s="375"/>
      <c r="T2548" s="364"/>
      <c r="U2548" s="370"/>
      <c r="V2548" s="366"/>
      <c r="W2548" s="368"/>
      <c r="X2548" s="370"/>
      <c r="Y2548" s="372"/>
      <c r="Z2548" s="372"/>
      <c r="AA2548" s="372"/>
      <c r="AB2548" s="373"/>
      <c r="AC2548" s="373"/>
      <c r="AD2548" s="250" t="str">
        <f t="shared" si="3118"/>
        <v>会员</v>
      </c>
      <c r="AE2548" s="284">
        <f>VLOOKUP(AD2548,分类参数表!$I$2:$J$10,2,FALSE)</f>
        <v>1</v>
      </c>
      <c r="AF2548" s="285"/>
      <c r="AG2548" s="271"/>
      <c r="AH2548" s="271"/>
      <c r="AI2548" s="271"/>
      <c r="AJ2548" s="271"/>
      <c r="AK2548" s="271"/>
      <c r="AL2548" s="271"/>
      <c r="AM2548" s="294"/>
      <c r="AN2548" s="295" t="e">
        <f t="shared" si="3066"/>
        <v>#DIV/0!</v>
      </c>
      <c r="AO2548" s="299"/>
    </row>
    <row r="2549" spans="1:41" s="218" customFormat="1" ht="15" customHeight="1" thickTop="1" x14ac:dyDescent="0.15">
      <c r="A2549" s="229"/>
      <c r="B2549" s="230"/>
      <c r="C2549" s="231"/>
      <c r="D2549" s="232">
        <v>1</v>
      </c>
      <c r="E2549" s="233"/>
      <c r="F2549" s="233"/>
      <c r="G2549" s="232"/>
      <c r="H2549" s="326"/>
      <c r="I2549" s="234"/>
      <c r="J2549" s="232"/>
      <c r="K2549" s="233"/>
      <c r="L2549" s="232"/>
      <c r="M2549" s="232"/>
      <c r="N2549" s="232"/>
      <c r="O2549" s="255">
        <f t="shared" si="3065"/>
        <v>0</v>
      </c>
      <c r="P2549" s="350">
        <f>SUM(O2549:O2553)</f>
        <v>0</v>
      </c>
      <c r="Q2549" s="264"/>
      <c r="R2549" s="352">
        <f>SUMPRODUCT(Q2549:Q2553+0)</f>
        <v>0</v>
      </c>
      <c r="S2549" s="354" t="e">
        <f>R2549/P2549</f>
        <v>#DIV/0!</v>
      </c>
      <c r="T2549" s="350" t="e">
        <f>LOOKUP(S2549,{0.4,0.45,0.5,0.55,0.6,0.65,0.7,0.75,0.8,0.85,0.9,0.95,1},{0.1,0.175,0.25,0.325,0.4,0.475,0.55,0.625,0.7,0.775,0.85,0.925,1})</f>
        <v>#DIV/0!</v>
      </c>
      <c r="U2549" s="356"/>
      <c r="V2549" s="358"/>
      <c r="W2549" s="360"/>
      <c r="X2549" s="356"/>
      <c r="Y2549" s="352">
        <f>R2549-(V2549/10)-X2549</f>
        <v>0</v>
      </c>
      <c r="Z2549" s="352" t="e">
        <f>Y2549*T2549*AE2549</f>
        <v>#DIV/0!</v>
      </c>
      <c r="AA2549" s="352" t="e">
        <f>U2549-V2549+Z2549</f>
        <v>#DIV/0!</v>
      </c>
      <c r="AB2549" s="352"/>
      <c r="AC2549" s="352"/>
      <c r="AD2549" s="276"/>
      <c r="AE2549" s="277" t="e">
        <f>VLOOKUP(AD2549,分类参数表!$I$2:$J$10,2,FALSE)</f>
        <v>#N/A</v>
      </c>
      <c r="AF2549" s="278"/>
      <c r="AG2549" s="264"/>
      <c r="AH2549" s="264"/>
      <c r="AI2549" s="264"/>
      <c r="AJ2549" s="264"/>
      <c r="AK2549" s="264"/>
      <c r="AL2549" s="264"/>
      <c r="AM2549" s="288"/>
      <c r="AN2549" s="289" t="e">
        <f t="shared" si="3066"/>
        <v>#DIV/0!</v>
      </c>
      <c r="AO2549" s="296"/>
    </row>
    <row r="2550" spans="1:41" s="219" customFormat="1" ht="15" customHeight="1" x14ac:dyDescent="0.15">
      <c r="A2550" s="235"/>
      <c r="B2550" s="236">
        <f t="shared" ref="B2550:C2550" si="3122">B2549</f>
        <v>0</v>
      </c>
      <c r="C2550" s="237">
        <f t="shared" si="3122"/>
        <v>0</v>
      </c>
      <c r="D2550" s="238">
        <f t="shared" ref="D2550:D2553" si="3123">D2549+1</f>
        <v>2</v>
      </c>
      <c r="E2550" s="238"/>
      <c r="F2550" s="239"/>
      <c r="G2550" s="238"/>
      <c r="H2550" s="327"/>
      <c r="I2550" s="240"/>
      <c r="J2550" s="238"/>
      <c r="K2550" s="238"/>
      <c r="L2550" s="238"/>
      <c r="M2550" s="238"/>
      <c r="N2550" s="238"/>
      <c r="O2550" s="256">
        <f t="shared" si="3065"/>
        <v>0</v>
      </c>
      <c r="P2550" s="351"/>
      <c r="Q2550" s="266"/>
      <c r="R2550" s="353"/>
      <c r="S2550" s="355"/>
      <c r="T2550" s="351"/>
      <c r="U2550" s="357"/>
      <c r="V2550" s="359"/>
      <c r="W2550" s="361"/>
      <c r="X2550" s="357"/>
      <c r="Y2550" s="353"/>
      <c r="Z2550" s="353"/>
      <c r="AA2550" s="353"/>
      <c r="AB2550" s="353"/>
      <c r="AC2550" s="353"/>
      <c r="AD2550" s="238">
        <f t="shared" ref="AD2550:AD2553" si="3124">AD2549</f>
        <v>0</v>
      </c>
      <c r="AE2550" s="279" t="e">
        <f>VLOOKUP(AD2550,分类参数表!$I$2:$J$10,2,FALSE)</f>
        <v>#N/A</v>
      </c>
      <c r="AF2550" s="280"/>
      <c r="AG2550" s="266"/>
      <c r="AH2550" s="266"/>
      <c r="AI2550" s="266"/>
      <c r="AJ2550" s="266"/>
      <c r="AK2550" s="266"/>
      <c r="AL2550" s="266"/>
      <c r="AM2550" s="290"/>
      <c r="AN2550" s="291" t="e">
        <f t="shared" si="3066"/>
        <v>#DIV/0!</v>
      </c>
      <c r="AO2550" s="297"/>
    </row>
    <row r="2551" spans="1:41" s="219" customFormat="1" ht="15" customHeight="1" x14ac:dyDescent="0.15">
      <c r="A2551" s="235"/>
      <c r="B2551" s="236">
        <f t="shared" ref="B2551:C2551" si="3125">B2550</f>
        <v>0</v>
      </c>
      <c r="C2551" s="237">
        <f t="shared" si="3125"/>
        <v>0</v>
      </c>
      <c r="D2551" s="238">
        <f t="shared" si="3123"/>
        <v>3</v>
      </c>
      <c r="E2551" s="238"/>
      <c r="F2551" s="239"/>
      <c r="G2551" s="238"/>
      <c r="H2551" s="327"/>
      <c r="I2551" s="240"/>
      <c r="J2551" s="238"/>
      <c r="K2551" s="238"/>
      <c r="L2551" s="238"/>
      <c r="M2551" s="238"/>
      <c r="N2551" s="238"/>
      <c r="O2551" s="256">
        <f t="shared" si="3065"/>
        <v>0</v>
      </c>
      <c r="P2551" s="351"/>
      <c r="Q2551" s="266"/>
      <c r="R2551" s="353"/>
      <c r="S2551" s="355"/>
      <c r="T2551" s="351"/>
      <c r="U2551" s="357"/>
      <c r="V2551" s="359"/>
      <c r="W2551" s="361"/>
      <c r="X2551" s="357"/>
      <c r="Y2551" s="353"/>
      <c r="Z2551" s="353"/>
      <c r="AA2551" s="353"/>
      <c r="AB2551" s="353"/>
      <c r="AC2551" s="353"/>
      <c r="AD2551" s="238">
        <f t="shared" si="3124"/>
        <v>0</v>
      </c>
      <c r="AE2551" s="279" t="e">
        <f>VLOOKUP(AD2551,分类参数表!$I$2:$J$10,2,FALSE)</f>
        <v>#N/A</v>
      </c>
      <c r="AF2551" s="280"/>
      <c r="AG2551" s="266"/>
      <c r="AH2551" s="266"/>
      <c r="AI2551" s="266"/>
      <c r="AJ2551" s="266"/>
      <c r="AK2551" s="266"/>
      <c r="AL2551" s="266"/>
      <c r="AM2551" s="290"/>
      <c r="AN2551" s="291" t="e">
        <f t="shared" si="3066"/>
        <v>#DIV/0!</v>
      </c>
      <c r="AO2551" s="297"/>
    </row>
    <row r="2552" spans="1:41" s="219" customFormat="1" ht="15" customHeight="1" x14ac:dyDescent="0.15">
      <c r="A2552" s="235"/>
      <c r="B2552" s="236">
        <f t="shared" ref="B2552:C2552" si="3126">B2551</f>
        <v>0</v>
      </c>
      <c r="C2552" s="237">
        <f t="shared" si="3126"/>
        <v>0</v>
      </c>
      <c r="D2552" s="238">
        <f t="shared" si="3123"/>
        <v>4</v>
      </c>
      <c r="E2552" s="238"/>
      <c r="F2552" s="239"/>
      <c r="G2552" s="238"/>
      <c r="H2552" s="266"/>
      <c r="I2552" s="238"/>
      <c r="J2552" s="238"/>
      <c r="K2552" s="238"/>
      <c r="L2552" s="238"/>
      <c r="M2552" s="238"/>
      <c r="N2552" s="238"/>
      <c r="O2552" s="256">
        <f t="shared" si="3065"/>
        <v>0</v>
      </c>
      <c r="P2552" s="351"/>
      <c r="Q2552" s="266"/>
      <c r="R2552" s="353"/>
      <c r="S2552" s="355"/>
      <c r="T2552" s="351"/>
      <c r="U2552" s="357"/>
      <c r="V2552" s="359"/>
      <c r="W2552" s="361"/>
      <c r="X2552" s="357"/>
      <c r="Y2552" s="353"/>
      <c r="Z2552" s="353"/>
      <c r="AA2552" s="353"/>
      <c r="AB2552" s="353"/>
      <c r="AC2552" s="353"/>
      <c r="AD2552" s="238">
        <f t="shared" si="3124"/>
        <v>0</v>
      </c>
      <c r="AE2552" s="279" t="e">
        <f>VLOOKUP(AD2552,分类参数表!$I$2:$J$10,2,FALSE)</f>
        <v>#N/A</v>
      </c>
      <c r="AF2552" s="280"/>
      <c r="AG2552" s="266"/>
      <c r="AH2552" s="266"/>
      <c r="AI2552" s="266"/>
      <c r="AJ2552" s="266"/>
      <c r="AK2552" s="266"/>
      <c r="AL2552" s="266"/>
      <c r="AM2552" s="290"/>
      <c r="AN2552" s="291" t="e">
        <f t="shared" si="3066"/>
        <v>#DIV/0!</v>
      </c>
      <c r="AO2552" s="297"/>
    </row>
    <row r="2553" spans="1:41" s="219" customFormat="1" ht="15" customHeight="1" thickBot="1" x14ac:dyDescent="0.2">
      <c r="A2553" s="235"/>
      <c r="B2553" s="236">
        <f t="shared" ref="B2553:C2553" si="3127">B2552</f>
        <v>0</v>
      </c>
      <c r="C2553" s="237">
        <f t="shared" si="3127"/>
        <v>0</v>
      </c>
      <c r="D2553" s="238">
        <f t="shared" si="3123"/>
        <v>5</v>
      </c>
      <c r="E2553" s="238"/>
      <c r="F2553" s="239"/>
      <c r="G2553" s="238"/>
      <c r="H2553" s="266"/>
      <c r="I2553" s="238"/>
      <c r="J2553" s="238"/>
      <c r="K2553" s="238"/>
      <c r="L2553" s="238"/>
      <c r="M2553" s="238"/>
      <c r="N2553" s="238"/>
      <c r="O2553" s="256">
        <f t="shared" si="3065"/>
        <v>0</v>
      </c>
      <c r="P2553" s="351"/>
      <c r="Q2553" s="266"/>
      <c r="R2553" s="353"/>
      <c r="S2553" s="355"/>
      <c r="T2553" s="351"/>
      <c r="U2553" s="357"/>
      <c r="V2553" s="359"/>
      <c r="W2553" s="361"/>
      <c r="X2553" s="357"/>
      <c r="Y2553" s="353"/>
      <c r="Z2553" s="353"/>
      <c r="AA2553" s="353"/>
      <c r="AB2553" s="362"/>
      <c r="AC2553" s="362"/>
      <c r="AD2553" s="238">
        <f t="shared" si="3124"/>
        <v>0</v>
      </c>
      <c r="AE2553" s="279" t="e">
        <f>VLOOKUP(AD2553,分类参数表!$I$2:$J$10,2,FALSE)</f>
        <v>#N/A</v>
      </c>
      <c r="AF2553" s="280"/>
      <c r="AG2553" s="266"/>
      <c r="AH2553" s="266"/>
      <c r="AI2553" s="266"/>
      <c r="AJ2553" s="266"/>
      <c r="AK2553" s="266"/>
      <c r="AL2553" s="266"/>
      <c r="AM2553" s="290"/>
      <c r="AN2553" s="291" t="e">
        <f t="shared" si="3066"/>
        <v>#DIV/0!</v>
      </c>
      <c r="AO2553" s="297"/>
    </row>
    <row r="2554" spans="1:41" s="220" customFormat="1" ht="15" customHeight="1" thickTop="1" x14ac:dyDescent="0.15">
      <c r="A2554" s="319"/>
      <c r="B2554" s="242"/>
      <c r="C2554" s="243"/>
      <c r="D2554" s="244">
        <v>1</v>
      </c>
      <c r="E2554" s="320"/>
      <c r="F2554" s="245"/>
      <c r="G2554" s="321"/>
      <c r="H2554" s="328"/>
      <c r="I2554" s="246"/>
      <c r="J2554" s="321"/>
      <c r="K2554" s="320"/>
      <c r="L2554" s="321"/>
      <c r="M2554" s="244"/>
      <c r="N2554" s="244"/>
      <c r="O2554" s="257">
        <f t="shared" si="3065"/>
        <v>0</v>
      </c>
      <c r="P2554" s="363">
        <f>SUM(O2554:O2558)</f>
        <v>0</v>
      </c>
      <c r="Q2554" s="322"/>
      <c r="R2554" s="371">
        <f>SUMPRODUCT(Q2554:Q2558+0)</f>
        <v>0</v>
      </c>
      <c r="S2554" s="374" t="e">
        <f>R2554/P2554</f>
        <v>#DIV/0!</v>
      </c>
      <c r="T2554" s="363" t="e">
        <f>LOOKUP(S2554,{0.4,0.45,0.5,0.55,0.6,0.65,0.7,0.75,0.8,0.85,0.9,0.95,1},{0.1,0.175,0.25,0.325,0.4,0.475,0.55,0.625,0.7,0.775,0.85,0.925,1})</f>
        <v>#DIV/0!</v>
      </c>
      <c r="U2554" s="369"/>
      <c r="V2554" s="365"/>
      <c r="W2554" s="367"/>
      <c r="X2554" s="369"/>
      <c r="Y2554" s="371">
        <f>R2554-(V2554/10)-X2554</f>
        <v>0</v>
      </c>
      <c r="Z2554" s="371" t="e">
        <f>Y2554*T2554*AE2554</f>
        <v>#DIV/0!</v>
      </c>
      <c r="AA2554" s="371" t="e">
        <f>U2554-V2554+Z2554</f>
        <v>#DIV/0!</v>
      </c>
      <c r="AB2554" s="371"/>
      <c r="AC2554" s="371"/>
      <c r="AD2554" s="323" t="s">
        <v>2000</v>
      </c>
      <c r="AE2554" s="282">
        <f>VLOOKUP(AD2554,分类参数表!$I$2:$J$10,2,FALSE)</f>
        <v>1</v>
      </c>
      <c r="AF2554" s="283"/>
      <c r="AG2554" s="322"/>
      <c r="AH2554" s="269"/>
      <c r="AI2554" s="269"/>
      <c r="AJ2554" s="269"/>
      <c r="AK2554" s="322"/>
      <c r="AL2554" s="322"/>
      <c r="AM2554" s="292"/>
      <c r="AN2554" s="293" t="e">
        <f t="shared" si="3066"/>
        <v>#DIV/0!</v>
      </c>
      <c r="AO2554" s="298"/>
    </row>
    <row r="2555" spans="1:41" s="221" customFormat="1" ht="15" customHeight="1" x14ac:dyDescent="0.15">
      <c r="A2555" s="247"/>
      <c r="B2555" s="248">
        <f t="shared" ref="B2555:C2555" si="3128">B2554</f>
        <v>0</v>
      </c>
      <c r="C2555" s="249">
        <f t="shared" si="3128"/>
        <v>0</v>
      </c>
      <c r="D2555" s="250">
        <f t="shared" ref="D2555:D2558" si="3129">D2554+1</f>
        <v>2</v>
      </c>
      <c r="E2555" s="250"/>
      <c r="F2555" s="251"/>
      <c r="G2555" s="250"/>
      <c r="H2555" s="329"/>
      <c r="I2555" s="252"/>
      <c r="J2555" s="250"/>
      <c r="K2555" s="250"/>
      <c r="L2555" s="250"/>
      <c r="M2555" s="250"/>
      <c r="N2555" s="250"/>
      <c r="O2555" s="258">
        <f t="shared" si="3065"/>
        <v>0</v>
      </c>
      <c r="P2555" s="364"/>
      <c r="Q2555" s="271"/>
      <c r="R2555" s="372"/>
      <c r="S2555" s="375"/>
      <c r="T2555" s="364"/>
      <c r="U2555" s="370"/>
      <c r="V2555" s="366"/>
      <c r="W2555" s="368"/>
      <c r="X2555" s="370"/>
      <c r="Y2555" s="372"/>
      <c r="Z2555" s="372"/>
      <c r="AA2555" s="372"/>
      <c r="AB2555" s="372"/>
      <c r="AC2555" s="372"/>
      <c r="AD2555" s="250" t="str">
        <f t="shared" ref="AD2555:AD2558" si="3130">AD2554</f>
        <v>会员</v>
      </c>
      <c r="AE2555" s="284">
        <f>VLOOKUP(AD2555,分类参数表!$I$2:$J$10,2,FALSE)</f>
        <v>1</v>
      </c>
      <c r="AF2555" s="285"/>
      <c r="AG2555" s="271"/>
      <c r="AH2555" s="271"/>
      <c r="AI2555" s="271"/>
      <c r="AJ2555" s="271"/>
      <c r="AK2555" s="271"/>
      <c r="AL2555" s="271"/>
      <c r="AM2555" s="294"/>
      <c r="AN2555" s="295" t="e">
        <f t="shared" si="3066"/>
        <v>#DIV/0!</v>
      </c>
      <c r="AO2555" s="299"/>
    </row>
    <row r="2556" spans="1:41" s="221" customFormat="1" ht="15" customHeight="1" x14ac:dyDescent="0.15">
      <c r="A2556" s="247"/>
      <c r="B2556" s="248">
        <f t="shared" ref="B2556:C2556" si="3131">B2555</f>
        <v>0</v>
      </c>
      <c r="C2556" s="249">
        <f t="shared" si="3131"/>
        <v>0</v>
      </c>
      <c r="D2556" s="250">
        <f t="shared" si="3129"/>
        <v>3</v>
      </c>
      <c r="E2556" s="250"/>
      <c r="F2556" s="251"/>
      <c r="G2556" s="250"/>
      <c r="H2556" s="329"/>
      <c r="I2556" s="252"/>
      <c r="J2556" s="250"/>
      <c r="K2556" s="250"/>
      <c r="L2556" s="250"/>
      <c r="M2556" s="250"/>
      <c r="N2556" s="250"/>
      <c r="O2556" s="258">
        <f t="shared" si="3065"/>
        <v>0</v>
      </c>
      <c r="P2556" s="364"/>
      <c r="Q2556" s="271"/>
      <c r="R2556" s="372"/>
      <c r="S2556" s="375"/>
      <c r="T2556" s="364"/>
      <c r="U2556" s="370"/>
      <c r="V2556" s="366"/>
      <c r="W2556" s="368"/>
      <c r="X2556" s="370"/>
      <c r="Y2556" s="372"/>
      <c r="Z2556" s="372"/>
      <c r="AA2556" s="372"/>
      <c r="AB2556" s="372"/>
      <c r="AC2556" s="372"/>
      <c r="AD2556" s="250" t="str">
        <f t="shared" si="3130"/>
        <v>会员</v>
      </c>
      <c r="AE2556" s="284">
        <f>VLOOKUP(AD2556,分类参数表!$I$2:$J$10,2,FALSE)</f>
        <v>1</v>
      </c>
      <c r="AF2556" s="285"/>
      <c r="AG2556" s="271"/>
      <c r="AH2556" s="271"/>
      <c r="AI2556" s="271"/>
      <c r="AJ2556" s="271"/>
      <c r="AK2556" s="271"/>
      <c r="AL2556" s="271"/>
      <c r="AM2556" s="294"/>
      <c r="AN2556" s="295" t="e">
        <f t="shared" si="3066"/>
        <v>#DIV/0!</v>
      </c>
      <c r="AO2556" s="299"/>
    </row>
    <row r="2557" spans="1:41" s="221" customFormat="1" ht="15" customHeight="1" x14ac:dyDescent="0.15">
      <c r="A2557" s="247"/>
      <c r="B2557" s="248">
        <f t="shared" ref="B2557:C2557" si="3132">B2556</f>
        <v>0</v>
      </c>
      <c r="C2557" s="249">
        <f t="shared" si="3132"/>
        <v>0</v>
      </c>
      <c r="D2557" s="250">
        <f t="shared" si="3129"/>
        <v>4</v>
      </c>
      <c r="E2557" s="250"/>
      <c r="F2557" s="251"/>
      <c r="G2557" s="250"/>
      <c r="H2557" s="271"/>
      <c r="I2557" s="250"/>
      <c r="J2557" s="250"/>
      <c r="K2557" s="250"/>
      <c r="L2557" s="250"/>
      <c r="M2557" s="250"/>
      <c r="N2557" s="250"/>
      <c r="O2557" s="258">
        <f t="shared" si="3065"/>
        <v>0</v>
      </c>
      <c r="P2557" s="364"/>
      <c r="Q2557" s="271"/>
      <c r="R2557" s="372"/>
      <c r="S2557" s="375"/>
      <c r="T2557" s="364"/>
      <c r="U2557" s="370"/>
      <c r="V2557" s="366"/>
      <c r="W2557" s="368"/>
      <c r="X2557" s="370"/>
      <c r="Y2557" s="372"/>
      <c r="Z2557" s="372"/>
      <c r="AA2557" s="372"/>
      <c r="AB2557" s="372"/>
      <c r="AC2557" s="372"/>
      <c r="AD2557" s="250" t="str">
        <f t="shared" si="3130"/>
        <v>会员</v>
      </c>
      <c r="AE2557" s="284">
        <f>VLOOKUP(AD2557,分类参数表!$I$2:$J$10,2,FALSE)</f>
        <v>1</v>
      </c>
      <c r="AF2557" s="285"/>
      <c r="AG2557" s="271"/>
      <c r="AH2557" s="271"/>
      <c r="AI2557" s="271"/>
      <c r="AJ2557" s="271"/>
      <c r="AK2557" s="271"/>
      <c r="AL2557" s="271"/>
      <c r="AM2557" s="294"/>
      <c r="AN2557" s="295" t="e">
        <f t="shared" si="3066"/>
        <v>#DIV/0!</v>
      </c>
      <c r="AO2557" s="299"/>
    </row>
    <row r="2558" spans="1:41" s="221" customFormat="1" ht="15" customHeight="1" thickBot="1" x14ac:dyDescent="0.2">
      <c r="A2558" s="247"/>
      <c r="B2558" s="248">
        <f t="shared" ref="B2558:C2558" si="3133">B2557</f>
        <v>0</v>
      </c>
      <c r="C2558" s="249">
        <f t="shared" si="3133"/>
        <v>0</v>
      </c>
      <c r="D2558" s="250">
        <f t="shared" si="3129"/>
        <v>5</v>
      </c>
      <c r="E2558" s="250"/>
      <c r="F2558" s="251"/>
      <c r="G2558" s="250"/>
      <c r="H2558" s="271"/>
      <c r="I2558" s="250"/>
      <c r="J2558" s="250"/>
      <c r="K2558" s="250"/>
      <c r="L2558" s="250"/>
      <c r="M2558" s="250"/>
      <c r="N2558" s="250"/>
      <c r="O2558" s="258">
        <f t="shared" si="3065"/>
        <v>0</v>
      </c>
      <c r="P2558" s="364"/>
      <c r="Q2558" s="271"/>
      <c r="R2558" s="372"/>
      <c r="S2558" s="375"/>
      <c r="T2558" s="364"/>
      <c r="U2558" s="370"/>
      <c r="V2558" s="366"/>
      <c r="W2558" s="368"/>
      <c r="X2558" s="370"/>
      <c r="Y2558" s="372"/>
      <c r="Z2558" s="372"/>
      <c r="AA2558" s="372"/>
      <c r="AB2558" s="373"/>
      <c r="AC2558" s="373"/>
      <c r="AD2558" s="250" t="str">
        <f t="shared" si="3130"/>
        <v>会员</v>
      </c>
      <c r="AE2558" s="284">
        <f>VLOOKUP(AD2558,分类参数表!$I$2:$J$10,2,FALSE)</f>
        <v>1</v>
      </c>
      <c r="AF2558" s="285"/>
      <c r="AG2558" s="271"/>
      <c r="AH2558" s="271"/>
      <c r="AI2558" s="271"/>
      <c r="AJ2558" s="271"/>
      <c r="AK2558" s="271"/>
      <c r="AL2558" s="271"/>
      <c r="AM2558" s="294"/>
      <c r="AN2558" s="295" t="e">
        <f t="shared" si="3066"/>
        <v>#DIV/0!</v>
      </c>
      <c r="AO2558" s="299"/>
    </row>
    <row r="2559" spans="1:41" s="218" customFormat="1" ht="15" customHeight="1" thickTop="1" x14ac:dyDescent="0.15">
      <c r="A2559" s="229"/>
      <c r="B2559" s="230"/>
      <c r="C2559" s="231"/>
      <c r="D2559" s="232">
        <v>1</v>
      </c>
      <c r="E2559" s="233"/>
      <c r="F2559" s="233"/>
      <c r="G2559" s="232"/>
      <c r="H2559" s="326"/>
      <c r="I2559" s="234"/>
      <c r="J2559" s="232"/>
      <c r="K2559" s="233"/>
      <c r="L2559" s="232"/>
      <c r="M2559" s="232"/>
      <c r="N2559" s="232"/>
      <c r="O2559" s="255">
        <f t="shared" si="3065"/>
        <v>0</v>
      </c>
      <c r="P2559" s="350">
        <f>SUM(O2559:O2563)</f>
        <v>0</v>
      </c>
      <c r="Q2559" s="264"/>
      <c r="R2559" s="352">
        <f>SUMPRODUCT(Q2559:Q2563+0)</f>
        <v>0</v>
      </c>
      <c r="S2559" s="354" t="e">
        <f>R2559/P2559</f>
        <v>#DIV/0!</v>
      </c>
      <c r="T2559" s="350" t="e">
        <f>LOOKUP(S2559,{0.4,0.45,0.5,0.55,0.6,0.65,0.7,0.75,0.8,0.85,0.9,0.95,1},{0.1,0.175,0.25,0.325,0.4,0.475,0.55,0.625,0.7,0.775,0.85,0.925,1})</f>
        <v>#DIV/0!</v>
      </c>
      <c r="U2559" s="356"/>
      <c r="V2559" s="358"/>
      <c r="W2559" s="360"/>
      <c r="X2559" s="356"/>
      <c r="Y2559" s="352">
        <f>R2559-(V2559/10)-X2559</f>
        <v>0</v>
      </c>
      <c r="Z2559" s="352" t="e">
        <f>Y2559*T2559*AE2559</f>
        <v>#DIV/0!</v>
      </c>
      <c r="AA2559" s="352" t="e">
        <f>U2559-V2559+Z2559</f>
        <v>#DIV/0!</v>
      </c>
      <c r="AB2559" s="352"/>
      <c r="AC2559" s="352"/>
      <c r="AD2559" s="276"/>
      <c r="AE2559" s="277" t="e">
        <f>VLOOKUP(AD2559,分类参数表!$I$2:$J$10,2,FALSE)</f>
        <v>#N/A</v>
      </c>
      <c r="AF2559" s="278"/>
      <c r="AG2559" s="264"/>
      <c r="AH2559" s="264"/>
      <c r="AI2559" s="264"/>
      <c r="AJ2559" s="264"/>
      <c r="AK2559" s="264"/>
      <c r="AL2559" s="264"/>
      <c r="AM2559" s="288"/>
      <c r="AN2559" s="289" t="e">
        <f t="shared" si="3066"/>
        <v>#DIV/0!</v>
      </c>
      <c r="AO2559" s="296"/>
    </row>
    <row r="2560" spans="1:41" s="219" customFormat="1" ht="15" customHeight="1" x14ac:dyDescent="0.15">
      <c r="A2560" s="235"/>
      <c r="B2560" s="236">
        <f t="shared" ref="B2560:C2560" si="3134">B2559</f>
        <v>0</v>
      </c>
      <c r="C2560" s="237">
        <f t="shared" si="3134"/>
        <v>0</v>
      </c>
      <c r="D2560" s="238">
        <f t="shared" ref="D2560:D2563" si="3135">D2559+1</f>
        <v>2</v>
      </c>
      <c r="E2560" s="238"/>
      <c r="F2560" s="239"/>
      <c r="G2560" s="238"/>
      <c r="H2560" s="327"/>
      <c r="I2560" s="240"/>
      <c r="J2560" s="238"/>
      <c r="K2560" s="238"/>
      <c r="L2560" s="238"/>
      <c r="M2560" s="238"/>
      <c r="N2560" s="238"/>
      <c r="O2560" s="256">
        <f t="shared" si="3065"/>
        <v>0</v>
      </c>
      <c r="P2560" s="351"/>
      <c r="Q2560" s="266"/>
      <c r="R2560" s="353"/>
      <c r="S2560" s="355"/>
      <c r="T2560" s="351"/>
      <c r="U2560" s="357"/>
      <c r="V2560" s="359"/>
      <c r="W2560" s="361"/>
      <c r="X2560" s="357"/>
      <c r="Y2560" s="353"/>
      <c r="Z2560" s="353"/>
      <c r="AA2560" s="353"/>
      <c r="AB2560" s="353"/>
      <c r="AC2560" s="353"/>
      <c r="AD2560" s="238">
        <f t="shared" ref="AD2560:AD2563" si="3136">AD2559</f>
        <v>0</v>
      </c>
      <c r="AE2560" s="279" t="e">
        <f>VLOOKUP(AD2560,分类参数表!$I$2:$J$10,2,FALSE)</f>
        <v>#N/A</v>
      </c>
      <c r="AF2560" s="280"/>
      <c r="AG2560" s="266"/>
      <c r="AH2560" s="266"/>
      <c r="AI2560" s="266"/>
      <c r="AJ2560" s="266"/>
      <c r="AK2560" s="266"/>
      <c r="AL2560" s="266"/>
      <c r="AM2560" s="290"/>
      <c r="AN2560" s="291" t="e">
        <f t="shared" si="3066"/>
        <v>#DIV/0!</v>
      </c>
      <c r="AO2560" s="297"/>
    </row>
    <row r="2561" spans="1:41" s="219" customFormat="1" ht="15" customHeight="1" x14ac:dyDescent="0.15">
      <c r="A2561" s="235"/>
      <c r="B2561" s="236">
        <f t="shared" ref="B2561:C2561" si="3137">B2560</f>
        <v>0</v>
      </c>
      <c r="C2561" s="237">
        <f t="shared" si="3137"/>
        <v>0</v>
      </c>
      <c r="D2561" s="238">
        <f t="shared" si="3135"/>
        <v>3</v>
      </c>
      <c r="E2561" s="238"/>
      <c r="F2561" s="239"/>
      <c r="G2561" s="238"/>
      <c r="H2561" s="327"/>
      <c r="I2561" s="240"/>
      <c r="J2561" s="238"/>
      <c r="K2561" s="238"/>
      <c r="L2561" s="238"/>
      <c r="M2561" s="238"/>
      <c r="N2561" s="238"/>
      <c r="O2561" s="256">
        <f t="shared" si="3065"/>
        <v>0</v>
      </c>
      <c r="P2561" s="351"/>
      <c r="Q2561" s="266"/>
      <c r="R2561" s="353"/>
      <c r="S2561" s="355"/>
      <c r="T2561" s="351"/>
      <c r="U2561" s="357"/>
      <c r="V2561" s="359"/>
      <c r="W2561" s="361"/>
      <c r="X2561" s="357"/>
      <c r="Y2561" s="353"/>
      <c r="Z2561" s="353"/>
      <c r="AA2561" s="353"/>
      <c r="AB2561" s="353"/>
      <c r="AC2561" s="353"/>
      <c r="AD2561" s="238">
        <f t="shared" si="3136"/>
        <v>0</v>
      </c>
      <c r="AE2561" s="279" t="e">
        <f>VLOOKUP(AD2561,分类参数表!$I$2:$J$10,2,FALSE)</f>
        <v>#N/A</v>
      </c>
      <c r="AF2561" s="280"/>
      <c r="AG2561" s="266"/>
      <c r="AH2561" s="266"/>
      <c r="AI2561" s="266"/>
      <c r="AJ2561" s="266"/>
      <c r="AK2561" s="266"/>
      <c r="AL2561" s="266"/>
      <c r="AM2561" s="290"/>
      <c r="AN2561" s="291" t="e">
        <f t="shared" si="3066"/>
        <v>#DIV/0!</v>
      </c>
      <c r="AO2561" s="297"/>
    </row>
    <row r="2562" spans="1:41" s="219" customFormat="1" ht="15" customHeight="1" x14ac:dyDescent="0.15">
      <c r="A2562" s="235"/>
      <c r="B2562" s="236">
        <f t="shared" ref="B2562:C2562" si="3138">B2561</f>
        <v>0</v>
      </c>
      <c r="C2562" s="237">
        <f t="shared" si="3138"/>
        <v>0</v>
      </c>
      <c r="D2562" s="238">
        <f t="shared" si="3135"/>
        <v>4</v>
      </c>
      <c r="E2562" s="238"/>
      <c r="F2562" s="239"/>
      <c r="G2562" s="238"/>
      <c r="H2562" s="266"/>
      <c r="I2562" s="238"/>
      <c r="J2562" s="238"/>
      <c r="K2562" s="238"/>
      <c r="L2562" s="238"/>
      <c r="M2562" s="238"/>
      <c r="N2562" s="238"/>
      <c r="O2562" s="256">
        <f t="shared" si="3065"/>
        <v>0</v>
      </c>
      <c r="P2562" s="351"/>
      <c r="Q2562" s="266"/>
      <c r="R2562" s="353"/>
      <c r="S2562" s="355"/>
      <c r="T2562" s="351"/>
      <c r="U2562" s="357"/>
      <c r="V2562" s="359"/>
      <c r="W2562" s="361"/>
      <c r="X2562" s="357"/>
      <c r="Y2562" s="353"/>
      <c r="Z2562" s="353"/>
      <c r="AA2562" s="353"/>
      <c r="AB2562" s="353"/>
      <c r="AC2562" s="353"/>
      <c r="AD2562" s="238">
        <f t="shared" si="3136"/>
        <v>0</v>
      </c>
      <c r="AE2562" s="279" t="e">
        <f>VLOOKUP(AD2562,分类参数表!$I$2:$J$10,2,FALSE)</f>
        <v>#N/A</v>
      </c>
      <c r="AF2562" s="280"/>
      <c r="AG2562" s="266"/>
      <c r="AH2562" s="266"/>
      <c r="AI2562" s="266"/>
      <c r="AJ2562" s="266"/>
      <c r="AK2562" s="266"/>
      <c r="AL2562" s="266"/>
      <c r="AM2562" s="290"/>
      <c r="AN2562" s="291" t="e">
        <f t="shared" si="3066"/>
        <v>#DIV/0!</v>
      </c>
      <c r="AO2562" s="297"/>
    </row>
    <row r="2563" spans="1:41" s="219" customFormat="1" ht="15" customHeight="1" thickBot="1" x14ac:dyDescent="0.2">
      <c r="A2563" s="235"/>
      <c r="B2563" s="236">
        <f t="shared" ref="B2563:C2563" si="3139">B2562</f>
        <v>0</v>
      </c>
      <c r="C2563" s="237">
        <f t="shared" si="3139"/>
        <v>0</v>
      </c>
      <c r="D2563" s="238">
        <f t="shared" si="3135"/>
        <v>5</v>
      </c>
      <c r="E2563" s="238"/>
      <c r="F2563" s="239"/>
      <c r="G2563" s="238"/>
      <c r="H2563" s="266"/>
      <c r="I2563" s="238"/>
      <c r="J2563" s="238"/>
      <c r="K2563" s="238"/>
      <c r="L2563" s="238"/>
      <c r="M2563" s="238"/>
      <c r="N2563" s="238"/>
      <c r="O2563" s="256">
        <f t="shared" si="3065"/>
        <v>0</v>
      </c>
      <c r="P2563" s="351"/>
      <c r="Q2563" s="266"/>
      <c r="R2563" s="353"/>
      <c r="S2563" s="355"/>
      <c r="T2563" s="351"/>
      <c r="U2563" s="357"/>
      <c r="V2563" s="359"/>
      <c r="W2563" s="361"/>
      <c r="X2563" s="357"/>
      <c r="Y2563" s="353"/>
      <c r="Z2563" s="353"/>
      <c r="AA2563" s="353"/>
      <c r="AB2563" s="362"/>
      <c r="AC2563" s="362"/>
      <c r="AD2563" s="238">
        <f t="shared" si="3136"/>
        <v>0</v>
      </c>
      <c r="AE2563" s="279" t="e">
        <f>VLOOKUP(AD2563,分类参数表!$I$2:$J$10,2,FALSE)</f>
        <v>#N/A</v>
      </c>
      <c r="AF2563" s="280"/>
      <c r="AG2563" s="266"/>
      <c r="AH2563" s="266"/>
      <c r="AI2563" s="266"/>
      <c r="AJ2563" s="266"/>
      <c r="AK2563" s="266"/>
      <c r="AL2563" s="266"/>
      <c r="AM2563" s="290"/>
      <c r="AN2563" s="291" t="e">
        <f t="shared" si="3066"/>
        <v>#DIV/0!</v>
      </c>
      <c r="AO2563" s="297"/>
    </row>
    <row r="2564" spans="1:41" s="220" customFormat="1" ht="15" customHeight="1" thickTop="1" x14ac:dyDescent="0.15">
      <c r="A2564" s="319"/>
      <c r="B2564" s="242"/>
      <c r="C2564" s="243"/>
      <c r="D2564" s="244">
        <v>1</v>
      </c>
      <c r="E2564" s="320"/>
      <c r="F2564" s="245"/>
      <c r="G2564" s="321"/>
      <c r="H2564" s="328"/>
      <c r="I2564" s="246"/>
      <c r="J2564" s="321"/>
      <c r="K2564" s="320"/>
      <c r="L2564" s="321"/>
      <c r="M2564" s="244"/>
      <c r="N2564" s="244"/>
      <c r="O2564" s="257">
        <f t="shared" si="3065"/>
        <v>0</v>
      </c>
      <c r="P2564" s="363">
        <f>SUM(O2564:O2568)</f>
        <v>0</v>
      </c>
      <c r="Q2564" s="322"/>
      <c r="R2564" s="371">
        <f>SUMPRODUCT(Q2564:Q2568+0)</f>
        <v>0</v>
      </c>
      <c r="S2564" s="374" t="e">
        <f>R2564/P2564</f>
        <v>#DIV/0!</v>
      </c>
      <c r="T2564" s="363" t="e">
        <f>LOOKUP(S2564,{0.4,0.45,0.5,0.55,0.6,0.65,0.7,0.75,0.8,0.85,0.9,0.95,1},{0.1,0.175,0.25,0.325,0.4,0.475,0.55,0.625,0.7,0.775,0.85,0.925,1})</f>
        <v>#DIV/0!</v>
      </c>
      <c r="U2564" s="369"/>
      <c r="V2564" s="365"/>
      <c r="W2564" s="367"/>
      <c r="X2564" s="369"/>
      <c r="Y2564" s="371">
        <f>R2564-(V2564/10)-X2564</f>
        <v>0</v>
      </c>
      <c r="Z2564" s="371" t="e">
        <f>Y2564*T2564*AE2564</f>
        <v>#DIV/0!</v>
      </c>
      <c r="AA2564" s="371" t="e">
        <f>U2564-V2564+Z2564</f>
        <v>#DIV/0!</v>
      </c>
      <c r="AB2564" s="371"/>
      <c r="AC2564" s="371"/>
      <c r="AD2564" s="323" t="s">
        <v>2000</v>
      </c>
      <c r="AE2564" s="282">
        <f>VLOOKUP(AD2564,分类参数表!$I$2:$J$10,2,FALSE)</f>
        <v>1</v>
      </c>
      <c r="AF2564" s="283"/>
      <c r="AG2564" s="322"/>
      <c r="AH2564" s="269"/>
      <c r="AI2564" s="269"/>
      <c r="AJ2564" s="269"/>
      <c r="AK2564" s="322"/>
      <c r="AL2564" s="322"/>
      <c r="AM2564" s="292"/>
      <c r="AN2564" s="293" t="e">
        <f t="shared" si="3066"/>
        <v>#DIV/0!</v>
      </c>
      <c r="AO2564" s="298"/>
    </row>
    <row r="2565" spans="1:41" s="221" customFormat="1" ht="15" customHeight="1" x14ac:dyDescent="0.15">
      <c r="A2565" s="247"/>
      <c r="B2565" s="248">
        <f t="shared" ref="B2565:C2565" si="3140">B2564</f>
        <v>0</v>
      </c>
      <c r="C2565" s="249">
        <f t="shared" si="3140"/>
        <v>0</v>
      </c>
      <c r="D2565" s="250">
        <f t="shared" ref="D2565:D2568" si="3141">D2564+1</f>
        <v>2</v>
      </c>
      <c r="E2565" s="250"/>
      <c r="F2565" s="251"/>
      <c r="G2565" s="250"/>
      <c r="H2565" s="329"/>
      <c r="I2565" s="252"/>
      <c r="J2565" s="250"/>
      <c r="K2565" s="250"/>
      <c r="L2565" s="250"/>
      <c r="M2565" s="250"/>
      <c r="N2565" s="250"/>
      <c r="O2565" s="258">
        <f t="shared" si="3065"/>
        <v>0</v>
      </c>
      <c r="P2565" s="364"/>
      <c r="Q2565" s="271"/>
      <c r="R2565" s="372"/>
      <c r="S2565" s="375"/>
      <c r="T2565" s="364"/>
      <c r="U2565" s="370"/>
      <c r="V2565" s="366"/>
      <c r="W2565" s="368"/>
      <c r="X2565" s="370"/>
      <c r="Y2565" s="372"/>
      <c r="Z2565" s="372"/>
      <c r="AA2565" s="372"/>
      <c r="AB2565" s="372"/>
      <c r="AC2565" s="372"/>
      <c r="AD2565" s="250" t="str">
        <f t="shared" ref="AD2565:AD2568" si="3142">AD2564</f>
        <v>会员</v>
      </c>
      <c r="AE2565" s="284">
        <f>VLOOKUP(AD2565,分类参数表!$I$2:$J$10,2,FALSE)</f>
        <v>1</v>
      </c>
      <c r="AF2565" s="285"/>
      <c r="AG2565" s="271"/>
      <c r="AH2565" s="271"/>
      <c r="AI2565" s="271"/>
      <c r="AJ2565" s="271"/>
      <c r="AK2565" s="271"/>
      <c r="AL2565" s="271"/>
      <c r="AM2565" s="294"/>
      <c r="AN2565" s="295" t="e">
        <f t="shared" si="3066"/>
        <v>#DIV/0!</v>
      </c>
      <c r="AO2565" s="299"/>
    </row>
    <row r="2566" spans="1:41" s="221" customFormat="1" ht="15" customHeight="1" x14ac:dyDescent="0.15">
      <c r="A2566" s="247"/>
      <c r="B2566" s="248">
        <f t="shared" ref="B2566:C2566" si="3143">B2565</f>
        <v>0</v>
      </c>
      <c r="C2566" s="249">
        <f t="shared" si="3143"/>
        <v>0</v>
      </c>
      <c r="D2566" s="250">
        <f t="shared" si="3141"/>
        <v>3</v>
      </c>
      <c r="E2566" s="250"/>
      <c r="F2566" s="251"/>
      <c r="G2566" s="250"/>
      <c r="H2566" s="329"/>
      <c r="I2566" s="252"/>
      <c r="J2566" s="250"/>
      <c r="K2566" s="250"/>
      <c r="L2566" s="250"/>
      <c r="M2566" s="250"/>
      <c r="N2566" s="250"/>
      <c r="O2566" s="258">
        <f t="shared" ref="O2566:O2629" si="3144">N2566*M2566</f>
        <v>0</v>
      </c>
      <c r="P2566" s="364"/>
      <c r="Q2566" s="271"/>
      <c r="R2566" s="372"/>
      <c r="S2566" s="375"/>
      <c r="T2566" s="364"/>
      <c r="U2566" s="370"/>
      <c r="V2566" s="366"/>
      <c r="W2566" s="368"/>
      <c r="X2566" s="370"/>
      <c r="Y2566" s="372"/>
      <c r="Z2566" s="372"/>
      <c r="AA2566" s="372"/>
      <c r="AB2566" s="372"/>
      <c r="AC2566" s="372"/>
      <c r="AD2566" s="250" t="str">
        <f t="shared" si="3142"/>
        <v>会员</v>
      </c>
      <c r="AE2566" s="284">
        <f>VLOOKUP(AD2566,分类参数表!$I$2:$J$10,2,FALSE)</f>
        <v>1</v>
      </c>
      <c r="AF2566" s="285"/>
      <c r="AG2566" s="271"/>
      <c r="AH2566" s="271"/>
      <c r="AI2566" s="271"/>
      <c r="AJ2566" s="271"/>
      <c r="AK2566" s="271"/>
      <c r="AL2566" s="271"/>
      <c r="AM2566" s="294"/>
      <c r="AN2566" s="295" t="e">
        <f t="shared" ref="AN2566:AN2629" si="3145">(Q2566-AM2566)/M2566/N2566</f>
        <v>#DIV/0!</v>
      </c>
      <c r="AO2566" s="299"/>
    </row>
    <row r="2567" spans="1:41" s="221" customFormat="1" ht="15" customHeight="1" x14ac:dyDescent="0.15">
      <c r="A2567" s="247"/>
      <c r="B2567" s="248">
        <f t="shared" ref="B2567:C2567" si="3146">B2566</f>
        <v>0</v>
      </c>
      <c r="C2567" s="249">
        <f t="shared" si="3146"/>
        <v>0</v>
      </c>
      <c r="D2567" s="250">
        <f t="shared" si="3141"/>
        <v>4</v>
      </c>
      <c r="E2567" s="250"/>
      <c r="F2567" s="251"/>
      <c r="G2567" s="250"/>
      <c r="H2567" s="271"/>
      <c r="I2567" s="250"/>
      <c r="J2567" s="250"/>
      <c r="K2567" s="250"/>
      <c r="L2567" s="250"/>
      <c r="M2567" s="250"/>
      <c r="N2567" s="250"/>
      <c r="O2567" s="258">
        <f t="shared" si="3144"/>
        <v>0</v>
      </c>
      <c r="P2567" s="364"/>
      <c r="Q2567" s="271"/>
      <c r="R2567" s="372"/>
      <c r="S2567" s="375"/>
      <c r="T2567" s="364"/>
      <c r="U2567" s="370"/>
      <c r="V2567" s="366"/>
      <c r="W2567" s="368"/>
      <c r="X2567" s="370"/>
      <c r="Y2567" s="372"/>
      <c r="Z2567" s="372"/>
      <c r="AA2567" s="372"/>
      <c r="AB2567" s="372"/>
      <c r="AC2567" s="372"/>
      <c r="AD2567" s="250" t="str">
        <f t="shared" si="3142"/>
        <v>会员</v>
      </c>
      <c r="AE2567" s="284">
        <f>VLOOKUP(AD2567,分类参数表!$I$2:$J$10,2,FALSE)</f>
        <v>1</v>
      </c>
      <c r="AF2567" s="285"/>
      <c r="AG2567" s="271"/>
      <c r="AH2567" s="271"/>
      <c r="AI2567" s="271"/>
      <c r="AJ2567" s="271"/>
      <c r="AK2567" s="271"/>
      <c r="AL2567" s="271"/>
      <c r="AM2567" s="294"/>
      <c r="AN2567" s="295" t="e">
        <f t="shared" si="3145"/>
        <v>#DIV/0!</v>
      </c>
      <c r="AO2567" s="299"/>
    </row>
    <row r="2568" spans="1:41" s="221" customFormat="1" ht="15" customHeight="1" thickBot="1" x14ac:dyDescent="0.2">
      <c r="A2568" s="247"/>
      <c r="B2568" s="248">
        <f t="shared" ref="B2568:C2568" si="3147">B2567</f>
        <v>0</v>
      </c>
      <c r="C2568" s="249">
        <f t="shared" si="3147"/>
        <v>0</v>
      </c>
      <c r="D2568" s="250">
        <f t="shared" si="3141"/>
        <v>5</v>
      </c>
      <c r="E2568" s="250"/>
      <c r="F2568" s="251"/>
      <c r="G2568" s="250"/>
      <c r="H2568" s="271"/>
      <c r="I2568" s="250"/>
      <c r="J2568" s="250"/>
      <c r="K2568" s="250"/>
      <c r="L2568" s="250"/>
      <c r="M2568" s="250"/>
      <c r="N2568" s="250"/>
      <c r="O2568" s="258">
        <f t="shared" si="3144"/>
        <v>0</v>
      </c>
      <c r="P2568" s="364"/>
      <c r="Q2568" s="271"/>
      <c r="R2568" s="372"/>
      <c r="S2568" s="375"/>
      <c r="T2568" s="364"/>
      <c r="U2568" s="370"/>
      <c r="V2568" s="366"/>
      <c r="W2568" s="368"/>
      <c r="X2568" s="370"/>
      <c r="Y2568" s="372"/>
      <c r="Z2568" s="372"/>
      <c r="AA2568" s="372"/>
      <c r="AB2568" s="373"/>
      <c r="AC2568" s="373"/>
      <c r="AD2568" s="250" t="str">
        <f t="shared" si="3142"/>
        <v>会员</v>
      </c>
      <c r="AE2568" s="284">
        <f>VLOOKUP(AD2568,分类参数表!$I$2:$J$10,2,FALSE)</f>
        <v>1</v>
      </c>
      <c r="AF2568" s="285"/>
      <c r="AG2568" s="271"/>
      <c r="AH2568" s="271"/>
      <c r="AI2568" s="271"/>
      <c r="AJ2568" s="271"/>
      <c r="AK2568" s="271"/>
      <c r="AL2568" s="271"/>
      <c r="AM2568" s="294"/>
      <c r="AN2568" s="295" t="e">
        <f t="shared" si="3145"/>
        <v>#DIV/0!</v>
      </c>
      <c r="AO2568" s="299"/>
    </row>
    <row r="2569" spans="1:41" s="218" customFormat="1" ht="15" customHeight="1" thickTop="1" x14ac:dyDescent="0.15">
      <c r="A2569" s="229"/>
      <c r="B2569" s="230"/>
      <c r="C2569" s="231"/>
      <c r="D2569" s="232">
        <v>1</v>
      </c>
      <c r="E2569" s="233"/>
      <c r="F2569" s="233"/>
      <c r="G2569" s="232"/>
      <c r="H2569" s="326"/>
      <c r="I2569" s="234"/>
      <c r="J2569" s="232"/>
      <c r="K2569" s="233"/>
      <c r="L2569" s="232"/>
      <c r="M2569" s="232"/>
      <c r="N2569" s="232"/>
      <c r="O2569" s="255">
        <f t="shared" si="3144"/>
        <v>0</v>
      </c>
      <c r="P2569" s="350">
        <f>SUM(O2569:O2573)</f>
        <v>0</v>
      </c>
      <c r="Q2569" s="264"/>
      <c r="R2569" s="352">
        <f>SUMPRODUCT(Q2569:Q2573+0)</f>
        <v>0</v>
      </c>
      <c r="S2569" s="354" t="e">
        <f>R2569/P2569</f>
        <v>#DIV/0!</v>
      </c>
      <c r="T2569" s="350" t="e">
        <f>LOOKUP(S2569,{0.4,0.45,0.5,0.55,0.6,0.65,0.7,0.75,0.8,0.85,0.9,0.95,1},{0.1,0.175,0.25,0.325,0.4,0.475,0.55,0.625,0.7,0.775,0.85,0.925,1})</f>
        <v>#DIV/0!</v>
      </c>
      <c r="U2569" s="356"/>
      <c r="V2569" s="358"/>
      <c r="W2569" s="360"/>
      <c r="X2569" s="356"/>
      <c r="Y2569" s="352">
        <f>R2569-(V2569/10)-X2569</f>
        <v>0</v>
      </c>
      <c r="Z2569" s="352" t="e">
        <f>Y2569*T2569*AE2569</f>
        <v>#DIV/0!</v>
      </c>
      <c r="AA2569" s="352" t="e">
        <f>U2569-V2569+Z2569</f>
        <v>#DIV/0!</v>
      </c>
      <c r="AB2569" s="352"/>
      <c r="AC2569" s="352"/>
      <c r="AD2569" s="276"/>
      <c r="AE2569" s="277" t="e">
        <f>VLOOKUP(AD2569,分类参数表!$I$2:$J$10,2,FALSE)</f>
        <v>#N/A</v>
      </c>
      <c r="AF2569" s="278"/>
      <c r="AG2569" s="264"/>
      <c r="AH2569" s="264"/>
      <c r="AI2569" s="264"/>
      <c r="AJ2569" s="264"/>
      <c r="AK2569" s="264"/>
      <c r="AL2569" s="264"/>
      <c r="AM2569" s="288"/>
      <c r="AN2569" s="289" t="e">
        <f t="shared" si="3145"/>
        <v>#DIV/0!</v>
      </c>
      <c r="AO2569" s="296"/>
    </row>
    <row r="2570" spans="1:41" s="219" customFormat="1" ht="15" customHeight="1" x14ac:dyDescent="0.15">
      <c r="A2570" s="235"/>
      <c r="B2570" s="236">
        <f t="shared" ref="B2570:C2570" si="3148">B2569</f>
        <v>0</v>
      </c>
      <c r="C2570" s="237">
        <f t="shared" si="3148"/>
        <v>0</v>
      </c>
      <c r="D2570" s="238">
        <f t="shared" ref="D2570:D2573" si="3149">D2569+1</f>
        <v>2</v>
      </c>
      <c r="E2570" s="238"/>
      <c r="F2570" s="239"/>
      <c r="G2570" s="238"/>
      <c r="H2570" s="327"/>
      <c r="I2570" s="240"/>
      <c r="J2570" s="238"/>
      <c r="K2570" s="238"/>
      <c r="L2570" s="238"/>
      <c r="M2570" s="238"/>
      <c r="N2570" s="238"/>
      <c r="O2570" s="256">
        <f t="shared" si="3144"/>
        <v>0</v>
      </c>
      <c r="P2570" s="351"/>
      <c r="Q2570" s="266"/>
      <c r="R2570" s="353"/>
      <c r="S2570" s="355"/>
      <c r="T2570" s="351"/>
      <c r="U2570" s="357"/>
      <c r="V2570" s="359"/>
      <c r="W2570" s="361"/>
      <c r="X2570" s="357"/>
      <c r="Y2570" s="353"/>
      <c r="Z2570" s="353"/>
      <c r="AA2570" s="353"/>
      <c r="AB2570" s="353"/>
      <c r="AC2570" s="353"/>
      <c r="AD2570" s="238">
        <f t="shared" ref="AD2570:AD2573" si="3150">AD2569</f>
        <v>0</v>
      </c>
      <c r="AE2570" s="279" t="e">
        <f>VLOOKUP(AD2570,分类参数表!$I$2:$J$10,2,FALSE)</f>
        <v>#N/A</v>
      </c>
      <c r="AF2570" s="280"/>
      <c r="AG2570" s="266"/>
      <c r="AH2570" s="266"/>
      <c r="AI2570" s="266"/>
      <c r="AJ2570" s="266"/>
      <c r="AK2570" s="266"/>
      <c r="AL2570" s="266"/>
      <c r="AM2570" s="290"/>
      <c r="AN2570" s="291" t="e">
        <f t="shared" si="3145"/>
        <v>#DIV/0!</v>
      </c>
      <c r="AO2570" s="297"/>
    </row>
    <row r="2571" spans="1:41" s="219" customFormat="1" ht="15" customHeight="1" x14ac:dyDescent="0.15">
      <c r="A2571" s="235"/>
      <c r="B2571" s="236">
        <f t="shared" ref="B2571:C2571" si="3151">B2570</f>
        <v>0</v>
      </c>
      <c r="C2571" s="237">
        <f t="shared" si="3151"/>
        <v>0</v>
      </c>
      <c r="D2571" s="238">
        <f t="shared" si="3149"/>
        <v>3</v>
      </c>
      <c r="E2571" s="238"/>
      <c r="F2571" s="239"/>
      <c r="G2571" s="238"/>
      <c r="H2571" s="327"/>
      <c r="I2571" s="240"/>
      <c r="J2571" s="238"/>
      <c r="K2571" s="238"/>
      <c r="L2571" s="238"/>
      <c r="M2571" s="238"/>
      <c r="N2571" s="238"/>
      <c r="O2571" s="256">
        <f t="shared" si="3144"/>
        <v>0</v>
      </c>
      <c r="P2571" s="351"/>
      <c r="Q2571" s="266"/>
      <c r="R2571" s="353"/>
      <c r="S2571" s="355"/>
      <c r="T2571" s="351"/>
      <c r="U2571" s="357"/>
      <c r="V2571" s="359"/>
      <c r="W2571" s="361"/>
      <c r="X2571" s="357"/>
      <c r="Y2571" s="353"/>
      <c r="Z2571" s="353"/>
      <c r="AA2571" s="353"/>
      <c r="AB2571" s="353"/>
      <c r="AC2571" s="353"/>
      <c r="AD2571" s="238">
        <f t="shared" si="3150"/>
        <v>0</v>
      </c>
      <c r="AE2571" s="279" t="e">
        <f>VLOOKUP(AD2571,分类参数表!$I$2:$J$10,2,FALSE)</f>
        <v>#N/A</v>
      </c>
      <c r="AF2571" s="280"/>
      <c r="AG2571" s="266"/>
      <c r="AH2571" s="266"/>
      <c r="AI2571" s="266"/>
      <c r="AJ2571" s="266"/>
      <c r="AK2571" s="266"/>
      <c r="AL2571" s="266"/>
      <c r="AM2571" s="290"/>
      <c r="AN2571" s="291" t="e">
        <f t="shared" si="3145"/>
        <v>#DIV/0!</v>
      </c>
      <c r="AO2571" s="297"/>
    </row>
    <row r="2572" spans="1:41" s="219" customFormat="1" ht="15" customHeight="1" x14ac:dyDescent="0.15">
      <c r="A2572" s="235"/>
      <c r="B2572" s="236">
        <f t="shared" ref="B2572:C2572" si="3152">B2571</f>
        <v>0</v>
      </c>
      <c r="C2572" s="237">
        <f t="shared" si="3152"/>
        <v>0</v>
      </c>
      <c r="D2572" s="238">
        <f t="shared" si="3149"/>
        <v>4</v>
      </c>
      <c r="E2572" s="238"/>
      <c r="F2572" s="239"/>
      <c r="G2572" s="238"/>
      <c r="H2572" s="266"/>
      <c r="I2572" s="238"/>
      <c r="J2572" s="238"/>
      <c r="K2572" s="238"/>
      <c r="L2572" s="238"/>
      <c r="M2572" s="238"/>
      <c r="N2572" s="238"/>
      <c r="O2572" s="256">
        <f t="shared" si="3144"/>
        <v>0</v>
      </c>
      <c r="P2572" s="351"/>
      <c r="Q2572" s="266"/>
      <c r="R2572" s="353"/>
      <c r="S2572" s="355"/>
      <c r="T2572" s="351"/>
      <c r="U2572" s="357"/>
      <c r="V2572" s="359"/>
      <c r="W2572" s="361"/>
      <c r="X2572" s="357"/>
      <c r="Y2572" s="353"/>
      <c r="Z2572" s="353"/>
      <c r="AA2572" s="353"/>
      <c r="AB2572" s="353"/>
      <c r="AC2572" s="353"/>
      <c r="AD2572" s="238">
        <f t="shared" si="3150"/>
        <v>0</v>
      </c>
      <c r="AE2572" s="279" t="e">
        <f>VLOOKUP(AD2572,分类参数表!$I$2:$J$10,2,FALSE)</f>
        <v>#N/A</v>
      </c>
      <c r="AF2572" s="280"/>
      <c r="AG2572" s="266"/>
      <c r="AH2572" s="266"/>
      <c r="AI2572" s="266"/>
      <c r="AJ2572" s="266"/>
      <c r="AK2572" s="266"/>
      <c r="AL2572" s="266"/>
      <c r="AM2572" s="290"/>
      <c r="AN2572" s="291" t="e">
        <f t="shared" si="3145"/>
        <v>#DIV/0!</v>
      </c>
      <c r="AO2572" s="297"/>
    </row>
    <row r="2573" spans="1:41" s="219" customFormat="1" ht="15" customHeight="1" thickBot="1" x14ac:dyDescent="0.2">
      <c r="A2573" s="235"/>
      <c r="B2573" s="236">
        <f t="shared" ref="B2573:C2573" si="3153">B2572</f>
        <v>0</v>
      </c>
      <c r="C2573" s="237">
        <f t="shared" si="3153"/>
        <v>0</v>
      </c>
      <c r="D2573" s="238">
        <f t="shared" si="3149"/>
        <v>5</v>
      </c>
      <c r="E2573" s="238"/>
      <c r="F2573" s="239"/>
      <c r="G2573" s="238"/>
      <c r="H2573" s="266"/>
      <c r="I2573" s="238"/>
      <c r="J2573" s="238"/>
      <c r="K2573" s="238"/>
      <c r="L2573" s="238"/>
      <c r="M2573" s="238"/>
      <c r="N2573" s="238"/>
      <c r="O2573" s="256">
        <f t="shared" si="3144"/>
        <v>0</v>
      </c>
      <c r="P2573" s="351"/>
      <c r="Q2573" s="266"/>
      <c r="R2573" s="353"/>
      <c r="S2573" s="355"/>
      <c r="T2573" s="351"/>
      <c r="U2573" s="357"/>
      <c r="V2573" s="359"/>
      <c r="W2573" s="361"/>
      <c r="X2573" s="357"/>
      <c r="Y2573" s="353"/>
      <c r="Z2573" s="353"/>
      <c r="AA2573" s="353"/>
      <c r="AB2573" s="362"/>
      <c r="AC2573" s="362"/>
      <c r="AD2573" s="238">
        <f t="shared" si="3150"/>
        <v>0</v>
      </c>
      <c r="AE2573" s="279" t="e">
        <f>VLOOKUP(AD2573,分类参数表!$I$2:$J$10,2,FALSE)</f>
        <v>#N/A</v>
      </c>
      <c r="AF2573" s="280"/>
      <c r="AG2573" s="266"/>
      <c r="AH2573" s="266"/>
      <c r="AI2573" s="266"/>
      <c r="AJ2573" s="266"/>
      <c r="AK2573" s="266"/>
      <c r="AL2573" s="266"/>
      <c r="AM2573" s="290"/>
      <c r="AN2573" s="291" t="e">
        <f t="shared" si="3145"/>
        <v>#DIV/0!</v>
      </c>
      <c r="AO2573" s="297"/>
    </row>
    <row r="2574" spans="1:41" s="220" customFormat="1" ht="15" customHeight="1" thickTop="1" x14ac:dyDescent="0.15">
      <c r="A2574" s="319"/>
      <c r="B2574" s="242"/>
      <c r="C2574" s="243"/>
      <c r="D2574" s="244">
        <v>1</v>
      </c>
      <c r="E2574" s="320"/>
      <c r="F2574" s="245"/>
      <c r="G2574" s="321"/>
      <c r="H2574" s="328"/>
      <c r="I2574" s="246"/>
      <c r="J2574" s="321"/>
      <c r="K2574" s="320"/>
      <c r="L2574" s="321"/>
      <c r="M2574" s="244"/>
      <c r="N2574" s="244"/>
      <c r="O2574" s="257">
        <f t="shared" si="3144"/>
        <v>0</v>
      </c>
      <c r="P2574" s="363">
        <f>SUM(O2574:O2578)</f>
        <v>0</v>
      </c>
      <c r="Q2574" s="322"/>
      <c r="R2574" s="371">
        <f>SUMPRODUCT(Q2574:Q2578+0)</f>
        <v>0</v>
      </c>
      <c r="S2574" s="374" t="e">
        <f>R2574/P2574</f>
        <v>#DIV/0!</v>
      </c>
      <c r="T2574" s="363" t="e">
        <f>LOOKUP(S2574,{0.4,0.45,0.5,0.55,0.6,0.65,0.7,0.75,0.8,0.85,0.9,0.95,1},{0.1,0.175,0.25,0.325,0.4,0.475,0.55,0.625,0.7,0.775,0.85,0.925,1})</f>
        <v>#DIV/0!</v>
      </c>
      <c r="U2574" s="369"/>
      <c r="V2574" s="365"/>
      <c r="W2574" s="367"/>
      <c r="X2574" s="369"/>
      <c r="Y2574" s="371">
        <f>R2574-(V2574/10)-X2574</f>
        <v>0</v>
      </c>
      <c r="Z2574" s="371" t="e">
        <f>Y2574*T2574*AE2574</f>
        <v>#DIV/0!</v>
      </c>
      <c r="AA2574" s="371" t="e">
        <f>U2574-V2574+Z2574</f>
        <v>#DIV/0!</v>
      </c>
      <c r="AB2574" s="371"/>
      <c r="AC2574" s="371"/>
      <c r="AD2574" s="323" t="s">
        <v>2000</v>
      </c>
      <c r="AE2574" s="282">
        <f>VLOOKUP(AD2574,分类参数表!$I$2:$J$10,2,FALSE)</f>
        <v>1</v>
      </c>
      <c r="AF2574" s="283"/>
      <c r="AG2574" s="322"/>
      <c r="AH2574" s="269"/>
      <c r="AI2574" s="269"/>
      <c r="AJ2574" s="269"/>
      <c r="AK2574" s="322"/>
      <c r="AL2574" s="322"/>
      <c r="AM2574" s="292"/>
      <c r="AN2574" s="293" t="e">
        <f t="shared" si="3145"/>
        <v>#DIV/0!</v>
      </c>
      <c r="AO2574" s="298"/>
    </row>
    <row r="2575" spans="1:41" s="221" customFormat="1" ht="15" customHeight="1" x14ac:dyDescent="0.15">
      <c r="A2575" s="247"/>
      <c r="B2575" s="248">
        <f t="shared" ref="B2575:C2575" si="3154">B2574</f>
        <v>0</v>
      </c>
      <c r="C2575" s="249">
        <f t="shared" si="3154"/>
        <v>0</v>
      </c>
      <c r="D2575" s="250">
        <f t="shared" ref="D2575:D2578" si="3155">D2574+1</f>
        <v>2</v>
      </c>
      <c r="E2575" s="250"/>
      <c r="F2575" s="251"/>
      <c r="G2575" s="250"/>
      <c r="H2575" s="329"/>
      <c r="I2575" s="252"/>
      <c r="J2575" s="250"/>
      <c r="K2575" s="250"/>
      <c r="L2575" s="250"/>
      <c r="M2575" s="250"/>
      <c r="N2575" s="250"/>
      <c r="O2575" s="258">
        <f t="shared" si="3144"/>
        <v>0</v>
      </c>
      <c r="P2575" s="364"/>
      <c r="Q2575" s="271"/>
      <c r="R2575" s="372"/>
      <c r="S2575" s="375"/>
      <c r="T2575" s="364"/>
      <c r="U2575" s="370"/>
      <c r="V2575" s="366"/>
      <c r="W2575" s="368"/>
      <c r="X2575" s="370"/>
      <c r="Y2575" s="372"/>
      <c r="Z2575" s="372"/>
      <c r="AA2575" s="372"/>
      <c r="AB2575" s="372"/>
      <c r="AC2575" s="372"/>
      <c r="AD2575" s="250" t="str">
        <f t="shared" ref="AD2575:AD2578" si="3156">AD2574</f>
        <v>会员</v>
      </c>
      <c r="AE2575" s="284">
        <f>VLOOKUP(AD2575,分类参数表!$I$2:$J$10,2,FALSE)</f>
        <v>1</v>
      </c>
      <c r="AF2575" s="285"/>
      <c r="AG2575" s="271"/>
      <c r="AH2575" s="271"/>
      <c r="AI2575" s="271"/>
      <c r="AJ2575" s="271"/>
      <c r="AK2575" s="271"/>
      <c r="AL2575" s="271"/>
      <c r="AM2575" s="294"/>
      <c r="AN2575" s="295" t="e">
        <f t="shared" si="3145"/>
        <v>#DIV/0!</v>
      </c>
      <c r="AO2575" s="299"/>
    </row>
    <row r="2576" spans="1:41" s="221" customFormat="1" ht="15" customHeight="1" x14ac:dyDescent="0.15">
      <c r="A2576" s="247"/>
      <c r="B2576" s="248">
        <f t="shared" ref="B2576:C2576" si="3157">B2575</f>
        <v>0</v>
      </c>
      <c r="C2576" s="249">
        <f t="shared" si="3157"/>
        <v>0</v>
      </c>
      <c r="D2576" s="250">
        <f t="shared" si="3155"/>
        <v>3</v>
      </c>
      <c r="E2576" s="250"/>
      <c r="F2576" s="251"/>
      <c r="G2576" s="250"/>
      <c r="H2576" s="329"/>
      <c r="I2576" s="252"/>
      <c r="J2576" s="250"/>
      <c r="K2576" s="250"/>
      <c r="L2576" s="250"/>
      <c r="M2576" s="250"/>
      <c r="N2576" s="250"/>
      <c r="O2576" s="258">
        <f t="shared" si="3144"/>
        <v>0</v>
      </c>
      <c r="P2576" s="364"/>
      <c r="Q2576" s="271"/>
      <c r="R2576" s="372"/>
      <c r="S2576" s="375"/>
      <c r="T2576" s="364"/>
      <c r="U2576" s="370"/>
      <c r="V2576" s="366"/>
      <c r="W2576" s="368"/>
      <c r="X2576" s="370"/>
      <c r="Y2576" s="372"/>
      <c r="Z2576" s="372"/>
      <c r="AA2576" s="372"/>
      <c r="AB2576" s="372"/>
      <c r="AC2576" s="372"/>
      <c r="AD2576" s="250" t="str">
        <f t="shared" si="3156"/>
        <v>会员</v>
      </c>
      <c r="AE2576" s="284">
        <f>VLOOKUP(AD2576,分类参数表!$I$2:$J$10,2,FALSE)</f>
        <v>1</v>
      </c>
      <c r="AF2576" s="285"/>
      <c r="AG2576" s="271"/>
      <c r="AH2576" s="271"/>
      <c r="AI2576" s="271"/>
      <c r="AJ2576" s="271"/>
      <c r="AK2576" s="271"/>
      <c r="AL2576" s="271"/>
      <c r="AM2576" s="294"/>
      <c r="AN2576" s="295" t="e">
        <f t="shared" si="3145"/>
        <v>#DIV/0!</v>
      </c>
      <c r="AO2576" s="299"/>
    </row>
    <row r="2577" spans="1:41" s="221" customFormat="1" ht="15" customHeight="1" x14ac:dyDescent="0.15">
      <c r="A2577" s="247"/>
      <c r="B2577" s="248">
        <f t="shared" ref="B2577:C2577" si="3158">B2576</f>
        <v>0</v>
      </c>
      <c r="C2577" s="249">
        <f t="shared" si="3158"/>
        <v>0</v>
      </c>
      <c r="D2577" s="250">
        <f t="shared" si="3155"/>
        <v>4</v>
      </c>
      <c r="E2577" s="250"/>
      <c r="F2577" s="251"/>
      <c r="G2577" s="250"/>
      <c r="H2577" s="271"/>
      <c r="I2577" s="250"/>
      <c r="J2577" s="250"/>
      <c r="K2577" s="250"/>
      <c r="L2577" s="250"/>
      <c r="M2577" s="250"/>
      <c r="N2577" s="250"/>
      <c r="O2577" s="258">
        <f t="shared" si="3144"/>
        <v>0</v>
      </c>
      <c r="P2577" s="364"/>
      <c r="Q2577" s="271"/>
      <c r="R2577" s="372"/>
      <c r="S2577" s="375"/>
      <c r="T2577" s="364"/>
      <c r="U2577" s="370"/>
      <c r="V2577" s="366"/>
      <c r="W2577" s="368"/>
      <c r="X2577" s="370"/>
      <c r="Y2577" s="372"/>
      <c r="Z2577" s="372"/>
      <c r="AA2577" s="372"/>
      <c r="AB2577" s="372"/>
      <c r="AC2577" s="372"/>
      <c r="AD2577" s="250" t="str">
        <f t="shared" si="3156"/>
        <v>会员</v>
      </c>
      <c r="AE2577" s="284">
        <f>VLOOKUP(AD2577,分类参数表!$I$2:$J$10,2,FALSE)</f>
        <v>1</v>
      </c>
      <c r="AF2577" s="285"/>
      <c r="AG2577" s="271"/>
      <c r="AH2577" s="271"/>
      <c r="AI2577" s="271"/>
      <c r="AJ2577" s="271"/>
      <c r="AK2577" s="271"/>
      <c r="AL2577" s="271"/>
      <c r="AM2577" s="294"/>
      <c r="AN2577" s="295" t="e">
        <f t="shared" si="3145"/>
        <v>#DIV/0!</v>
      </c>
      <c r="AO2577" s="299"/>
    </row>
    <row r="2578" spans="1:41" s="221" customFormat="1" ht="15" customHeight="1" thickBot="1" x14ac:dyDescent="0.2">
      <c r="A2578" s="247"/>
      <c r="B2578" s="248">
        <f t="shared" ref="B2578:C2578" si="3159">B2577</f>
        <v>0</v>
      </c>
      <c r="C2578" s="249">
        <f t="shared" si="3159"/>
        <v>0</v>
      </c>
      <c r="D2578" s="250">
        <f t="shared" si="3155"/>
        <v>5</v>
      </c>
      <c r="E2578" s="250"/>
      <c r="F2578" s="251"/>
      <c r="G2578" s="250"/>
      <c r="H2578" s="271"/>
      <c r="I2578" s="250"/>
      <c r="J2578" s="250"/>
      <c r="K2578" s="250"/>
      <c r="L2578" s="250"/>
      <c r="M2578" s="250"/>
      <c r="N2578" s="250"/>
      <c r="O2578" s="258">
        <f t="shared" si="3144"/>
        <v>0</v>
      </c>
      <c r="P2578" s="364"/>
      <c r="Q2578" s="271"/>
      <c r="R2578" s="372"/>
      <c r="S2578" s="375"/>
      <c r="T2578" s="364"/>
      <c r="U2578" s="370"/>
      <c r="V2578" s="366"/>
      <c r="W2578" s="368"/>
      <c r="X2578" s="370"/>
      <c r="Y2578" s="372"/>
      <c r="Z2578" s="372"/>
      <c r="AA2578" s="372"/>
      <c r="AB2578" s="373"/>
      <c r="AC2578" s="373"/>
      <c r="AD2578" s="250" t="str">
        <f t="shared" si="3156"/>
        <v>会员</v>
      </c>
      <c r="AE2578" s="284">
        <f>VLOOKUP(AD2578,分类参数表!$I$2:$J$10,2,FALSE)</f>
        <v>1</v>
      </c>
      <c r="AF2578" s="285"/>
      <c r="AG2578" s="271"/>
      <c r="AH2578" s="271"/>
      <c r="AI2578" s="271"/>
      <c r="AJ2578" s="271"/>
      <c r="AK2578" s="271"/>
      <c r="AL2578" s="271"/>
      <c r="AM2578" s="294"/>
      <c r="AN2578" s="295" t="e">
        <f t="shared" si="3145"/>
        <v>#DIV/0!</v>
      </c>
      <c r="AO2578" s="299"/>
    </row>
    <row r="2579" spans="1:41" s="218" customFormat="1" ht="15" customHeight="1" thickTop="1" x14ac:dyDescent="0.15">
      <c r="A2579" s="229"/>
      <c r="B2579" s="230"/>
      <c r="C2579" s="231"/>
      <c r="D2579" s="232">
        <v>1</v>
      </c>
      <c r="E2579" s="233"/>
      <c r="F2579" s="233"/>
      <c r="G2579" s="232"/>
      <c r="H2579" s="326"/>
      <c r="I2579" s="234"/>
      <c r="J2579" s="232"/>
      <c r="K2579" s="233"/>
      <c r="L2579" s="232"/>
      <c r="M2579" s="232"/>
      <c r="N2579" s="232"/>
      <c r="O2579" s="255">
        <f t="shared" si="3144"/>
        <v>0</v>
      </c>
      <c r="P2579" s="350">
        <f>SUM(O2579:O2583)</f>
        <v>0</v>
      </c>
      <c r="Q2579" s="264"/>
      <c r="R2579" s="352">
        <f>SUMPRODUCT(Q2579:Q2583+0)</f>
        <v>0</v>
      </c>
      <c r="S2579" s="354" t="e">
        <f>R2579/P2579</f>
        <v>#DIV/0!</v>
      </c>
      <c r="T2579" s="350" t="e">
        <f>LOOKUP(S2579,{0.4,0.45,0.5,0.55,0.6,0.65,0.7,0.75,0.8,0.85,0.9,0.95,1},{0.1,0.175,0.25,0.325,0.4,0.475,0.55,0.625,0.7,0.775,0.85,0.925,1})</f>
        <v>#DIV/0!</v>
      </c>
      <c r="U2579" s="356"/>
      <c r="V2579" s="358"/>
      <c r="W2579" s="360"/>
      <c r="X2579" s="356"/>
      <c r="Y2579" s="352">
        <f>R2579-(V2579/10)-X2579</f>
        <v>0</v>
      </c>
      <c r="Z2579" s="352" t="e">
        <f>Y2579*T2579*AE2579</f>
        <v>#DIV/0!</v>
      </c>
      <c r="AA2579" s="352" t="e">
        <f>U2579-V2579+Z2579</f>
        <v>#DIV/0!</v>
      </c>
      <c r="AB2579" s="352"/>
      <c r="AC2579" s="352"/>
      <c r="AD2579" s="276"/>
      <c r="AE2579" s="277" t="e">
        <f>VLOOKUP(AD2579,分类参数表!$I$2:$J$10,2,FALSE)</f>
        <v>#N/A</v>
      </c>
      <c r="AF2579" s="278"/>
      <c r="AG2579" s="264"/>
      <c r="AH2579" s="264"/>
      <c r="AI2579" s="264"/>
      <c r="AJ2579" s="264"/>
      <c r="AK2579" s="264"/>
      <c r="AL2579" s="264"/>
      <c r="AM2579" s="288"/>
      <c r="AN2579" s="289" t="e">
        <f t="shared" si="3145"/>
        <v>#DIV/0!</v>
      </c>
      <c r="AO2579" s="296"/>
    </row>
    <row r="2580" spans="1:41" s="219" customFormat="1" ht="15" customHeight="1" x14ac:dyDescent="0.15">
      <c r="A2580" s="235"/>
      <c r="B2580" s="236">
        <f t="shared" ref="B2580:C2580" si="3160">B2579</f>
        <v>0</v>
      </c>
      <c r="C2580" s="237">
        <f t="shared" si="3160"/>
        <v>0</v>
      </c>
      <c r="D2580" s="238">
        <f t="shared" ref="D2580:D2583" si="3161">D2579+1</f>
        <v>2</v>
      </c>
      <c r="E2580" s="238"/>
      <c r="F2580" s="239"/>
      <c r="G2580" s="238"/>
      <c r="H2580" s="327"/>
      <c r="I2580" s="240"/>
      <c r="J2580" s="238"/>
      <c r="K2580" s="238"/>
      <c r="L2580" s="238"/>
      <c r="M2580" s="238"/>
      <c r="N2580" s="238"/>
      <c r="O2580" s="256">
        <f t="shared" si="3144"/>
        <v>0</v>
      </c>
      <c r="P2580" s="351"/>
      <c r="Q2580" s="266"/>
      <c r="R2580" s="353"/>
      <c r="S2580" s="355"/>
      <c r="T2580" s="351"/>
      <c r="U2580" s="357"/>
      <c r="V2580" s="359"/>
      <c r="W2580" s="361"/>
      <c r="X2580" s="357"/>
      <c r="Y2580" s="353"/>
      <c r="Z2580" s="353"/>
      <c r="AA2580" s="353"/>
      <c r="AB2580" s="353"/>
      <c r="AC2580" s="353"/>
      <c r="AD2580" s="238">
        <f t="shared" ref="AD2580:AD2583" si="3162">AD2579</f>
        <v>0</v>
      </c>
      <c r="AE2580" s="279" t="e">
        <f>VLOOKUP(AD2580,分类参数表!$I$2:$J$10,2,FALSE)</f>
        <v>#N/A</v>
      </c>
      <c r="AF2580" s="280"/>
      <c r="AG2580" s="266"/>
      <c r="AH2580" s="266"/>
      <c r="AI2580" s="266"/>
      <c r="AJ2580" s="266"/>
      <c r="AK2580" s="266"/>
      <c r="AL2580" s="266"/>
      <c r="AM2580" s="290"/>
      <c r="AN2580" s="291" t="e">
        <f t="shared" si="3145"/>
        <v>#DIV/0!</v>
      </c>
      <c r="AO2580" s="297"/>
    </row>
    <row r="2581" spans="1:41" s="219" customFormat="1" ht="15" customHeight="1" x14ac:dyDescent="0.15">
      <c r="A2581" s="235"/>
      <c r="B2581" s="236">
        <f t="shared" ref="B2581:C2581" si="3163">B2580</f>
        <v>0</v>
      </c>
      <c r="C2581" s="237">
        <f t="shared" si="3163"/>
        <v>0</v>
      </c>
      <c r="D2581" s="238">
        <f t="shared" si="3161"/>
        <v>3</v>
      </c>
      <c r="E2581" s="238"/>
      <c r="F2581" s="239"/>
      <c r="G2581" s="238"/>
      <c r="H2581" s="327"/>
      <c r="I2581" s="240"/>
      <c r="J2581" s="238"/>
      <c r="K2581" s="238"/>
      <c r="L2581" s="238"/>
      <c r="M2581" s="238"/>
      <c r="N2581" s="238"/>
      <c r="O2581" s="256">
        <f t="shared" si="3144"/>
        <v>0</v>
      </c>
      <c r="P2581" s="351"/>
      <c r="Q2581" s="266"/>
      <c r="R2581" s="353"/>
      <c r="S2581" s="355"/>
      <c r="T2581" s="351"/>
      <c r="U2581" s="357"/>
      <c r="V2581" s="359"/>
      <c r="W2581" s="361"/>
      <c r="X2581" s="357"/>
      <c r="Y2581" s="353"/>
      <c r="Z2581" s="353"/>
      <c r="AA2581" s="353"/>
      <c r="AB2581" s="353"/>
      <c r="AC2581" s="353"/>
      <c r="AD2581" s="238">
        <f t="shared" si="3162"/>
        <v>0</v>
      </c>
      <c r="AE2581" s="279" t="e">
        <f>VLOOKUP(AD2581,分类参数表!$I$2:$J$10,2,FALSE)</f>
        <v>#N/A</v>
      </c>
      <c r="AF2581" s="280"/>
      <c r="AG2581" s="266"/>
      <c r="AH2581" s="266"/>
      <c r="AI2581" s="266"/>
      <c r="AJ2581" s="266"/>
      <c r="AK2581" s="266"/>
      <c r="AL2581" s="266"/>
      <c r="AM2581" s="290"/>
      <c r="AN2581" s="291" t="e">
        <f t="shared" si="3145"/>
        <v>#DIV/0!</v>
      </c>
      <c r="AO2581" s="297"/>
    </row>
    <row r="2582" spans="1:41" s="219" customFormat="1" ht="15" customHeight="1" x14ac:dyDescent="0.15">
      <c r="A2582" s="235"/>
      <c r="B2582" s="236">
        <f t="shared" ref="B2582:C2582" si="3164">B2581</f>
        <v>0</v>
      </c>
      <c r="C2582" s="237">
        <f t="shared" si="3164"/>
        <v>0</v>
      </c>
      <c r="D2582" s="238">
        <f t="shared" si="3161"/>
        <v>4</v>
      </c>
      <c r="E2582" s="238"/>
      <c r="F2582" s="239"/>
      <c r="G2582" s="238"/>
      <c r="H2582" s="266"/>
      <c r="I2582" s="238"/>
      <c r="J2582" s="238"/>
      <c r="K2582" s="238"/>
      <c r="L2582" s="238"/>
      <c r="M2582" s="238"/>
      <c r="N2582" s="238"/>
      <c r="O2582" s="256">
        <f t="shared" si="3144"/>
        <v>0</v>
      </c>
      <c r="P2582" s="351"/>
      <c r="Q2582" s="266"/>
      <c r="R2582" s="353"/>
      <c r="S2582" s="355"/>
      <c r="T2582" s="351"/>
      <c r="U2582" s="357"/>
      <c r="V2582" s="359"/>
      <c r="W2582" s="361"/>
      <c r="X2582" s="357"/>
      <c r="Y2582" s="353"/>
      <c r="Z2582" s="353"/>
      <c r="AA2582" s="353"/>
      <c r="AB2582" s="353"/>
      <c r="AC2582" s="353"/>
      <c r="AD2582" s="238">
        <f t="shared" si="3162"/>
        <v>0</v>
      </c>
      <c r="AE2582" s="279" t="e">
        <f>VLOOKUP(AD2582,分类参数表!$I$2:$J$10,2,FALSE)</f>
        <v>#N/A</v>
      </c>
      <c r="AF2582" s="280"/>
      <c r="AG2582" s="266"/>
      <c r="AH2582" s="266"/>
      <c r="AI2582" s="266"/>
      <c r="AJ2582" s="266"/>
      <c r="AK2582" s="266"/>
      <c r="AL2582" s="266"/>
      <c r="AM2582" s="290"/>
      <c r="AN2582" s="291" t="e">
        <f t="shared" si="3145"/>
        <v>#DIV/0!</v>
      </c>
      <c r="AO2582" s="297"/>
    </row>
    <row r="2583" spans="1:41" s="219" customFormat="1" ht="15" customHeight="1" thickBot="1" x14ac:dyDescent="0.2">
      <c r="A2583" s="235"/>
      <c r="B2583" s="236">
        <f t="shared" ref="B2583:C2583" si="3165">B2582</f>
        <v>0</v>
      </c>
      <c r="C2583" s="237">
        <f t="shared" si="3165"/>
        <v>0</v>
      </c>
      <c r="D2583" s="238">
        <f t="shared" si="3161"/>
        <v>5</v>
      </c>
      <c r="E2583" s="238"/>
      <c r="F2583" s="239"/>
      <c r="G2583" s="238"/>
      <c r="H2583" s="266"/>
      <c r="I2583" s="238"/>
      <c r="J2583" s="238"/>
      <c r="K2583" s="238"/>
      <c r="L2583" s="238"/>
      <c r="M2583" s="238"/>
      <c r="N2583" s="238"/>
      <c r="O2583" s="256">
        <f t="shared" si="3144"/>
        <v>0</v>
      </c>
      <c r="P2583" s="351"/>
      <c r="Q2583" s="266"/>
      <c r="R2583" s="353"/>
      <c r="S2583" s="355"/>
      <c r="T2583" s="351"/>
      <c r="U2583" s="357"/>
      <c r="V2583" s="359"/>
      <c r="W2583" s="361"/>
      <c r="X2583" s="357"/>
      <c r="Y2583" s="353"/>
      <c r="Z2583" s="353"/>
      <c r="AA2583" s="353"/>
      <c r="AB2583" s="362"/>
      <c r="AC2583" s="362"/>
      <c r="AD2583" s="238">
        <f t="shared" si="3162"/>
        <v>0</v>
      </c>
      <c r="AE2583" s="279" t="e">
        <f>VLOOKUP(AD2583,分类参数表!$I$2:$J$10,2,FALSE)</f>
        <v>#N/A</v>
      </c>
      <c r="AF2583" s="280"/>
      <c r="AG2583" s="266"/>
      <c r="AH2583" s="266"/>
      <c r="AI2583" s="266"/>
      <c r="AJ2583" s="266"/>
      <c r="AK2583" s="266"/>
      <c r="AL2583" s="266"/>
      <c r="AM2583" s="290"/>
      <c r="AN2583" s="291" t="e">
        <f t="shared" si="3145"/>
        <v>#DIV/0!</v>
      </c>
      <c r="AO2583" s="297"/>
    </row>
    <row r="2584" spans="1:41" s="220" customFormat="1" ht="15" customHeight="1" thickTop="1" x14ac:dyDescent="0.15">
      <c r="A2584" s="319"/>
      <c r="B2584" s="242"/>
      <c r="C2584" s="243"/>
      <c r="D2584" s="244">
        <v>1</v>
      </c>
      <c r="E2584" s="320"/>
      <c r="F2584" s="245"/>
      <c r="G2584" s="321"/>
      <c r="H2584" s="328"/>
      <c r="I2584" s="246"/>
      <c r="J2584" s="321"/>
      <c r="K2584" s="320"/>
      <c r="L2584" s="321"/>
      <c r="M2584" s="244"/>
      <c r="N2584" s="244"/>
      <c r="O2584" s="257">
        <f t="shared" si="3144"/>
        <v>0</v>
      </c>
      <c r="P2584" s="363">
        <f>SUM(O2584:O2588)</f>
        <v>0</v>
      </c>
      <c r="Q2584" s="322"/>
      <c r="R2584" s="371">
        <f>SUMPRODUCT(Q2584:Q2588+0)</f>
        <v>0</v>
      </c>
      <c r="S2584" s="374" t="e">
        <f>R2584/P2584</f>
        <v>#DIV/0!</v>
      </c>
      <c r="T2584" s="363" t="e">
        <f>LOOKUP(S2584,{0.4,0.45,0.5,0.55,0.6,0.65,0.7,0.75,0.8,0.85,0.9,0.95,1},{0.1,0.175,0.25,0.325,0.4,0.475,0.55,0.625,0.7,0.775,0.85,0.925,1})</f>
        <v>#DIV/0!</v>
      </c>
      <c r="U2584" s="369"/>
      <c r="V2584" s="365"/>
      <c r="W2584" s="367"/>
      <c r="X2584" s="369"/>
      <c r="Y2584" s="371">
        <f>R2584-(V2584/10)-X2584</f>
        <v>0</v>
      </c>
      <c r="Z2584" s="371" t="e">
        <f>Y2584*T2584*AE2584</f>
        <v>#DIV/0!</v>
      </c>
      <c r="AA2584" s="371" t="e">
        <f>U2584-V2584+Z2584</f>
        <v>#DIV/0!</v>
      </c>
      <c r="AB2584" s="371"/>
      <c r="AC2584" s="371"/>
      <c r="AD2584" s="323" t="s">
        <v>2000</v>
      </c>
      <c r="AE2584" s="282">
        <f>VLOOKUP(AD2584,分类参数表!$I$2:$J$10,2,FALSE)</f>
        <v>1</v>
      </c>
      <c r="AF2584" s="283"/>
      <c r="AG2584" s="322"/>
      <c r="AH2584" s="269"/>
      <c r="AI2584" s="269"/>
      <c r="AJ2584" s="269"/>
      <c r="AK2584" s="322"/>
      <c r="AL2584" s="322"/>
      <c r="AM2584" s="292"/>
      <c r="AN2584" s="293" t="e">
        <f t="shared" si="3145"/>
        <v>#DIV/0!</v>
      </c>
      <c r="AO2584" s="298"/>
    </row>
    <row r="2585" spans="1:41" s="221" customFormat="1" ht="15" customHeight="1" x14ac:dyDescent="0.15">
      <c r="A2585" s="247"/>
      <c r="B2585" s="248">
        <f t="shared" ref="B2585:C2585" si="3166">B2584</f>
        <v>0</v>
      </c>
      <c r="C2585" s="249">
        <f t="shared" si="3166"/>
        <v>0</v>
      </c>
      <c r="D2585" s="250">
        <f t="shared" ref="D2585:D2588" si="3167">D2584+1</f>
        <v>2</v>
      </c>
      <c r="E2585" s="250"/>
      <c r="F2585" s="251"/>
      <c r="G2585" s="250"/>
      <c r="H2585" s="329"/>
      <c r="I2585" s="252"/>
      <c r="J2585" s="250"/>
      <c r="K2585" s="250"/>
      <c r="L2585" s="250"/>
      <c r="M2585" s="250"/>
      <c r="N2585" s="250"/>
      <c r="O2585" s="258">
        <f t="shared" si="3144"/>
        <v>0</v>
      </c>
      <c r="P2585" s="364"/>
      <c r="Q2585" s="271"/>
      <c r="R2585" s="372"/>
      <c r="S2585" s="375"/>
      <c r="T2585" s="364"/>
      <c r="U2585" s="370"/>
      <c r="V2585" s="366"/>
      <c r="W2585" s="368"/>
      <c r="X2585" s="370"/>
      <c r="Y2585" s="372"/>
      <c r="Z2585" s="372"/>
      <c r="AA2585" s="372"/>
      <c r="AB2585" s="372"/>
      <c r="AC2585" s="372"/>
      <c r="AD2585" s="250" t="str">
        <f t="shared" ref="AD2585:AD2588" si="3168">AD2584</f>
        <v>会员</v>
      </c>
      <c r="AE2585" s="284">
        <f>VLOOKUP(AD2585,分类参数表!$I$2:$J$10,2,FALSE)</f>
        <v>1</v>
      </c>
      <c r="AF2585" s="285"/>
      <c r="AG2585" s="271"/>
      <c r="AH2585" s="271"/>
      <c r="AI2585" s="271"/>
      <c r="AJ2585" s="271"/>
      <c r="AK2585" s="271"/>
      <c r="AL2585" s="271"/>
      <c r="AM2585" s="294"/>
      <c r="AN2585" s="295" t="e">
        <f t="shared" si="3145"/>
        <v>#DIV/0!</v>
      </c>
      <c r="AO2585" s="299"/>
    </row>
    <row r="2586" spans="1:41" s="221" customFormat="1" ht="15" customHeight="1" x14ac:dyDescent="0.15">
      <c r="A2586" s="247"/>
      <c r="B2586" s="248">
        <f t="shared" ref="B2586:C2586" si="3169">B2585</f>
        <v>0</v>
      </c>
      <c r="C2586" s="249">
        <f t="shared" si="3169"/>
        <v>0</v>
      </c>
      <c r="D2586" s="250">
        <f t="shared" si="3167"/>
        <v>3</v>
      </c>
      <c r="E2586" s="250"/>
      <c r="F2586" s="251"/>
      <c r="G2586" s="250"/>
      <c r="H2586" s="329"/>
      <c r="I2586" s="252"/>
      <c r="J2586" s="250"/>
      <c r="K2586" s="250"/>
      <c r="L2586" s="250"/>
      <c r="M2586" s="250"/>
      <c r="N2586" s="250"/>
      <c r="O2586" s="258">
        <f t="shared" si="3144"/>
        <v>0</v>
      </c>
      <c r="P2586" s="364"/>
      <c r="Q2586" s="271"/>
      <c r="R2586" s="372"/>
      <c r="S2586" s="375"/>
      <c r="T2586" s="364"/>
      <c r="U2586" s="370"/>
      <c r="V2586" s="366"/>
      <c r="W2586" s="368"/>
      <c r="X2586" s="370"/>
      <c r="Y2586" s="372"/>
      <c r="Z2586" s="372"/>
      <c r="AA2586" s="372"/>
      <c r="AB2586" s="372"/>
      <c r="AC2586" s="372"/>
      <c r="AD2586" s="250" t="str">
        <f t="shared" si="3168"/>
        <v>会员</v>
      </c>
      <c r="AE2586" s="284">
        <f>VLOOKUP(AD2586,分类参数表!$I$2:$J$10,2,FALSE)</f>
        <v>1</v>
      </c>
      <c r="AF2586" s="285"/>
      <c r="AG2586" s="271"/>
      <c r="AH2586" s="271"/>
      <c r="AI2586" s="271"/>
      <c r="AJ2586" s="271"/>
      <c r="AK2586" s="271"/>
      <c r="AL2586" s="271"/>
      <c r="AM2586" s="294"/>
      <c r="AN2586" s="295" t="e">
        <f t="shared" si="3145"/>
        <v>#DIV/0!</v>
      </c>
      <c r="AO2586" s="299"/>
    </row>
    <row r="2587" spans="1:41" s="221" customFormat="1" ht="15" customHeight="1" x14ac:dyDescent="0.15">
      <c r="A2587" s="247"/>
      <c r="B2587" s="248">
        <f t="shared" ref="B2587:C2587" si="3170">B2586</f>
        <v>0</v>
      </c>
      <c r="C2587" s="249">
        <f t="shared" si="3170"/>
        <v>0</v>
      </c>
      <c r="D2587" s="250">
        <f t="shared" si="3167"/>
        <v>4</v>
      </c>
      <c r="E2587" s="250"/>
      <c r="F2587" s="251"/>
      <c r="G2587" s="250"/>
      <c r="H2587" s="271"/>
      <c r="I2587" s="250"/>
      <c r="J2587" s="250"/>
      <c r="K2587" s="250"/>
      <c r="L2587" s="250"/>
      <c r="M2587" s="250"/>
      <c r="N2587" s="250"/>
      <c r="O2587" s="258">
        <f t="shared" si="3144"/>
        <v>0</v>
      </c>
      <c r="P2587" s="364"/>
      <c r="Q2587" s="271"/>
      <c r="R2587" s="372"/>
      <c r="S2587" s="375"/>
      <c r="T2587" s="364"/>
      <c r="U2587" s="370"/>
      <c r="V2587" s="366"/>
      <c r="W2587" s="368"/>
      <c r="X2587" s="370"/>
      <c r="Y2587" s="372"/>
      <c r="Z2587" s="372"/>
      <c r="AA2587" s="372"/>
      <c r="AB2587" s="372"/>
      <c r="AC2587" s="372"/>
      <c r="AD2587" s="250" t="str">
        <f t="shared" si="3168"/>
        <v>会员</v>
      </c>
      <c r="AE2587" s="284">
        <f>VLOOKUP(AD2587,分类参数表!$I$2:$J$10,2,FALSE)</f>
        <v>1</v>
      </c>
      <c r="AF2587" s="285"/>
      <c r="AG2587" s="271"/>
      <c r="AH2587" s="271"/>
      <c r="AI2587" s="271"/>
      <c r="AJ2587" s="271"/>
      <c r="AK2587" s="271"/>
      <c r="AL2587" s="271"/>
      <c r="AM2587" s="294"/>
      <c r="AN2587" s="295" t="e">
        <f t="shared" si="3145"/>
        <v>#DIV/0!</v>
      </c>
      <c r="AO2587" s="299"/>
    </row>
    <row r="2588" spans="1:41" s="221" customFormat="1" ht="15" customHeight="1" thickBot="1" x14ac:dyDescent="0.2">
      <c r="A2588" s="247"/>
      <c r="B2588" s="248">
        <f t="shared" ref="B2588:C2588" si="3171">B2587</f>
        <v>0</v>
      </c>
      <c r="C2588" s="249">
        <f t="shared" si="3171"/>
        <v>0</v>
      </c>
      <c r="D2588" s="250">
        <f t="shared" si="3167"/>
        <v>5</v>
      </c>
      <c r="E2588" s="250"/>
      <c r="F2588" s="251"/>
      <c r="G2588" s="250"/>
      <c r="H2588" s="271"/>
      <c r="I2588" s="250"/>
      <c r="J2588" s="250"/>
      <c r="K2588" s="250"/>
      <c r="L2588" s="250"/>
      <c r="M2588" s="250"/>
      <c r="N2588" s="250"/>
      <c r="O2588" s="258">
        <f t="shared" si="3144"/>
        <v>0</v>
      </c>
      <c r="P2588" s="364"/>
      <c r="Q2588" s="271"/>
      <c r="R2588" s="372"/>
      <c r="S2588" s="375"/>
      <c r="T2588" s="364"/>
      <c r="U2588" s="370"/>
      <c r="V2588" s="366"/>
      <c r="W2588" s="368"/>
      <c r="X2588" s="370"/>
      <c r="Y2588" s="372"/>
      <c r="Z2588" s="372"/>
      <c r="AA2588" s="372"/>
      <c r="AB2588" s="373"/>
      <c r="AC2588" s="373"/>
      <c r="AD2588" s="250" t="str">
        <f t="shared" si="3168"/>
        <v>会员</v>
      </c>
      <c r="AE2588" s="284">
        <f>VLOOKUP(AD2588,分类参数表!$I$2:$J$10,2,FALSE)</f>
        <v>1</v>
      </c>
      <c r="AF2588" s="285"/>
      <c r="AG2588" s="271"/>
      <c r="AH2588" s="271"/>
      <c r="AI2588" s="271"/>
      <c r="AJ2588" s="271"/>
      <c r="AK2588" s="271"/>
      <c r="AL2588" s="271"/>
      <c r="AM2588" s="294"/>
      <c r="AN2588" s="295" t="e">
        <f t="shared" si="3145"/>
        <v>#DIV/0!</v>
      </c>
      <c r="AO2588" s="299"/>
    </row>
    <row r="2589" spans="1:41" s="218" customFormat="1" ht="15" customHeight="1" thickTop="1" x14ac:dyDescent="0.15">
      <c r="A2589" s="229"/>
      <c r="B2589" s="230"/>
      <c r="C2589" s="231"/>
      <c r="D2589" s="232">
        <v>1</v>
      </c>
      <c r="E2589" s="233"/>
      <c r="F2589" s="233"/>
      <c r="G2589" s="232"/>
      <c r="H2589" s="326"/>
      <c r="I2589" s="234"/>
      <c r="J2589" s="232"/>
      <c r="K2589" s="233"/>
      <c r="L2589" s="232"/>
      <c r="M2589" s="232"/>
      <c r="N2589" s="232"/>
      <c r="O2589" s="255">
        <f t="shared" si="3144"/>
        <v>0</v>
      </c>
      <c r="P2589" s="350">
        <f>SUM(O2589:O2593)</f>
        <v>0</v>
      </c>
      <c r="Q2589" s="264"/>
      <c r="R2589" s="352">
        <f>SUMPRODUCT(Q2589:Q2593+0)</f>
        <v>0</v>
      </c>
      <c r="S2589" s="354" t="e">
        <f>R2589/P2589</f>
        <v>#DIV/0!</v>
      </c>
      <c r="T2589" s="350" t="e">
        <f>LOOKUP(S2589,{0.4,0.45,0.5,0.55,0.6,0.65,0.7,0.75,0.8,0.85,0.9,0.95,1},{0.1,0.175,0.25,0.325,0.4,0.475,0.55,0.625,0.7,0.775,0.85,0.925,1})</f>
        <v>#DIV/0!</v>
      </c>
      <c r="U2589" s="356"/>
      <c r="V2589" s="358"/>
      <c r="W2589" s="360"/>
      <c r="X2589" s="356"/>
      <c r="Y2589" s="352">
        <f>R2589-(V2589/10)-X2589</f>
        <v>0</v>
      </c>
      <c r="Z2589" s="352" t="e">
        <f>Y2589*T2589*AE2589</f>
        <v>#DIV/0!</v>
      </c>
      <c r="AA2589" s="352" t="e">
        <f>U2589-V2589+Z2589</f>
        <v>#DIV/0!</v>
      </c>
      <c r="AB2589" s="352"/>
      <c r="AC2589" s="352"/>
      <c r="AD2589" s="276"/>
      <c r="AE2589" s="277" t="e">
        <f>VLOOKUP(AD2589,分类参数表!$I$2:$J$10,2,FALSE)</f>
        <v>#N/A</v>
      </c>
      <c r="AF2589" s="278"/>
      <c r="AG2589" s="264"/>
      <c r="AH2589" s="264"/>
      <c r="AI2589" s="264"/>
      <c r="AJ2589" s="264"/>
      <c r="AK2589" s="264"/>
      <c r="AL2589" s="264"/>
      <c r="AM2589" s="288"/>
      <c r="AN2589" s="289" t="e">
        <f t="shared" si="3145"/>
        <v>#DIV/0!</v>
      </c>
      <c r="AO2589" s="296"/>
    </row>
    <row r="2590" spans="1:41" s="219" customFormat="1" ht="15" customHeight="1" x14ac:dyDescent="0.15">
      <c r="A2590" s="235"/>
      <c r="B2590" s="236">
        <f t="shared" ref="B2590:C2590" si="3172">B2589</f>
        <v>0</v>
      </c>
      <c r="C2590" s="237">
        <f t="shared" si="3172"/>
        <v>0</v>
      </c>
      <c r="D2590" s="238">
        <f t="shared" ref="D2590:D2593" si="3173">D2589+1</f>
        <v>2</v>
      </c>
      <c r="E2590" s="238"/>
      <c r="F2590" s="239"/>
      <c r="G2590" s="238"/>
      <c r="H2590" s="327"/>
      <c r="I2590" s="240"/>
      <c r="J2590" s="238"/>
      <c r="K2590" s="238"/>
      <c r="L2590" s="238"/>
      <c r="M2590" s="238"/>
      <c r="N2590" s="238"/>
      <c r="O2590" s="256">
        <f t="shared" si="3144"/>
        <v>0</v>
      </c>
      <c r="P2590" s="351"/>
      <c r="Q2590" s="266"/>
      <c r="R2590" s="353"/>
      <c r="S2590" s="355"/>
      <c r="T2590" s="351"/>
      <c r="U2590" s="357"/>
      <c r="V2590" s="359"/>
      <c r="W2590" s="361"/>
      <c r="X2590" s="357"/>
      <c r="Y2590" s="353"/>
      <c r="Z2590" s="353"/>
      <c r="AA2590" s="353"/>
      <c r="AB2590" s="353"/>
      <c r="AC2590" s="353"/>
      <c r="AD2590" s="238">
        <f t="shared" ref="AD2590:AD2593" si="3174">AD2589</f>
        <v>0</v>
      </c>
      <c r="AE2590" s="279" t="e">
        <f>VLOOKUP(AD2590,分类参数表!$I$2:$J$10,2,FALSE)</f>
        <v>#N/A</v>
      </c>
      <c r="AF2590" s="280"/>
      <c r="AG2590" s="266"/>
      <c r="AH2590" s="266"/>
      <c r="AI2590" s="266"/>
      <c r="AJ2590" s="266"/>
      <c r="AK2590" s="266"/>
      <c r="AL2590" s="266"/>
      <c r="AM2590" s="290"/>
      <c r="AN2590" s="291" t="e">
        <f t="shared" si="3145"/>
        <v>#DIV/0!</v>
      </c>
      <c r="AO2590" s="297"/>
    </row>
    <row r="2591" spans="1:41" s="219" customFormat="1" ht="15" customHeight="1" x14ac:dyDescent="0.15">
      <c r="A2591" s="235"/>
      <c r="B2591" s="236">
        <f t="shared" ref="B2591:C2591" si="3175">B2590</f>
        <v>0</v>
      </c>
      <c r="C2591" s="237">
        <f t="shared" si="3175"/>
        <v>0</v>
      </c>
      <c r="D2591" s="238">
        <f t="shared" si="3173"/>
        <v>3</v>
      </c>
      <c r="E2591" s="238"/>
      <c r="F2591" s="239"/>
      <c r="G2591" s="238"/>
      <c r="H2591" s="327"/>
      <c r="I2591" s="240"/>
      <c r="J2591" s="238"/>
      <c r="K2591" s="238"/>
      <c r="L2591" s="238"/>
      <c r="M2591" s="238"/>
      <c r="N2591" s="238"/>
      <c r="O2591" s="256">
        <f t="shared" si="3144"/>
        <v>0</v>
      </c>
      <c r="P2591" s="351"/>
      <c r="Q2591" s="266"/>
      <c r="R2591" s="353"/>
      <c r="S2591" s="355"/>
      <c r="T2591" s="351"/>
      <c r="U2591" s="357"/>
      <c r="V2591" s="359"/>
      <c r="W2591" s="361"/>
      <c r="X2591" s="357"/>
      <c r="Y2591" s="353"/>
      <c r="Z2591" s="353"/>
      <c r="AA2591" s="353"/>
      <c r="AB2591" s="353"/>
      <c r="AC2591" s="353"/>
      <c r="AD2591" s="238">
        <f t="shared" si="3174"/>
        <v>0</v>
      </c>
      <c r="AE2591" s="279" t="e">
        <f>VLOOKUP(AD2591,分类参数表!$I$2:$J$10,2,FALSE)</f>
        <v>#N/A</v>
      </c>
      <c r="AF2591" s="280"/>
      <c r="AG2591" s="266"/>
      <c r="AH2591" s="266"/>
      <c r="AI2591" s="266"/>
      <c r="AJ2591" s="266"/>
      <c r="AK2591" s="266"/>
      <c r="AL2591" s="266"/>
      <c r="AM2591" s="290"/>
      <c r="AN2591" s="291" t="e">
        <f t="shared" si="3145"/>
        <v>#DIV/0!</v>
      </c>
      <c r="AO2591" s="297"/>
    </row>
    <row r="2592" spans="1:41" s="219" customFormat="1" ht="15" customHeight="1" x14ac:dyDescent="0.15">
      <c r="A2592" s="235"/>
      <c r="B2592" s="236">
        <f t="shared" ref="B2592:C2592" si="3176">B2591</f>
        <v>0</v>
      </c>
      <c r="C2592" s="237">
        <f t="shared" si="3176"/>
        <v>0</v>
      </c>
      <c r="D2592" s="238">
        <f t="shared" si="3173"/>
        <v>4</v>
      </c>
      <c r="E2592" s="238"/>
      <c r="F2592" s="239"/>
      <c r="G2592" s="238"/>
      <c r="H2592" s="266"/>
      <c r="I2592" s="238"/>
      <c r="J2592" s="238"/>
      <c r="K2592" s="238"/>
      <c r="L2592" s="238"/>
      <c r="M2592" s="238"/>
      <c r="N2592" s="238"/>
      <c r="O2592" s="256">
        <f t="shared" si="3144"/>
        <v>0</v>
      </c>
      <c r="P2592" s="351"/>
      <c r="Q2592" s="266"/>
      <c r="R2592" s="353"/>
      <c r="S2592" s="355"/>
      <c r="T2592" s="351"/>
      <c r="U2592" s="357"/>
      <c r="V2592" s="359"/>
      <c r="W2592" s="361"/>
      <c r="X2592" s="357"/>
      <c r="Y2592" s="353"/>
      <c r="Z2592" s="353"/>
      <c r="AA2592" s="353"/>
      <c r="AB2592" s="353"/>
      <c r="AC2592" s="353"/>
      <c r="AD2592" s="238">
        <f t="shared" si="3174"/>
        <v>0</v>
      </c>
      <c r="AE2592" s="279" t="e">
        <f>VLOOKUP(AD2592,分类参数表!$I$2:$J$10,2,FALSE)</f>
        <v>#N/A</v>
      </c>
      <c r="AF2592" s="280"/>
      <c r="AG2592" s="266"/>
      <c r="AH2592" s="266"/>
      <c r="AI2592" s="266"/>
      <c r="AJ2592" s="266"/>
      <c r="AK2592" s="266"/>
      <c r="AL2592" s="266"/>
      <c r="AM2592" s="290"/>
      <c r="AN2592" s="291" t="e">
        <f t="shared" si="3145"/>
        <v>#DIV/0!</v>
      </c>
      <c r="AO2592" s="297"/>
    </row>
    <row r="2593" spans="1:41" s="219" customFormat="1" ht="15" customHeight="1" thickBot="1" x14ac:dyDescent="0.2">
      <c r="A2593" s="235"/>
      <c r="B2593" s="236">
        <f t="shared" ref="B2593:C2593" si="3177">B2592</f>
        <v>0</v>
      </c>
      <c r="C2593" s="237">
        <f t="shared" si="3177"/>
        <v>0</v>
      </c>
      <c r="D2593" s="238">
        <f t="shared" si="3173"/>
        <v>5</v>
      </c>
      <c r="E2593" s="238"/>
      <c r="F2593" s="239"/>
      <c r="G2593" s="238"/>
      <c r="H2593" s="266"/>
      <c r="I2593" s="238"/>
      <c r="J2593" s="238"/>
      <c r="K2593" s="238"/>
      <c r="L2593" s="238"/>
      <c r="M2593" s="238"/>
      <c r="N2593" s="238"/>
      <c r="O2593" s="256">
        <f t="shared" si="3144"/>
        <v>0</v>
      </c>
      <c r="P2593" s="351"/>
      <c r="Q2593" s="266"/>
      <c r="R2593" s="353"/>
      <c r="S2593" s="355"/>
      <c r="T2593" s="351"/>
      <c r="U2593" s="357"/>
      <c r="V2593" s="359"/>
      <c r="W2593" s="361"/>
      <c r="X2593" s="357"/>
      <c r="Y2593" s="353"/>
      <c r="Z2593" s="353"/>
      <c r="AA2593" s="353"/>
      <c r="AB2593" s="362"/>
      <c r="AC2593" s="362"/>
      <c r="AD2593" s="238">
        <f t="shared" si="3174"/>
        <v>0</v>
      </c>
      <c r="AE2593" s="279" t="e">
        <f>VLOOKUP(AD2593,分类参数表!$I$2:$J$10,2,FALSE)</f>
        <v>#N/A</v>
      </c>
      <c r="AF2593" s="280"/>
      <c r="AG2593" s="266"/>
      <c r="AH2593" s="266"/>
      <c r="AI2593" s="266"/>
      <c r="AJ2593" s="266"/>
      <c r="AK2593" s="266"/>
      <c r="AL2593" s="266"/>
      <c r="AM2593" s="290"/>
      <c r="AN2593" s="291" t="e">
        <f t="shared" si="3145"/>
        <v>#DIV/0!</v>
      </c>
      <c r="AO2593" s="297"/>
    </row>
    <row r="2594" spans="1:41" s="220" customFormat="1" ht="15" customHeight="1" thickTop="1" x14ac:dyDescent="0.15">
      <c r="A2594" s="319"/>
      <c r="B2594" s="242"/>
      <c r="C2594" s="243"/>
      <c r="D2594" s="244">
        <v>1</v>
      </c>
      <c r="E2594" s="320"/>
      <c r="F2594" s="245"/>
      <c r="G2594" s="321"/>
      <c r="H2594" s="328"/>
      <c r="I2594" s="246"/>
      <c r="J2594" s="321"/>
      <c r="K2594" s="320"/>
      <c r="L2594" s="321"/>
      <c r="M2594" s="244"/>
      <c r="N2594" s="244"/>
      <c r="O2594" s="257">
        <f t="shared" si="3144"/>
        <v>0</v>
      </c>
      <c r="P2594" s="363">
        <f>SUM(O2594:O2598)</f>
        <v>0</v>
      </c>
      <c r="Q2594" s="322"/>
      <c r="R2594" s="371">
        <f>SUMPRODUCT(Q2594:Q2598+0)</f>
        <v>0</v>
      </c>
      <c r="S2594" s="374" t="e">
        <f>R2594/P2594</f>
        <v>#DIV/0!</v>
      </c>
      <c r="T2594" s="363" t="e">
        <f>LOOKUP(S2594,{0.4,0.45,0.5,0.55,0.6,0.65,0.7,0.75,0.8,0.85,0.9,0.95,1},{0.1,0.175,0.25,0.325,0.4,0.475,0.55,0.625,0.7,0.775,0.85,0.925,1})</f>
        <v>#DIV/0!</v>
      </c>
      <c r="U2594" s="369"/>
      <c r="V2594" s="365"/>
      <c r="W2594" s="367"/>
      <c r="X2594" s="369"/>
      <c r="Y2594" s="371">
        <f>R2594-(V2594/10)-X2594</f>
        <v>0</v>
      </c>
      <c r="Z2594" s="371" t="e">
        <f>Y2594*T2594*AE2594</f>
        <v>#DIV/0!</v>
      </c>
      <c r="AA2594" s="371" t="e">
        <f>U2594-V2594+Z2594</f>
        <v>#DIV/0!</v>
      </c>
      <c r="AB2594" s="371"/>
      <c r="AC2594" s="371"/>
      <c r="AD2594" s="323" t="s">
        <v>2000</v>
      </c>
      <c r="AE2594" s="282">
        <f>VLOOKUP(AD2594,分类参数表!$I$2:$J$10,2,FALSE)</f>
        <v>1</v>
      </c>
      <c r="AF2594" s="283"/>
      <c r="AG2594" s="322"/>
      <c r="AH2594" s="269"/>
      <c r="AI2594" s="269"/>
      <c r="AJ2594" s="269"/>
      <c r="AK2594" s="322"/>
      <c r="AL2594" s="322"/>
      <c r="AM2594" s="292"/>
      <c r="AN2594" s="293" t="e">
        <f t="shared" si="3145"/>
        <v>#DIV/0!</v>
      </c>
      <c r="AO2594" s="298"/>
    </row>
    <row r="2595" spans="1:41" s="221" customFormat="1" ht="15" customHeight="1" x14ac:dyDescent="0.15">
      <c r="A2595" s="247"/>
      <c r="B2595" s="248">
        <f t="shared" ref="B2595:C2595" si="3178">B2594</f>
        <v>0</v>
      </c>
      <c r="C2595" s="249">
        <f t="shared" si="3178"/>
        <v>0</v>
      </c>
      <c r="D2595" s="250">
        <f t="shared" ref="D2595:D2598" si="3179">D2594+1</f>
        <v>2</v>
      </c>
      <c r="E2595" s="250"/>
      <c r="F2595" s="251"/>
      <c r="G2595" s="250"/>
      <c r="H2595" s="329"/>
      <c r="I2595" s="252"/>
      <c r="J2595" s="250"/>
      <c r="K2595" s="250"/>
      <c r="L2595" s="250"/>
      <c r="M2595" s="250"/>
      <c r="N2595" s="250"/>
      <c r="O2595" s="258">
        <f t="shared" si="3144"/>
        <v>0</v>
      </c>
      <c r="P2595" s="364"/>
      <c r="Q2595" s="271"/>
      <c r="R2595" s="372"/>
      <c r="S2595" s="375"/>
      <c r="T2595" s="364"/>
      <c r="U2595" s="370"/>
      <c r="V2595" s="366"/>
      <c r="W2595" s="368"/>
      <c r="X2595" s="370"/>
      <c r="Y2595" s="372"/>
      <c r="Z2595" s="372"/>
      <c r="AA2595" s="372"/>
      <c r="AB2595" s="372"/>
      <c r="AC2595" s="372"/>
      <c r="AD2595" s="250" t="str">
        <f t="shared" ref="AD2595:AD2598" si="3180">AD2594</f>
        <v>会员</v>
      </c>
      <c r="AE2595" s="284">
        <f>VLOOKUP(AD2595,分类参数表!$I$2:$J$10,2,FALSE)</f>
        <v>1</v>
      </c>
      <c r="AF2595" s="285"/>
      <c r="AG2595" s="271"/>
      <c r="AH2595" s="271"/>
      <c r="AI2595" s="271"/>
      <c r="AJ2595" s="271"/>
      <c r="AK2595" s="271"/>
      <c r="AL2595" s="271"/>
      <c r="AM2595" s="294"/>
      <c r="AN2595" s="295" t="e">
        <f t="shared" si="3145"/>
        <v>#DIV/0!</v>
      </c>
      <c r="AO2595" s="299"/>
    </row>
    <row r="2596" spans="1:41" s="221" customFormat="1" ht="15" customHeight="1" x14ac:dyDescent="0.15">
      <c r="A2596" s="247"/>
      <c r="B2596" s="248">
        <f t="shared" ref="B2596:C2596" si="3181">B2595</f>
        <v>0</v>
      </c>
      <c r="C2596" s="249">
        <f t="shared" si="3181"/>
        <v>0</v>
      </c>
      <c r="D2596" s="250">
        <f t="shared" si="3179"/>
        <v>3</v>
      </c>
      <c r="E2596" s="250"/>
      <c r="F2596" s="251"/>
      <c r="G2596" s="250"/>
      <c r="H2596" s="329"/>
      <c r="I2596" s="252"/>
      <c r="J2596" s="250"/>
      <c r="K2596" s="250"/>
      <c r="L2596" s="250"/>
      <c r="M2596" s="250"/>
      <c r="N2596" s="250"/>
      <c r="O2596" s="258">
        <f t="shared" si="3144"/>
        <v>0</v>
      </c>
      <c r="P2596" s="364"/>
      <c r="Q2596" s="271"/>
      <c r="R2596" s="372"/>
      <c r="S2596" s="375"/>
      <c r="T2596" s="364"/>
      <c r="U2596" s="370"/>
      <c r="V2596" s="366"/>
      <c r="W2596" s="368"/>
      <c r="X2596" s="370"/>
      <c r="Y2596" s="372"/>
      <c r="Z2596" s="372"/>
      <c r="AA2596" s="372"/>
      <c r="AB2596" s="372"/>
      <c r="AC2596" s="372"/>
      <c r="AD2596" s="250" t="str">
        <f t="shared" si="3180"/>
        <v>会员</v>
      </c>
      <c r="AE2596" s="284">
        <f>VLOOKUP(AD2596,分类参数表!$I$2:$J$10,2,FALSE)</f>
        <v>1</v>
      </c>
      <c r="AF2596" s="285"/>
      <c r="AG2596" s="271"/>
      <c r="AH2596" s="271"/>
      <c r="AI2596" s="271"/>
      <c r="AJ2596" s="271"/>
      <c r="AK2596" s="271"/>
      <c r="AL2596" s="271"/>
      <c r="AM2596" s="294"/>
      <c r="AN2596" s="295" t="e">
        <f t="shared" si="3145"/>
        <v>#DIV/0!</v>
      </c>
      <c r="AO2596" s="299"/>
    </row>
    <row r="2597" spans="1:41" s="221" customFormat="1" ht="15" customHeight="1" x14ac:dyDescent="0.15">
      <c r="A2597" s="247"/>
      <c r="B2597" s="248">
        <f t="shared" ref="B2597:C2597" si="3182">B2596</f>
        <v>0</v>
      </c>
      <c r="C2597" s="249">
        <f t="shared" si="3182"/>
        <v>0</v>
      </c>
      <c r="D2597" s="250">
        <f t="shared" si="3179"/>
        <v>4</v>
      </c>
      <c r="E2597" s="250"/>
      <c r="F2597" s="251"/>
      <c r="G2597" s="250"/>
      <c r="H2597" s="271"/>
      <c r="I2597" s="250"/>
      <c r="J2597" s="250"/>
      <c r="K2597" s="250"/>
      <c r="L2597" s="250"/>
      <c r="M2597" s="250"/>
      <c r="N2597" s="250"/>
      <c r="O2597" s="258">
        <f t="shared" si="3144"/>
        <v>0</v>
      </c>
      <c r="P2597" s="364"/>
      <c r="Q2597" s="271"/>
      <c r="R2597" s="372"/>
      <c r="S2597" s="375"/>
      <c r="T2597" s="364"/>
      <c r="U2597" s="370"/>
      <c r="V2597" s="366"/>
      <c r="W2597" s="368"/>
      <c r="X2597" s="370"/>
      <c r="Y2597" s="372"/>
      <c r="Z2597" s="372"/>
      <c r="AA2597" s="372"/>
      <c r="AB2597" s="372"/>
      <c r="AC2597" s="372"/>
      <c r="AD2597" s="250" t="str">
        <f t="shared" si="3180"/>
        <v>会员</v>
      </c>
      <c r="AE2597" s="284">
        <f>VLOOKUP(AD2597,分类参数表!$I$2:$J$10,2,FALSE)</f>
        <v>1</v>
      </c>
      <c r="AF2597" s="285"/>
      <c r="AG2597" s="271"/>
      <c r="AH2597" s="271"/>
      <c r="AI2597" s="271"/>
      <c r="AJ2597" s="271"/>
      <c r="AK2597" s="271"/>
      <c r="AL2597" s="271"/>
      <c r="AM2597" s="294"/>
      <c r="AN2597" s="295" t="e">
        <f t="shared" si="3145"/>
        <v>#DIV/0!</v>
      </c>
      <c r="AO2597" s="299"/>
    </row>
    <row r="2598" spans="1:41" s="221" customFormat="1" ht="15" customHeight="1" thickBot="1" x14ac:dyDescent="0.2">
      <c r="A2598" s="247"/>
      <c r="B2598" s="248">
        <f t="shared" ref="B2598:C2598" si="3183">B2597</f>
        <v>0</v>
      </c>
      <c r="C2598" s="249">
        <f t="shared" si="3183"/>
        <v>0</v>
      </c>
      <c r="D2598" s="250">
        <f t="shared" si="3179"/>
        <v>5</v>
      </c>
      <c r="E2598" s="250"/>
      <c r="F2598" s="251"/>
      <c r="G2598" s="250"/>
      <c r="H2598" s="271"/>
      <c r="I2598" s="250"/>
      <c r="J2598" s="250"/>
      <c r="K2598" s="250"/>
      <c r="L2598" s="250"/>
      <c r="M2598" s="250"/>
      <c r="N2598" s="250"/>
      <c r="O2598" s="258">
        <f t="shared" si="3144"/>
        <v>0</v>
      </c>
      <c r="P2598" s="364"/>
      <c r="Q2598" s="271"/>
      <c r="R2598" s="372"/>
      <c r="S2598" s="375"/>
      <c r="T2598" s="364"/>
      <c r="U2598" s="370"/>
      <c r="V2598" s="366"/>
      <c r="W2598" s="368"/>
      <c r="X2598" s="370"/>
      <c r="Y2598" s="372"/>
      <c r="Z2598" s="372"/>
      <c r="AA2598" s="372"/>
      <c r="AB2598" s="373"/>
      <c r="AC2598" s="373"/>
      <c r="AD2598" s="250" t="str">
        <f t="shared" si="3180"/>
        <v>会员</v>
      </c>
      <c r="AE2598" s="284">
        <f>VLOOKUP(AD2598,分类参数表!$I$2:$J$10,2,FALSE)</f>
        <v>1</v>
      </c>
      <c r="AF2598" s="285"/>
      <c r="AG2598" s="271"/>
      <c r="AH2598" s="271"/>
      <c r="AI2598" s="271"/>
      <c r="AJ2598" s="271"/>
      <c r="AK2598" s="271"/>
      <c r="AL2598" s="271"/>
      <c r="AM2598" s="294"/>
      <c r="AN2598" s="295" t="e">
        <f t="shared" si="3145"/>
        <v>#DIV/0!</v>
      </c>
      <c r="AO2598" s="299"/>
    </row>
    <row r="2599" spans="1:41" s="218" customFormat="1" ht="15" customHeight="1" thickTop="1" x14ac:dyDescent="0.15">
      <c r="A2599" s="229"/>
      <c r="B2599" s="230"/>
      <c r="C2599" s="231"/>
      <c r="D2599" s="232">
        <v>1</v>
      </c>
      <c r="E2599" s="233"/>
      <c r="F2599" s="233"/>
      <c r="G2599" s="232"/>
      <c r="H2599" s="326"/>
      <c r="I2599" s="234"/>
      <c r="J2599" s="232"/>
      <c r="K2599" s="233"/>
      <c r="L2599" s="232"/>
      <c r="M2599" s="232"/>
      <c r="N2599" s="232"/>
      <c r="O2599" s="255">
        <f t="shared" si="3144"/>
        <v>0</v>
      </c>
      <c r="P2599" s="350">
        <f>SUM(O2599:O2603)</f>
        <v>0</v>
      </c>
      <c r="Q2599" s="264"/>
      <c r="R2599" s="352">
        <f>SUMPRODUCT(Q2599:Q2603+0)</f>
        <v>0</v>
      </c>
      <c r="S2599" s="354" t="e">
        <f>R2599/P2599</f>
        <v>#DIV/0!</v>
      </c>
      <c r="T2599" s="350" t="e">
        <f>LOOKUP(S2599,{0.4,0.45,0.5,0.55,0.6,0.65,0.7,0.75,0.8,0.85,0.9,0.95,1},{0.1,0.175,0.25,0.325,0.4,0.475,0.55,0.625,0.7,0.775,0.85,0.925,1})</f>
        <v>#DIV/0!</v>
      </c>
      <c r="U2599" s="356"/>
      <c r="V2599" s="358"/>
      <c r="W2599" s="360"/>
      <c r="X2599" s="356"/>
      <c r="Y2599" s="352">
        <f>R2599-(V2599/10)-X2599</f>
        <v>0</v>
      </c>
      <c r="Z2599" s="352" t="e">
        <f>Y2599*T2599*AE2599</f>
        <v>#DIV/0!</v>
      </c>
      <c r="AA2599" s="352" t="e">
        <f>U2599-V2599+Z2599</f>
        <v>#DIV/0!</v>
      </c>
      <c r="AB2599" s="352"/>
      <c r="AC2599" s="352"/>
      <c r="AD2599" s="276"/>
      <c r="AE2599" s="277" t="e">
        <f>VLOOKUP(AD2599,分类参数表!$I$2:$J$10,2,FALSE)</f>
        <v>#N/A</v>
      </c>
      <c r="AF2599" s="278"/>
      <c r="AG2599" s="264"/>
      <c r="AH2599" s="264"/>
      <c r="AI2599" s="264"/>
      <c r="AJ2599" s="264"/>
      <c r="AK2599" s="264"/>
      <c r="AL2599" s="264"/>
      <c r="AM2599" s="288"/>
      <c r="AN2599" s="289" t="e">
        <f t="shared" si="3145"/>
        <v>#DIV/0!</v>
      </c>
      <c r="AO2599" s="296"/>
    </row>
    <row r="2600" spans="1:41" s="219" customFormat="1" ht="15" customHeight="1" x14ac:dyDescent="0.15">
      <c r="A2600" s="235"/>
      <c r="B2600" s="236">
        <f t="shared" ref="B2600:C2600" si="3184">B2599</f>
        <v>0</v>
      </c>
      <c r="C2600" s="237">
        <f t="shared" si="3184"/>
        <v>0</v>
      </c>
      <c r="D2600" s="238">
        <f t="shared" ref="D2600:D2603" si="3185">D2599+1</f>
        <v>2</v>
      </c>
      <c r="E2600" s="238"/>
      <c r="F2600" s="239"/>
      <c r="G2600" s="238"/>
      <c r="H2600" s="327"/>
      <c r="I2600" s="240"/>
      <c r="J2600" s="238"/>
      <c r="K2600" s="238"/>
      <c r="L2600" s="238"/>
      <c r="M2600" s="238"/>
      <c r="N2600" s="238"/>
      <c r="O2600" s="256">
        <f t="shared" si="3144"/>
        <v>0</v>
      </c>
      <c r="P2600" s="351"/>
      <c r="Q2600" s="266"/>
      <c r="R2600" s="353"/>
      <c r="S2600" s="355"/>
      <c r="T2600" s="351"/>
      <c r="U2600" s="357"/>
      <c r="V2600" s="359"/>
      <c r="W2600" s="361"/>
      <c r="X2600" s="357"/>
      <c r="Y2600" s="353"/>
      <c r="Z2600" s="353"/>
      <c r="AA2600" s="353"/>
      <c r="AB2600" s="353"/>
      <c r="AC2600" s="353"/>
      <c r="AD2600" s="238">
        <f t="shared" ref="AD2600:AD2603" si="3186">AD2599</f>
        <v>0</v>
      </c>
      <c r="AE2600" s="279" t="e">
        <f>VLOOKUP(AD2600,分类参数表!$I$2:$J$10,2,FALSE)</f>
        <v>#N/A</v>
      </c>
      <c r="AF2600" s="280"/>
      <c r="AG2600" s="266"/>
      <c r="AH2600" s="266"/>
      <c r="AI2600" s="266"/>
      <c r="AJ2600" s="266"/>
      <c r="AK2600" s="266"/>
      <c r="AL2600" s="266"/>
      <c r="AM2600" s="290"/>
      <c r="AN2600" s="291" t="e">
        <f t="shared" si="3145"/>
        <v>#DIV/0!</v>
      </c>
      <c r="AO2600" s="297"/>
    </row>
    <row r="2601" spans="1:41" s="219" customFormat="1" ht="15" customHeight="1" x14ac:dyDescent="0.15">
      <c r="A2601" s="235"/>
      <c r="B2601" s="236">
        <f t="shared" ref="B2601:C2601" si="3187">B2600</f>
        <v>0</v>
      </c>
      <c r="C2601" s="237">
        <f t="shared" si="3187"/>
        <v>0</v>
      </c>
      <c r="D2601" s="238">
        <f t="shared" si="3185"/>
        <v>3</v>
      </c>
      <c r="E2601" s="238"/>
      <c r="F2601" s="239"/>
      <c r="G2601" s="238"/>
      <c r="H2601" s="327"/>
      <c r="I2601" s="240"/>
      <c r="J2601" s="238"/>
      <c r="K2601" s="238"/>
      <c r="L2601" s="238"/>
      <c r="M2601" s="238"/>
      <c r="N2601" s="238"/>
      <c r="O2601" s="256">
        <f t="shared" si="3144"/>
        <v>0</v>
      </c>
      <c r="P2601" s="351"/>
      <c r="Q2601" s="266"/>
      <c r="R2601" s="353"/>
      <c r="S2601" s="355"/>
      <c r="T2601" s="351"/>
      <c r="U2601" s="357"/>
      <c r="V2601" s="359"/>
      <c r="W2601" s="361"/>
      <c r="X2601" s="357"/>
      <c r="Y2601" s="353"/>
      <c r="Z2601" s="353"/>
      <c r="AA2601" s="353"/>
      <c r="AB2601" s="353"/>
      <c r="AC2601" s="353"/>
      <c r="AD2601" s="238">
        <f t="shared" si="3186"/>
        <v>0</v>
      </c>
      <c r="AE2601" s="279" t="e">
        <f>VLOOKUP(AD2601,分类参数表!$I$2:$J$10,2,FALSE)</f>
        <v>#N/A</v>
      </c>
      <c r="AF2601" s="280"/>
      <c r="AG2601" s="266"/>
      <c r="AH2601" s="266"/>
      <c r="AI2601" s="266"/>
      <c r="AJ2601" s="266"/>
      <c r="AK2601" s="266"/>
      <c r="AL2601" s="266"/>
      <c r="AM2601" s="290"/>
      <c r="AN2601" s="291" t="e">
        <f t="shared" si="3145"/>
        <v>#DIV/0!</v>
      </c>
      <c r="AO2601" s="297"/>
    </row>
    <row r="2602" spans="1:41" s="219" customFormat="1" ht="15" customHeight="1" x14ac:dyDescent="0.15">
      <c r="A2602" s="235"/>
      <c r="B2602" s="236">
        <f t="shared" ref="B2602:C2602" si="3188">B2601</f>
        <v>0</v>
      </c>
      <c r="C2602" s="237">
        <f t="shared" si="3188"/>
        <v>0</v>
      </c>
      <c r="D2602" s="238">
        <f t="shared" si="3185"/>
        <v>4</v>
      </c>
      <c r="E2602" s="238"/>
      <c r="F2602" s="239"/>
      <c r="G2602" s="238"/>
      <c r="H2602" s="266"/>
      <c r="I2602" s="238"/>
      <c r="J2602" s="238"/>
      <c r="K2602" s="238"/>
      <c r="L2602" s="238"/>
      <c r="M2602" s="238"/>
      <c r="N2602" s="238"/>
      <c r="O2602" s="256">
        <f t="shared" si="3144"/>
        <v>0</v>
      </c>
      <c r="P2602" s="351"/>
      <c r="Q2602" s="266"/>
      <c r="R2602" s="353"/>
      <c r="S2602" s="355"/>
      <c r="T2602" s="351"/>
      <c r="U2602" s="357"/>
      <c r="V2602" s="359"/>
      <c r="W2602" s="361"/>
      <c r="X2602" s="357"/>
      <c r="Y2602" s="353"/>
      <c r="Z2602" s="353"/>
      <c r="AA2602" s="353"/>
      <c r="AB2602" s="353"/>
      <c r="AC2602" s="353"/>
      <c r="AD2602" s="238">
        <f t="shared" si="3186"/>
        <v>0</v>
      </c>
      <c r="AE2602" s="279" t="e">
        <f>VLOOKUP(AD2602,分类参数表!$I$2:$J$10,2,FALSE)</f>
        <v>#N/A</v>
      </c>
      <c r="AF2602" s="280"/>
      <c r="AG2602" s="266"/>
      <c r="AH2602" s="266"/>
      <c r="AI2602" s="266"/>
      <c r="AJ2602" s="266"/>
      <c r="AK2602" s="266"/>
      <c r="AL2602" s="266"/>
      <c r="AM2602" s="290"/>
      <c r="AN2602" s="291" t="e">
        <f t="shared" si="3145"/>
        <v>#DIV/0!</v>
      </c>
      <c r="AO2602" s="297"/>
    </row>
    <row r="2603" spans="1:41" s="219" customFormat="1" ht="15" customHeight="1" thickBot="1" x14ac:dyDescent="0.2">
      <c r="A2603" s="235"/>
      <c r="B2603" s="236">
        <f t="shared" ref="B2603:C2603" si="3189">B2602</f>
        <v>0</v>
      </c>
      <c r="C2603" s="237">
        <f t="shared" si="3189"/>
        <v>0</v>
      </c>
      <c r="D2603" s="238">
        <f t="shared" si="3185"/>
        <v>5</v>
      </c>
      <c r="E2603" s="238"/>
      <c r="F2603" s="239"/>
      <c r="G2603" s="238"/>
      <c r="H2603" s="266"/>
      <c r="I2603" s="238"/>
      <c r="J2603" s="238"/>
      <c r="K2603" s="238"/>
      <c r="L2603" s="238"/>
      <c r="M2603" s="238"/>
      <c r="N2603" s="238"/>
      <c r="O2603" s="256">
        <f t="shared" si="3144"/>
        <v>0</v>
      </c>
      <c r="P2603" s="351"/>
      <c r="Q2603" s="266"/>
      <c r="R2603" s="353"/>
      <c r="S2603" s="355"/>
      <c r="T2603" s="351"/>
      <c r="U2603" s="357"/>
      <c r="V2603" s="359"/>
      <c r="W2603" s="361"/>
      <c r="X2603" s="357"/>
      <c r="Y2603" s="353"/>
      <c r="Z2603" s="353"/>
      <c r="AA2603" s="353"/>
      <c r="AB2603" s="362"/>
      <c r="AC2603" s="362"/>
      <c r="AD2603" s="238">
        <f t="shared" si="3186"/>
        <v>0</v>
      </c>
      <c r="AE2603" s="279" t="e">
        <f>VLOOKUP(AD2603,分类参数表!$I$2:$J$10,2,FALSE)</f>
        <v>#N/A</v>
      </c>
      <c r="AF2603" s="280"/>
      <c r="AG2603" s="266"/>
      <c r="AH2603" s="266"/>
      <c r="AI2603" s="266"/>
      <c r="AJ2603" s="266"/>
      <c r="AK2603" s="266"/>
      <c r="AL2603" s="266"/>
      <c r="AM2603" s="290"/>
      <c r="AN2603" s="291" t="e">
        <f t="shared" si="3145"/>
        <v>#DIV/0!</v>
      </c>
      <c r="AO2603" s="297"/>
    </row>
    <row r="2604" spans="1:41" s="220" customFormat="1" ht="15" customHeight="1" thickTop="1" x14ac:dyDescent="0.15">
      <c r="A2604" s="319"/>
      <c r="B2604" s="242"/>
      <c r="C2604" s="243"/>
      <c r="D2604" s="244">
        <v>1</v>
      </c>
      <c r="E2604" s="320"/>
      <c r="F2604" s="245"/>
      <c r="G2604" s="321"/>
      <c r="H2604" s="328"/>
      <c r="I2604" s="246"/>
      <c r="J2604" s="321"/>
      <c r="K2604" s="320"/>
      <c r="L2604" s="321"/>
      <c r="M2604" s="244"/>
      <c r="N2604" s="244"/>
      <c r="O2604" s="257">
        <f t="shared" si="3144"/>
        <v>0</v>
      </c>
      <c r="P2604" s="363">
        <f>SUM(O2604:O2608)</f>
        <v>0</v>
      </c>
      <c r="Q2604" s="322"/>
      <c r="R2604" s="371">
        <f>SUMPRODUCT(Q2604:Q2608+0)</f>
        <v>0</v>
      </c>
      <c r="S2604" s="374" t="e">
        <f>R2604/P2604</f>
        <v>#DIV/0!</v>
      </c>
      <c r="T2604" s="363" t="e">
        <f>LOOKUP(S2604,{0.4,0.45,0.5,0.55,0.6,0.65,0.7,0.75,0.8,0.85,0.9,0.95,1},{0.1,0.175,0.25,0.325,0.4,0.475,0.55,0.625,0.7,0.775,0.85,0.925,1})</f>
        <v>#DIV/0!</v>
      </c>
      <c r="U2604" s="369"/>
      <c r="V2604" s="365"/>
      <c r="W2604" s="367"/>
      <c r="X2604" s="369"/>
      <c r="Y2604" s="371">
        <f>R2604-(V2604/10)-X2604</f>
        <v>0</v>
      </c>
      <c r="Z2604" s="371" t="e">
        <f>Y2604*T2604*AE2604</f>
        <v>#DIV/0!</v>
      </c>
      <c r="AA2604" s="371" t="e">
        <f>U2604-V2604+Z2604</f>
        <v>#DIV/0!</v>
      </c>
      <c r="AB2604" s="371"/>
      <c r="AC2604" s="371"/>
      <c r="AD2604" s="323" t="s">
        <v>2000</v>
      </c>
      <c r="AE2604" s="282">
        <f>VLOOKUP(AD2604,分类参数表!$I$2:$J$10,2,FALSE)</f>
        <v>1</v>
      </c>
      <c r="AF2604" s="283"/>
      <c r="AG2604" s="322"/>
      <c r="AH2604" s="269"/>
      <c r="AI2604" s="269"/>
      <c r="AJ2604" s="269"/>
      <c r="AK2604" s="322"/>
      <c r="AL2604" s="322"/>
      <c r="AM2604" s="292"/>
      <c r="AN2604" s="293" t="e">
        <f t="shared" si="3145"/>
        <v>#DIV/0!</v>
      </c>
      <c r="AO2604" s="298"/>
    </row>
    <row r="2605" spans="1:41" s="221" customFormat="1" ht="15" customHeight="1" x14ac:dyDescent="0.15">
      <c r="A2605" s="247"/>
      <c r="B2605" s="248">
        <f t="shared" ref="B2605:C2605" si="3190">B2604</f>
        <v>0</v>
      </c>
      <c r="C2605" s="249">
        <f t="shared" si="3190"/>
        <v>0</v>
      </c>
      <c r="D2605" s="250">
        <f t="shared" ref="D2605:D2608" si="3191">D2604+1</f>
        <v>2</v>
      </c>
      <c r="E2605" s="250"/>
      <c r="F2605" s="251"/>
      <c r="G2605" s="250"/>
      <c r="H2605" s="329"/>
      <c r="I2605" s="252"/>
      <c r="J2605" s="250"/>
      <c r="K2605" s="250"/>
      <c r="L2605" s="250"/>
      <c r="M2605" s="250"/>
      <c r="N2605" s="250"/>
      <c r="O2605" s="258">
        <f t="shared" si="3144"/>
        <v>0</v>
      </c>
      <c r="P2605" s="364"/>
      <c r="Q2605" s="271"/>
      <c r="R2605" s="372"/>
      <c r="S2605" s="375"/>
      <c r="T2605" s="364"/>
      <c r="U2605" s="370"/>
      <c r="V2605" s="366"/>
      <c r="W2605" s="368"/>
      <c r="X2605" s="370"/>
      <c r="Y2605" s="372"/>
      <c r="Z2605" s="372"/>
      <c r="AA2605" s="372"/>
      <c r="AB2605" s="372"/>
      <c r="AC2605" s="372"/>
      <c r="AD2605" s="250" t="str">
        <f t="shared" ref="AD2605:AD2608" si="3192">AD2604</f>
        <v>会员</v>
      </c>
      <c r="AE2605" s="284">
        <f>VLOOKUP(AD2605,分类参数表!$I$2:$J$10,2,FALSE)</f>
        <v>1</v>
      </c>
      <c r="AF2605" s="285"/>
      <c r="AG2605" s="271"/>
      <c r="AH2605" s="271"/>
      <c r="AI2605" s="271"/>
      <c r="AJ2605" s="271"/>
      <c r="AK2605" s="271"/>
      <c r="AL2605" s="271"/>
      <c r="AM2605" s="294"/>
      <c r="AN2605" s="295" t="e">
        <f t="shared" si="3145"/>
        <v>#DIV/0!</v>
      </c>
      <c r="AO2605" s="299"/>
    </row>
    <row r="2606" spans="1:41" s="221" customFormat="1" ht="15" customHeight="1" x14ac:dyDescent="0.15">
      <c r="A2606" s="247"/>
      <c r="B2606" s="248">
        <f t="shared" ref="B2606:C2606" si="3193">B2605</f>
        <v>0</v>
      </c>
      <c r="C2606" s="249">
        <f t="shared" si="3193"/>
        <v>0</v>
      </c>
      <c r="D2606" s="250">
        <f t="shared" si="3191"/>
        <v>3</v>
      </c>
      <c r="E2606" s="250"/>
      <c r="F2606" s="251"/>
      <c r="G2606" s="250"/>
      <c r="H2606" s="329"/>
      <c r="I2606" s="252"/>
      <c r="J2606" s="250"/>
      <c r="K2606" s="250"/>
      <c r="L2606" s="250"/>
      <c r="M2606" s="250"/>
      <c r="N2606" s="250"/>
      <c r="O2606" s="258">
        <f t="shared" si="3144"/>
        <v>0</v>
      </c>
      <c r="P2606" s="364"/>
      <c r="Q2606" s="271"/>
      <c r="R2606" s="372"/>
      <c r="S2606" s="375"/>
      <c r="T2606" s="364"/>
      <c r="U2606" s="370"/>
      <c r="V2606" s="366"/>
      <c r="W2606" s="368"/>
      <c r="X2606" s="370"/>
      <c r="Y2606" s="372"/>
      <c r="Z2606" s="372"/>
      <c r="AA2606" s="372"/>
      <c r="AB2606" s="372"/>
      <c r="AC2606" s="372"/>
      <c r="AD2606" s="250" t="str">
        <f t="shared" si="3192"/>
        <v>会员</v>
      </c>
      <c r="AE2606" s="284">
        <f>VLOOKUP(AD2606,分类参数表!$I$2:$J$10,2,FALSE)</f>
        <v>1</v>
      </c>
      <c r="AF2606" s="285"/>
      <c r="AG2606" s="271"/>
      <c r="AH2606" s="271"/>
      <c r="AI2606" s="271"/>
      <c r="AJ2606" s="271"/>
      <c r="AK2606" s="271"/>
      <c r="AL2606" s="271"/>
      <c r="AM2606" s="294"/>
      <c r="AN2606" s="295" t="e">
        <f t="shared" si="3145"/>
        <v>#DIV/0!</v>
      </c>
      <c r="AO2606" s="299"/>
    </row>
    <row r="2607" spans="1:41" s="221" customFormat="1" ht="15" customHeight="1" x14ac:dyDescent="0.15">
      <c r="A2607" s="247"/>
      <c r="B2607" s="248">
        <f t="shared" ref="B2607:C2607" si="3194">B2606</f>
        <v>0</v>
      </c>
      <c r="C2607" s="249">
        <f t="shared" si="3194"/>
        <v>0</v>
      </c>
      <c r="D2607" s="250">
        <f t="shared" si="3191"/>
        <v>4</v>
      </c>
      <c r="E2607" s="250"/>
      <c r="F2607" s="251"/>
      <c r="G2607" s="250"/>
      <c r="H2607" s="271"/>
      <c r="I2607" s="250"/>
      <c r="J2607" s="250"/>
      <c r="K2607" s="250"/>
      <c r="L2607" s="250"/>
      <c r="M2607" s="250"/>
      <c r="N2607" s="250"/>
      <c r="O2607" s="258">
        <f t="shared" si="3144"/>
        <v>0</v>
      </c>
      <c r="P2607" s="364"/>
      <c r="Q2607" s="271"/>
      <c r="R2607" s="372"/>
      <c r="S2607" s="375"/>
      <c r="T2607" s="364"/>
      <c r="U2607" s="370"/>
      <c r="V2607" s="366"/>
      <c r="W2607" s="368"/>
      <c r="X2607" s="370"/>
      <c r="Y2607" s="372"/>
      <c r="Z2607" s="372"/>
      <c r="AA2607" s="372"/>
      <c r="AB2607" s="372"/>
      <c r="AC2607" s="372"/>
      <c r="AD2607" s="250" t="str">
        <f t="shared" si="3192"/>
        <v>会员</v>
      </c>
      <c r="AE2607" s="284">
        <f>VLOOKUP(AD2607,分类参数表!$I$2:$J$10,2,FALSE)</f>
        <v>1</v>
      </c>
      <c r="AF2607" s="285"/>
      <c r="AG2607" s="271"/>
      <c r="AH2607" s="271"/>
      <c r="AI2607" s="271"/>
      <c r="AJ2607" s="271"/>
      <c r="AK2607" s="271"/>
      <c r="AL2607" s="271"/>
      <c r="AM2607" s="294"/>
      <c r="AN2607" s="295" t="e">
        <f t="shared" si="3145"/>
        <v>#DIV/0!</v>
      </c>
      <c r="AO2607" s="299"/>
    </row>
    <row r="2608" spans="1:41" s="221" customFormat="1" ht="15" customHeight="1" thickBot="1" x14ac:dyDescent="0.2">
      <c r="A2608" s="247"/>
      <c r="B2608" s="248">
        <f t="shared" ref="B2608:C2608" si="3195">B2607</f>
        <v>0</v>
      </c>
      <c r="C2608" s="249">
        <f t="shared" si="3195"/>
        <v>0</v>
      </c>
      <c r="D2608" s="250">
        <f t="shared" si="3191"/>
        <v>5</v>
      </c>
      <c r="E2608" s="250"/>
      <c r="F2608" s="251"/>
      <c r="G2608" s="250"/>
      <c r="H2608" s="271"/>
      <c r="I2608" s="250"/>
      <c r="J2608" s="250"/>
      <c r="K2608" s="250"/>
      <c r="L2608" s="250"/>
      <c r="M2608" s="250"/>
      <c r="N2608" s="250"/>
      <c r="O2608" s="258">
        <f t="shared" si="3144"/>
        <v>0</v>
      </c>
      <c r="P2608" s="364"/>
      <c r="Q2608" s="271"/>
      <c r="R2608" s="372"/>
      <c r="S2608" s="375"/>
      <c r="T2608" s="364"/>
      <c r="U2608" s="370"/>
      <c r="V2608" s="366"/>
      <c r="W2608" s="368"/>
      <c r="X2608" s="370"/>
      <c r="Y2608" s="372"/>
      <c r="Z2608" s="372"/>
      <c r="AA2608" s="372"/>
      <c r="AB2608" s="373"/>
      <c r="AC2608" s="373"/>
      <c r="AD2608" s="250" t="str">
        <f t="shared" si="3192"/>
        <v>会员</v>
      </c>
      <c r="AE2608" s="284">
        <f>VLOOKUP(AD2608,分类参数表!$I$2:$J$10,2,FALSE)</f>
        <v>1</v>
      </c>
      <c r="AF2608" s="285"/>
      <c r="AG2608" s="271"/>
      <c r="AH2608" s="271"/>
      <c r="AI2608" s="271"/>
      <c r="AJ2608" s="271"/>
      <c r="AK2608" s="271"/>
      <c r="AL2608" s="271"/>
      <c r="AM2608" s="294"/>
      <c r="AN2608" s="295" t="e">
        <f t="shared" si="3145"/>
        <v>#DIV/0!</v>
      </c>
      <c r="AO2608" s="299"/>
    </row>
    <row r="2609" spans="1:41" s="218" customFormat="1" ht="15" customHeight="1" thickTop="1" x14ac:dyDescent="0.15">
      <c r="A2609" s="229"/>
      <c r="B2609" s="230"/>
      <c r="C2609" s="231"/>
      <c r="D2609" s="232">
        <v>1</v>
      </c>
      <c r="E2609" s="233"/>
      <c r="F2609" s="233"/>
      <c r="G2609" s="232"/>
      <c r="H2609" s="326"/>
      <c r="I2609" s="234"/>
      <c r="J2609" s="232"/>
      <c r="K2609" s="233"/>
      <c r="L2609" s="232"/>
      <c r="M2609" s="232"/>
      <c r="N2609" s="232"/>
      <c r="O2609" s="255">
        <f t="shared" si="3144"/>
        <v>0</v>
      </c>
      <c r="P2609" s="350">
        <f>SUM(O2609:O2613)</f>
        <v>0</v>
      </c>
      <c r="Q2609" s="264"/>
      <c r="R2609" s="352">
        <f>SUMPRODUCT(Q2609:Q2613+0)</f>
        <v>0</v>
      </c>
      <c r="S2609" s="354" t="e">
        <f>R2609/P2609</f>
        <v>#DIV/0!</v>
      </c>
      <c r="T2609" s="350" t="e">
        <f>LOOKUP(S2609,{0.4,0.45,0.5,0.55,0.6,0.65,0.7,0.75,0.8,0.85,0.9,0.95,1},{0.1,0.175,0.25,0.325,0.4,0.475,0.55,0.625,0.7,0.775,0.85,0.925,1})</f>
        <v>#DIV/0!</v>
      </c>
      <c r="U2609" s="356"/>
      <c r="V2609" s="358"/>
      <c r="W2609" s="360"/>
      <c r="X2609" s="356"/>
      <c r="Y2609" s="352">
        <f>R2609-(V2609/10)-X2609</f>
        <v>0</v>
      </c>
      <c r="Z2609" s="352" t="e">
        <f>Y2609*T2609*AE2609</f>
        <v>#DIV/0!</v>
      </c>
      <c r="AA2609" s="352" t="e">
        <f>U2609-V2609+Z2609</f>
        <v>#DIV/0!</v>
      </c>
      <c r="AB2609" s="352"/>
      <c r="AC2609" s="352"/>
      <c r="AD2609" s="276"/>
      <c r="AE2609" s="277" t="e">
        <f>VLOOKUP(AD2609,分类参数表!$I$2:$J$10,2,FALSE)</f>
        <v>#N/A</v>
      </c>
      <c r="AF2609" s="278"/>
      <c r="AG2609" s="264"/>
      <c r="AH2609" s="264"/>
      <c r="AI2609" s="264"/>
      <c r="AJ2609" s="264"/>
      <c r="AK2609" s="264"/>
      <c r="AL2609" s="264"/>
      <c r="AM2609" s="288"/>
      <c r="AN2609" s="289" t="e">
        <f t="shared" si="3145"/>
        <v>#DIV/0!</v>
      </c>
      <c r="AO2609" s="296"/>
    </row>
    <row r="2610" spans="1:41" s="219" customFormat="1" ht="15" customHeight="1" x14ac:dyDescent="0.15">
      <c r="A2610" s="235"/>
      <c r="B2610" s="236">
        <f t="shared" ref="B2610:C2610" si="3196">B2609</f>
        <v>0</v>
      </c>
      <c r="C2610" s="237">
        <f t="shared" si="3196"/>
        <v>0</v>
      </c>
      <c r="D2610" s="238">
        <f t="shared" ref="D2610:D2613" si="3197">D2609+1</f>
        <v>2</v>
      </c>
      <c r="E2610" s="238"/>
      <c r="F2610" s="239"/>
      <c r="G2610" s="238"/>
      <c r="H2610" s="327"/>
      <c r="I2610" s="240"/>
      <c r="J2610" s="238"/>
      <c r="K2610" s="238"/>
      <c r="L2610" s="238"/>
      <c r="M2610" s="238"/>
      <c r="N2610" s="238"/>
      <c r="O2610" s="256">
        <f t="shared" si="3144"/>
        <v>0</v>
      </c>
      <c r="P2610" s="351"/>
      <c r="Q2610" s="266"/>
      <c r="R2610" s="353"/>
      <c r="S2610" s="355"/>
      <c r="T2610" s="351"/>
      <c r="U2610" s="357"/>
      <c r="V2610" s="359"/>
      <c r="W2610" s="361"/>
      <c r="X2610" s="357"/>
      <c r="Y2610" s="353"/>
      <c r="Z2610" s="353"/>
      <c r="AA2610" s="353"/>
      <c r="AB2610" s="353"/>
      <c r="AC2610" s="353"/>
      <c r="AD2610" s="238">
        <f t="shared" ref="AD2610:AD2613" si="3198">AD2609</f>
        <v>0</v>
      </c>
      <c r="AE2610" s="279" t="e">
        <f>VLOOKUP(AD2610,分类参数表!$I$2:$J$10,2,FALSE)</f>
        <v>#N/A</v>
      </c>
      <c r="AF2610" s="280"/>
      <c r="AG2610" s="266"/>
      <c r="AH2610" s="266"/>
      <c r="AI2610" s="266"/>
      <c r="AJ2610" s="266"/>
      <c r="AK2610" s="266"/>
      <c r="AL2610" s="266"/>
      <c r="AM2610" s="290"/>
      <c r="AN2610" s="291" t="e">
        <f t="shared" si="3145"/>
        <v>#DIV/0!</v>
      </c>
      <c r="AO2610" s="297"/>
    </row>
    <row r="2611" spans="1:41" s="219" customFormat="1" ht="15" customHeight="1" x14ac:dyDescent="0.15">
      <c r="A2611" s="235"/>
      <c r="B2611" s="236">
        <f t="shared" ref="B2611:C2611" si="3199">B2610</f>
        <v>0</v>
      </c>
      <c r="C2611" s="237">
        <f t="shared" si="3199"/>
        <v>0</v>
      </c>
      <c r="D2611" s="238">
        <f t="shared" si="3197"/>
        <v>3</v>
      </c>
      <c r="E2611" s="238"/>
      <c r="F2611" s="239"/>
      <c r="G2611" s="238"/>
      <c r="H2611" s="327"/>
      <c r="I2611" s="240"/>
      <c r="J2611" s="238"/>
      <c r="K2611" s="238"/>
      <c r="L2611" s="238"/>
      <c r="M2611" s="238"/>
      <c r="N2611" s="238"/>
      <c r="O2611" s="256">
        <f t="shared" si="3144"/>
        <v>0</v>
      </c>
      <c r="P2611" s="351"/>
      <c r="Q2611" s="266"/>
      <c r="R2611" s="353"/>
      <c r="S2611" s="355"/>
      <c r="T2611" s="351"/>
      <c r="U2611" s="357"/>
      <c r="V2611" s="359"/>
      <c r="W2611" s="361"/>
      <c r="X2611" s="357"/>
      <c r="Y2611" s="353"/>
      <c r="Z2611" s="353"/>
      <c r="AA2611" s="353"/>
      <c r="AB2611" s="353"/>
      <c r="AC2611" s="353"/>
      <c r="AD2611" s="238">
        <f t="shared" si="3198"/>
        <v>0</v>
      </c>
      <c r="AE2611" s="279" t="e">
        <f>VLOOKUP(AD2611,分类参数表!$I$2:$J$10,2,FALSE)</f>
        <v>#N/A</v>
      </c>
      <c r="AF2611" s="280"/>
      <c r="AG2611" s="266"/>
      <c r="AH2611" s="266"/>
      <c r="AI2611" s="266"/>
      <c r="AJ2611" s="266"/>
      <c r="AK2611" s="266"/>
      <c r="AL2611" s="266"/>
      <c r="AM2611" s="290"/>
      <c r="AN2611" s="291" t="e">
        <f t="shared" si="3145"/>
        <v>#DIV/0!</v>
      </c>
      <c r="AO2611" s="297"/>
    </row>
    <row r="2612" spans="1:41" s="219" customFormat="1" ht="15" customHeight="1" x14ac:dyDescent="0.15">
      <c r="A2612" s="235"/>
      <c r="B2612" s="236">
        <f t="shared" ref="B2612:C2612" si="3200">B2611</f>
        <v>0</v>
      </c>
      <c r="C2612" s="237">
        <f t="shared" si="3200"/>
        <v>0</v>
      </c>
      <c r="D2612" s="238">
        <f t="shared" si="3197"/>
        <v>4</v>
      </c>
      <c r="E2612" s="238"/>
      <c r="F2612" s="239"/>
      <c r="G2612" s="238"/>
      <c r="H2612" s="266"/>
      <c r="I2612" s="238"/>
      <c r="J2612" s="238"/>
      <c r="K2612" s="238"/>
      <c r="L2612" s="238"/>
      <c r="M2612" s="238"/>
      <c r="N2612" s="238"/>
      <c r="O2612" s="256">
        <f t="shared" si="3144"/>
        <v>0</v>
      </c>
      <c r="P2612" s="351"/>
      <c r="Q2612" s="266"/>
      <c r="R2612" s="353"/>
      <c r="S2612" s="355"/>
      <c r="T2612" s="351"/>
      <c r="U2612" s="357"/>
      <c r="V2612" s="359"/>
      <c r="W2612" s="361"/>
      <c r="X2612" s="357"/>
      <c r="Y2612" s="353"/>
      <c r="Z2612" s="353"/>
      <c r="AA2612" s="353"/>
      <c r="AB2612" s="353"/>
      <c r="AC2612" s="353"/>
      <c r="AD2612" s="238">
        <f t="shared" si="3198"/>
        <v>0</v>
      </c>
      <c r="AE2612" s="279" t="e">
        <f>VLOOKUP(AD2612,分类参数表!$I$2:$J$10,2,FALSE)</f>
        <v>#N/A</v>
      </c>
      <c r="AF2612" s="280"/>
      <c r="AG2612" s="266"/>
      <c r="AH2612" s="266"/>
      <c r="AI2612" s="266"/>
      <c r="AJ2612" s="266"/>
      <c r="AK2612" s="266"/>
      <c r="AL2612" s="266"/>
      <c r="AM2612" s="290"/>
      <c r="AN2612" s="291" t="e">
        <f t="shared" si="3145"/>
        <v>#DIV/0!</v>
      </c>
      <c r="AO2612" s="297"/>
    </row>
    <row r="2613" spans="1:41" s="219" customFormat="1" ht="15" customHeight="1" thickBot="1" x14ac:dyDescent="0.2">
      <c r="A2613" s="235"/>
      <c r="B2613" s="236">
        <f t="shared" ref="B2613:C2613" si="3201">B2612</f>
        <v>0</v>
      </c>
      <c r="C2613" s="237">
        <f t="shared" si="3201"/>
        <v>0</v>
      </c>
      <c r="D2613" s="238">
        <f t="shared" si="3197"/>
        <v>5</v>
      </c>
      <c r="E2613" s="238"/>
      <c r="F2613" s="239"/>
      <c r="G2613" s="238"/>
      <c r="H2613" s="266"/>
      <c r="I2613" s="238"/>
      <c r="J2613" s="238"/>
      <c r="K2613" s="238"/>
      <c r="L2613" s="238"/>
      <c r="M2613" s="238"/>
      <c r="N2613" s="238"/>
      <c r="O2613" s="256">
        <f t="shared" si="3144"/>
        <v>0</v>
      </c>
      <c r="P2613" s="351"/>
      <c r="Q2613" s="266"/>
      <c r="R2613" s="353"/>
      <c r="S2613" s="355"/>
      <c r="T2613" s="351"/>
      <c r="U2613" s="357"/>
      <c r="V2613" s="359"/>
      <c r="W2613" s="361"/>
      <c r="X2613" s="357"/>
      <c r="Y2613" s="353"/>
      <c r="Z2613" s="353"/>
      <c r="AA2613" s="353"/>
      <c r="AB2613" s="362"/>
      <c r="AC2613" s="362"/>
      <c r="AD2613" s="238">
        <f t="shared" si="3198"/>
        <v>0</v>
      </c>
      <c r="AE2613" s="279" t="e">
        <f>VLOOKUP(AD2613,分类参数表!$I$2:$J$10,2,FALSE)</f>
        <v>#N/A</v>
      </c>
      <c r="AF2613" s="280"/>
      <c r="AG2613" s="266"/>
      <c r="AH2613" s="266"/>
      <c r="AI2613" s="266"/>
      <c r="AJ2613" s="266"/>
      <c r="AK2613" s="266"/>
      <c r="AL2613" s="266"/>
      <c r="AM2613" s="290"/>
      <c r="AN2613" s="291" t="e">
        <f t="shared" si="3145"/>
        <v>#DIV/0!</v>
      </c>
      <c r="AO2613" s="297"/>
    </row>
    <row r="2614" spans="1:41" s="220" customFormat="1" ht="15" customHeight="1" thickTop="1" x14ac:dyDescent="0.15">
      <c r="A2614" s="319"/>
      <c r="B2614" s="242"/>
      <c r="C2614" s="243"/>
      <c r="D2614" s="244">
        <v>1</v>
      </c>
      <c r="E2614" s="320"/>
      <c r="F2614" s="245"/>
      <c r="G2614" s="321"/>
      <c r="H2614" s="328"/>
      <c r="I2614" s="246"/>
      <c r="J2614" s="321"/>
      <c r="K2614" s="320"/>
      <c r="L2614" s="321"/>
      <c r="M2614" s="244"/>
      <c r="N2614" s="244"/>
      <c r="O2614" s="257">
        <f t="shared" si="3144"/>
        <v>0</v>
      </c>
      <c r="P2614" s="363">
        <f>SUM(O2614:O2618)</f>
        <v>0</v>
      </c>
      <c r="Q2614" s="322"/>
      <c r="R2614" s="371">
        <f>SUMPRODUCT(Q2614:Q2618+0)</f>
        <v>0</v>
      </c>
      <c r="S2614" s="374" t="e">
        <f>R2614/P2614</f>
        <v>#DIV/0!</v>
      </c>
      <c r="T2614" s="363" t="e">
        <f>LOOKUP(S2614,{0.4,0.45,0.5,0.55,0.6,0.65,0.7,0.75,0.8,0.85,0.9,0.95,1},{0.1,0.175,0.25,0.325,0.4,0.475,0.55,0.625,0.7,0.775,0.85,0.925,1})</f>
        <v>#DIV/0!</v>
      </c>
      <c r="U2614" s="369"/>
      <c r="V2614" s="365"/>
      <c r="W2614" s="367"/>
      <c r="X2614" s="369"/>
      <c r="Y2614" s="371">
        <f>R2614-(V2614/10)-X2614</f>
        <v>0</v>
      </c>
      <c r="Z2614" s="371" t="e">
        <f>Y2614*T2614*AE2614</f>
        <v>#DIV/0!</v>
      </c>
      <c r="AA2614" s="371" t="e">
        <f>U2614-V2614+Z2614</f>
        <v>#DIV/0!</v>
      </c>
      <c r="AB2614" s="371"/>
      <c r="AC2614" s="371"/>
      <c r="AD2614" s="323" t="s">
        <v>2000</v>
      </c>
      <c r="AE2614" s="282">
        <f>VLOOKUP(AD2614,分类参数表!$I$2:$J$10,2,FALSE)</f>
        <v>1</v>
      </c>
      <c r="AF2614" s="283"/>
      <c r="AG2614" s="322"/>
      <c r="AH2614" s="269"/>
      <c r="AI2614" s="269"/>
      <c r="AJ2614" s="269"/>
      <c r="AK2614" s="322"/>
      <c r="AL2614" s="322"/>
      <c r="AM2614" s="292"/>
      <c r="AN2614" s="293" t="e">
        <f t="shared" si="3145"/>
        <v>#DIV/0!</v>
      </c>
      <c r="AO2614" s="298"/>
    </row>
    <row r="2615" spans="1:41" s="221" customFormat="1" ht="15" customHeight="1" x14ac:dyDescent="0.15">
      <c r="A2615" s="247"/>
      <c r="B2615" s="248">
        <f t="shared" ref="B2615:C2615" si="3202">B2614</f>
        <v>0</v>
      </c>
      <c r="C2615" s="249">
        <f t="shared" si="3202"/>
        <v>0</v>
      </c>
      <c r="D2615" s="250">
        <f t="shared" ref="D2615:D2618" si="3203">D2614+1</f>
        <v>2</v>
      </c>
      <c r="E2615" s="250"/>
      <c r="F2615" s="251"/>
      <c r="G2615" s="250"/>
      <c r="H2615" s="329"/>
      <c r="I2615" s="252"/>
      <c r="J2615" s="250"/>
      <c r="K2615" s="250"/>
      <c r="L2615" s="250"/>
      <c r="M2615" s="250"/>
      <c r="N2615" s="250"/>
      <c r="O2615" s="258">
        <f t="shared" si="3144"/>
        <v>0</v>
      </c>
      <c r="P2615" s="364"/>
      <c r="Q2615" s="271"/>
      <c r="R2615" s="372"/>
      <c r="S2615" s="375"/>
      <c r="T2615" s="364"/>
      <c r="U2615" s="370"/>
      <c r="V2615" s="366"/>
      <c r="W2615" s="368"/>
      <c r="X2615" s="370"/>
      <c r="Y2615" s="372"/>
      <c r="Z2615" s="372"/>
      <c r="AA2615" s="372"/>
      <c r="AB2615" s="372"/>
      <c r="AC2615" s="372"/>
      <c r="AD2615" s="250" t="str">
        <f t="shared" ref="AD2615:AD2618" si="3204">AD2614</f>
        <v>会员</v>
      </c>
      <c r="AE2615" s="284">
        <f>VLOOKUP(AD2615,分类参数表!$I$2:$J$10,2,FALSE)</f>
        <v>1</v>
      </c>
      <c r="AF2615" s="285"/>
      <c r="AG2615" s="271"/>
      <c r="AH2615" s="271"/>
      <c r="AI2615" s="271"/>
      <c r="AJ2615" s="271"/>
      <c r="AK2615" s="271"/>
      <c r="AL2615" s="271"/>
      <c r="AM2615" s="294"/>
      <c r="AN2615" s="295" t="e">
        <f t="shared" si="3145"/>
        <v>#DIV/0!</v>
      </c>
      <c r="AO2615" s="299"/>
    </row>
    <row r="2616" spans="1:41" s="221" customFormat="1" ht="15" customHeight="1" x14ac:dyDescent="0.15">
      <c r="A2616" s="247"/>
      <c r="B2616" s="248">
        <f t="shared" ref="B2616:C2616" si="3205">B2615</f>
        <v>0</v>
      </c>
      <c r="C2616" s="249">
        <f t="shared" si="3205"/>
        <v>0</v>
      </c>
      <c r="D2616" s="250">
        <f t="shared" si="3203"/>
        <v>3</v>
      </c>
      <c r="E2616" s="250"/>
      <c r="F2616" s="251"/>
      <c r="G2616" s="250"/>
      <c r="H2616" s="329"/>
      <c r="I2616" s="252"/>
      <c r="J2616" s="250"/>
      <c r="K2616" s="250"/>
      <c r="L2616" s="250"/>
      <c r="M2616" s="250"/>
      <c r="N2616" s="250"/>
      <c r="O2616" s="258">
        <f t="shared" si="3144"/>
        <v>0</v>
      </c>
      <c r="P2616" s="364"/>
      <c r="Q2616" s="271"/>
      <c r="R2616" s="372"/>
      <c r="S2616" s="375"/>
      <c r="T2616" s="364"/>
      <c r="U2616" s="370"/>
      <c r="V2616" s="366"/>
      <c r="W2616" s="368"/>
      <c r="X2616" s="370"/>
      <c r="Y2616" s="372"/>
      <c r="Z2616" s="372"/>
      <c r="AA2616" s="372"/>
      <c r="AB2616" s="372"/>
      <c r="AC2616" s="372"/>
      <c r="AD2616" s="250" t="str">
        <f t="shared" si="3204"/>
        <v>会员</v>
      </c>
      <c r="AE2616" s="284">
        <f>VLOOKUP(AD2616,分类参数表!$I$2:$J$10,2,FALSE)</f>
        <v>1</v>
      </c>
      <c r="AF2616" s="285"/>
      <c r="AG2616" s="271"/>
      <c r="AH2616" s="271"/>
      <c r="AI2616" s="271"/>
      <c r="AJ2616" s="271"/>
      <c r="AK2616" s="271"/>
      <c r="AL2616" s="271"/>
      <c r="AM2616" s="294"/>
      <c r="AN2616" s="295" t="e">
        <f t="shared" si="3145"/>
        <v>#DIV/0!</v>
      </c>
      <c r="AO2616" s="299"/>
    </row>
    <row r="2617" spans="1:41" s="221" customFormat="1" ht="15" customHeight="1" x14ac:dyDescent="0.15">
      <c r="A2617" s="247"/>
      <c r="B2617" s="248">
        <f t="shared" ref="B2617:C2617" si="3206">B2616</f>
        <v>0</v>
      </c>
      <c r="C2617" s="249">
        <f t="shared" si="3206"/>
        <v>0</v>
      </c>
      <c r="D2617" s="250">
        <f t="shared" si="3203"/>
        <v>4</v>
      </c>
      <c r="E2617" s="250"/>
      <c r="F2617" s="251"/>
      <c r="G2617" s="250"/>
      <c r="H2617" s="271"/>
      <c r="I2617" s="250"/>
      <c r="J2617" s="250"/>
      <c r="K2617" s="250"/>
      <c r="L2617" s="250"/>
      <c r="M2617" s="250"/>
      <c r="N2617" s="250"/>
      <c r="O2617" s="258">
        <f t="shared" si="3144"/>
        <v>0</v>
      </c>
      <c r="P2617" s="364"/>
      <c r="Q2617" s="271"/>
      <c r="R2617" s="372"/>
      <c r="S2617" s="375"/>
      <c r="T2617" s="364"/>
      <c r="U2617" s="370"/>
      <c r="V2617" s="366"/>
      <c r="W2617" s="368"/>
      <c r="X2617" s="370"/>
      <c r="Y2617" s="372"/>
      <c r="Z2617" s="372"/>
      <c r="AA2617" s="372"/>
      <c r="AB2617" s="372"/>
      <c r="AC2617" s="372"/>
      <c r="AD2617" s="250" t="str">
        <f t="shared" si="3204"/>
        <v>会员</v>
      </c>
      <c r="AE2617" s="284">
        <f>VLOOKUP(AD2617,分类参数表!$I$2:$J$10,2,FALSE)</f>
        <v>1</v>
      </c>
      <c r="AF2617" s="285"/>
      <c r="AG2617" s="271"/>
      <c r="AH2617" s="271"/>
      <c r="AI2617" s="271"/>
      <c r="AJ2617" s="271"/>
      <c r="AK2617" s="271"/>
      <c r="AL2617" s="271"/>
      <c r="AM2617" s="294"/>
      <c r="AN2617" s="295" t="e">
        <f t="shared" si="3145"/>
        <v>#DIV/0!</v>
      </c>
      <c r="AO2617" s="299"/>
    </row>
    <row r="2618" spans="1:41" s="221" customFormat="1" ht="15" customHeight="1" thickBot="1" x14ac:dyDescent="0.2">
      <c r="A2618" s="247"/>
      <c r="B2618" s="248">
        <f t="shared" ref="B2618:C2618" si="3207">B2617</f>
        <v>0</v>
      </c>
      <c r="C2618" s="249">
        <f t="shared" si="3207"/>
        <v>0</v>
      </c>
      <c r="D2618" s="250">
        <f t="shared" si="3203"/>
        <v>5</v>
      </c>
      <c r="E2618" s="250"/>
      <c r="F2618" s="251"/>
      <c r="G2618" s="250"/>
      <c r="H2618" s="271"/>
      <c r="I2618" s="250"/>
      <c r="J2618" s="250"/>
      <c r="K2618" s="250"/>
      <c r="L2618" s="250"/>
      <c r="M2618" s="250"/>
      <c r="N2618" s="250"/>
      <c r="O2618" s="258">
        <f t="shared" si="3144"/>
        <v>0</v>
      </c>
      <c r="P2618" s="364"/>
      <c r="Q2618" s="271"/>
      <c r="R2618" s="372"/>
      <c r="S2618" s="375"/>
      <c r="T2618" s="364"/>
      <c r="U2618" s="370"/>
      <c r="V2618" s="366"/>
      <c r="W2618" s="368"/>
      <c r="X2618" s="370"/>
      <c r="Y2618" s="372"/>
      <c r="Z2618" s="372"/>
      <c r="AA2618" s="372"/>
      <c r="AB2618" s="373"/>
      <c r="AC2618" s="373"/>
      <c r="AD2618" s="250" t="str">
        <f t="shared" si="3204"/>
        <v>会员</v>
      </c>
      <c r="AE2618" s="284">
        <f>VLOOKUP(AD2618,分类参数表!$I$2:$J$10,2,FALSE)</f>
        <v>1</v>
      </c>
      <c r="AF2618" s="285"/>
      <c r="AG2618" s="271"/>
      <c r="AH2618" s="271"/>
      <c r="AI2618" s="271"/>
      <c r="AJ2618" s="271"/>
      <c r="AK2618" s="271"/>
      <c r="AL2618" s="271"/>
      <c r="AM2618" s="294"/>
      <c r="AN2618" s="295" t="e">
        <f t="shared" si="3145"/>
        <v>#DIV/0!</v>
      </c>
      <c r="AO2618" s="299"/>
    </row>
    <row r="2619" spans="1:41" s="218" customFormat="1" ht="15" customHeight="1" thickTop="1" x14ac:dyDescent="0.15">
      <c r="A2619" s="229"/>
      <c r="B2619" s="230"/>
      <c r="C2619" s="231"/>
      <c r="D2619" s="232">
        <v>1</v>
      </c>
      <c r="E2619" s="233"/>
      <c r="F2619" s="233"/>
      <c r="G2619" s="232"/>
      <c r="H2619" s="326"/>
      <c r="I2619" s="234"/>
      <c r="J2619" s="232"/>
      <c r="K2619" s="233"/>
      <c r="L2619" s="232"/>
      <c r="M2619" s="232"/>
      <c r="N2619" s="232"/>
      <c r="O2619" s="255">
        <f t="shared" si="3144"/>
        <v>0</v>
      </c>
      <c r="P2619" s="350">
        <f>SUM(O2619:O2623)</f>
        <v>0</v>
      </c>
      <c r="Q2619" s="264"/>
      <c r="R2619" s="352">
        <f>SUMPRODUCT(Q2619:Q2623+0)</f>
        <v>0</v>
      </c>
      <c r="S2619" s="354" t="e">
        <f>R2619/P2619</f>
        <v>#DIV/0!</v>
      </c>
      <c r="T2619" s="350" t="e">
        <f>LOOKUP(S2619,{0.4,0.45,0.5,0.55,0.6,0.65,0.7,0.75,0.8,0.85,0.9,0.95,1},{0.1,0.175,0.25,0.325,0.4,0.475,0.55,0.625,0.7,0.775,0.85,0.925,1})</f>
        <v>#DIV/0!</v>
      </c>
      <c r="U2619" s="356"/>
      <c r="V2619" s="358"/>
      <c r="W2619" s="360"/>
      <c r="X2619" s="356"/>
      <c r="Y2619" s="352">
        <f>R2619-(V2619/10)-X2619</f>
        <v>0</v>
      </c>
      <c r="Z2619" s="352" t="e">
        <f>Y2619*T2619*AE2619</f>
        <v>#DIV/0!</v>
      </c>
      <c r="AA2619" s="352" t="e">
        <f>U2619-V2619+Z2619</f>
        <v>#DIV/0!</v>
      </c>
      <c r="AB2619" s="352"/>
      <c r="AC2619" s="352"/>
      <c r="AD2619" s="276"/>
      <c r="AE2619" s="277" t="e">
        <f>VLOOKUP(AD2619,分类参数表!$I$2:$J$10,2,FALSE)</f>
        <v>#N/A</v>
      </c>
      <c r="AF2619" s="278"/>
      <c r="AG2619" s="264"/>
      <c r="AH2619" s="264"/>
      <c r="AI2619" s="264"/>
      <c r="AJ2619" s="264"/>
      <c r="AK2619" s="264"/>
      <c r="AL2619" s="264"/>
      <c r="AM2619" s="288"/>
      <c r="AN2619" s="289" t="e">
        <f t="shared" si="3145"/>
        <v>#DIV/0!</v>
      </c>
      <c r="AO2619" s="296"/>
    </row>
    <row r="2620" spans="1:41" s="219" customFormat="1" ht="15" customHeight="1" x14ac:dyDescent="0.15">
      <c r="A2620" s="235"/>
      <c r="B2620" s="236">
        <f t="shared" ref="B2620:C2620" si="3208">B2619</f>
        <v>0</v>
      </c>
      <c r="C2620" s="237">
        <f t="shared" si="3208"/>
        <v>0</v>
      </c>
      <c r="D2620" s="238">
        <f t="shared" ref="D2620:D2623" si="3209">D2619+1</f>
        <v>2</v>
      </c>
      <c r="E2620" s="238"/>
      <c r="F2620" s="239"/>
      <c r="G2620" s="238"/>
      <c r="H2620" s="327"/>
      <c r="I2620" s="240"/>
      <c r="J2620" s="238"/>
      <c r="K2620" s="238"/>
      <c r="L2620" s="238"/>
      <c r="M2620" s="238"/>
      <c r="N2620" s="238"/>
      <c r="O2620" s="256">
        <f t="shared" si="3144"/>
        <v>0</v>
      </c>
      <c r="P2620" s="351"/>
      <c r="Q2620" s="266"/>
      <c r="R2620" s="353"/>
      <c r="S2620" s="355"/>
      <c r="T2620" s="351"/>
      <c r="U2620" s="357"/>
      <c r="V2620" s="359"/>
      <c r="W2620" s="361"/>
      <c r="X2620" s="357"/>
      <c r="Y2620" s="353"/>
      <c r="Z2620" s="353"/>
      <c r="AA2620" s="353"/>
      <c r="AB2620" s="353"/>
      <c r="AC2620" s="353"/>
      <c r="AD2620" s="238">
        <f t="shared" ref="AD2620:AD2623" si="3210">AD2619</f>
        <v>0</v>
      </c>
      <c r="AE2620" s="279" t="e">
        <f>VLOOKUP(AD2620,分类参数表!$I$2:$J$10,2,FALSE)</f>
        <v>#N/A</v>
      </c>
      <c r="AF2620" s="280"/>
      <c r="AG2620" s="266"/>
      <c r="AH2620" s="266"/>
      <c r="AI2620" s="266"/>
      <c r="AJ2620" s="266"/>
      <c r="AK2620" s="266"/>
      <c r="AL2620" s="266"/>
      <c r="AM2620" s="290"/>
      <c r="AN2620" s="291" t="e">
        <f t="shared" si="3145"/>
        <v>#DIV/0!</v>
      </c>
      <c r="AO2620" s="297"/>
    </row>
    <row r="2621" spans="1:41" s="219" customFormat="1" ht="15" customHeight="1" x14ac:dyDescent="0.15">
      <c r="A2621" s="235"/>
      <c r="B2621" s="236">
        <f t="shared" ref="B2621:C2621" si="3211">B2620</f>
        <v>0</v>
      </c>
      <c r="C2621" s="237">
        <f t="shared" si="3211"/>
        <v>0</v>
      </c>
      <c r="D2621" s="238">
        <f t="shared" si="3209"/>
        <v>3</v>
      </c>
      <c r="E2621" s="238"/>
      <c r="F2621" s="239"/>
      <c r="G2621" s="238"/>
      <c r="H2621" s="327"/>
      <c r="I2621" s="240"/>
      <c r="J2621" s="238"/>
      <c r="K2621" s="238"/>
      <c r="L2621" s="238"/>
      <c r="M2621" s="238"/>
      <c r="N2621" s="238"/>
      <c r="O2621" s="256">
        <f t="shared" si="3144"/>
        <v>0</v>
      </c>
      <c r="P2621" s="351"/>
      <c r="Q2621" s="266"/>
      <c r="R2621" s="353"/>
      <c r="S2621" s="355"/>
      <c r="T2621" s="351"/>
      <c r="U2621" s="357"/>
      <c r="V2621" s="359"/>
      <c r="W2621" s="361"/>
      <c r="X2621" s="357"/>
      <c r="Y2621" s="353"/>
      <c r="Z2621" s="353"/>
      <c r="AA2621" s="353"/>
      <c r="AB2621" s="353"/>
      <c r="AC2621" s="353"/>
      <c r="AD2621" s="238">
        <f t="shared" si="3210"/>
        <v>0</v>
      </c>
      <c r="AE2621" s="279" t="e">
        <f>VLOOKUP(AD2621,分类参数表!$I$2:$J$10,2,FALSE)</f>
        <v>#N/A</v>
      </c>
      <c r="AF2621" s="280"/>
      <c r="AG2621" s="266"/>
      <c r="AH2621" s="266"/>
      <c r="AI2621" s="266"/>
      <c r="AJ2621" s="266"/>
      <c r="AK2621" s="266"/>
      <c r="AL2621" s="266"/>
      <c r="AM2621" s="290"/>
      <c r="AN2621" s="291" t="e">
        <f t="shared" si="3145"/>
        <v>#DIV/0!</v>
      </c>
      <c r="AO2621" s="297"/>
    </row>
    <row r="2622" spans="1:41" s="219" customFormat="1" ht="15" customHeight="1" x14ac:dyDescent="0.15">
      <c r="A2622" s="235"/>
      <c r="B2622" s="236">
        <f t="shared" ref="B2622:C2622" si="3212">B2621</f>
        <v>0</v>
      </c>
      <c r="C2622" s="237">
        <f t="shared" si="3212"/>
        <v>0</v>
      </c>
      <c r="D2622" s="238">
        <f t="shared" si="3209"/>
        <v>4</v>
      </c>
      <c r="E2622" s="238"/>
      <c r="F2622" s="239"/>
      <c r="G2622" s="238"/>
      <c r="H2622" s="266"/>
      <c r="I2622" s="238"/>
      <c r="J2622" s="238"/>
      <c r="K2622" s="238"/>
      <c r="L2622" s="238"/>
      <c r="M2622" s="238"/>
      <c r="N2622" s="238"/>
      <c r="O2622" s="256">
        <f t="shared" si="3144"/>
        <v>0</v>
      </c>
      <c r="P2622" s="351"/>
      <c r="Q2622" s="266"/>
      <c r="R2622" s="353"/>
      <c r="S2622" s="355"/>
      <c r="T2622" s="351"/>
      <c r="U2622" s="357"/>
      <c r="V2622" s="359"/>
      <c r="W2622" s="361"/>
      <c r="X2622" s="357"/>
      <c r="Y2622" s="353"/>
      <c r="Z2622" s="353"/>
      <c r="AA2622" s="353"/>
      <c r="AB2622" s="353"/>
      <c r="AC2622" s="353"/>
      <c r="AD2622" s="238">
        <f t="shared" si="3210"/>
        <v>0</v>
      </c>
      <c r="AE2622" s="279" t="e">
        <f>VLOOKUP(AD2622,分类参数表!$I$2:$J$10,2,FALSE)</f>
        <v>#N/A</v>
      </c>
      <c r="AF2622" s="280"/>
      <c r="AG2622" s="266"/>
      <c r="AH2622" s="266"/>
      <c r="AI2622" s="266"/>
      <c r="AJ2622" s="266"/>
      <c r="AK2622" s="266"/>
      <c r="AL2622" s="266"/>
      <c r="AM2622" s="290"/>
      <c r="AN2622" s="291" t="e">
        <f t="shared" si="3145"/>
        <v>#DIV/0!</v>
      </c>
      <c r="AO2622" s="297"/>
    </row>
    <row r="2623" spans="1:41" s="219" customFormat="1" ht="15" customHeight="1" thickBot="1" x14ac:dyDescent="0.2">
      <c r="A2623" s="235"/>
      <c r="B2623" s="236">
        <f t="shared" ref="B2623:C2623" si="3213">B2622</f>
        <v>0</v>
      </c>
      <c r="C2623" s="237">
        <f t="shared" si="3213"/>
        <v>0</v>
      </c>
      <c r="D2623" s="238">
        <f t="shared" si="3209"/>
        <v>5</v>
      </c>
      <c r="E2623" s="238"/>
      <c r="F2623" s="239"/>
      <c r="G2623" s="238"/>
      <c r="H2623" s="266"/>
      <c r="I2623" s="238"/>
      <c r="J2623" s="238"/>
      <c r="K2623" s="238"/>
      <c r="L2623" s="238"/>
      <c r="M2623" s="238"/>
      <c r="N2623" s="238"/>
      <c r="O2623" s="256">
        <f t="shared" si="3144"/>
        <v>0</v>
      </c>
      <c r="P2623" s="351"/>
      <c r="Q2623" s="266"/>
      <c r="R2623" s="353"/>
      <c r="S2623" s="355"/>
      <c r="T2623" s="351"/>
      <c r="U2623" s="357"/>
      <c r="V2623" s="359"/>
      <c r="W2623" s="361"/>
      <c r="X2623" s="357"/>
      <c r="Y2623" s="353"/>
      <c r="Z2623" s="353"/>
      <c r="AA2623" s="353"/>
      <c r="AB2623" s="362"/>
      <c r="AC2623" s="362"/>
      <c r="AD2623" s="238">
        <f t="shared" si="3210"/>
        <v>0</v>
      </c>
      <c r="AE2623" s="279" t="e">
        <f>VLOOKUP(AD2623,分类参数表!$I$2:$J$10,2,FALSE)</f>
        <v>#N/A</v>
      </c>
      <c r="AF2623" s="280"/>
      <c r="AG2623" s="266"/>
      <c r="AH2623" s="266"/>
      <c r="AI2623" s="266"/>
      <c r="AJ2623" s="266"/>
      <c r="AK2623" s="266"/>
      <c r="AL2623" s="266"/>
      <c r="AM2623" s="290"/>
      <c r="AN2623" s="291" t="e">
        <f t="shared" si="3145"/>
        <v>#DIV/0!</v>
      </c>
      <c r="AO2623" s="297"/>
    </row>
    <row r="2624" spans="1:41" s="220" customFormat="1" ht="15" customHeight="1" thickTop="1" x14ac:dyDescent="0.15">
      <c r="A2624" s="319"/>
      <c r="B2624" s="242"/>
      <c r="C2624" s="243"/>
      <c r="D2624" s="244">
        <v>1</v>
      </c>
      <c r="E2624" s="320"/>
      <c r="F2624" s="245"/>
      <c r="G2624" s="321"/>
      <c r="H2624" s="328"/>
      <c r="I2624" s="246"/>
      <c r="J2624" s="321"/>
      <c r="K2624" s="320"/>
      <c r="L2624" s="321"/>
      <c r="M2624" s="244"/>
      <c r="N2624" s="244"/>
      <c r="O2624" s="257">
        <f t="shared" si="3144"/>
        <v>0</v>
      </c>
      <c r="P2624" s="363">
        <f>SUM(O2624:O2628)</f>
        <v>0</v>
      </c>
      <c r="Q2624" s="322"/>
      <c r="R2624" s="371">
        <f>SUMPRODUCT(Q2624:Q2628+0)</f>
        <v>0</v>
      </c>
      <c r="S2624" s="374" t="e">
        <f>R2624/P2624</f>
        <v>#DIV/0!</v>
      </c>
      <c r="T2624" s="363" t="e">
        <f>LOOKUP(S2624,{0.4,0.45,0.5,0.55,0.6,0.65,0.7,0.75,0.8,0.85,0.9,0.95,1},{0.1,0.175,0.25,0.325,0.4,0.475,0.55,0.625,0.7,0.775,0.85,0.925,1})</f>
        <v>#DIV/0!</v>
      </c>
      <c r="U2624" s="369"/>
      <c r="V2624" s="365"/>
      <c r="W2624" s="367"/>
      <c r="X2624" s="369"/>
      <c r="Y2624" s="371">
        <f>R2624-(V2624/10)-X2624</f>
        <v>0</v>
      </c>
      <c r="Z2624" s="371" t="e">
        <f>Y2624*T2624*AE2624</f>
        <v>#DIV/0!</v>
      </c>
      <c r="AA2624" s="371" t="e">
        <f>U2624-V2624+Z2624</f>
        <v>#DIV/0!</v>
      </c>
      <c r="AB2624" s="371"/>
      <c r="AC2624" s="371"/>
      <c r="AD2624" s="323" t="s">
        <v>2000</v>
      </c>
      <c r="AE2624" s="282">
        <f>VLOOKUP(AD2624,分类参数表!$I$2:$J$10,2,FALSE)</f>
        <v>1</v>
      </c>
      <c r="AF2624" s="283"/>
      <c r="AG2624" s="322"/>
      <c r="AH2624" s="269"/>
      <c r="AI2624" s="269"/>
      <c r="AJ2624" s="269"/>
      <c r="AK2624" s="322"/>
      <c r="AL2624" s="322"/>
      <c r="AM2624" s="292"/>
      <c r="AN2624" s="293" t="e">
        <f t="shared" si="3145"/>
        <v>#DIV/0!</v>
      </c>
      <c r="AO2624" s="298"/>
    </row>
    <row r="2625" spans="1:41" s="221" customFormat="1" ht="15" customHeight="1" x14ac:dyDescent="0.15">
      <c r="A2625" s="247"/>
      <c r="B2625" s="248">
        <f t="shared" ref="B2625:C2625" si="3214">B2624</f>
        <v>0</v>
      </c>
      <c r="C2625" s="249">
        <f t="shared" si="3214"/>
        <v>0</v>
      </c>
      <c r="D2625" s="250">
        <f t="shared" ref="D2625:D2628" si="3215">D2624+1</f>
        <v>2</v>
      </c>
      <c r="E2625" s="250"/>
      <c r="F2625" s="251"/>
      <c r="G2625" s="250"/>
      <c r="H2625" s="329"/>
      <c r="I2625" s="252"/>
      <c r="J2625" s="250"/>
      <c r="K2625" s="250"/>
      <c r="L2625" s="250"/>
      <c r="M2625" s="250"/>
      <c r="N2625" s="250"/>
      <c r="O2625" s="258">
        <f t="shared" si="3144"/>
        <v>0</v>
      </c>
      <c r="P2625" s="364"/>
      <c r="Q2625" s="271"/>
      <c r="R2625" s="372"/>
      <c r="S2625" s="375"/>
      <c r="T2625" s="364"/>
      <c r="U2625" s="370"/>
      <c r="V2625" s="366"/>
      <c r="W2625" s="368"/>
      <c r="X2625" s="370"/>
      <c r="Y2625" s="372"/>
      <c r="Z2625" s="372"/>
      <c r="AA2625" s="372"/>
      <c r="AB2625" s="372"/>
      <c r="AC2625" s="372"/>
      <c r="AD2625" s="250" t="str">
        <f t="shared" ref="AD2625:AD2628" si="3216">AD2624</f>
        <v>会员</v>
      </c>
      <c r="AE2625" s="284">
        <f>VLOOKUP(AD2625,分类参数表!$I$2:$J$10,2,FALSE)</f>
        <v>1</v>
      </c>
      <c r="AF2625" s="285"/>
      <c r="AG2625" s="271"/>
      <c r="AH2625" s="271"/>
      <c r="AI2625" s="271"/>
      <c r="AJ2625" s="271"/>
      <c r="AK2625" s="271"/>
      <c r="AL2625" s="271"/>
      <c r="AM2625" s="294"/>
      <c r="AN2625" s="295" t="e">
        <f t="shared" si="3145"/>
        <v>#DIV/0!</v>
      </c>
      <c r="AO2625" s="299"/>
    </row>
    <row r="2626" spans="1:41" s="221" customFormat="1" ht="15" customHeight="1" x14ac:dyDescent="0.15">
      <c r="A2626" s="247"/>
      <c r="B2626" s="248">
        <f t="shared" ref="B2626:C2626" si="3217">B2625</f>
        <v>0</v>
      </c>
      <c r="C2626" s="249">
        <f t="shared" si="3217"/>
        <v>0</v>
      </c>
      <c r="D2626" s="250">
        <f t="shared" si="3215"/>
        <v>3</v>
      </c>
      <c r="E2626" s="250"/>
      <c r="F2626" s="251"/>
      <c r="G2626" s="250"/>
      <c r="H2626" s="329"/>
      <c r="I2626" s="252"/>
      <c r="J2626" s="250"/>
      <c r="K2626" s="250"/>
      <c r="L2626" s="250"/>
      <c r="M2626" s="250"/>
      <c r="N2626" s="250"/>
      <c r="O2626" s="258">
        <f t="shared" si="3144"/>
        <v>0</v>
      </c>
      <c r="P2626" s="364"/>
      <c r="Q2626" s="271"/>
      <c r="R2626" s="372"/>
      <c r="S2626" s="375"/>
      <c r="T2626" s="364"/>
      <c r="U2626" s="370"/>
      <c r="V2626" s="366"/>
      <c r="W2626" s="368"/>
      <c r="X2626" s="370"/>
      <c r="Y2626" s="372"/>
      <c r="Z2626" s="372"/>
      <c r="AA2626" s="372"/>
      <c r="AB2626" s="372"/>
      <c r="AC2626" s="372"/>
      <c r="AD2626" s="250" t="str">
        <f t="shared" si="3216"/>
        <v>会员</v>
      </c>
      <c r="AE2626" s="284">
        <f>VLOOKUP(AD2626,分类参数表!$I$2:$J$10,2,FALSE)</f>
        <v>1</v>
      </c>
      <c r="AF2626" s="285"/>
      <c r="AG2626" s="271"/>
      <c r="AH2626" s="271"/>
      <c r="AI2626" s="271"/>
      <c r="AJ2626" s="271"/>
      <c r="AK2626" s="271"/>
      <c r="AL2626" s="271"/>
      <c r="AM2626" s="294"/>
      <c r="AN2626" s="295" t="e">
        <f t="shared" si="3145"/>
        <v>#DIV/0!</v>
      </c>
      <c r="AO2626" s="299"/>
    </row>
    <row r="2627" spans="1:41" s="221" customFormat="1" ht="15" customHeight="1" x14ac:dyDescent="0.15">
      <c r="A2627" s="247"/>
      <c r="B2627" s="248">
        <f t="shared" ref="B2627:C2627" si="3218">B2626</f>
        <v>0</v>
      </c>
      <c r="C2627" s="249">
        <f t="shared" si="3218"/>
        <v>0</v>
      </c>
      <c r="D2627" s="250">
        <f t="shared" si="3215"/>
        <v>4</v>
      </c>
      <c r="E2627" s="250"/>
      <c r="F2627" s="251"/>
      <c r="G2627" s="250"/>
      <c r="H2627" s="271"/>
      <c r="I2627" s="250"/>
      <c r="J2627" s="250"/>
      <c r="K2627" s="250"/>
      <c r="L2627" s="250"/>
      <c r="M2627" s="250"/>
      <c r="N2627" s="250"/>
      <c r="O2627" s="258">
        <f t="shared" si="3144"/>
        <v>0</v>
      </c>
      <c r="P2627" s="364"/>
      <c r="Q2627" s="271"/>
      <c r="R2627" s="372"/>
      <c r="S2627" s="375"/>
      <c r="T2627" s="364"/>
      <c r="U2627" s="370"/>
      <c r="V2627" s="366"/>
      <c r="W2627" s="368"/>
      <c r="X2627" s="370"/>
      <c r="Y2627" s="372"/>
      <c r="Z2627" s="372"/>
      <c r="AA2627" s="372"/>
      <c r="AB2627" s="372"/>
      <c r="AC2627" s="372"/>
      <c r="AD2627" s="250" t="str">
        <f t="shared" si="3216"/>
        <v>会员</v>
      </c>
      <c r="AE2627" s="284">
        <f>VLOOKUP(AD2627,分类参数表!$I$2:$J$10,2,FALSE)</f>
        <v>1</v>
      </c>
      <c r="AF2627" s="285"/>
      <c r="AG2627" s="271"/>
      <c r="AH2627" s="271"/>
      <c r="AI2627" s="271"/>
      <c r="AJ2627" s="271"/>
      <c r="AK2627" s="271"/>
      <c r="AL2627" s="271"/>
      <c r="AM2627" s="294"/>
      <c r="AN2627" s="295" t="e">
        <f t="shared" si="3145"/>
        <v>#DIV/0!</v>
      </c>
      <c r="AO2627" s="299"/>
    </row>
    <row r="2628" spans="1:41" s="221" customFormat="1" ht="15" customHeight="1" thickBot="1" x14ac:dyDescent="0.2">
      <c r="A2628" s="247"/>
      <c r="B2628" s="248">
        <f t="shared" ref="B2628:C2628" si="3219">B2627</f>
        <v>0</v>
      </c>
      <c r="C2628" s="249">
        <f t="shared" si="3219"/>
        <v>0</v>
      </c>
      <c r="D2628" s="250">
        <f t="shared" si="3215"/>
        <v>5</v>
      </c>
      <c r="E2628" s="250"/>
      <c r="F2628" s="251"/>
      <c r="G2628" s="250"/>
      <c r="H2628" s="271"/>
      <c r="I2628" s="250"/>
      <c r="J2628" s="250"/>
      <c r="K2628" s="250"/>
      <c r="L2628" s="250"/>
      <c r="M2628" s="250"/>
      <c r="N2628" s="250"/>
      <c r="O2628" s="258">
        <f t="shared" si="3144"/>
        <v>0</v>
      </c>
      <c r="P2628" s="364"/>
      <c r="Q2628" s="271"/>
      <c r="R2628" s="372"/>
      <c r="S2628" s="375"/>
      <c r="T2628" s="364"/>
      <c r="U2628" s="370"/>
      <c r="V2628" s="366"/>
      <c r="W2628" s="368"/>
      <c r="X2628" s="370"/>
      <c r="Y2628" s="372"/>
      <c r="Z2628" s="372"/>
      <c r="AA2628" s="372"/>
      <c r="AB2628" s="373"/>
      <c r="AC2628" s="373"/>
      <c r="AD2628" s="250" t="str">
        <f t="shared" si="3216"/>
        <v>会员</v>
      </c>
      <c r="AE2628" s="284">
        <f>VLOOKUP(AD2628,分类参数表!$I$2:$J$10,2,FALSE)</f>
        <v>1</v>
      </c>
      <c r="AF2628" s="285"/>
      <c r="AG2628" s="271"/>
      <c r="AH2628" s="271"/>
      <c r="AI2628" s="271"/>
      <c r="AJ2628" s="271"/>
      <c r="AK2628" s="271"/>
      <c r="AL2628" s="271"/>
      <c r="AM2628" s="294"/>
      <c r="AN2628" s="295" t="e">
        <f t="shared" si="3145"/>
        <v>#DIV/0!</v>
      </c>
      <c r="AO2628" s="299"/>
    </row>
    <row r="2629" spans="1:41" s="218" customFormat="1" ht="15" customHeight="1" thickTop="1" x14ac:dyDescent="0.15">
      <c r="A2629" s="229"/>
      <c r="B2629" s="230"/>
      <c r="C2629" s="231"/>
      <c r="D2629" s="232">
        <v>1</v>
      </c>
      <c r="E2629" s="233"/>
      <c r="F2629" s="233"/>
      <c r="G2629" s="232"/>
      <c r="H2629" s="326"/>
      <c r="I2629" s="234"/>
      <c r="J2629" s="232"/>
      <c r="K2629" s="233"/>
      <c r="L2629" s="232"/>
      <c r="M2629" s="232"/>
      <c r="N2629" s="232"/>
      <c r="O2629" s="255">
        <f t="shared" si="3144"/>
        <v>0</v>
      </c>
      <c r="P2629" s="350">
        <f>SUM(O2629:O2633)</f>
        <v>0</v>
      </c>
      <c r="Q2629" s="264"/>
      <c r="R2629" s="352">
        <f>SUMPRODUCT(Q2629:Q2633+0)</f>
        <v>0</v>
      </c>
      <c r="S2629" s="354" t="e">
        <f>R2629/P2629</f>
        <v>#DIV/0!</v>
      </c>
      <c r="T2629" s="350" t="e">
        <f>LOOKUP(S2629,{0.4,0.45,0.5,0.55,0.6,0.65,0.7,0.75,0.8,0.85,0.9,0.95,1},{0.1,0.175,0.25,0.325,0.4,0.475,0.55,0.625,0.7,0.775,0.85,0.925,1})</f>
        <v>#DIV/0!</v>
      </c>
      <c r="U2629" s="356"/>
      <c r="V2629" s="358"/>
      <c r="W2629" s="360"/>
      <c r="X2629" s="356"/>
      <c r="Y2629" s="352">
        <f>R2629-(V2629/10)-X2629</f>
        <v>0</v>
      </c>
      <c r="Z2629" s="352" t="e">
        <f>Y2629*T2629*AE2629</f>
        <v>#DIV/0!</v>
      </c>
      <c r="AA2629" s="352" t="e">
        <f>U2629-V2629+Z2629</f>
        <v>#DIV/0!</v>
      </c>
      <c r="AB2629" s="352"/>
      <c r="AC2629" s="352"/>
      <c r="AD2629" s="276"/>
      <c r="AE2629" s="277" t="e">
        <f>VLOOKUP(AD2629,分类参数表!$I$2:$J$10,2,FALSE)</f>
        <v>#N/A</v>
      </c>
      <c r="AF2629" s="278"/>
      <c r="AG2629" s="264"/>
      <c r="AH2629" s="264"/>
      <c r="AI2629" s="264"/>
      <c r="AJ2629" s="264"/>
      <c r="AK2629" s="264"/>
      <c r="AL2629" s="264"/>
      <c r="AM2629" s="288"/>
      <c r="AN2629" s="289" t="e">
        <f t="shared" si="3145"/>
        <v>#DIV/0!</v>
      </c>
      <c r="AO2629" s="296"/>
    </row>
    <row r="2630" spans="1:41" s="219" customFormat="1" ht="15" customHeight="1" x14ac:dyDescent="0.15">
      <c r="A2630" s="235"/>
      <c r="B2630" s="236">
        <f t="shared" ref="B2630:C2630" si="3220">B2629</f>
        <v>0</v>
      </c>
      <c r="C2630" s="237">
        <f t="shared" si="3220"/>
        <v>0</v>
      </c>
      <c r="D2630" s="238">
        <f t="shared" ref="D2630:D2633" si="3221">D2629+1</f>
        <v>2</v>
      </c>
      <c r="E2630" s="238"/>
      <c r="F2630" s="239"/>
      <c r="G2630" s="238"/>
      <c r="H2630" s="327"/>
      <c r="I2630" s="240"/>
      <c r="J2630" s="238"/>
      <c r="K2630" s="238"/>
      <c r="L2630" s="238"/>
      <c r="M2630" s="238"/>
      <c r="N2630" s="238"/>
      <c r="O2630" s="256">
        <f t="shared" ref="O2630:O2693" si="3222">N2630*M2630</f>
        <v>0</v>
      </c>
      <c r="P2630" s="351"/>
      <c r="Q2630" s="266"/>
      <c r="R2630" s="353"/>
      <c r="S2630" s="355"/>
      <c r="T2630" s="351"/>
      <c r="U2630" s="357"/>
      <c r="V2630" s="359"/>
      <c r="W2630" s="361"/>
      <c r="X2630" s="357"/>
      <c r="Y2630" s="353"/>
      <c r="Z2630" s="353"/>
      <c r="AA2630" s="353"/>
      <c r="AB2630" s="353"/>
      <c r="AC2630" s="353"/>
      <c r="AD2630" s="238">
        <f t="shared" ref="AD2630:AD2633" si="3223">AD2629</f>
        <v>0</v>
      </c>
      <c r="AE2630" s="279" t="e">
        <f>VLOOKUP(AD2630,分类参数表!$I$2:$J$10,2,FALSE)</f>
        <v>#N/A</v>
      </c>
      <c r="AF2630" s="280"/>
      <c r="AG2630" s="266"/>
      <c r="AH2630" s="266"/>
      <c r="AI2630" s="266"/>
      <c r="AJ2630" s="266"/>
      <c r="AK2630" s="266"/>
      <c r="AL2630" s="266"/>
      <c r="AM2630" s="290"/>
      <c r="AN2630" s="291" t="e">
        <f t="shared" ref="AN2630:AN2693" si="3224">(Q2630-AM2630)/M2630/N2630</f>
        <v>#DIV/0!</v>
      </c>
      <c r="AO2630" s="297"/>
    </row>
    <row r="2631" spans="1:41" s="219" customFormat="1" ht="15" customHeight="1" x14ac:dyDescent="0.15">
      <c r="A2631" s="235"/>
      <c r="B2631" s="236">
        <f t="shared" ref="B2631:C2631" si="3225">B2630</f>
        <v>0</v>
      </c>
      <c r="C2631" s="237">
        <f t="shared" si="3225"/>
        <v>0</v>
      </c>
      <c r="D2631" s="238">
        <f t="shared" si="3221"/>
        <v>3</v>
      </c>
      <c r="E2631" s="238"/>
      <c r="F2631" s="239"/>
      <c r="G2631" s="238"/>
      <c r="H2631" s="327"/>
      <c r="I2631" s="240"/>
      <c r="J2631" s="238"/>
      <c r="K2631" s="238"/>
      <c r="L2631" s="238"/>
      <c r="M2631" s="238"/>
      <c r="N2631" s="238"/>
      <c r="O2631" s="256">
        <f t="shared" si="3222"/>
        <v>0</v>
      </c>
      <c r="P2631" s="351"/>
      <c r="Q2631" s="266"/>
      <c r="R2631" s="353"/>
      <c r="S2631" s="355"/>
      <c r="T2631" s="351"/>
      <c r="U2631" s="357"/>
      <c r="V2631" s="359"/>
      <c r="W2631" s="361"/>
      <c r="X2631" s="357"/>
      <c r="Y2631" s="353"/>
      <c r="Z2631" s="353"/>
      <c r="AA2631" s="353"/>
      <c r="AB2631" s="353"/>
      <c r="AC2631" s="353"/>
      <c r="AD2631" s="238">
        <f t="shared" si="3223"/>
        <v>0</v>
      </c>
      <c r="AE2631" s="279" t="e">
        <f>VLOOKUP(AD2631,分类参数表!$I$2:$J$10,2,FALSE)</f>
        <v>#N/A</v>
      </c>
      <c r="AF2631" s="280"/>
      <c r="AG2631" s="266"/>
      <c r="AH2631" s="266"/>
      <c r="AI2631" s="266"/>
      <c r="AJ2631" s="266"/>
      <c r="AK2631" s="266"/>
      <c r="AL2631" s="266"/>
      <c r="AM2631" s="290"/>
      <c r="AN2631" s="291" t="e">
        <f t="shared" si="3224"/>
        <v>#DIV/0!</v>
      </c>
      <c r="AO2631" s="297"/>
    </row>
    <row r="2632" spans="1:41" s="219" customFormat="1" ht="15" customHeight="1" x14ac:dyDescent="0.15">
      <c r="A2632" s="235"/>
      <c r="B2632" s="236">
        <f t="shared" ref="B2632:C2632" si="3226">B2631</f>
        <v>0</v>
      </c>
      <c r="C2632" s="237">
        <f t="shared" si="3226"/>
        <v>0</v>
      </c>
      <c r="D2632" s="238">
        <f t="shared" si="3221"/>
        <v>4</v>
      </c>
      <c r="E2632" s="238"/>
      <c r="F2632" s="239"/>
      <c r="G2632" s="238"/>
      <c r="H2632" s="266"/>
      <c r="I2632" s="238"/>
      <c r="J2632" s="238"/>
      <c r="K2632" s="238"/>
      <c r="L2632" s="238"/>
      <c r="M2632" s="238"/>
      <c r="N2632" s="238"/>
      <c r="O2632" s="256">
        <f t="shared" si="3222"/>
        <v>0</v>
      </c>
      <c r="P2632" s="351"/>
      <c r="Q2632" s="266"/>
      <c r="R2632" s="353"/>
      <c r="S2632" s="355"/>
      <c r="T2632" s="351"/>
      <c r="U2632" s="357"/>
      <c r="V2632" s="359"/>
      <c r="W2632" s="361"/>
      <c r="X2632" s="357"/>
      <c r="Y2632" s="353"/>
      <c r="Z2632" s="353"/>
      <c r="AA2632" s="353"/>
      <c r="AB2632" s="353"/>
      <c r="AC2632" s="353"/>
      <c r="AD2632" s="238">
        <f t="shared" si="3223"/>
        <v>0</v>
      </c>
      <c r="AE2632" s="279" t="e">
        <f>VLOOKUP(AD2632,分类参数表!$I$2:$J$10,2,FALSE)</f>
        <v>#N/A</v>
      </c>
      <c r="AF2632" s="280"/>
      <c r="AG2632" s="266"/>
      <c r="AH2632" s="266"/>
      <c r="AI2632" s="266"/>
      <c r="AJ2632" s="266"/>
      <c r="AK2632" s="266"/>
      <c r="AL2632" s="266"/>
      <c r="AM2632" s="290"/>
      <c r="AN2632" s="291" t="e">
        <f t="shared" si="3224"/>
        <v>#DIV/0!</v>
      </c>
      <c r="AO2632" s="297"/>
    </row>
    <row r="2633" spans="1:41" s="219" customFormat="1" ht="15" customHeight="1" thickBot="1" x14ac:dyDescent="0.2">
      <c r="A2633" s="235"/>
      <c r="B2633" s="236">
        <f t="shared" ref="B2633:C2633" si="3227">B2632</f>
        <v>0</v>
      </c>
      <c r="C2633" s="237">
        <f t="shared" si="3227"/>
        <v>0</v>
      </c>
      <c r="D2633" s="238">
        <f t="shared" si="3221"/>
        <v>5</v>
      </c>
      <c r="E2633" s="238"/>
      <c r="F2633" s="239"/>
      <c r="G2633" s="238"/>
      <c r="H2633" s="266"/>
      <c r="I2633" s="238"/>
      <c r="J2633" s="238"/>
      <c r="K2633" s="238"/>
      <c r="L2633" s="238"/>
      <c r="M2633" s="238"/>
      <c r="N2633" s="238"/>
      <c r="O2633" s="256">
        <f t="shared" si="3222"/>
        <v>0</v>
      </c>
      <c r="P2633" s="351"/>
      <c r="Q2633" s="266"/>
      <c r="R2633" s="353"/>
      <c r="S2633" s="355"/>
      <c r="T2633" s="351"/>
      <c r="U2633" s="357"/>
      <c r="V2633" s="359"/>
      <c r="W2633" s="361"/>
      <c r="X2633" s="357"/>
      <c r="Y2633" s="353"/>
      <c r="Z2633" s="353"/>
      <c r="AA2633" s="353"/>
      <c r="AB2633" s="362"/>
      <c r="AC2633" s="362"/>
      <c r="AD2633" s="238">
        <f t="shared" si="3223"/>
        <v>0</v>
      </c>
      <c r="AE2633" s="279" t="e">
        <f>VLOOKUP(AD2633,分类参数表!$I$2:$J$10,2,FALSE)</f>
        <v>#N/A</v>
      </c>
      <c r="AF2633" s="280"/>
      <c r="AG2633" s="266"/>
      <c r="AH2633" s="266"/>
      <c r="AI2633" s="266"/>
      <c r="AJ2633" s="266"/>
      <c r="AK2633" s="266"/>
      <c r="AL2633" s="266"/>
      <c r="AM2633" s="290"/>
      <c r="AN2633" s="291" t="e">
        <f t="shared" si="3224"/>
        <v>#DIV/0!</v>
      </c>
      <c r="AO2633" s="297"/>
    </row>
    <row r="2634" spans="1:41" s="220" customFormat="1" ht="15" customHeight="1" thickTop="1" x14ac:dyDescent="0.15">
      <c r="A2634" s="319"/>
      <c r="B2634" s="242"/>
      <c r="C2634" s="243"/>
      <c r="D2634" s="244">
        <v>1</v>
      </c>
      <c r="E2634" s="320"/>
      <c r="F2634" s="245"/>
      <c r="G2634" s="321"/>
      <c r="H2634" s="328"/>
      <c r="I2634" s="246"/>
      <c r="J2634" s="321"/>
      <c r="K2634" s="320"/>
      <c r="L2634" s="321"/>
      <c r="M2634" s="244"/>
      <c r="N2634" s="244"/>
      <c r="O2634" s="257">
        <f t="shared" si="3222"/>
        <v>0</v>
      </c>
      <c r="P2634" s="363">
        <f>SUM(O2634:O2638)</f>
        <v>0</v>
      </c>
      <c r="Q2634" s="322"/>
      <c r="R2634" s="371">
        <f>SUMPRODUCT(Q2634:Q2638+0)</f>
        <v>0</v>
      </c>
      <c r="S2634" s="374" t="e">
        <f>R2634/P2634</f>
        <v>#DIV/0!</v>
      </c>
      <c r="T2634" s="363" t="e">
        <f>LOOKUP(S2634,{0.4,0.45,0.5,0.55,0.6,0.65,0.7,0.75,0.8,0.85,0.9,0.95,1},{0.1,0.175,0.25,0.325,0.4,0.475,0.55,0.625,0.7,0.775,0.85,0.925,1})</f>
        <v>#DIV/0!</v>
      </c>
      <c r="U2634" s="369"/>
      <c r="V2634" s="365"/>
      <c r="W2634" s="367"/>
      <c r="X2634" s="369"/>
      <c r="Y2634" s="371">
        <f>R2634-(V2634/10)-X2634</f>
        <v>0</v>
      </c>
      <c r="Z2634" s="371" t="e">
        <f>Y2634*T2634*AE2634</f>
        <v>#DIV/0!</v>
      </c>
      <c r="AA2634" s="371" t="e">
        <f>U2634-V2634+Z2634</f>
        <v>#DIV/0!</v>
      </c>
      <c r="AB2634" s="371"/>
      <c r="AC2634" s="371"/>
      <c r="AD2634" s="323" t="s">
        <v>2000</v>
      </c>
      <c r="AE2634" s="282">
        <f>VLOOKUP(AD2634,分类参数表!$I$2:$J$10,2,FALSE)</f>
        <v>1</v>
      </c>
      <c r="AF2634" s="283"/>
      <c r="AG2634" s="322"/>
      <c r="AH2634" s="269"/>
      <c r="AI2634" s="269"/>
      <c r="AJ2634" s="269"/>
      <c r="AK2634" s="322"/>
      <c r="AL2634" s="322"/>
      <c r="AM2634" s="292"/>
      <c r="AN2634" s="293" t="e">
        <f t="shared" si="3224"/>
        <v>#DIV/0!</v>
      </c>
      <c r="AO2634" s="298"/>
    </row>
    <row r="2635" spans="1:41" s="221" customFormat="1" ht="15" customHeight="1" x14ac:dyDescent="0.15">
      <c r="A2635" s="247"/>
      <c r="B2635" s="248">
        <f t="shared" ref="B2635:C2635" si="3228">B2634</f>
        <v>0</v>
      </c>
      <c r="C2635" s="249">
        <f t="shared" si="3228"/>
        <v>0</v>
      </c>
      <c r="D2635" s="250">
        <f t="shared" ref="D2635:D2638" si="3229">D2634+1</f>
        <v>2</v>
      </c>
      <c r="E2635" s="250"/>
      <c r="F2635" s="251"/>
      <c r="G2635" s="250"/>
      <c r="H2635" s="329"/>
      <c r="I2635" s="252"/>
      <c r="J2635" s="250"/>
      <c r="K2635" s="250"/>
      <c r="L2635" s="250"/>
      <c r="M2635" s="250"/>
      <c r="N2635" s="250"/>
      <c r="O2635" s="258">
        <f t="shared" si="3222"/>
        <v>0</v>
      </c>
      <c r="P2635" s="364"/>
      <c r="Q2635" s="271"/>
      <c r="R2635" s="372"/>
      <c r="S2635" s="375"/>
      <c r="T2635" s="364"/>
      <c r="U2635" s="370"/>
      <c r="V2635" s="366"/>
      <c r="W2635" s="368"/>
      <c r="X2635" s="370"/>
      <c r="Y2635" s="372"/>
      <c r="Z2635" s="372"/>
      <c r="AA2635" s="372"/>
      <c r="AB2635" s="372"/>
      <c r="AC2635" s="372"/>
      <c r="AD2635" s="250" t="str">
        <f t="shared" ref="AD2635:AD2638" si="3230">AD2634</f>
        <v>会员</v>
      </c>
      <c r="AE2635" s="284">
        <f>VLOOKUP(AD2635,分类参数表!$I$2:$J$10,2,FALSE)</f>
        <v>1</v>
      </c>
      <c r="AF2635" s="285"/>
      <c r="AG2635" s="271"/>
      <c r="AH2635" s="271"/>
      <c r="AI2635" s="271"/>
      <c r="AJ2635" s="271"/>
      <c r="AK2635" s="271"/>
      <c r="AL2635" s="271"/>
      <c r="AM2635" s="294"/>
      <c r="AN2635" s="295" t="e">
        <f t="shared" si="3224"/>
        <v>#DIV/0!</v>
      </c>
      <c r="AO2635" s="299"/>
    </row>
    <row r="2636" spans="1:41" s="221" customFormat="1" ht="15" customHeight="1" x14ac:dyDescent="0.15">
      <c r="A2636" s="247"/>
      <c r="B2636" s="248">
        <f t="shared" ref="B2636:C2636" si="3231">B2635</f>
        <v>0</v>
      </c>
      <c r="C2636" s="249">
        <f t="shared" si="3231"/>
        <v>0</v>
      </c>
      <c r="D2636" s="250">
        <f t="shared" si="3229"/>
        <v>3</v>
      </c>
      <c r="E2636" s="250"/>
      <c r="F2636" s="251"/>
      <c r="G2636" s="250"/>
      <c r="H2636" s="329"/>
      <c r="I2636" s="252"/>
      <c r="J2636" s="250"/>
      <c r="K2636" s="250"/>
      <c r="L2636" s="250"/>
      <c r="M2636" s="250"/>
      <c r="N2636" s="250"/>
      <c r="O2636" s="258">
        <f t="shared" si="3222"/>
        <v>0</v>
      </c>
      <c r="P2636" s="364"/>
      <c r="Q2636" s="271"/>
      <c r="R2636" s="372"/>
      <c r="S2636" s="375"/>
      <c r="T2636" s="364"/>
      <c r="U2636" s="370"/>
      <c r="V2636" s="366"/>
      <c r="W2636" s="368"/>
      <c r="X2636" s="370"/>
      <c r="Y2636" s="372"/>
      <c r="Z2636" s="372"/>
      <c r="AA2636" s="372"/>
      <c r="AB2636" s="372"/>
      <c r="AC2636" s="372"/>
      <c r="AD2636" s="250" t="str">
        <f t="shared" si="3230"/>
        <v>会员</v>
      </c>
      <c r="AE2636" s="284">
        <f>VLOOKUP(AD2636,分类参数表!$I$2:$J$10,2,FALSE)</f>
        <v>1</v>
      </c>
      <c r="AF2636" s="285"/>
      <c r="AG2636" s="271"/>
      <c r="AH2636" s="271"/>
      <c r="AI2636" s="271"/>
      <c r="AJ2636" s="271"/>
      <c r="AK2636" s="271"/>
      <c r="AL2636" s="271"/>
      <c r="AM2636" s="294"/>
      <c r="AN2636" s="295" t="e">
        <f t="shared" si="3224"/>
        <v>#DIV/0!</v>
      </c>
      <c r="AO2636" s="299"/>
    </row>
    <row r="2637" spans="1:41" s="221" customFormat="1" ht="15" customHeight="1" x14ac:dyDescent="0.15">
      <c r="A2637" s="247"/>
      <c r="B2637" s="248">
        <f t="shared" ref="B2637:C2637" si="3232">B2636</f>
        <v>0</v>
      </c>
      <c r="C2637" s="249">
        <f t="shared" si="3232"/>
        <v>0</v>
      </c>
      <c r="D2637" s="250">
        <f t="shared" si="3229"/>
        <v>4</v>
      </c>
      <c r="E2637" s="250"/>
      <c r="F2637" s="251"/>
      <c r="G2637" s="250"/>
      <c r="H2637" s="271"/>
      <c r="I2637" s="250"/>
      <c r="J2637" s="250"/>
      <c r="K2637" s="250"/>
      <c r="L2637" s="250"/>
      <c r="M2637" s="250"/>
      <c r="N2637" s="250"/>
      <c r="O2637" s="258">
        <f t="shared" si="3222"/>
        <v>0</v>
      </c>
      <c r="P2637" s="364"/>
      <c r="Q2637" s="271"/>
      <c r="R2637" s="372"/>
      <c r="S2637" s="375"/>
      <c r="T2637" s="364"/>
      <c r="U2637" s="370"/>
      <c r="V2637" s="366"/>
      <c r="W2637" s="368"/>
      <c r="X2637" s="370"/>
      <c r="Y2637" s="372"/>
      <c r="Z2637" s="372"/>
      <c r="AA2637" s="372"/>
      <c r="AB2637" s="372"/>
      <c r="AC2637" s="372"/>
      <c r="AD2637" s="250" t="str">
        <f t="shared" si="3230"/>
        <v>会员</v>
      </c>
      <c r="AE2637" s="284">
        <f>VLOOKUP(AD2637,分类参数表!$I$2:$J$10,2,FALSE)</f>
        <v>1</v>
      </c>
      <c r="AF2637" s="285"/>
      <c r="AG2637" s="271"/>
      <c r="AH2637" s="271"/>
      <c r="AI2637" s="271"/>
      <c r="AJ2637" s="271"/>
      <c r="AK2637" s="271"/>
      <c r="AL2637" s="271"/>
      <c r="AM2637" s="294"/>
      <c r="AN2637" s="295" t="e">
        <f t="shared" si="3224"/>
        <v>#DIV/0!</v>
      </c>
      <c r="AO2637" s="299"/>
    </row>
    <row r="2638" spans="1:41" s="221" customFormat="1" ht="15" customHeight="1" thickBot="1" x14ac:dyDescent="0.2">
      <c r="A2638" s="247"/>
      <c r="B2638" s="248">
        <f t="shared" ref="B2638:C2638" si="3233">B2637</f>
        <v>0</v>
      </c>
      <c r="C2638" s="249">
        <f t="shared" si="3233"/>
        <v>0</v>
      </c>
      <c r="D2638" s="250">
        <f t="shared" si="3229"/>
        <v>5</v>
      </c>
      <c r="E2638" s="250"/>
      <c r="F2638" s="251"/>
      <c r="G2638" s="250"/>
      <c r="H2638" s="271"/>
      <c r="I2638" s="250"/>
      <c r="J2638" s="250"/>
      <c r="K2638" s="250"/>
      <c r="L2638" s="250"/>
      <c r="M2638" s="250"/>
      <c r="N2638" s="250"/>
      <c r="O2638" s="258">
        <f t="shared" si="3222"/>
        <v>0</v>
      </c>
      <c r="P2638" s="364"/>
      <c r="Q2638" s="271"/>
      <c r="R2638" s="372"/>
      <c r="S2638" s="375"/>
      <c r="T2638" s="364"/>
      <c r="U2638" s="370"/>
      <c r="V2638" s="366"/>
      <c r="W2638" s="368"/>
      <c r="X2638" s="370"/>
      <c r="Y2638" s="372"/>
      <c r="Z2638" s="372"/>
      <c r="AA2638" s="372"/>
      <c r="AB2638" s="373"/>
      <c r="AC2638" s="373"/>
      <c r="AD2638" s="250" t="str">
        <f t="shared" si="3230"/>
        <v>会员</v>
      </c>
      <c r="AE2638" s="284">
        <f>VLOOKUP(AD2638,分类参数表!$I$2:$J$10,2,FALSE)</f>
        <v>1</v>
      </c>
      <c r="AF2638" s="285"/>
      <c r="AG2638" s="271"/>
      <c r="AH2638" s="271"/>
      <c r="AI2638" s="271"/>
      <c r="AJ2638" s="271"/>
      <c r="AK2638" s="271"/>
      <c r="AL2638" s="271"/>
      <c r="AM2638" s="294"/>
      <c r="AN2638" s="295" t="e">
        <f t="shared" si="3224"/>
        <v>#DIV/0!</v>
      </c>
      <c r="AO2638" s="299"/>
    </row>
    <row r="2639" spans="1:41" s="218" customFormat="1" ht="15" customHeight="1" thickTop="1" x14ac:dyDescent="0.15">
      <c r="A2639" s="229"/>
      <c r="B2639" s="230"/>
      <c r="C2639" s="231"/>
      <c r="D2639" s="232">
        <v>1</v>
      </c>
      <c r="E2639" s="233"/>
      <c r="F2639" s="233"/>
      <c r="G2639" s="232"/>
      <c r="H2639" s="326"/>
      <c r="I2639" s="234"/>
      <c r="J2639" s="232"/>
      <c r="K2639" s="233"/>
      <c r="L2639" s="232"/>
      <c r="M2639" s="232"/>
      <c r="N2639" s="232"/>
      <c r="O2639" s="255">
        <f t="shared" si="3222"/>
        <v>0</v>
      </c>
      <c r="P2639" s="350">
        <f>SUM(O2639:O2643)</f>
        <v>0</v>
      </c>
      <c r="Q2639" s="264"/>
      <c r="R2639" s="352">
        <f>SUMPRODUCT(Q2639:Q2643+0)</f>
        <v>0</v>
      </c>
      <c r="S2639" s="354" t="e">
        <f>R2639/P2639</f>
        <v>#DIV/0!</v>
      </c>
      <c r="T2639" s="350" t="e">
        <f>LOOKUP(S2639,{0.4,0.45,0.5,0.55,0.6,0.65,0.7,0.75,0.8,0.85,0.9,0.95,1},{0.1,0.175,0.25,0.325,0.4,0.475,0.55,0.625,0.7,0.775,0.85,0.925,1})</f>
        <v>#DIV/0!</v>
      </c>
      <c r="U2639" s="356"/>
      <c r="V2639" s="358"/>
      <c r="W2639" s="360"/>
      <c r="X2639" s="356"/>
      <c r="Y2639" s="352">
        <f>R2639-(V2639/10)-X2639</f>
        <v>0</v>
      </c>
      <c r="Z2639" s="352" t="e">
        <f>Y2639*T2639*AE2639</f>
        <v>#DIV/0!</v>
      </c>
      <c r="AA2639" s="352" t="e">
        <f>U2639-V2639+Z2639</f>
        <v>#DIV/0!</v>
      </c>
      <c r="AB2639" s="352"/>
      <c r="AC2639" s="352"/>
      <c r="AD2639" s="276"/>
      <c r="AE2639" s="277" t="e">
        <f>VLOOKUP(AD2639,分类参数表!$I$2:$J$10,2,FALSE)</f>
        <v>#N/A</v>
      </c>
      <c r="AF2639" s="278"/>
      <c r="AG2639" s="264"/>
      <c r="AH2639" s="264"/>
      <c r="AI2639" s="264"/>
      <c r="AJ2639" s="264"/>
      <c r="AK2639" s="264"/>
      <c r="AL2639" s="264"/>
      <c r="AM2639" s="288"/>
      <c r="AN2639" s="289" t="e">
        <f t="shared" si="3224"/>
        <v>#DIV/0!</v>
      </c>
      <c r="AO2639" s="296"/>
    </row>
    <row r="2640" spans="1:41" s="219" customFormat="1" ht="15" customHeight="1" x14ac:dyDescent="0.15">
      <c r="A2640" s="235"/>
      <c r="B2640" s="236">
        <f t="shared" ref="B2640:C2640" si="3234">B2639</f>
        <v>0</v>
      </c>
      <c r="C2640" s="237">
        <f t="shared" si="3234"/>
        <v>0</v>
      </c>
      <c r="D2640" s="238">
        <f t="shared" ref="D2640:D2643" si="3235">D2639+1</f>
        <v>2</v>
      </c>
      <c r="E2640" s="238"/>
      <c r="F2640" s="239"/>
      <c r="G2640" s="238"/>
      <c r="H2640" s="327"/>
      <c r="I2640" s="240"/>
      <c r="J2640" s="238"/>
      <c r="K2640" s="238"/>
      <c r="L2640" s="238"/>
      <c r="M2640" s="238"/>
      <c r="N2640" s="238"/>
      <c r="O2640" s="256">
        <f t="shared" si="3222"/>
        <v>0</v>
      </c>
      <c r="P2640" s="351"/>
      <c r="Q2640" s="266"/>
      <c r="R2640" s="353"/>
      <c r="S2640" s="355"/>
      <c r="T2640" s="351"/>
      <c r="U2640" s="357"/>
      <c r="V2640" s="359"/>
      <c r="W2640" s="361"/>
      <c r="X2640" s="357"/>
      <c r="Y2640" s="353"/>
      <c r="Z2640" s="353"/>
      <c r="AA2640" s="353"/>
      <c r="AB2640" s="353"/>
      <c r="AC2640" s="353"/>
      <c r="AD2640" s="238">
        <f t="shared" ref="AD2640:AD2643" si="3236">AD2639</f>
        <v>0</v>
      </c>
      <c r="AE2640" s="279" t="e">
        <f>VLOOKUP(AD2640,分类参数表!$I$2:$J$10,2,FALSE)</f>
        <v>#N/A</v>
      </c>
      <c r="AF2640" s="280"/>
      <c r="AG2640" s="266"/>
      <c r="AH2640" s="266"/>
      <c r="AI2640" s="266"/>
      <c r="AJ2640" s="266"/>
      <c r="AK2640" s="266"/>
      <c r="AL2640" s="266"/>
      <c r="AM2640" s="290"/>
      <c r="AN2640" s="291" t="e">
        <f t="shared" si="3224"/>
        <v>#DIV/0!</v>
      </c>
      <c r="AO2640" s="297"/>
    </row>
    <row r="2641" spans="1:41" s="219" customFormat="1" ht="15" customHeight="1" x14ac:dyDescent="0.15">
      <c r="A2641" s="235"/>
      <c r="B2641" s="236">
        <f t="shared" ref="B2641:C2641" si="3237">B2640</f>
        <v>0</v>
      </c>
      <c r="C2641" s="237">
        <f t="shared" si="3237"/>
        <v>0</v>
      </c>
      <c r="D2641" s="238">
        <f t="shared" si="3235"/>
        <v>3</v>
      </c>
      <c r="E2641" s="238"/>
      <c r="F2641" s="239"/>
      <c r="G2641" s="238"/>
      <c r="H2641" s="327"/>
      <c r="I2641" s="240"/>
      <c r="J2641" s="238"/>
      <c r="K2641" s="238"/>
      <c r="L2641" s="238"/>
      <c r="M2641" s="238"/>
      <c r="N2641" s="238"/>
      <c r="O2641" s="256">
        <f t="shared" si="3222"/>
        <v>0</v>
      </c>
      <c r="P2641" s="351"/>
      <c r="Q2641" s="266"/>
      <c r="R2641" s="353"/>
      <c r="S2641" s="355"/>
      <c r="T2641" s="351"/>
      <c r="U2641" s="357"/>
      <c r="V2641" s="359"/>
      <c r="W2641" s="361"/>
      <c r="X2641" s="357"/>
      <c r="Y2641" s="353"/>
      <c r="Z2641" s="353"/>
      <c r="AA2641" s="353"/>
      <c r="AB2641" s="353"/>
      <c r="AC2641" s="353"/>
      <c r="AD2641" s="238">
        <f t="shared" si="3236"/>
        <v>0</v>
      </c>
      <c r="AE2641" s="279" t="e">
        <f>VLOOKUP(AD2641,分类参数表!$I$2:$J$10,2,FALSE)</f>
        <v>#N/A</v>
      </c>
      <c r="AF2641" s="280"/>
      <c r="AG2641" s="266"/>
      <c r="AH2641" s="266"/>
      <c r="AI2641" s="266"/>
      <c r="AJ2641" s="266"/>
      <c r="AK2641" s="266"/>
      <c r="AL2641" s="266"/>
      <c r="AM2641" s="290"/>
      <c r="AN2641" s="291" t="e">
        <f t="shared" si="3224"/>
        <v>#DIV/0!</v>
      </c>
      <c r="AO2641" s="297"/>
    </row>
    <row r="2642" spans="1:41" s="219" customFormat="1" ht="15" customHeight="1" x14ac:dyDescent="0.15">
      <c r="A2642" s="235"/>
      <c r="B2642" s="236">
        <f t="shared" ref="B2642:C2642" si="3238">B2641</f>
        <v>0</v>
      </c>
      <c r="C2642" s="237">
        <f t="shared" si="3238"/>
        <v>0</v>
      </c>
      <c r="D2642" s="238">
        <f t="shared" si="3235"/>
        <v>4</v>
      </c>
      <c r="E2642" s="238"/>
      <c r="F2642" s="239"/>
      <c r="G2642" s="238"/>
      <c r="H2642" s="266"/>
      <c r="I2642" s="238"/>
      <c r="J2642" s="238"/>
      <c r="K2642" s="238"/>
      <c r="L2642" s="238"/>
      <c r="M2642" s="238"/>
      <c r="N2642" s="238"/>
      <c r="O2642" s="256">
        <f t="shared" si="3222"/>
        <v>0</v>
      </c>
      <c r="P2642" s="351"/>
      <c r="Q2642" s="266"/>
      <c r="R2642" s="353"/>
      <c r="S2642" s="355"/>
      <c r="T2642" s="351"/>
      <c r="U2642" s="357"/>
      <c r="V2642" s="359"/>
      <c r="W2642" s="361"/>
      <c r="X2642" s="357"/>
      <c r="Y2642" s="353"/>
      <c r="Z2642" s="353"/>
      <c r="AA2642" s="353"/>
      <c r="AB2642" s="353"/>
      <c r="AC2642" s="353"/>
      <c r="AD2642" s="238">
        <f t="shared" si="3236"/>
        <v>0</v>
      </c>
      <c r="AE2642" s="279" t="e">
        <f>VLOOKUP(AD2642,分类参数表!$I$2:$J$10,2,FALSE)</f>
        <v>#N/A</v>
      </c>
      <c r="AF2642" s="280"/>
      <c r="AG2642" s="266"/>
      <c r="AH2642" s="266"/>
      <c r="AI2642" s="266"/>
      <c r="AJ2642" s="266"/>
      <c r="AK2642" s="266"/>
      <c r="AL2642" s="266"/>
      <c r="AM2642" s="290"/>
      <c r="AN2642" s="291" t="e">
        <f t="shared" si="3224"/>
        <v>#DIV/0!</v>
      </c>
      <c r="AO2642" s="297"/>
    </row>
    <row r="2643" spans="1:41" s="219" customFormat="1" ht="15" customHeight="1" thickBot="1" x14ac:dyDescent="0.2">
      <c r="A2643" s="235"/>
      <c r="B2643" s="236">
        <f t="shared" ref="B2643:C2643" si="3239">B2642</f>
        <v>0</v>
      </c>
      <c r="C2643" s="237">
        <f t="shared" si="3239"/>
        <v>0</v>
      </c>
      <c r="D2643" s="238">
        <f t="shared" si="3235"/>
        <v>5</v>
      </c>
      <c r="E2643" s="238"/>
      <c r="F2643" s="239"/>
      <c r="G2643" s="238"/>
      <c r="H2643" s="266"/>
      <c r="I2643" s="238"/>
      <c r="J2643" s="238"/>
      <c r="K2643" s="238"/>
      <c r="L2643" s="238"/>
      <c r="M2643" s="238"/>
      <c r="N2643" s="238"/>
      <c r="O2643" s="256">
        <f t="shared" si="3222"/>
        <v>0</v>
      </c>
      <c r="P2643" s="351"/>
      <c r="Q2643" s="266"/>
      <c r="R2643" s="353"/>
      <c r="S2643" s="355"/>
      <c r="T2643" s="351"/>
      <c r="U2643" s="357"/>
      <c r="V2643" s="359"/>
      <c r="W2643" s="361"/>
      <c r="X2643" s="357"/>
      <c r="Y2643" s="353"/>
      <c r="Z2643" s="353"/>
      <c r="AA2643" s="353"/>
      <c r="AB2643" s="362"/>
      <c r="AC2643" s="362"/>
      <c r="AD2643" s="238">
        <f t="shared" si="3236"/>
        <v>0</v>
      </c>
      <c r="AE2643" s="279" t="e">
        <f>VLOOKUP(AD2643,分类参数表!$I$2:$J$10,2,FALSE)</f>
        <v>#N/A</v>
      </c>
      <c r="AF2643" s="280"/>
      <c r="AG2643" s="266"/>
      <c r="AH2643" s="266"/>
      <c r="AI2643" s="266"/>
      <c r="AJ2643" s="266"/>
      <c r="AK2643" s="266"/>
      <c r="AL2643" s="266"/>
      <c r="AM2643" s="290"/>
      <c r="AN2643" s="291" t="e">
        <f t="shared" si="3224"/>
        <v>#DIV/0!</v>
      </c>
      <c r="AO2643" s="297"/>
    </row>
    <row r="2644" spans="1:41" s="220" customFormat="1" ht="15" customHeight="1" thickTop="1" x14ac:dyDescent="0.15">
      <c r="A2644" s="319"/>
      <c r="B2644" s="242"/>
      <c r="C2644" s="243"/>
      <c r="D2644" s="244">
        <v>1</v>
      </c>
      <c r="E2644" s="320"/>
      <c r="F2644" s="245"/>
      <c r="G2644" s="321"/>
      <c r="H2644" s="328"/>
      <c r="I2644" s="246"/>
      <c r="J2644" s="321"/>
      <c r="K2644" s="320"/>
      <c r="L2644" s="321"/>
      <c r="M2644" s="244"/>
      <c r="N2644" s="244"/>
      <c r="O2644" s="257">
        <f t="shared" si="3222"/>
        <v>0</v>
      </c>
      <c r="P2644" s="363">
        <f>SUM(O2644:O2648)</f>
        <v>0</v>
      </c>
      <c r="Q2644" s="322"/>
      <c r="R2644" s="371">
        <f>SUMPRODUCT(Q2644:Q2648+0)</f>
        <v>0</v>
      </c>
      <c r="S2644" s="374" t="e">
        <f>R2644/P2644</f>
        <v>#DIV/0!</v>
      </c>
      <c r="T2644" s="363" t="e">
        <f>LOOKUP(S2644,{0.4,0.45,0.5,0.55,0.6,0.65,0.7,0.75,0.8,0.85,0.9,0.95,1},{0.1,0.175,0.25,0.325,0.4,0.475,0.55,0.625,0.7,0.775,0.85,0.925,1})</f>
        <v>#DIV/0!</v>
      </c>
      <c r="U2644" s="369"/>
      <c r="V2644" s="365"/>
      <c r="W2644" s="367"/>
      <c r="X2644" s="369"/>
      <c r="Y2644" s="371">
        <f>R2644-(V2644/10)-X2644</f>
        <v>0</v>
      </c>
      <c r="Z2644" s="371" t="e">
        <f>Y2644*T2644*AE2644</f>
        <v>#DIV/0!</v>
      </c>
      <c r="AA2644" s="371" t="e">
        <f>U2644-V2644+Z2644</f>
        <v>#DIV/0!</v>
      </c>
      <c r="AB2644" s="371"/>
      <c r="AC2644" s="371"/>
      <c r="AD2644" s="323" t="s">
        <v>2000</v>
      </c>
      <c r="AE2644" s="282">
        <f>VLOOKUP(AD2644,分类参数表!$I$2:$J$10,2,FALSE)</f>
        <v>1</v>
      </c>
      <c r="AF2644" s="283"/>
      <c r="AG2644" s="322"/>
      <c r="AH2644" s="269"/>
      <c r="AI2644" s="269"/>
      <c r="AJ2644" s="269"/>
      <c r="AK2644" s="322"/>
      <c r="AL2644" s="322"/>
      <c r="AM2644" s="292"/>
      <c r="AN2644" s="293" t="e">
        <f t="shared" si="3224"/>
        <v>#DIV/0!</v>
      </c>
      <c r="AO2644" s="298"/>
    </row>
    <row r="2645" spans="1:41" s="221" customFormat="1" ht="15" customHeight="1" x14ac:dyDescent="0.15">
      <c r="A2645" s="247"/>
      <c r="B2645" s="248">
        <f t="shared" ref="B2645:C2645" si="3240">B2644</f>
        <v>0</v>
      </c>
      <c r="C2645" s="249">
        <f t="shared" si="3240"/>
        <v>0</v>
      </c>
      <c r="D2645" s="250">
        <f t="shared" ref="D2645:D2648" si="3241">D2644+1</f>
        <v>2</v>
      </c>
      <c r="E2645" s="250"/>
      <c r="F2645" s="251"/>
      <c r="G2645" s="250"/>
      <c r="H2645" s="329"/>
      <c r="I2645" s="252"/>
      <c r="J2645" s="250"/>
      <c r="K2645" s="250"/>
      <c r="L2645" s="250"/>
      <c r="M2645" s="250"/>
      <c r="N2645" s="250"/>
      <c r="O2645" s="258">
        <f t="shared" si="3222"/>
        <v>0</v>
      </c>
      <c r="P2645" s="364"/>
      <c r="Q2645" s="271"/>
      <c r="R2645" s="372"/>
      <c r="S2645" s="375"/>
      <c r="T2645" s="364"/>
      <c r="U2645" s="370"/>
      <c r="V2645" s="366"/>
      <c r="W2645" s="368"/>
      <c r="X2645" s="370"/>
      <c r="Y2645" s="372"/>
      <c r="Z2645" s="372"/>
      <c r="AA2645" s="372"/>
      <c r="AB2645" s="372"/>
      <c r="AC2645" s="372"/>
      <c r="AD2645" s="250" t="str">
        <f t="shared" ref="AD2645:AD2648" si="3242">AD2644</f>
        <v>会员</v>
      </c>
      <c r="AE2645" s="284">
        <f>VLOOKUP(AD2645,分类参数表!$I$2:$J$10,2,FALSE)</f>
        <v>1</v>
      </c>
      <c r="AF2645" s="285"/>
      <c r="AG2645" s="271"/>
      <c r="AH2645" s="271"/>
      <c r="AI2645" s="271"/>
      <c r="AJ2645" s="271"/>
      <c r="AK2645" s="271"/>
      <c r="AL2645" s="271"/>
      <c r="AM2645" s="294"/>
      <c r="AN2645" s="295" t="e">
        <f t="shared" si="3224"/>
        <v>#DIV/0!</v>
      </c>
      <c r="AO2645" s="299"/>
    </row>
    <row r="2646" spans="1:41" s="221" customFormat="1" ht="15" customHeight="1" x14ac:dyDescent="0.15">
      <c r="A2646" s="247"/>
      <c r="B2646" s="248">
        <f t="shared" ref="B2646:C2646" si="3243">B2645</f>
        <v>0</v>
      </c>
      <c r="C2646" s="249">
        <f t="shared" si="3243"/>
        <v>0</v>
      </c>
      <c r="D2646" s="250">
        <f t="shared" si="3241"/>
        <v>3</v>
      </c>
      <c r="E2646" s="250"/>
      <c r="F2646" s="251"/>
      <c r="G2646" s="250"/>
      <c r="H2646" s="329"/>
      <c r="I2646" s="252"/>
      <c r="J2646" s="250"/>
      <c r="K2646" s="250"/>
      <c r="L2646" s="250"/>
      <c r="M2646" s="250"/>
      <c r="N2646" s="250"/>
      <c r="O2646" s="258">
        <f t="shared" si="3222"/>
        <v>0</v>
      </c>
      <c r="P2646" s="364"/>
      <c r="Q2646" s="271"/>
      <c r="R2646" s="372"/>
      <c r="S2646" s="375"/>
      <c r="T2646" s="364"/>
      <c r="U2646" s="370"/>
      <c r="V2646" s="366"/>
      <c r="W2646" s="368"/>
      <c r="X2646" s="370"/>
      <c r="Y2646" s="372"/>
      <c r="Z2646" s="372"/>
      <c r="AA2646" s="372"/>
      <c r="AB2646" s="372"/>
      <c r="AC2646" s="372"/>
      <c r="AD2646" s="250" t="str">
        <f t="shared" si="3242"/>
        <v>会员</v>
      </c>
      <c r="AE2646" s="284">
        <f>VLOOKUP(AD2646,分类参数表!$I$2:$J$10,2,FALSE)</f>
        <v>1</v>
      </c>
      <c r="AF2646" s="285"/>
      <c r="AG2646" s="271"/>
      <c r="AH2646" s="271"/>
      <c r="AI2646" s="271"/>
      <c r="AJ2646" s="271"/>
      <c r="AK2646" s="271"/>
      <c r="AL2646" s="271"/>
      <c r="AM2646" s="294"/>
      <c r="AN2646" s="295" t="e">
        <f t="shared" si="3224"/>
        <v>#DIV/0!</v>
      </c>
      <c r="AO2646" s="299"/>
    </row>
    <row r="2647" spans="1:41" s="221" customFormat="1" ht="15" customHeight="1" x14ac:dyDescent="0.15">
      <c r="A2647" s="247"/>
      <c r="B2647" s="248">
        <f t="shared" ref="B2647:C2647" si="3244">B2646</f>
        <v>0</v>
      </c>
      <c r="C2647" s="249">
        <f t="shared" si="3244"/>
        <v>0</v>
      </c>
      <c r="D2647" s="250">
        <f t="shared" si="3241"/>
        <v>4</v>
      </c>
      <c r="E2647" s="250"/>
      <c r="F2647" s="251"/>
      <c r="G2647" s="250"/>
      <c r="H2647" s="271"/>
      <c r="I2647" s="250"/>
      <c r="J2647" s="250"/>
      <c r="K2647" s="250"/>
      <c r="L2647" s="250"/>
      <c r="M2647" s="250"/>
      <c r="N2647" s="250"/>
      <c r="O2647" s="258">
        <f t="shared" si="3222"/>
        <v>0</v>
      </c>
      <c r="P2647" s="364"/>
      <c r="Q2647" s="271"/>
      <c r="R2647" s="372"/>
      <c r="S2647" s="375"/>
      <c r="T2647" s="364"/>
      <c r="U2647" s="370"/>
      <c r="V2647" s="366"/>
      <c r="W2647" s="368"/>
      <c r="X2647" s="370"/>
      <c r="Y2647" s="372"/>
      <c r="Z2647" s="372"/>
      <c r="AA2647" s="372"/>
      <c r="AB2647" s="372"/>
      <c r="AC2647" s="372"/>
      <c r="AD2647" s="250" t="str">
        <f t="shared" si="3242"/>
        <v>会员</v>
      </c>
      <c r="AE2647" s="284">
        <f>VLOOKUP(AD2647,分类参数表!$I$2:$J$10,2,FALSE)</f>
        <v>1</v>
      </c>
      <c r="AF2647" s="285"/>
      <c r="AG2647" s="271"/>
      <c r="AH2647" s="271"/>
      <c r="AI2647" s="271"/>
      <c r="AJ2647" s="271"/>
      <c r="AK2647" s="271"/>
      <c r="AL2647" s="271"/>
      <c r="AM2647" s="294"/>
      <c r="AN2647" s="295" t="e">
        <f t="shared" si="3224"/>
        <v>#DIV/0!</v>
      </c>
      <c r="AO2647" s="299"/>
    </row>
    <row r="2648" spans="1:41" s="221" customFormat="1" ht="15" customHeight="1" thickBot="1" x14ac:dyDescent="0.2">
      <c r="A2648" s="247"/>
      <c r="B2648" s="248">
        <f t="shared" ref="B2648:C2648" si="3245">B2647</f>
        <v>0</v>
      </c>
      <c r="C2648" s="249">
        <f t="shared" si="3245"/>
        <v>0</v>
      </c>
      <c r="D2648" s="250">
        <f t="shared" si="3241"/>
        <v>5</v>
      </c>
      <c r="E2648" s="250"/>
      <c r="F2648" s="251"/>
      <c r="G2648" s="250"/>
      <c r="H2648" s="271"/>
      <c r="I2648" s="250"/>
      <c r="J2648" s="250"/>
      <c r="K2648" s="250"/>
      <c r="L2648" s="250"/>
      <c r="M2648" s="250"/>
      <c r="N2648" s="250"/>
      <c r="O2648" s="258">
        <f t="shared" si="3222"/>
        <v>0</v>
      </c>
      <c r="P2648" s="364"/>
      <c r="Q2648" s="271"/>
      <c r="R2648" s="372"/>
      <c r="S2648" s="375"/>
      <c r="T2648" s="364"/>
      <c r="U2648" s="370"/>
      <c r="V2648" s="366"/>
      <c r="W2648" s="368"/>
      <c r="X2648" s="370"/>
      <c r="Y2648" s="372"/>
      <c r="Z2648" s="372"/>
      <c r="AA2648" s="372"/>
      <c r="AB2648" s="373"/>
      <c r="AC2648" s="373"/>
      <c r="AD2648" s="250" t="str">
        <f t="shared" si="3242"/>
        <v>会员</v>
      </c>
      <c r="AE2648" s="284">
        <f>VLOOKUP(AD2648,分类参数表!$I$2:$J$10,2,FALSE)</f>
        <v>1</v>
      </c>
      <c r="AF2648" s="285"/>
      <c r="AG2648" s="271"/>
      <c r="AH2648" s="271"/>
      <c r="AI2648" s="271"/>
      <c r="AJ2648" s="271"/>
      <c r="AK2648" s="271"/>
      <c r="AL2648" s="271"/>
      <c r="AM2648" s="294"/>
      <c r="AN2648" s="295" t="e">
        <f t="shared" si="3224"/>
        <v>#DIV/0!</v>
      </c>
      <c r="AO2648" s="299"/>
    </row>
    <row r="2649" spans="1:41" s="218" customFormat="1" ht="15" customHeight="1" thickTop="1" x14ac:dyDescent="0.15">
      <c r="A2649" s="229"/>
      <c r="B2649" s="230"/>
      <c r="C2649" s="231"/>
      <c r="D2649" s="232">
        <v>1</v>
      </c>
      <c r="E2649" s="233"/>
      <c r="F2649" s="233"/>
      <c r="G2649" s="232"/>
      <c r="H2649" s="326"/>
      <c r="I2649" s="234"/>
      <c r="J2649" s="232"/>
      <c r="K2649" s="233"/>
      <c r="L2649" s="232"/>
      <c r="M2649" s="232"/>
      <c r="N2649" s="232"/>
      <c r="O2649" s="255">
        <f t="shared" si="3222"/>
        <v>0</v>
      </c>
      <c r="P2649" s="350">
        <f>SUM(O2649:O2653)</f>
        <v>0</v>
      </c>
      <c r="Q2649" s="264"/>
      <c r="R2649" s="352">
        <f>SUMPRODUCT(Q2649:Q2653+0)</f>
        <v>0</v>
      </c>
      <c r="S2649" s="354" t="e">
        <f>R2649/P2649</f>
        <v>#DIV/0!</v>
      </c>
      <c r="T2649" s="350" t="e">
        <f>LOOKUP(S2649,{0.4,0.45,0.5,0.55,0.6,0.65,0.7,0.75,0.8,0.85,0.9,0.95,1},{0.1,0.175,0.25,0.325,0.4,0.475,0.55,0.625,0.7,0.775,0.85,0.925,1})</f>
        <v>#DIV/0!</v>
      </c>
      <c r="U2649" s="356"/>
      <c r="V2649" s="358"/>
      <c r="W2649" s="360"/>
      <c r="X2649" s="356"/>
      <c r="Y2649" s="352">
        <f>R2649-(V2649/10)-X2649</f>
        <v>0</v>
      </c>
      <c r="Z2649" s="352" t="e">
        <f>Y2649*T2649*AE2649</f>
        <v>#DIV/0!</v>
      </c>
      <c r="AA2649" s="352" t="e">
        <f>U2649-V2649+Z2649</f>
        <v>#DIV/0!</v>
      </c>
      <c r="AB2649" s="352"/>
      <c r="AC2649" s="352"/>
      <c r="AD2649" s="276"/>
      <c r="AE2649" s="277" t="e">
        <f>VLOOKUP(AD2649,分类参数表!$I$2:$J$10,2,FALSE)</f>
        <v>#N/A</v>
      </c>
      <c r="AF2649" s="278"/>
      <c r="AG2649" s="264"/>
      <c r="AH2649" s="264"/>
      <c r="AI2649" s="264"/>
      <c r="AJ2649" s="264"/>
      <c r="AK2649" s="264"/>
      <c r="AL2649" s="264"/>
      <c r="AM2649" s="288"/>
      <c r="AN2649" s="289" t="e">
        <f t="shared" si="3224"/>
        <v>#DIV/0!</v>
      </c>
      <c r="AO2649" s="296"/>
    </row>
    <row r="2650" spans="1:41" s="219" customFormat="1" ht="15" customHeight="1" x14ac:dyDescent="0.15">
      <c r="A2650" s="235"/>
      <c r="B2650" s="236">
        <f t="shared" ref="B2650:C2650" si="3246">B2649</f>
        <v>0</v>
      </c>
      <c r="C2650" s="237">
        <f t="shared" si="3246"/>
        <v>0</v>
      </c>
      <c r="D2650" s="238">
        <f t="shared" ref="D2650:D2653" si="3247">D2649+1</f>
        <v>2</v>
      </c>
      <c r="E2650" s="238"/>
      <c r="F2650" s="239"/>
      <c r="G2650" s="238"/>
      <c r="H2650" s="327"/>
      <c r="I2650" s="240"/>
      <c r="J2650" s="238"/>
      <c r="K2650" s="238"/>
      <c r="L2650" s="238"/>
      <c r="M2650" s="238"/>
      <c r="N2650" s="238"/>
      <c r="O2650" s="256">
        <f t="shared" si="3222"/>
        <v>0</v>
      </c>
      <c r="P2650" s="351"/>
      <c r="Q2650" s="266"/>
      <c r="R2650" s="353"/>
      <c r="S2650" s="355"/>
      <c r="T2650" s="351"/>
      <c r="U2650" s="357"/>
      <c r="V2650" s="359"/>
      <c r="W2650" s="361"/>
      <c r="X2650" s="357"/>
      <c r="Y2650" s="353"/>
      <c r="Z2650" s="353"/>
      <c r="AA2650" s="353"/>
      <c r="AB2650" s="353"/>
      <c r="AC2650" s="353"/>
      <c r="AD2650" s="238">
        <f t="shared" ref="AD2650:AD2653" si="3248">AD2649</f>
        <v>0</v>
      </c>
      <c r="AE2650" s="279" t="e">
        <f>VLOOKUP(AD2650,分类参数表!$I$2:$J$10,2,FALSE)</f>
        <v>#N/A</v>
      </c>
      <c r="AF2650" s="280"/>
      <c r="AG2650" s="266"/>
      <c r="AH2650" s="266"/>
      <c r="AI2650" s="266"/>
      <c r="AJ2650" s="266"/>
      <c r="AK2650" s="266"/>
      <c r="AL2650" s="266"/>
      <c r="AM2650" s="290"/>
      <c r="AN2650" s="291" t="e">
        <f t="shared" si="3224"/>
        <v>#DIV/0!</v>
      </c>
      <c r="AO2650" s="297"/>
    </row>
    <row r="2651" spans="1:41" s="219" customFormat="1" ht="15" customHeight="1" x14ac:dyDescent="0.15">
      <c r="A2651" s="235"/>
      <c r="B2651" s="236">
        <f t="shared" ref="B2651:C2651" si="3249">B2650</f>
        <v>0</v>
      </c>
      <c r="C2651" s="237">
        <f t="shared" si="3249"/>
        <v>0</v>
      </c>
      <c r="D2651" s="238">
        <f t="shared" si="3247"/>
        <v>3</v>
      </c>
      <c r="E2651" s="238"/>
      <c r="F2651" s="239"/>
      <c r="G2651" s="238"/>
      <c r="H2651" s="327"/>
      <c r="I2651" s="240"/>
      <c r="J2651" s="238"/>
      <c r="K2651" s="238"/>
      <c r="L2651" s="238"/>
      <c r="M2651" s="238"/>
      <c r="N2651" s="238"/>
      <c r="O2651" s="256">
        <f t="shared" si="3222"/>
        <v>0</v>
      </c>
      <c r="P2651" s="351"/>
      <c r="Q2651" s="266"/>
      <c r="R2651" s="353"/>
      <c r="S2651" s="355"/>
      <c r="T2651" s="351"/>
      <c r="U2651" s="357"/>
      <c r="V2651" s="359"/>
      <c r="W2651" s="361"/>
      <c r="X2651" s="357"/>
      <c r="Y2651" s="353"/>
      <c r="Z2651" s="353"/>
      <c r="AA2651" s="353"/>
      <c r="AB2651" s="353"/>
      <c r="AC2651" s="353"/>
      <c r="AD2651" s="238">
        <f t="shared" si="3248"/>
        <v>0</v>
      </c>
      <c r="AE2651" s="279" t="e">
        <f>VLOOKUP(AD2651,分类参数表!$I$2:$J$10,2,FALSE)</f>
        <v>#N/A</v>
      </c>
      <c r="AF2651" s="280"/>
      <c r="AG2651" s="266"/>
      <c r="AH2651" s="266"/>
      <c r="AI2651" s="266"/>
      <c r="AJ2651" s="266"/>
      <c r="AK2651" s="266"/>
      <c r="AL2651" s="266"/>
      <c r="AM2651" s="290"/>
      <c r="AN2651" s="291" t="e">
        <f t="shared" si="3224"/>
        <v>#DIV/0!</v>
      </c>
      <c r="AO2651" s="297"/>
    </row>
    <row r="2652" spans="1:41" s="219" customFormat="1" ht="15" customHeight="1" x14ac:dyDescent="0.15">
      <c r="A2652" s="235"/>
      <c r="B2652" s="236">
        <f t="shared" ref="B2652:C2652" si="3250">B2651</f>
        <v>0</v>
      </c>
      <c r="C2652" s="237">
        <f t="shared" si="3250"/>
        <v>0</v>
      </c>
      <c r="D2652" s="238">
        <f t="shared" si="3247"/>
        <v>4</v>
      </c>
      <c r="E2652" s="238"/>
      <c r="F2652" s="239"/>
      <c r="G2652" s="238"/>
      <c r="H2652" s="266"/>
      <c r="I2652" s="238"/>
      <c r="J2652" s="238"/>
      <c r="K2652" s="238"/>
      <c r="L2652" s="238"/>
      <c r="M2652" s="238"/>
      <c r="N2652" s="238"/>
      <c r="O2652" s="256">
        <f t="shared" si="3222"/>
        <v>0</v>
      </c>
      <c r="P2652" s="351"/>
      <c r="Q2652" s="266"/>
      <c r="R2652" s="353"/>
      <c r="S2652" s="355"/>
      <c r="T2652" s="351"/>
      <c r="U2652" s="357"/>
      <c r="V2652" s="359"/>
      <c r="W2652" s="361"/>
      <c r="X2652" s="357"/>
      <c r="Y2652" s="353"/>
      <c r="Z2652" s="353"/>
      <c r="AA2652" s="353"/>
      <c r="AB2652" s="353"/>
      <c r="AC2652" s="353"/>
      <c r="AD2652" s="238">
        <f t="shared" si="3248"/>
        <v>0</v>
      </c>
      <c r="AE2652" s="279" t="e">
        <f>VLOOKUP(AD2652,分类参数表!$I$2:$J$10,2,FALSE)</f>
        <v>#N/A</v>
      </c>
      <c r="AF2652" s="280"/>
      <c r="AG2652" s="266"/>
      <c r="AH2652" s="266"/>
      <c r="AI2652" s="266"/>
      <c r="AJ2652" s="266"/>
      <c r="AK2652" s="266"/>
      <c r="AL2652" s="266"/>
      <c r="AM2652" s="290"/>
      <c r="AN2652" s="291" t="e">
        <f t="shared" si="3224"/>
        <v>#DIV/0!</v>
      </c>
      <c r="AO2652" s="297"/>
    </row>
    <row r="2653" spans="1:41" s="219" customFormat="1" ht="15" customHeight="1" thickBot="1" x14ac:dyDescent="0.2">
      <c r="A2653" s="235"/>
      <c r="B2653" s="236">
        <f t="shared" ref="B2653:C2653" si="3251">B2652</f>
        <v>0</v>
      </c>
      <c r="C2653" s="237">
        <f t="shared" si="3251"/>
        <v>0</v>
      </c>
      <c r="D2653" s="238">
        <f t="shared" si="3247"/>
        <v>5</v>
      </c>
      <c r="E2653" s="238"/>
      <c r="F2653" s="239"/>
      <c r="G2653" s="238"/>
      <c r="H2653" s="266"/>
      <c r="I2653" s="238"/>
      <c r="J2653" s="238"/>
      <c r="K2653" s="238"/>
      <c r="L2653" s="238"/>
      <c r="M2653" s="238"/>
      <c r="N2653" s="238"/>
      <c r="O2653" s="256">
        <f t="shared" si="3222"/>
        <v>0</v>
      </c>
      <c r="P2653" s="351"/>
      <c r="Q2653" s="266"/>
      <c r="R2653" s="353"/>
      <c r="S2653" s="355"/>
      <c r="T2653" s="351"/>
      <c r="U2653" s="357"/>
      <c r="V2653" s="359"/>
      <c r="W2653" s="361"/>
      <c r="X2653" s="357"/>
      <c r="Y2653" s="353"/>
      <c r="Z2653" s="353"/>
      <c r="AA2653" s="353"/>
      <c r="AB2653" s="362"/>
      <c r="AC2653" s="362"/>
      <c r="AD2653" s="238">
        <f t="shared" si="3248"/>
        <v>0</v>
      </c>
      <c r="AE2653" s="279" t="e">
        <f>VLOOKUP(AD2653,分类参数表!$I$2:$J$10,2,FALSE)</f>
        <v>#N/A</v>
      </c>
      <c r="AF2653" s="280"/>
      <c r="AG2653" s="266"/>
      <c r="AH2653" s="266"/>
      <c r="AI2653" s="266"/>
      <c r="AJ2653" s="266"/>
      <c r="AK2653" s="266"/>
      <c r="AL2653" s="266"/>
      <c r="AM2653" s="290"/>
      <c r="AN2653" s="291" t="e">
        <f t="shared" si="3224"/>
        <v>#DIV/0!</v>
      </c>
      <c r="AO2653" s="297"/>
    </row>
    <row r="2654" spans="1:41" s="218" customFormat="1" ht="15" customHeight="1" thickTop="1" x14ac:dyDescent="0.15">
      <c r="A2654" s="229"/>
      <c r="B2654" s="230"/>
      <c r="C2654" s="231"/>
      <c r="D2654" s="232">
        <v>1</v>
      </c>
      <c r="E2654" s="233"/>
      <c r="F2654" s="233"/>
      <c r="G2654" s="232"/>
      <c r="H2654" s="326"/>
      <c r="I2654" s="234"/>
      <c r="J2654" s="232"/>
      <c r="K2654" s="233"/>
      <c r="L2654" s="232"/>
      <c r="M2654" s="232"/>
      <c r="N2654" s="232"/>
      <c r="O2654" s="255">
        <f t="shared" si="3222"/>
        <v>0</v>
      </c>
      <c r="P2654" s="350">
        <f>SUM(O2654:O2658)</f>
        <v>0</v>
      </c>
      <c r="Q2654" s="264"/>
      <c r="R2654" s="352">
        <f>SUMPRODUCT(Q2654:Q2658+0)</f>
        <v>0</v>
      </c>
      <c r="S2654" s="354" t="e">
        <f>R2654/P2654</f>
        <v>#DIV/0!</v>
      </c>
      <c r="T2654" s="350" t="e">
        <f>LOOKUP(S2654,{0.4,0.45,0.5,0.55,0.6,0.65,0.7,0.75,0.8,0.85,0.9,0.95,1},{0.1,0.175,0.25,0.325,0.4,0.475,0.55,0.625,0.7,0.775,0.85,0.925,1})</f>
        <v>#DIV/0!</v>
      </c>
      <c r="U2654" s="356"/>
      <c r="V2654" s="358"/>
      <c r="W2654" s="360"/>
      <c r="X2654" s="356"/>
      <c r="Y2654" s="352">
        <f>R2654-(V2654/10)-X2654</f>
        <v>0</v>
      </c>
      <c r="Z2654" s="352" t="e">
        <f>Y2654*T2654*AE2654</f>
        <v>#DIV/0!</v>
      </c>
      <c r="AA2654" s="352" t="e">
        <f>U2654-V2654+Z2654</f>
        <v>#DIV/0!</v>
      </c>
      <c r="AB2654" s="352"/>
      <c r="AC2654" s="352"/>
      <c r="AD2654" s="276"/>
      <c r="AE2654" s="277" t="e">
        <f>VLOOKUP(AD2654,分类参数表!$I$2:$J$10,2,FALSE)</f>
        <v>#N/A</v>
      </c>
      <c r="AF2654" s="278"/>
      <c r="AG2654" s="264"/>
      <c r="AH2654" s="264"/>
      <c r="AI2654" s="264"/>
      <c r="AJ2654" s="264"/>
      <c r="AK2654" s="264"/>
      <c r="AL2654" s="264"/>
      <c r="AM2654" s="288"/>
      <c r="AN2654" s="289" t="e">
        <f t="shared" si="3224"/>
        <v>#DIV/0!</v>
      </c>
      <c r="AO2654" s="296"/>
    </row>
    <row r="2655" spans="1:41" s="219" customFormat="1" ht="15" customHeight="1" x14ac:dyDescent="0.15">
      <c r="A2655" s="235"/>
      <c r="B2655" s="236">
        <f t="shared" ref="B2655:C2655" si="3252">B2654</f>
        <v>0</v>
      </c>
      <c r="C2655" s="237">
        <f t="shared" si="3252"/>
        <v>0</v>
      </c>
      <c r="D2655" s="238">
        <f t="shared" ref="D2655:D2658" si="3253">D2654+1</f>
        <v>2</v>
      </c>
      <c r="E2655" s="238"/>
      <c r="F2655" s="239"/>
      <c r="G2655" s="238"/>
      <c r="H2655" s="327"/>
      <c r="I2655" s="240"/>
      <c r="J2655" s="238"/>
      <c r="K2655" s="238"/>
      <c r="L2655" s="238"/>
      <c r="M2655" s="238"/>
      <c r="N2655" s="238"/>
      <c r="O2655" s="256">
        <f t="shared" si="3222"/>
        <v>0</v>
      </c>
      <c r="P2655" s="351"/>
      <c r="Q2655" s="266"/>
      <c r="R2655" s="353"/>
      <c r="S2655" s="355"/>
      <c r="T2655" s="351"/>
      <c r="U2655" s="357"/>
      <c r="V2655" s="359"/>
      <c r="W2655" s="361"/>
      <c r="X2655" s="357"/>
      <c r="Y2655" s="353"/>
      <c r="Z2655" s="353"/>
      <c r="AA2655" s="353"/>
      <c r="AB2655" s="353"/>
      <c r="AC2655" s="353"/>
      <c r="AD2655" s="238">
        <f t="shared" ref="AD2655:AD2658" si="3254">AD2654</f>
        <v>0</v>
      </c>
      <c r="AE2655" s="279" t="e">
        <f>VLOOKUP(AD2655,分类参数表!$I$2:$J$10,2,FALSE)</f>
        <v>#N/A</v>
      </c>
      <c r="AF2655" s="280"/>
      <c r="AG2655" s="266"/>
      <c r="AH2655" s="266"/>
      <c r="AI2655" s="266"/>
      <c r="AJ2655" s="266"/>
      <c r="AK2655" s="266"/>
      <c r="AL2655" s="266"/>
      <c r="AM2655" s="290"/>
      <c r="AN2655" s="291" t="e">
        <f t="shared" si="3224"/>
        <v>#DIV/0!</v>
      </c>
      <c r="AO2655" s="297"/>
    </row>
    <row r="2656" spans="1:41" s="219" customFormat="1" ht="15" customHeight="1" x14ac:dyDescent="0.15">
      <c r="A2656" s="235"/>
      <c r="B2656" s="236">
        <f t="shared" ref="B2656:C2656" si="3255">B2655</f>
        <v>0</v>
      </c>
      <c r="C2656" s="237">
        <f t="shared" si="3255"/>
        <v>0</v>
      </c>
      <c r="D2656" s="238">
        <f t="shared" si="3253"/>
        <v>3</v>
      </c>
      <c r="E2656" s="238"/>
      <c r="F2656" s="239"/>
      <c r="G2656" s="238"/>
      <c r="H2656" s="327"/>
      <c r="I2656" s="240"/>
      <c r="J2656" s="238"/>
      <c r="K2656" s="238"/>
      <c r="L2656" s="238"/>
      <c r="M2656" s="238"/>
      <c r="N2656" s="238"/>
      <c r="O2656" s="256">
        <f t="shared" si="3222"/>
        <v>0</v>
      </c>
      <c r="P2656" s="351"/>
      <c r="Q2656" s="266"/>
      <c r="R2656" s="353"/>
      <c r="S2656" s="355"/>
      <c r="T2656" s="351"/>
      <c r="U2656" s="357"/>
      <c r="V2656" s="359"/>
      <c r="W2656" s="361"/>
      <c r="X2656" s="357"/>
      <c r="Y2656" s="353"/>
      <c r="Z2656" s="353"/>
      <c r="AA2656" s="353"/>
      <c r="AB2656" s="353"/>
      <c r="AC2656" s="353"/>
      <c r="AD2656" s="238">
        <f t="shared" si="3254"/>
        <v>0</v>
      </c>
      <c r="AE2656" s="279" t="e">
        <f>VLOOKUP(AD2656,分类参数表!$I$2:$J$10,2,FALSE)</f>
        <v>#N/A</v>
      </c>
      <c r="AF2656" s="280"/>
      <c r="AG2656" s="266"/>
      <c r="AH2656" s="266"/>
      <c r="AI2656" s="266"/>
      <c r="AJ2656" s="266"/>
      <c r="AK2656" s="266"/>
      <c r="AL2656" s="266"/>
      <c r="AM2656" s="290"/>
      <c r="AN2656" s="291" t="e">
        <f t="shared" si="3224"/>
        <v>#DIV/0!</v>
      </c>
      <c r="AO2656" s="297"/>
    </row>
    <row r="2657" spans="1:41" s="219" customFormat="1" ht="15" customHeight="1" x14ac:dyDescent="0.15">
      <c r="A2657" s="235"/>
      <c r="B2657" s="236">
        <f t="shared" ref="B2657:C2657" si="3256">B2656</f>
        <v>0</v>
      </c>
      <c r="C2657" s="237">
        <f t="shared" si="3256"/>
        <v>0</v>
      </c>
      <c r="D2657" s="238">
        <f t="shared" si="3253"/>
        <v>4</v>
      </c>
      <c r="E2657" s="238"/>
      <c r="F2657" s="239"/>
      <c r="G2657" s="238"/>
      <c r="H2657" s="266"/>
      <c r="I2657" s="238"/>
      <c r="J2657" s="238"/>
      <c r="K2657" s="238"/>
      <c r="L2657" s="238"/>
      <c r="M2657" s="238"/>
      <c r="N2657" s="238"/>
      <c r="O2657" s="256">
        <f t="shared" si="3222"/>
        <v>0</v>
      </c>
      <c r="P2657" s="351"/>
      <c r="Q2657" s="266"/>
      <c r="R2657" s="353"/>
      <c r="S2657" s="355"/>
      <c r="T2657" s="351"/>
      <c r="U2657" s="357"/>
      <c r="V2657" s="359"/>
      <c r="W2657" s="361"/>
      <c r="X2657" s="357"/>
      <c r="Y2657" s="353"/>
      <c r="Z2657" s="353"/>
      <c r="AA2657" s="353"/>
      <c r="AB2657" s="353"/>
      <c r="AC2657" s="353"/>
      <c r="AD2657" s="238">
        <f t="shared" si="3254"/>
        <v>0</v>
      </c>
      <c r="AE2657" s="279" t="e">
        <f>VLOOKUP(AD2657,分类参数表!$I$2:$J$10,2,FALSE)</f>
        <v>#N/A</v>
      </c>
      <c r="AF2657" s="280"/>
      <c r="AG2657" s="266"/>
      <c r="AH2657" s="266"/>
      <c r="AI2657" s="266"/>
      <c r="AJ2657" s="266"/>
      <c r="AK2657" s="266"/>
      <c r="AL2657" s="266"/>
      <c r="AM2657" s="290"/>
      <c r="AN2657" s="291" t="e">
        <f t="shared" si="3224"/>
        <v>#DIV/0!</v>
      </c>
      <c r="AO2657" s="297"/>
    </row>
    <row r="2658" spans="1:41" s="219" customFormat="1" ht="15" customHeight="1" thickBot="1" x14ac:dyDescent="0.2">
      <c r="A2658" s="235"/>
      <c r="B2658" s="236">
        <f t="shared" ref="B2658:C2658" si="3257">B2657</f>
        <v>0</v>
      </c>
      <c r="C2658" s="237">
        <f t="shared" si="3257"/>
        <v>0</v>
      </c>
      <c r="D2658" s="238">
        <f t="shared" si="3253"/>
        <v>5</v>
      </c>
      <c r="E2658" s="238"/>
      <c r="F2658" s="239"/>
      <c r="G2658" s="238"/>
      <c r="H2658" s="266"/>
      <c r="I2658" s="238"/>
      <c r="J2658" s="238"/>
      <c r="K2658" s="238"/>
      <c r="L2658" s="238"/>
      <c r="M2658" s="238"/>
      <c r="N2658" s="238"/>
      <c r="O2658" s="256">
        <f t="shared" si="3222"/>
        <v>0</v>
      </c>
      <c r="P2658" s="351"/>
      <c r="Q2658" s="266"/>
      <c r="R2658" s="353"/>
      <c r="S2658" s="355"/>
      <c r="T2658" s="351"/>
      <c r="U2658" s="357"/>
      <c r="V2658" s="359"/>
      <c r="W2658" s="361"/>
      <c r="X2658" s="357"/>
      <c r="Y2658" s="353"/>
      <c r="Z2658" s="353"/>
      <c r="AA2658" s="353"/>
      <c r="AB2658" s="362"/>
      <c r="AC2658" s="362"/>
      <c r="AD2658" s="238">
        <f t="shared" si="3254"/>
        <v>0</v>
      </c>
      <c r="AE2658" s="279" t="e">
        <f>VLOOKUP(AD2658,分类参数表!$I$2:$J$10,2,FALSE)</f>
        <v>#N/A</v>
      </c>
      <c r="AF2658" s="280"/>
      <c r="AG2658" s="266"/>
      <c r="AH2658" s="266"/>
      <c r="AI2658" s="266"/>
      <c r="AJ2658" s="266"/>
      <c r="AK2658" s="266"/>
      <c r="AL2658" s="266"/>
      <c r="AM2658" s="290"/>
      <c r="AN2658" s="291" t="e">
        <f t="shared" si="3224"/>
        <v>#DIV/0!</v>
      </c>
      <c r="AO2658" s="297"/>
    </row>
    <row r="2659" spans="1:41" s="220" customFormat="1" ht="15" customHeight="1" thickTop="1" x14ac:dyDescent="0.15">
      <c r="A2659" s="319"/>
      <c r="B2659" s="242"/>
      <c r="C2659" s="243"/>
      <c r="D2659" s="244">
        <v>1</v>
      </c>
      <c r="E2659" s="320"/>
      <c r="F2659" s="245"/>
      <c r="G2659" s="321"/>
      <c r="H2659" s="328"/>
      <c r="I2659" s="246"/>
      <c r="J2659" s="321"/>
      <c r="K2659" s="320"/>
      <c r="L2659" s="321"/>
      <c r="M2659" s="244"/>
      <c r="N2659" s="244"/>
      <c r="O2659" s="257">
        <f t="shared" si="3222"/>
        <v>0</v>
      </c>
      <c r="P2659" s="363">
        <f>SUM(O2659:O2663)</f>
        <v>0</v>
      </c>
      <c r="Q2659" s="322"/>
      <c r="R2659" s="371">
        <f>SUMPRODUCT(Q2659:Q2663+0)</f>
        <v>0</v>
      </c>
      <c r="S2659" s="374" t="e">
        <f>R2659/P2659</f>
        <v>#DIV/0!</v>
      </c>
      <c r="T2659" s="363" t="e">
        <f>LOOKUP(S2659,{0.4,0.45,0.5,0.55,0.6,0.65,0.7,0.75,0.8,0.85,0.9,0.95,1},{0.1,0.175,0.25,0.325,0.4,0.475,0.55,0.625,0.7,0.775,0.85,0.925,1})</f>
        <v>#DIV/0!</v>
      </c>
      <c r="U2659" s="369"/>
      <c r="V2659" s="365"/>
      <c r="W2659" s="367"/>
      <c r="X2659" s="369"/>
      <c r="Y2659" s="371">
        <f>R2659-(V2659/10)-X2659</f>
        <v>0</v>
      </c>
      <c r="Z2659" s="371" t="e">
        <f>Y2659*T2659*AE2659</f>
        <v>#DIV/0!</v>
      </c>
      <c r="AA2659" s="371" t="e">
        <f>U2659-V2659+Z2659</f>
        <v>#DIV/0!</v>
      </c>
      <c r="AB2659" s="371"/>
      <c r="AC2659" s="371"/>
      <c r="AD2659" s="323" t="s">
        <v>2000</v>
      </c>
      <c r="AE2659" s="282">
        <f>VLOOKUP(AD2659,分类参数表!$I$2:$J$10,2,FALSE)</f>
        <v>1</v>
      </c>
      <c r="AF2659" s="283"/>
      <c r="AG2659" s="322"/>
      <c r="AH2659" s="269"/>
      <c r="AI2659" s="269"/>
      <c r="AJ2659" s="269"/>
      <c r="AK2659" s="322"/>
      <c r="AL2659" s="322"/>
      <c r="AM2659" s="292"/>
      <c r="AN2659" s="293" t="e">
        <f t="shared" si="3224"/>
        <v>#DIV/0!</v>
      </c>
      <c r="AO2659" s="298"/>
    </row>
    <row r="2660" spans="1:41" s="221" customFormat="1" ht="15" customHeight="1" x14ac:dyDescent="0.15">
      <c r="A2660" s="247"/>
      <c r="B2660" s="248">
        <f t="shared" ref="B2660:C2660" si="3258">B2659</f>
        <v>0</v>
      </c>
      <c r="C2660" s="249">
        <f t="shared" si="3258"/>
        <v>0</v>
      </c>
      <c r="D2660" s="250">
        <f t="shared" ref="D2660:D2663" si="3259">D2659+1</f>
        <v>2</v>
      </c>
      <c r="E2660" s="250"/>
      <c r="F2660" s="251"/>
      <c r="G2660" s="250"/>
      <c r="H2660" s="329"/>
      <c r="I2660" s="252"/>
      <c r="J2660" s="250"/>
      <c r="K2660" s="250"/>
      <c r="L2660" s="250"/>
      <c r="M2660" s="250"/>
      <c r="N2660" s="250"/>
      <c r="O2660" s="258">
        <f t="shared" si="3222"/>
        <v>0</v>
      </c>
      <c r="P2660" s="364"/>
      <c r="Q2660" s="271"/>
      <c r="R2660" s="372"/>
      <c r="S2660" s="375"/>
      <c r="T2660" s="364"/>
      <c r="U2660" s="370"/>
      <c r="V2660" s="366"/>
      <c r="W2660" s="368"/>
      <c r="X2660" s="370"/>
      <c r="Y2660" s="372"/>
      <c r="Z2660" s="372"/>
      <c r="AA2660" s="372"/>
      <c r="AB2660" s="372"/>
      <c r="AC2660" s="372"/>
      <c r="AD2660" s="250" t="str">
        <f t="shared" ref="AD2660:AD2663" si="3260">AD2659</f>
        <v>会员</v>
      </c>
      <c r="AE2660" s="284">
        <f>VLOOKUP(AD2660,分类参数表!$I$2:$J$10,2,FALSE)</f>
        <v>1</v>
      </c>
      <c r="AF2660" s="285"/>
      <c r="AG2660" s="271"/>
      <c r="AH2660" s="271"/>
      <c r="AI2660" s="271"/>
      <c r="AJ2660" s="271"/>
      <c r="AK2660" s="271"/>
      <c r="AL2660" s="271"/>
      <c r="AM2660" s="294"/>
      <c r="AN2660" s="295" t="e">
        <f t="shared" si="3224"/>
        <v>#DIV/0!</v>
      </c>
      <c r="AO2660" s="299"/>
    </row>
    <row r="2661" spans="1:41" s="221" customFormat="1" ht="15" customHeight="1" x14ac:dyDescent="0.15">
      <c r="A2661" s="247"/>
      <c r="B2661" s="248">
        <f t="shared" ref="B2661:C2661" si="3261">B2660</f>
        <v>0</v>
      </c>
      <c r="C2661" s="249">
        <f t="shared" si="3261"/>
        <v>0</v>
      </c>
      <c r="D2661" s="250">
        <f t="shared" si="3259"/>
        <v>3</v>
      </c>
      <c r="E2661" s="250"/>
      <c r="F2661" s="251"/>
      <c r="G2661" s="250"/>
      <c r="H2661" s="329"/>
      <c r="I2661" s="252"/>
      <c r="J2661" s="250"/>
      <c r="K2661" s="250"/>
      <c r="L2661" s="250"/>
      <c r="M2661" s="250"/>
      <c r="N2661" s="250"/>
      <c r="O2661" s="258">
        <f t="shared" si="3222"/>
        <v>0</v>
      </c>
      <c r="P2661" s="364"/>
      <c r="Q2661" s="271"/>
      <c r="R2661" s="372"/>
      <c r="S2661" s="375"/>
      <c r="T2661" s="364"/>
      <c r="U2661" s="370"/>
      <c r="V2661" s="366"/>
      <c r="W2661" s="368"/>
      <c r="X2661" s="370"/>
      <c r="Y2661" s="372"/>
      <c r="Z2661" s="372"/>
      <c r="AA2661" s="372"/>
      <c r="AB2661" s="372"/>
      <c r="AC2661" s="372"/>
      <c r="AD2661" s="250" t="str">
        <f t="shared" si="3260"/>
        <v>会员</v>
      </c>
      <c r="AE2661" s="284">
        <f>VLOOKUP(AD2661,分类参数表!$I$2:$J$10,2,FALSE)</f>
        <v>1</v>
      </c>
      <c r="AF2661" s="285"/>
      <c r="AG2661" s="271"/>
      <c r="AH2661" s="271"/>
      <c r="AI2661" s="271"/>
      <c r="AJ2661" s="271"/>
      <c r="AK2661" s="271"/>
      <c r="AL2661" s="271"/>
      <c r="AM2661" s="294"/>
      <c r="AN2661" s="295" t="e">
        <f t="shared" si="3224"/>
        <v>#DIV/0!</v>
      </c>
      <c r="AO2661" s="299"/>
    </row>
    <row r="2662" spans="1:41" s="221" customFormat="1" ht="15" customHeight="1" x14ac:dyDescent="0.15">
      <c r="A2662" s="247"/>
      <c r="B2662" s="248">
        <f t="shared" ref="B2662:C2662" si="3262">B2661</f>
        <v>0</v>
      </c>
      <c r="C2662" s="249">
        <f t="shared" si="3262"/>
        <v>0</v>
      </c>
      <c r="D2662" s="250">
        <f t="shared" si="3259"/>
        <v>4</v>
      </c>
      <c r="E2662" s="250"/>
      <c r="F2662" s="251"/>
      <c r="G2662" s="250"/>
      <c r="H2662" s="271"/>
      <c r="I2662" s="250"/>
      <c r="J2662" s="250"/>
      <c r="K2662" s="250"/>
      <c r="L2662" s="250"/>
      <c r="M2662" s="250"/>
      <c r="N2662" s="250"/>
      <c r="O2662" s="258">
        <f t="shared" si="3222"/>
        <v>0</v>
      </c>
      <c r="P2662" s="364"/>
      <c r="Q2662" s="271"/>
      <c r="R2662" s="372"/>
      <c r="S2662" s="375"/>
      <c r="T2662" s="364"/>
      <c r="U2662" s="370"/>
      <c r="V2662" s="366"/>
      <c r="W2662" s="368"/>
      <c r="X2662" s="370"/>
      <c r="Y2662" s="372"/>
      <c r="Z2662" s="372"/>
      <c r="AA2662" s="372"/>
      <c r="AB2662" s="372"/>
      <c r="AC2662" s="372"/>
      <c r="AD2662" s="250" t="str">
        <f t="shared" si="3260"/>
        <v>会员</v>
      </c>
      <c r="AE2662" s="284">
        <f>VLOOKUP(AD2662,分类参数表!$I$2:$J$10,2,FALSE)</f>
        <v>1</v>
      </c>
      <c r="AF2662" s="285"/>
      <c r="AG2662" s="271"/>
      <c r="AH2662" s="271"/>
      <c r="AI2662" s="271"/>
      <c r="AJ2662" s="271"/>
      <c r="AK2662" s="271"/>
      <c r="AL2662" s="271"/>
      <c r="AM2662" s="294"/>
      <c r="AN2662" s="295" t="e">
        <f t="shared" si="3224"/>
        <v>#DIV/0!</v>
      </c>
      <c r="AO2662" s="299"/>
    </row>
    <row r="2663" spans="1:41" s="221" customFormat="1" ht="15" customHeight="1" thickBot="1" x14ac:dyDescent="0.2">
      <c r="A2663" s="247"/>
      <c r="B2663" s="248">
        <f t="shared" ref="B2663:C2663" si="3263">B2662</f>
        <v>0</v>
      </c>
      <c r="C2663" s="249">
        <f t="shared" si="3263"/>
        <v>0</v>
      </c>
      <c r="D2663" s="250">
        <f t="shared" si="3259"/>
        <v>5</v>
      </c>
      <c r="E2663" s="250"/>
      <c r="F2663" s="251"/>
      <c r="G2663" s="250"/>
      <c r="H2663" s="271"/>
      <c r="I2663" s="250"/>
      <c r="J2663" s="250"/>
      <c r="K2663" s="250"/>
      <c r="L2663" s="250"/>
      <c r="M2663" s="250"/>
      <c r="N2663" s="250"/>
      <c r="O2663" s="258">
        <f t="shared" si="3222"/>
        <v>0</v>
      </c>
      <c r="P2663" s="364"/>
      <c r="Q2663" s="271"/>
      <c r="R2663" s="372"/>
      <c r="S2663" s="375"/>
      <c r="T2663" s="364"/>
      <c r="U2663" s="370"/>
      <c r="V2663" s="366"/>
      <c r="W2663" s="368"/>
      <c r="X2663" s="370"/>
      <c r="Y2663" s="372"/>
      <c r="Z2663" s="372"/>
      <c r="AA2663" s="372"/>
      <c r="AB2663" s="373"/>
      <c r="AC2663" s="373"/>
      <c r="AD2663" s="250" t="str">
        <f t="shared" si="3260"/>
        <v>会员</v>
      </c>
      <c r="AE2663" s="284">
        <f>VLOOKUP(AD2663,分类参数表!$I$2:$J$10,2,FALSE)</f>
        <v>1</v>
      </c>
      <c r="AF2663" s="285"/>
      <c r="AG2663" s="271"/>
      <c r="AH2663" s="271"/>
      <c r="AI2663" s="271"/>
      <c r="AJ2663" s="271"/>
      <c r="AK2663" s="271"/>
      <c r="AL2663" s="271"/>
      <c r="AM2663" s="294"/>
      <c r="AN2663" s="295" t="e">
        <f t="shared" si="3224"/>
        <v>#DIV/0!</v>
      </c>
      <c r="AO2663" s="299"/>
    </row>
    <row r="2664" spans="1:41" s="218" customFormat="1" ht="15" customHeight="1" thickTop="1" x14ac:dyDescent="0.15">
      <c r="A2664" s="229"/>
      <c r="B2664" s="230"/>
      <c r="C2664" s="231"/>
      <c r="D2664" s="232">
        <v>1</v>
      </c>
      <c r="E2664" s="233"/>
      <c r="F2664" s="233"/>
      <c r="G2664" s="232"/>
      <c r="H2664" s="326"/>
      <c r="I2664" s="234"/>
      <c r="J2664" s="232"/>
      <c r="K2664" s="233"/>
      <c r="L2664" s="232"/>
      <c r="M2664" s="232"/>
      <c r="N2664" s="232"/>
      <c r="O2664" s="255">
        <f t="shared" si="3222"/>
        <v>0</v>
      </c>
      <c r="P2664" s="350">
        <f>SUM(O2664:O2668)</f>
        <v>0</v>
      </c>
      <c r="Q2664" s="264"/>
      <c r="R2664" s="352">
        <f>SUMPRODUCT(Q2664:Q2668+0)</f>
        <v>0</v>
      </c>
      <c r="S2664" s="354" t="e">
        <f>R2664/P2664</f>
        <v>#DIV/0!</v>
      </c>
      <c r="T2664" s="350" t="e">
        <f>LOOKUP(S2664,{0.4,0.45,0.5,0.55,0.6,0.65,0.7,0.75,0.8,0.85,0.9,0.95,1},{0.1,0.175,0.25,0.325,0.4,0.475,0.55,0.625,0.7,0.775,0.85,0.925,1})</f>
        <v>#DIV/0!</v>
      </c>
      <c r="U2664" s="356"/>
      <c r="V2664" s="358"/>
      <c r="W2664" s="360"/>
      <c r="X2664" s="356"/>
      <c r="Y2664" s="352">
        <f>R2664-(V2664/10)-X2664</f>
        <v>0</v>
      </c>
      <c r="Z2664" s="352" t="e">
        <f>Y2664*T2664*AE2664</f>
        <v>#DIV/0!</v>
      </c>
      <c r="AA2664" s="352" t="e">
        <f>U2664-V2664+Z2664</f>
        <v>#DIV/0!</v>
      </c>
      <c r="AB2664" s="352"/>
      <c r="AC2664" s="352"/>
      <c r="AD2664" s="276"/>
      <c r="AE2664" s="277" t="e">
        <f>VLOOKUP(AD2664,分类参数表!$I$2:$J$10,2,FALSE)</f>
        <v>#N/A</v>
      </c>
      <c r="AF2664" s="278"/>
      <c r="AG2664" s="264"/>
      <c r="AH2664" s="264"/>
      <c r="AI2664" s="264"/>
      <c r="AJ2664" s="264"/>
      <c r="AK2664" s="264"/>
      <c r="AL2664" s="264"/>
      <c r="AM2664" s="288"/>
      <c r="AN2664" s="289" t="e">
        <f t="shared" si="3224"/>
        <v>#DIV/0!</v>
      </c>
      <c r="AO2664" s="296"/>
    </row>
    <row r="2665" spans="1:41" s="219" customFormat="1" ht="15" customHeight="1" x14ac:dyDescent="0.15">
      <c r="A2665" s="235"/>
      <c r="B2665" s="236">
        <f t="shared" ref="B2665:C2665" si="3264">B2664</f>
        <v>0</v>
      </c>
      <c r="C2665" s="237">
        <f t="shared" si="3264"/>
        <v>0</v>
      </c>
      <c r="D2665" s="238">
        <f t="shared" ref="D2665:D2668" si="3265">D2664+1</f>
        <v>2</v>
      </c>
      <c r="E2665" s="238"/>
      <c r="F2665" s="239"/>
      <c r="G2665" s="238"/>
      <c r="H2665" s="327"/>
      <c r="I2665" s="240"/>
      <c r="J2665" s="238"/>
      <c r="K2665" s="238"/>
      <c r="L2665" s="238"/>
      <c r="M2665" s="238"/>
      <c r="N2665" s="238"/>
      <c r="O2665" s="256">
        <f t="shared" si="3222"/>
        <v>0</v>
      </c>
      <c r="P2665" s="351"/>
      <c r="Q2665" s="266"/>
      <c r="R2665" s="353"/>
      <c r="S2665" s="355"/>
      <c r="T2665" s="351"/>
      <c r="U2665" s="357"/>
      <c r="V2665" s="359"/>
      <c r="W2665" s="361"/>
      <c r="X2665" s="357"/>
      <c r="Y2665" s="353"/>
      <c r="Z2665" s="353"/>
      <c r="AA2665" s="353"/>
      <c r="AB2665" s="353"/>
      <c r="AC2665" s="353"/>
      <c r="AD2665" s="238">
        <f t="shared" ref="AD2665:AD2668" si="3266">AD2664</f>
        <v>0</v>
      </c>
      <c r="AE2665" s="279" t="e">
        <f>VLOOKUP(AD2665,分类参数表!$I$2:$J$10,2,FALSE)</f>
        <v>#N/A</v>
      </c>
      <c r="AF2665" s="280"/>
      <c r="AG2665" s="266"/>
      <c r="AH2665" s="266"/>
      <c r="AI2665" s="266"/>
      <c r="AJ2665" s="266"/>
      <c r="AK2665" s="266"/>
      <c r="AL2665" s="266"/>
      <c r="AM2665" s="290"/>
      <c r="AN2665" s="291" t="e">
        <f t="shared" si="3224"/>
        <v>#DIV/0!</v>
      </c>
      <c r="AO2665" s="297"/>
    </row>
    <row r="2666" spans="1:41" s="219" customFormat="1" ht="15" customHeight="1" x14ac:dyDescent="0.15">
      <c r="A2666" s="235"/>
      <c r="B2666" s="236">
        <f t="shared" ref="B2666:C2666" si="3267">B2665</f>
        <v>0</v>
      </c>
      <c r="C2666" s="237">
        <f t="shared" si="3267"/>
        <v>0</v>
      </c>
      <c r="D2666" s="238">
        <f t="shared" si="3265"/>
        <v>3</v>
      </c>
      <c r="E2666" s="238"/>
      <c r="F2666" s="239"/>
      <c r="G2666" s="238"/>
      <c r="H2666" s="327"/>
      <c r="I2666" s="240"/>
      <c r="J2666" s="238"/>
      <c r="K2666" s="238"/>
      <c r="L2666" s="238"/>
      <c r="M2666" s="238"/>
      <c r="N2666" s="238"/>
      <c r="O2666" s="256">
        <f t="shared" si="3222"/>
        <v>0</v>
      </c>
      <c r="P2666" s="351"/>
      <c r="Q2666" s="266"/>
      <c r="R2666" s="353"/>
      <c r="S2666" s="355"/>
      <c r="T2666" s="351"/>
      <c r="U2666" s="357"/>
      <c r="V2666" s="359"/>
      <c r="W2666" s="361"/>
      <c r="X2666" s="357"/>
      <c r="Y2666" s="353"/>
      <c r="Z2666" s="353"/>
      <c r="AA2666" s="353"/>
      <c r="AB2666" s="353"/>
      <c r="AC2666" s="353"/>
      <c r="AD2666" s="238">
        <f t="shared" si="3266"/>
        <v>0</v>
      </c>
      <c r="AE2666" s="279" t="e">
        <f>VLOOKUP(AD2666,分类参数表!$I$2:$J$10,2,FALSE)</f>
        <v>#N/A</v>
      </c>
      <c r="AF2666" s="280"/>
      <c r="AG2666" s="266"/>
      <c r="AH2666" s="266"/>
      <c r="AI2666" s="266"/>
      <c r="AJ2666" s="266"/>
      <c r="AK2666" s="266"/>
      <c r="AL2666" s="266"/>
      <c r="AM2666" s="290"/>
      <c r="AN2666" s="291" t="e">
        <f t="shared" si="3224"/>
        <v>#DIV/0!</v>
      </c>
      <c r="AO2666" s="297"/>
    </row>
    <row r="2667" spans="1:41" s="219" customFormat="1" ht="15" customHeight="1" x14ac:dyDescent="0.15">
      <c r="A2667" s="235"/>
      <c r="B2667" s="236">
        <f t="shared" ref="B2667:C2667" si="3268">B2666</f>
        <v>0</v>
      </c>
      <c r="C2667" s="237">
        <f t="shared" si="3268"/>
        <v>0</v>
      </c>
      <c r="D2667" s="238">
        <f t="shared" si="3265"/>
        <v>4</v>
      </c>
      <c r="E2667" s="238"/>
      <c r="F2667" s="239"/>
      <c r="G2667" s="238"/>
      <c r="H2667" s="266"/>
      <c r="I2667" s="238"/>
      <c r="J2667" s="238"/>
      <c r="K2667" s="238"/>
      <c r="L2667" s="238"/>
      <c r="M2667" s="238"/>
      <c r="N2667" s="238"/>
      <c r="O2667" s="256">
        <f t="shared" si="3222"/>
        <v>0</v>
      </c>
      <c r="P2667" s="351"/>
      <c r="Q2667" s="266"/>
      <c r="R2667" s="353"/>
      <c r="S2667" s="355"/>
      <c r="T2667" s="351"/>
      <c r="U2667" s="357"/>
      <c r="V2667" s="359"/>
      <c r="W2667" s="361"/>
      <c r="X2667" s="357"/>
      <c r="Y2667" s="353"/>
      <c r="Z2667" s="353"/>
      <c r="AA2667" s="353"/>
      <c r="AB2667" s="353"/>
      <c r="AC2667" s="353"/>
      <c r="AD2667" s="238">
        <f t="shared" si="3266"/>
        <v>0</v>
      </c>
      <c r="AE2667" s="279" t="e">
        <f>VLOOKUP(AD2667,分类参数表!$I$2:$J$10,2,FALSE)</f>
        <v>#N/A</v>
      </c>
      <c r="AF2667" s="280"/>
      <c r="AG2667" s="266"/>
      <c r="AH2667" s="266"/>
      <c r="AI2667" s="266"/>
      <c r="AJ2667" s="266"/>
      <c r="AK2667" s="266"/>
      <c r="AL2667" s="266"/>
      <c r="AM2667" s="290"/>
      <c r="AN2667" s="291" t="e">
        <f t="shared" si="3224"/>
        <v>#DIV/0!</v>
      </c>
      <c r="AO2667" s="297"/>
    </row>
    <row r="2668" spans="1:41" s="219" customFormat="1" ht="15" customHeight="1" thickBot="1" x14ac:dyDescent="0.2">
      <c r="A2668" s="235"/>
      <c r="B2668" s="236">
        <f t="shared" ref="B2668:C2668" si="3269">B2667</f>
        <v>0</v>
      </c>
      <c r="C2668" s="237">
        <f t="shared" si="3269"/>
        <v>0</v>
      </c>
      <c r="D2668" s="238">
        <f t="shared" si="3265"/>
        <v>5</v>
      </c>
      <c r="E2668" s="238"/>
      <c r="F2668" s="239"/>
      <c r="G2668" s="238"/>
      <c r="H2668" s="266"/>
      <c r="I2668" s="238"/>
      <c r="J2668" s="238"/>
      <c r="K2668" s="238"/>
      <c r="L2668" s="238"/>
      <c r="M2668" s="238"/>
      <c r="N2668" s="238"/>
      <c r="O2668" s="256">
        <f t="shared" si="3222"/>
        <v>0</v>
      </c>
      <c r="P2668" s="351"/>
      <c r="Q2668" s="266"/>
      <c r="R2668" s="353"/>
      <c r="S2668" s="355"/>
      <c r="T2668" s="351"/>
      <c r="U2668" s="357"/>
      <c r="V2668" s="359"/>
      <c r="W2668" s="361"/>
      <c r="X2668" s="357"/>
      <c r="Y2668" s="353"/>
      <c r="Z2668" s="353"/>
      <c r="AA2668" s="353"/>
      <c r="AB2668" s="362"/>
      <c r="AC2668" s="362"/>
      <c r="AD2668" s="238">
        <f t="shared" si="3266"/>
        <v>0</v>
      </c>
      <c r="AE2668" s="279" t="e">
        <f>VLOOKUP(AD2668,分类参数表!$I$2:$J$10,2,FALSE)</f>
        <v>#N/A</v>
      </c>
      <c r="AF2668" s="280"/>
      <c r="AG2668" s="266"/>
      <c r="AH2668" s="266"/>
      <c r="AI2668" s="266"/>
      <c r="AJ2668" s="266"/>
      <c r="AK2668" s="266"/>
      <c r="AL2668" s="266"/>
      <c r="AM2668" s="290"/>
      <c r="AN2668" s="291" t="e">
        <f t="shared" si="3224"/>
        <v>#DIV/0!</v>
      </c>
      <c r="AO2668" s="297"/>
    </row>
    <row r="2669" spans="1:41" s="220" customFormat="1" ht="15" customHeight="1" thickTop="1" x14ac:dyDescent="0.15">
      <c r="A2669" s="319"/>
      <c r="B2669" s="242"/>
      <c r="C2669" s="243"/>
      <c r="D2669" s="244">
        <v>1</v>
      </c>
      <c r="E2669" s="320"/>
      <c r="F2669" s="245"/>
      <c r="G2669" s="321"/>
      <c r="H2669" s="328"/>
      <c r="I2669" s="246"/>
      <c r="J2669" s="321"/>
      <c r="K2669" s="320"/>
      <c r="L2669" s="321"/>
      <c r="M2669" s="244"/>
      <c r="N2669" s="244"/>
      <c r="O2669" s="257">
        <f t="shared" si="3222"/>
        <v>0</v>
      </c>
      <c r="P2669" s="363">
        <f>SUM(O2669:O2673)</f>
        <v>0</v>
      </c>
      <c r="Q2669" s="322"/>
      <c r="R2669" s="371">
        <f>SUMPRODUCT(Q2669:Q2673+0)</f>
        <v>0</v>
      </c>
      <c r="S2669" s="374" t="e">
        <f>R2669/P2669</f>
        <v>#DIV/0!</v>
      </c>
      <c r="T2669" s="363" t="e">
        <f>LOOKUP(S2669,{0.4,0.45,0.5,0.55,0.6,0.65,0.7,0.75,0.8,0.85,0.9,0.95,1},{0.1,0.175,0.25,0.325,0.4,0.475,0.55,0.625,0.7,0.775,0.85,0.925,1})</f>
        <v>#DIV/0!</v>
      </c>
      <c r="U2669" s="369"/>
      <c r="V2669" s="365"/>
      <c r="W2669" s="367"/>
      <c r="X2669" s="369"/>
      <c r="Y2669" s="371">
        <f>R2669-(V2669/10)-X2669</f>
        <v>0</v>
      </c>
      <c r="Z2669" s="371" t="e">
        <f>Y2669*T2669*AE2669</f>
        <v>#DIV/0!</v>
      </c>
      <c r="AA2669" s="371" t="e">
        <f>U2669-V2669+Z2669</f>
        <v>#DIV/0!</v>
      </c>
      <c r="AB2669" s="371"/>
      <c r="AC2669" s="371"/>
      <c r="AD2669" s="323" t="s">
        <v>2000</v>
      </c>
      <c r="AE2669" s="282">
        <f>VLOOKUP(AD2669,分类参数表!$I$2:$J$10,2,FALSE)</f>
        <v>1</v>
      </c>
      <c r="AF2669" s="283"/>
      <c r="AG2669" s="322"/>
      <c r="AH2669" s="269"/>
      <c r="AI2669" s="269"/>
      <c r="AJ2669" s="269"/>
      <c r="AK2669" s="322"/>
      <c r="AL2669" s="322"/>
      <c r="AM2669" s="292"/>
      <c r="AN2669" s="293" t="e">
        <f t="shared" si="3224"/>
        <v>#DIV/0!</v>
      </c>
      <c r="AO2669" s="298"/>
    </row>
    <row r="2670" spans="1:41" s="221" customFormat="1" ht="15" customHeight="1" x14ac:dyDescent="0.15">
      <c r="A2670" s="247"/>
      <c r="B2670" s="248">
        <f t="shared" ref="B2670:C2670" si="3270">B2669</f>
        <v>0</v>
      </c>
      <c r="C2670" s="249">
        <f t="shared" si="3270"/>
        <v>0</v>
      </c>
      <c r="D2670" s="250">
        <f t="shared" ref="D2670:D2673" si="3271">D2669+1</f>
        <v>2</v>
      </c>
      <c r="E2670" s="250"/>
      <c r="F2670" s="251"/>
      <c r="G2670" s="250"/>
      <c r="H2670" s="329"/>
      <c r="I2670" s="252"/>
      <c r="J2670" s="250"/>
      <c r="K2670" s="250"/>
      <c r="L2670" s="250"/>
      <c r="M2670" s="250"/>
      <c r="N2670" s="250"/>
      <c r="O2670" s="258">
        <f t="shared" si="3222"/>
        <v>0</v>
      </c>
      <c r="P2670" s="364"/>
      <c r="Q2670" s="271"/>
      <c r="R2670" s="372"/>
      <c r="S2670" s="375"/>
      <c r="T2670" s="364"/>
      <c r="U2670" s="370"/>
      <c r="V2670" s="366"/>
      <c r="W2670" s="368"/>
      <c r="X2670" s="370"/>
      <c r="Y2670" s="372"/>
      <c r="Z2670" s="372"/>
      <c r="AA2670" s="372"/>
      <c r="AB2670" s="372"/>
      <c r="AC2670" s="372"/>
      <c r="AD2670" s="250" t="str">
        <f t="shared" ref="AD2670:AD2673" si="3272">AD2669</f>
        <v>会员</v>
      </c>
      <c r="AE2670" s="284">
        <f>VLOOKUP(AD2670,分类参数表!$I$2:$J$10,2,FALSE)</f>
        <v>1</v>
      </c>
      <c r="AF2670" s="285"/>
      <c r="AG2670" s="271"/>
      <c r="AH2670" s="271"/>
      <c r="AI2670" s="271"/>
      <c r="AJ2670" s="271"/>
      <c r="AK2670" s="271"/>
      <c r="AL2670" s="271"/>
      <c r="AM2670" s="294"/>
      <c r="AN2670" s="295" t="e">
        <f t="shared" si="3224"/>
        <v>#DIV/0!</v>
      </c>
      <c r="AO2670" s="299"/>
    </row>
    <row r="2671" spans="1:41" s="221" customFormat="1" ht="15" customHeight="1" x14ac:dyDescent="0.15">
      <c r="A2671" s="247"/>
      <c r="B2671" s="248">
        <f t="shared" ref="B2671:C2671" si="3273">B2670</f>
        <v>0</v>
      </c>
      <c r="C2671" s="249">
        <f t="shared" si="3273"/>
        <v>0</v>
      </c>
      <c r="D2671" s="250">
        <f t="shared" si="3271"/>
        <v>3</v>
      </c>
      <c r="E2671" s="250"/>
      <c r="F2671" s="251"/>
      <c r="G2671" s="250"/>
      <c r="H2671" s="329"/>
      <c r="I2671" s="252"/>
      <c r="J2671" s="250"/>
      <c r="K2671" s="250"/>
      <c r="L2671" s="250"/>
      <c r="M2671" s="250"/>
      <c r="N2671" s="250"/>
      <c r="O2671" s="258">
        <f t="shared" si="3222"/>
        <v>0</v>
      </c>
      <c r="P2671" s="364"/>
      <c r="Q2671" s="271"/>
      <c r="R2671" s="372"/>
      <c r="S2671" s="375"/>
      <c r="T2671" s="364"/>
      <c r="U2671" s="370"/>
      <c r="V2671" s="366"/>
      <c r="W2671" s="368"/>
      <c r="X2671" s="370"/>
      <c r="Y2671" s="372"/>
      <c r="Z2671" s="372"/>
      <c r="AA2671" s="372"/>
      <c r="AB2671" s="372"/>
      <c r="AC2671" s="372"/>
      <c r="AD2671" s="250" t="str">
        <f t="shared" si="3272"/>
        <v>会员</v>
      </c>
      <c r="AE2671" s="284">
        <f>VLOOKUP(AD2671,分类参数表!$I$2:$J$10,2,FALSE)</f>
        <v>1</v>
      </c>
      <c r="AF2671" s="285"/>
      <c r="AG2671" s="271"/>
      <c r="AH2671" s="271"/>
      <c r="AI2671" s="271"/>
      <c r="AJ2671" s="271"/>
      <c r="AK2671" s="271"/>
      <c r="AL2671" s="271"/>
      <c r="AM2671" s="294"/>
      <c r="AN2671" s="295" t="e">
        <f t="shared" si="3224"/>
        <v>#DIV/0!</v>
      </c>
      <c r="AO2671" s="299"/>
    </row>
    <row r="2672" spans="1:41" s="221" customFormat="1" ht="15" customHeight="1" x14ac:dyDescent="0.15">
      <c r="A2672" s="247"/>
      <c r="B2672" s="248">
        <f t="shared" ref="B2672:C2672" si="3274">B2671</f>
        <v>0</v>
      </c>
      <c r="C2672" s="249">
        <f t="shared" si="3274"/>
        <v>0</v>
      </c>
      <c r="D2672" s="250">
        <f t="shared" si="3271"/>
        <v>4</v>
      </c>
      <c r="E2672" s="250"/>
      <c r="F2672" s="251"/>
      <c r="G2672" s="250"/>
      <c r="H2672" s="271"/>
      <c r="I2672" s="250"/>
      <c r="J2672" s="250"/>
      <c r="K2672" s="250"/>
      <c r="L2672" s="250"/>
      <c r="M2672" s="250"/>
      <c r="N2672" s="250"/>
      <c r="O2672" s="258">
        <f t="shared" si="3222"/>
        <v>0</v>
      </c>
      <c r="P2672" s="364"/>
      <c r="Q2672" s="271"/>
      <c r="R2672" s="372"/>
      <c r="S2672" s="375"/>
      <c r="T2672" s="364"/>
      <c r="U2672" s="370"/>
      <c r="V2672" s="366"/>
      <c r="W2672" s="368"/>
      <c r="X2672" s="370"/>
      <c r="Y2672" s="372"/>
      <c r="Z2672" s="372"/>
      <c r="AA2672" s="372"/>
      <c r="AB2672" s="372"/>
      <c r="AC2672" s="372"/>
      <c r="AD2672" s="250" t="str">
        <f t="shared" si="3272"/>
        <v>会员</v>
      </c>
      <c r="AE2672" s="284">
        <f>VLOOKUP(AD2672,分类参数表!$I$2:$J$10,2,FALSE)</f>
        <v>1</v>
      </c>
      <c r="AF2672" s="285"/>
      <c r="AG2672" s="271"/>
      <c r="AH2672" s="271"/>
      <c r="AI2672" s="271"/>
      <c r="AJ2672" s="271"/>
      <c r="AK2672" s="271"/>
      <c r="AL2672" s="271"/>
      <c r="AM2672" s="294"/>
      <c r="AN2672" s="295" t="e">
        <f t="shared" si="3224"/>
        <v>#DIV/0!</v>
      </c>
      <c r="AO2672" s="299"/>
    </row>
    <row r="2673" spans="1:41" s="221" customFormat="1" ht="15" customHeight="1" thickBot="1" x14ac:dyDescent="0.2">
      <c r="A2673" s="247"/>
      <c r="B2673" s="248">
        <f t="shared" ref="B2673:C2673" si="3275">B2672</f>
        <v>0</v>
      </c>
      <c r="C2673" s="249">
        <f t="shared" si="3275"/>
        <v>0</v>
      </c>
      <c r="D2673" s="250">
        <f t="shared" si="3271"/>
        <v>5</v>
      </c>
      <c r="E2673" s="250"/>
      <c r="F2673" s="251"/>
      <c r="G2673" s="250"/>
      <c r="H2673" s="271"/>
      <c r="I2673" s="250"/>
      <c r="J2673" s="250"/>
      <c r="K2673" s="250"/>
      <c r="L2673" s="250"/>
      <c r="M2673" s="250"/>
      <c r="N2673" s="250"/>
      <c r="O2673" s="258">
        <f t="shared" si="3222"/>
        <v>0</v>
      </c>
      <c r="P2673" s="364"/>
      <c r="Q2673" s="271"/>
      <c r="R2673" s="372"/>
      <c r="S2673" s="375"/>
      <c r="T2673" s="364"/>
      <c r="U2673" s="370"/>
      <c r="V2673" s="366"/>
      <c r="W2673" s="368"/>
      <c r="X2673" s="370"/>
      <c r="Y2673" s="372"/>
      <c r="Z2673" s="372"/>
      <c r="AA2673" s="372"/>
      <c r="AB2673" s="373"/>
      <c r="AC2673" s="373"/>
      <c r="AD2673" s="250" t="str">
        <f t="shared" si="3272"/>
        <v>会员</v>
      </c>
      <c r="AE2673" s="284">
        <f>VLOOKUP(AD2673,分类参数表!$I$2:$J$10,2,FALSE)</f>
        <v>1</v>
      </c>
      <c r="AF2673" s="285"/>
      <c r="AG2673" s="271"/>
      <c r="AH2673" s="271"/>
      <c r="AI2673" s="271"/>
      <c r="AJ2673" s="271"/>
      <c r="AK2673" s="271"/>
      <c r="AL2673" s="271"/>
      <c r="AM2673" s="294"/>
      <c r="AN2673" s="295" t="e">
        <f t="shared" si="3224"/>
        <v>#DIV/0!</v>
      </c>
      <c r="AO2673" s="299"/>
    </row>
    <row r="2674" spans="1:41" s="218" customFormat="1" ht="15" customHeight="1" thickTop="1" x14ac:dyDescent="0.15">
      <c r="A2674" s="229"/>
      <c r="B2674" s="230"/>
      <c r="C2674" s="231"/>
      <c r="D2674" s="232">
        <v>1</v>
      </c>
      <c r="E2674" s="233"/>
      <c r="F2674" s="233"/>
      <c r="G2674" s="232"/>
      <c r="H2674" s="326"/>
      <c r="I2674" s="234"/>
      <c r="J2674" s="232"/>
      <c r="K2674" s="233"/>
      <c r="L2674" s="232"/>
      <c r="M2674" s="232"/>
      <c r="N2674" s="232"/>
      <c r="O2674" s="255">
        <f t="shared" si="3222"/>
        <v>0</v>
      </c>
      <c r="P2674" s="350">
        <f>SUM(O2674:O2678)</f>
        <v>0</v>
      </c>
      <c r="Q2674" s="264"/>
      <c r="R2674" s="352">
        <f>SUMPRODUCT(Q2674:Q2678+0)</f>
        <v>0</v>
      </c>
      <c r="S2674" s="354" t="e">
        <f>R2674/P2674</f>
        <v>#DIV/0!</v>
      </c>
      <c r="T2674" s="350" t="e">
        <f>LOOKUP(S2674,{0.4,0.45,0.5,0.55,0.6,0.65,0.7,0.75,0.8,0.85,0.9,0.95,1},{0.1,0.175,0.25,0.325,0.4,0.475,0.55,0.625,0.7,0.775,0.85,0.925,1})</f>
        <v>#DIV/0!</v>
      </c>
      <c r="U2674" s="356"/>
      <c r="V2674" s="358"/>
      <c r="W2674" s="360"/>
      <c r="X2674" s="356"/>
      <c r="Y2674" s="352">
        <f>R2674-(V2674/10)-X2674</f>
        <v>0</v>
      </c>
      <c r="Z2674" s="352" t="e">
        <f>Y2674*T2674*AE2674</f>
        <v>#DIV/0!</v>
      </c>
      <c r="AA2674" s="352" t="e">
        <f>U2674-V2674+Z2674</f>
        <v>#DIV/0!</v>
      </c>
      <c r="AB2674" s="352"/>
      <c r="AC2674" s="352"/>
      <c r="AD2674" s="276"/>
      <c r="AE2674" s="277" t="e">
        <f>VLOOKUP(AD2674,分类参数表!$I$2:$J$10,2,FALSE)</f>
        <v>#N/A</v>
      </c>
      <c r="AF2674" s="278"/>
      <c r="AG2674" s="264"/>
      <c r="AH2674" s="264"/>
      <c r="AI2674" s="264"/>
      <c r="AJ2674" s="264"/>
      <c r="AK2674" s="264"/>
      <c r="AL2674" s="264"/>
      <c r="AM2674" s="288"/>
      <c r="AN2674" s="289" t="e">
        <f t="shared" si="3224"/>
        <v>#DIV/0!</v>
      </c>
      <c r="AO2674" s="296"/>
    </row>
    <row r="2675" spans="1:41" s="219" customFormat="1" ht="15" customHeight="1" x14ac:dyDescent="0.15">
      <c r="A2675" s="235"/>
      <c r="B2675" s="236">
        <f t="shared" ref="B2675:C2675" si="3276">B2674</f>
        <v>0</v>
      </c>
      <c r="C2675" s="237">
        <f t="shared" si="3276"/>
        <v>0</v>
      </c>
      <c r="D2675" s="238">
        <f t="shared" ref="D2675:D2678" si="3277">D2674+1</f>
        <v>2</v>
      </c>
      <c r="E2675" s="238"/>
      <c r="F2675" s="239"/>
      <c r="G2675" s="238"/>
      <c r="H2675" s="327"/>
      <c r="I2675" s="240"/>
      <c r="J2675" s="238"/>
      <c r="K2675" s="238"/>
      <c r="L2675" s="238"/>
      <c r="M2675" s="238"/>
      <c r="N2675" s="238"/>
      <c r="O2675" s="256">
        <f t="shared" si="3222"/>
        <v>0</v>
      </c>
      <c r="P2675" s="351"/>
      <c r="Q2675" s="266"/>
      <c r="R2675" s="353"/>
      <c r="S2675" s="355"/>
      <c r="T2675" s="351"/>
      <c r="U2675" s="357"/>
      <c r="V2675" s="359"/>
      <c r="W2675" s="361"/>
      <c r="X2675" s="357"/>
      <c r="Y2675" s="353"/>
      <c r="Z2675" s="353"/>
      <c r="AA2675" s="353"/>
      <c r="AB2675" s="353"/>
      <c r="AC2675" s="353"/>
      <c r="AD2675" s="238">
        <f t="shared" ref="AD2675:AD2678" si="3278">AD2674</f>
        <v>0</v>
      </c>
      <c r="AE2675" s="279" t="e">
        <f>VLOOKUP(AD2675,分类参数表!$I$2:$J$10,2,FALSE)</f>
        <v>#N/A</v>
      </c>
      <c r="AF2675" s="280"/>
      <c r="AG2675" s="266"/>
      <c r="AH2675" s="266"/>
      <c r="AI2675" s="266"/>
      <c r="AJ2675" s="266"/>
      <c r="AK2675" s="266"/>
      <c r="AL2675" s="266"/>
      <c r="AM2675" s="290"/>
      <c r="AN2675" s="291" t="e">
        <f t="shared" si="3224"/>
        <v>#DIV/0!</v>
      </c>
      <c r="AO2675" s="297"/>
    </row>
    <row r="2676" spans="1:41" s="219" customFormat="1" ht="15" customHeight="1" x14ac:dyDescent="0.15">
      <c r="A2676" s="235"/>
      <c r="B2676" s="236">
        <f t="shared" ref="B2676:C2676" si="3279">B2675</f>
        <v>0</v>
      </c>
      <c r="C2676" s="237">
        <f t="shared" si="3279"/>
        <v>0</v>
      </c>
      <c r="D2676" s="238">
        <f t="shared" si="3277"/>
        <v>3</v>
      </c>
      <c r="E2676" s="238"/>
      <c r="F2676" s="239"/>
      <c r="G2676" s="238"/>
      <c r="H2676" s="327"/>
      <c r="I2676" s="240"/>
      <c r="J2676" s="238"/>
      <c r="K2676" s="238"/>
      <c r="L2676" s="238"/>
      <c r="M2676" s="238"/>
      <c r="N2676" s="238"/>
      <c r="O2676" s="256">
        <f t="shared" si="3222"/>
        <v>0</v>
      </c>
      <c r="P2676" s="351"/>
      <c r="Q2676" s="266"/>
      <c r="R2676" s="353"/>
      <c r="S2676" s="355"/>
      <c r="T2676" s="351"/>
      <c r="U2676" s="357"/>
      <c r="V2676" s="359"/>
      <c r="W2676" s="361"/>
      <c r="X2676" s="357"/>
      <c r="Y2676" s="353"/>
      <c r="Z2676" s="353"/>
      <c r="AA2676" s="353"/>
      <c r="AB2676" s="353"/>
      <c r="AC2676" s="353"/>
      <c r="AD2676" s="238">
        <f t="shared" si="3278"/>
        <v>0</v>
      </c>
      <c r="AE2676" s="279" t="e">
        <f>VLOOKUP(AD2676,分类参数表!$I$2:$J$10,2,FALSE)</f>
        <v>#N/A</v>
      </c>
      <c r="AF2676" s="280"/>
      <c r="AG2676" s="266"/>
      <c r="AH2676" s="266"/>
      <c r="AI2676" s="266"/>
      <c r="AJ2676" s="266"/>
      <c r="AK2676" s="266"/>
      <c r="AL2676" s="266"/>
      <c r="AM2676" s="290"/>
      <c r="AN2676" s="291" t="e">
        <f t="shared" si="3224"/>
        <v>#DIV/0!</v>
      </c>
      <c r="AO2676" s="297"/>
    </row>
    <row r="2677" spans="1:41" s="219" customFormat="1" ht="15" customHeight="1" x14ac:dyDescent="0.15">
      <c r="A2677" s="235"/>
      <c r="B2677" s="236">
        <f t="shared" ref="B2677:C2677" si="3280">B2676</f>
        <v>0</v>
      </c>
      <c r="C2677" s="237">
        <f t="shared" si="3280"/>
        <v>0</v>
      </c>
      <c r="D2677" s="238">
        <f t="shared" si="3277"/>
        <v>4</v>
      </c>
      <c r="E2677" s="238"/>
      <c r="F2677" s="239"/>
      <c r="G2677" s="238"/>
      <c r="H2677" s="266"/>
      <c r="I2677" s="238"/>
      <c r="J2677" s="238"/>
      <c r="K2677" s="238"/>
      <c r="L2677" s="238"/>
      <c r="M2677" s="238"/>
      <c r="N2677" s="238"/>
      <c r="O2677" s="256">
        <f t="shared" si="3222"/>
        <v>0</v>
      </c>
      <c r="P2677" s="351"/>
      <c r="Q2677" s="266"/>
      <c r="R2677" s="353"/>
      <c r="S2677" s="355"/>
      <c r="T2677" s="351"/>
      <c r="U2677" s="357"/>
      <c r="V2677" s="359"/>
      <c r="W2677" s="361"/>
      <c r="X2677" s="357"/>
      <c r="Y2677" s="353"/>
      <c r="Z2677" s="353"/>
      <c r="AA2677" s="353"/>
      <c r="AB2677" s="353"/>
      <c r="AC2677" s="353"/>
      <c r="AD2677" s="238">
        <f t="shared" si="3278"/>
        <v>0</v>
      </c>
      <c r="AE2677" s="279" t="e">
        <f>VLOOKUP(AD2677,分类参数表!$I$2:$J$10,2,FALSE)</f>
        <v>#N/A</v>
      </c>
      <c r="AF2677" s="280"/>
      <c r="AG2677" s="266"/>
      <c r="AH2677" s="266"/>
      <c r="AI2677" s="266"/>
      <c r="AJ2677" s="266"/>
      <c r="AK2677" s="266"/>
      <c r="AL2677" s="266"/>
      <c r="AM2677" s="290"/>
      <c r="AN2677" s="291" t="e">
        <f t="shared" si="3224"/>
        <v>#DIV/0!</v>
      </c>
      <c r="AO2677" s="297"/>
    </row>
    <row r="2678" spans="1:41" s="219" customFormat="1" ht="15" customHeight="1" thickBot="1" x14ac:dyDescent="0.2">
      <c r="A2678" s="235"/>
      <c r="B2678" s="236">
        <f t="shared" ref="B2678:C2678" si="3281">B2677</f>
        <v>0</v>
      </c>
      <c r="C2678" s="237">
        <f t="shared" si="3281"/>
        <v>0</v>
      </c>
      <c r="D2678" s="238">
        <f t="shared" si="3277"/>
        <v>5</v>
      </c>
      <c r="E2678" s="238"/>
      <c r="F2678" s="239"/>
      <c r="G2678" s="238"/>
      <c r="H2678" s="266"/>
      <c r="I2678" s="238"/>
      <c r="J2678" s="238"/>
      <c r="K2678" s="238"/>
      <c r="L2678" s="238"/>
      <c r="M2678" s="238"/>
      <c r="N2678" s="238"/>
      <c r="O2678" s="256">
        <f t="shared" si="3222"/>
        <v>0</v>
      </c>
      <c r="P2678" s="351"/>
      <c r="Q2678" s="266"/>
      <c r="R2678" s="353"/>
      <c r="S2678" s="355"/>
      <c r="T2678" s="351"/>
      <c r="U2678" s="357"/>
      <c r="V2678" s="359"/>
      <c r="W2678" s="361"/>
      <c r="X2678" s="357"/>
      <c r="Y2678" s="353"/>
      <c r="Z2678" s="353"/>
      <c r="AA2678" s="353"/>
      <c r="AB2678" s="362"/>
      <c r="AC2678" s="362"/>
      <c r="AD2678" s="238">
        <f t="shared" si="3278"/>
        <v>0</v>
      </c>
      <c r="AE2678" s="279" t="e">
        <f>VLOOKUP(AD2678,分类参数表!$I$2:$J$10,2,FALSE)</f>
        <v>#N/A</v>
      </c>
      <c r="AF2678" s="280"/>
      <c r="AG2678" s="266"/>
      <c r="AH2678" s="266"/>
      <c r="AI2678" s="266"/>
      <c r="AJ2678" s="266"/>
      <c r="AK2678" s="266"/>
      <c r="AL2678" s="266"/>
      <c r="AM2678" s="290"/>
      <c r="AN2678" s="291" t="e">
        <f t="shared" si="3224"/>
        <v>#DIV/0!</v>
      </c>
      <c r="AO2678" s="297"/>
    </row>
    <row r="2679" spans="1:41" s="220" customFormat="1" ht="15" customHeight="1" thickTop="1" x14ac:dyDescent="0.15">
      <c r="A2679" s="319"/>
      <c r="B2679" s="242"/>
      <c r="C2679" s="243"/>
      <c r="D2679" s="244">
        <v>1</v>
      </c>
      <c r="E2679" s="320"/>
      <c r="F2679" s="245"/>
      <c r="G2679" s="321"/>
      <c r="H2679" s="328"/>
      <c r="I2679" s="246"/>
      <c r="J2679" s="321"/>
      <c r="K2679" s="320"/>
      <c r="L2679" s="321"/>
      <c r="M2679" s="244"/>
      <c r="N2679" s="244"/>
      <c r="O2679" s="257">
        <f t="shared" si="3222"/>
        <v>0</v>
      </c>
      <c r="P2679" s="363">
        <f>SUM(O2679:O2683)</f>
        <v>0</v>
      </c>
      <c r="Q2679" s="322"/>
      <c r="R2679" s="371">
        <f>SUMPRODUCT(Q2679:Q2683+0)</f>
        <v>0</v>
      </c>
      <c r="S2679" s="374" t="e">
        <f>R2679/P2679</f>
        <v>#DIV/0!</v>
      </c>
      <c r="T2679" s="363" t="e">
        <f>LOOKUP(S2679,{0.4,0.45,0.5,0.55,0.6,0.65,0.7,0.75,0.8,0.85,0.9,0.95,1},{0.1,0.175,0.25,0.325,0.4,0.475,0.55,0.625,0.7,0.775,0.85,0.925,1})</f>
        <v>#DIV/0!</v>
      </c>
      <c r="U2679" s="369"/>
      <c r="V2679" s="365"/>
      <c r="W2679" s="367"/>
      <c r="X2679" s="369"/>
      <c r="Y2679" s="371">
        <f>R2679-(V2679/10)-X2679</f>
        <v>0</v>
      </c>
      <c r="Z2679" s="371" t="e">
        <f>Y2679*T2679*AE2679</f>
        <v>#DIV/0!</v>
      </c>
      <c r="AA2679" s="371" t="e">
        <f>U2679-V2679+Z2679</f>
        <v>#DIV/0!</v>
      </c>
      <c r="AB2679" s="371"/>
      <c r="AC2679" s="371"/>
      <c r="AD2679" s="323" t="s">
        <v>2000</v>
      </c>
      <c r="AE2679" s="282">
        <f>VLOOKUP(AD2679,分类参数表!$I$2:$J$10,2,FALSE)</f>
        <v>1</v>
      </c>
      <c r="AF2679" s="283"/>
      <c r="AG2679" s="322"/>
      <c r="AH2679" s="269"/>
      <c r="AI2679" s="269"/>
      <c r="AJ2679" s="269"/>
      <c r="AK2679" s="322"/>
      <c r="AL2679" s="322"/>
      <c r="AM2679" s="292"/>
      <c r="AN2679" s="293" t="e">
        <f t="shared" si="3224"/>
        <v>#DIV/0!</v>
      </c>
      <c r="AO2679" s="298"/>
    </row>
    <row r="2680" spans="1:41" s="221" customFormat="1" ht="15" customHeight="1" x14ac:dyDescent="0.15">
      <c r="A2680" s="247"/>
      <c r="B2680" s="248">
        <f t="shared" ref="B2680:C2680" si="3282">B2679</f>
        <v>0</v>
      </c>
      <c r="C2680" s="249">
        <f t="shared" si="3282"/>
        <v>0</v>
      </c>
      <c r="D2680" s="250">
        <f t="shared" ref="D2680:D2683" si="3283">D2679+1</f>
        <v>2</v>
      </c>
      <c r="E2680" s="250"/>
      <c r="F2680" s="251"/>
      <c r="G2680" s="250"/>
      <c r="H2680" s="329"/>
      <c r="I2680" s="252"/>
      <c r="J2680" s="250"/>
      <c r="K2680" s="250"/>
      <c r="L2680" s="250"/>
      <c r="M2680" s="250"/>
      <c r="N2680" s="250"/>
      <c r="O2680" s="258">
        <f t="shared" si="3222"/>
        <v>0</v>
      </c>
      <c r="P2680" s="364"/>
      <c r="Q2680" s="271"/>
      <c r="R2680" s="372"/>
      <c r="S2680" s="375"/>
      <c r="T2680" s="364"/>
      <c r="U2680" s="370"/>
      <c r="V2680" s="366"/>
      <c r="W2680" s="368"/>
      <c r="X2680" s="370"/>
      <c r="Y2680" s="372"/>
      <c r="Z2680" s="372"/>
      <c r="AA2680" s="372"/>
      <c r="AB2680" s="372"/>
      <c r="AC2680" s="372"/>
      <c r="AD2680" s="250" t="str">
        <f t="shared" ref="AD2680:AD2683" si="3284">AD2679</f>
        <v>会员</v>
      </c>
      <c r="AE2680" s="284">
        <f>VLOOKUP(AD2680,分类参数表!$I$2:$J$10,2,FALSE)</f>
        <v>1</v>
      </c>
      <c r="AF2680" s="285"/>
      <c r="AG2680" s="271"/>
      <c r="AH2680" s="271"/>
      <c r="AI2680" s="271"/>
      <c r="AJ2680" s="271"/>
      <c r="AK2680" s="271"/>
      <c r="AL2680" s="271"/>
      <c r="AM2680" s="294"/>
      <c r="AN2680" s="295" t="e">
        <f t="shared" si="3224"/>
        <v>#DIV/0!</v>
      </c>
      <c r="AO2680" s="299"/>
    </row>
    <row r="2681" spans="1:41" s="221" customFormat="1" ht="15" customHeight="1" x14ac:dyDescent="0.15">
      <c r="A2681" s="247"/>
      <c r="B2681" s="248">
        <f t="shared" ref="B2681:C2681" si="3285">B2680</f>
        <v>0</v>
      </c>
      <c r="C2681" s="249">
        <f t="shared" si="3285"/>
        <v>0</v>
      </c>
      <c r="D2681" s="250">
        <f t="shared" si="3283"/>
        <v>3</v>
      </c>
      <c r="E2681" s="250"/>
      <c r="F2681" s="251"/>
      <c r="G2681" s="250"/>
      <c r="H2681" s="329"/>
      <c r="I2681" s="252"/>
      <c r="J2681" s="250"/>
      <c r="K2681" s="250"/>
      <c r="L2681" s="250"/>
      <c r="M2681" s="250"/>
      <c r="N2681" s="250"/>
      <c r="O2681" s="258">
        <f t="shared" si="3222"/>
        <v>0</v>
      </c>
      <c r="P2681" s="364"/>
      <c r="Q2681" s="271"/>
      <c r="R2681" s="372"/>
      <c r="S2681" s="375"/>
      <c r="T2681" s="364"/>
      <c r="U2681" s="370"/>
      <c r="V2681" s="366"/>
      <c r="W2681" s="368"/>
      <c r="X2681" s="370"/>
      <c r="Y2681" s="372"/>
      <c r="Z2681" s="372"/>
      <c r="AA2681" s="372"/>
      <c r="AB2681" s="372"/>
      <c r="AC2681" s="372"/>
      <c r="AD2681" s="250" t="str">
        <f t="shared" si="3284"/>
        <v>会员</v>
      </c>
      <c r="AE2681" s="284">
        <f>VLOOKUP(AD2681,分类参数表!$I$2:$J$10,2,FALSE)</f>
        <v>1</v>
      </c>
      <c r="AF2681" s="285"/>
      <c r="AG2681" s="271"/>
      <c r="AH2681" s="271"/>
      <c r="AI2681" s="271"/>
      <c r="AJ2681" s="271"/>
      <c r="AK2681" s="271"/>
      <c r="AL2681" s="271"/>
      <c r="AM2681" s="294"/>
      <c r="AN2681" s="295" t="e">
        <f t="shared" si="3224"/>
        <v>#DIV/0!</v>
      </c>
      <c r="AO2681" s="299"/>
    </row>
    <row r="2682" spans="1:41" s="221" customFormat="1" ht="15" customHeight="1" x14ac:dyDescent="0.15">
      <c r="A2682" s="247"/>
      <c r="B2682" s="248">
        <f t="shared" ref="B2682:C2682" si="3286">B2681</f>
        <v>0</v>
      </c>
      <c r="C2682" s="249">
        <f t="shared" si="3286"/>
        <v>0</v>
      </c>
      <c r="D2682" s="250">
        <f t="shared" si="3283"/>
        <v>4</v>
      </c>
      <c r="E2682" s="250"/>
      <c r="F2682" s="251"/>
      <c r="G2682" s="250"/>
      <c r="H2682" s="271"/>
      <c r="I2682" s="250"/>
      <c r="J2682" s="250"/>
      <c r="K2682" s="250"/>
      <c r="L2682" s="250"/>
      <c r="M2682" s="250"/>
      <c r="N2682" s="250"/>
      <c r="O2682" s="258">
        <f t="shared" si="3222"/>
        <v>0</v>
      </c>
      <c r="P2682" s="364"/>
      <c r="Q2682" s="271"/>
      <c r="R2682" s="372"/>
      <c r="S2682" s="375"/>
      <c r="T2682" s="364"/>
      <c r="U2682" s="370"/>
      <c r="V2682" s="366"/>
      <c r="W2682" s="368"/>
      <c r="X2682" s="370"/>
      <c r="Y2682" s="372"/>
      <c r="Z2682" s="372"/>
      <c r="AA2682" s="372"/>
      <c r="AB2682" s="372"/>
      <c r="AC2682" s="372"/>
      <c r="AD2682" s="250" t="str">
        <f t="shared" si="3284"/>
        <v>会员</v>
      </c>
      <c r="AE2682" s="284">
        <f>VLOOKUP(AD2682,分类参数表!$I$2:$J$10,2,FALSE)</f>
        <v>1</v>
      </c>
      <c r="AF2682" s="285"/>
      <c r="AG2682" s="271"/>
      <c r="AH2682" s="271"/>
      <c r="AI2682" s="271"/>
      <c r="AJ2682" s="271"/>
      <c r="AK2682" s="271"/>
      <c r="AL2682" s="271"/>
      <c r="AM2682" s="294"/>
      <c r="AN2682" s="295" t="e">
        <f t="shared" si="3224"/>
        <v>#DIV/0!</v>
      </c>
      <c r="AO2682" s="299"/>
    </row>
    <row r="2683" spans="1:41" s="221" customFormat="1" ht="15" customHeight="1" thickBot="1" x14ac:dyDescent="0.2">
      <c r="A2683" s="247"/>
      <c r="B2683" s="248">
        <f t="shared" ref="B2683:C2683" si="3287">B2682</f>
        <v>0</v>
      </c>
      <c r="C2683" s="249">
        <f t="shared" si="3287"/>
        <v>0</v>
      </c>
      <c r="D2683" s="250">
        <f t="shared" si="3283"/>
        <v>5</v>
      </c>
      <c r="E2683" s="250"/>
      <c r="F2683" s="251"/>
      <c r="G2683" s="250"/>
      <c r="H2683" s="271"/>
      <c r="I2683" s="250"/>
      <c r="J2683" s="250"/>
      <c r="K2683" s="250"/>
      <c r="L2683" s="250"/>
      <c r="M2683" s="250"/>
      <c r="N2683" s="250"/>
      <c r="O2683" s="258">
        <f t="shared" si="3222"/>
        <v>0</v>
      </c>
      <c r="P2683" s="364"/>
      <c r="Q2683" s="271"/>
      <c r="R2683" s="372"/>
      <c r="S2683" s="375"/>
      <c r="T2683" s="364"/>
      <c r="U2683" s="370"/>
      <c r="V2683" s="366"/>
      <c r="W2683" s="368"/>
      <c r="X2683" s="370"/>
      <c r="Y2683" s="372"/>
      <c r="Z2683" s="372"/>
      <c r="AA2683" s="372"/>
      <c r="AB2683" s="373"/>
      <c r="AC2683" s="373"/>
      <c r="AD2683" s="250" t="str">
        <f t="shared" si="3284"/>
        <v>会员</v>
      </c>
      <c r="AE2683" s="284">
        <f>VLOOKUP(AD2683,分类参数表!$I$2:$J$10,2,FALSE)</f>
        <v>1</v>
      </c>
      <c r="AF2683" s="285"/>
      <c r="AG2683" s="271"/>
      <c r="AH2683" s="271"/>
      <c r="AI2683" s="271"/>
      <c r="AJ2683" s="271"/>
      <c r="AK2683" s="271"/>
      <c r="AL2683" s="271"/>
      <c r="AM2683" s="294"/>
      <c r="AN2683" s="295" t="e">
        <f t="shared" si="3224"/>
        <v>#DIV/0!</v>
      </c>
      <c r="AO2683" s="299"/>
    </row>
    <row r="2684" spans="1:41" s="218" customFormat="1" ht="15" customHeight="1" thickTop="1" x14ac:dyDescent="0.15">
      <c r="A2684" s="229"/>
      <c r="B2684" s="230"/>
      <c r="C2684" s="231"/>
      <c r="D2684" s="232">
        <v>1</v>
      </c>
      <c r="E2684" s="233"/>
      <c r="F2684" s="233"/>
      <c r="G2684" s="232"/>
      <c r="H2684" s="326"/>
      <c r="I2684" s="234"/>
      <c r="J2684" s="232"/>
      <c r="K2684" s="233"/>
      <c r="L2684" s="232"/>
      <c r="M2684" s="232"/>
      <c r="N2684" s="232"/>
      <c r="O2684" s="255">
        <f t="shared" si="3222"/>
        <v>0</v>
      </c>
      <c r="P2684" s="350">
        <f>SUM(O2684:O2688)</f>
        <v>0</v>
      </c>
      <c r="Q2684" s="264"/>
      <c r="R2684" s="352">
        <f>SUMPRODUCT(Q2684:Q2688+0)</f>
        <v>0</v>
      </c>
      <c r="S2684" s="354" t="e">
        <f>R2684/P2684</f>
        <v>#DIV/0!</v>
      </c>
      <c r="T2684" s="350" t="e">
        <f>LOOKUP(S2684,{0.4,0.45,0.5,0.55,0.6,0.65,0.7,0.75,0.8,0.85,0.9,0.95,1},{0.1,0.175,0.25,0.325,0.4,0.475,0.55,0.625,0.7,0.775,0.85,0.925,1})</f>
        <v>#DIV/0!</v>
      </c>
      <c r="U2684" s="356"/>
      <c r="V2684" s="358"/>
      <c r="W2684" s="360"/>
      <c r="X2684" s="356"/>
      <c r="Y2684" s="352">
        <f>R2684-(V2684/10)-X2684</f>
        <v>0</v>
      </c>
      <c r="Z2684" s="352" t="e">
        <f>Y2684*T2684*AE2684</f>
        <v>#DIV/0!</v>
      </c>
      <c r="AA2684" s="352" t="e">
        <f>U2684-V2684+Z2684</f>
        <v>#DIV/0!</v>
      </c>
      <c r="AB2684" s="352"/>
      <c r="AC2684" s="352"/>
      <c r="AD2684" s="276"/>
      <c r="AE2684" s="277" t="e">
        <f>VLOOKUP(AD2684,分类参数表!$I$2:$J$10,2,FALSE)</f>
        <v>#N/A</v>
      </c>
      <c r="AF2684" s="278"/>
      <c r="AG2684" s="264"/>
      <c r="AH2684" s="264"/>
      <c r="AI2684" s="264"/>
      <c r="AJ2684" s="264"/>
      <c r="AK2684" s="264"/>
      <c r="AL2684" s="264"/>
      <c r="AM2684" s="288"/>
      <c r="AN2684" s="289" t="e">
        <f t="shared" si="3224"/>
        <v>#DIV/0!</v>
      </c>
      <c r="AO2684" s="296"/>
    </row>
    <row r="2685" spans="1:41" s="219" customFormat="1" ht="15" customHeight="1" x14ac:dyDescent="0.15">
      <c r="A2685" s="235"/>
      <c r="B2685" s="236">
        <f t="shared" ref="B2685:C2685" si="3288">B2684</f>
        <v>0</v>
      </c>
      <c r="C2685" s="237">
        <f t="shared" si="3288"/>
        <v>0</v>
      </c>
      <c r="D2685" s="238">
        <f t="shared" ref="D2685:D2688" si="3289">D2684+1</f>
        <v>2</v>
      </c>
      <c r="E2685" s="238"/>
      <c r="F2685" s="239"/>
      <c r="G2685" s="238"/>
      <c r="H2685" s="327"/>
      <c r="I2685" s="240"/>
      <c r="J2685" s="238"/>
      <c r="K2685" s="238"/>
      <c r="L2685" s="238"/>
      <c r="M2685" s="238"/>
      <c r="N2685" s="238"/>
      <c r="O2685" s="256">
        <f t="shared" si="3222"/>
        <v>0</v>
      </c>
      <c r="P2685" s="351"/>
      <c r="Q2685" s="266"/>
      <c r="R2685" s="353"/>
      <c r="S2685" s="355"/>
      <c r="T2685" s="351"/>
      <c r="U2685" s="357"/>
      <c r="V2685" s="359"/>
      <c r="W2685" s="361"/>
      <c r="X2685" s="357"/>
      <c r="Y2685" s="353"/>
      <c r="Z2685" s="353"/>
      <c r="AA2685" s="353"/>
      <c r="AB2685" s="353"/>
      <c r="AC2685" s="353"/>
      <c r="AD2685" s="238">
        <f t="shared" ref="AD2685:AD2688" si="3290">AD2684</f>
        <v>0</v>
      </c>
      <c r="AE2685" s="279" t="e">
        <f>VLOOKUP(AD2685,分类参数表!$I$2:$J$10,2,FALSE)</f>
        <v>#N/A</v>
      </c>
      <c r="AF2685" s="280"/>
      <c r="AG2685" s="266"/>
      <c r="AH2685" s="266"/>
      <c r="AI2685" s="266"/>
      <c r="AJ2685" s="266"/>
      <c r="AK2685" s="266"/>
      <c r="AL2685" s="266"/>
      <c r="AM2685" s="290"/>
      <c r="AN2685" s="291" t="e">
        <f t="shared" si="3224"/>
        <v>#DIV/0!</v>
      </c>
      <c r="AO2685" s="297"/>
    </row>
    <row r="2686" spans="1:41" s="219" customFormat="1" ht="15" customHeight="1" x14ac:dyDescent="0.15">
      <c r="A2686" s="235"/>
      <c r="B2686" s="236">
        <f t="shared" ref="B2686:C2686" si="3291">B2685</f>
        <v>0</v>
      </c>
      <c r="C2686" s="237">
        <f t="shared" si="3291"/>
        <v>0</v>
      </c>
      <c r="D2686" s="238">
        <f t="shared" si="3289"/>
        <v>3</v>
      </c>
      <c r="E2686" s="238"/>
      <c r="F2686" s="239"/>
      <c r="G2686" s="238"/>
      <c r="H2686" s="327"/>
      <c r="I2686" s="240"/>
      <c r="J2686" s="238"/>
      <c r="K2686" s="238"/>
      <c r="L2686" s="238"/>
      <c r="M2686" s="238"/>
      <c r="N2686" s="238"/>
      <c r="O2686" s="256">
        <f t="shared" si="3222"/>
        <v>0</v>
      </c>
      <c r="P2686" s="351"/>
      <c r="Q2686" s="266"/>
      <c r="R2686" s="353"/>
      <c r="S2686" s="355"/>
      <c r="T2686" s="351"/>
      <c r="U2686" s="357"/>
      <c r="V2686" s="359"/>
      <c r="W2686" s="361"/>
      <c r="X2686" s="357"/>
      <c r="Y2686" s="353"/>
      <c r="Z2686" s="353"/>
      <c r="AA2686" s="353"/>
      <c r="AB2686" s="353"/>
      <c r="AC2686" s="353"/>
      <c r="AD2686" s="238">
        <f t="shared" si="3290"/>
        <v>0</v>
      </c>
      <c r="AE2686" s="279" t="e">
        <f>VLOOKUP(AD2686,分类参数表!$I$2:$J$10,2,FALSE)</f>
        <v>#N/A</v>
      </c>
      <c r="AF2686" s="280"/>
      <c r="AG2686" s="266"/>
      <c r="AH2686" s="266"/>
      <c r="AI2686" s="266"/>
      <c r="AJ2686" s="266"/>
      <c r="AK2686" s="266"/>
      <c r="AL2686" s="266"/>
      <c r="AM2686" s="290"/>
      <c r="AN2686" s="291" t="e">
        <f t="shared" si="3224"/>
        <v>#DIV/0!</v>
      </c>
      <c r="AO2686" s="297"/>
    </row>
    <row r="2687" spans="1:41" s="219" customFormat="1" ht="15" customHeight="1" x14ac:dyDescent="0.15">
      <c r="A2687" s="235"/>
      <c r="B2687" s="236">
        <f t="shared" ref="B2687:C2687" si="3292">B2686</f>
        <v>0</v>
      </c>
      <c r="C2687" s="237">
        <f t="shared" si="3292"/>
        <v>0</v>
      </c>
      <c r="D2687" s="238">
        <f t="shared" si="3289"/>
        <v>4</v>
      </c>
      <c r="E2687" s="238"/>
      <c r="F2687" s="239"/>
      <c r="G2687" s="238"/>
      <c r="H2687" s="266"/>
      <c r="I2687" s="238"/>
      <c r="J2687" s="238"/>
      <c r="K2687" s="238"/>
      <c r="L2687" s="238"/>
      <c r="M2687" s="238"/>
      <c r="N2687" s="238"/>
      <c r="O2687" s="256">
        <f t="shared" si="3222"/>
        <v>0</v>
      </c>
      <c r="P2687" s="351"/>
      <c r="Q2687" s="266"/>
      <c r="R2687" s="353"/>
      <c r="S2687" s="355"/>
      <c r="T2687" s="351"/>
      <c r="U2687" s="357"/>
      <c r="V2687" s="359"/>
      <c r="W2687" s="361"/>
      <c r="X2687" s="357"/>
      <c r="Y2687" s="353"/>
      <c r="Z2687" s="353"/>
      <c r="AA2687" s="353"/>
      <c r="AB2687" s="353"/>
      <c r="AC2687" s="353"/>
      <c r="AD2687" s="238">
        <f t="shared" si="3290"/>
        <v>0</v>
      </c>
      <c r="AE2687" s="279" t="e">
        <f>VLOOKUP(AD2687,分类参数表!$I$2:$J$10,2,FALSE)</f>
        <v>#N/A</v>
      </c>
      <c r="AF2687" s="280"/>
      <c r="AG2687" s="266"/>
      <c r="AH2687" s="266"/>
      <c r="AI2687" s="266"/>
      <c r="AJ2687" s="266"/>
      <c r="AK2687" s="266"/>
      <c r="AL2687" s="266"/>
      <c r="AM2687" s="290"/>
      <c r="AN2687" s="291" t="e">
        <f t="shared" si="3224"/>
        <v>#DIV/0!</v>
      </c>
      <c r="AO2687" s="297"/>
    </row>
    <row r="2688" spans="1:41" s="219" customFormat="1" ht="15" customHeight="1" thickBot="1" x14ac:dyDescent="0.2">
      <c r="A2688" s="235"/>
      <c r="B2688" s="236">
        <f t="shared" ref="B2688:C2688" si="3293">B2687</f>
        <v>0</v>
      </c>
      <c r="C2688" s="237">
        <f t="shared" si="3293"/>
        <v>0</v>
      </c>
      <c r="D2688" s="238">
        <f t="shared" si="3289"/>
        <v>5</v>
      </c>
      <c r="E2688" s="238"/>
      <c r="F2688" s="239"/>
      <c r="G2688" s="238"/>
      <c r="H2688" s="266"/>
      <c r="I2688" s="238"/>
      <c r="J2688" s="238"/>
      <c r="K2688" s="238"/>
      <c r="L2688" s="238"/>
      <c r="M2688" s="238"/>
      <c r="N2688" s="238"/>
      <c r="O2688" s="256">
        <f t="shared" si="3222"/>
        <v>0</v>
      </c>
      <c r="P2688" s="351"/>
      <c r="Q2688" s="266"/>
      <c r="R2688" s="353"/>
      <c r="S2688" s="355"/>
      <c r="T2688" s="351"/>
      <c r="U2688" s="357"/>
      <c r="V2688" s="359"/>
      <c r="W2688" s="361"/>
      <c r="X2688" s="357"/>
      <c r="Y2688" s="353"/>
      <c r="Z2688" s="353"/>
      <c r="AA2688" s="353"/>
      <c r="AB2688" s="362"/>
      <c r="AC2688" s="362"/>
      <c r="AD2688" s="238">
        <f t="shared" si="3290"/>
        <v>0</v>
      </c>
      <c r="AE2688" s="279" t="e">
        <f>VLOOKUP(AD2688,分类参数表!$I$2:$J$10,2,FALSE)</f>
        <v>#N/A</v>
      </c>
      <c r="AF2688" s="280"/>
      <c r="AG2688" s="266"/>
      <c r="AH2688" s="266"/>
      <c r="AI2688" s="266"/>
      <c r="AJ2688" s="266"/>
      <c r="AK2688" s="266"/>
      <c r="AL2688" s="266"/>
      <c r="AM2688" s="290"/>
      <c r="AN2688" s="291" t="e">
        <f t="shared" si="3224"/>
        <v>#DIV/0!</v>
      </c>
      <c r="AO2688" s="297"/>
    </row>
    <row r="2689" spans="1:41" s="220" customFormat="1" ht="15" customHeight="1" thickTop="1" x14ac:dyDescent="0.15">
      <c r="A2689" s="319"/>
      <c r="B2689" s="242"/>
      <c r="C2689" s="243"/>
      <c r="D2689" s="244">
        <v>1</v>
      </c>
      <c r="E2689" s="320"/>
      <c r="F2689" s="245"/>
      <c r="G2689" s="321"/>
      <c r="H2689" s="328"/>
      <c r="I2689" s="246"/>
      <c r="J2689" s="321"/>
      <c r="K2689" s="320"/>
      <c r="L2689" s="321"/>
      <c r="M2689" s="244"/>
      <c r="N2689" s="244"/>
      <c r="O2689" s="257">
        <f t="shared" si="3222"/>
        <v>0</v>
      </c>
      <c r="P2689" s="363">
        <f>SUM(O2689:O2693)</f>
        <v>0</v>
      </c>
      <c r="Q2689" s="322"/>
      <c r="R2689" s="371">
        <f>SUMPRODUCT(Q2689:Q2693+0)</f>
        <v>0</v>
      </c>
      <c r="S2689" s="374" t="e">
        <f>R2689/P2689</f>
        <v>#DIV/0!</v>
      </c>
      <c r="T2689" s="363" t="e">
        <f>LOOKUP(S2689,{0.4,0.45,0.5,0.55,0.6,0.65,0.7,0.75,0.8,0.85,0.9,0.95,1},{0.1,0.175,0.25,0.325,0.4,0.475,0.55,0.625,0.7,0.775,0.85,0.925,1})</f>
        <v>#DIV/0!</v>
      </c>
      <c r="U2689" s="369"/>
      <c r="V2689" s="365"/>
      <c r="W2689" s="367"/>
      <c r="X2689" s="369"/>
      <c r="Y2689" s="371">
        <f>R2689-(V2689/10)-X2689</f>
        <v>0</v>
      </c>
      <c r="Z2689" s="371" t="e">
        <f>Y2689*T2689*AE2689</f>
        <v>#DIV/0!</v>
      </c>
      <c r="AA2689" s="371" t="e">
        <f>U2689-V2689+Z2689</f>
        <v>#DIV/0!</v>
      </c>
      <c r="AB2689" s="371"/>
      <c r="AC2689" s="371"/>
      <c r="AD2689" s="323" t="s">
        <v>2000</v>
      </c>
      <c r="AE2689" s="282">
        <f>VLOOKUP(AD2689,分类参数表!$I$2:$J$10,2,FALSE)</f>
        <v>1</v>
      </c>
      <c r="AF2689" s="283"/>
      <c r="AG2689" s="322"/>
      <c r="AH2689" s="269"/>
      <c r="AI2689" s="269"/>
      <c r="AJ2689" s="269"/>
      <c r="AK2689" s="322"/>
      <c r="AL2689" s="322"/>
      <c r="AM2689" s="292"/>
      <c r="AN2689" s="293" t="e">
        <f t="shared" si="3224"/>
        <v>#DIV/0!</v>
      </c>
      <c r="AO2689" s="298"/>
    </row>
    <row r="2690" spans="1:41" s="221" customFormat="1" ht="15" customHeight="1" x14ac:dyDescent="0.15">
      <c r="A2690" s="247"/>
      <c r="B2690" s="248">
        <f t="shared" ref="B2690:C2690" si="3294">B2689</f>
        <v>0</v>
      </c>
      <c r="C2690" s="249">
        <f t="shared" si="3294"/>
        <v>0</v>
      </c>
      <c r="D2690" s="250">
        <f t="shared" ref="D2690:D2693" si="3295">D2689+1</f>
        <v>2</v>
      </c>
      <c r="E2690" s="250"/>
      <c r="F2690" s="251"/>
      <c r="G2690" s="250"/>
      <c r="H2690" s="329"/>
      <c r="I2690" s="252"/>
      <c r="J2690" s="250"/>
      <c r="K2690" s="250"/>
      <c r="L2690" s="250"/>
      <c r="M2690" s="250"/>
      <c r="N2690" s="250"/>
      <c r="O2690" s="258">
        <f t="shared" si="3222"/>
        <v>0</v>
      </c>
      <c r="P2690" s="364"/>
      <c r="Q2690" s="271"/>
      <c r="R2690" s="372"/>
      <c r="S2690" s="375"/>
      <c r="T2690" s="364"/>
      <c r="U2690" s="370"/>
      <c r="V2690" s="366"/>
      <c r="W2690" s="368"/>
      <c r="X2690" s="370"/>
      <c r="Y2690" s="372"/>
      <c r="Z2690" s="372"/>
      <c r="AA2690" s="372"/>
      <c r="AB2690" s="372"/>
      <c r="AC2690" s="372"/>
      <c r="AD2690" s="250" t="str">
        <f t="shared" ref="AD2690:AD2693" si="3296">AD2689</f>
        <v>会员</v>
      </c>
      <c r="AE2690" s="284">
        <f>VLOOKUP(AD2690,分类参数表!$I$2:$J$10,2,FALSE)</f>
        <v>1</v>
      </c>
      <c r="AF2690" s="285"/>
      <c r="AG2690" s="271"/>
      <c r="AH2690" s="271"/>
      <c r="AI2690" s="271"/>
      <c r="AJ2690" s="271"/>
      <c r="AK2690" s="271"/>
      <c r="AL2690" s="271"/>
      <c r="AM2690" s="294"/>
      <c r="AN2690" s="295" t="e">
        <f t="shared" si="3224"/>
        <v>#DIV/0!</v>
      </c>
      <c r="AO2690" s="299"/>
    </row>
    <row r="2691" spans="1:41" s="221" customFormat="1" ht="15" customHeight="1" x14ac:dyDescent="0.15">
      <c r="A2691" s="247"/>
      <c r="B2691" s="248">
        <f t="shared" ref="B2691:C2691" si="3297">B2690</f>
        <v>0</v>
      </c>
      <c r="C2691" s="249">
        <f t="shared" si="3297"/>
        <v>0</v>
      </c>
      <c r="D2691" s="250">
        <f t="shared" si="3295"/>
        <v>3</v>
      </c>
      <c r="E2691" s="250"/>
      <c r="F2691" s="251"/>
      <c r="G2691" s="250"/>
      <c r="H2691" s="329"/>
      <c r="I2691" s="252"/>
      <c r="J2691" s="250"/>
      <c r="K2691" s="250"/>
      <c r="L2691" s="250"/>
      <c r="M2691" s="250"/>
      <c r="N2691" s="250"/>
      <c r="O2691" s="258">
        <f t="shared" si="3222"/>
        <v>0</v>
      </c>
      <c r="P2691" s="364"/>
      <c r="Q2691" s="271"/>
      <c r="R2691" s="372"/>
      <c r="S2691" s="375"/>
      <c r="T2691" s="364"/>
      <c r="U2691" s="370"/>
      <c r="V2691" s="366"/>
      <c r="W2691" s="368"/>
      <c r="X2691" s="370"/>
      <c r="Y2691" s="372"/>
      <c r="Z2691" s="372"/>
      <c r="AA2691" s="372"/>
      <c r="AB2691" s="372"/>
      <c r="AC2691" s="372"/>
      <c r="AD2691" s="250" t="str">
        <f t="shared" si="3296"/>
        <v>会员</v>
      </c>
      <c r="AE2691" s="284">
        <f>VLOOKUP(AD2691,分类参数表!$I$2:$J$10,2,FALSE)</f>
        <v>1</v>
      </c>
      <c r="AF2691" s="285"/>
      <c r="AG2691" s="271"/>
      <c r="AH2691" s="271"/>
      <c r="AI2691" s="271"/>
      <c r="AJ2691" s="271"/>
      <c r="AK2691" s="271"/>
      <c r="AL2691" s="271"/>
      <c r="AM2691" s="294"/>
      <c r="AN2691" s="295" t="e">
        <f t="shared" si="3224"/>
        <v>#DIV/0!</v>
      </c>
      <c r="AO2691" s="299"/>
    </row>
    <row r="2692" spans="1:41" s="221" customFormat="1" ht="15" customHeight="1" x14ac:dyDescent="0.15">
      <c r="A2692" s="247"/>
      <c r="B2692" s="248">
        <f t="shared" ref="B2692:C2692" si="3298">B2691</f>
        <v>0</v>
      </c>
      <c r="C2692" s="249">
        <f t="shared" si="3298"/>
        <v>0</v>
      </c>
      <c r="D2692" s="250">
        <f t="shared" si="3295"/>
        <v>4</v>
      </c>
      <c r="E2692" s="250"/>
      <c r="F2692" s="251"/>
      <c r="G2692" s="250"/>
      <c r="H2692" s="271"/>
      <c r="I2692" s="250"/>
      <c r="J2692" s="250"/>
      <c r="K2692" s="250"/>
      <c r="L2692" s="250"/>
      <c r="M2692" s="250"/>
      <c r="N2692" s="250"/>
      <c r="O2692" s="258">
        <f t="shared" si="3222"/>
        <v>0</v>
      </c>
      <c r="P2692" s="364"/>
      <c r="Q2692" s="271"/>
      <c r="R2692" s="372"/>
      <c r="S2692" s="375"/>
      <c r="T2692" s="364"/>
      <c r="U2692" s="370"/>
      <c r="V2692" s="366"/>
      <c r="W2692" s="368"/>
      <c r="X2692" s="370"/>
      <c r="Y2692" s="372"/>
      <c r="Z2692" s="372"/>
      <c r="AA2692" s="372"/>
      <c r="AB2692" s="372"/>
      <c r="AC2692" s="372"/>
      <c r="AD2692" s="250" t="str">
        <f t="shared" si="3296"/>
        <v>会员</v>
      </c>
      <c r="AE2692" s="284">
        <f>VLOOKUP(AD2692,分类参数表!$I$2:$J$10,2,FALSE)</f>
        <v>1</v>
      </c>
      <c r="AF2692" s="285"/>
      <c r="AG2692" s="271"/>
      <c r="AH2692" s="271"/>
      <c r="AI2692" s="271"/>
      <c r="AJ2692" s="271"/>
      <c r="AK2692" s="271"/>
      <c r="AL2692" s="271"/>
      <c r="AM2692" s="294"/>
      <c r="AN2692" s="295" t="e">
        <f t="shared" si="3224"/>
        <v>#DIV/0!</v>
      </c>
      <c r="AO2692" s="299"/>
    </row>
    <row r="2693" spans="1:41" s="221" customFormat="1" ht="15" customHeight="1" thickBot="1" x14ac:dyDescent="0.2">
      <c r="A2693" s="247"/>
      <c r="B2693" s="248">
        <f t="shared" ref="B2693:C2693" si="3299">B2692</f>
        <v>0</v>
      </c>
      <c r="C2693" s="249">
        <f t="shared" si="3299"/>
        <v>0</v>
      </c>
      <c r="D2693" s="250">
        <f t="shared" si="3295"/>
        <v>5</v>
      </c>
      <c r="E2693" s="250"/>
      <c r="F2693" s="251"/>
      <c r="G2693" s="250"/>
      <c r="H2693" s="271"/>
      <c r="I2693" s="250"/>
      <c r="J2693" s="250"/>
      <c r="K2693" s="250"/>
      <c r="L2693" s="250"/>
      <c r="M2693" s="250"/>
      <c r="N2693" s="250"/>
      <c r="O2693" s="258">
        <f t="shared" si="3222"/>
        <v>0</v>
      </c>
      <c r="P2693" s="364"/>
      <c r="Q2693" s="271"/>
      <c r="R2693" s="372"/>
      <c r="S2693" s="375"/>
      <c r="T2693" s="364"/>
      <c r="U2693" s="370"/>
      <c r="V2693" s="366"/>
      <c r="W2693" s="368"/>
      <c r="X2693" s="370"/>
      <c r="Y2693" s="372"/>
      <c r="Z2693" s="372"/>
      <c r="AA2693" s="372"/>
      <c r="AB2693" s="373"/>
      <c r="AC2693" s="373"/>
      <c r="AD2693" s="250" t="str">
        <f t="shared" si="3296"/>
        <v>会员</v>
      </c>
      <c r="AE2693" s="284">
        <f>VLOOKUP(AD2693,分类参数表!$I$2:$J$10,2,FALSE)</f>
        <v>1</v>
      </c>
      <c r="AF2693" s="285"/>
      <c r="AG2693" s="271"/>
      <c r="AH2693" s="271"/>
      <c r="AI2693" s="271"/>
      <c r="AJ2693" s="271"/>
      <c r="AK2693" s="271"/>
      <c r="AL2693" s="271"/>
      <c r="AM2693" s="294"/>
      <c r="AN2693" s="295" t="e">
        <f t="shared" si="3224"/>
        <v>#DIV/0!</v>
      </c>
      <c r="AO2693" s="299"/>
    </row>
    <row r="2694" spans="1:41" s="218" customFormat="1" ht="15" customHeight="1" thickTop="1" x14ac:dyDescent="0.15">
      <c r="A2694" s="229"/>
      <c r="B2694" s="230"/>
      <c r="C2694" s="231"/>
      <c r="D2694" s="232">
        <v>1</v>
      </c>
      <c r="E2694" s="233"/>
      <c r="F2694" s="233"/>
      <c r="G2694" s="232"/>
      <c r="H2694" s="326"/>
      <c r="I2694" s="234"/>
      <c r="J2694" s="232"/>
      <c r="K2694" s="233"/>
      <c r="L2694" s="232"/>
      <c r="M2694" s="232"/>
      <c r="N2694" s="232"/>
      <c r="O2694" s="255">
        <f t="shared" ref="O2694:O2757" si="3300">N2694*M2694</f>
        <v>0</v>
      </c>
      <c r="P2694" s="350">
        <f>SUM(O2694:O2698)</f>
        <v>0</v>
      </c>
      <c r="Q2694" s="264"/>
      <c r="R2694" s="352">
        <f>SUMPRODUCT(Q2694:Q2698+0)</f>
        <v>0</v>
      </c>
      <c r="S2694" s="354" t="e">
        <f>R2694/P2694</f>
        <v>#DIV/0!</v>
      </c>
      <c r="T2694" s="350" t="e">
        <f>LOOKUP(S2694,{0.4,0.45,0.5,0.55,0.6,0.65,0.7,0.75,0.8,0.85,0.9,0.95,1},{0.1,0.175,0.25,0.325,0.4,0.475,0.55,0.625,0.7,0.775,0.85,0.925,1})</f>
        <v>#DIV/0!</v>
      </c>
      <c r="U2694" s="356"/>
      <c r="V2694" s="358"/>
      <c r="W2694" s="360"/>
      <c r="X2694" s="356"/>
      <c r="Y2694" s="352">
        <f>R2694-(V2694/10)-X2694</f>
        <v>0</v>
      </c>
      <c r="Z2694" s="352" t="e">
        <f>Y2694*T2694*AE2694</f>
        <v>#DIV/0!</v>
      </c>
      <c r="AA2694" s="352" t="e">
        <f>U2694-V2694+Z2694</f>
        <v>#DIV/0!</v>
      </c>
      <c r="AB2694" s="352"/>
      <c r="AC2694" s="352"/>
      <c r="AD2694" s="276"/>
      <c r="AE2694" s="277" t="e">
        <f>VLOOKUP(AD2694,分类参数表!$I$2:$J$10,2,FALSE)</f>
        <v>#N/A</v>
      </c>
      <c r="AF2694" s="278"/>
      <c r="AG2694" s="264"/>
      <c r="AH2694" s="264"/>
      <c r="AI2694" s="264"/>
      <c r="AJ2694" s="264"/>
      <c r="AK2694" s="264"/>
      <c r="AL2694" s="264"/>
      <c r="AM2694" s="288"/>
      <c r="AN2694" s="289" t="e">
        <f t="shared" ref="AN2694:AN2757" si="3301">(Q2694-AM2694)/M2694/N2694</f>
        <v>#DIV/0!</v>
      </c>
      <c r="AO2694" s="296"/>
    </row>
    <row r="2695" spans="1:41" s="219" customFormat="1" ht="15" customHeight="1" x14ac:dyDescent="0.15">
      <c r="A2695" s="235"/>
      <c r="B2695" s="236">
        <f t="shared" ref="B2695:C2695" si="3302">B2694</f>
        <v>0</v>
      </c>
      <c r="C2695" s="237">
        <f t="shared" si="3302"/>
        <v>0</v>
      </c>
      <c r="D2695" s="238">
        <f t="shared" ref="D2695:D2698" si="3303">D2694+1</f>
        <v>2</v>
      </c>
      <c r="E2695" s="238"/>
      <c r="F2695" s="239"/>
      <c r="G2695" s="238"/>
      <c r="H2695" s="327"/>
      <c r="I2695" s="240"/>
      <c r="J2695" s="238"/>
      <c r="K2695" s="238"/>
      <c r="L2695" s="238"/>
      <c r="M2695" s="238"/>
      <c r="N2695" s="238"/>
      <c r="O2695" s="256">
        <f t="shared" si="3300"/>
        <v>0</v>
      </c>
      <c r="P2695" s="351"/>
      <c r="Q2695" s="266"/>
      <c r="R2695" s="353"/>
      <c r="S2695" s="355"/>
      <c r="T2695" s="351"/>
      <c r="U2695" s="357"/>
      <c r="V2695" s="359"/>
      <c r="W2695" s="361"/>
      <c r="X2695" s="357"/>
      <c r="Y2695" s="353"/>
      <c r="Z2695" s="353"/>
      <c r="AA2695" s="353"/>
      <c r="AB2695" s="353"/>
      <c r="AC2695" s="353"/>
      <c r="AD2695" s="238">
        <f t="shared" ref="AD2695:AD2698" si="3304">AD2694</f>
        <v>0</v>
      </c>
      <c r="AE2695" s="279" t="e">
        <f>VLOOKUP(AD2695,分类参数表!$I$2:$J$10,2,FALSE)</f>
        <v>#N/A</v>
      </c>
      <c r="AF2695" s="280"/>
      <c r="AG2695" s="266"/>
      <c r="AH2695" s="266"/>
      <c r="AI2695" s="266"/>
      <c r="AJ2695" s="266"/>
      <c r="AK2695" s="266"/>
      <c r="AL2695" s="266"/>
      <c r="AM2695" s="290"/>
      <c r="AN2695" s="291" t="e">
        <f t="shared" si="3301"/>
        <v>#DIV/0!</v>
      </c>
      <c r="AO2695" s="297"/>
    </row>
    <row r="2696" spans="1:41" s="219" customFormat="1" ht="15" customHeight="1" x14ac:dyDescent="0.15">
      <c r="A2696" s="235"/>
      <c r="B2696" s="236">
        <f t="shared" ref="B2696:C2696" si="3305">B2695</f>
        <v>0</v>
      </c>
      <c r="C2696" s="237">
        <f t="shared" si="3305"/>
        <v>0</v>
      </c>
      <c r="D2696" s="238">
        <f t="shared" si="3303"/>
        <v>3</v>
      </c>
      <c r="E2696" s="238"/>
      <c r="F2696" s="239"/>
      <c r="G2696" s="238"/>
      <c r="H2696" s="327"/>
      <c r="I2696" s="240"/>
      <c r="J2696" s="238"/>
      <c r="K2696" s="238"/>
      <c r="L2696" s="238"/>
      <c r="M2696" s="238"/>
      <c r="N2696" s="238"/>
      <c r="O2696" s="256">
        <f t="shared" si="3300"/>
        <v>0</v>
      </c>
      <c r="P2696" s="351"/>
      <c r="Q2696" s="266"/>
      <c r="R2696" s="353"/>
      <c r="S2696" s="355"/>
      <c r="T2696" s="351"/>
      <c r="U2696" s="357"/>
      <c r="V2696" s="359"/>
      <c r="W2696" s="361"/>
      <c r="X2696" s="357"/>
      <c r="Y2696" s="353"/>
      <c r="Z2696" s="353"/>
      <c r="AA2696" s="353"/>
      <c r="AB2696" s="353"/>
      <c r="AC2696" s="353"/>
      <c r="AD2696" s="238">
        <f t="shared" si="3304"/>
        <v>0</v>
      </c>
      <c r="AE2696" s="279" t="e">
        <f>VLOOKUP(AD2696,分类参数表!$I$2:$J$10,2,FALSE)</f>
        <v>#N/A</v>
      </c>
      <c r="AF2696" s="280"/>
      <c r="AG2696" s="266"/>
      <c r="AH2696" s="266"/>
      <c r="AI2696" s="266"/>
      <c r="AJ2696" s="266"/>
      <c r="AK2696" s="266"/>
      <c r="AL2696" s="266"/>
      <c r="AM2696" s="290"/>
      <c r="AN2696" s="291" t="e">
        <f t="shared" si="3301"/>
        <v>#DIV/0!</v>
      </c>
      <c r="AO2696" s="297"/>
    </row>
    <row r="2697" spans="1:41" s="219" customFormat="1" ht="15" customHeight="1" x14ac:dyDescent="0.15">
      <c r="A2697" s="235"/>
      <c r="B2697" s="236">
        <f t="shared" ref="B2697:C2697" si="3306">B2696</f>
        <v>0</v>
      </c>
      <c r="C2697" s="237">
        <f t="shared" si="3306"/>
        <v>0</v>
      </c>
      <c r="D2697" s="238">
        <f t="shared" si="3303"/>
        <v>4</v>
      </c>
      <c r="E2697" s="238"/>
      <c r="F2697" s="239"/>
      <c r="G2697" s="238"/>
      <c r="H2697" s="266"/>
      <c r="I2697" s="238"/>
      <c r="J2697" s="238"/>
      <c r="K2697" s="238"/>
      <c r="L2697" s="238"/>
      <c r="M2697" s="238"/>
      <c r="N2697" s="238"/>
      <c r="O2697" s="256">
        <f t="shared" si="3300"/>
        <v>0</v>
      </c>
      <c r="P2697" s="351"/>
      <c r="Q2697" s="266"/>
      <c r="R2697" s="353"/>
      <c r="S2697" s="355"/>
      <c r="T2697" s="351"/>
      <c r="U2697" s="357"/>
      <c r="V2697" s="359"/>
      <c r="W2697" s="361"/>
      <c r="X2697" s="357"/>
      <c r="Y2697" s="353"/>
      <c r="Z2697" s="353"/>
      <c r="AA2697" s="353"/>
      <c r="AB2697" s="353"/>
      <c r="AC2697" s="353"/>
      <c r="AD2697" s="238">
        <f t="shared" si="3304"/>
        <v>0</v>
      </c>
      <c r="AE2697" s="279" t="e">
        <f>VLOOKUP(AD2697,分类参数表!$I$2:$J$10,2,FALSE)</f>
        <v>#N/A</v>
      </c>
      <c r="AF2697" s="280"/>
      <c r="AG2697" s="266"/>
      <c r="AH2697" s="266"/>
      <c r="AI2697" s="266"/>
      <c r="AJ2697" s="266"/>
      <c r="AK2697" s="266"/>
      <c r="AL2697" s="266"/>
      <c r="AM2697" s="290"/>
      <c r="AN2697" s="291" t="e">
        <f t="shared" si="3301"/>
        <v>#DIV/0!</v>
      </c>
      <c r="AO2697" s="297"/>
    </row>
    <row r="2698" spans="1:41" s="219" customFormat="1" ht="15" customHeight="1" thickBot="1" x14ac:dyDescent="0.2">
      <c r="A2698" s="235"/>
      <c r="B2698" s="236">
        <f t="shared" ref="B2698:C2698" si="3307">B2697</f>
        <v>0</v>
      </c>
      <c r="C2698" s="237">
        <f t="shared" si="3307"/>
        <v>0</v>
      </c>
      <c r="D2698" s="238">
        <f t="shared" si="3303"/>
        <v>5</v>
      </c>
      <c r="E2698" s="238"/>
      <c r="F2698" s="239"/>
      <c r="G2698" s="238"/>
      <c r="H2698" s="266"/>
      <c r="I2698" s="238"/>
      <c r="J2698" s="238"/>
      <c r="K2698" s="238"/>
      <c r="L2698" s="238"/>
      <c r="M2698" s="238"/>
      <c r="N2698" s="238"/>
      <c r="O2698" s="256">
        <f t="shared" si="3300"/>
        <v>0</v>
      </c>
      <c r="P2698" s="351"/>
      <c r="Q2698" s="266"/>
      <c r="R2698" s="353"/>
      <c r="S2698" s="355"/>
      <c r="T2698" s="351"/>
      <c r="U2698" s="357"/>
      <c r="V2698" s="359"/>
      <c r="W2698" s="361"/>
      <c r="X2698" s="357"/>
      <c r="Y2698" s="353"/>
      <c r="Z2698" s="353"/>
      <c r="AA2698" s="353"/>
      <c r="AB2698" s="362"/>
      <c r="AC2698" s="362"/>
      <c r="AD2698" s="238">
        <f t="shared" si="3304"/>
        <v>0</v>
      </c>
      <c r="AE2698" s="279" t="e">
        <f>VLOOKUP(AD2698,分类参数表!$I$2:$J$10,2,FALSE)</f>
        <v>#N/A</v>
      </c>
      <c r="AF2698" s="280"/>
      <c r="AG2698" s="266"/>
      <c r="AH2698" s="266"/>
      <c r="AI2698" s="266"/>
      <c r="AJ2698" s="266"/>
      <c r="AK2698" s="266"/>
      <c r="AL2698" s="266"/>
      <c r="AM2698" s="290"/>
      <c r="AN2698" s="291" t="e">
        <f t="shared" si="3301"/>
        <v>#DIV/0!</v>
      </c>
      <c r="AO2698" s="297"/>
    </row>
    <row r="2699" spans="1:41" s="220" customFormat="1" ht="15" customHeight="1" thickTop="1" x14ac:dyDescent="0.15">
      <c r="A2699" s="319"/>
      <c r="B2699" s="242"/>
      <c r="C2699" s="243"/>
      <c r="D2699" s="244">
        <v>1</v>
      </c>
      <c r="E2699" s="320"/>
      <c r="F2699" s="245"/>
      <c r="G2699" s="321"/>
      <c r="H2699" s="328"/>
      <c r="I2699" s="246"/>
      <c r="J2699" s="321"/>
      <c r="K2699" s="320"/>
      <c r="L2699" s="321"/>
      <c r="M2699" s="244"/>
      <c r="N2699" s="244"/>
      <c r="O2699" s="257">
        <f t="shared" si="3300"/>
        <v>0</v>
      </c>
      <c r="P2699" s="363">
        <f>SUM(O2699:O2703)</f>
        <v>0</v>
      </c>
      <c r="Q2699" s="322"/>
      <c r="R2699" s="371">
        <f>SUMPRODUCT(Q2699:Q2703+0)</f>
        <v>0</v>
      </c>
      <c r="S2699" s="374" t="e">
        <f>R2699/P2699</f>
        <v>#DIV/0!</v>
      </c>
      <c r="T2699" s="363" t="e">
        <f>LOOKUP(S2699,{0.4,0.45,0.5,0.55,0.6,0.65,0.7,0.75,0.8,0.85,0.9,0.95,1},{0.1,0.175,0.25,0.325,0.4,0.475,0.55,0.625,0.7,0.775,0.85,0.925,1})</f>
        <v>#DIV/0!</v>
      </c>
      <c r="U2699" s="369"/>
      <c r="V2699" s="365"/>
      <c r="W2699" s="367"/>
      <c r="X2699" s="369"/>
      <c r="Y2699" s="371">
        <f>R2699-(V2699/10)-X2699</f>
        <v>0</v>
      </c>
      <c r="Z2699" s="371" t="e">
        <f>Y2699*T2699*AE2699</f>
        <v>#DIV/0!</v>
      </c>
      <c r="AA2699" s="371" t="e">
        <f>U2699-V2699+Z2699</f>
        <v>#DIV/0!</v>
      </c>
      <c r="AB2699" s="371"/>
      <c r="AC2699" s="371"/>
      <c r="AD2699" s="323" t="s">
        <v>2000</v>
      </c>
      <c r="AE2699" s="282">
        <f>VLOOKUP(AD2699,分类参数表!$I$2:$J$10,2,FALSE)</f>
        <v>1</v>
      </c>
      <c r="AF2699" s="283"/>
      <c r="AG2699" s="322"/>
      <c r="AH2699" s="269"/>
      <c r="AI2699" s="269"/>
      <c r="AJ2699" s="269"/>
      <c r="AK2699" s="322"/>
      <c r="AL2699" s="322"/>
      <c r="AM2699" s="292"/>
      <c r="AN2699" s="293" t="e">
        <f t="shared" si="3301"/>
        <v>#DIV/0!</v>
      </c>
      <c r="AO2699" s="298"/>
    </row>
    <row r="2700" spans="1:41" s="221" customFormat="1" ht="15" customHeight="1" x14ac:dyDescent="0.15">
      <c r="A2700" s="247"/>
      <c r="B2700" s="248">
        <f t="shared" ref="B2700:C2700" si="3308">B2699</f>
        <v>0</v>
      </c>
      <c r="C2700" s="249">
        <f t="shared" si="3308"/>
        <v>0</v>
      </c>
      <c r="D2700" s="250">
        <f t="shared" ref="D2700:D2703" si="3309">D2699+1</f>
        <v>2</v>
      </c>
      <c r="E2700" s="250"/>
      <c r="F2700" s="251"/>
      <c r="G2700" s="250"/>
      <c r="H2700" s="329"/>
      <c r="I2700" s="252"/>
      <c r="J2700" s="250"/>
      <c r="K2700" s="250"/>
      <c r="L2700" s="250"/>
      <c r="M2700" s="250"/>
      <c r="N2700" s="250"/>
      <c r="O2700" s="258">
        <f t="shared" si="3300"/>
        <v>0</v>
      </c>
      <c r="P2700" s="364"/>
      <c r="Q2700" s="271"/>
      <c r="R2700" s="372"/>
      <c r="S2700" s="375"/>
      <c r="T2700" s="364"/>
      <c r="U2700" s="370"/>
      <c r="V2700" s="366"/>
      <c r="W2700" s="368"/>
      <c r="X2700" s="370"/>
      <c r="Y2700" s="372"/>
      <c r="Z2700" s="372"/>
      <c r="AA2700" s="372"/>
      <c r="AB2700" s="372"/>
      <c r="AC2700" s="372"/>
      <c r="AD2700" s="250" t="str">
        <f t="shared" ref="AD2700:AD2703" si="3310">AD2699</f>
        <v>会员</v>
      </c>
      <c r="AE2700" s="284">
        <f>VLOOKUP(AD2700,分类参数表!$I$2:$J$10,2,FALSE)</f>
        <v>1</v>
      </c>
      <c r="AF2700" s="285"/>
      <c r="AG2700" s="271"/>
      <c r="AH2700" s="271"/>
      <c r="AI2700" s="271"/>
      <c r="AJ2700" s="271"/>
      <c r="AK2700" s="271"/>
      <c r="AL2700" s="271"/>
      <c r="AM2700" s="294"/>
      <c r="AN2700" s="295" t="e">
        <f t="shared" si="3301"/>
        <v>#DIV/0!</v>
      </c>
      <c r="AO2700" s="299"/>
    </row>
    <row r="2701" spans="1:41" s="221" customFormat="1" ht="15" customHeight="1" x14ac:dyDescent="0.15">
      <c r="A2701" s="247"/>
      <c r="B2701" s="248">
        <f t="shared" ref="B2701:C2701" si="3311">B2700</f>
        <v>0</v>
      </c>
      <c r="C2701" s="249">
        <f t="shared" si="3311"/>
        <v>0</v>
      </c>
      <c r="D2701" s="250">
        <f t="shared" si="3309"/>
        <v>3</v>
      </c>
      <c r="E2701" s="250"/>
      <c r="F2701" s="251"/>
      <c r="G2701" s="250"/>
      <c r="H2701" s="329"/>
      <c r="I2701" s="252"/>
      <c r="J2701" s="250"/>
      <c r="K2701" s="250"/>
      <c r="L2701" s="250"/>
      <c r="M2701" s="250"/>
      <c r="N2701" s="250"/>
      <c r="O2701" s="258">
        <f t="shared" si="3300"/>
        <v>0</v>
      </c>
      <c r="P2701" s="364"/>
      <c r="Q2701" s="271"/>
      <c r="R2701" s="372"/>
      <c r="S2701" s="375"/>
      <c r="T2701" s="364"/>
      <c r="U2701" s="370"/>
      <c r="V2701" s="366"/>
      <c r="W2701" s="368"/>
      <c r="X2701" s="370"/>
      <c r="Y2701" s="372"/>
      <c r="Z2701" s="372"/>
      <c r="AA2701" s="372"/>
      <c r="AB2701" s="372"/>
      <c r="AC2701" s="372"/>
      <c r="AD2701" s="250" t="str">
        <f t="shared" si="3310"/>
        <v>会员</v>
      </c>
      <c r="AE2701" s="284">
        <f>VLOOKUP(AD2701,分类参数表!$I$2:$J$10,2,FALSE)</f>
        <v>1</v>
      </c>
      <c r="AF2701" s="285"/>
      <c r="AG2701" s="271"/>
      <c r="AH2701" s="271"/>
      <c r="AI2701" s="271"/>
      <c r="AJ2701" s="271"/>
      <c r="AK2701" s="271"/>
      <c r="AL2701" s="271"/>
      <c r="AM2701" s="294"/>
      <c r="AN2701" s="295" t="e">
        <f t="shared" si="3301"/>
        <v>#DIV/0!</v>
      </c>
      <c r="AO2701" s="299"/>
    </row>
    <row r="2702" spans="1:41" s="221" customFormat="1" ht="15" customHeight="1" x14ac:dyDescent="0.15">
      <c r="A2702" s="247"/>
      <c r="B2702" s="248">
        <f t="shared" ref="B2702:C2702" si="3312">B2701</f>
        <v>0</v>
      </c>
      <c r="C2702" s="249">
        <f t="shared" si="3312"/>
        <v>0</v>
      </c>
      <c r="D2702" s="250">
        <f t="shared" si="3309"/>
        <v>4</v>
      </c>
      <c r="E2702" s="250"/>
      <c r="F2702" s="251"/>
      <c r="G2702" s="250"/>
      <c r="H2702" s="271"/>
      <c r="I2702" s="250"/>
      <c r="J2702" s="250"/>
      <c r="K2702" s="250"/>
      <c r="L2702" s="250"/>
      <c r="M2702" s="250"/>
      <c r="N2702" s="250"/>
      <c r="O2702" s="258">
        <f t="shared" si="3300"/>
        <v>0</v>
      </c>
      <c r="P2702" s="364"/>
      <c r="Q2702" s="271"/>
      <c r="R2702" s="372"/>
      <c r="S2702" s="375"/>
      <c r="T2702" s="364"/>
      <c r="U2702" s="370"/>
      <c r="V2702" s="366"/>
      <c r="W2702" s="368"/>
      <c r="X2702" s="370"/>
      <c r="Y2702" s="372"/>
      <c r="Z2702" s="372"/>
      <c r="AA2702" s="372"/>
      <c r="AB2702" s="372"/>
      <c r="AC2702" s="372"/>
      <c r="AD2702" s="250" t="str">
        <f t="shared" si="3310"/>
        <v>会员</v>
      </c>
      <c r="AE2702" s="284">
        <f>VLOOKUP(AD2702,分类参数表!$I$2:$J$10,2,FALSE)</f>
        <v>1</v>
      </c>
      <c r="AF2702" s="285"/>
      <c r="AG2702" s="271"/>
      <c r="AH2702" s="271"/>
      <c r="AI2702" s="271"/>
      <c r="AJ2702" s="271"/>
      <c r="AK2702" s="271"/>
      <c r="AL2702" s="271"/>
      <c r="AM2702" s="294"/>
      <c r="AN2702" s="295" t="e">
        <f t="shared" si="3301"/>
        <v>#DIV/0!</v>
      </c>
      <c r="AO2702" s="299"/>
    </row>
    <row r="2703" spans="1:41" s="221" customFormat="1" ht="15" customHeight="1" thickBot="1" x14ac:dyDescent="0.2">
      <c r="A2703" s="247"/>
      <c r="B2703" s="248">
        <f t="shared" ref="B2703:C2703" si="3313">B2702</f>
        <v>0</v>
      </c>
      <c r="C2703" s="249">
        <f t="shared" si="3313"/>
        <v>0</v>
      </c>
      <c r="D2703" s="250">
        <f t="shared" si="3309"/>
        <v>5</v>
      </c>
      <c r="E2703" s="250"/>
      <c r="F2703" s="251"/>
      <c r="G2703" s="250"/>
      <c r="H2703" s="271"/>
      <c r="I2703" s="250"/>
      <c r="J2703" s="250"/>
      <c r="K2703" s="250"/>
      <c r="L2703" s="250"/>
      <c r="M2703" s="250"/>
      <c r="N2703" s="250"/>
      <c r="O2703" s="258">
        <f t="shared" si="3300"/>
        <v>0</v>
      </c>
      <c r="P2703" s="364"/>
      <c r="Q2703" s="271"/>
      <c r="R2703" s="372"/>
      <c r="S2703" s="375"/>
      <c r="T2703" s="364"/>
      <c r="U2703" s="370"/>
      <c r="V2703" s="366"/>
      <c r="W2703" s="368"/>
      <c r="X2703" s="370"/>
      <c r="Y2703" s="372"/>
      <c r="Z2703" s="372"/>
      <c r="AA2703" s="372"/>
      <c r="AB2703" s="373"/>
      <c r="AC2703" s="373"/>
      <c r="AD2703" s="250" t="str">
        <f t="shared" si="3310"/>
        <v>会员</v>
      </c>
      <c r="AE2703" s="284">
        <f>VLOOKUP(AD2703,分类参数表!$I$2:$J$10,2,FALSE)</f>
        <v>1</v>
      </c>
      <c r="AF2703" s="285"/>
      <c r="AG2703" s="271"/>
      <c r="AH2703" s="271"/>
      <c r="AI2703" s="271"/>
      <c r="AJ2703" s="271"/>
      <c r="AK2703" s="271"/>
      <c r="AL2703" s="271"/>
      <c r="AM2703" s="294"/>
      <c r="AN2703" s="295" t="e">
        <f t="shared" si="3301"/>
        <v>#DIV/0!</v>
      </c>
      <c r="AO2703" s="299"/>
    </row>
    <row r="2704" spans="1:41" s="218" customFormat="1" ht="15" customHeight="1" thickTop="1" x14ac:dyDescent="0.15">
      <c r="A2704" s="229"/>
      <c r="B2704" s="230"/>
      <c r="C2704" s="231"/>
      <c r="D2704" s="232">
        <v>1</v>
      </c>
      <c r="E2704" s="233"/>
      <c r="F2704" s="233"/>
      <c r="G2704" s="232"/>
      <c r="H2704" s="326"/>
      <c r="I2704" s="234"/>
      <c r="J2704" s="232"/>
      <c r="K2704" s="233"/>
      <c r="L2704" s="232"/>
      <c r="M2704" s="232"/>
      <c r="N2704" s="232"/>
      <c r="O2704" s="255">
        <f t="shared" si="3300"/>
        <v>0</v>
      </c>
      <c r="P2704" s="350">
        <f>SUM(O2704:O2708)</f>
        <v>0</v>
      </c>
      <c r="Q2704" s="264"/>
      <c r="R2704" s="352">
        <f>SUMPRODUCT(Q2704:Q2708+0)</f>
        <v>0</v>
      </c>
      <c r="S2704" s="354" t="e">
        <f>R2704/P2704</f>
        <v>#DIV/0!</v>
      </c>
      <c r="T2704" s="350" t="e">
        <f>LOOKUP(S2704,{0.4,0.45,0.5,0.55,0.6,0.65,0.7,0.75,0.8,0.85,0.9,0.95,1},{0.1,0.175,0.25,0.325,0.4,0.475,0.55,0.625,0.7,0.775,0.85,0.925,1})</f>
        <v>#DIV/0!</v>
      </c>
      <c r="U2704" s="356"/>
      <c r="V2704" s="358"/>
      <c r="W2704" s="360"/>
      <c r="X2704" s="356"/>
      <c r="Y2704" s="352">
        <f>R2704-(V2704/10)-X2704</f>
        <v>0</v>
      </c>
      <c r="Z2704" s="352" t="e">
        <f>Y2704*T2704*AE2704</f>
        <v>#DIV/0!</v>
      </c>
      <c r="AA2704" s="352" t="e">
        <f>U2704-V2704+Z2704</f>
        <v>#DIV/0!</v>
      </c>
      <c r="AB2704" s="352"/>
      <c r="AC2704" s="352"/>
      <c r="AD2704" s="276"/>
      <c r="AE2704" s="277" t="e">
        <f>VLOOKUP(AD2704,分类参数表!$I$2:$J$10,2,FALSE)</f>
        <v>#N/A</v>
      </c>
      <c r="AF2704" s="278"/>
      <c r="AG2704" s="264"/>
      <c r="AH2704" s="264"/>
      <c r="AI2704" s="264"/>
      <c r="AJ2704" s="264"/>
      <c r="AK2704" s="264"/>
      <c r="AL2704" s="264"/>
      <c r="AM2704" s="288"/>
      <c r="AN2704" s="289" t="e">
        <f t="shared" si="3301"/>
        <v>#DIV/0!</v>
      </c>
      <c r="AO2704" s="296"/>
    </row>
    <row r="2705" spans="1:41" s="219" customFormat="1" ht="15" customHeight="1" x14ac:dyDescent="0.15">
      <c r="A2705" s="235"/>
      <c r="B2705" s="236">
        <f t="shared" ref="B2705:C2705" si="3314">B2704</f>
        <v>0</v>
      </c>
      <c r="C2705" s="237">
        <f t="shared" si="3314"/>
        <v>0</v>
      </c>
      <c r="D2705" s="238">
        <f t="shared" ref="D2705:D2708" si="3315">D2704+1</f>
        <v>2</v>
      </c>
      <c r="E2705" s="238"/>
      <c r="F2705" s="239"/>
      <c r="G2705" s="238"/>
      <c r="H2705" s="327"/>
      <c r="I2705" s="240"/>
      <c r="J2705" s="238"/>
      <c r="K2705" s="238"/>
      <c r="L2705" s="238"/>
      <c r="M2705" s="238"/>
      <c r="N2705" s="238"/>
      <c r="O2705" s="256">
        <f t="shared" si="3300"/>
        <v>0</v>
      </c>
      <c r="P2705" s="351"/>
      <c r="Q2705" s="266"/>
      <c r="R2705" s="353"/>
      <c r="S2705" s="355"/>
      <c r="T2705" s="351"/>
      <c r="U2705" s="357"/>
      <c r="V2705" s="359"/>
      <c r="W2705" s="361"/>
      <c r="X2705" s="357"/>
      <c r="Y2705" s="353"/>
      <c r="Z2705" s="353"/>
      <c r="AA2705" s="353"/>
      <c r="AB2705" s="353"/>
      <c r="AC2705" s="353"/>
      <c r="AD2705" s="238">
        <f t="shared" ref="AD2705:AD2708" si="3316">AD2704</f>
        <v>0</v>
      </c>
      <c r="AE2705" s="279" t="e">
        <f>VLOOKUP(AD2705,分类参数表!$I$2:$J$10,2,FALSE)</f>
        <v>#N/A</v>
      </c>
      <c r="AF2705" s="280"/>
      <c r="AG2705" s="266"/>
      <c r="AH2705" s="266"/>
      <c r="AI2705" s="266"/>
      <c r="AJ2705" s="266"/>
      <c r="AK2705" s="266"/>
      <c r="AL2705" s="266"/>
      <c r="AM2705" s="290"/>
      <c r="AN2705" s="291" t="e">
        <f t="shared" si="3301"/>
        <v>#DIV/0!</v>
      </c>
      <c r="AO2705" s="297"/>
    </row>
    <row r="2706" spans="1:41" s="219" customFormat="1" ht="15" customHeight="1" x14ac:dyDescent="0.15">
      <c r="A2706" s="235"/>
      <c r="B2706" s="236">
        <f t="shared" ref="B2706:C2706" si="3317">B2705</f>
        <v>0</v>
      </c>
      <c r="C2706" s="237">
        <f t="shared" si="3317"/>
        <v>0</v>
      </c>
      <c r="D2706" s="238">
        <f t="shared" si="3315"/>
        <v>3</v>
      </c>
      <c r="E2706" s="238"/>
      <c r="F2706" s="239"/>
      <c r="G2706" s="238"/>
      <c r="H2706" s="327"/>
      <c r="I2706" s="240"/>
      <c r="J2706" s="238"/>
      <c r="K2706" s="238"/>
      <c r="L2706" s="238"/>
      <c r="M2706" s="238"/>
      <c r="N2706" s="238"/>
      <c r="O2706" s="256">
        <f t="shared" si="3300"/>
        <v>0</v>
      </c>
      <c r="P2706" s="351"/>
      <c r="Q2706" s="266"/>
      <c r="R2706" s="353"/>
      <c r="S2706" s="355"/>
      <c r="T2706" s="351"/>
      <c r="U2706" s="357"/>
      <c r="V2706" s="359"/>
      <c r="W2706" s="361"/>
      <c r="X2706" s="357"/>
      <c r="Y2706" s="353"/>
      <c r="Z2706" s="353"/>
      <c r="AA2706" s="353"/>
      <c r="AB2706" s="353"/>
      <c r="AC2706" s="353"/>
      <c r="AD2706" s="238">
        <f t="shared" si="3316"/>
        <v>0</v>
      </c>
      <c r="AE2706" s="279" t="e">
        <f>VLOOKUP(AD2706,分类参数表!$I$2:$J$10,2,FALSE)</f>
        <v>#N/A</v>
      </c>
      <c r="AF2706" s="280"/>
      <c r="AG2706" s="266"/>
      <c r="AH2706" s="266"/>
      <c r="AI2706" s="266"/>
      <c r="AJ2706" s="266"/>
      <c r="AK2706" s="266"/>
      <c r="AL2706" s="266"/>
      <c r="AM2706" s="290"/>
      <c r="AN2706" s="291" t="e">
        <f t="shared" si="3301"/>
        <v>#DIV/0!</v>
      </c>
      <c r="AO2706" s="297"/>
    </row>
    <row r="2707" spans="1:41" s="219" customFormat="1" ht="15" customHeight="1" x14ac:dyDescent="0.15">
      <c r="A2707" s="235"/>
      <c r="B2707" s="236">
        <f t="shared" ref="B2707:C2707" si="3318">B2706</f>
        <v>0</v>
      </c>
      <c r="C2707" s="237">
        <f t="shared" si="3318"/>
        <v>0</v>
      </c>
      <c r="D2707" s="238">
        <f t="shared" si="3315"/>
        <v>4</v>
      </c>
      <c r="E2707" s="238"/>
      <c r="F2707" s="239"/>
      <c r="G2707" s="238"/>
      <c r="H2707" s="266"/>
      <c r="I2707" s="238"/>
      <c r="J2707" s="238"/>
      <c r="K2707" s="238"/>
      <c r="L2707" s="238"/>
      <c r="M2707" s="238"/>
      <c r="N2707" s="238"/>
      <c r="O2707" s="256">
        <f t="shared" si="3300"/>
        <v>0</v>
      </c>
      <c r="P2707" s="351"/>
      <c r="Q2707" s="266"/>
      <c r="R2707" s="353"/>
      <c r="S2707" s="355"/>
      <c r="T2707" s="351"/>
      <c r="U2707" s="357"/>
      <c r="V2707" s="359"/>
      <c r="W2707" s="361"/>
      <c r="X2707" s="357"/>
      <c r="Y2707" s="353"/>
      <c r="Z2707" s="353"/>
      <c r="AA2707" s="353"/>
      <c r="AB2707" s="353"/>
      <c r="AC2707" s="353"/>
      <c r="AD2707" s="238">
        <f t="shared" si="3316"/>
        <v>0</v>
      </c>
      <c r="AE2707" s="279" t="e">
        <f>VLOOKUP(AD2707,分类参数表!$I$2:$J$10,2,FALSE)</f>
        <v>#N/A</v>
      </c>
      <c r="AF2707" s="280"/>
      <c r="AG2707" s="266"/>
      <c r="AH2707" s="266"/>
      <c r="AI2707" s="266"/>
      <c r="AJ2707" s="266"/>
      <c r="AK2707" s="266"/>
      <c r="AL2707" s="266"/>
      <c r="AM2707" s="290"/>
      <c r="AN2707" s="291" t="e">
        <f t="shared" si="3301"/>
        <v>#DIV/0!</v>
      </c>
      <c r="AO2707" s="297"/>
    </row>
    <row r="2708" spans="1:41" s="219" customFormat="1" ht="15" customHeight="1" thickBot="1" x14ac:dyDescent="0.2">
      <c r="A2708" s="235"/>
      <c r="B2708" s="236">
        <f t="shared" ref="B2708:C2708" si="3319">B2707</f>
        <v>0</v>
      </c>
      <c r="C2708" s="237">
        <f t="shared" si="3319"/>
        <v>0</v>
      </c>
      <c r="D2708" s="238">
        <f t="shared" si="3315"/>
        <v>5</v>
      </c>
      <c r="E2708" s="238"/>
      <c r="F2708" s="239"/>
      <c r="G2708" s="238"/>
      <c r="H2708" s="266"/>
      <c r="I2708" s="238"/>
      <c r="J2708" s="238"/>
      <c r="K2708" s="238"/>
      <c r="L2708" s="238"/>
      <c r="M2708" s="238"/>
      <c r="N2708" s="238"/>
      <c r="O2708" s="256">
        <f t="shared" si="3300"/>
        <v>0</v>
      </c>
      <c r="P2708" s="351"/>
      <c r="Q2708" s="266"/>
      <c r="R2708" s="353"/>
      <c r="S2708" s="355"/>
      <c r="T2708" s="351"/>
      <c r="U2708" s="357"/>
      <c r="V2708" s="359"/>
      <c r="W2708" s="361"/>
      <c r="X2708" s="357"/>
      <c r="Y2708" s="353"/>
      <c r="Z2708" s="353"/>
      <c r="AA2708" s="353"/>
      <c r="AB2708" s="362"/>
      <c r="AC2708" s="362"/>
      <c r="AD2708" s="238">
        <f t="shared" si="3316"/>
        <v>0</v>
      </c>
      <c r="AE2708" s="279" t="e">
        <f>VLOOKUP(AD2708,分类参数表!$I$2:$J$10,2,FALSE)</f>
        <v>#N/A</v>
      </c>
      <c r="AF2708" s="280"/>
      <c r="AG2708" s="266"/>
      <c r="AH2708" s="266"/>
      <c r="AI2708" s="266"/>
      <c r="AJ2708" s="266"/>
      <c r="AK2708" s="266"/>
      <c r="AL2708" s="266"/>
      <c r="AM2708" s="290"/>
      <c r="AN2708" s="291" t="e">
        <f t="shared" si="3301"/>
        <v>#DIV/0!</v>
      </c>
      <c r="AO2708" s="297"/>
    </row>
    <row r="2709" spans="1:41" s="220" customFormat="1" ht="15" customHeight="1" thickTop="1" x14ac:dyDescent="0.15">
      <c r="A2709" s="319"/>
      <c r="B2709" s="242"/>
      <c r="C2709" s="243"/>
      <c r="D2709" s="244">
        <v>1</v>
      </c>
      <c r="E2709" s="320"/>
      <c r="F2709" s="245"/>
      <c r="G2709" s="321"/>
      <c r="H2709" s="328"/>
      <c r="I2709" s="246"/>
      <c r="J2709" s="321"/>
      <c r="K2709" s="320"/>
      <c r="L2709" s="321"/>
      <c r="M2709" s="244"/>
      <c r="N2709" s="244"/>
      <c r="O2709" s="257">
        <f t="shared" si="3300"/>
        <v>0</v>
      </c>
      <c r="P2709" s="363">
        <f>SUM(O2709:O2713)</f>
        <v>0</v>
      </c>
      <c r="Q2709" s="322"/>
      <c r="R2709" s="371">
        <f>SUMPRODUCT(Q2709:Q2713+0)</f>
        <v>0</v>
      </c>
      <c r="S2709" s="374" t="e">
        <f>R2709/P2709</f>
        <v>#DIV/0!</v>
      </c>
      <c r="T2709" s="363" t="e">
        <f>LOOKUP(S2709,{0.4,0.45,0.5,0.55,0.6,0.65,0.7,0.75,0.8,0.85,0.9,0.95,1},{0.1,0.175,0.25,0.325,0.4,0.475,0.55,0.625,0.7,0.775,0.85,0.925,1})</f>
        <v>#DIV/0!</v>
      </c>
      <c r="U2709" s="369"/>
      <c r="V2709" s="365"/>
      <c r="W2709" s="367"/>
      <c r="X2709" s="369"/>
      <c r="Y2709" s="371">
        <f>R2709-(V2709/10)-X2709</f>
        <v>0</v>
      </c>
      <c r="Z2709" s="371" t="e">
        <f>Y2709*T2709*AE2709</f>
        <v>#DIV/0!</v>
      </c>
      <c r="AA2709" s="371" t="e">
        <f>U2709-V2709+Z2709</f>
        <v>#DIV/0!</v>
      </c>
      <c r="AB2709" s="371"/>
      <c r="AC2709" s="371"/>
      <c r="AD2709" s="323" t="s">
        <v>2000</v>
      </c>
      <c r="AE2709" s="282">
        <f>VLOOKUP(AD2709,分类参数表!$I$2:$J$10,2,FALSE)</f>
        <v>1</v>
      </c>
      <c r="AF2709" s="283"/>
      <c r="AG2709" s="322"/>
      <c r="AH2709" s="269"/>
      <c r="AI2709" s="269"/>
      <c r="AJ2709" s="269"/>
      <c r="AK2709" s="322"/>
      <c r="AL2709" s="322"/>
      <c r="AM2709" s="292"/>
      <c r="AN2709" s="293" t="e">
        <f t="shared" si="3301"/>
        <v>#DIV/0!</v>
      </c>
      <c r="AO2709" s="298"/>
    </row>
    <row r="2710" spans="1:41" s="221" customFormat="1" ht="15" customHeight="1" x14ac:dyDescent="0.15">
      <c r="A2710" s="247"/>
      <c r="B2710" s="248">
        <f t="shared" ref="B2710:C2710" si="3320">B2709</f>
        <v>0</v>
      </c>
      <c r="C2710" s="249">
        <f t="shared" si="3320"/>
        <v>0</v>
      </c>
      <c r="D2710" s="250">
        <f t="shared" ref="D2710:D2713" si="3321">D2709+1</f>
        <v>2</v>
      </c>
      <c r="E2710" s="250"/>
      <c r="F2710" s="251"/>
      <c r="G2710" s="250"/>
      <c r="H2710" s="329"/>
      <c r="I2710" s="252"/>
      <c r="J2710" s="250"/>
      <c r="K2710" s="250"/>
      <c r="L2710" s="250"/>
      <c r="M2710" s="250"/>
      <c r="N2710" s="250"/>
      <c r="O2710" s="258">
        <f t="shared" si="3300"/>
        <v>0</v>
      </c>
      <c r="P2710" s="364"/>
      <c r="Q2710" s="271"/>
      <c r="R2710" s="372"/>
      <c r="S2710" s="375"/>
      <c r="T2710" s="364"/>
      <c r="U2710" s="370"/>
      <c r="V2710" s="366"/>
      <c r="W2710" s="368"/>
      <c r="X2710" s="370"/>
      <c r="Y2710" s="372"/>
      <c r="Z2710" s="372"/>
      <c r="AA2710" s="372"/>
      <c r="AB2710" s="372"/>
      <c r="AC2710" s="372"/>
      <c r="AD2710" s="250" t="str">
        <f t="shared" ref="AD2710:AD2713" si="3322">AD2709</f>
        <v>会员</v>
      </c>
      <c r="AE2710" s="284">
        <f>VLOOKUP(AD2710,分类参数表!$I$2:$J$10,2,FALSE)</f>
        <v>1</v>
      </c>
      <c r="AF2710" s="285"/>
      <c r="AG2710" s="271"/>
      <c r="AH2710" s="271"/>
      <c r="AI2710" s="271"/>
      <c r="AJ2710" s="271"/>
      <c r="AK2710" s="271"/>
      <c r="AL2710" s="271"/>
      <c r="AM2710" s="294"/>
      <c r="AN2710" s="295" t="e">
        <f t="shared" si="3301"/>
        <v>#DIV/0!</v>
      </c>
      <c r="AO2710" s="299"/>
    </row>
    <row r="2711" spans="1:41" s="221" customFormat="1" ht="15" customHeight="1" x14ac:dyDescent="0.15">
      <c r="A2711" s="247"/>
      <c r="B2711" s="248">
        <f t="shared" ref="B2711:C2711" si="3323">B2710</f>
        <v>0</v>
      </c>
      <c r="C2711" s="249">
        <f t="shared" si="3323"/>
        <v>0</v>
      </c>
      <c r="D2711" s="250">
        <f t="shared" si="3321"/>
        <v>3</v>
      </c>
      <c r="E2711" s="250"/>
      <c r="F2711" s="251"/>
      <c r="G2711" s="250"/>
      <c r="H2711" s="329"/>
      <c r="I2711" s="252"/>
      <c r="J2711" s="250"/>
      <c r="K2711" s="250"/>
      <c r="L2711" s="250"/>
      <c r="M2711" s="250"/>
      <c r="N2711" s="250"/>
      <c r="O2711" s="258">
        <f t="shared" si="3300"/>
        <v>0</v>
      </c>
      <c r="P2711" s="364"/>
      <c r="Q2711" s="271"/>
      <c r="R2711" s="372"/>
      <c r="S2711" s="375"/>
      <c r="T2711" s="364"/>
      <c r="U2711" s="370"/>
      <c r="V2711" s="366"/>
      <c r="W2711" s="368"/>
      <c r="X2711" s="370"/>
      <c r="Y2711" s="372"/>
      <c r="Z2711" s="372"/>
      <c r="AA2711" s="372"/>
      <c r="AB2711" s="372"/>
      <c r="AC2711" s="372"/>
      <c r="AD2711" s="250" t="str">
        <f t="shared" si="3322"/>
        <v>会员</v>
      </c>
      <c r="AE2711" s="284">
        <f>VLOOKUP(AD2711,分类参数表!$I$2:$J$10,2,FALSE)</f>
        <v>1</v>
      </c>
      <c r="AF2711" s="285"/>
      <c r="AG2711" s="271"/>
      <c r="AH2711" s="271"/>
      <c r="AI2711" s="271"/>
      <c r="AJ2711" s="271"/>
      <c r="AK2711" s="271"/>
      <c r="AL2711" s="271"/>
      <c r="AM2711" s="294"/>
      <c r="AN2711" s="295" t="e">
        <f t="shared" si="3301"/>
        <v>#DIV/0!</v>
      </c>
      <c r="AO2711" s="299"/>
    </row>
    <row r="2712" spans="1:41" s="221" customFormat="1" ht="15" customHeight="1" x14ac:dyDescent="0.15">
      <c r="A2712" s="247"/>
      <c r="B2712" s="248">
        <f t="shared" ref="B2712:C2712" si="3324">B2711</f>
        <v>0</v>
      </c>
      <c r="C2712" s="249">
        <f t="shared" si="3324"/>
        <v>0</v>
      </c>
      <c r="D2712" s="250">
        <f t="shared" si="3321"/>
        <v>4</v>
      </c>
      <c r="E2712" s="250"/>
      <c r="F2712" s="251"/>
      <c r="G2712" s="250"/>
      <c r="H2712" s="271"/>
      <c r="I2712" s="250"/>
      <c r="J2712" s="250"/>
      <c r="K2712" s="250"/>
      <c r="L2712" s="250"/>
      <c r="M2712" s="250"/>
      <c r="N2712" s="250"/>
      <c r="O2712" s="258">
        <f t="shared" si="3300"/>
        <v>0</v>
      </c>
      <c r="P2712" s="364"/>
      <c r="Q2712" s="271"/>
      <c r="R2712" s="372"/>
      <c r="S2712" s="375"/>
      <c r="T2712" s="364"/>
      <c r="U2712" s="370"/>
      <c r="V2712" s="366"/>
      <c r="W2712" s="368"/>
      <c r="X2712" s="370"/>
      <c r="Y2712" s="372"/>
      <c r="Z2712" s="372"/>
      <c r="AA2712" s="372"/>
      <c r="AB2712" s="372"/>
      <c r="AC2712" s="372"/>
      <c r="AD2712" s="250" t="str">
        <f t="shared" si="3322"/>
        <v>会员</v>
      </c>
      <c r="AE2712" s="284">
        <f>VLOOKUP(AD2712,分类参数表!$I$2:$J$10,2,FALSE)</f>
        <v>1</v>
      </c>
      <c r="AF2712" s="285"/>
      <c r="AG2712" s="271"/>
      <c r="AH2712" s="271"/>
      <c r="AI2712" s="271"/>
      <c r="AJ2712" s="271"/>
      <c r="AK2712" s="271"/>
      <c r="AL2712" s="271"/>
      <c r="AM2712" s="294"/>
      <c r="AN2712" s="295" t="e">
        <f t="shared" si="3301"/>
        <v>#DIV/0!</v>
      </c>
      <c r="AO2712" s="299"/>
    </row>
    <row r="2713" spans="1:41" s="221" customFormat="1" ht="15" customHeight="1" thickBot="1" x14ac:dyDescent="0.2">
      <c r="A2713" s="247"/>
      <c r="B2713" s="248">
        <f t="shared" ref="B2713:C2713" si="3325">B2712</f>
        <v>0</v>
      </c>
      <c r="C2713" s="249">
        <f t="shared" si="3325"/>
        <v>0</v>
      </c>
      <c r="D2713" s="250">
        <f t="shared" si="3321"/>
        <v>5</v>
      </c>
      <c r="E2713" s="250"/>
      <c r="F2713" s="251"/>
      <c r="G2713" s="250"/>
      <c r="H2713" s="271"/>
      <c r="I2713" s="250"/>
      <c r="J2713" s="250"/>
      <c r="K2713" s="250"/>
      <c r="L2713" s="250"/>
      <c r="M2713" s="250"/>
      <c r="N2713" s="250"/>
      <c r="O2713" s="258">
        <f t="shared" si="3300"/>
        <v>0</v>
      </c>
      <c r="P2713" s="364"/>
      <c r="Q2713" s="271"/>
      <c r="R2713" s="372"/>
      <c r="S2713" s="375"/>
      <c r="T2713" s="364"/>
      <c r="U2713" s="370"/>
      <c r="V2713" s="366"/>
      <c r="W2713" s="368"/>
      <c r="X2713" s="370"/>
      <c r="Y2713" s="372"/>
      <c r="Z2713" s="372"/>
      <c r="AA2713" s="372"/>
      <c r="AB2713" s="373"/>
      <c r="AC2713" s="373"/>
      <c r="AD2713" s="250" t="str">
        <f t="shared" si="3322"/>
        <v>会员</v>
      </c>
      <c r="AE2713" s="284">
        <f>VLOOKUP(AD2713,分类参数表!$I$2:$J$10,2,FALSE)</f>
        <v>1</v>
      </c>
      <c r="AF2713" s="285"/>
      <c r="AG2713" s="271"/>
      <c r="AH2713" s="271"/>
      <c r="AI2713" s="271"/>
      <c r="AJ2713" s="271"/>
      <c r="AK2713" s="271"/>
      <c r="AL2713" s="271"/>
      <c r="AM2713" s="294"/>
      <c r="AN2713" s="295" t="e">
        <f t="shared" si="3301"/>
        <v>#DIV/0!</v>
      </c>
      <c r="AO2713" s="299"/>
    </row>
    <row r="2714" spans="1:41" s="218" customFormat="1" ht="15" customHeight="1" thickTop="1" x14ac:dyDescent="0.15">
      <c r="A2714" s="229"/>
      <c r="B2714" s="230"/>
      <c r="C2714" s="231"/>
      <c r="D2714" s="232">
        <v>1</v>
      </c>
      <c r="E2714" s="233"/>
      <c r="F2714" s="233"/>
      <c r="G2714" s="232"/>
      <c r="H2714" s="326"/>
      <c r="I2714" s="234"/>
      <c r="J2714" s="232"/>
      <c r="K2714" s="233"/>
      <c r="L2714" s="232"/>
      <c r="M2714" s="232"/>
      <c r="N2714" s="232"/>
      <c r="O2714" s="255">
        <f t="shared" si="3300"/>
        <v>0</v>
      </c>
      <c r="P2714" s="350">
        <f>SUM(O2714:O2718)</f>
        <v>0</v>
      </c>
      <c r="Q2714" s="264"/>
      <c r="R2714" s="352">
        <f>SUMPRODUCT(Q2714:Q2718+0)</f>
        <v>0</v>
      </c>
      <c r="S2714" s="354" t="e">
        <f>R2714/P2714</f>
        <v>#DIV/0!</v>
      </c>
      <c r="T2714" s="350" t="e">
        <f>LOOKUP(S2714,{0.4,0.45,0.5,0.55,0.6,0.65,0.7,0.75,0.8,0.85,0.9,0.95,1},{0.1,0.175,0.25,0.325,0.4,0.475,0.55,0.625,0.7,0.775,0.85,0.925,1})</f>
        <v>#DIV/0!</v>
      </c>
      <c r="U2714" s="356"/>
      <c r="V2714" s="358"/>
      <c r="W2714" s="360"/>
      <c r="X2714" s="356"/>
      <c r="Y2714" s="352">
        <f>R2714-(V2714/10)-X2714</f>
        <v>0</v>
      </c>
      <c r="Z2714" s="352" t="e">
        <f>Y2714*T2714*AE2714</f>
        <v>#DIV/0!</v>
      </c>
      <c r="AA2714" s="352" t="e">
        <f>U2714-V2714+Z2714</f>
        <v>#DIV/0!</v>
      </c>
      <c r="AB2714" s="352"/>
      <c r="AC2714" s="352"/>
      <c r="AD2714" s="276"/>
      <c r="AE2714" s="277" t="e">
        <f>VLOOKUP(AD2714,分类参数表!$I$2:$J$10,2,FALSE)</f>
        <v>#N/A</v>
      </c>
      <c r="AF2714" s="278"/>
      <c r="AG2714" s="264"/>
      <c r="AH2714" s="264"/>
      <c r="AI2714" s="264"/>
      <c r="AJ2714" s="264"/>
      <c r="AK2714" s="264"/>
      <c r="AL2714" s="264"/>
      <c r="AM2714" s="288"/>
      <c r="AN2714" s="289" t="e">
        <f t="shared" si="3301"/>
        <v>#DIV/0!</v>
      </c>
      <c r="AO2714" s="296"/>
    </row>
    <row r="2715" spans="1:41" s="219" customFormat="1" ht="15" customHeight="1" x14ac:dyDescent="0.15">
      <c r="A2715" s="235"/>
      <c r="B2715" s="236">
        <f t="shared" ref="B2715:C2715" si="3326">B2714</f>
        <v>0</v>
      </c>
      <c r="C2715" s="237">
        <f t="shared" si="3326"/>
        <v>0</v>
      </c>
      <c r="D2715" s="238">
        <f t="shared" ref="D2715:D2718" si="3327">D2714+1</f>
        <v>2</v>
      </c>
      <c r="E2715" s="238"/>
      <c r="F2715" s="239"/>
      <c r="G2715" s="238"/>
      <c r="H2715" s="327"/>
      <c r="I2715" s="240"/>
      <c r="J2715" s="238"/>
      <c r="K2715" s="238"/>
      <c r="L2715" s="238"/>
      <c r="M2715" s="238"/>
      <c r="N2715" s="238"/>
      <c r="O2715" s="256">
        <f t="shared" si="3300"/>
        <v>0</v>
      </c>
      <c r="P2715" s="351"/>
      <c r="Q2715" s="266"/>
      <c r="R2715" s="353"/>
      <c r="S2715" s="355"/>
      <c r="T2715" s="351"/>
      <c r="U2715" s="357"/>
      <c r="V2715" s="359"/>
      <c r="W2715" s="361"/>
      <c r="X2715" s="357"/>
      <c r="Y2715" s="353"/>
      <c r="Z2715" s="353"/>
      <c r="AA2715" s="353"/>
      <c r="AB2715" s="353"/>
      <c r="AC2715" s="353"/>
      <c r="AD2715" s="238">
        <f t="shared" ref="AD2715:AD2718" si="3328">AD2714</f>
        <v>0</v>
      </c>
      <c r="AE2715" s="279" t="e">
        <f>VLOOKUP(AD2715,分类参数表!$I$2:$J$10,2,FALSE)</f>
        <v>#N/A</v>
      </c>
      <c r="AF2715" s="280"/>
      <c r="AG2715" s="266"/>
      <c r="AH2715" s="266"/>
      <c r="AI2715" s="266"/>
      <c r="AJ2715" s="266"/>
      <c r="AK2715" s="266"/>
      <c r="AL2715" s="266"/>
      <c r="AM2715" s="290"/>
      <c r="AN2715" s="291" t="e">
        <f t="shared" si="3301"/>
        <v>#DIV/0!</v>
      </c>
      <c r="AO2715" s="297"/>
    </row>
    <row r="2716" spans="1:41" s="219" customFormat="1" ht="15" customHeight="1" x14ac:dyDescent="0.15">
      <c r="A2716" s="235"/>
      <c r="B2716" s="236">
        <f t="shared" ref="B2716:C2716" si="3329">B2715</f>
        <v>0</v>
      </c>
      <c r="C2716" s="237">
        <f t="shared" si="3329"/>
        <v>0</v>
      </c>
      <c r="D2716" s="238">
        <f t="shared" si="3327"/>
        <v>3</v>
      </c>
      <c r="E2716" s="238"/>
      <c r="F2716" s="239"/>
      <c r="G2716" s="238"/>
      <c r="H2716" s="327"/>
      <c r="I2716" s="240"/>
      <c r="J2716" s="238"/>
      <c r="K2716" s="238"/>
      <c r="L2716" s="238"/>
      <c r="M2716" s="238"/>
      <c r="N2716" s="238"/>
      <c r="O2716" s="256">
        <f t="shared" si="3300"/>
        <v>0</v>
      </c>
      <c r="P2716" s="351"/>
      <c r="Q2716" s="266"/>
      <c r="R2716" s="353"/>
      <c r="S2716" s="355"/>
      <c r="T2716" s="351"/>
      <c r="U2716" s="357"/>
      <c r="V2716" s="359"/>
      <c r="W2716" s="361"/>
      <c r="X2716" s="357"/>
      <c r="Y2716" s="353"/>
      <c r="Z2716" s="353"/>
      <c r="AA2716" s="353"/>
      <c r="AB2716" s="353"/>
      <c r="AC2716" s="353"/>
      <c r="AD2716" s="238">
        <f t="shared" si="3328"/>
        <v>0</v>
      </c>
      <c r="AE2716" s="279" t="e">
        <f>VLOOKUP(AD2716,分类参数表!$I$2:$J$10,2,FALSE)</f>
        <v>#N/A</v>
      </c>
      <c r="AF2716" s="280"/>
      <c r="AG2716" s="266"/>
      <c r="AH2716" s="266"/>
      <c r="AI2716" s="266"/>
      <c r="AJ2716" s="266"/>
      <c r="AK2716" s="266"/>
      <c r="AL2716" s="266"/>
      <c r="AM2716" s="290"/>
      <c r="AN2716" s="291" t="e">
        <f t="shared" si="3301"/>
        <v>#DIV/0!</v>
      </c>
      <c r="AO2716" s="297"/>
    </row>
    <row r="2717" spans="1:41" s="219" customFormat="1" ht="15" customHeight="1" x14ac:dyDescent="0.15">
      <c r="A2717" s="235"/>
      <c r="B2717" s="236">
        <f t="shared" ref="B2717:C2717" si="3330">B2716</f>
        <v>0</v>
      </c>
      <c r="C2717" s="237">
        <f t="shared" si="3330"/>
        <v>0</v>
      </c>
      <c r="D2717" s="238">
        <f t="shared" si="3327"/>
        <v>4</v>
      </c>
      <c r="E2717" s="238"/>
      <c r="F2717" s="239"/>
      <c r="G2717" s="238"/>
      <c r="H2717" s="266"/>
      <c r="I2717" s="238"/>
      <c r="J2717" s="238"/>
      <c r="K2717" s="238"/>
      <c r="L2717" s="238"/>
      <c r="M2717" s="238"/>
      <c r="N2717" s="238"/>
      <c r="O2717" s="256">
        <f t="shared" si="3300"/>
        <v>0</v>
      </c>
      <c r="P2717" s="351"/>
      <c r="Q2717" s="266"/>
      <c r="R2717" s="353"/>
      <c r="S2717" s="355"/>
      <c r="T2717" s="351"/>
      <c r="U2717" s="357"/>
      <c r="V2717" s="359"/>
      <c r="W2717" s="361"/>
      <c r="X2717" s="357"/>
      <c r="Y2717" s="353"/>
      <c r="Z2717" s="353"/>
      <c r="AA2717" s="353"/>
      <c r="AB2717" s="353"/>
      <c r="AC2717" s="353"/>
      <c r="AD2717" s="238">
        <f t="shared" si="3328"/>
        <v>0</v>
      </c>
      <c r="AE2717" s="279" t="e">
        <f>VLOOKUP(AD2717,分类参数表!$I$2:$J$10,2,FALSE)</f>
        <v>#N/A</v>
      </c>
      <c r="AF2717" s="280"/>
      <c r="AG2717" s="266"/>
      <c r="AH2717" s="266"/>
      <c r="AI2717" s="266"/>
      <c r="AJ2717" s="266"/>
      <c r="AK2717" s="266"/>
      <c r="AL2717" s="266"/>
      <c r="AM2717" s="290"/>
      <c r="AN2717" s="291" t="e">
        <f t="shared" si="3301"/>
        <v>#DIV/0!</v>
      </c>
      <c r="AO2717" s="297"/>
    </row>
    <row r="2718" spans="1:41" s="219" customFormat="1" ht="15" customHeight="1" thickBot="1" x14ac:dyDescent="0.2">
      <c r="A2718" s="235"/>
      <c r="B2718" s="236">
        <f t="shared" ref="B2718:C2718" si="3331">B2717</f>
        <v>0</v>
      </c>
      <c r="C2718" s="237">
        <f t="shared" si="3331"/>
        <v>0</v>
      </c>
      <c r="D2718" s="238">
        <f t="shared" si="3327"/>
        <v>5</v>
      </c>
      <c r="E2718" s="238"/>
      <c r="F2718" s="239"/>
      <c r="G2718" s="238"/>
      <c r="H2718" s="266"/>
      <c r="I2718" s="238"/>
      <c r="J2718" s="238"/>
      <c r="K2718" s="238"/>
      <c r="L2718" s="238"/>
      <c r="M2718" s="238"/>
      <c r="N2718" s="238"/>
      <c r="O2718" s="256">
        <f t="shared" si="3300"/>
        <v>0</v>
      </c>
      <c r="P2718" s="351"/>
      <c r="Q2718" s="266"/>
      <c r="R2718" s="353"/>
      <c r="S2718" s="355"/>
      <c r="T2718" s="351"/>
      <c r="U2718" s="357"/>
      <c r="V2718" s="359"/>
      <c r="W2718" s="361"/>
      <c r="X2718" s="357"/>
      <c r="Y2718" s="353"/>
      <c r="Z2718" s="353"/>
      <c r="AA2718" s="353"/>
      <c r="AB2718" s="362"/>
      <c r="AC2718" s="362"/>
      <c r="AD2718" s="238">
        <f t="shared" si="3328"/>
        <v>0</v>
      </c>
      <c r="AE2718" s="279" t="e">
        <f>VLOOKUP(AD2718,分类参数表!$I$2:$J$10,2,FALSE)</f>
        <v>#N/A</v>
      </c>
      <c r="AF2718" s="280"/>
      <c r="AG2718" s="266"/>
      <c r="AH2718" s="266"/>
      <c r="AI2718" s="266"/>
      <c r="AJ2718" s="266"/>
      <c r="AK2718" s="266"/>
      <c r="AL2718" s="266"/>
      <c r="AM2718" s="290"/>
      <c r="AN2718" s="291" t="e">
        <f t="shared" si="3301"/>
        <v>#DIV/0!</v>
      </c>
      <c r="AO2718" s="297"/>
    </row>
    <row r="2719" spans="1:41" s="220" customFormat="1" ht="15" customHeight="1" thickTop="1" x14ac:dyDescent="0.15">
      <c r="A2719" s="319"/>
      <c r="B2719" s="242"/>
      <c r="C2719" s="243"/>
      <c r="D2719" s="244">
        <v>1</v>
      </c>
      <c r="E2719" s="320"/>
      <c r="F2719" s="245"/>
      <c r="G2719" s="321"/>
      <c r="H2719" s="328"/>
      <c r="I2719" s="246"/>
      <c r="J2719" s="321"/>
      <c r="K2719" s="320"/>
      <c r="L2719" s="321"/>
      <c r="M2719" s="244"/>
      <c r="N2719" s="244"/>
      <c r="O2719" s="257">
        <f t="shared" si="3300"/>
        <v>0</v>
      </c>
      <c r="P2719" s="363">
        <f>SUM(O2719:O2723)</f>
        <v>0</v>
      </c>
      <c r="Q2719" s="322"/>
      <c r="R2719" s="371">
        <f>SUMPRODUCT(Q2719:Q2723+0)</f>
        <v>0</v>
      </c>
      <c r="S2719" s="374" t="e">
        <f>R2719/P2719</f>
        <v>#DIV/0!</v>
      </c>
      <c r="T2719" s="363" t="e">
        <f>LOOKUP(S2719,{0.4,0.45,0.5,0.55,0.6,0.65,0.7,0.75,0.8,0.85,0.9,0.95,1},{0.1,0.175,0.25,0.325,0.4,0.475,0.55,0.625,0.7,0.775,0.85,0.925,1})</f>
        <v>#DIV/0!</v>
      </c>
      <c r="U2719" s="369"/>
      <c r="V2719" s="365"/>
      <c r="W2719" s="367"/>
      <c r="X2719" s="369"/>
      <c r="Y2719" s="371">
        <f>R2719-(V2719/10)-X2719</f>
        <v>0</v>
      </c>
      <c r="Z2719" s="371" t="e">
        <f>Y2719*T2719*AE2719</f>
        <v>#DIV/0!</v>
      </c>
      <c r="AA2719" s="371" t="e">
        <f>U2719-V2719+Z2719</f>
        <v>#DIV/0!</v>
      </c>
      <c r="AB2719" s="371"/>
      <c r="AC2719" s="371"/>
      <c r="AD2719" s="323" t="s">
        <v>2000</v>
      </c>
      <c r="AE2719" s="282">
        <f>VLOOKUP(AD2719,分类参数表!$I$2:$J$10,2,FALSE)</f>
        <v>1</v>
      </c>
      <c r="AF2719" s="283"/>
      <c r="AG2719" s="322"/>
      <c r="AH2719" s="269"/>
      <c r="AI2719" s="269"/>
      <c r="AJ2719" s="269"/>
      <c r="AK2719" s="322"/>
      <c r="AL2719" s="322"/>
      <c r="AM2719" s="292"/>
      <c r="AN2719" s="293" t="e">
        <f t="shared" si="3301"/>
        <v>#DIV/0!</v>
      </c>
      <c r="AO2719" s="298"/>
    </row>
    <row r="2720" spans="1:41" s="221" customFormat="1" ht="15" customHeight="1" x14ac:dyDescent="0.15">
      <c r="A2720" s="247"/>
      <c r="B2720" s="248">
        <f t="shared" ref="B2720:C2720" si="3332">B2719</f>
        <v>0</v>
      </c>
      <c r="C2720" s="249">
        <f t="shared" si="3332"/>
        <v>0</v>
      </c>
      <c r="D2720" s="250">
        <f t="shared" ref="D2720:D2723" si="3333">D2719+1</f>
        <v>2</v>
      </c>
      <c r="E2720" s="250"/>
      <c r="F2720" s="251"/>
      <c r="G2720" s="250"/>
      <c r="H2720" s="329"/>
      <c r="I2720" s="252"/>
      <c r="J2720" s="250"/>
      <c r="K2720" s="250"/>
      <c r="L2720" s="250"/>
      <c r="M2720" s="250"/>
      <c r="N2720" s="250"/>
      <c r="O2720" s="258">
        <f t="shared" si="3300"/>
        <v>0</v>
      </c>
      <c r="P2720" s="364"/>
      <c r="Q2720" s="271"/>
      <c r="R2720" s="372"/>
      <c r="S2720" s="375"/>
      <c r="T2720" s="364"/>
      <c r="U2720" s="370"/>
      <c r="V2720" s="366"/>
      <c r="W2720" s="368"/>
      <c r="X2720" s="370"/>
      <c r="Y2720" s="372"/>
      <c r="Z2720" s="372"/>
      <c r="AA2720" s="372"/>
      <c r="AB2720" s="372"/>
      <c r="AC2720" s="372"/>
      <c r="AD2720" s="250" t="str">
        <f t="shared" ref="AD2720:AD2723" si="3334">AD2719</f>
        <v>会员</v>
      </c>
      <c r="AE2720" s="284">
        <f>VLOOKUP(AD2720,分类参数表!$I$2:$J$10,2,FALSE)</f>
        <v>1</v>
      </c>
      <c r="AF2720" s="285"/>
      <c r="AG2720" s="271"/>
      <c r="AH2720" s="271"/>
      <c r="AI2720" s="271"/>
      <c r="AJ2720" s="271"/>
      <c r="AK2720" s="271"/>
      <c r="AL2720" s="271"/>
      <c r="AM2720" s="294"/>
      <c r="AN2720" s="295" t="e">
        <f t="shared" si="3301"/>
        <v>#DIV/0!</v>
      </c>
      <c r="AO2720" s="299"/>
    </row>
    <row r="2721" spans="1:41" s="221" customFormat="1" ht="15" customHeight="1" x14ac:dyDescent="0.15">
      <c r="A2721" s="247"/>
      <c r="B2721" s="248">
        <f t="shared" ref="B2721:C2721" si="3335">B2720</f>
        <v>0</v>
      </c>
      <c r="C2721" s="249">
        <f t="shared" si="3335"/>
        <v>0</v>
      </c>
      <c r="D2721" s="250">
        <f t="shared" si="3333"/>
        <v>3</v>
      </c>
      <c r="E2721" s="250"/>
      <c r="F2721" s="251"/>
      <c r="G2721" s="250"/>
      <c r="H2721" s="329"/>
      <c r="I2721" s="252"/>
      <c r="J2721" s="250"/>
      <c r="K2721" s="250"/>
      <c r="L2721" s="250"/>
      <c r="M2721" s="250"/>
      <c r="N2721" s="250"/>
      <c r="O2721" s="258">
        <f t="shared" si="3300"/>
        <v>0</v>
      </c>
      <c r="P2721" s="364"/>
      <c r="Q2721" s="271"/>
      <c r="R2721" s="372"/>
      <c r="S2721" s="375"/>
      <c r="T2721" s="364"/>
      <c r="U2721" s="370"/>
      <c r="V2721" s="366"/>
      <c r="W2721" s="368"/>
      <c r="X2721" s="370"/>
      <c r="Y2721" s="372"/>
      <c r="Z2721" s="372"/>
      <c r="AA2721" s="372"/>
      <c r="AB2721" s="372"/>
      <c r="AC2721" s="372"/>
      <c r="AD2721" s="250" t="str">
        <f t="shared" si="3334"/>
        <v>会员</v>
      </c>
      <c r="AE2721" s="284">
        <f>VLOOKUP(AD2721,分类参数表!$I$2:$J$10,2,FALSE)</f>
        <v>1</v>
      </c>
      <c r="AF2721" s="285"/>
      <c r="AG2721" s="271"/>
      <c r="AH2721" s="271"/>
      <c r="AI2721" s="271"/>
      <c r="AJ2721" s="271"/>
      <c r="AK2721" s="271"/>
      <c r="AL2721" s="271"/>
      <c r="AM2721" s="294"/>
      <c r="AN2721" s="295" t="e">
        <f t="shared" si="3301"/>
        <v>#DIV/0!</v>
      </c>
      <c r="AO2721" s="299"/>
    </row>
    <row r="2722" spans="1:41" s="221" customFormat="1" ht="15" customHeight="1" x14ac:dyDescent="0.15">
      <c r="A2722" s="247"/>
      <c r="B2722" s="248">
        <f t="shared" ref="B2722:C2722" si="3336">B2721</f>
        <v>0</v>
      </c>
      <c r="C2722" s="249">
        <f t="shared" si="3336"/>
        <v>0</v>
      </c>
      <c r="D2722" s="250">
        <f t="shared" si="3333"/>
        <v>4</v>
      </c>
      <c r="E2722" s="250"/>
      <c r="F2722" s="251"/>
      <c r="G2722" s="250"/>
      <c r="H2722" s="271"/>
      <c r="I2722" s="250"/>
      <c r="J2722" s="250"/>
      <c r="K2722" s="250"/>
      <c r="L2722" s="250"/>
      <c r="M2722" s="250"/>
      <c r="N2722" s="250"/>
      <c r="O2722" s="258">
        <f t="shared" si="3300"/>
        <v>0</v>
      </c>
      <c r="P2722" s="364"/>
      <c r="Q2722" s="271"/>
      <c r="R2722" s="372"/>
      <c r="S2722" s="375"/>
      <c r="T2722" s="364"/>
      <c r="U2722" s="370"/>
      <c r="V2722" s="366"/>
      <c r="W2722" s="368"/>
      <c r="X2722" s="370"/>
      <c r="Y2722" s="372"/>
      <c r="Z2722" s="372"/>
      <c r="AA2722" s="372"/>
      <c r="AB2722" s="372"/>
      <c r="AC2722" s="372"/>
      <c r="AD2722" s="250" t="str">
        <f t="shared" si="3334"/>
        <v>会员</v>
      </c>
      <c r="AE2722" s="284">
        <f>VLOOKUP(AD2722,分类参数表!$I$2:$J$10,2,FALSE)</f>
        <v>1</v>
      </c>
      <c r="AF2722" s="285"/>
      <c r="AG2722" s="271"/>
      <c r="AH2722" s="271"/>
      <c r="AI2722" s="271"/>
      <c r="AJ2722" s="271"/>
      <c r="AK2722" s="271"/>
      <c r="AL2722" s="271"/>
      <c r="AM2722" s="294"/>
      <c r="AN2722" s="295" t="e">
        <f t="shared" si="3301"/>
        <v>#DIV/0!</v>
      </c>
      <c r="AO2722" s="299"/>
    </row>
    <row r="2723" spans="1:41" s="221" customFormat="1" ht="15" customHeight="1" thickBot="1" x14ac:dyDescent="0.2">
      <c r="A2723" s="247"/>
      <c r="B2723" s="248">
        <f t="shared" ref="B2723:C2723" si="3337">B2722</f>
        <v>0</v>
      </c>
      <c r="C2723" s="249">
        <f t="shared" si="3337"/>
        <v>0</v>
      </c>
      <c r="D2723" s="250">
        <f t="shared" si="3333"/>
        <v>5</v>
      </c>
      <c r="E2723" s="250"/>
      <c r="F2723" s="251"/>
      <c r="G2723" s="250"/>
      <c r="H2723" s="271"/>
      <c r="I2723" s="250"/>
      <c r="J2723" s="250"/>
      <c r="K2723" s="250"/>
      <c r="L2723" s="250"/>
      <c r="M2723" s="250"/>
      <c r="N2723" s="250"/>
      <c r="O2723" s="258">
        <f t="shared" si="3300"/>
        <v>0</v>
      </c>
      <c r="P2723" s="364"/>
      <c r="Q2723" s="271"/>
      <c r="R2723" s="372"/>
      <c r="S2723" s="375"/>
      <c r="T2723" s="364"/>
      <c r="U2723" s="370"/>
      <c r="V2723" s="366"/>
      <c r="W2723" s="368"/>
      <c r="X2723" s="370"/>
      <c r="Y2723" s="372"/>
      <c r="Z2723" s="372"/>
      <c r="AA2723" s="372"/>
      <c r="AB2723" s="373"/>
      <c r="AC2723" s="373"/>
      <c r="AD2723" s="250" t="str">
        <f t="shared" si="3334"/>
        <v>会员</v>
      </c>
      <c r="AE2723" s="284">
        <f>VLOOKUP(AD2723,分类参数表!$I$2:$J$10,2,FALSE)</f>
        <v>1</v>
      </c>
      <c r="AF2723" s="285"/>
      <c r="AG2723" s="271"/>
      <c r="AH2723" s="271"/>
      <c r="AI2723" s="271"/>
      <c r="AJ2723" s="271"/>
      <c r="AK2723" s="271"/>
      <c r="AL2723" s="271"/>
      <c r="AM2723" s="294"/>
      <c r="AN2723" s="295" t="e">
        <f t="shared" si="3301"/>
        <v>#DIV/0!</v>
      </c>
      <c r="AO2723" s="299"/>
    </row>
    <row r="2724" spans="1:41" s="218" customFormat="1" ht="15" customHeight="1" thickTop="1" x14ac:dyDescent="0.15">
      <c r="A2724" s="229"/>
      <c r="B2724" s="230"/>
      <c r="C2724" s="231"/>
      <c r="D2724" s="232">
        <v>1</v>
      </c>
      <c r="E2724" s="233"/>
      <c r="F2724" s="233"/>
      <c r="G2724" s="232"/>
      <c r="H2724" s="326"/>
      <c r="I2724" s="234"/>
      <c r="J2724" s="232"/>
      <c r="K2724" s="233"/>
      <c r="L2724" s="232"/>
      <c r="M2724" s="232"/>
      <c r="N2724" s="232"/>
      <c r="O2724" s="255">
        <f t="shared" si="3300"/>
        <v>0</v>
      </c>
      <c r="P2724" s="350">
        <f>SUM(O2724:O2728)</f>
        <v>0</v>
      </c>
      <c r="Q2724" s="264"/>
      <c r="R2724" s="352">
        <f>SUMPRODUCT(Q2724:Q2728+0)</f>
        <v>0</v>
      </c>
      <c r="S2724" s="354" t="e">
        <f>R2724/P2724</f>
        <v>#DIV/0!</v>
      </c>
      <c r="T2724" s="350" t="e">
        <f>LOOKUP(S2724,{0.4,0.45,0.5,0.55,0.6,0.65,0.7,0.75,0.8,0.85,0.9,0.95,1},{0.1,0.175,0.25,0.325,0.4,0.475,0.55,0.625,0.7,0.775,0.85,0.925,1})</f>
        <v>#DIV/0!</v>
      </c>
      <c r="U2724" s="356"/>
      <c r="V2724" s="358"/>
      <c r="W2724" s="360"/>
      <c r="X2724" s="356"/>
      <c r="Y2724" s="352">
        <f>R2724-(V2724/10)-X2724</f>
        <v>0</v>
      </c>
      <c r="Z2724" s="352" t="e">
        <f>Y2724*T2724*AE2724</f>
        <v>#DIV/0!</v>
      </c>
      <c r="AA2724" s="352" t="e">
        <f>U2724-V2724+Z2724</f>
        <v>#DIV/0!</v>
      </c>
      <c r="AB2724" s="352"/>
      <c r="AC2724" s="352"/>
      <c r="AD2724" s="276"/>
      <c r="AE2724" s="277" t="e">
        <f>VLOOKUP(AD2724,分类参数表!$I$2:$J$10,2,FALSE)</f>
        <v>#N/A</v>
      </c>
      <c r="AF2724" s="278"/>
      <c r="AG2724" s="264"/>
      <c r="AH2724" s="264"/>
      <c r="AI2724" s="264"/>
      <c r="AJ2724" s="264"/>
      <c r="AK2724" s="264"/>
      <c r="AL2724" s="264"/>
      <c r="AM2724" s="288"/>
      <c r="AN2724" s="289" t="e">
        <f t="shared" si="3301"/>
        <v>#DIV/0!</v>
      </c>
      <c r="AO2724" s="296"/>
    </row>
    <row r="2725" spans="1:41" s="219" customFormat="1" ht="15" customHeight="1" x14ac:dyDescent="0.15">
      <c r="A2725" s="235"/>
      <c r="B2725" s="236">
        <f t="shared" ref="B2725:C2725" si="3338">B2724</f>
        <v>0</v>
      </c>
      <c r="C2725" s="237">
        <f t="shared" si="3338"/>
        <v>0</v>
      </c>
      <c r="D2725" s="238">
        <f t="shared" ref="D2725:D2728" si="3339">D2724+1</f>
        <v>2</v>
      </c>
      <c r="E2725" s="238"/>
      <c r="F2725" s="239"/>
      <c r="G2725" s="238"/>
      <c r="H2725" s="327"/>
      <c r="I2725" s="240"/>
      <c r="J2725" s="238"/>
      <c r="K2725" s="238"/>
      <c r="L2725" s="238"/>
      <c r="M2725" s="238"/>
      <c r="N2725" s="238"/>
      <c r="O2725" s="256">
        <f t="shared" si="3300"/>
        <v>0</v>
      </c>
      <c r="P2725" s="351"/>
      <c r="Q2725" s="266"/>
      <c r="R2725" s="353"/>
      <c r="S2725" s="355"/>
      <c r="T2725" s="351"/>
      <c r="U2725" s="357"/>
      <c r="V2725" s="359"/>
      <c r="W2725" s="361"/>
      <c r="X2725" s="357"/>
      <c r="Y2725" s="353"/>
      <c r="Z2725" s="353"/>
      <c r="AA2725" s="353"/>
      <c r="AB2725" s="353"/>
      <c r="AC2725" s="353"/>
      <c r="AD2725" s="238">
        <f t="shared" ref="AD2725:AD2728" si="3340">AD2724</f>
        <v>0</v>
      </c>
      <c r="AE2725" s="279" t="e">
        <f>VLOOKUP(AD2725,分类参数表!$I$2:$J$10,2,FALSE)</f>
        <v>#N/A</v>
      </c>
      <c r="AF2725" s="280"/>
      <c r="AG2725" s="266"/>
      <c r="AH2725" s="266"/>
      <c r="AI2725" s="266"/>
      <c r="AJ2725" s="266"/>
      <c r="AK2725" s="266"/>
      <c r="AL2725" s="266"/>
      <c r="AM2725" s="290"/>
      <c r="AN2725" s="291" t="e">
        <f t="shared" si="3301"/>
        <v>#DIV/0!</v>
      </c>
      <c r="AO2725" s="297"/>
    </row>
    <row r="2726" spans="1:41" s="219" customFormat="1" ht="15" customHeight="1" x14ac:dyDescent="0.15">
      <c r="A2726" s="235"/>
      <c r="B2726" s="236">
        <f t="shared" ref="B2726:C2726" si="3341">B2725</f>
        <v>0</v>
      </c>
      <c r="C2726" s="237">
        <f t="shared" si="3341"/>
        <v>0</v>
      </c>
      <c r="D2726" s="238">
        <f t="shared" si="3339"/>
        <v>3</v>
      </c>
      <c r="E2726" s="238"/>
      <c r="F2726" s="239"/>
      <c r="G2726" s="238"/>
      <c r="H2726" s="327"/>
      <c r="I2726" s="240"/>
      <c r="J2726" s="238"/>
      <c r="K2726" s="238"/>
      <c r="L2726" s="238"/>
      <c r="M2726" s="238"/>
      <c r="N2726" s="238"/>
      <c r="O2726" s="256">
        <f t="shared" si="3300"/>
        <v>0</v>
      </c>
      <c r="P2726" s="351"/>
      <c r="Q2726" s="266"/>
      <c r="R2726" s="353"/>
      <c r="S2726" s="355"/>
      <c r="T2726" s="351"/>
      <c r="U2726" s="357"/>
      <c r="V2726" s="359"/>
      <c r="W2726" s="361"/>
      <c r="X2726" s="357"/>
      <c r="Y2726" s="353"/>
      <c r="Z2726" s="353"/>
      <c r="AA2726" s="353"/>
      <c r="AB2726" s="353"/>
      <c r="AC2726" s="353"/>
      <c r="AD2726" s="238">
        <f t="shared" si="3340"/>
        <v>0</v>
      </c>
      <c r="AE2726" s="279" t="e">
        <f>VLOOKUP(AD2726,分类参数表!$I$2:$J$10,2,FALSE)</f>
        <v>#N/A</v>
      </c>
      <c r="AF2726" s="280"/>
      <c r="AG2726" s="266"/>
      <c r="AH2726" s="266"/>
      <c r="AI2726" s="266"/>
      <c r="AJ2726" s="266"/>
      <c r="AK2726" s="266"/>
      <c r="AL2726" s="266"/>
      <c r="AM2726" s="290"/>
      <c r="AN2726" s="291" t="e">
        <f t="shared" si="3301"/>
        <v>#DIV/0!</v>
      </c>
      <c r="AO2726" s="297"/>
    </row>
    <row r="2727" spans="1:41" s="219" customFormat="1" ht="15" customHeight="1" x14ac:dyDescent="0.15">
      <c r="A2727" s="235"/>
      <c r="B2727" s="236">
        <f t="shared" ref="B2727:C2727" si="3342">B2726</f>
        <v>0</v>
      </c>
      <c r="C2727" s="237">
        <f t="shared" si="3342"/>
        <v>0</v>
      </c>
      <c r="D2727" s="238">
        <f t="shared" si="3339"/>
        <v>4</v>
      </c>
      <c r="E2727" s="238"/>
      <c r="F2727" s="239"/>
      <c r="G2727" s="238"/>
      <c r="H2727" s="266"/>
      <c r="I2727" s="238"/>
      <c r="J2727" s="238"/>
      <c r="K2727" s="238"/>
      <c r="L2727" s="238"/>
      <c r="M2727" s="238"/>
      <c r="N2727" s="238"/>
      <c r="O2727" s="256">
        <f t="shared" si="3300"/>
        <v>0</v>
      </c>
      <c r="P2727" s="351"/>
      <c r="Q2727" s="266"/>
      <c r="R2727" s="353"/>
      <c r="S2727" s="355"/>
      <c r="T2727" s="351"/>
      <c r="U2727" s="357"/>
      <c r="V2727" s="359"/>
      <c r="W2727" s="361"/>
      <c r="X2727" s="357"/>
      <c r="Y2727" s="353"/>
      <c r="Z2727" s="353"/>
      <c r="AA2727" s="353"/>
      <c r="AB2727" s="353"/>
      <c r="AC2727" s="353"/>
      <c r="AD2727" s="238">
        <f t="shared" si="3340"/>
        <v>0</v>
      </c>
      <c r="AE2727" s="279" t="e">
        <f>VLOOKUP(AD2727,分类参数表!$I$2:$J$10,2,FALSE)</f>
        <v>#N/A</v>
      </c>
      <c r="AF2727" s="280"/>
      <c r="AG2727" s="266"/>
      <c r="AH2727" s="266"/>
      <c r="AI2727" s="266"/>
      <c r="AJ2727" s="266"/>
      <c r="AK2727" s="266"/>
      <c r="AL2727" s="266"/>
      <c r="AM2727" s="290"/>
      <c r="AN2727" s="291" t="e">
        <f t="shared" si="3301"/>
        <v>#DIV/0!</v>
      </c>
      <c r="AO2727" s="297"/>
    </row>
    <row r="2728" spans="1:41" s="219" customFormat="1" ht="15" customHeight="1" thickBot="1" x14ac:dyDescent="0.2">
      <c r="A2728" s="235"/>
      <c r="B2728" s="236">
        <f t="shared" ref="B2728:C2728" si="3343">B2727</f>
        <v>0</v>
      </c>
      <c r="C2728" s="237">
        <f t="shared" si="3343"/>
        <v>0</v>
      </c>
      <c r="D2728" s="238">
        <f t="shared" si="3339"/>
        <v>5</v>
      </c>
      <c r="E2728" s="238"/>
      <c r="F2728" s="239"/>
      <c r="G2728" s="238"/>
      <c r="H2728" s="266"/>
      <c r="I2728" s="238"/>
      <c r="J2728" s="238"/>
      <c r="K2728" s="238"/>
      <c r="L2728" s="238"/>
      <c r="M2728" s="238"/>
      <c r="N2728" s="238"/>
      <c r="O2728" s="256">
        <f t="shared" si="3300"/>
        <v>0</v>
      </c>
      <c r="P2728" s="351"/>
      <c r="Q2728" s="266"/>
      <c r="R2728" s="353"/>
      <c r="S2728" s="355"/>
      <c r="T2728" s="351"/>
      <c r="U2728" s="357"/>
      <c r="V2728" s="359"/>
      <c r="W2728" s="361"/>
      <c r="X2728" s="357"/>
      <c r="Y2728" s="353"/>
      <c r="Z2728" s="353"/>
      <c r="AA2728" s="353"/>
      <c r="AB2728" s="362"/>
      <c r="AC2728" s="362"/>
      <c r="AD2728" s="238">
        <f t="shared" si="3340"/>
        <v>0</v>
      </c>
      <c r="AE2728" s="279" t="e">
        <f>VLOOKUP(AD2728,分类参数表!$I$2:$J$10,2,FALSE)</f>
        <v>#N/A</v>
      </c>
      <c r="AF2728" s="280"/>
      <c r="AG2728" s="266"/>
      <c r="AH2728" s="266"/>
      <c r="AI2728" s="266"/>
      <c r="AJ2728" s="266"/>
      <c r="AK2728" s="266"/>
      <c r="AL2728" s="266"/>
      <c r="AM2728" s="290"/>
      <c r="AN2728" s="291" t="e">
        <f t="shared" si="3301"/>
        <v>#DIV/0!</v>
      </c>
      <c r="AO2728" s="297"/>
    </row>
    <row r="2729" spans="1:41" s="220" customFormat="1" ht="15" customHeight="1" thickTop="1" x14ac:dyDescent="0.15">
      <c r="A2729" s="319"/>
      <c r="B2729" s="242"/>
      <c r="C2729" s="243"/>
      <c r="D2729" s="244">
        <v>1</v>
      </c>
      <c r="E2729" s="320"/>
      <c r="F2729" s="245"/>
      <c r="G2729" s="321"/>
      <c r="H2729" s="328"/>
      <c r="I2729" s="246"/>
      <c r="J2729" s="321"/>
      <c r="K2729" s="320"/>
      <c r="L2729" s="321"/>
      <c r="M2729" s="244"/>
      <c r="N2729" s="244"/>
      <c r="O2729" s="257">
        <f t="shared" si="3300"/>
        <v>0</v>
      </c>
      <c r="P2729" s="363">
        <f>SUM(O2729:O2733)</f>
        <v>0</v>
      </c>
      <c r="Q2729" s="322"/>
      <c r="R2729" s="371">
        <f>SUMPRODUCT(Q2729:Q2733+0)</f>
        <v>0</v>
      </c>
      <c r="S2729" s="374" t="e">
        <f>R2729/P2729</f>
        <v>#DIV/0!</v>
      </c>
      <c r="T2729" s="363" t="e">
        <f>LOOKUP(S2729,{0.4,0.45,0.5,0.55,0.6,0.65,0.7,0.75,0.8,0.85,0.9,0.95,1},{0.1,0.175,0.25,0.325,0.4,0.475,0.55,0.625,0.7,0.775,0.85,0.925,1})</f>
        <v>#DIV/0!</v>
      </c>
      <c r="U2729" s="369"/>
      <c r="V2729" s="365"/>
      <c r="W2729" s="367"/>
      <c r="X2729" s="369"/>
      <c r="Y2729" s="371">
        <f>R2729-(V2729/10)-X2729</f>
        <v>0</v>
      </c>
      <c r="Z2729" s="371" t="e">
        <f>Y2729*T2729*AE2729</f>
        <v>#DIV/0!</v>
      </c>
      <c r="AA2729" s="371" t="e">
        <f>U2729-V2729+Z2729</f>
        <v>#DIV/0!</v>
      </c>
      <c r="AB2729" s="371"/>
      <c r="AC2729" s="371"/>
      <c r="AD2729" s="323" t="s">
        <v>2000</v>
      </c>
      <c r="AE2729" s="282">
        <f>VLOOKUP(AD2729,分类参数表!$I$2:$J$10,2,FALSE)</f>
        <v>1</v>
      </c>
      <c r="AF2729" s="283"/>
      <c r="AG2729" s="322"/>
      <c r="AH2729" s="269"/>
      <c r="AI2729" s="269"/>
      <c r="AJ2729" s="269"/>
      <c r="AK2729" s="322"/>
      <c r="AL2729" s="322"/>
      <c r="AM2729" s="292"/>
      <c r="AN2729" s="293" t="e">
        <f t="shared" si="3301"/>
        <v>#DIV/0!</v>
      </c>
      <c r="AO2729" s="298"/>
    </row>
    <row r="2730" spans="1:41" s="221" customFormat="1" ht="15" customHeight="1" x14ac:dyDescent="0.15">
      <c r="A2730" s="247"/>
      <c r="B2730" s="248">
        <f t="shared" ref="B2730:C2730" si="3344">B2729</f>
        <v>0</v>
      </c>
      <c r="C2730" s="249">
        <f t="shared" si="3344"/>
        <v>0</v>
      </c>
      <c r="D2730" s="250">
        <f t="shared" ref="D2730:D2733" si="3345">D2729+1</f>
        <v>2</v>
      </c>
      <c r="E2730" s="250"/>
      <c r="F2730" s="251"/>
      <c r="G2730" s="250"/>
      <c r="H2730" s="329"/>
      <c r="I2730" s="252"/>
      <c r="J2730" s="250"/>
      <c r="K2730" s="250"/>
      <c r="L2730" s="250"/>
      <c r="M2730" s="250"/>
      <c r="N2730" s="250"/>
      <c r="O2730" s="258">
        <f t="shared" si="3300"/>
        <v>0</v>
      </c>
      <c r="P2730" s="364"/>
      <c r="Q2730" s="271"/>
      <c r="R2730" s="372"/>
      <c r="S2730" s="375"/>
      <c r="T2730" s="364"/>
      <c r="U2730" s="370"/>
      <c r="V2730" s="366"/>
      <c r="W2730" s="368"/>
      <c r="X2730" s="370"/>
      <c r="Y2730" s="372"/>
      <c r="Z2730" s="372"/>
      <c r="AA2730" s="372"/>
      <c r="AB2730" s="372"/>
      <c r="AC2730" s="372"/>
      <c r="AD2730" s="250" t="str">
        <f t="shared" ref="AD2730:AD2733" si="3346">AD2729</f>
        <v>会员</v>
      </c>
      <c r="AE2730" s="284">
        <f>VLOOKUP(AD2730,分类参数表!$I$2:$J$10,2,FALSE)</f>
        <v>1</v>
      </c>
      <c r="AF2730" s="285"/>
      <c r="AG2730" s="271"/>
      <c r="AH2730" s="271"/>
      <c r="AI2730" s="271"/>
      <c r="AJ2730" s="271"/>
      <c r="AK2730" s="271"/>
      <c r="AL2730" s="271"/>
      <c r="AM2730" s="294"/>
      <c r="AN2730" s="295" t="e">
        <f t="shared" si="3301"/>
        <v>#DIV/0!</v>
      </c>
      <c r="AO2730" s="299"/>
    </row>
    <row r="2731" spans="1:41" s="221" customFormat="1" ht="15" customHeight="1" x14ac:dyDescent="0.15">
      <c r="A2731" s="247"/>
      <c r="B2731" s="248">
        <f t="shared" ref="B2731:C2731" si="3347">B2730</f>
        <v>0</v>
      </c>
      <c r="C2731" s="249">
        <f t="shared" si="3347"/>
        <v>0</v>
      </c>
      <c r="D2731" s="250">
        <f t="shared" si="3345"/>
        <v>3</v>
      </c>
      <c r="E2731" s="250"/>
      <c r="F2731" s="251"/>
      <c r="G2731" s="250"/>
      <c r="H2731" s="329"/>
      <c r="I2731" s="252"/>
      <c r="J2731" s="250"/>
      <c r="K2731" s="250"/>
      <c r="L2731" s="250"/>
      <c r="M2731" s="250"/>
      <c r="N2731" s="250"/>
      <c r="O2731" s="258">
        <f t="shared" si="3300"/>
        <v>0</v>
      </c>
      <c r="P2731" s="364"/>
      <c r="Q2731" s="271"/>
      <c r="R2731" s="372"/>
      <c r="S2731" s="375"/>
      <c r="T2731" s="364"/>
      <c r="U2731" s="370"/>
      <c r="V2731" s="366"/>
      <c r="W2731" s="368"/>
      <c r="X2731" s="370"/>
      <c r="Y2731" s="372"/>
      <c r="Z2731" s="372"/>
      <c r="AA2731" s="372"/>
      <c r="AB2731" s="372"/>
      <c r="AC2731" s="372"/>
      <c r="AD2731" s="250" t="str">
        <f t="shared" si="3346"/>
        <v>会员</v>
      </c>
      <c r="AE2731" s="284">
        <f>VLOOKUP(AD2731,分类参数表!$I$2:$J$10,2,FALSE)</f>
        <v>1</v>
      </c>
      <c r="AF2731" s="285"/>
      <c r="AG2731" s="271"/>
      <c r="AH2731" s="271"/>
      <c r="AI2731" s="271"/>
      <c r="AJ2731" s="271"/>
      <c r="AK2731" s="271"/>
      <c r="AL2731" s="271"/>
      <c r="AM2731" s="294"/>
      <c r="AN2731" s="295" t="e">
        <f t="shared" si="3301"/>
        <v>#DIV/0!</v>
      </c>
      <c r="AO2731" s="299"/>
    </row>
    <row r="2732" spans="1:41" s="221" customFormat="1" ht="15" customHeight="1" x14ac:dyDescent="0.15">
      <c r="A2732" s="247"/>
      <c r="B2732" s="248">
        <f t="shared" ref="B2732:C2732" si="3348">B2731</f>
        <v>0</v>
      </c>
      <c r="C2732" s="249">
        <f t="shared" si="3348"/>
        <v>0</v>
      </c>
      <c r="D2732" s="250">
        <f t="shared" si="3345"/>
        <v>4</v>
      </c>
      <c r="E2732" s="250"/>
      <c r="F2732" s="251"/>
      <c r="G2732" s="250"/>
      <c r="H2732" s="271"/>
      <c r="I2732" s="250"/>
      <c r="J2732" s="250"/>
      <c r="K2732" s="250"/>
      <c r="L2732" s="250"/>
      <c r="M2732" s="250"/>
      <c r="N2732" s="250"/>
      <c r="O2732" s="258">
        <f t="shared" si="3300"/>
        <v>0</v>
      </c>
      <c r="P2732" s="364"/>
      <c r="Q2732" s="271"/>
      <c r="R2732" s="372"/>
      <c r="S2732" s="375"/>
      <c r="T2732" s="364"/>
      <c r="U2732" s="370"/>
      <c r="V2732" s="366"/>
      <c r="W2732" s="368"/>
      <c r="X2732" s="370"/>
      <c r="Y2732" s="372"/>
      <c r="Z2732" s="372"/>
      <c r="AA2732" s="372"/>
      <c r="AB2732" s="372"/>
      <c r="AC2732" s="372"/>
      <c r="AD2732" s="250" t="str">
        <f t="shared" si="3346"/>
        <v>会员</v>
      </c>
      <c r="AE2732" s="284">
        <f>VLOOKUP(AD2732,分类参数表!$I$2:$J$10,2,FALSE)</f>
        <v>1</v>
      </c>
      <c r="AF2732" s="285"/>
      <c r="AG2732" s="271"/>
      <c r="AH2732" s="271"/>
      <c r="AI2732" s="271"/>
      <c r="AJ2732" s="271"/>
      <c r="AK2732" s="271"/>
      <c r="AL2732" s="271"/>
      <c r="AM2732" s="294"/>
      <c r="AN2732" s="295" t="e">
        <f t="shared" si="3301"/>
        <v>#DIV/0!</v>
      </c>
      <c r="AO2732" s="299"/>
    </row>
    <row r="2733" spans="1:41" s="221" customFormat="1" ht="15" customHeight="1" thickBot="1" x14ac:dyDescent="0.2">
      <c r="A2733" s="247"/>
      <c r="B2733" s="248">
        <f t="shared" ref="B2733:C2733" si="3349">B2732</f>
        <v>0</v>
      </c>
      <c r="C2733" s="249">
        <f t="shared" si="3349"/>
        <v>0</v>
      </c>
      <c r="D2733" s="250">
        <f t="shared" si="3345"/>
        <v>5</v>
      </c>
      <c r="E2733" s="250"/>
      <c r="F2733" s="251"/>
      <c r="G2733" s="250"/>
      <c r="H2733" s="271"/>
      <c r="I2733" s="250"/>
      <c r="J2733" s="250"/>
      <c r="K2733" s="250"/>
      <c r="L2733" s="250"/>
      <c r="M2733" s="250"/>
      <c r="N2733" s="250"/>
      <c r="O2733" s="258">
        <f t="shared" si="3300"/>
        <v>0</v>
      </c>
      <c r="P2733" s="364"/>
      <c r="Q2733" s="271"/>
      <c r="R2733" s="372"/>
      <c r="S2733" s="375"/>
      <c r="T2733" s="364"/>
      <c r="U2733" s="370"/>
      <c r="V2733" s="366"/>
      <c r="W2733" s="368"/>
      <c r="X2733" s="370"/>
      <c r="Y2733" s="372"/>
      <c r="Z2733" s="372"/>
      <c r="AA2733" s="372"/>
      <c r="AB2733" s="373"/>
      <c r="AC2733" s="373"/>
      <c r="AD2733" s="250" t="str">
        <f t="shared" si="3346"/>
        <v>会员</v>
      </c>
      <c r="AE2733" s="284">
        <f>VLOOKUP(AD2733,分类参数表!$I$2:$J$10,2,FALSE)</f>
        <v>1</v>
      </c>
      <c r="AF2733" s="285"/>
      <c r="AG2733" s="271"/>
      <c r="AH2733" s="271"/>
      <c r="AI2733" s="271"/>
      <c r="AJ2733" s="271"/>
      <c r="AK2733" s="271"/>
      <c r="AL2733" s="271"/>
      <c r="AM2733" s="294"/>
      <c r="AN2733" s="295" t="e">
        <f t="shared" si="3301"/>
        <v>#DIV/0!</v>
      </c>
      <c r="AO2733" s="299"/>
    </row>
    <row r="2734" spans="1:41" s="218" customFormat="1" ht="15" customHeight="1" thickTop="1" x14ac:dyDescent="0.15">
      <c r="A2734" s="229"/>
      <c r="B2734" s="230"/>
      <c r="C2734" s="231"/>
      <c r="D2734" s="232">
        <v>1</v>
      </c>
      <c r="E2734" s="233"/>
      <c r="F2734" s="233"/>
      <c r="G2734" s="232"/>
      <c r="H2734" s="326"/>
      <c r="I2734" s="234"/>
      <c r="J2734" s="232"/>
      <c r="K2734" s="233"/>
      <c r="L2734" s="232"/>
      <c r="M2734" s="232"/>
      <c r="N2734" s="232"/>
      <c r="O2734" s="255">
        <f t="shared" si="3300"/>
        <v>0</v>
      </c>
      <c r="P2734" s="350">
        <f>SUM(O2734:O2738)</f>
        <v>0</v>
      </c>
      <c r="Q2734" s="264"/>
      <c r="R2734" s="352">
        <f>SUMPRODUCT(Q2734:Q2738+0)</f>
        <v>0</v>
      </c>
      <c r="S2734" s="354" t="e">
        <f>R2734/P2734</f>
        <v>#DIV/0!</v>
      </c>
      <c r="T2734" s="350" t="e">
        <f>LOOKUP(S2734,{0.4,0.45,0.5,0.55,0.6,0.65,0.7,0.75,0.8,0.85,0.9,0.95,1},{0.1,0.175,0.25,0.325,0.4,0.475,0.55,0.625,0.7,0.775,0.85,0.925,1})</f>
        <v>#DIV/0!</v>
      </c>
      <c r="U2734" s="356"/>
      <c r="V2734" s="358"/>
      <c r="W2734" s="360"/>
      <c r="X2734" s="356"/>
      <c r="Y2734" s="352">
        <f>R2734-(V2734/10)-X2734</f>
        <v>0</v>
      </c>
      <c r="Z2734" s="352" t="e">
        <f>Y2734*T2734*AE2734</f>
        <v>#DIV/0!</v>
      </c>
      <c r="AA2734" s="352" t="e">
        <f>U2734-V2734+Z2734</f>
        <v>#DIV/0!</v>
      </c>
      <c r="AB2734" s="352"/>
      <c r="AC2734" s="352"/>
      <c r="AD2734" s="276"/>
      <c r="AE2734" s="277" t="e">
        <f>VLOOKUP(AD2734,分类参数表!$I$2:$J$10,2,FALSE)</f>
        <v>#N/A</v>
      </c>
      <c r="AF2734" s="278"/>
      <c r="AG2734" s="264"/>
      <c r="AH2734" s="264"/>
      <c r="AI2734" s="264"/>
      <c r="AJ2734" s="264"/>
      <c r="AK2734" s="264"/>
      <c r="AL2734" s="264"/>
      <c r="AM2734" s="288"/>
      <c r="AN2734" s="289" t="e">
        <f t="shared" si="3301"/>
        <v>#DIV/0!</v>
      </c>
      <c r="AO2734" s="296"/>
    </row>
    <row r="2735" spans="1:41" s="219" customFormat="1" ht="15" customHeight="1" x14ac:dyDescent="0.15">
      <c r="A2735" s="235"/>
      <c r="B2735" s="236">
        <f t="shared" ref="B2735:C2735" si="3350">B2734</f>
        <v>0</v>
      </c>
      <c r="C2735" s="237">
        <f t="shared" si="3350"/>
        <v>0</v>
      </c>
      <c r="D2735" s="238">
        <f t="shared" ref="D2735:D2738" si="3351">D2734+1</f>
        <v>2</v>
      </c>
      <c r="E2735" s="238"/>
      <c r="F2735" s="239"/>
      <c r="G2735" s="238"/>
      <c r="H2735" s="327"/>
      <c r="I2735" s="240"/>
      <c r="J2735" s="238"/>
      <c r="K2735" s="238"/>
      <c r="L2735" s="238"/>
      <c r="M2735" s="238"/>
      <c r="N2735" s="238"/>
      <c r="O2735" s="256">
        <f t="shared" si="3300"/>
        <v>0</v>
      </c>
      <c r="P2735" s="351"/>
      <c r="Q2735" s="266"/>
      <c r="R2735" s="353"/>
      <c r="S2735" s="355"/>
      <c r="T2735" s="351"/>
      <c r="U2735" s="357"/>
      <c r="V2735" s="359"/>
      <c r="W2735" s="361"/>
      <c r="X2735" s="357"/>
      <c r="Y2735" s="353"/>
      <c r="Z2735" s="353"/>
      <c r="AA2735" s="353"/>
      <c r="AB2735" s="353"/>
      <c r="AC2735" s="353"/>
      <c r="AD2735" s="238">
        <f t="shared" ref="AD2735:AD2738" si="3352">AD2734</f>
        <v>0</v>
      </c>
      <c r="AE2735" s="279" t="e">
        <f>VLOOKUP(AD2735,分类参数表!$I$2:$J$10,2,FALSE)</f>
        <v>#N/A</v>
      </c>
      <c r="AF2735" s="280"/>
      <c r="AG2735" s="266"/>
      <c r="AH2735" s="266"/>
      <c r="AI2735" s="266"/>
      <c r="AJ2735" s="266"/>
      <c r="AK2735" s="266"/>
      <c r="AL2735" s="266"/>
      <c r="AM2735" s="290"/>
      <c r="AN2735" s="291" t="e">
        <f t="shared" si="3301"/>
        <v>#DIV/0!</v>
      </c>
      <c r="AO2735" s="297"/>
    </row>
    <row r="2736" spans="1:41" s="219" customFormat="1" ht="15" customHeight="1" x14ac:dyDescent="0.15">
      <c r="A2736" s="235"/>
      <c r="B2736" s="236">
        <f t="shared" ref="B2736:C2736" si="3353">B2735</f>
        <v>0</v>
      </c>
      <c r="C2736" s="237">
        <f t="shared" si="3353"/>
        <v>0</v>
      </c>
      <c r="D2736" s="238">
        <f t="shared" si="3351"/>
        <v>3</v>
      </c>
      <c r="E2736" s="238"/>
      <c r="F2736" s="239"/>
      <c r="G2736" s="238"/>
      <c r="H2736" s="327"/>
      <c r="I2736" s="240"/>
      <c r="J2736" s="238"/>
      <c r="K2736" s="238"/>
      <c r="L2736" s="238"/>
      <c r="M2736" s="238"/>
      <c r="N2736" s="238"/>
      <c r="O2736" s="256">
        <f t="shared" si="3300"/>
        <v>0</v>
      </c>
      <c r="P2736" s="351"/>
      <c r="Q2736" s="266"/>
      <c r="R2736" s="353"/>
      <c r="S2736" s="355"/>
      <c r="T2736" s="351"/>
      <c r="U2736" s="357"/>
      <c r="V2736" s="359"/>
      <c r="W2736" s="361"/>
      <c r="X2736" s="357"/>
      <c r="Y2736" s="353"/>
      <c r="Z2736" s="353"/>
      <c r="AA2736" s="353"/>
      <c r="AB2736" s="353"/>
      <c r="AC2736" s="353"/>
      <c r="AD2736" s="238">
        <f t="shared" si="3352"/>
        <v>0</v>
      </c>
      <c r="AE2736" s="279" t="e">
        <f>VLOOKUP(AD2736,分类参数表!$I$2:$J$10,2,FALSE)</f>
        <v>#N/A</v>
      </c>
      <c r="AF2736" s="280"/>
      <c r="AG2736" s="266"/>
      <c r="AH2736" s="266"/>
      <c r="AI2736" s="266"/>
      <c r="AJ2736" s="266"/>
      <c r="AK2736" s="266"/>
      <c r="AL2736" s="266"/>
      <c r="AM2736" s="290"/>
      <c r="AN2736" s="291" t="e">
        <f t="shared" si="3301"/>
        <v>#DIV/0!</v>
      </c>
      <c r="AO2736" s="297"/>
    </row>
    <row r="2737" spans="1:41" s="219" customFormat="1" ht="15" customHeight="1" x14ac:dyDescent="0.15">
      <c r="A2737" s="235"/>
      <c r="B2737" s="236">
        <f t="shared" ref="B2737:C2737" si="3354">B2736</f>
        <v>0</v>
      </c>
      <c r="C2737" s="237">
        <f t="shared" si="3354"/>
        <v>0</v>
      </c>
      <c r="D2737" s="238">
        <f t="shared" si="3351"/>
        <v>4</v>
      </c>
      <c r="E2737" s="238"/>
      <c r="F2737" s="239"/>
      <c r="G2737" s="238"/>
      <c r="H2737" s="266"/>
      <c r="I2737" s="238"/>
      <c r="J2737" s="238"/>
      <c r="K2737" s="238"/>
      <c r="L2737" s="238"/>
      <c r="M2737" s="238"/>
      <c r="N2737" s="238"/>
      <c r="O2737" s="256">
        <f t="shared" si="3300"/>
        <v>0</v>
      </c>
      <c r="P2737" s="351"/>
      <c r="Q2737" s="266"/>
      <c r="R2737" s="353"/>
      <c r="S2737" s="355"/>
      <c r="T2737" s="351"/>
      <c r="U2737" s="357"/>
      <c r="V2737" s="359"/>
      <c r="W2737" s="361"/>
      <c r="X2737" s="357"/>
      <c r="Y2737" s="353"/>
      <c r="Z2737" s="353"/>
      <c r="AA2737" s="353"/>
      <c r="AB2737" s="353"/>
      <c r="AC2737" s="353"/>
      <c r="AD2737" s="238">
        <f t="shared" si="3352"/>
        <v>0</v>
      </c>
      <c r="AE2737" s="279" t="e">
        <f>VLOOKUP(AD2737,分类参数表!$I$2:$J$10,2,FALSE)</f>
        <v>#N/A</v>
      </c>
      <c r="AF2737" s="280"/>
      <c r="AG2737" s="266"/>
      <c r="AH2737" s="266"/>
      <c r="AI2737" s="266"/>
      <c r="AJ2737" s="266"/>
      <c r="AK2737" s="266"/>
      <c r="AL2737" s="266"/>
      <c r="AM2737" s="290"/>
      <c r="AN2737" s="291" t="e">
        <f t="shared" si="3301"/>
        <v>#DIV/0!</v>
      </c>
      <c r="AO2737" s="297"/>
    </row>
    <row r="2738" spans="1:41" s="219" customFormat="1" ht="15" customHeight="1" thickBot="1" x14ac:dyDescent="0.2">
      <c r="A2738" s="235"/>
      <c r="B2738" s="236">
        <f t="shared" ref="B2738:C2738" si="3355">B2737</f>
        <v>0</v>
      </c>
      <c r="C2738" s="237">
        <f t="shared" si="3355"/>
        <v>0</v>
      </c>
      <c r="D2738" s="238">
        <f t="shared" si="3351"/>
        <v>5</v>
      </c>
      <c r="E2738" s="238"/>
      <c r="F2738" s="239"/>
      <c r="G2738" s="238"/>
      <c r="H2738" s="266"/>
      <c r="I2738" s="238"/>
      <c r="J2738" s="238"/>
      <c r="K2738" s="238"/>
      <c r="L2738" s="238"/>
      <c r="M2738" s="238"/>
      <c r="N2738" s="238"/>
      <c r="O2738" s="256">
        <f t="shared" si="3300"/>
        <v>0</v>
      </c>
      <c r="P2738" s="351"/>
      <c r="Q2738" s="266"/>
      <c r="R2738" s="353"/>
      <c r="S2738" s="355"/>
      <c r="T2738" s="351"/>
      <c r="U2738" s="357"/>
      <c r="V2738" s="359"/>
      <c r="W2738" s="361"/>
      <c r="X2738" s="357"/>
      <c r="Y2738" s="353"/>
      <c r="Z2738" s="353"/>
      <c r="AA2738" s="353"/>
      <c r="AB2738" s="362"/>
      <c r="AC2738" s="362"/>
      <c r="AD2738" s="238">
        <f t="shared" si="3352"/>
        <v>0</v>
      </c>
      <c r="AE2738" s="279" t="e">
        <f>VLOOKUP(AD2738,分类参数表!$I$2:$J$10,2,FALSE)</f>
        <v>#N/A</v>
      </c>
      <c r="AF2738" s="280"/>
      <c r="AG2738" s="266"/>
      <c r="AH2738" s="266"/>
      <c r="AI2738" s="266"/>
      <c r="AJ2738" s="266"/>
      <c r="AK2738" s="266"/>
      <c r="AL2738" s="266"/>
      <c r="AM2738" s="290"/>
      <c r="AN2738" s="291" t="e">
        <f t="shared" si="3301"/>
        <v>#DIV/0!</v>
      </c>
      <c r="AO2738" s="297"/>
    </row>
    <row r="2739" spans="1:41" s="220" customFormat="1" ht="15" customHeight="1" thickTop="1" x14ac:dyDescent="0.15">
      <c r="A2739" s="319"/>
      <c r="B2739" s="242"/>
      <c r="C2739" s="243"/>
      <c r="D2739" s="244">
        <v>1</v>
      </c>
      <c r="E2739" s="320"/>
      <c r="F2739" s="245"/>
      <c r="G2739" s="321"/>
      <c r="H2739" s="328"/>
      <c r="I2739" s="246"/>
      <c r="J2739" s="321"/>
      <c r="K2739" s="320"/>
      <c r="L2739" s="321"/>
      <c r="M2739" s="244"/>
      <c r="N2739" s="244"/>
      <c r="O2739" s="257">
        <f t="shared" si="3300"/>
        <v>0</v>
      </c>
      <c r="P2739" s="363">
        <f>SUM(O2739:O2743)</f>
        <v>0</v>
      </c>
      <c r="Q2739" s="322"/>
      <c r="R2739" s="371">
        <f>SUMPRODUCT(Q2739:Q2743+0)</f>
        <v>0</v>
      </c>
      <c r="S2739" s="374" t="e">
        <f>R2739/P2739</f>
        <v>#DIV/0!</v>
      </c>
      <c r="T2739" s="363" t="e">
        <f>LOOKUP(S2739,{0.4,0.45,0.5,0.55,0.6,0.65,0.7,0.75,0.8,0.85,0.9,0.95,1},{0.1,0.175,0.25,0.325,0.4,0.475,0.55,0.625,0.7,0.775,0.85,0.925,1})</f>
        <v>#DIV/0!</v>
      </c>
      <c r="U2739" s="369"/>
      <c r="V2739" s="365"/>
      <c r="W2739" s="367"/>
      <c r="X2739" s="369"/>
      <c r="Y2739" s="371">
        <f>R2739-(V2739/10)-X2739</f>
        <v>0</v>
      </c>
      <c r="Z2739" s="371" t="e">
        <f>Y2739*T2739*AE2739</f>
        <v>#DIV/0!</v>
      </c>
      <c r="AA2739" s="371" t="e">
        <f>U2739-V2739+Z2739</f>
        <v>#DIV/0!</v>
      </c>
      <c r="AB2739" s="371"/>
      <c r="AC2739" s="371"/>
      <c r="AD2739" s="323" t="s">
        <v>2000</v>
      </c>
      <c r="AE2739" s="282">
        <f>VLOOKUP(AD2739,分类参数表!$I$2:$J$10,2,FALSE)</f>
        <v>1</v>
      </c>
      <c r="AF2739" s="283"/>
      <c r="AG2739" s="322"/>
      <c r="AH2739" s="269"/>
      <c r="AI2739" s="269"/>
      <c r="AJ2739" s="269"/>
      <c r="AK2739" s="322"/>
      <c r="AL2739" s="322"/>
      <c r="AM2739" s="292"/>
      <c r="AN2739" s="293" t="e">
        <f t="shared" si="3301"/>
        <v>#DIV/0!</v>
      </c>
      <c r="AO2739" s="298"/>
    </row>
    <row r="2740" spans="1:41" s="221" customFormat="1" ht="15" customHeight="1" x14ac:dyDescent="0.15">
      <c r="A2740" s="247"/>
      <c r="B2740" s="248">
        <f t="shared" ref="B2740:C2740" si="3356">B2739</f>
        <v>0</v>
      </c>
      <c r="C2740" s="249">
        <f t="shared" si="3356"/>
        <v>0</v>
      </c>
      <c r="D2740" s="250">
        <f t="shared" ref="D2740:D2743" si="3357">D2739+1</f>
        <v>2</v>
      </c>
      <c r="E2740" s="250"/>
      <c r="F2740" s="251"/>
      <c r="G2740" s="250"/>
      <c r="H2740" s="329"/>
      <c r="I2740" s="252"/>
      <c r="J2740" s="250"/>
      <c r="K2740" s="250"/>
      <c r="L2740" s="250"/>
      <c r="M2740" s="250"/>
      <c r="N2740" s="250"/>
      <c r="O2740" s="258">
        <f t="shared" si="3300"/>
        <v>0</v>
      </c>
      <c r="P2740" s="364"/>
      <c r="Q2740" s="271"/>
      <c r="R2740" s="372"/>
      <c r="S2740" s="375"/>
      <c r="T2740" s="364"/>
      <c r="U2740" s="370"/>
      <c r="V2740" s="366"/>
      <c r="W2740" s="368"/>
      <c r="X2740" s="370"/>
      <c r="Y2740" s="372"/>
      <c r="Z2740" s="372"/>
      <c r="AA2740" s="372"/>
      <c r="AB2740" s="372"/>
      <c r="AC2740" s="372"/>
      <c r="AD2740" s="250" t="str">
        <f t="shared" ref="AD2740:AD2743" si="3358">AD2739</f>
        <v>会员</v>
      </c>
      <c r="AE2740" s="284">
        <f>VLOOKUP(AD2740,分类参数表!$I$2:$J$10,2,FALSE)</f>
        <v>1</v>
      </c>
      <c r="AF2740" s="285"/>
      <c r="AG2740" s="271"/>
      <c r="AH2740" s="271"/>
      <c r="AI2740" s="271"/>
      <c r="AJ2740" s="271"/>
      <c r="AK2740" s="271"/>
      <c r="AL2740" s="271"/>
      <c r="AM2740" s="294"/>
      <c r="AN2740" s="295" t="e">
        <f t="shared" si="3301"/>
        <v>#DIV/0!</v>
      </c>
      <c r="AO2740" s="299"/>
    </row>
    <row r="2741" spans="1:41" s="221" customFormat="1" ht="15" customHeight="1" x14ac:dyDescent="0.15">
      <c r="A2741" s="247"/>
      <c r="B2741" s="248">
        <f t="shared" ref="B2741:C2741" si="3359">B2740</f>
        <v>0</v>
      </c>
      <c r="C2741" s="249">
        <f t="shared" si="3359"/>
        <v>0</v>
      </c>
      <c r="D2741" s="250">
        <f t="shared" si="3357"/>
        <v>3</v>
      </c>
      <c r="E2741" s="250"/>
      <c r="F2741" s="251"/>
      <c r="G2741" s="250"/>
      <c r="H2741" s="329"/>
      <c r="I2741" s="252"/>
      <c r="J2741" s="250"/>
      <c r="K2741" s="250"/>
      <c r="L2741" s="250"/>
      <c r="M2741" s="250"/>
      <c r="N2741" s="250"/>
      <c r="O2741" s="258">
        <f t="shared" si="3300"/>
        <v>0</v>
      </c>
      <c r="P2741" s="364"/>
      <c r="Q2741" s="271"/>
      <c r="R2741" s="372"/>
      <c r="S2741" s="375"/>
      <c r="T2741" s="364"/>
      <c r="U2741" s="370"/>
      <c r="V2741" s="366"/>
      <c r="W2741" s="368"/>
      <c r="X2741" s="370"/>
      <c r="Y2741" s="372"/>
      <c r="Z2741" s="372"/>
      <c r="AA2741" s="372"/>
      <c r="AB2741" s="372"/>
      <c r="AC2741" s="372"/>
      <c r="AD2741" s="250" t="str">
        <f t="shared" si="3358"/>
        <v>会员</v>
      </c>
      <c r="AE2741" s="284">
        <f>VLOOKUP(AD2741,分类参数表!$I$2:$J$10,2,FALSE)</f>
        <v>1</v>
      </c>
      <c r="AF2741" s="285"/>
      <c r="AG2741" s="271"/>
      <c r="AH2741" s="271"/>
      <c r="AI2741" s="271"/>
      <c r="AJ2741" s="271"/>
      <c r="AK2741" s="271"/>
      <c r="AL2741" s="271"/>
      <c r="AM2741" s="294"/>
      <c r="AN2741" s="295" t="e">
        <f t="shared" si="3301"/>
        <v>#DIV/0!</v>
      </c>
      <c r="AO2741" s="299"/>
    </row>
    <row r="2742" spans="1:41" s="221" customFormat="1" ht="15" customHeight="1" x14ac:dyDescent="0.15">
      <c r="A2742" s="247"/>
      <c r="B2742" s="248">
        <f t="shared" ref="B2742:C2742" si="3360">B2741</f>
        <v>0</v>
      </c>
      <c r="C2742" s="249">
        <f t="shared" si="3360"/>
        <v>0</v>
      </c>
      <c r="D2742" s="250">
        <f t="shared" si="3357"/>
        <v>4</v>
      </c>
      <c r="E2742" s="250"/>
      <c r="F2742" s="251"/>
      <c r="G2742" s="250"/>
      <c r="H2742" s="271"/>
      <c r="I2742" s="250"/>
      <c r="J2742" s="250"/>
      <c r="K2742" s="250"/>
      <c r="L2742" s="250"/>
      <c r="M2742" s="250"/>
      <c r="N2742" s="250"/>
      <c r="O2742" s="258">
        <f t="shared" si="3300"/>
        <v>0</v>
      </c>
      <c r="P2742" s="364"/>
      <c r="Q2742" s="271"/>
      <c r="R2742" s="372"/>
      <c r="S2742" s="375"/>
      <c r="T2742" s="364"/>
      <c r="U2742" s="370"/>
      <c r="V2742" s="366"/>
      <c r="W2742" s="368"/>
      <c r="X2742" s="370"/>
      <c r="Y2742" s="372"/>
      <c r="Z2742" s="372"/>
      <c r="AA2742" s="372"/>
      <c r="AB2742" s="372"/>
      <c r="AC2742" s="372"/>
      <c r="AD2742" s="250" t="str">
        <f t="shared" si="3358"/>
        <v>会员</v>
      </c>
      <c r="AE2742" s="284">
        <f>VLOOKUP(AD2742,分类参数表!$I$2:$J$10,2,FALSE)</f>
        <v>1</v>
      </c>
      <c r="AF2742" s="285"/>
      <c r="AG2742" s="271"/>
      <c r="AH2742" s="271"/>
      <c r="AI2742" s="271"/>
      <c r="AJ2742" s="271"/>
      <c r="AK2742" s="271"/>
      <c r="AL2742" s="271"/>
      <c r="AM2742" s="294"/>
      <c r="AN2742" s="295" t="e">
        <f t="shared" si="3301"/>
        <v>#DIV/0!</v>
      </c>
      <c r="AO2742" s="299"/>
    </row>
    <row r="2743" spans="1:41" s="221" customFormat="1" ht="15" customHeight="1" thickBot="1" x14ac:dyDescent="0.2">
      <c r="A2743" s="247"/>
      <c r="B2743" s="248">
        <f t="shared" ref="B2743:C2743" si="3361">B2742</f>
        <v>0</v>
      </c>
      <c r="C2743" s="249">
        <f t="shared" si="3361"/>
        <v>0</v>
      </c>
      <c r="D2743" s="250">
        <f t="shared" si="3357"/>
        <v>5</v>
      </c>
      <c r="E2743" s="250"/>
      <c r="F2743" s="251"/>
      <c r="G2743" s="250"/>
      <c r="H2743" s="271"/>
      <c r="I2743" s="250"/>
      <c r="J2743" s="250"/>
      <c r="K2743" s="250"/>
      <c r="L2743" s="250"/>
      <c r="M2743" s="250"/>
      <c r="N2743" s="250"/>
      <c r="O2743" s="258">
        <f t="shared" si="3300"/>
        <v>0</v>
      </c>
      <c r="P2743" s="364"/>
      <c r="Q2743" s="271"/>
      <c r="R2743" s="372"/>
      <c r="S2743" s="375"/>
      <c r="T2743" s="364"/>
      <c r="U2743" s="370"/>
      <c r="V2743" s="366"/>
      <c r="W2743" s="368"/>
      <c r="X2743" s="370"/>
      <c r="Y2743" s="372"/>
      <c r="Z2743" s="372"/>
      <c r="AA2743" s="372"/>
      <c r="AB2743" s="373"/>
      <c r="AC2743" s="373"/>
      <c r="AD2743" s="250" t="str">
        <f t="shared" si="3358"/>
        <v>会员</v>
      </c>
      <c r="AE2743" s="284">
        <f>VLOOKUP(AD2743,分类参数表!$I$2:$J$10,2,FALSE)</f>
        <v>1</v>
      </c>
      <c r="AF2743" s="285"/>
      <c r="AG2743" s="271"/>
      <c r="AH2743" s="271"/>
      <c r="AI2743" s="271"/>
      <c r="AJ2743" s="271"/>
      <c r="AK2743" s="271"/>
      <c r="AL2743" s="271"/>
      <c r="AM2743" s="294"/>
      <c r="AN2743" s="295" t="e">
        <f t="shared" si="3301"/>
        <v>#DIV/0!</v>
      </c>
      <c r="AO2743" s="299"/>
    </row>
    <row r="2744" spans="1:41" s="218" customFormat="1" ht="15" customHeight="1" thickTop="1" x14ac:dyDescent="0.15">
      <c r="A2744" s="229"/>
      <c r="B2744" s="230"/>
      <c r="C2744" s="231"/>
      <c r="D2744" s="232">
        <v>1</v>
      </c>
      <c r="E2744" s="233"/>
      <c r="F2744" s="233"/>
      <c r="G2744" s="232"/>
      <c r="H2744" s="326"/>
      <c r="I2744" s="234"/>
      <c r="J2744" s="232"/>
      <c r="K2744" s="233"/>
      <c r="L2744" s="232"/>
      <c r="M2744" s="232"/>
      <c r="N2744" s="232"/>
      <c r="O2744" s="255">
        <f t="shared" si="3300"/>
        <v>0</v>
      </c>
      <c r="P2744" s="350">
        <f>SUM(O2744:O2748)</f>
        <v>0</v>
      </c>
      <c r="Q2744" s="264"/>
      <c r="R2744" s="352">
        <f>SUMPRODUCT(Q2744:Q2748+0)</f>
        <v>0</v>
      </c>
      <c r="S2744" s="354" t="e">
        <f>R2744/P2744</f>
        <v>#DIV/0!</v>
      </c>
      <c r="T2744" s="350" t="e">
        <f>LOOKUP(S2744,{0.4,0.45,0.5,0.55,0.6,0.65,0.7,0.75,0.8,0.85,0.9,0.95,1},{0.1,0.175,0.25,0.325,0.4,0.475,0.55,0.625,0.7,0.775,0.85,0.925,1})</f>
        <v>#DIV/0!</v>
      </c>
      <c r="U2744" s="356"/>
      <c r="V2744" s="358"/>
      <c r="W2744" s="360"/>
      <c r="X2744" s="356"/>
      <c r="Y2744" s="352">
        <f>R2744-(V2744/10)-X2744</f>
        <v>0</v>
      </c>
      <c r="Z2744" s="352" t="e">
        <f>Y2744*T2744*AE2744</f>
        <v>#DIV/0!</v>
      </c>
      <c r="AA2744" s="352" t="e">
        <f>U2744-V2744+Z2744</f>
        <v>#DIV/0!</v>
      </c>
      <c r="AB2744" s="352"/>
      <c r="AC2744" s="352"/>
      <c r="AD2744" s="276"/>
      <c r="AE2744" s="277" t="e">
        <f>VLOOKUP(AD2744,分类参数表!$I$2:$J$10,2,FALSE)</f>
        <v>#N/A</v>
      </c>
      <c r="AF2744" s="278"/>
      <c r="AG2744" s="264"/>
      <c r="AH2744" s="264"/>
      <c r="AI2744" s="264"/>
      <c r="AJ2744" s="264"/>
      <c r="AK2744" s="264"/>
      <c r="AL2744" s="264"/>
      <c r="AM2744" s="288"/>
      <c r="AN2744" s="289" t="e">
        <f t="shared" si="3301"/>
        <v>#DIV/0!</v>
      </c>
      <c r="AO2744" s="296"/>
    </row>
    <row r="2745" spans="1:41" s="219" customFormat="1" ht="15" customHeight="1" x14ac:dyDescent="0.15">
      <c r="A2745" s="235"/>
      <c r="B2745" s="236">
        <f t="shared" ref="B2745:C2745" si="3362">B2744</f>
        <v>0</v>
      </c>
      <c r="C2745" s="237">
        <f t="shared" si="3362"/>
        <v>0</v>
      </c>
      <c r="D2745" s="238">
        <f t="shared" ref="D2745:D2748" si="3363">D2744+1</f>
        <v>2</v>
      </c>
      <c r="E2745" s="238"/>
      <c r="F2745" s="239"/>
      <c r="G2745" s="238"/>
      <c r="H2745" s="327"/>
      <c r="I2745" s="240"/>
      <c r="J2745" s="238"/>
      <c r="K2745" s="238"/>
      <c r="L2745" s="238"/>
      <c r="M2745" s="238"/>
      <c r="N2745" s="238"/>
      <c r="O2745" s="256">
        <f t="shared" si="3300"/>
        <v>0</v>
      </c>
      <c r="P2745" s="351"/>
      <c r="Q2745" s="266"/>
      <c r="R2745" s="353"/>
      <c r="S2745" s="355"/>
      <c r="T2745" s="351"/>
      <c r="U2745" s="357"/>
      <c r="V2745" s="359"/>
      <c r="W2745" s="361"/>
      <c r="X2745" s="357"/>
      <c r="Y2745" s="353"/>
      <c r="Z2745" s="353"/>
      <c r="AA2745" s="353"/>
      <c r="AB2745" s="353"/>
      <c r="AC2745" s="353"/>
      <c r="AD2745" s="238">
        <f t="shared" ref="AD2745:AD2748" si="3364">AD2744</f>
        <v>0</v>
      </c>
      <c r="AE2745" s="279" t="e">
        <f>VLOOKUP(AD2745,分类参数表!$I$2:$J$10,2,FALSE)</f>
        <v>#N/A</v>
      </c>
      <c r="AF2745" s="280"/>
      <c r="AG2745" s="266"/>
      <c r="AH2745" s="266"/>
      <c r="AI2745" s="266"/>
      <c r="AJ2745" s="266"/>
      <c r="AK2745" s="266"/>
      <c r="AL2745" s="266"/>
      <c r="AM2745" s="290"/>
      <c r="AN2745" s="291" t="e">
        <f t="shared" si="3301"/>
        <v>#DIV/0!</v>
      </c>
      <c r="AO2745" s="297"/>
    </row>
    <row r="2746" spans="1:41" s="219" customFormat="1" ht="15" customHeight="1" x14ac:dyDescent="0.15">
      <c r="A2746" s="235"/>
      <c r="B2746" s="236">
        <f t="shared" ref="B2746:C2746" si="3365">B2745</f>
        <v>0</v>
      </c>
      <c r="C2746" s="237">
        <f t="shared" si="3365"/>
        <v>0</v>
      </c>
      <c r="D2746" s="238">
        <f t="shared" si="3363"/>
        <v>3</v>
      </c>
      <c r="E2746" s="238"/>
      <c r="F2746" s="239"/>
      <c r="G2746" s="238"/>
      <c r="H2746" s="327"/>
      <c r="I2746" s="240"/>
      <c r="J2746" s="238"/>
      <c r="K2746" s="238"/>
      <c r="L2746" s="238"/>
      <c r="M2746" s="238"/>
      <c r="N2746" s="238"/>
      <c r="O2746" s="256">
        <f t="shared" si="3300"/>
        <v>0</v>
      </c>
      <c r="P2746" s="351"/>
      <c r="Q2746" s="266"/>
      <c r="R2746" s="353"/>
      <c r="S2746" s="355"/>
      <c r="T2746" s="351"/>
      <c r="U2746" s="357"/>
      <c r="V2746" s="359"/>
      <c r="W2746" s="361"/>
      <c r="X2746" s="357"/>
      <c r="Y2746" s="353"/>
      <c r="Z2746" s="353"/>
      <c r="AA2746" s="353"/>
      <c r="AB2746" s="353"/>
      <c r="AC2746" s="353"/>
      <c r="AD2746" s="238">
        <f t="shared" si="3364"/>
        <v>0</v>
      </c>
      <c r="AE2746" s="279" t="e">
        <f>VLOOKUP(AD2746,分类参数表!$I$2:$J$10,2,FALSE)</f>
        <v>#N/A</v>
      </c>
      <c r="AF2746" s="280"/>
      <c r="AG2746" s="266"/>
      <c r="AH2746" s="266"/>
      <c r="AI2746" s="266"/>
      <c r="AJ2746" s="266"/>
      <c r="AK2746" s="266"/>
      <c r="AL2746" s="266"/>
      <c r="AM2746" s="290"/>
      <c r="AN2746" s="291" t="e">
        <f t="shared" si="3301"/>
        <v>#DIV/0!</v>
      </c>
      <c r="AO2746" s="297"/>
    </row>
    <row r="2747" spans="1:41" s="219" customFormat="1" ht="15" customHeight="1" x14ac:dyDescent="0.15">
      <c r="A2747" s="235"/>
      <c r="B2747" s="236">
        <f t="shared" ref="B2747:C2747" si="3366">B2746</f>
        <v>0</v>
      </c>
      <c r="C2747" s="237">
        <f t="shared" si="3366"/>
        <v>0</v>
      </c>
      <c r="D2747" s="238">
        <f t="shared" si="3363"/>
        <v>4</v>
      </c>
      <c r="E2747" s="238"/>
      <c r="F2747" s="239"/>
      <c r="G2747" s="238"/>
      <c r="H2747" s="266"/>
      <c r="I2747" s="238"/>
      <c r="J2747" s="238"/>
      <c r="K2747" s="238"/>
      <c r="L2747" s="238"/>
      <c r="M2747" s="238"/>
      <c r="N2747" s="238"/>
      <c r="O2747" s="256">
        <f t="shared" si="3300"/>
        <v>0</v>
      </c>
      <c r="P2747" s="351"/>
      <c r="Q2747" s="266"/>
      <c r="R2747" s="353"/>
      <c r="S2747" s="355"/>
      <c r="T2747" s="351"/>
      <c r="U2747" s="357"/>
      <c r="V2747" s="359"/>
      <c r="W2747" s="361"/>
      <c r="X2747" s="357"/>
      <c r="Y2747" s="353"/>
      <c r="Z2747" s="353"/>
      <c r="AA2747" s="353"/>
      <c r="AB2747" s="353"/>
      <c r="AC2747" s="353"/>
      <c r="AD2747" s="238">
        <f t="shared" si="3364"/>
        <v>0</v>
      </c>
      <c r="AE2747" s="279" t="e">
        <f>VLOOKUP(AD2747,分类参数表!$I$2:$J$10,2,FALSE)</f>
        <v>#N/A</v>
      </c>
      <c r="AF2747" s="280"/>
      <c r="AG2747" s="266"/>
      <c r="AH2747" s="266"/>
      <c r="AI2747" s="266"/>
      <c r="AJ2747" s="266"/>
      <c r="AK2747" s="266"/>
      <c r="AL2747" s="266"/>
      <c r="AM2747" s="290"/>
      <c r="AN2747" s="291" t="e">
        <f t="shared" si="3301"/>
        <v>#DIV/0!</v>
      </c>
      <c r="AO2747" s="297"/>
    </row>
    <row r="2748" spans="1:41" s="219" customFormat="1" ht="15" customHeight="1" thickBot="1" x14ac:dyDescent="0.2">
      <c r="A2748" s="235"/>
      <c r="B2748" s="236">
        <f t="shared" ref="B2748:C2748" si="3367">B2747</f>
        <v>0</v>
      </c>
      <c r="C2748" s="237">
        <f t="shared" si="3367"/>
        <v>0</v>
      </c>
      <c r="D2748" s="238">
        <f t="shared" si="3363"/>
        <v>5</v>
      </c>
      <c r="E2748" s="238"/>
      <c r="F2748" s="239"/>
      <c r="G2748" s="238"/>
      <c r="H2748" s="266"/>
      <c r="I2748" s="238"/>
      <c r="J2748" s="238"/>
      <c r="K2748" s="238"/>
      <c r="L2748" s="238"/>
      <c r="M2748" s="238"/>
      <c r="N2748" s="238"/>
      <c r="O2748" s="256">
        <f t="shared" si="3300"/>
        <v>0</v>
      </c>
      <c r="P2748" s="351"/>
      <c r="Q2748" s="266"/>
      <c r="R2748" s="353"/>
      <c r="S2748" s="355"/>
      <c r="T2748" s="351"/>
      <c r="U2748" s="357"/>
      <c r="V2748" s="359"/>
      <c r="W2748" s="361"/>
      <c r="X2748" s="357"/>
      <c r="Y2748" s="353"/>
      <c r="Z2748" s="353"/>
      <c r="AA2748" s="353"/>
      <c r="AB2748" s="362"/>
      <c r="AC2748" s="362"/>
      <c r="AD2748" s="238">
        <f t="shared" si="3364"/>
        <v>0</v>
      </c>
      <c r="AE2748" s="279" t="e">
        <f>VLOOKUP(AD2748,分类参数表!$I$2:$J$10,2,FALSE)</f>
        <v>#N/A</v>
      </c>
      <c r="AF2748" s="280"/>
      <c r="AG2748" s="266"/>
      <c r="AH2748" s="266"/>
      <c r="AI2748" s="266"/>
      <c r="AJ2748" s="266"/>
      <c r="AK2748" s="266"/>
      <c r="AL2748" s="266"/>
      <c r="AM2748" s="290"/>
      <c r="AN2748" s="291" t="e">
        <f t="shared" si="3301"/>
        <v>#DIV/0!</v>
      </c>
      <c r="AO2748" s="297"/>
    </row>
    <row r="2749" spans="1:41" s="220" customFormat="1" ht="15" customHeight="1" thickTop="1" x14ac:dyDescent="0.15">
      <c r="A2749" s="319"/>
      <c r="B2749" s="242"/>
      <c r="C2749" s="243"/>
      <c r="D2749" s="244">
        <v>1</v>
      </c>
      <c r="E2749" s="320"/>
      <c r="F2749" s="245"/>
      <c r="G2749" s="321"/>
      <c r="H2749" s="328"/>
      <c r="I2749" s="246"/>
      <c r="J2749" s="321"/>
      <c r="K2749" s="320"/>
      <c r="L2749" s="321"/>
      <c r="M2749" s="244"/>
      <c r="N2749" s="244"/>
      <c r="O2749" s="257">
        <f t="shared" si="3300"/>
        <v>0</v>
      </c>
      <c r="P2749" s="363">
        <f>SUM(O2749:O2753)</f>
        <v>0</v>
      </c>
      <c r="Q2749" s="322"/>
      <c r="R2749" s="371">
        <f>SUMPRODUCT(Q2749:Q2753+0)</f>
        <v>0</v>
      </c>
      <c r="S2749" s="374" t="e">
        <f>R2749/P2749</f>
        <v>#DIV/0!</v>
      </c>
      <c r="T2749" s="363" t="e">
        <f>LOOKUP(S2749,{0.4,0.45,0.5,0.55,0.6,0.65,0.7,0.75,0.8,0.85,0.9,0.95,1},{0.1,0.175,0.25,0.325,0.4,0.475,0.55,0.625,0.7,0.775,0.85,0.925,1})</f>
        <v>#DIV/0!</v>
      </c>
      <c r="U2749" s="369"/>
      <c r="V2749" s="365"/>
      <c r="W2749" s="367"/>
      <c r="X2749" s="369"/>
      <c r="Y2749" s="371">
        <f>R2749-(V2749/10)-X2749</f>
        <v>0</v>
      </c>
      <c r="Z2749" s="371" t="e">
        <f>Y2749*T2749*AE2749</f>
        <v>#DIV/0!</v>
      </c>
      <c r="AA2749" s="371" t="e">
        <f>U2749-V2749+Z2749</f>
        <v>#DIV/0!</v>
      </c>
      <c r="AB2749" s="371"/>
      <c r="AC2749" s="371"/>
      <c r="AD2749" s="323" t="s">
        <v>2000</v>
      </c>
      <c r="AE2749" s="282">
        <f>VLOOKUP(AD2749,分类参数表!$I$2:$J$10,2,FALSE)</f>
        <v>1</v>
      </c>
      <c r="AF2749" s="283"/>
      <c r="AG2749" s="322"/>
      <c r="AH2749" s="269"/>
      <c r="AI2749" s="269"/>
      <c r="AJ2749" s="269"/>
      <c r="AK2749" s="322"/>
      <c r="AL2749" s="322"/>
      <c r="AM2749" s="292"/>
      <c r="AN2749" s="293" t="e">
        <f t="shared" si="3301"/>
        <v>#DIV/0!</v>
      </c>
      <c r="AO2749" s="298"/>
    </row>
    <row r="2750" spans="1:41" s="221" customFormat="1" ht="15" customHeight="1" x14ac:dyDescent="0.15">
      <c r="A2750" s="247"/>
      <c r="B2750" s="248">
        <f t="shared" ref="B2750:C2750" si="3368">B2749</f>
        <v>0</v>
      </c>
      <c r="C2750" s="249">
        <f t="shared" si="3368"/>
        <v>0</v>
      </c>
      <c r="D2750" s="250">
        <f t="shared" ref="D2750:D2753" si="3369">D2749+1</f>
        <v>2</v>
      </c>
      <c r="E2750" s="250"/>
      <c r="F2750" s="251"/>
      <c r="G2750" s="250"/>
      <c r="H2750" s="329"/>
      <c r="I2750" s="252"/>
      <c r="J2750" s="250"/>
      <c r="K2750" s="250"/>
      <c r="L2750" s="250"/>
      <c r="M2750" s="250"/>
      <c r="N2750" s="250"/>
      <c r="O2750" s="258">
        <f t="shared" si="3300"/>
        <v>0</v>
      </c>
      <c r="P2750" s="364"/>
      <c r="Q2750" s="271"/>
      <c r="R2750" s="372"/>
      <c r="S2750" s="375"/>
      <c r="T2750" s="364"/>
      <c r="U2750" s="370"/>
      <c r="V2750" s="366"/>
      <c r="W2750" s="368"/>
      <c r="X2750" s="370"/>
      <c r="Y2750" s="372"/>
      <c r="Z2750" s="372"/>
      <c r="AA2750" s="372"/>
      <c r="AB2750" s="372"/>
      <c r="AC2750" s="372"/>
      <c r="AD2750" s="250" t="str">
        <f t="shared" ref="AD2750:AD2753" si="3370">AD2749</f>
        <v>会员</v>
      </c>
      <c r="AE2750" s="284">
        <f>VLOOKUP(AD2750,分类参数表!$I$2:$J$10,2,FALSE)</f>
        <v>1</v>
      </c>
      <c r="AF2750" s="285"/>
      <c r="AG2750" s="271"/>
      <c r="AH2750" s="271"/>
      <c r="AI2750" s="271"/>
      <c r="AJ2750" s="271"/>
      <c r="AK2750" s="271"/>
      <c r="AL2750" s="271"/>
      <c r="AM2750" s="294"/>
      <c r="AN2750" s="295" t="e">
        <f t="shared" si="3301"/>
        <v>#DIV/0!</v>
      </c>
      <c r="AO2750" s="299"/>
    </row>
    <row r="2751" spans="1:41" s="221" customFormat="1" ht="15" customHeight="1" x14ac:dyDescent="0.15">
      <c r="A2751" s="247"/>
      <c r="B2751" s="248">
        <f t="shared" ref="B2751:C2751" si="3371">B2750</f>
        <v>0</v>
      </c>
      <c r="C2751" s="249">
        <f t="shared" si="3371"/>
        <v>0</v>
      </c>
      <c r="D2751" s="250">
        <f t="shared" si="3369"/>
        <v>3</v>
      </c>
      <c r="E2751" s="250"/>
      <c r="F2751" s="251"/>
      <c r="G2751" s="250"/>
      <c r="H2751" s="329"/>
      <c r="I2751" s="252"/>
      <c r="J2751" s="250"/>
      <c r="K2751" s="250"/>
      <c r="L2751" s="250"/>
      <c r="M2751" s="250"/>
      <c r="N2751" s="250"/>
      <c r="O2751" s="258">
        <f t="shared" si="3300"/>
        <v>0</v>
      </c>
      <c r="P2751" s="364"/>
      <c r="Q2751" s="271"/>
      <c r="R2751" s="372"/>
      <c r="S2751" s="375"/>
      <c r="T2751" s="364"/>
      <c r="U2751" s="370"/>
      <c r="V2751" s="366"/>
      <c r="W2751" s="368"/>
      <c r="X2751" s="370"/>
      <c r="Y2751" s="372"/>
      <c r="Z2751" s="372"/>
      <c r="AA2751" s="372"/>
      <c r="AB2751" s="372"/>
      <c r="AC2751" s="372"/>
      <c r="AD2751" s="250" t="str">
        <f t="shared" si="3370"/>
        <v>会员</v>
      </c>
      <c r="AE2751" s="284">
        <f>VLOOKUP(AD2751,分类参数表!$I$2:$J$10,2,FALSE)</f>
        <v>1</v>
      </c>
      <c r="AF2751" s="285"/>
      <c r="AG2751" s="271"/>
      <c r="AH2751" s="271"/>
      <c r="AI2751" s="271"/>
      <c r="AJ2751" s="271"/>
      <c r="AK2751" s="271"/>
      <c r="AL2751" s="271"/>
      <c r="AM2751" s="294"/>
      <c r="AN2751" s="295" t="e">
        <f t="shared" si="3301"/>
        <v>#DIV/0!</v>
      </c>
      <c r="AO2751" s="299"/>
    </row>
    <row r="2752" spans="1:41" s="221" customFormat="1" ht="15" customHeight="1" x14ac:dyDescent="0.15">
      <c r="A2752" s="247"/>
      <c r="B2752" s="248">
        <f t="shared" ref="B2752:C2752" si="3372">B2751</f>
        <v>0</v>
      </c>
      <c r="C2752" s="249">
        <f t="shared" si="3372"/>
        <v>0</v>
      </c>
      <c r="D2752" s="250">
        <f t="shared" si="3369"/>
        <v>4</v>
      </c>
      <c r="E2752" s="250"/>
      <c r="F2752" s="251"/>
      <c r="G2752" s="250"/>
      <c r="H2752" s="271"/>
      <c r="I2752" s="250"/>
      <c r="J2752" s="250"/>
      <c r="K2752" s="250"/>
      <c r="L2752" s="250"/>
      <c r="M2752" s="250"/>
      <c r="N2752" s="250"/>
      <c r="O2752" s="258">
        <f t="shared" si="3300"/>
        <v>0</v>
      </c>
      <c r="P2752" s="364"/>
      <c r="Q2752" s="271"/>
      <c r="R2752" s="372"/>
      <c r="S2752" s="375"/>
      <c r="T2752" s="364"/>
      <c r="U2752" s="370"/>
      <c r="V2752" s="366"/>
      <c r="W2752" s="368"/>
      <c r="X2752" s="370"/>
      <c r="Y2752" s="372"/>
      <c r="Z2752" s="372"/>
      <c r="AA2752" s="372"/>
      <c r="AB2752" s="372"/>
      <c r="AC2752" s="372"/>
      <c r="AD2752" s="250" t="str">
        <f t="shared" si="3370"/>
        <v>会员</v>
      </c>
      <c r="AE2752" s="284">
        <f>VLOOKUP(AD2752,分类参数表!$I$2:$J$10,2,FALSE)</f>
        <v>1</v>
      </c>
      <c r="AF2752" s="285"/>
      <c r="AG2752" s="271"/>
      <c r="AH2752" s="271"/>
      <c r="AI2752" s="271"/>
      <c r="AJ2752" s="271"/>
      <c r="AK2752" s="271"/>
      <c r="AL2752" s="271"/>
      <c r="AM2752" s="294"/>
      <c r="AN2752" s="295" t="e">
        <f t="shared" si="3301"/>
        <v>#DIV/0!</v>
      </c>
      <c r="AO2752" s="299"/>
    </row>
    <row r="2753" spans="1:41" s="221" customFormat="1" ht="15" customHeight="1" thickBot="1" x14ac:dyDescent="0.2">
      <c r="A2753" s="247"/>
      <c r="B2753" s="248">
        <f t="shared" ref="B2753:C2753" si="3373">B2752</f>
        <v>0</v>
      </c>
      <c r="C2753" s="249">
        <f t="shared" si="3373"/>
        <v>0</v>
      </c>
      <c r="D2753" s="250">
        <f t="shared" si="3369"/>
        <v>5</v>
      </c>
      <c r="E2753" s="250"/>
      <c r="F2753" s="251"/>
      <c r="G2753" s="250"/>
      <c r="H2753" s="271"/>
      <c r="I2753" s="250"/>
      <c r="J2753" s="250"/>
      <c r="K2753" s="250"/>
      <c r="L2753" s="250"/>
      <c r="M2753" s="250"/>
      <c r="N2753" s="250"/>
      <c r="O2753" s="258">
        <f t="shared" si="3300"/>
        <v>0</v>
      </c>
      <c r="P2753" s="364"/>
      <c r="Q2753" s="271"/>
      <c r="R2753" s="372"/>
      <c r="S2753" s="375"/>
      <c r="T2753" s="364"/>
      <c r="U2753" s="370"/>
      <c r="V2753" s="366"/>
      <c r="W2753" s="368"/>
      <c r="X2753" s="370"/>
      <c r="Y2753" s="372"/>
      <c r="Z2753" s="372"/>
      <c r="AA2753" s="372"/>
      <c r="AB2753" s="373"/>
      <c r="AC2753" s="373"/>
      <c r="AD2753" s="250" t="str">
        <f t="shared" si="3370"/>
        <v>会员</v>
      </c>
      <c r="AE2753" s="284">
        <f>VLOOKUP(AD2753,分类参数表!$I$2:$J$10,2,FALSE)</f>
        <v>1</v>
      </c>
      <c r="AF2753" s="285"/>
      <c r="AG2753" s="271"/>
      <c r="AH2753" s="271"/>
      <c r="AI2753" s="271"/>
      <c r="AJ2753" s="271"/>
      <c r="AK2753" s="271"/>
      <c r="AL2753" s="271"/>
      <c r="AM2753" s="294"/>
      <c r="AN2753" s="295" t="e">
        <f t="shared" si="3301"/>
        <v>#DIV/0!</v>
      </c>
      <c r="AO2753" s="299"/>
    </row>
    <row r="2754" spans="1:41" s="218" customFormat="1" ht="15" customHeight="1" thickTop="1" x14ac:dyDescent="0.15">
      <c r="A2754" s="229"/>
      <c r="B2754" s="230"/>
      <c r="C2754" s="231"/>
      <c r="D2754" s="232">
        <v>1</v>
      </c>
      <c r="E2754" s="233"/>
      <c r="F2754" s="233"/>
      <c r="G2754" s="232"/>
      <c r="H2754" s="326"/>
      <c r="I2754" s="234"/>
      <c r="J2754" s="232"/>
      <c r="K2754" s="233"/>
      <c r="L2754" s="232"/>
      <c r="M2754" s="232"/>
      <c r="N2754" s="232"/>
      <c r="O2754" s="255">
        <f t="shared" si="3300"/>
        <v>0</v>
      </c>
      <c r="P2754" s="350">
        <f>SUM(O2754:O2758)</f>
        <v>0</v>
      </c>
      <c r="Q2754" s="264"/>
      <c r="R2754" s="352">
        <f>SUMPRODUCT(Q2754:Q2758+0)</f>
        <v>0</v>
      </c>
      <c r="S2754" s="354" t="e">
        <f>R2754/P2754</f>
        <v>#DIV/0!</v>
      </c>
      <c r="T2754" s="350" t="e">
        <f>LOOKUP(S2754,{0.4,0.45,0.5,0.55,0.6,0.65,0.7,0.75,0.8,0.85,0.9,0.95,1},{0.1,0.175,0.25,0.325,0.4,0.475,0.55,0.625,0.7,0.775,0.85,0.925,1})</f>
        <v>#DIV/0!</v>
      </c>
      <c r="U2754" s="356"/>
      <c r="V2754" s="358"/>
      <c r="W2754" s="360"/>
      <c r="X2754" s="356"/>
      <c r="Y2754" s="352">
        <f>R2754-(V2754/10)-X2754</f>
        <v>0</v>
      </c>
      <c r="Z2754" s="352" t="e">
        <f>Y2754*T2754*AE2754</f>
        <v>#DIV/0!</v>
      </c>
      <c r="AA2754" s="352" t="e">
        <f>U2754-V2754+Z2754</f>
        <v>#DIV/0!</v>
      </c>
      <c r="AB2754" s="352"/>
      <c r="AC2754" s="352"/>
      <c r="AD2754" s="276"/>
      <c r="AE2754" s="277" t="e">
        <f>VLOOKUP(AD2754,分类参数表!$I$2:$J$10,2,FALSE)</f>
        <v>#N/A</v>
      </c>
      <c r="AF2754" s="278"/>
      <c r="AG2754" s="264"/>
      <c r="AH2754" s="264"/>
      <c r="AI2754" s="264"/>
      <c r="AJ2754" s="264"/>
      <c r="AK2754" s="264"/>
      <c r="AL2754" s="264"/>
      <c r="AM2754" s="288"/>
      <c r="AN2754" s="289" t="e">
        <f t="shared" si="3301"/>
        <v>#DIV/0!</v>
      </c>
      <c r="AO2754" s="296"/>
    </row>
    <row r="2755" spans="1:41" s="219" customFormat="1" ht="15" customHeight="1" x14ac:dyDescent="0.15">
      <c r="A2755" s="235"/>
      <c r="B2755" s="236">
        <f t="shared" ref="B2755:C2755" si="3374">B2754</f>
        <v>0</v>
      </c>
      <c r="C2755" s="237">
        <f t="shared" si="3374"/>
        <v>0</v>
      </c>
      <c r="D2755" s="238">
        <f t="shared" ref="D2755:D2758" si="3375">D2754+1</f>
        <v>2</v>
      </c>
      <c r="E2755" s="238"/>
      <c r="F2755" s="239"/>
      <c r="G2755" s="238"/>
      <c r="H2755" s="327"/>
      <c r="I2755" s="240"/>
      <c r="J2755" s="238"/>
      <c r="K2755" s="238"/>
      <c r="L2755" s="238"/>
      <c r="M2755" s="238"/>
      <c r="N2755" s="238"/>
      <c r="O2755" s="256">
        <f t="shared" si="3300"/>
        <v>0</v>
      </c>
      <c r="P2755" s="351"/>
      <c r="Q2755" s="266"/>
      <c r="R2755" s="353"/>
      <c r="S2755" s="355"/>
      <c r="T2755" s="351"/>
      <c r="U2755" s="357"/>
      <c r="V2755" s="359"/>
      <c r="W2755" s="361"/>
      <c r="X2755" s="357"/>
      <c r="Y2755" s="353"/>
      <c r="Z2755" s="353"/>
      <c r="AA2755" s="353"/>
      <c r="AB2755" s="353"/>
      <c r="AC2755" s="353"/>
      <c r="AD2755" s="238">
        <f t="shared" ref="AD2755:AD2758" si="3376">AD2754</f>
        <v>0</v>
      </c>
      <c r="AE2755" s="279" t="e">
        <f>VLOOKUP(AD2755,分类参数表!$I$2:$J$10,2,FALSE)</f>
        <v>#N/A</v>
      </c>
      <c r="AF2755" s="280"/>
      <c r="AG2755" s="266"/>
      <c r="AH2755" s="266"/>
      <c r="AI2755" s="266"/>
      <c r="AJ2755" s="266"/>
      <c r="AK2755" s="266"/>
      <c r="AL2755" s="266"/>
      <c r="AM2755" s="290"/>
      <c r="AN2755" s="291" t="e">
        <f t="shared" si="3301"/>
        <v>#DIV/0!</v>
      </c>
      <c r="AO2755" s="297"/>
    </row>
    <row r="2756" spans="1:41" s="219" customFormat="1" ht="15" customHeight="1" x14ac:dyDescent="0.15">
      <c r="A2756" s="235"/>
      <c r="B2756" s="236">
        <f t="shared" ref="B2756:C2756" si="3377">B2755</f>
        <v>0</v>
      </c>
      <c r="C2756" s="237">
        <f t="shared" si="3377"/>
        <v>0</v>
      </c>
      <c r="D2756" s="238">
        <f t="shared" si="3375"/>
        <v>3</v>
      </c>
      <c r="E2756" s="238"/>
      <c r="F2756" s="239"/>
      <c r="G2756" s="238"/>
      <c r="H2756" s="327"/>
      <c r="I2756" s="240"/>
      <c r="J2756" s="238"/>
      <c r="K2756" s="238"/>
      <c r="L2756" s="238"/>
      <c r="M2756" s="238"/>
      <c r="N2756" s="238"/>
      <c r="O2756" s="256">
        <f t="shared" si="3300"/>
        <v>0</v>
      </c>
      <c r="P2756" s="351"/>
      <c r="Q2756" s="266"/>
      <c r="R2756" s="353"/>
      <c r="S2756" s="355"/>
      <c r="T2756" s="351"/>
      <c r="U2756" s="357"/>
      <c r="V2756" s="359"/>
      <c r="W2756" s="361"/>
      <c r="X2756" s="357"/>
      <c r="Y2756" s="353"/>
      <c r="Z2756" s="353"/>
      <c r="AA2756" s="353"/>
      <c r="AB2756" s="353"/>
      <c r="AC2756" s="353"/>
      <c r="AD2756" s="238">
        <f t="shared" si="3376"/>
        <v>0</v>
      </c>
      <c r="AE2756" s="279" t="e">
        <f>VLOOKUP(AD2756,分类参数表!$I$2:$J$10,2,FALSE)</f>
        <v>#N/A</v>
      </c>
      <c r="AF2756" s="280"/>
      <c r="AG2756" s="266"/>
      <c r="AH2756" s="266"/>
      <c r="AI2756" s="266"/>
      <c r="AJ2756" s="266"/>
      <c r="AK2756" s="266"/>
      <c r="AL2756" s="266"/>
      <c r="AM2756" s="290"/>
      <c r="AN2756" s="291" t="e">
        <f t="shared" si="3301"/>
        <v>#DIV/0!</v>
      </c>
      <c r="AO2756" s="297"/>
    </row>
    <row r="2757" spans="1:41" s="219" customFormat="1" ht="15" customHeight="1" x14ac:dyDescent="0.15">
      <c r="A2757" s="235"/>
      <c r="B2757" s="236">
        <f t="shared" ref="B2757:C2757" si="3378">B2756</f>
        <v>0</v>
      </c>
      <c r="C2757" s="237">
        <f t="shared" si="3378"/>
        <v>0</v>
      </c>
      <c r="D2757" s="238">
        <f t="shared" si="3375"/>
        <v>4</v>
      </c>
      <c r="E2757" s="238"/>
      <c r="F2757" s="239"/>
      <c r="G2757" s="238"/>
      <c r="H2757" s="266"/>
      <c r="I2757" s="238"/>
      <c r="J2757" s="238"/>
      <c r="K2757" s="238"/>
      <c r="L2757" s="238"/>
      <c r="M2757" s="238"/>
      <c r="N2757" s="238"/>
      <c r="O2757" s="256">
        <f t="shared" si="3300"/>
        <v>0</v>
      </c>
      <c r="P2757" s="351"/>
      <c r="Q2757" s="266"/>
      <c r="R2757" s="353"/>
      <c r="S2757" s="355"/>
      <c r="T2757" s="351"/>
      <c r="U2757" s="357"/>
      <c r="V2757" s="359"/>
      <c r="W2757" s="361"/>
      <c r="X2757" s="357"/>
      <c r="Y2757" s="353"/>
      <c r="Z2757" s="353"/>
      <c r="AA2757" s="353"/>
      <c r="AB2757" s="353"/>
      <c r="AC2757" s="353"/>
      <c r="AD2757" s="238">
        <f t="shared" si="3376"/>
        <v>0</v>
      </c>
      <c r="AE2757" s="279" t="e">
        <f>VLOOKUP(AD2757,分类参数表!$I$2:$J$10,2,FALSE)</f>
        <v>#N/A</v>
      </c>
      <c r="AF2757" s="280"/>
      <c r="AG2757" s="266"/>
      <c r="AH2757" s="266"/>
      <c r="AI2757" s="266"/>
      <c r="AJ2757" s="266"/>
      <c r="AK2757" s="266"/>
      <c r="AL2757" s="266"/>
      <c r="AM2757" s="290"/>
      <c r="AN2757" s="291" t="e">
        <f t="shared" si="3301"/>
        <v>#DIV/0!</v>
      </c>
      <c r="AO2757" s="297"/>
    </row>
    <row r="2758" spans="1:41" s="219" customFormat="1" ht="15" customHeight="1" thickBot="1" x14ac:dyDescent="0.2">
      <c r="A2758" s="235"/>
      <c r="B2758" s="236">
        <f t="shared" ref="B2758:C2758" si="3379">B2757</f>
        <v>0</v>
      </c>
      <c r="C2758" s="237">
        <f t="shared" si="3379"/>
        <v>0</v>
      </c>
      <c r="D2758" s="238">
        <f t="shared" si="3375"/>
        <v>5</v>
      </c>
      <c r="E2758" s="238"/>
      <c r="F2758" s="239"/>
      <c r="G2758" s="238"/>
      <c r="H2758" s="266"/>
      <c r="I2758" s="238"/>
      <c r="J2758" s="238"/>
      <c r="K2758" s="238"/>
      <c r="L2758" s="238"/>
      <c r="M2758" s="238"/>
      <c r="N2758" s="238"/>
      <c r="O2758" s="256">
        <f t="shared" ref="O2758:O2821" si="3380">N2758*M2758</f>
        <v>0</v>
      </c>
      <c r="P2758" s="351"/>
      <c r="Q2758" s="266"/>
      <c r="R2758" s="353"/>
      <c r="S2758" s="355"/>
      <c r="T2758" s="351"/>
      <c r="U2758" s="357"/>
      <c r="V2758" s="359"/>
      <c r="W2758" s="361"/>
      <c r="X2758" s="357"/>
      <c r="Y2758" s="353"/>
      <c r="Z2758" s="353"/>
      <c r="AA2758" s="353"/>
      <c r="AB2758" s="362"/>
      <c r="AC2758" s="362"/>
      <c r="AD2758" s="238">
        <f t="shared" si="3376"/>
        <v>0</v>
      </c>
      <c r="AE2758" s="279" t="e">
        <f>VLOOKUP(AD2758,分类参数表!$I$2:$J$10,2,FALSE)</f>
        <v>#N/A</v>
      </c>
      <c r="AF2758" s="280"/>
      <c r="AG2758" s="266"/>
      <c r="AH2758" s="266"/>
      <c r="AI2758" s="266"/>
      <c r="AJ2758" s="266"/>
      <c r="AK2758" s="266"/>
      <c r="AL2758" s="266"/>
      <c r="AM2758" s="290"/>
      <c r="AN2758" s="291" t="e">
        <f t="shared" ref="AN2758:AN2821" si="3381">(Q2758-AM2758)/M2758/N2758</f>
        <v>#DIV/0!</v>
      </c>
      <c r="AO2758" s="297"/>
    </row>
    <row r="2759" spans="1:41" s="220" customFormat="1" ht="15" customHeight="1" thickTop="1" x14ac:dyDescent="0.15">
      <c r="A2759" s="319"/>
      <c r="B2759" s="242"/>
      <c r="C2759" s="243"/>
      <c r="D2759" s="244">
        <v>1</v>
      </c>
      <c r="E2759" s="320"/>
      <c r="F2759" s="245"/>
      <c r="G2759" s="321"/>
      <c r="H2759" s="328"/>
      <c r="I2759" s="246"/>
      <c r="J2759" s="321"/>
      <c r="K2759" s="320"/>
      <c r="L2759" s="321"/>
      <c r="M2759" s="244"/>
      <c r="N2759" s="244"/>
      <c r="O2759" s="257">
        <f t="shared" si="3380"/>
        <v>0</v>
      </c>
      <c r="P2759" s="363">
        <f>SUM(O2759:O2763)</f>
        <v>0</v>
      </c>
      <c r="Q2759" s="322"/>
      <c r="R2759" s="371">
        <f>SUMPRODUCT(Q2759:Q2763+0)</f>
        <v>0</v>
      </c>
      <c r="S2759" s="374" t="e">
        <f>R2759/P2759</f>
        <v>#DIV/0!</v>
      </c>
      <c r="T2759" s="363" t="e">
        <f>LOOKUP(S2759,{0.4,0.45,0.5,0.55,0.6,0.65,0.7,0.75,0.8,0.85,0.9,0.95,1},{0.1,0.175,0.25,0.325,0.4,0.475,0.55,0.625,0.7,0.775,0.85,0.925,1})</f>
        <v>#DIV/0!</v>
      </c>
      <c r="U2759" s="369"/>
      <c r="V2759" s="365"/>
      <c r="W2759" s="367"/>
      <c r="X2759" s="369"/>
      <c r="Y2759" s="371">
        <f>R2759-(V2759/10)-X2759</f>
        <v>0</v>
      </c>
      <c r="Z2759" s="371" t="e">
        <f>Y2759*T2759*AE2759</f>
        <v>#DIV/0!</v>
      </c>
      <c r="AA2759" s="371" t="e">
        <f>U2759-V2759+Z2759</f>
        <v>#DIV/0!</v>
      </c>
      <c r="AB2759" s="371"/>
      <c r="AC2759" s="371"/>
      <c r="AD2759" s="323" t="s">
        <v>2000</v>
      </c>
      <c r="AE2759" s="282">
        <f>VLOOKUP(AD2759,分类参数表!$I$2:$J$10,2,FALSE)</f>
        <v>1</v>
      </c>
      <c r="AF2759" s="283"/>
      <c r="AG2759" s="322"/>
      <c r="AH2759" s="269"/>
      <c r="AI2759" s="269"/>
      <c r="AJ2759" s="269"/>
      <c r="AK2759" s="322"/>
      <c r="AL2759" s="322"/>
      <c r="AM2759" s="292"/>
      <c r="AN2759" s="293" t="e">
        <f t="shared" si="3381"/>
        <v>#DIV/0!</v>
      </c>
      <c r="AO2759" s="298"/>
    </row>
    <row r="2760" spans="1:41" s="221" customFormat="1" ht="15" customHeight="1" x14ac:dyDescent="0.15">
      <c r="A2760" s="247"/>
      <c r="B2760" s="248">
        <f t="shared" ref="B2760:C2760" si="3382">B2759</f>
        <v>0</v>
      </c>
      <c r="C2760" s="249">
        <f t="shared" si="3382"/>
        <v>0</v>
      </c>
      <c r="D2760" s="250">
        <f t="shared" ref="D2760:D2763" si="3383">D2759+1</f>
        <v>2</v>
      </c>
      <c r="E2760" s="250"/>
      <c r="F2760" s="251"/>
      <c r="G2760" s="250"/>
      <c r="H2760" s="329"/>
      <c r="I2760" s="252"/>
      <c r="J2760" s="250"/>
      <c r="K2760" s="250"/>
      <c r="L2760" s="250"/>
      <c r="M2760" s="250"/>
      <c r="N2760" s="250"/>
      <c r="O2760" s="258">
        <f t="shared" si="3380"/>
        <v>0</v>
      </c>
      <c r="P2760" s="364"/>
      <c r="Q2760" s="271"/>
      <c r="R2760" s="372"/>
      <c r="S2760" s="375"/>
      <c r="T2760" s="364"/>
      <c r="U2760" s="370"/>
      <c r="V2760" s="366"/>
      <c r="W2760" s="368"/>
      <c r="X2760" s="370"/>
      <c r="Y2760" s="372"/>
      <c r="Z2760" s="372"/>
      <c r="AA2760" s="372"/>
      <c r="AB2760" s="372"/>
      <c r="AC2760" s="372"/>
      <c r="AD2760" s="250" t="str">
        <f t="shared" ref="AD2760:AD2763" si="3384">AD2759</f>
        <v>会员</v>
      </c>
      <c r="AE2760" s="284">
        <f>VLOOKUP(AD2760,分类参数表!$I$2:$J$10,2,FALSE)</f>
        <v>1</v>
      </c>
      <c r="AF2760" s="285"/>
      <c r="AG2760" s="271"/>
      <c r="AH2760" s="271"/>
      <c r="AI2760" s="271"/>
      <c r="AJ2760" s="271"/>
      <c r="AK2760" s="271"/>
      <c r="AL2760" s="271"/>
      <c r="AM2760" s="294"/>
      <c r="AN2760" s="295" t="e">
        <f t="shared" si="3381"/>
        <v>#DIV/0!</v>
      </c>
      <c r="AO2760" s="299"/>
    </row>
    <row r="2761" spans="1:41" s="221" customFormat="1" ht="15" customHeight="1" x14ac:dyDescent="0.15">
      <c r="A2761" s="247"/>
      <c r="B2761" s="248">
        <f t="shared" ref="B2761:C2761" si="3385">B2760</f>
        <v>0</v>
      </c>
      <c r="C2761" s="249">
        <f t="shared" si="3385"/>
        <v>0</v>
      </c>
      <c r="D2761" s="250">
        <f t="shared" si="3383"/>
        <v>3</v>
      </c>
      <c r="E2761" s="250"/>
      <c r="F2761" s="251"/>
      <c r="G2761" s="250"/>
      <c r="H2761" s="329"/>
      <c r="I2761" s="252"/>
      <c r="J2761" s="250"/>
      <c r="K2761" s="250"/>
      <c r="L2761" s="250"/>
      <c r="M2761" s="250"/>
      <c r="N2761" s="250"/>
      <c r="O2761" s="258">
        <f t="shared" si="3380"/>
        <v>0</v>
      </c>
      <c r="P2761" s="364"/>
      <c r="Q2761" s="271"/>
      <c r="R2761" s="372"/>
      <c r="S2761" s="375"/>
      <c r="T2761" s="364"/>
      <c r="U2761" s="370"/>
      <c r="V2761" s="366"/>
      <c r="W2761" s="368"/>
      <c r="X2761" s="370"/>
      <c r="Y2761" s="372"/>
      <c r="Z2761" s="372"/>
      <c r="AA2761" s="372"/>
      <c r="AB2761" s="372"/>
      <c r="AC2761" s="372"/>
      <c r="AD2761" s="250" t="str">
        <f t="shared" si="3384"/>
        <v>会员</v>
      </c>
      <c r="AE2761" s="284">
        <f>VLOOKUP(AD2761,分类参数表!$I$2:$J$10,2,FALSE)</f>
        <v>1</v>
      </c>
      <c r="AF2761" s="285"/>
      <c r="AG2761" s="271"/>
      <c r="AH2761" s="271"/>
      <c r="AI2761" s="271"/>
      <c r="AJ2761" s="271"/>
      <c r="AK2761" s="271"/>
      <c r="AL2761" s="271"/>
      <c r="AM2761" s="294"/>
      <c r="AN2761" s="295" t="e">
        <f t="shared" si="3381"/>
        <v>#DIV/0!</v>
      </c>
      <c r="AO2761" s="299"/>
    </row>
    <row r="2762" spans="1:41" s="221" customFormat="1" ht="15" customHeight="1" x14ac:dyDescent="0.15">
      <c r="A2762" s="247"/>
      <c r="B2762" s="248">
        <f t="shared" ref="B2762:C2762" si="3386">B2761</f>
        <v>0</v>
      </c>
      <c r="C2762" s="249">
        <f t="shared" si="3386"/>
        <v>0</v>
      </c>
      <c r="D2762" s="250">
        <f t="shared" si="3383"/>
        <v>4</v>
      </c>
      <c r="E2762" s="250"/>
      <c r="F2762" s="251"/>
      <c r="G2762" s="250"/>
      <c r="H2762" s="271"/>
      <c r="I2762" s="250"/>
      <c r="J2762" s="250"/>
      <c r="K2762" s="250"/>
      <c r="L2762" s="250"/>
      <c r="M2762" s="250"/>
      <c r="N2762" s="250"/>
      <c r="O2762" s="258">
        <f t="shared" si="3380"/>
        <v>0</v>
      </c>
      <c r="P2762" s="364"/>
      <c r="Q2762" s="271"/>
      <c r="R2762" s="372"/>
      <c r="S2762" s="375"/>
      <c r="T2762" s="364"/>
      <c r="U2762" s="370"/>
      <c r="V2762" s="366"/>
      <c r="W2762" s="368"/>
      <c r="X2762" s="370"/>
      <c r="Y2762" s="372"/>
      <c r="Z2762" s="372"/>
      <c r="AA2762" s="372"/>
      <c r="AB2762" s="372"/>
      <c r="AC2762" s="372"/>
      <c r="AD2762" s="250" t="str">
        <f t="shared" si="3384"/>
        <v>会员</v>
      </c>
      <c r="AE2762" s="284">
        <f>VLOOKUP(AD2762,分类参数表!$I$2:$J$10,2,FALSE)</f>
        <v>1</v>
      </c>
      <c r="AF2762" s="285"/>
      <c r="AG2762" s="271"/>
      <c r="AH2762" s="271"/>
      <c r="AI2762" s="271"/>
      <c r="AJ2762" s="271"/>
      <c r="AK2762" s="271"/>
      <c r="AL2762" s="271"/>
      <c r="AM2762" s="294"/>
      <c r="AN2762" s="295" t="e">
        <f t="shared" si="3381"/>
        <v>#DIV/0!</v>
      </c>
      <c r="AO2762" s="299"/>
    </row>
    <row r="2763" spans="1:41" s="221" customFormat="1" ht="15" customHeight="1" thickBot="1" x14ac:dyDescent="0.2">
      <c r="A2763" s="247"/>
      <c r="B2763" s="248">
        <f t="shared" ref="B2763:C2763" si="3387">B2762</f>
        <v>0</v>
      </c>
      <c r="C2763" s="249">
        <f t="shared" si="3387"/>
        <v>0</v>
      </c>
      <c r="D2763" s="250">
        <f t="shared" si="3383"/>
        <v>5</v>
      </c>
      <c r="E2763" s="250"/>
      <c r="F2763" s="251"/>
      <c r="G2763" s="250"/>
      <c r="H2763" s="271"/>
      <c r="I2763" s="250"/>
      <c r="J2763" s="250"/>
      <c r="K2763" s="250"/>
      <c r="L2763" s="250"/>
      <c r="M2763" s="250"/>
      <c r="N2763" s="250"/>
      <c r="O2763" s="258">
        <f t="shared" si="3380"/>
        <v>0</v>
      </c>
      <c r="P2763" s="364"/>
      <c r="Q2763" s="271"/>
      <c r="R2763" s="372"/>
      <c r="S2763" s="375"/>
      <c r="T2763" s="364"/>
      <c r="U2763" s="370"/>
      <c r="V2763" s="366"/>
      <c r="W2763" s="368"/>
      <c r="X2763" s="370"/>
      <c r="Y2763" s="372"/>
      <c r="Z2763" s="372"/>
      <c r="AA2763" s="372"/>
      <c r="AB2763" s="373"/>
      <c r="AC2763" s="373"/>
      <c r="AD2763" s="250" t="str">
        <f t="shared" si="3384"/>
        <v>会员</v>
      </c>
      <c r="AE2763" s="284">
        <f>VLOOKUP(AD2763,分类参数表!$I$2:$J$10,2,FALSE)</f>
        <v>1</v>
      </c>
      <c r="AF2763" s="285"/>
      <c r="AG2763" s="271"/>
      <c r="AH2763" s="271"/>
      <c r="AI2763" s="271"/>
      <c r="AJ2763" s="271"/>
      <c r="AK2763" s="271"/>
      <c r="AL2763" s="271"/>
      <c r="AM2763" s="294"/>
      <c r="AN2763" s="295" t="e">
        <f t="shared" si="3381"/>
        <v>#DIV/0!</v>
      </c>
      <c r="AO2763" s="299"/>
    </row>
    <row r="2764" spans="1:41" s="218" customFormat="1" ht="15" customHeight="1" thickTop="1" x14ac:dyDescent="0.15">
      <c r="A2764" s="229"/>
      <c r="B2764" s="230"/>
      <c r="C2764" s="231"/>
      <c r="D2764" s="232">
        <v>1</v>
      </c>
      <c r="E2764" s="233"/>
      <c r="F2764" s="233"/>
      <c r="G2764" s="232"/>
      <c r="H2764" s="326"/>
      <c r="I2764" s="234"/>
      <c r="J2764" s="232"/>
      <c r="K2764" s="233"/>
      <c r="L2764" s="232"/>
      <c r="M2764" s="232"/>
      <c r="N2764" s="232"/>
      <c r="O2764" s="255">
        <f t="shared" si="3380"/>
        <v>0</v>
      </c>
      <c r="P2764" s="350">
        <f>SUM(O2764:O2768)</f>
        <v>0</v>
      </c>
      <c r="Q2764" s="264"/>
      <c r="R2764" s="352">
        <f>SUMPRODUCT(Q2764:Q2768+0)</f>
        <v>0</v>
      </c>
      <c r="S2764" s="354" t="e">
        <f>R2764/P2764</f>
        <v>#DIV/0!</v>
      </c>
      <c r="T2764" s="350" t="e">
        <f>LOOKUP(S2764,{0.4,0.45,0.5,0.55,0.6,0.65,0.7,0.75,0.8,0.85,0.9,0.95,1},{0.1,0.175,0.25,0.325,0.4,0.475,0.55,0.625,0.7,0.775,0.85,0.925,1})</f>
        <v>#DIV/0!</v>
      </c>
      <c r="U2764" s="356"/>
      <c r="V2764" s="358"/>
      <c r="W2764" s="360"/>
      <c r="X2764" s="356"/>
      <c r="Y2764" s="352">
        <f>R2764-(V2764/10)-X2764</f>
        <v>0</v>
      </c>
      <c r="Z2764" s="352" t="e">
        <f>Y2764*T2764*AE2764</f>
        <v>#DIV/0!</v>
      </c>
      <c r="AA2764" s="352" t="e">
        <f>U2764-V2764+Z2764</f>
        <v>#DIV/0!</v>
      </c>
      <c r="AB2764" s="352"/>
      <c r="AC2764" s="352"/>
      <c r="AD2764" s="276"/>
      <c r="AE2764" s="277" t="e">
        <f>VLOOKUP(AD2764,分类参数表!$I$2:$J$10,2,FALSE)</f>
        <v>#N/A</v>
      </c>
      <c r="AF2764" s="278"/>
      <c r="AG2764" s="264"/>
      <c r="AH2764" s="264"/>
      <c r="AI2764" s="264"/>
      <c r="AJ2764" s="264"/>
      <c r="AK2764" s="264"/>
      <c r="AL2764" s="264"/>
      <c r="AM2764" s="288"/>
      <c r="AN2764" s="289" t="e">
        <f t="shared" si="3381"/>
        <v>#DIV/0!</v>
      </c>
      <c r="AO2764" s="296"/>
    </row>
    <row r="2765" spans="1:41" s="219" customFormat="1" ht="15" customHeight="1" x14ac:dyDescent="0.15">
      <c r="A2765" s="235"/>
      <c r="B2765" s="236">
        <f t="shared" ref="B2765:C2765" si="3388">B2764</f>
        <v>0</v>
      </c>
      <c r="C2765" s="237">
        <f t="shared" si="3388"/>
        <v>0</v>
      </c>
      <c r="D2765" s="238">
        <f t="shared" ref="D2765:D2768" si="3389">D2764+1</f>
        <v>2</v>
      </c>
      <c r="E2765" s="238"/>
      <c r="F2765" s="239"/>
      <c r="G2765" s="238"/>
      <c r="H2765" s="327"/>
      <c r="I2765" s="240"/>
      <c r="J2765" s="238"/>
      <c r="K2765" s="238"/>
      <c r="L2765" s="238"/>
      <c r="M2765" s="238"/>
      <c r="N2765" s="238"/>
      <c r="O2765" s="256">
        <f t="shared" si="3380"/>
        <v>0</v>
      </c>
      <c r="P2765" s="351"/>
      <c r="Q2765" s="266"/>
      <c r="R2765" s="353"/>
      <c r="S2765" s="355"/>
      <c r="T2765" s="351"/>
      <c r="U2765" s="357"/>
      <c r="V2765" s="359"/>
      <c r="W2765" s="361"/>
      <c r="X2765" s="357"/>
      <c r="Y2765" s="353"/>
      <c r="Z2765" s="353"/>
      <c r="AA2765" s="353"/>
      <c r="AB2765" s="353"/>
      <c r="AC2765" s="353"/>
      <c r="AD2765" s="238">
        <f t="shared" ref="AD2765:AD2768" si="3390">AD2764</f>
        <v>0</v>
      </c>
      <c r="AE2765" s="279" t="e">
        <f>VLOOKUP(AD2765,分类参数表!$I$2:$J$10,2,FALSE)</f>
        <v>#N/A</v>
      </c>
      <c r="AF2765" s="280"/>
      <c r="AG2765" s="266"/>
      <c r="AH2765" s="266"/>
      <c r="AI2765" s="266"/>
      <c r="AJ2765" s="266"/>
      <c r="AK2765" s="266"/>
      <c r="AL2765" s="266"/>
      <c r="AM2765" s="290"/>
      <c r="AN2765" s="291" t="e">
        <f t="shared" si="3381"/>
        <v>#DIV/0!</v>
      </c>
      <c r="AO2765" s="297"/>
    </row>
    <row r="2766" spans="1:41" s="219" customFormat="1" ht="15" customHeight="1" x14ac:dyDescent="0.15">
      <c r="A2766" s="235"/>
      <c r="B2766" s="236">
        <f t="shared" ref="B2766:C2766" si="3391">B2765</f>
        <v>0</v>
      </c>
      <c r="C2766" s="237">
        <f t="shared" si="3391"/>
        <v>0</v>
      </c>
      <c r="D2766" s="238">
        <f t="shared" si="3389"/>
        <v>3</v>
      </c>
      <c r="E2766" s="238"/>
      <c r="F2766" s="239"/>
      <c r="G2766" s="238"/>
      <c r="H2766" s="327"/>
      <c r="I2766" s="240"/>
      <c r="J2766" s="238"/>
      <c r="K2766" s="238"/>
      <c r="L2766" s="238"/>
      <c r="M2766" s="238"/>
      <c r="N2766" s="238"/>
      <c r="O2766" s="256">
        <f t="shared" si="3380"/>
        <v>0</v>
      </c>
      <c r="P2766" s="351"/>
      <c r="Q2766" s="266"/>
      <c r="R2766" s="353"/>
      <c r="S2766" s="355"/>
      <c r="T2766" s="351"/>
      <c r="U2766" s="357"/>
      <c r="V2766" s="359"/>
      <c r="W2766" s="361"/>
      <c r="X2766" s="357"/>
      <c r="Y2766" s="353"/>
      <c r="Z2766" s="353"/>
      <c r="AA2766" s="353"/>
      <c r="AB2766" s="353"/>
      <c r="AC2766" s="353"/>
      <c r="AD2766" s="238">
        <f t="shared" si="3390"/>
        <v>0</v>
      </c>
      <c r="AE2766" s="279" t="e">
        <f>VLOOKUP(AD2766,分类参数表!$I$2:$J$10,2,FALSE)</f>
        <v>#N/A</v>
      </c>
      <c r="AF2766" s="280"/>
      <c r="AG2766" s="266"/>
      <c r="AH2766" s="266"/>
      <c r="AI2766" s="266"/>
      <c r="AJ2766" s="266"/>
      <c r="AK2766" s="266"/>
      <c r="AL2766" s="266"/>
      <c r="AM2766" s="290"/>
      <c r="AN2766" s="291" t="e">
        <f t="shared" si="3381"/>
        <v>#DIV/0!</v>
      </c>
      <c r="AO2766" s="297"/>
    </row>
    <row r="2767" spans="1:41" s="219" customFormat="1" ht="15" customHeight="1" x14ac:dyDescent="0.15">
      <c r="A2767" s="235"/>
      <c r="B2767" s="236">
        <f t="shared" ref="B2767:C2767" si="3392">B2766</f>
        <v>0</v>
      </c>
      <c r="C2767" s="237">
        <f t="shared" si="3392"/>
        <v>0</v>
      </c>
      <c r="D2767" s="238">
        <f t="shared" si="3389"/>
        <v>4</v>
      </c>
      <c r="E2767" s="238"/>
      <c r="F2767" s="239"/>
      <c r="G2767" s="238"/>
      <c r="H2767" s="266"/>
      <c r="I2767" s="238"/>
      <c r="J2767" s="238"/>
      <c r="K2767" s="238"/>
      <c r="L2767" s="238"/>
      <c r="M2767" s="238"/>
      <c r="N2767" s="238"/>
      <c r="O2767" s="256">
        <f t="shared" si="3380"/>
        <v>0</v>
      </c>
      <c r="P2767" s="351"/>
      <c r="Q2767" s="266"/>
      <c r="R2767" s="353"/>
      <c r="S2767" s="355"/>
      <c r="T2767" s="351"/>
      <c r="U2767" s="357"/>
      <c r="V2767" s="359"/>
      <c r="W2767" s="361"/>
      <c r="X2767" s="357"/>
      <c r="Y2767" s="353"/>
      <c r="Z2767" s="353"/>
      <c r="AA2767" s="353"/>
      <c r="AB2767" s="353"/>
      <c r="AC2767" s="353"/>
      <c r="AD2767" s="238">
        <f t="shared" si="3390"/>
        <v>0</v>
      </c>
      <c r="AE2767" s="279" t="e">
        <f>VLOOKUP(AD2767,分类参数表!$I$2:$J$10,2,FALSE)</f>
        <v>#N/A</v>
      </c>
      <c r="AF2767" s="280"/>
      <c r="AG2767" s="266"/>
      <c r="AH2767" s="266"/>
      <c r="AI2767" s="266"/>
      <c r="AJ2767" s="266"/>
      <c r="AK2767" s="266"/>
      <c r="AL2767" s="266"/>
      <c r="AM2767" s="290"/>
      <c r="AN2767" s="291" t="e">
        <f t="shared" si="3381"/>
        <v>#DIV/0!</v>
      </c>
      <c r="AO2767" s="297"/>
    </row>
    <row r="2768" spans="1:41" s="219" customFormat="1" ht="15" customHeight="1" thickBot="1" x14ac:dyDescent="0.2">
      <c r="A2768" s="235"/>
      <c r="B2768" s="236">
        <f t="shared" ref="B2768:C2768" si="3393">B2767</f>
        <v>0</v>
      </c>
      <c r="C2768" s="237">
        <f t="shared" si="3393"/>
        <v>0</v>
      </c>
      <c r="D2768" s="238">
        <f t="shared" si="3389"/>
        <v>5</v>
      </c>
      <c r="E2768" s="238"/>
      <c r="F2768" s="239"/>
      <c r="G2768" s="238"/>
      <c r="H2768" s="266"/>
      <c r="I2768" s="238"/>
      <c r="J2768" s="238"/>
      <c r="K2768" s="238"/>
      <c r="L2768" s="238"/>
      <c r="M2768" s="238"/>
      <c r="N2768" s="238"/>
      <c r="O2768" s="256">
        <f t="shared" si="3380"/>
        <v>0</v>
      </c>
      <c r="P2768" s="351"/>
      <c r="Q2768" s="266"/>
      <c r="R2768" s="353"/>
      <c r="S2768" s="355"/>
      <c r="T2768" s="351"/>
      <c r="U2768" s="357"/>
      <c r="V2768" s="359"/>
      <c r="W2768" s="361"/>
      <c r="X2768" s="357"/>
      <c r="Y2768" s="353"/>
      <c r="Z2768" s="353"/>
      <c r="AA2768" s="353"/>
      <c r="AB2768" s="362"/>
      <c r="AC2768" s="362"/>
      <c r="AD2768" s="238">
        <f t="shared" si="3390"/>
        <v>0</v>
      </c>
      <c r="AE2768" s="279" t="e">
        <f>VLOOKUP(AD2768,分类参数表!$I$2:$J$10,2,FALSE)</f>
        <v>#N/A</v>
      </c>
      <c r="AF2768" s="280"/>
      <c r="AG2768" s="266"/>
      <c r="AH2768" s="266"/>
      <c r="AI2768" s="266"/>
      <c r="AJ2768" s="266"/>
      <c r="AK2768" s="266"/>
      <c r="AL2768" s="266"/>
      <c r="AM2768" s="290"/>
      <c r="AN2768" s="291" t="e">
        <f t="shared" si="3381"/>
        <v>#DIV/0!</v>
      </c>
      <c r="AO2768" s="297"/>
    </row>
    <row r="2769" spans="1:41" s="220" customFormat="1" ht="15" customHeight="1" thickTop="1" x14ac:dyDescent="0.15">
      <c r="A2769" s="319"/>
      <c r="B2769" s="242"/>
      <c r="C2769" s="243"/>
      <c r="D2769" s="244">
        <v>1</v>
      </c>
      <c r="E2769" s="320"/>
      <c r="F2769" s="245"/>
      <c r="G2769" s="321"/>
      <c r="H2769" s="328"/>
      <c r="I2769" s="246"/>
      <c r="J2769" s="321"/>
      <c r="K2769" s="320"/>
      <c r="L2769" s="321"/>
      <c r="M2769" s="244"/>
      <c r="N2769" s="244"/>
      <c r="O2769" s="257">
        <f t="shared" si="3380"/>
        <v>0</v>
      </c>
      <c r="P2769" s="363">
        <f>SUM(O2769:O2773)</f>
        <v>0</v>
      </c>
      <c r="Q2769" s="322"/>
      <c r="R2769" s="371">
        <f>SUMPRODUCT(Q2769:Q2773+0)</f>
        <v>0</v>
      </c>
      <c r="S2769" s="374" t="e">
        <f>R2769/P2769</f>
        <v>#DIV/0!</v>
      </c>
      <c r="T2769" s="363" t="e">
        <f>LOOKUP(S2769,{0.4,0.45,0.5,0.55,0.6,0.65,0.7,0.75,0.8,0.85,0.9,0.95,1},{0.1,0.175,0.25,0.325,0.4,0.475,0.55,0.625,0.7,0.775,0.85,0.925,1})</f>
        <v>#DIV/0!</v>
      </c>
      <c r="U2769" s="369"/>
      <c r="V2769" s="365"/>
      <c r="W2769" s="367"/>
      <c r="X2769" s="369"/>
      <c r="Y2769" s="371">
        <f>R2769-(V2769/10)-X2769</f>
        <v>0</v>
      </c>
      <c r="Z2769" s="371" t="e">
        <f>Y2769*T2769*AE2769</f>
        <v>#DIV/0!</v>
      </c>
      <c r="AA2769" s="371" t="e">
        <f>U2769-V2769+Z2769</f>
        <v>#DIV/0!</v>
      </c>
      <c r="AB2769" s="371"/>
      <c r="AC2769" s="371"/>
      <c r="AD2769" s="323" t="s">
        <v>2000</v>
      </c>
      <c r="AE2769" s="282">
        <f>VLOOKUP(AD2769,分类参数表!$I$2:$J$10,2,FALSE)</f>
        <v>1</v>
      </c>
      <c r="AF2769" s="283"/>
      <c r="AG2769" s="322"/>
      <c r="AH2769" s="269"/>
      <c r="AI2769" s="269"/>
      <c r="AJ2769" s="269"/>
      <c r="AK2769" s="322"/>
      <c r="AL2769" s="322"/>
      <c r="AM2769" s="292"/>
      <c r="AN2769" s="293" t="e">
        <f t="shared" si="3381"/>
        <v>#DIV/0!</v>
      </c>
      <c r="AO2769" s="298"/>
    </row>
    <row r="2770" spans="1:41" s="221" customFormat="1" ht="15" customHeight="1" x14ac:dyDescent="0.15">
      <c r="A2770" s="247"/>
      <c r="B2770" s="248">
        <f t="shared" ref="B2770:C2770" si="3394">B2769</f>
        <v>0</v>
      </c>
      <c r="C2770" s="249">
        <f t="shared" si="3394"/>
        <v>0</v>
      </c>
      <c r="D2770" s="250">
        <f t="shared" ref="D2770:D2773" si="3395">D2769+1</f>
        <v>2</v>
      </c>
      <c r="E2770" s="250"/>
      <c r="F2770" s="251"/>
      <c r="G2770" s="250"/>
      <c r="H2770" s="329"/>
      <c r="I2770" s="252"/>
      <c r="J2770" s="250"/>
      <c r="K2770" s="250"/>
      <c r="L2770" s="250"/>
      <c r="M2770" s="250"/>
      <c r="N2770" s="250"/>
      <c r="O2770" s="258">
        <f t="shared" si="3380"/>
        <v>0</v>
      </c>
      <c r="P2770" s="364"/>
      <c r="Q2770" s="271"/>
      <c r="R2770" s="372"/>
      <c r="S2770" s="375"/>
      <c r="T2770" s="364"/>
      <c r="U2770" s="370"/>
      <c r="V2770" s="366"/>
      <c r="W2770" s="368"/>
      <c r="X2770" s="370"/>
      <c r="Y2770" s="372"/>
      <c r="Z2770" s="372"/>
      <c r="AA2770" s="372"/>
      <c r="AB2770" s="372"/>
      <c r="AC2770" s="372"/>
      <c r="AD2770" s="250" t="str">
        <f t="shared" ref="AD2770:AD2773" si="3396">AD2769</f>
        <v>会员</v>
      </c>
      <c r="AE2770" s="284">
        <f>VLOOKUP(AD2770,分类参数表!$I$2:$J$10,2,FALSE)</f>
        <v>1</v>
      </c>
      <c r="AF2770" s="285"/>
      <c r="AG2770" s="271"/>
      <c r="AH2770" s="271"/>
      <c r="AI2770" s="271"/>
      <c r="AJ2770" s="271"/>
      <c r="AK2770" s="271"/>
      <c r="AL2770" s="271"/>
      <c r="AM2770" s="294"/>
      <c r="AN2770" s="295" t="e">
        <f t="shared" si="3381"/>
        <v>#DIV/0!</v>
      </c>
      <c r="AO2770" s="299"/>
    </row>
    <row r="2771" spans="1:41" s="221" customFormat="1" ht="15" customHeight="1" x14ac:dyDescent="0.15">
      <c r="A2771" s="247"/>
      <c r="B2771" s="248">
        <f t="shared" ref="B2771:C2771" si="3397">B2770</f>
        <v>0</v>
      </c>
      <c r="C2771" s="249">
        <f t="shared" si="3397"/>
        <v>0</v>
      </c>
      <c r="D2771" s="250">
        <f t="shared" si="3395"/>
        <v>3</v>
      </c>
      <c r="E2771" s="250"/>
      <c r="F2771" s="251"/>
      <c r="G2771" s="250"/>
      <c r="H2771" s="329"/>
      <c r="I2771" s="252"/>
      <c r="J2771" s="250"/>
      <c r="K2771" s="250"/>
      <c r="L2771" s="250"/>
      <c r="M2771" s="250"/>
      <c r="N2771" s="250"/>
      <c r="O2771" s="258">
        <f t="shared" si="3380"/>
        <v>0</v>
      </c>
      <c r="P2771" s="364"/>
      <c r="Q2771" s="271"/>
      <c r="R2771" s="372"/>
      <c r="S2771" s="375"/>
      <c r="T2771" s="364"/>
      <c r="U2771" s="370"/>
      <c r="V2771" s="366"/>
      <c r="W2771" s="368"/>
      <c r="X2771" s="370"/>
      <c r="Y2771" s="372"/>
      <c r="Z2771" s="372"/>
      <c r="AA2771" s="372"/>
      <c r="AB2771" s="372"/>
      <c r="AC2771" s="372"/>
      <c r="AD2771" s="250" t="str">
        <f t="shared" si="3396"/>
        <v>会员</v>
      </c>
      <c r="AE2771" s="284">
        <f>VLOOKUP(AD2771,分类参数表!$I$2:$J$10,2,FALSE)</f>
        <v>1</v>
      </c>
      <c r="AF2771" s="285"/>
      <c r="AG2771" s="271"/>
      <c r="AH2771" s="271"/>
      <c r="AI2771" s="271"/>
      <c r="AJ2771" s="271"/>
      <c r="AK2771" s="271"/>
      <c r="AL2771" s="271"/>
      <c r="AM2771" s="294"/>
      <c r="AN2771" s="295" t="e">
        <f t="shared" si="3381"/>
        <v>#DIV/0!</v>
      </c>
      <c r="AO2771" s="299"/>
    </row>
    <row r="2772" spans="1:41" s="221" customFormat="1" ht="15" customHeight="1" x14ac:dyDescent="0.15">
      <c r="A2772" s="247"/>
      <c r="B2772" s="248">
        <f t="shared" ref="B2772:C2772" si="3398">B2771</f>
        <v>0</v>
      </c>
      <c r="C2772" s="249">
        <f t="shared" si="3398"/>
        <v>0</v>
      </c>
      <c r="D2772" s="250">
        <f t="shared" si="3395"/>
        <v>4</v>
      </c>
      <c r="E2772" s="250"/>
      <c r="F2772" s="251"/>
      <c r="G2772" s="250"/>
      <c r="H2772" s="271"/>
      <c r="I2772" s="250"/>
      <c r="J2772" s="250"/>
      <c r="K2772" s="250"/>
      <c r="L2772" s="250"/>
      <c r="M2772" s="250"/>
      <c r="N2772" s="250"/>
      <c r="O2772" s="258">
        <f t="shared" si="3380"/>
        <v>0</v>
      </c>
      <c r="P2772" s="364"/>
      <c r="Q2772" s="271"/>
      <c r="R2772" s="372"/>
      <c r="S2772" s="375"/>
      <c r="T2772" s="364"/>
      <c r="U2772" s="370"/>
      <c r="V2772" s="366"/>
      <c r="W2772" s="368"/>
      <c r="X2772" s="370"/>
      <c r="Y2772" s="372"/>
      <c r="Z2772" s="372"/>
      <c r="AA2772" s="372"/>
      <c r="AB2772" s="372"/>
      <c r="AC2772" s="372"/>
      <c r="AD2772" s="250" t="str">
        <f t="shared" si="3396"/>
        <v>会员</v>
      </c>
      <c r="AE2772" s="284">
        <f>VLOOKUP(AD2772,分类参数表!$I$2:$J$10,2,FALSE)</f>
        <v>1</v>
      </c>
      <c r="AF2772" s="285"/>
      <c r="AG2772" s="271"/>
      <c r="AH2772" s="271"/>
      <c r="AI2772" s="271"/>
      <c r="AJ2772" s="271"/>
      <c r="AK2772" s="271"/>
      <c r="AL2772" s="271"/>
      <c r="AM2772" s="294"/>
      <c r="AN2772" s="295" t="e">
        <f t="shared" si="3381"/>
        <v>#DIV/0!</v>
      </c>
      <c r="AO2772" s="299"/>
    </row>
    <row r="2773" spans="1:41" s="221" customFormat="1" ht="15" customHeight="1" thickBot="1" x14ac:dyDescent="0.2">
      <c r="A2773" s="247"/>
      <c r="B2773" s="248">
        <f t="shared" ref="B2773:C2773" si="3399">B2772</f>
        <v>0</v>
      </c>
      <c r="C2773" s="249">
        <f t="shared" si="3399"/>
        <v>0</v>
      </c>
      <c r="D2773" s="250">
        <f t="shared" si="3395"/>
        <v>5</v>
      </c>
      <c r="E2773" s="250"/>
      <c r="F2773" s="251"/>
      <c r="G2773" s="250"/>
      <c r="H2773" s="271"/>
      <c r="I2773" s="250"/>
      <c r="J2773" s="250"/>
      <c r="K2773" s="250"/>
      <c r="L2773" s="250"/>
      <c r="M2773" s="250"/>
      <c r="N2773" s="250"/>
      <c r="O2773" s="258">
        <f t="shared" si="3380"/>
        <v>0</v>
      </c>
      <c r="P2773" s="364"/>
      <c r="Q2773" s="271"/>
      <c r="R2773" s="372"/>
      <c r="S2773" s="375"/>
      <c r="T2773" s="364"/>
      <c r="U2773" s="370"/>
      <c r="V2773" s="366"/>
      <c r="W2773" s="368"/>
      <c r="X2773" s="370"/>
      <c r="Y2773" s="372"/>
      <c r="Z2773" s="372"/>
      <c r="AA2773" s="372"/>
      <c r="AB2773" s="373"/>
      <c r="AC2773" s="373"/>
      <c r="AD2773" s="250" t="str">
        <f t="shared" si="3396"/>
        <v>会员</v>
      </c>
      <c r="AE2773" s="284">
        <f>VLOOKUP(AD2773,分类参数表!$I$2:$J$10,2,FALSE)</f>
        <v>1</v>
      </c>
      <c r="AF2773" s="285"/>
      <c r="AG2773" s="271"/>
      <c r="AH2773" s="271"/>
      <c r="AI2773" s="271"/>
      <c r="AJ2773" s="271"/>
      <c r="AK2773" s="271"/>
      <c r="AL2773" s="271"/>
      <c r="AM2773" s="294"/>
      <c r="AN2773" s="295" t="e">
        <f t="shared" si="3381"/>
        <v>#DIV/0!</v>
      </c>
      <c r="AO2773" s="299"/>
    </row>
    <row r="2774" spans="1:41" s="218" customFormat="1" ht="15" customHeight="1" thickTop="1" x14ac:dyDescent="0.15">
      <c r="A2774" s="229"/>
      <c r="B2774" s="230"/>
      <c r="C2774" s="231"/>
      <c r="D2774" s="232">
        <v>1</v>
      </c>
      <c r="E2774" s="233"/>
      <c r="F2774" s="233"/>
      <c r="G2774" s="232"/>
      <c r="H2774" s="326"/>
      <c r="I2774" s="234"/>
      <c r="J2774" s="232"/>
      <c r="K2774" s="233"/>
      <c r="L2774" s="232"/>
      <c r="M2774" s="232"/>
      <c r="N2774" s="232"/>
      <c r="O2774" s="255">
        <f t="shared" si="3380"/>
        <v>0</v>
      </c>
      <c r="P2774" s="350">
        <f>SUM(O2774:O2778)</f>
        <v>0</v>
      </c>
      <c r="Q2774" s="264"/>
      <c r="R2774" s="352">
        <f>SUMPRODUCT(Q2774:Q2778+0)</f>
        <v>0</v>
      </c>
      <c r="S2774" s="354" t="e">
        <f>R2774/P2774</f>
        <v>#DIV/0!</v>
      </c>
      <c r="T2774" s="350" t="e">
        <f>LOOKUP(S2774,{0.4,0.45,0.5,0.55,0.6,0.65,0.7,0.75,0.8,0.85,0.9,0.95,1},{0.1,0.175,0.25,0.325,0.4,0.475,0.55,0.625,0.7,0.775,0.85,0.925,1})</f>
        <v>#DIV/0!</v>
      </c>
      <c r="U2774" s="356"/>
      <c r="V2774" s="358"/>
      <c r="W2774" s="360"/>
      <c r="X2774" s="356"/>
      <c r="Y2774" s="352">
        <f>R2774-(V2774/10)-X2774</f>
        <v>0</v>
      </c>
      <c r="Z2774" s="352" t="e">
        <f>Y2774*T2774*AE2774</f>
        <v>#DIV/0!</v>
      </c>
      <c r="AA2774" s="352" t="e">
        <f>U2774-V2774+Z2774</f>
        <v>#DIV/0!</v>
      </c>
      <c r="AB2774" s="352"/>
      <c r="AC2774" s="352"/>
      <c r="AD2774" s="276"/>
      <c r="AE2774" s="277" t="e">
        <f>VLOOKUP(AD2774,分类参数表!$I$2:$J$10,2,FALSE)</f>
        <v>#N/A</v>
      </c>
      <c r="AF2774" s="278"/>
      <c r="AG2774" s="264"/>
      <c r="AH2774" s="264"/>
      <c r="AI2774" s="264"/>
      <c r="AJ2774" s="264"/>
      <c r="AK2774" s="264"/>
      <c r="AL2774" s="264"/>
      <c r="AM2774" s="288"/>
      <c r="AN2774" s="289" t="e">
        <f t="shared" si="3381"/>
        <v>#DIV/0!</v>
      </c>
      <c r="AO2774" s="296"/>
    </row>
    <row r="2775" spans="1:41" s="219" customFormat="1" ht="15" customHeight="1" x14ac:dyDescent="0.15">
      <c r="A2775" s="235"/>
      <c r="B2775" s="236">
        <f t="shared" ref="B2775:C2775" si="3400">B2774</f>
        <v>0</v>
      </c>
      <c r="C2775" s="237">
        <f t="shared" si="3400"/>
        <v>0</v>
      </c>
      <c r="D2775" s="238">
        <f t="shared" ref="D2775:D2778" si="3401">D2774+1</f>
        <v>2</v>
      </c>
      <c r="E2775" s="238"/>
      <c r="F2775" s="239"/>
      <c r="G2775" s="238"/>
      <c r="H2775" s="327"/>
      <c r="I2775" s="240"/>
      <c r="J2775" s="238"/>
      <c r="K2775" s="238"/>
      <c r="L2775" s="238"/>
      <c r="M2775" s="238"/>
      <c r="N2775" s="238"/>
      <c r="O2775" s="256">
        <f t="shared" si="3380"/>
        <v>0</v>
      </c>
      <c r="P2775" s="351"/>
      <c r="Q2775" s="266"/>
      <c r="R2775" s="353"/>
      <c r="S2775" s="355"/>
      <c r="T2775" s="351"/>
      <c r="U2775" s="357"/>
      <c r="V2775" s="359"/>
      <c r="W2775" s="361"/>
      <c r="X2775" s="357"/>
      <c r="Y2775" s="353"/>
      <c r="Z2775" s="353"/>
      <c r="AA2775" s="353"/>
      <c r="AB2775" s="353"/>
      <c r="AC2775" s="353"/>
      <c r="AD2775" s="238">
        <f t="shared" ref="AD2775:AD2778" si="3402">AD2774</f>
        <v>0</v>
      </c>
      <c r="AE2775" s="279" t="e">
        <f>VLOOKUP(AD2775,分类参数表!$I$2:$J$10,2,FALSE)</f>
        <v>#N/A</v>
      </c>
      <c r="AF2775" s="280"/>
      <c r="AG2775" s="266"/>
      <c r="AH2775" s="266"/>
      <c r="AI2775" s="266"/>
      <c r="AJ2775" s="266"/>
      <c r="AK2775" s="266"/>
      <c r="AL2775" s="266"/>
      <c r="AM2775" s="290"/>
      <c r="AN2775" s="291" t="e">
        <f t="shared" si="3381"/>
        <v>#DIV/0!</v>
      </c>
      <c r="AO2775" s="297"/>
    </row>
    <row r="2776" spans="1:41" s="219" customFormat="1" ht="15" customHeight="1" x14ac:dyDescent="0.15">
      <c r="A2776" s="235"/>
      <c r="B2776" s="236">
        <f t="shared" ref="B2776:C2776" si="3403">B2775</f>
        <v>0</v>
      </c>
      <c r="C2776" s="237">
        <f t="shared" si="3403"/>
        <v>0</v>
      </c>
      <c r="D2776" s="238">
        <f t="shared" si="3401"/>
        <v>3</v>
      </c>
      <c r="E2776" s="238"/>
      <c r="F2776" s="239"/>
      <c r="G2776" s="238"/>
      <c r="H2776" s="327"/>
      <c r="I2776" s="240"/>
      <c r="J2776" s="238"/>
      <c r="K2776" s="238"/>
      <c r="L2776" s="238"/>
      <c r="M2776" s="238"/>
      <c r="N2776" s="238"/>
      <c r="O2776" s="256">
        <f t="shared" si="3380"/>
        <v>0</v>
      </c>
      <c r="P2776" s="351"/>
      <c r="Q2776" s="266"/>
      <c r="R2776" s="353"/>
      <c r="S2776" s="355"/>
      <c r="T2776" s="351"/>
      <c r="U2776" s="357"/>
      <c r="V2776" s="359"/>
      <c r="W2776" s="361"/>
      <c r="X2776" s="357"/>
      <c r="Y2776" s="353"/>
      <c r="Z2776" s="353"/>
      <c r="AA2776" s="353"/>
      <c r="AB2776" s="353"/>
      <c r="AC2776" s="353"/>
      <c r="AD2776" s="238">
        <f t="shared" si="3402"/>
        <v>0</v>
      </c>
      <c r="AE2776" s="279" t="e">
        <f>VLOOKUP(AD2776,分类参数表!$I$2:$J$10,2,FALSE)</f>
        <v>#N/A</v>
      </c>
      <c r="AF2776" s="280"/>
      <c r="AG2776" s="266"/>
      <c r="AH2776" s="266"/>
      <c r="AI2776" s="266"/>
      <c r="AJ2776" s="266"/>
      <c r="AK2776" s="266"/>
      <c r="AL2776" s="266"/>
      <c r="AM2776" s="290"/>
      <c r="AN2776" s="291" t="e">
        <f t="shared" si="3381"/>
        <v>#DIV/0!</v>
      </c>
      <c r="AO2776" s="297"/>
    </row>
    <row r="2777" spans="1:41" s="219" customFormat="1" ht="15" customHeight="1" x14ac:dyDescent="0.15">
      <c r="A2777" s="235"/>
      <c r="B2777" s="236">
        <f t="shared" ref="B2777:C2777" si="3404">B2776</f>
        <v>0</v>
      </c>
      <c r="C2777" s="237">
        <f t="shared" si="3404"/>
        <v>0</v>
      </c>
      <c r="D2777" s="238">
        <f t="shared" si="3401"/>
        <v>4</v>
      </c>
      <c r="E2777" s="238"/>
      <c r="F2777" s="239"/>
      <c r="G2777" s="238"/>
      <c r="H2777" s="266"/>
      <c r="I2777" s="238"/>
      <c r="J2777" s="238"/>
      <c r="K2777" s="238"/>
      <c r="L2777" s="238"/>
      <c r="M2777" s="238"/>
      <c r="N2777" s="238"/>
      <c r="O2777" s="256">
        <f t="shared" si="3380"/>
        <v>0</v>
      </c>
      <c r="P2777" s="351"/>
      <c r="Q2777" s="266"/>
      <c r="R2777" s="353"/>
      <c r="S2777" s="355"/>
      <c r="T2777" s="351"/>
      <c r="U2777" s="357"/>
      <c r="V2777" s="359"/>
      <c r="W2777" s="361"/>
      <c r="X2777" s="357"/>
      <c r="Y2777" s="353"/>
      <c r="Z2777" s="353"/>
      <c r="AA2777" s="353"/>
      <c r="AB2777" s="353"/>
      <c r="AC2777" s="353"/>
      <c r="AD2777" s="238">
        <f t="shared" si="3402"/>
        <v>0</v>
      </c>
      <c r="AE2777" s="279" t="e">
        <f>VLOOKUP(AD2777,分类参数表!$I$2:$J$10,2,FALSE)</f>
        <v>#N/A</v>
      </c>
      <c r="AF2777" s="280"/>
      <c r="AG2777" s="266"/>
      <c r="AH2777" s="266"/>
      <c r="AI2777" s="266"/>
      <c r="AJ2777" s="266"/>
      <c r="AK2777" s="266"/>
      <c r="AL2777" s="266"/>
      <c r="AM2777" s="290"/>
      <c r="AN2777" s="291" t="e">
        <f t="shared" si="3381"/>
        <v>#DIV/0!</v>
      </c>
      <c r="AO2777" s="297"/>
    </row>
    <row r="2778" spans="1:41" s="219" customFormat="1" ht="15" customHeight="1" thickBot="1" x14ac:dyDescent="0.2">
      <c r="A2778" s="235"/>
      <c r="B2778" s="236">
        <f t="shared" ref="B2778:C2778" si="3405">B2777</f>
        <v>0</v>
      </c>
      <c r="C2778" s="237">
        <f t="shared" si="3405"/>
        <v>0</v>
      </c>
      <c r="D2778" s="238">
        <f t="shared" si="3401"/>
        <v>5</v>
      </c>
      <c r="E2778" s="238"/>
      <c r="F2778" s="239"/>
      <c r="G2778" s="238"/>
      <c r="H2778" s="266"/>
      <c r="I2778" s="238"/>
      <c r="J2778" s="238"/>
      <c r="K2778" s="238"/>
      <c r="L2778" s="238"/>
      <c r="M2778" s="238"/>
      <c r="N2778" s="238"/>
      <c r="O2778" s="256">
        <f t="shared" si="3380"/>
        <v>0</v>
      </c>
      <c r="P2778" s="351"/>
      <c r="Q2778" s="266"/>
      <c r="R2778" s="353"/>
      <c r="S2778" s="355"/>
      <c r="T2778" s="351"/>
      <c r="U2778" s="357"/>
      <c r="V2778" s="359"/>
      <c r="W2778" s="361"/>
      <c r="X2778" s="357"/>
      <c r="Y2778" s="353"/>
      <c r="Z2778" s="353"/>
      <c r="AA2778" s="353"/>
      <c r="AB2778" s="362"/>
      <c r="AC2778" s="362"/>
      <c r="AD2778" s="238">
        <f t="shared" si="3402"/>
        <v>0</v>
      </c>
      <c r="AE2778" s="279" t="e">
        <f>VLOOKUP(AD2778,分类参数表!$I$2:$J$10,2,FALSE)</f>
        <v>#N/A</v>
      </c>
      <c r="AF2778" s="280"/>
      <c r="AG2778" s="266"/>
      <c r="AH2778" s="266"/>
      <c r="AI2778" s="266"/>
      <c r="AJ2778" s="266"/>
      <c r="AK2778" s="266"/>
      <c r="AL2778" s="266"/>
      <c r="AM2778" s="290"/>
      <c r="AN2778" s="291" t="e">
        <f t="shared" si="3381"/>
        <v>#DIV/0!</v>
      </c>
      <c r="AO2778" s="297"/>
    </row>
    <row r="2779" spans="1:41" s="218" customFormat="1" ht="15" customHeight="1" thickTop="1" x14ac:dyDescent="0.15">
      <c r="A2779" s="229"/>
      <c r="B2779" s="230"/>
      <c r="C2779" s="231"/>
      <c r="D2779" s="232">
        <v>1</v>
      </c>
      <c r="E2779" s="233"/>
      <c r="F2779" s="233"/>
      <c r="G2779" s="232"/>
      <c r="H2779" s="326"/>
      <c r="I2779" s="234"/>
      <c r="J2779" s="232"/>
      <c r="K2779" s="233"/>
      <c r="L2779" s="232"/>
      <c r="M2779" s="232"/>
      <c r="N2779" s="232"/>
      <c r="O2779" s="255">
        <f t="shared" si="3380"/>
        <v>0</v>
      </c>
      <c r="P2779" s="350">
        <f>SUM(O2779:O2783)</f>
        <v>0</v>
      </c>
      <c r="Q2779" s="264"/>
      <c r="R2779" s="352">
        <f>SUMPRODUCT(Q2779:Q2783+0)</f>
        <v>0</v>
      </c>
      <c r="S2779" s="354" t="e">
        <f>R2779/P2779</f>
        <v>#DIV/0!</v>
      </c>
      <c r="T2779" s="350" t="e">
        <f>LOOKUP(S2779,{0.4,0.45,0.5,0.55,0.6,0.65,0.7,0.75,0.8,0.85,0.9,0.95,1},{0.1,0.175,0.25,0.325,0.4,0.475,0.55,0.625,0.7,0.775,0.85,0.925,1})</f>
        <v>#DIV/0!</v>
      </c>
      <c r="U2779" s="356"/>
      <c r="V2779" s="358"/>
      <c r="W2779" s="360"/>
      <c r="X2779" s="356"/>
      <c r="Y2779" s="352">
        <f>R2779-(V2779/10)-X2779</f>
        <v>0</v>
      </c>
      <c r="Z2779" s="352" t="e">
        <f>Y2779*T2779*AE2779</f>
        <v>#DIV/0!</v>
      </c>
      <c r="AA2779" s="352" t="e">
        <f>U2779-V2779+Z2779</f>
        <v>#DIV/0!</v>
      </c>
      <c r="AB2779" s="352"/>
      <c r="AC2779" s="352"/>
      <c r="AD2779" s="276"/>
      <c r="AE2779" s="277" t="e">
        <f>VLOOKUP(AD2779,分类参数表!$I$2:$J$10,2,FALSE)</f>
        <v>#N/A</v>
      </c>
      <c r="AF2779" s="278"/>
      <c r="AG2779" s="264"/>
      <c r="AH2779" s="264"/>
      <c r="AI2779" s="264"/>
      <c r="AJ2779" s="264"/>
      <c r="AK2779" s="264"/>
      <c r="AL2779" s="264"/>
      <c r="AM2779" s="288"/>
      <c r="AN2779" s="289" t="e">
        <f t="shared" si="3381"/>
        <v>#DIV/0!</v>
      </c>
      <c r="AO2779" s="296"/>
    </row>
    <row r="2780" spans="1:41" s="219" customFormat="1" ht="15" customHeight="1" x14ac:dyDescent="0.15">
      <c r="A2780" s="235"/>
      <c r="B2780" s="236">
        <f t="shared" ref="B2780:C2780" si="3406">B2779</f>
        <v>0</v>
      </c>
      <c r="C2780" s="237">
        <f t="shared" si="3406"/>
        <v>0</v>
      </c>
      <c r="D2780" s="238">
        <f t="shared" ref="D2780:D2783" si="3407">D2779+1</f>
        <v>2</v>
      </c>
      <c r="E2780" s="238"/>
      <c r="F2780" s="239"/>
      <c r="G2780" s="238"/>
      <c r="H2780" s="327"/>
      <c r="I2780" s="240"/>
      <c r="J2780" s="238"/>
      <c r="K2780" s="238"/>
      <c r="L2780" s="238"/>
      <c r="M2780" s="238"/>
      <c r="N2780" s="238"/>
      <c r="O2780" s="256">
        <f t="shared" si="3380"/>
        <v>0</v>
      </c>
      <c r="P2780" s="351"/>
      <c r="Q2780" s="266"/>
      <c r="R2780" s="353"/>
      <c r="S2780" s="355"/>
      <c r="T2780" s="351"/>
      <c r="U2780" s="357"/>
      <c r="V2780" s="359"/>
      <c r="W2780" s="361"/>
      <c r="X2780" s="357"/>
      <c r="Y2780" s="353"/>
      <c r="Z2780" s="353"/>
      <c r="AA2780" s="353"/>
      <c r="AB2780" s="353"/>
      <c r="AC2780" s="353"/>
      <c r="AD2780" s="238">
        <f t="shared" ref="AD2780:AD2783" si="3408">AD2779</f>
        <v>0</v>
      </c>
      <c r="AE2780" s="279" t="e">
        <f>VLOOKUP(AD2780,分类参数表!$I$2:$J$10,2,FALSE)</f>
        <v>#N/A</v>
      </c>
      <c r="AF2780" s="280"/>
      <c r="AG2780" s="266"/>
      <c r="AH2780" s="266"/>
      <c r="AI2780" s="266"/>
      <c r="AJ2780" s="266"/>
      <c r="AK2780" s="266"/>
      <c r="AL2780" s="266"/>
      <c r="AM2780" s="290"/>
      <c r="AN2780" s="291" t="e">
        <f t="shared" si="3381"/>
        <v>#DIV/0!</v>
      </c>
      <c r="AO2780" s="297"/>
    </row>
    <row r="2781" spans="1:41" s="219" customFormat="1" ht="15" customHeight="1" x14ac:dyDescent="0.15">
      <c r="A2781" s="235"/>
      <c r="B2781" s="236">
        <f t="shared" ref="B2781:C2781" si="3409">B2780</f>
        <v>0</v>
      </c>
      <c r="C2781" s="237">
        <f t="shared" si="3409"/>
        <v>0</v>
      </c>
      <c r="D2781" s="238">
        <f t="shared" si="3407"/>
        <v>3</v>
      </c>
      <c r="E2781" s="238"/>
      <c r="F2781" s="239"/>
      <c r="G2781" s="238"/>
      <c r="H2781" s="327"/>
      <c r="I2781" s="240"/>
      <c r="J2781" s="238"/>
      <c r="K2781" s="238"/>
      <c r="L2781" s="238"/>
      <c r="M2781" s="238"/>
      <c r="N2781" s="238"/>
      <c r="O2781" s="256">
        <f t="shared" si="3380"/>
        <v>0</v>
      </c>
      <c r="P2781" s="351"/>
      <c r="Q2781" s="266"/>
      <c r="R2781" s="353"/>
      <c r="S2781" s="355"/>
      <c r="T2781" s="351"/>
      <c r="U2781" s="357"/>
      <c r="V2781" s="359"/>
      <c r="W2781" s="361"/>
      <c r="X2781" s="357"/>
      <c r="Y2781" s="353"/>
      <c r="Z2781" s="353"/>
      <c r="AA2781" s="353"/>
      <c r="AB2781" s="353"/>
      <c r="AC2781" s="353"/>
      <c r="AD2781" s="238">
        <f t="shared" si="3408"/>
        <v>0</v>
      </c>
      <c r="AE2781" s="279" t="e">
        <f>VLOOKUP(AD2781,分类参数表!$I$2:$J$10,2,FALSE)</f>
        <v>#N/A</v>
      </c>
      <c r="AF2781" s="280"/>
      <c r="AG2781" s="266"/>
      <c r="AH2781" s="266"/>
      <c r="AI2781" s="266"/>
      <c r="AJ2781" s="266"/>
      <c r="AK2781" s="266"/>
      <c r="AL2781" s="266"/>
      <c r="AM2781" s="290"/>
      <c r="AN2781" s="291" t="e">
        <f t="shared" si="3381"/>
        <v>#DIV/0!</v>
      </c>
      <c r="AO2781" s="297"/>
    </row>
    <row r="2782" spans="1:41" s="219" customFormat="1" ht="15" customHeight="1" x14ac:dyDescent="0.15">
      <c r="A2782" s="235"/>
      <c r="B2782" s="236">
        <f t="shared" ref="B2782:C2782" si="3410">B2781</f>
        <v>0</v>
      </c>
      <c r="C2782" s="237">
        <f t="shared" si="3410"/>
        <v>0</v>
      </c>
      <c r="D2782" s="238">
        <f t="shared" si="3407"/>
        <v>4</v>
      </c>
      <c r="E2782" s="238"/>
      <c r="F2782" s="239"/>
      <c r="G2782" s="238"/>
      <c r="H2782" s="266"/>
      <c r="I2782" s="238"/>
      <c r="J2782" s="238"/>
      <c r="K2782" s="238"/>
      <c r="L2782" s="238"/>
      <c r="M2782" s="238"/>
      <c r="N2782" s="238"/>
      <c r="O2782" s="256">
        <f t="shared" si="3380"/>
        <v>0</v>
      </c>
      <c r="P2782" s="351"/>
      <c r="Q2782" s="266"/>
      <c r="R2782" s="353"/>
      <c r="S2782" s="355"/>
      <c r="T2782" s="351"/>
      <c r="U2782" s="357"/>
      <c r="V2782" s="359"/>
      <c r="W2782" s="361"/>
      <c r="X2782" s="357"/>
      <c r="Y2782" s="353"/>
      <c r="Z2782" s="353"/>
      <c r="AA2782" s="353"/>
      <c r="AB2782" s="353"/>
      <c r="AC2782" s="353"/>
      <c r="AD2782" s="238">
        <f t="shared" si="3408"/>
        <v>0</v>
      </c>
      <c r="AE2782" s="279" t="e">
        <f>VLOOKUP(AD2782,分类参数表!$I$2:$J$10,2,FALSE)</f>
        <v>#N/A</v>
      </c>
      <c r="AF2782" s="280"/>
      <c r="AG2782" s="266"/>
      <c r="AH2782" s="266"/>
      <c r="AI2782" s="266"/>
      <c r="AJ2782" s="266"/>
      <c r="AK2782" s="266"/>
      <c r="AL2782" s="266"/>
      <c r="AM2782" s="290"/>
      <c r="AN2782" s="291" t="e">
        <f t="shared" si="3381"/>
        <v>#DIV/0!</v>
      </c>
      <c r="AO2782" s="297"/>
    </row>
    <row r="2783" spans="1:41" s="219" customFormat="1" ht="15" customHeight="1" thickBot="1" x14ac:dyDescent="0.2">
      <c r="A2783" s="235"/>
      <c r="B2783" s="236">
        <f t="shared" ref="B2783:C2783" si="3411">B2782</f>
        <v>0</v>
      </c>
      <c r="C2783" s="237">
        <f t="shared" si="3411"/>
        <v>0</v>
      </c>
      <c r="D2783" s="238">
        <f t="shared" si="3407"/>
        <v>5</v>
      </c>
      <c r="E2783" s="238"/>
      <c r="F2783" s="239"/>
      <c r="G2783" s="238"/>
      <c r="H2783" s="266"/>
      <c r="I2783" s="238"/>
      <c r="J2783" s="238"/>
      <c r="K2783" s="238"/>
      <c r="L2783" s="238"/>
      <c r="M2783" s="238"/>
      <c r="N2783" s="238"/>
      <c r="O2783" s="256">
        <f t="shared" si="3380"/>
        <v>0</v>
      </c>
      <c r="P2783" s="351"/>
      <c r="Q2783" s="266"/>
      <c r="R2783" s="353"/>
      <c r="S2783" s="355"/>
      <c r="T2783" s="351"/>
      <c r="U2783" s="357"/>
      <c r="V2783" s="359"/>
      <c r="W2783" s="361"/>
      <c r="X2783" s="357"/>
      <c r="Y2783" s="353"/>
      <c r="Z2783" s="353"/>
      <c r="AA2783" s="353"/>
      <c r="AB2783" s="362"/>
      <c r="AC2783" s="362"/>
      <c r="AD2783" s="238">
        <f t="shared" si="3408"/>
        <v>0</v>
      </c>
      <c r="AE2783" s="279" t="e">
        <f>VLOOKUP(AD2783,分类参数表!$I$2:$J$10,2,FALSE)</f>
        <v>#N/A</v>
      </c>
      <c r="AF2783" s="280"/>
      <c r="AG2783" s="266"/>
      <c r="AH2783" s="266"/>
      <c r="AI2783" s="266"/>
      <c r="AJ2783" s="266"/>
      <c r="AK2783" s="266"/>
      <c r="AL2783" s="266"/>
      <c r="AM2783" s="290"/>
      <c r="AN2783" s="291" t="e">
        <f t="shared" si="3381"/>
        <v>#DIV/0!</v>
      </c>
      <c r="AO2783" s="297"/>
    </row>
    <row r="2784" spans="1:41" s="220" customFormat="1" ht="15" customHeight="1" thickTop="1" x14ac:dyDescent="0.15">
      <c r="A2784" s="319"/>
      <c r="B2784" s="242"/>
      <c r="C2784" s="243"/>
      <c r="D2784" s="244">
        <v>1</v>
      </c>
      <c r="E2784" s="320"/>
      <c r="F2784" s="245"/>
      <c r="G2784" s="321"/>
      <c r="H2784" s="328"/>
      <c r="I2784" s="246"/>
      <c r="J2784" s="321"/>
      <c r="K2784" s="320"/>
      <c r="L2784" s="321"/>
      <c r="M2784" s="244"/>
      <c r="N2784" s="244"/>
      <c r="O2784" s="257">
        <f t="shared" si="3380"/>
        <v>0</v>
      </c>
      <c r="P2784" s="363">
        <f>SUM(O2784:O2788)</f>
        <v>0</v>
      </c>
      <c r="Q2784" s="322"/>
      <c r="R2784" s="371">
        <f>SUMPRODUCT(Q2784:Q2788+0)</f>
        <v>0</v>
      </c>
      <c r="S2784" s="374" t="e">
        <f>R2784/P2784</f>
        <v>#DIV/0!</v>
      </c>
      <c r="T2784" s="363" t="e">
        <f>LOOKUP(S2784,{0.4,0.45,0.5,0.55,0.6,0.65,0.7,0.75,0.8,0.85,0.9,0.95,1},{0.1,0.175,0.25,0.325,0.4,0.475,0.55,0.625,0.7,0.775,0.85,0.925,1})</f>
        <v>#DIV/0!</v>
      </c>
      <c r="U2784" s="369"/>
      <c r="V2784" s="365"/>
      <c r="W2784" s="367"/>
      <c r="X2784" s="369"/>
      <c r="Y2784" s="371">
        <f>R2784-(V2784/10)-X2784</f>
        <v>0</v>
      </c>
      <c r="Z2784" s="371" t="e">
        <f>Y2784*T2784*AE2784</f>
        <v>#DIV/0!</v>
      </c>
      <c r="AA2784" s="371" t="e">
        <f>U2784-V2784+Z2784</f>
        <v>#DIV/0!</v>
      </c>
      <c r="AB2784" s="371"/>
      <c r="AC2784" s="371"/>
      <c r="AD2784" s="323" t="s">
        <v>2000</v>
      </c>
      <c r="AE2784" s="282">
        <f>VLOOKUP(AD2784,分类参数表!$I$2:$J$10,2,FALSE)</f>
        <v>1</v>
      </c>
      <c r="AF2784" s="283"/>
      <c r="AG2784" s="322"/>
      <c r="AH2784" s="269"/>
      <c r="AI2784" s="269"/>
      <c r="AJ2784" s="269"/>
      <c r="AK2784" s="322"/>
      <c r="AL2784" s="322"/>
      <c r="AM2784" s="292"/>
      <c r="AN2784" s="293" t="e">
        <f t="shared" si="3381"/>
        <v>#DIV/0!</v>
      </c>
      <c r="AO2784" s="298"/>
    </row>
    <row r="2785" spans="1:41" s="221" customFormat="1" ht="15" customHeight="1" x14ac:dyDescent="0.15">
      <c r="A2785" s="247"/>
      <c r="B2785" s="248">
        <f t="shared" ref="B2785:C2785" si="3412">B2784</f>
        <v>0</v>
      </c>
      <c r="C2785" s="249">
        <f t="shared" si="3412"/>
        <v>0</v>
      </c>
      <c r="D2785" s="250">
        <f t="shared" ref="D2785:D2788" si="3413">D2784+1</f>
        <v>2</v>
      </c>
      <c r="E2785" s="250"/>
      <c r="F2785" s="251"/>
      <c r="G2785" s="250"/>
      <c r="H2785" s="329"/>
      <c r="I2785" s="252"/>
      <c r="J2785" s="250"/>
      <c r="K2785" s="250"/>
      <c r="L2785" s="250"/>
      <c r="M2785" s="250"/>
      <c r="N2785" s="250"/>
      <c r="O2785" s="258">
        <f t="shared" si="3380"/>
        <v>0</v>
      </c>
      <c r="P2785" s="364"/>
      <c r="Q2785" s="271"/>
      <c r="R2785" s="372"/>
      <c r="S2785" s="375"/>
      <c r="T2785" s="364"/>
      <c r="U2785" s="370"/>
      <c r="V2785" s="366"/>
      <c r="W2785" s="368"/>
      <c r="X2785" s="370"/>
      <c r="Y2785" s="372"/>
      <c r="Z2785" s="372"/>
      <c r="AA2785" s="372"/>
      <c r="AB2785" s="372"/>
      <c r="AC2785" s="372"/>
      <c r="AD2785" s="250" t="str">
        <f t="shared" ref="AD2785:AD2788" si="3414">AD2784</f>
        <v>会员</v>
      </c>
      <c r="AE2785" s="284">
        <f>VLOOKUP(AD2785,分类参数表!$I$2:$J$10,2,FALSE)</f>
        <v>1</v>
      </c>
      <c r="AF2785" s="285"/>
      <c r="AG2785" s="271"/>
      <c r="AH2785" s="271"/>
      <c r="AI2785" s="271"/>
      <c r="AJ2785" s="271"/>
      <c r="AK2785" s="271"/>
      <c r="AL2785" s="271"/>
      <c r="AM2785" s="294"/>
      <c r="AN2785" s="295" t="e">
        <f t="shared" si="3381"/>
        <v>#DIV/0!</v>
      </c>
      <c r="AO2785" s="299"/>
    </row>
    <row r="2786" spans="1:41" s="221" customFormat="1" ht="15" customHeight="1" x14ac:dyDescent="0.15">
      <c r="A2786" s="247"/>
      <c r="B2786" s="248">
        <f t="shared" ref="B2786:C2786" si="3415">B2785</f>
        <v>0</v>
      </c>
      <c r="C2786" s="249">
        <f t="shared" si="3415"/>
        <v>0</v>
      </c>
      <c r="D2786" s="250">
        <f t="shared" si="3413"/>
        <v>3</v>
      </c>
      <c r="E2786" s="250"/>
      <c r="F2786" s="251"/>
      <c r="G2786" s="250"/>
      <c r="H2786" s="329"/>
      <c r="I2786" s="252"/>
      <c r="J2786" s="250"/>
      <c r="K2786" s="250"/>
      <c r="L2786" s="250"/>
      <c r="M2786" s="250"/>
      <c r="N2786" s="250"/>
      <c r="O2786" s="258">
        <f t="shared" si="3380"/>
        <v>0</v>
      </c>
      <c r="P2786" s="364"/>
      <c r="Q2786" s="271"/>
      <c r="R2786" s="372"/>
      <c r="S2786" s="375"/>
      <c r="T2786" s="364"/>
      <c r="U2786" s="370"/>
      <c r="V2786" s="366"/>
      <c r="W2786" s="368"/>
      <c r="X2786" s="370"/>
      <c r="Y2786" s="372"/>
      <c r="Z2786" s="372"/>
      <c r="AA2786" s="372"/>
      <c r="AB2786" s="372"/>
      <c r="AC2786" s="372"/>
      <c r="AD2786" s="250" t="str">
        <f t="shared" si="3414"/>
        <v>会员</v>
      </c>
      <c r="AE2786" s="284">
        <f>VLOOKUP(AD2786,分类参数表!$I$2:$J$10,2,FALSE)</f>
        <v>1</v>
      </c>
      <c r="AF2786" s="285"/>
      <c r="AG2786" s="271"/>
      <c r="AH2786" s="271"/>
      <c r="AI2786" s="271"/>
      <c r="AJ2786" s="271"/>
      <c r="AK2786" s="271"/>
      <c r="AL2786" s="271"/>
      <c r="AM2786" s="294"/>
      <c r="AN2786" s="295" t="e">
        <f t="shared" si="3381"/>
        <v>#DIV/0!</v>
      </c>
      <c r="AO2786" s="299"/>
    </row>
    <row r="2787" spans="1:41" s="221" customFormat="1" ht="15" customHeight="1" x14ac:dyDescent="0.15">
      <c r="A2787" s="247"/>
      <c r="B2787" s="248">
        <f t="shared" ref="B2787:C2787" si="3416">B2786</f>
        <v>0</v>
      </c>
      <c r="C2787" s="249">
        <f t="shared" si="3416"/>
        <v>0</v>
      </c>
      <c r="D2787" s="250">
        <f t="shared" si="3413"/>
        <v>4</v>
      </c>
      <c r="E2787" s="250"/>
      <c r="F2787" s="251"/>
      <c r="G2787" s="250"/>
      <c r="H2787" s="271"/>
      <c r="I2787" s="250"/>
      <c r="J2787" s="250"/>
      <c r="K2787" s="250"/>
      <c r="L2787" s="250"/>
      <c r="M2787" s="250"/>
      <c r="N2787" s="250"/>
      <c r="O2787" s="258">
        <f t="shared" si="3380"/>
        <v>0</v>
      </c>
      <c r="P2787" s="364"/>
      <c r="Q2787" s="271"/>
      <c r="R2787" s="372"/>
      <c r="S2787" s="375"/>
      <c r="T2787" s="364"/>
      <c r="U2787" s="370"/>
      <c r="V2787" s="366"/>
      <c r="W2787" s="368"/>
      <c r="X2787" s="370"/>
      <c r="Y2787" s="372"/>
      <c r="Z2787" s="372"/>
      <c r="AA2787" s="372"/>
      <c r="AB2787" s="372"/>
      <c r="AC2787" s="372"/>
      <c r="AD2787" s="250" t="str">
        <f t="shared" si="3414"/>
        <v>会员</v>
      </c>
      <c r="AE2787" s="284">
        <f>VLOOKUP(AD2787,分类参数表!$I$2:$J$10,2,FALSE)</f>
        <v>1</v>
      </c>
      <c r="AF2787" s="285"/>
      <c r="AG2787" s="271"/>
      <c r="AH2787" s="271"/>
      <c r="AI2787" s="271"/>
      <c r="AJ2787" s="271"/>
      <c r="AK2787" s="271"/>
      <c r="AL2787" s="271"/>
      <c r="AM2787" s="294"/>
      <c r="AN2787" s="295" t="e">
        <f t="shared" si="3381"/>
        <v>#DIV/0!</v>
      </c>
      <c r="AO2787" s="299"/>
    </row>
    <row r="2788" spans="1:41" s="221" customFormat="1" ht="15" customHeight="1" thickBot="1" x14ac:dyDescent="0.2">
      <c r="A2788" s="247"/>
      <c r="B2788" s="248">
        <f t="shared" ref="B2788:C2788" si="3417">B2787</f>
        <v>0</v>
      </c>
      <c r="C2788" s="249">
        <f t="shared" si="3417"/>
        <v>0</v>
      </c>
      <c r="D2788" s="250">
        <f t="shared" si="3413"/>
        <v>5</v>
      </c>
      <c r="E2788" s="250"/>
      <c r="F2788" s="251"/>
      <c r="G2788" s="250"/>
      <c r="H2788" s="271"/>
      <c r="I2788" s="250"/>
      <c r="J2788" s="250"/>
      <c r="K2788" s="250"/>
      <c r="L2788" s="250"/>
      <c r="M2788" s="250"/>
      <c r="N2788" s="250"/>
      <c r="O2788" s="258">
        <f t="shared" si="3380"/>
        <v>0</v>
      </c>
      <c r="P2788" s="364"/>
      <c r="Q2788" s="271"/>
      <c r="R2788" s="372"/>
      <c r="S2788" s="375"/>
      <c r="T2788" s="364"/>
      <c r="U2788" s="370"/>
      <c r="V2788" s="366"/>
      <c r="W2788" s="368"/>
      <c r="X2788" s="370"/>
      <c r="Y2788" s="372"/>
      <c r="Z2788" s="372"/>
      <c r="AA2788" s="372"/>
      <c r="AB2788" s="373"/>
      <c r="AC2788" s="373"/>
      <c r="AD2788" s="250" t="str">
        <f t="shared" si="3414"/>
        <v>会员</v>
      </c>
      <c r="AE2788" s="284">
        <f>VLOOKUP(AD2788,分类参数表!$I$2:$J$10,2,FALSE)</f>
        <v>1</v>
      </c>
      <c r="AF2788" s="285"/>
      <c r="AG2788" s="271"/>
      <c r="AH2788" s="271"/>
      <c r="AI2788" s="271"/>
      <c r="AJ2788" s="271"/>
      <c r="AK2788" s="271"/>
      <c r="AL2788" s="271"/>
      <c r="AM2788" s="294"/>
      <c r="AN2788" s="295" t="e">
        <f t="shared" si="3381"/>
        <v>#DIV/0!</v>
      </c>
      <c r="AO2788" s="299"/>
    </row>
    <row r="2789" spans="1:41" s="218" customFormat="1" ht="15" customHeight="1" thickTop="1" x14ac:dyDescent="0.15">
      <c r="A2789" s="229"/>
      <c r="B2789" s="230"/>
      <c r="C2789" s="231"/>
      <c r="D2789" s="232">
        <v>1</v>
      </c>
      <c r="E2789" s="233"/>
      <c r="F2789" s="233"/>
      <c r="G2789" s="232"/>
      <c r="H2789" s="326"/>
      <c r="I2789" s="234"/>
      <c r="J2789" s="232"/>
      <c r="K2789" s="233"/>
      <c r="L2789" s="232"/>
      <c r="M2789" s="232"/>
      <c r="N2789" s="232"/>
      <c r="O2789" s="255">
        <f t="shared" si="3380"/>
        <v>0</v>
      </c>
      <c r="P2789" s="350">
        <f>SUM(O2789:O2793)</f>
        <v>0</v>
      </c>
      <c r="Q2789" s="264"/>
      <c r="R2789" s="352">
        <f>SUMPRODUCT(Q2789:Q2793+0)</f>
        <v>0</v>
      </c>
      <c r="S2789" s="354" t="e">
        <f>R2789/P2789</f>
        <v>#DIV/0!</v>
      </c>
      <c r="T2789" s="350" t="e">
        <f>LOOKUP(S2789,{0.4,0.45,0.5,0.55,0.6,0.65,0.7,0.75,0.8,0.85,0.9,0.95,1},{0.1,0.175,0.25,0.325,0.4,0.475,0.55,0.625,0.7,0.775,0.85,0.925,1})</f>
        <v>#DIV/0!</v>
      </c>
      <c r="U2789" s="356"/>
      <c r="V2789" s="358"/>
      <c r="W2789" s="360"/>
      <c r="X2789" s="356"/>
      <c r="Y2789" s="352">
        <f>R2789-(V2789/10)-X2789</f>
        <v>0</v>
      </c>
      <c r="Z2789" s="352" t="e">
        <f>Y2789*T2789*AE2789</f>
        <v>#DIV/0!</v>
      </c>
      <c r="AA2789" s="352" t="e">
        <f>U2789-V2789+Z2789</f>
        <v>#DIV/0!</v>
      </c>
      <c r="AB2789" s="352"/>
      <c r="AC2789" s="352"/>
      <c r="AD2789" s="276"/>
      <c r="AE2789" s="277" t="e">
        <f>VLOOKUP(AD2789,分类参数表!$I$2:$J$10,2,FALSE)</f>
        <v>#N/A</v>
      </c>
      <c r="AF2789" s="278"/>
      <c r="AG2789" s="264"/>
      <c r="AH2789" s="264"/>
      <c r="AI2789" s="264"/>
      <c r="AJ2789" s="264"/>
      <c r="AK2789" s="264"/>
      <c r="AL2789" s="264"/>
      <c r="AM2789" s="288"/>
      <c r="AN2789" s="289" t="e">
        <f t="shared" si="3381"/>
        <v>#DIV/0!</v>
      </c>
      <c r="AO2789" s="296"/>
    </row>
    <row r="2790" spans="1:41" s="219" customFormat="1" ht="15" customHeight="1" x14ac:dyDescent="0.15">
      <c r="A2790" s="235"/>
      <c r="B2790" s="236">
        <f t="shared" ref="B2790:C2790" si="3418">B2789</f>
        <v>0</v>
      </c>
      <c r="C2790" s="237">
        <f t="shared" si="3418"/>
        <v>0</v>
      </c>
      <c r="D2790" s="238">
        <f t="shared" ref="D2790:D2793" si="3419">D2789+1</f>
        <v>2</v>
      </c>
      <c r="E2790" s="238"/>
      <c r="F2790" s="239"/>
      <c r="G2790" s="238"/>
      <c r="H2790" s="327"/>
      <c r="I2790" s="240"/>
      <c r="J2790" s="238"/>
      <c r="K2790" s="238"/>
      <c r="L2790" s="238"/>
      <c r="M2790" s="238"/>
      <c r="N2790" s="238"/>
      <c r="O2790" s="256">
        <f t="shared" si="3380"/>
        <v>0</v>
      </c>
      <c r="P2790" s="351"/>
      <c r="Q2790" s="266"/>
      <c r="R2790" s="353"/>
      <c r="S2790" s="355"/>
      <c r="T2790" s="351"/>
      <c r="U2790" s="357"/>
      <c r="V2790" s="359"/>
      <c r="W2790" s="361"/>
      <c r="X2790" s="357"/>
      <c r="Y2790" s="353"/>
      <c r="Z2790" s="353"/>
      <c r="AA2790" s="353"/>
      <c r="AB2790" s="353"/>
      <c r="AC2790" s="353"/>
      <c r="AD2790" s="238">
        <f t="shared" ref="AD2790:AD2793" si="3420">AD2789</f>
        <v>0</v>
      </c>
      <c r="AE2790" s="279" t="e">
        <f>VLOOKUP(AD2790,分类参数表!$I$2:$J$10,2,FALSE)</f>
        <v>#N/A</v>
      </c>
      <c r="AF2790" s="280"/>
      <c r="AG2790" s="266"/>
      <c r="AH2790" s="266"/>
      <c r="AI2790" s="266"/>
      <c r="AJ2790" s="266"/>
      <c r="AK2790" s="266"/>
      <c r="AL2790" s="266"/>
      <c r="AM2790" s="290"/>
      <c r="AN2790" s="291" t="e">
        <f t="shared" si="3381"/>
        <v>#DIV/0!</v>
      </c>
      <c r="AO2790" s="297"/>
    </row>
    <row r="2791" spans="1:41" s="219" customFormat="1" ht="15" customHeight="1" x14ac:dyDescent="0.15">
      <c r="A2791" s="235"/>
      <c r="B2791" s="236">
        <f t="shared" ref="B2791:C2791" si="3421">B2790</f>
        <v>0</v>
      </c>
      <c r="C2791" s="237">
        <f t="shared" si="3421"/>
        <v>0</v>
      </c>
      <c r="D2791" s="238">
        <f t="shared" si="3419"/>
        <v>3</v>
      </c>
      <c r="E2791" s="238"/>
      <c r="F2791" s="239"/>
      <c r="G2791" s="238"/>
      <c r="H2791" s="327"/>
      <c r="I2791" s="240"/>
      <c r="J2791" s="238"/>
      <c r="K2791" s="238"/>
      <c r="L2791" s="238"/>
      <c r="M2791" s="238"/>
      <c r="N2791" s="238"/>
      <c r="O2791" s="256">
        <f t="shared" si="3380"/>
        <v>0</v>
      </c>
      <c r="P2791" s="351"/>
      <c r="Q2791" s="266"/>
      <c r="R2791" s="353"/>
      <c r="S2791" s="355"/>
      <c r="T2791" s="351"/>
      <c r="U2791" s="357"/>
      <c r="V2791" s="359"/>
      <c r="W2791" s="361"/>
      <c r="X2791" s="357"/>
      <c r="Y2791" s="353"/>
      <c r="Z2791" s="353"/>
      <c r="AA2791" s="353"/>
      <c r="AB2791" s="353"/>
      <c r="AC2791" s="353"/>
      <c r="AD2791" s="238">
        <f t="shared" si="3420"/>
        <v>0</v>
      </c>
      <c r="AE2791" s="279" t="e">
        <f>VLOOKUP(AD2791,分类参数表!$I$2:$J$10,2,FALSE)</f>
        <v>#N/A</v>
      </c>
      <c r="AF2791" s="280"/>
      <c r="AG2791" s="266"/>
      <c r="AH2791" s="266"/>
      <c r="AI2791" s="266"/>
      <c r="AJ2791" s="266"/>
      <c r="AK2791" s="266"/>
      <c r="AL2791" s="266"/>
      <c r="AM2791" s="290"/>
      <c r="AN2791" s="291" t="e">
        <f t="shared" si="3381"/>
        <v>#DIV/0!</v>
      </c>
      <c r="AO2791" s="297"/>
    </row>
    <row r="2792" spans="1:41" s="219" customFormat="1" ht="15" customHeight="1" x14ac:dyDescent="0.15">
      <c r="A2792" s="235"/>
      <c r="B2792" s="236">
        <f t="shared" ref="B2792:C2792" si="3422">B2791</f>
        <v>0</v>
      </c>
      <c r="C2792" s="237">
        <f t="shared" si="3422"/>
        <v>0</v>
      </c>
      <c r="D2792" s="238">
        <f t="shared" si="3419"/>
        <v>4</v>
      </c>
      <c r="E2792" s="238"/>
      <c r="F2792" s="239"/>
      <c r="G2792" s="238"/>
      <c r="H2792" s="266"/>
      <c r="I2792" s="238"/>
      <c r="J2792" s="238"/>
      <c r="K2792" s="238"/>
      <c r="L2792" s="238"/>
      <c r="M2792" s="238"/>
      <c r="N2792" s="238"/>
      <c r="O2792" s="256">
        <f t="shared" si="3380"/>
        <v>0</v>
      </c>
      <c r="P2792" s="351"/>
      <c r="Q2792" s="266"/>
      <c r="R2792" s="353"/>
      <c r="S2792" s="355"/>
      <c r="T2792" s="351"/>
      <c r="U2792" s="357"/>
      <c r="V2792" s="359"/>
      <c r="W2792" s="361"/>
      <c r="X2792" s="357"/>
      <c r="Y2792" s="353"/>
      <c r="Z2792" s="353"/>
      <c r="AA2792" s="353"/>
      <c r="AB2792" s="353"/>
      <c r="AC2792" s="353"/>
      <c r="AD2792" s="238">
        <f t="shared" si="3420"/>
        <v>0</v>
      </c>
      <c r="AE2792" s="279" t="e">
        <f>VLOOKUP(AD2792,分类参数表!$I$2:$J$10,2,FALSE)</f>
        <v>#N/A</v>
      </c>
      <c r="AF2792" s="280"/>
      <c r="AG2792" s="266"/>
      <c r="AH2792" s="266"/>
      <c r="AI2792" s="266"/>
      <c r="AJ2792" s="266"/>
      <c r="AK2792" s="266"/>
      <c r="AL2792" s="266"/>
      <c r="AM2792" s="290"/>
      <c r="AN2792" s="291" t="e">
        <f t="shared" si="3381"/>
        <v>#DIV/0!</v>
      </c>
      <c r="AO2792" s="297"/>
    </row>
    <row r="2793" spans="1:41" s="219" customFormat="1" ht="15" customHeight="1" thickBot="1" x14ac:dyDescent="0.2">
      <c r="A2793" s="235"/>
      <c r="B2793" s="236">
        <f t="shared" ref="B2793:C2793" si="3423">B2792</f>
        <v>0</v>
      </c>
      <c r="C2793" s="237">
        <f t="shared" si="3423"/>
        <v>0</v>
      </c>
      <c r="D2793" s="238">
        <f t="shared" si="3419"/>
        <v>5</v>
      </c>
      <c r="E2793" s="238"/>
      <c r="F2793" s="239"/>
      <c r="G2793" s="238"/>
      <c r="H2793" s="266"/>
      <c r="I2793" s="238"/>
      <c r="J2793" s="238"/>
      <c r="K2793" s="238"/>
      <c r="L2793" s="238"/>
      <c r="M2793" s="238"/>
      <c r="N2793" s="238"/>
      <c r="O2793" s="256">
        <f t="shared" si="3380"/>
        <v>0</v>
      </c>
      <c r="P2793" s="351"/>
      <c r="Q2793" s="266"/>
      <c r="R2793" s="353"/>
      <c r="S2793" s="355"/>
      <c r="T2793" s="351"/>
      <c r="U2793" s="357"/>
      <c r="V2793" s="359"/>
      <c r="W2793" s="361"/>
      <c r="X2793" s="357"/>
      <c r="Y2793" s="353"/>
      <c r="Z2793" s="353"/>
      <c r="AA2793" s="353"/>
      <c r="AB2793" s="362"/>
      <c r="AC2793" s="362"/>
      <c r="AD2793" s="238">
        <f t="shared" si="3420"/>
        <v>0</v>
      </c>
      <c r="AE2793" s="279" t="e">
        <f>VLOOKUP(AD2793,分类参数表!$I$2:$J$10,2,FALSE)</f>
        <v>#N/A</v>
      </c>
      <c r="AF2793" s="280"/>
      <c r="AG2793" s="266"/>
      <c r="AH2793" s="266"/>
      <c r="AI2793" s="266"/>
      <c r="AJ2793" s="266"/>
      <c r="AK2793" s="266"/>
      <c r="AL2793" s="266"/>
      <c r="AM2793" s="290"/>
      <c r="AN2793" s="291" t="e">
        <f t="shared" si="3381"/>
        <v>#DIV/0!</v>
      </c>
      <c r="AO2793" s="297"/>
    </row>
    <row r="2794" spans="1:41" s="220" customFormat="1" ht="15" customHeight="1" thickTop="1" x14ac:dyDescent="0.15">
      <c r="A2794" s="319"/>
      <c r="B2794" s="242"/>
      <c r="C2794" s="243"/>
      <c r="D2794" s="244">
        <v>1</v>
      </c>
      <c r="E2794" s="320"/>
      <c r="F2794" s="245"/>
      <c r="G2794" s="321"/>
      <c r="H2794" s="328"/>
      <c r="I2794" s="246"/>
      <c r="J2794" s="321"/>
      <c r="K2794" s="320"/>
      <c r="L2794" s="321"/>
      <c r="M2794" s="244"/>
      <c r="N2794" s="244"/>
      <c r="O2794" s="257">
        <f t="shared" si="3380"/>
        <v>0</v>
      </c>
      <c r="P2794" s="363">
        <f>SUM(O2794:O2798)</f>
        <v>0</v>
      </c>
      <c r="Q2794" s="322"/>
      <c r="R2794" s="371">
        <f>SUMPRODUCT(Q2794:Q2798+0)</f>
        <v>0</v>
      </c>
      <c r="S2794" s="374" t="e">
        <f>R2794/P2794</f>
        <v>#DIV/0!</v>
      </c>
      <c r="T2794" s="363" t="e">
        <f>LOOKUP(S2794,{0.4,0.45,0.5,0.55,0.6,0.65,0.7,0.75,0.8,0.85,0.9,0.95,1},{0.1,0.175,0.25,0.325,0.4,0.475,0.55,0.625,0.7,0.775,0.85,0.925,1})</f>
        <v>#DIV/0!</v>
      </c>
      <c r="U2794" s="369"/>
      <c r="V2794" s="365"/>
      <c r="W2794" s="367"/>
      <c r="X2794" s="369"/>
      <c r="Y2794" s="371">
        <f>R2794-(V2794/10)-X2794</f>
        <v>0</v>
      </c>
      <c r="Z2794" s="371" t="e">
        <f>Y2794*T2794*AE2794</f>
        <v>#DIV/0!</v>
      </c>
      <c r="AA2794" s="371" t="e">
        <f>U2794-V2794+Z2794</f>
        <v>#DIV/0!</v>
      </c>
      <c r="AB2794" s="371"/>
      <c r="AC2794" s="371"/>
      <c r="AD2794" s="323" t="s">
        <v>2000</v>
      </c>
      <c r="AE2794" s="282">
        <f>VLOOKUP(AD2794,分类参数表!$I$2:$J$10,2,FALSE)</f>
        <v>1</v>
      </c>
      <c r="AF2794" s="283"/>
      <c r="AG2794" s="322"/>
      <c r="AH2794" s="269"/>
      <c r="AI2794" s="269"/>
      <c r="AJ2794" s="269"/>
      <c r="AK2794" s="322"/>
      <c r="AL2794" s="322"/>
      <c r="AM2794" s="292"/>
      <c r="AN2794" s="293" t="e">
        <f t="shared" si="3381"/>
        <v>#DIV/0!</v>
      </c>
      <c r="AO2794" s="298"/>
    </row>
    <row r="2795" spans="1:41" s="221" customFormat="1" ht="15" customHeight="1" x14ac:dyDescent="0.15">
      <c r="A2795" s="247"/>
      <c r="B2795" s="248">
        <f t="shared" ref="B2795:C2795" si="3424">B2794</f>
        <v>0</v>
      </c>
      <c r="C2795" s="249">
        <f t="shared" si="3424"/>
        <v>0</v>
      </c>
      <c r="D2795" s="250">
        <f t="shared" ref="D2795:D2798" si="3425">D2794+1</f>
        <v>2</v>
      </c>
      <c r="E2795" s="250"/>
      <c r="F2795" s="251"/>
      <c r="G2795" s="250"/>
      <c r="H2795" s="329"/>
      <c r="I2795" s="252"/>
      <c r="J2795" s="250"/>
      <c r="K2795" s="250"/>
      <c r="L2795" s="250"/>
      <c r="M2795" s="250"/>
      <c r="N2795" s="250"/>
      <c r="O2795" s="258">
        <f t="shared" si="3380"/>
        <v>0</v>
      </c>
      <c r="P2795" s="364"/>
      <c r="Q2795" s="271"/>
      <c r="R2795" s="372"/>
      <c r="S2795" s="375"/>
      <c r="T2795" s="364"/>
      <c r="U2795" s="370"/>
      <c r="V2795" s="366"/>
      <c r="W2795" s="368"/>
      <c r="X2795" s="370"/>
      <c r="Y2795" s="372"/>
      <c r="Z2795" s="372"/>
      <c r="AA2795" s="372"/>
      <c r="AB2795" s="372"/>
      <c r="AC2795" s="372"/>
      <c r="AD2795" s="250" t="str">
        <f t="shared" ref="AD2795:AD2798" si="3426">AD2794</f>
        <v>会员</v>
      </c>
      <c r="AE2795" s="284">
        <f>VLOOKUP(AD2795,分类参数表!$I$2:$J$10,2,FALSE)</f>
        <v>1</v>
      </c>
      <c r="AF2795" s="285"/>
      <c r="AG2795" s="271"/>
      <c r="AH2795" s="271"/>
      <c r="AI2795" s="271"/>
      <c r="AJ2795" s="271"/>
      <c r="AK2795" s="271"/>
      <c r="AL2795" s="271"/>
      <c r="AM2795" s="294"/>
      <c r="AN2795" s="295" t="e">
        <f t="shared" si="3381"/>
        <v>#DIV/0!</v>
      </c>
      <c r="AO2795" s="299"/>
    </row>
    <row r="2796" spans="1:41" s="221" customFormat="1" ht="15" customHeight="1" x14ac:dyDescent="0.15">
      <c r="A2796" s="247"/>
      <c r="B2796" s="248">
        <f t="shared" ref="B2796:C2796" si="3427">B2795</f>
        <v>0</v>
      </c>
      <c r="C2796" s="249">
        <f t="shared" si="3427"/>
        <v>0</v>
      </c>
      <c r="D2796" s="250">
        <f t="shared" si="3425"/>
        <v>3</v>
      </c>
      <c r="E2796" s="250"/>
      <c r="F2796" s="251"/>
      <c r="G2796" s="250"/>
      <c r="H2796" s="329"/>
      <c r="I2796" s="252"/>
      <c r="J2796" s="250"/>
      <c r="K2796" s="250"/>
      <c r="L2796" s="250"/>
      <c r="M2796" s="250"/>
      <c r="N2796" s="250"/>
      <c r="O2796" s="258">
        <f t="shared" si="3380"/>
        <v>0</v>
      </c>
      <c r="P2796" s="364"/>
      <c r="Q2796" s="271"/>
      <c r="R2796" s="372"/>
      <c r="S2796" s="375"/>
      <c r="T2796" s="364"/>
      <c r="U2796" s="370"/>
      <c r="V2796" s="366"/>
      <c r="W2796" s="368"/>
      <c r="X2796" s="370"/>
      <c r="Y2796" s="372"/>
      <c r="Z2796" s="372"/>
      <c r="AA2796" s="372"/>
      <c r="AB2796" s="372"/>
      <c r="AC2796" s="372"/>
      <c r="AD2796" s="250" t="str">
        <f t="shared" si="3426"/>
        <v>会员</v>
      </c>
      <c r="AE2796" s="284">
        <f>VLOOKUP(AD2796,分类参数表!$I$2:$J$10,2,FALSE)</f>
        <v>1</v>
      </c>
      <c r="AF2796" s="285"/>
      <c r="AG2796" s="271"/>
      <c r="AH2796" s="271"/>
      <c r="AI2796" s="271"/>
      <c r="AJ2796" s="271"/>
      <c r="AK2796" s="271"/>
      <c r="AL2796" s="271"/>
      <c r="AM2796" s="294"/>
      <c r="AN2796" s="295" t="e">
        <f t="shared" si="3381"/>
        <v>#DIV/0!</v>
      </c>
      <c r="AO2796" s="299"/>
    </row>
    <row r="2797" spans="1:41" s="221" customFormat="1" ht="15" customHeight="1" x14ac:dyDescent="0.15">
      <c r="A2797" s="247"/>
      <c r="B2797" s="248">
        <f t="shared" ref="B2797:C2797" si="3428">B2796</f>
        <v>0</v>
      </c>
      <c r="C2797" s="249">
        <f t="shared" si="3428"/>
        <v>0</v>
      </c>
      <c r="D2797" s="250">
        <f t="shared" si="3425"/>
        <v>4</v>
      </c>
      <c r="E2797" s="250"/>
      <c r="F2797" s="251"/>
      <c r="G2797" s="250"/>
      <c r="H2797" s="271"/>
      <c r="I2797" s="250"/>
      <c r="J2797" s="250"/>
      <c r="K2797" s="250"/>
      <c r="L2797" s="250"/>
      <c r="M2797" s="250"/>
      <c r="N2797" s="250"/>
      <c r="O2797" s="258">
        <f t="shared" si="3380"/>
        <v>0</v>
      </c>
      <c r="P2797" s="364"/>
      <c r="Q2797" s="271"/>
      <c r="R2797" s="372"/>
      <c r="S2797" s="375"/>
      <c r="T2797" s="364"/>
      <c r="U2797" s="370"/>
      <c r="V2797" s="366"/>
      <c r="W2797" s="368"/>
      <c r="X2797" s="370"/>
      <c r="Y2797" s="372"/>
      <c r="Z2797" s="372"/>
      <c r="AA2797" s="372"/>
      <c r="AB2797" s="372"/>
      <c r="AC2797" s="372"/>
      <c r="AD2797" s="250" t="str">
        <f t="shared" si="3426"/>
        <v>会员</v>
      </c>
      <c r="AE2797" s="284">
        <f>VLOOKUP(AD2797,分类参数表!$I$2:$J$10,2,FALSE)</f>
        <v>1</v>
      </c>
      <c r="AF2797" s="285"/>
      <c r="AG2797" s="271"/>
      <c r="AH2797" s="271"/>
      <c r="AI2797" s="271"/>
      <c r="AJ2797" s="271"/>
      <c r="AK2797" s="271"/>
      <c r="AL2797" s="271"/>
      <c r="AM2797" s="294"/>
      <c r="AN2797" s="295" t="e">
        <f t="shared" si="3381"/>
        <v>#DIV/0!</v>
      </c>
      <c r="AO2797" s="299"/>
    </row>
    <row r="2798" spans="1:41" s="221" customFormat="1" ht="15" customHeight="1" thickBot="1" x14ac:dyDescent="0.2">
      <c r="A2798" s="247"/>
      <c r="B2798" s="248">
        <f t="shared" ref="B2798:C2798" si="3429">B2797</f>
        <v>0</v>
      </c>
      <c r="C2798" s="249">
        <f t="shared" si="3429"/>
        <v>0</v>
      </c>
      <c r="D2798" s="250">
        <f t="shared" si="3425"/>
        <v>5</v>
      </c>
      <c r="E2798" s="250"/>
      <c r="F2798" s="251"/>
      <c r="G2798" s="250"/>
      <c r="H2798" s="271"/>
      <c r="I2798" s="250"/>
      <c r="J2798" s="250"/>
      <c r="K2798" s="250"/>
      <c r="L2798" s="250"/>
      <c r="M2798" s="250"/>
      <c r="N2798" s="250"/>
      <c r="O2798" s="258">
        <f t="shared" si="3380"/>
        <v>0</v>
      </c>
      <c r="P2798" s="364"/>
      <c r="Q2798" s="271"/>
      <c r="R2798" s="372"/>
      <c r="S2798" s="375"/>
      <c r="T2798" s="364"/>
      <c r="U2798" s="370"/>
      <c r="V2798" s="366"/>
      <c r="W2798" s="368"/>
      <c r="X2798" s="370"/>
      <c r="Y2798" s="372"/>
      <c r="Z2798" s="372"/>
      <c r="AA2798" s="372"/>
      <c r="AB2798" s="373"/>
      <c r="AC2798" s="373"/>
      <c r="AD2798" s="250" t="str">
        <f t="shared" si="3426"/>
        <v>会员</v>
      </c>
      <c r="AE2798" s="284">
        <f>VLOOKUP(AD2798,分类参数表!$I$2:$J$10,2,FALSE)</f>
        <v>1</v>
      </c>
      <c r="AF2798" s="285"/>
      <c r="AG2798" s="271"/>
      <c r="AH2798" s="271"/>
      <c r="AI2798" s="271"/>
      <c r="AJ2798" s="271"/>
      <c r="AK2798" s="271"/>
      <c r="AL2798" s="271"/>
      <c r="AM2798" s="294"/>
      <c r="AN2798" s="295" t="e">
        <f t="shared" si="3381"/>
        <v>#DIV/0!</v>
      </c>
      <c r="AO2798" s="299"/>
    </row>
    <row r="2799" spans="1:41" s="218" customFormat="1" ht="15" customHeight="1" thickTop="1" x14ac:dyDescent="0.15">
      <c r="A2799" s="229"/>
      <c r="B2799" s="230"/>
      <c r="C2799" s="231"/>
      <c r="D2799" s="232">
        <v>1</v>
      </c>
      <c r="E2799" s="233"/>
      <c r="F2799" s="233"/>
      <c r="G2799" s="232"/>
      <c r="H2799" s="326"/>
      <c r="I2799" s="234"/>
      <c r="J2799" s="232"/>
      <c r="K2799" s="233"/>
      <c r="L2799" s="232"/>
      <c r="M2799" s="232"/>
      <c r="N2799" s="232"/>
      <c r="O2799" s="255">
        <f t="shared" si="3380"/>
        <v>0</v>
      </c>
      <c r="P2799" s="350">
        <f>SUM(O2799:O2803)</f>
        <v>0</v>
      </c>
      <c r="Q2799" s="264"/>
      <c r="R2799" s="352">
        <f>SUMPRODUCT(Q2799:Q2803+0)</f>
        <v>0</v>
      </c>
      <c r="S2799" s="354" t="e">
        <f>R2799/P2799</f>
        <v>#DIV/0!</v>
      </c>
      <c r="T2799" s="350" t="e">
        <f>LOOKUP(S2799,{0.4,0.45,0.5,0.55,0.6,0.65,0.7,0.75,0.8,0.85,0.9,0.95,1},{0.1,0.175,0.25,0.325,0.4,0.475,0.55,0.625,0.7,0.775,0.85,0.925,1})</f>
        <v>#DIV/0!</v>
      </c>
      <c r="U2799" s="356"/>
      <c r="V2799" s="358"/>
      <c r="W2799" s="360"/>
      <c r="X2799" s="356"/>
      <c r="Y2799" s="352">
        <f>R2799-(V2799/10)-X2799</f>
        <v>0</v>
      </c>
      <c r="Z2799" s="352" t="e">
        <f>Y2799*T2799*AE2799</f>
        <v>#DIV/0!</v>
      </c>
      <c r="AA2799" s="352" t="e">
        <f>U2799-V2799+Z2799</f>
        <v>#DIV/0!</v>
      </c>
      <c r="AB2799" s="352"/>
      <c r="AC2799" s="352"/>
      <c r="AD2799" s="276"/>
      <c r="AE2799" s="277" t="e">
        <f>VLOOKUP(AD2799,分类参数表!$I$2:$J$10,2,FALSE)</f>
        <v>#N/A</v>
      </c>
      <c r="AF2799" s="278"/>
      <c r="AG2799" s="264"/>
      <c r="AH2799" s="264"/>
      <c r="AI2799" s="264"/>
      <c r="AJ2799" s="264"/>
      <c r="AK2799" s="264"/>
      <c r="AL2799" s="264"/>
      <c r="AM2799" s="288"/>
      <c r="AN2799" s="289" t="e">
        <f t="shared" si="3381"/>
        <v>#DIV/0!</v>
      </c>
      <c r="AO2799" s="296"/>
    </row>
    <row r="2800" spans="1:41" s="219" customFormat="1" ht="15" customHeight="1" x14ac:dyDescent="0.15">
      <c r="A2800" s="235"/>
      <c r="B2800" s="236">
        <f t="shared" ref="B2800:C2800" si="3430">B2799</f>
        <v>0</v>
      </c>
      <c r="C2800" s="237">
        <f t="shared" si="3430"/>
        <v>0</v>
      </c>
      <c r="D2800" s="238">
        <f t="shared" ref="D2800:D2803" si="3431">D2799+1</f>
        <v>2</v>
      </c>
      <c r="E2800" s="238"/>
      <c r="F2800" s="239"/>
      <c r="G2800" s="238"/>
      <c r="H2800" s="327"/>
      <c r="I2800" s="240"/>
      <c r="J2800" s="238"/>
      <c r="K2800" s="238"/>
      <c r="L2800" s="238"/>
      <c r="M2800" s="238"/>
      <c r="N2800" s="238"/>
      <c r="O2800" s="256">
        <f t="shared" si="3380"/>
        <v>0</v>
      </c>
      <c r="P2800" s="351"/>
      <c r="Q2800" s="266"/>
      <c r="R2800" s="353"/>
      <c r="S2800" s="355"/>
      <c r="T2800" s="351"/>
      <c r="U2800" s="357"/>
      <c r="V2800" s="359"/>
      <c r="W2800" s="361"/>
      <c r="X2800" s="357"/>
      <c r="Y2800" s="353"/>
      <c r="Z2800" s="353"/>
      <c r="AA2800" s="353"/>
      <c r="AB2800" s="353"/>
      <c r="AC2800" s="353"/>
      <c r="AD2800" s="238">
        <f t="shared" ref="AD2800:AD2803" si="3432">AD2799</f>
        <v>0</v>
      </c>
      <c r="AE2800" s="279" t="e">
        <f>VLOOKUP(AD2800,分类参数表!$I$2:$J$10,2,FALSE)</f>
        <v>#N/A</v>
      </c>
      <c r="AF2800" s="280"/>
      <c r="AG2800" s="266"/>
      <c r="AH2800" s="266"/>
      <c r="AI2800" s="266"/>
      <c r="AJ2800" s="266"/>
      <c r="AK2800" s="266"/>
      <c r="AL2800" s="266"/>
      <c r="AM2800" s="290"/>
      <c r="AN2800" s="291" t="e">
        <f t="shared" si="3381"/>
        <v>#DIV/0!</v>
      </c>
      <c r="AO2800" s="297"/>
    </row>
    <row r="2801" spans="1:41" s="219" customFormat="1" ht="15" customHeight="1" x14ac:dyDescent="0.15">
      <c r="A2801" s="235"/>
      <c r="B2801" s="236">
        <f t="shared" ref="B2801:C2801" si="3433">B2800</f>
        <v>0</v>
      </c>
      <c r="C2801" s="237">
        <f t="shared" si="3433"/>
        <v>0</v>
      </c>
      <c r="D2801" s="238">
        <f t="shared" si="3431"/>
        <v>3</v>
      </c>
      <c r="E2801" s="238"/>
      <c r="F2801" s="239"/>
      <c r="G2801" s="238"/>
      <c r="H2801" s="327"/>
      <c r="I2801" s="240"/>
      <c r="J2801" s="238"/>
      <c r="K2801" s="238"/>
      <c r="L2801" s="238"/>
      <c r="M2801" s="238"/>
      <c r="N2801" s="238"/>
      <c r="O2801" s="256">
        <f t="shared" si="3380"/>
        <v>0</v>
      </c>
      <c r="P2801" s="351"/>
      <c r="Q2801" s="266"/>
      <c r="R2801" s="353"/>
      <c r="S2801" s="355"/>
      <c r="T2801" s="351"/>
      <c r="U2801" s="357"/>
      <c r="V2801" s="359"/>
      <c r="W2801" s="361"/>
      <c r="X2801" s="357"/>
      <c r="Y2801" s="353"/>
      <c r="Z2801" s="353"/>
      <c r="AA2801" s="353"/>
      <c r="AB2801" s="353"/>
      <c r="AC2801" s="353"/>
      <c r="AD2801" s="238">
        <f t="shared" si="3432"/>
        <v>0</v>
      </c>
      <c r="AE2801" s="279" t="e">
        <f>VLOOKUP(AD2801,分类参数表!$I$2:$J$10,2,FALSE)</f>
        <v>#N/A</v>
      </c>
      <c r="AF2801" s="280"/>
      <c r="AG2801" s="266"/>
      <c r="AH2801" s="266"/>
      <c r="AI2801" s="266"/>
      <c r="AJ2801" s="266"/>
      <c r="AK2801" s="266"/>
      <c r="AL2801" s="266"/>
      <c r="AM2801" s="290"/>
      <c r="AN2801" s="291" t="e">
        <f t="shared" si="3381"/>
        <v>#DIV/0!</v>
      </c>
      <c r="AO2801" s="297"/>
    </row>
    <row r="2802" spans="1:41" s="219" customFormat="1" ht="15" customHeight="1" x14ac:dyDescent="0.15">
      <c r="A2802" s="235"/>
      <c r="B2802" s="236">
        <f t="shared" ref="B2802:C2802" si="3434">B2801</f>
        <v>0</v>
      </c>
      <c r="C2802" s="237">
        <f t="shared" si="3434"/>
        <v>0</v>
      </c>
      <c r="D2802" s="238">
        <f t="shared" si="3431"/>
        <v>4</v>
      </c>
      <c r="E2802" s="238"/>
      <c r="F2802" s="239"/>
      <c r="G2802" s="238"/>
      <c r="H2802" s="266"/>
      <c r="I2802" s="238"/>
      <c r="J2802" s="238"/>
      <c r="K2802" s="238"/>
      <c r="L2802" s="238"/>
      <c r="M2802" s="238"/>
      <c r="N2802" s="238"/>
      <c r="O2802" s="256">
        <f t="shared" si="3380"/>
        <v>0</v>
      </c>
      <c r="P2802" s="351"/>
      <c r="Q2802" s="266"/>
      <c r="R2802" s="353"/>
      <c r="S2802" s="355"/>
      <c r="T2802" s="351"/>
      <c r="U2802" s="357"/>
      <c r="V2802" s="359"/>
      <c r="W2802" s="361"/>
      <c r="X2802" s="357"/>
      <c r="Y2802" s="353"/>
      <c r="Z2802" s="353"/>
      <c r="AA2802" s="353"/>
      <c r="AB2802" s="353"/>
      <c r="AC2802" s="353"/>
      <c r="AD2802" s="238">
        <f t="shared" si="3432"/>
        <v>0</v>
      </c>
      <c r="AE2802" s="279" t="e">
        <f>VLOOKUP(AD2802,分类参数表!$I$2:$J$10,2,FALSE)</f>
        <v>#N/A</v>
      </c>
      <c r="AF2802" s="280"/>
      <c r="AG2802" s="266"/>
      <c r="AH2802" s="266"/>
      <c r="AI2802" s="266"/>
      <c r="AJ2802" s="266"/>
      <c r="AK2802" s="266"/>
      <c r="AL2802" s="266"/>
      <c r="AM2802" s="290"/>
      <c r="AN2802" s="291" t="e">
        <f t="shared" si="3381"/>
        <v>#DIV/0!</v>
      </c>
      <c r="AO2802" s="297"/>
    </row>
    <row r="2803" spans="1:41" s="219" customFormat="1" ht="15" customHeight="1" thickBot="1" x14ac:dyDescent="0.2">
      <c r="A2803" s="235"/>
      <c r="B2803" s="236">
        <f t="shared" ref="B2803:C2803" si="3435">B2802</f>
        <v>0</v>
      </c>
      <c r="C2803" s="237">
        <f t="shared" si="3435"/>
        <v>0</v>
      </c>
      <c r="D2803" s="238">
        <f t="shared" si="3431"/>
        <v>5</v>
      </c>
      <c r="E2803" s="238"/>
      <c r="F2803" s="239"/>
      <c r="G2803" s="238"/>
      <c r="H2803" s="266"/>
      <c r="I2803" s="238"/>
      <c r="J2803" s="238"/>
      <c r="K2803" s="238"/>
      <c r="L2803" s="238"/>
      <c r="M2803" s="238"/>
      <c r="N2803" s="238"/>
      <c r="O2803" s="256">
        <f t="shared" si="3380"/>
        <v>0</v>
      </c>
      <c r="P2803" s="351"/>
      <c r="Q2803" s="266"/>
      <c r="R2803" s="353"/>
      <c r="S2803" s="355"/>
      <c r="T2803" s="351"/>
      <c r="U2803" s="357"/>
      <c r="V2803" s="359"/>
      <c r="W2803" s="361"/>
      <c r="X2803" s="357"/>
      <c r="Y2803" s="353"/>
      <c r="Z2803" s="353"/>
      <c r="AA2803" s="353"/>
      <c r="AB2803" s="362"/>
      <c r="AC2803" s="362"/>
      <c r="AD2803" s="238">
        <f t="shared" si="3432"/>
        <v>0</v>
      </c>
      <c r="AE2803" s="279" t="e">
        <f>VLOOKUP(AD2803,分类参数表!$I$2:$J$10,2,FALSE)</f>
        <v>#N/A</v>
      </c>
      <c r="AF2803" s="280"/>
      <c r="AG2803" s="266"/>
      <c r="AH2803" s="266"/>
      <c r="AI2803" s="266"/>
      <c r="AJ2803" s="266"/>
      <c r="AK2803" s="266"/>
      <c r="AL2803" s="266"/>
      <c r="AM2803" s="290"/>
      <c r="AN2803" s="291" t="e">
        <f t="shared" si="3381"/>
        <v>#DIV/0!</v>
      </c>
      <c r="AO2803" s="297"/>
    </row>
    <row r="2804" spans="1:41" s="220" customFormat="1" ht="15" customHeight="1" thickTop="1" x14ac:dyDescent="0.15">
      <c r="A2804" s="319"/>
      <c r="B2804" s="242"/>
      <c r="C2804" s="243"/>
      <c r="D2804" s="244">
        <v>1</v>
      </c>
      <c r="E2804" s="320"/>
      <c r="F2804" s="245"/>
      <c r="G2804" s="321"/>
      <c r="H2804" s="328"/>
      <c r="I2804" s="246"/>
      <c r="J2804" s="321"/>
      <c r="K2804" s="320"/>
      <c r="L2804" s="321"/>
      <c r="M2804" s="244"/>
      <c r="N2804" s="244"/>
      <c r="O2804" s="257">
        <f t="shared" si="3380"/>
        <v>0</v>
      </c>
      <c r="P2804" s="363">
        <f>SUM(O2804:O2808)</f>
        <v>0</v>
      </c>
      <c r="Q2804" s="322"/>
      <c r="R2804" s="371">
        <f>SUMPRODUCT(Q2804:Q2808+0)</f>
        <v>0</v>
      </c>
      <c r="S2804" s="374" t="e">
        <f>R2804/P2804</f>
        <v>#DIV/0!</v>
      </c>
      <c r="T2804" s="363" t="e">
        <f>LOOKUP(S2804,{0.4,0.45,0.5,0.55,0.6,0.65,0.7,0.75,0.8,0.85,0.9,0.95,1},{0.1,0.175,0.25,0.325,0.4,0.475,0.55,0.625,0.7,0.775,0.85,0.925,1})</f>
        <v>#DIV/0!</v>
      </c>
      <c r="U2804" s="369"/>
      <c r="V2804" s="365"/>
      <c r="W2804" s="367"/>
      <c r="X2804" s="369"/>
      <c r="Y2804" s="371">
        <f>R2804-(V2804/10)-X2804</f>
        <v>0</v>
      </c>
      <c r="Z2804" s="371" t="e">
        <f>Y2804*T2804*AE2804</f>
        <v>#DIV/0!</v>
      </c>
      <c r="AA2804" s="371" t="e">
        <f>U2804-V2804+Z2804</f>
        <v>#DIV/0!</v>
      </c>
      <c r="AB2804" s="371"/>
      <c r="AC2804" s="371"/>
      <c r="AD2804" s="323" t="s">
        <v>2000</v>
      </c>
      <c r="AE2804" s="282">
        <f>VLOOKUP(AD2804,分类参数表!$I$2:$J$10,2,FALSE)</f>
        <v>1</v>
      </c>
      <c r="AF2804" s="283"/>
      <c r="AG2804" s="322"/>
      <c r="AH2804" s="269"/>
      <c r="AI2804" s="269"/>
      <c r="AJ2804" s="269"/>
      <c r="AK2804" s="322"/>
      <c r="AL2804" s="322"/>
      <c r="AM2804" s="292"/>
      <c r="AN2804" s="293" t="e">
        <f t="shared" si="3381"/>
        <v>#DIV/0!</v>
      </c>
      <c r="AO2804" s="298"/>
    </row>
    <row r="2805" spans="1:41" s="221" customFormat="1" ht="15" customHeight="1" x14ac:dyDescent="0.15">
      <c r="A2805" s="247"/>
      <c r="B2805" s="248">
        <f t="shared" ref="B2805:C2805" si="3436">B2804</f>
        <v>0</v>
      </c>
      <c r="C2805" s="249">
        <f t="shared" si="3436"/>
        <v>0</v>
      </c>
      <c r="D2805" s="250">
        <f t="shared" ref="D2805:D2808" si="3437">D2804+1</f>
        <v>2</v>
      </c>
      <c r="E2805" s="250"/>
      <c r="F2805" s="251"/>
      <c r="G2805" s="250"/>
      <c r="H2805" s="329"/>
      <c r="I2805" s="252"/>
      <c r="J2805" s="250"/>
      <c r="K2805" s="250"/>
      <c r="L2805" s="250"/>
      <c r="M2805" s="250"/>
      <c r="N2805" s="250"/>
      <c r="O2805" s="258">
        <f t="shared" si="3380"/>
        <v>0</v>
      </c>
      <c r="P2805" s="364"/>
      <c r="Q2805" s="271"/>
      <c r="R2805" s="372"/>
      <c r="S2805" s="375"/>
      <c r="T2805" s="364"/>
      <c r="U2805" s="370"/>
      <c r="V2805" s="366"/>
      <c r="W2805" s="368"/>
      <c r="X2805" s="370"/>
      <c r="Y2805" s="372"/>
      <c r="Z2805" s="372"/>
      <c r="AA2805" s="372"/>
      <c r="AB2805" s="372"/>
      <c r="AC2805" s="372"/>
      <c r="AD2805" s="250" t="str">
        <f t="shared" ref="AD2805:AD2808" si="3438">AD2804</f>
        <v>会员</v>
      </c>
      <c r="AE2805" s="284">
        <f>VLOOKUP(AD2805,分类参数表!$I$2:$J$10,2,FALSE)</f>
        <v>1</v>
      </c>
      <c r="AF2805" s="285"/>
      <c r="AG2805" s="271"/>
      <c r="AH2805" s="271"/>
      <c r="AI2805" s="271"/>
      <c r="AJ2805" s="271"/>
      <c r="AK2805" s="271"/>
      <c r="AL2805" s="271"/>
      <c r="AM2805" s="294"/>
      <c r="AN2805" s="295" t="e">
        <f t="shared" si="3381"/>
        <v>#DIV/0!</v>
      </c>
      <c r="AO2805" s="299"/>
    </row>
    <row r="2806" spans="1:41" s="221" customFormat="1" ht="15" customHeight="1" x14ac:dyDescent="0.15">
      <c r="A2806" s="247"/>
      <c r="B2806" s="248">
        <f t="shared" ref="B2806:C2806" si="3439">B2805</f>
        <v>0</v>
      </c>
      <c r="C2806" s="249">
        <f t="shared" si="3439"/>
        <v>0</v>
      </c>
      <c r="D2806" s="250">
        <f t="shared" si="3437"/>
        <v>3</v>
      </c>
      <c r="E2806" s="250"/>
      <c r="F2806" s="251"/>
      <c r="G2806" s="250"/>
      <c r="H2806" s="329"/>
      <c r="I2806" s="252"/>
      <c r="J2806" s="250"/>
      <c r="K2806" s="250"/>
      <c r="L2806" s="250"/>
      <c r="M2806" s="250"/>
      <c r="N2806" s="250"/>
      <c r="O2806" s="258">
        <f t="shared" si="3380"/>
        <v>0</v>
      </c>
      <c r="P2806" s="364"/>
      <c r="Q2806" s="271"/>
      <c r="R2806" s="372"/>
      <c r="S2806" s="375"/>
      <c r="T2806" s="364"/>
      <c r="U2806" s="370"/>
      <c r="V2806" s="366"/>
      <c r="W2806" s="368"/>
      <c r="X2806" s="370"/>
      <c r="Y2806" s="372"/>
      <c r="Z2806" s="372"/>
      <c r="AA2806" s="372"/>
      <c r="AB2806" s="372"/>
      <c r="AC2806" s="372"/>
      <c r="AD2806" s="250" t="str">
        <f t="shared" si="3438"/>
        <v>会员</v>
      </c>
      <c r="AE2806" s="284">
        <f>VLOOKUP(AD2806,分类参数表!$I$2:$J$10,2,FALSE)</f>
        <v>1</v>
      </c>
      <c r="AF2806" s="285"/>
      <c r="AG2806" s="271"/>
      <c r="AH2806" s="271"/>
      <c r="AI2806" s="271"/>
      <c r="AJ2806" s="271"/>
      <c r="AK2806" s="271"/>
      <c r="AL2806" s="271"/>
      <c r="AM2806" s="294"/>
      <c r="AN2806" s="295" t="e">
        <f t="shared" si="3381"/>
        <v>#DIV/0!</v>
      </c>
      <c r="AO2806" s="299"/>
    </row>
    <row r="2807" spans="1:41" s="221" customFormat="1" ht="15" customHeight="1" x14ac:dyDescent="0.15">
      <c r="A2807" s="247"/>
      <c r="B2807" s="248">
        <f t="shared" ref="B2807:C2807" si="3440">B2806</f>
        <v>0</v>
      </c>
      <c r="C2807" s="249">
        <f t="shared" si="3440"/>
        <v>0</v>
      </c>
      <c r="D2807" s="250">
        <f t="shared" si="3437"/>
        <v>4</v>
      </c>
      <c r="E2807" s="250"/>
      <c r="F2807" s="251"/>
      <c r="G2807" s="250"/>
      <c r="H2807" s="271"/>
      <c r="I2807" s="250"/>
      <c r="J2807" s="250"/>
      <c r="K2807" s="250"/>
      <c r="L2807" s="250"/>
      <c r="M2807" s="250"/>
      <c r="N2807" s="250"/>
      <c r="O2807" s="258">
        <f t="shared" si="3380"/>
        <v>0</v>
      </c>
      <c r="P2807" s="364"/>
      <c r="Q2807" s="271"/>
      <c r="R2807" s="372"/>
      <c r="S2807" s="375"/>
      <c r="T2807" s="364"/>
      <c r="U2807" s="370"/>
      <c r="V2807" s="366"/>
      <c r="W2807" s="368"/>
      <c r="X2807" s="370"/>
      <c r="Y2807" s="372"/>
      <c r="Z2807" s="372"/>
      <c r="AA2807" s="372"/>
      <c r="AB2807" s="372"/>
      <c r="AC2807" s="372"/>
      <c r="AD2807" s="250" t="str">
        <f t="shared" si="3438"/>
        <v>会员</v>
      </c>
      <c r="AE2807" s="284">
        <f>VLOOKUP(AD2807,分类参数表!$I$2:$J$10,2,FALSE)</f>
        <v>1</v>
      </c>
      <c r="AF2807" s="285"/>
      <c r="AG2807" s="271"/>
      <c r="AH2807" s="271"/>
      <c r="AI2807" s="271"/>
      <c r="AJ2807" s="271"/>
      <c r="AK2807" s="271"/>
      <c r="AL2807" s="271"/>
      <c r="AM2807" s="294"/>
      <c r="AN2807" s="295" t="e">
        <f t="shared" si="3381"/>
        <v>#DIV/0!</v>
      </c>
      <c r="AO2807" s="299"/>
    </row>
    <row r="2808" spans="1:41" s="221" customFormat="1" ht="15" customHeight="1" thickBot="1" x14ac:dyDescent="0.2">
      <c r="A2808" s="247"/>
      <c r="B2808" s="248">
        <f t="shared" ref="B2808:C2808" si="3441">B2807</f>
        <v>0</v>
      </c>
      <c r="C2808" s="249">
        <f t="shared" si="3441"/>
        <v>0</v>
      </c>
      <c r="D2808" s="250">
        <f t="shared" si="3437"/>
        <v>5</v>
      </c>
      <c r="E2808" s="250"/>
      <c r="F2808" s="251"/>
      <c r="G2808" s="250"/>
      <c r="H2808" s="271"/>
      <c r="I2808" s="250"/>
      <c r="J2808" s="250"/>
      <c r="K2808" s="250"/>
      <c r="L2808" s="250"/>
      <c r="M2808" s="250"/>
      <c r="N2808" s="250"/>
      <c r="O2808" s="258">
        <f t="shared" si="3380"/>
        <v>0</v>
      </c>
      <c r="P2808" s="364"/>
      <c r="Q2808" s="271"/>
      <c r="R2808" s="372"/>
      <c r="S2808" s="375"/>
      <c r="T2808" s="364"/>
      <c r="U2808" s="370"/>
      <c r="V2808" s="366"/>
      <c r="W2808" s="368"/>
      <c r="X2808" s="370"/>
      <c r="Y2808" s="372"/>
      <c r="Z2808" s="372"/>
      <c r="AA2808" s="372"/>
      <c r="AB2808" s="373"/>
      <c r="AC2808" s="373"/>
      <c r="AD2808" s="250" t="str">
        <f t="shared" si="3438"/>
        <v>会员</v>
      </c>
      <c r="AE2808" s="284">
        <f>VLOOKUP(AD2808,分类参数表!$I$2:$J$10,2,FALSE)</f>
        <v>1</v>
      </c>
      <c r="AF2808" s="285"/>
      <c r="AG2808" s="271"/>
      <c r="AH2808" s="271"/>
      <c r="AI2808" s="271"/>
      <c r="AJ2808" s="271"/>
      <c r="AK2808" s="271"/>
      <c r="AL2808" s="271"/>
      <c r="AM2808" s="294"/>
      <c r="AN2808" s="295" t="e">
        <f t="shared" si="3381"/>
        <v>#DIV/0!</v>
      </c>
      <c r="AO2808" s="299"/>
    </row>
    <row r="2809" spans="1:41" s="218" customFormat="1" ht="15" customHeight="1" thickTop="1" x14ac:dyDescent="0.15">
      <c r="A2809" s="229"/>
      <c r="B2809" s="230"/>
      <c r="C2809" s="231"/>
      <c r="D2809" s="232">
        <v>1</v>
      </c>
      <c r="E2809" s="233"/>
      <c r="F2809" s="233"/>
      <c r="G2809" s="232"/>
      <c r="H2809" s="326"/>
      <c r="I2809" s="234"/>
      <c r="J2809" s="232"/>
      <c r="K2809" s="233"/>
      <c r="L2809" s="232"/>
      <c r="M2809" s="232"/>
      <c r="N2809" s="232"/>
      <c r="O2809" s="255">
        <f t="shared" si="3380"/>
        <v>0</v>
      </c>
      <c r="P2809" s="350">
        <f>SUM(O2809:O2813)</f>
        <v>0</v>
      </c>
      <c r="Q2809" s="264"/>
      <c r="R2809" s="352">
        <f>SUMPRODUCT(Q2809:Q2813+0)</f>
        <v>0</v>
      </c>
      <c r="S2809" s="354" t="e">
        <f>R2809/P2809</f>
        <v>#DIV/0!</v>
      </c>
      <c r="T2809" s="350" t="e">
        <f>LOOKUP(S2809,{0.4,0.45,0.5,0.55,0.6,0.65,0.7,0.75,0.8,0.85,0.9,0.95,1},{0.1,0.175,0.25,0.325,0.4,0.475,0.55,0.625,0.7,0.775,0.85,0.925,1})</f>
        <v>#DIV/0!</v>
      </c>
      <c r="U2809" s="356"/>
      <c r="V2809" s="358"/>
      <c r="W2809" s="360"/>
      <c r="X2809" s="356"/>
      <c r="Y2809" s="352">
        <f>R2809-(V2809/10)-X2809</f>
        <v>0</v>
      </c>
      <c r="Z2809" s="352" t="e">
        <f>Y2809*T2809*AE2809</f>
        <v>#DIV/0!</v>
      </c>
      <c r="AA2809" s="352" t="e">
        <f>U2809-V2809+Z2809</f>
        <v>#DIV/0!</v>
      </c>
      <c r="AB2809" s="352"/>
      <c r="AC2809" s="352"/>
      <c r="AD2809" s="276"/>
      <c r="AE2809" s="277" t="e">
        <f>VLOOKUP(AD2809,分类参数表!$I$2:$J$10,2,FALSE)</f>
        <v>#N/A</v>
      </c>
      <c r="AF2809" s="278"/>
      <c r="AG2809" s="264"/>
      <c r="AH2809" s="264"/>
      <c r="AI2809" s="264"/>
      <c r="AJ2809" s="264"/>
      <c r="AK2809" s="264"/>
      <c r="AL2809" s="264"/>
      <c r="AM2809" s="288"/>
      <c r="AN2809" s="289" t="e">
        <f t="shared" si="3381"/>
        <v>#DIV/0!</v>
      </c>
      <c r="AO2809" s="296"/>
    </row>
    <row r="2810" spans="1:41" s="219" customFormat="1" ht="15" customHeight="1" x14ac:dyDescent="0.15">
      <c r="A2810" s="235"/>
      <c r="B2810" s="236">
        <f t="shared" ref="B2810:C2810" si="3442">B2809</f>
        <v>0</v>
      </c>
      <c r="C2810" s="237">
        <f t="shared" si="3442"/>
        <v>0</v>
      </c>
      <c r="D2810" s="238">
        <f t="shared" ref="D2810:D2813" si="3443">D2809+1</f>
        <v>2</v>
      </c>
      <c r="E2810" s="238"/>
      <c r="F2810" s="239"/>
      <c r="G2810" s="238"/>
      <c r="H2810" s="327"/>
      <c r="I2810" s="240"/>
      <c r="J2810" s="238"/>
      <c r="K2810" s="238"/>
      <c r="L2810" s="238"/>
      <c r="M2810" s="238"/>
      <c r="N2810" s="238"/>
      <c r="O2810" s="256">
        <f t="shared" si="3380"/>
        <v>0</v>
      </c>
      <c r="P2810" s="351"/>
      <c r="Q2810" s="266"/>
      <c r="R2810" s="353"/>
      <c r="S2810" s="355"/>
      <c r="T2810" s="351"/>
      <c r="U2810" s="357"/>
      <c r="V2810" s="359"/>
      <c r="W2810" s="361"/>
      <c r="X2810" s="357"/>
      <c r="Y2810" s="353"/>
      <c r="Z2810" s="353"/>
      <c r="AA2810" s="353"/>
      <c r="AB2810" s="353"/>
      <c r="AC2810" s="353"/>
      <c r="AD2810" s="238">
        <f t="shared" ref="AD2810:AD2813" si="3444">AD2809</f>
        <v>0</v>
      </c>
      <c r="AE2810" s="279" t="e">
        <f>VLOOKUP(AD2810,分类参数表!$I$2:$J$10,2,FALSE)</f>
        <v>#N/A</v>
      </c>
      <c r="AF2810" s="280"/>
      <c r="AG2810" s="266"/>
      <c r="AH2810" s="266"/>
      <c r="AI2810" s="266"/>
      <c r="AJ2810" s="266"/>
      <c r="AK2810" s="266"/>
      <c r="AL2810" s="266"/>
      <c r="AM2810" s="290"/>
      <c r="AN2810" s="291" t="e">
        <f t="shared" si="3381"/>
        <v>#DIV/0!</v>
      </c>
      <c r="AO2810" s="297"/>
    </row>
    <row r="2811" spans="1:41" s="219" customFormat="1" ht="15" customHeight="1" x14ac:dyDescent="0.15">
      <c r="A2811" s="235"/>
      <c r="B2811" s="236">
        <f t="shared" ref="B2811:C2811" si="3445">B2810</f>
        <v>0</v>
      </c>
      <c r="C2811" s="237">
        <f t="shared" si="3445"/>
        <v>0</v>
      </c>
      <c r="D2811" s="238">
        <f t="shared" si="3443"/>
        <v>3</v>
      </c>
      <c r="E2811" s="238"/>
      <c r="F2811" s="239"/>
      <c r="G2811" s="238"/>
      <c r="H2811" s="327"/>
      <c r="I2811" s="240"/>
      <c r="J2811" s="238"/>
      <c r="K2811" s="238"/>
      <c r="L2811" s="238"/>
      <c r="M2811" s="238"/>
      <c r="N2811" s="238"/>
      <c r="O2811" s="256">
        <f t="shared" si="3380"/>
        <v>0</v>
      </c>
      <c r="P2811" s="351"/>
      <c r="Q2811" s="266"/>
      <c r="R2811" s="353"/>
      <c r="S2811" s="355"/>
      <c r="T2811" s="351"/>
      <c r="U2811" s="357"/>
      <c r="V2811" s="359"/>
      <c r="W2811" s="361"/>
      <c r="X2811" s="357"/>
      <c r="Y2811" s="353"/>
      <c r="Z2811" s="353"/>
      <c r="AA2811" s="353"/>
      <c r="AB2811" s="353"/>
      <c r="AC2811" s="353"/>
      <c r="AD2811" s="238">
        <f t="shared" si="3444"/>
        <v>0</v>
      </c>
      <c r="AE2811" s="279" t="e">
        <f>VLOOKUP(AD2811,分类参数表!$I$2:$J$10,2,FALSE)</f>
        <v>#N/A</v>
      </c>
      <c r="AF2811" s="280"/>
      <c r="AG2811" s="266"/>
      <c r="AH2811" s="266"/>
      <c r="AI2811" s="266"/>
      <c r="AJ2811" s="266"/>
      <c r="AK2811" s="266"/>
      <c r="AL2811" s="266"/>
      <c r="AM2811" s="290"/>
      <c r="AN2811" s="291" t="e">
        <f t="shared" si="3381"/>
        <v>#DIV/0!</v>
      </c>
      <c r="AO2811" s="297"/>
    </row>
    <row r="2812" spans="1:41" s="219" customFormat="1" ht="15" customHeight="1" x14ac:dyDescent="0.15">
      <c r="A2812" s="235"/>
      <c r="B2812" s="236">
        <f t="shared" ref="B2812:C2812" si="3446">B2811</f>
        <v>0</v>
      </c>
      <c r="C2812" s="237">
        <f t="shared" si="3446"/>
        <v>0</v>
      </c>
      <c r="D2812" s="238">
        <f t="shared" si="3443"/>
        <v>4</v>
      </c>
      <c r="E2812" s="238"/>
      <c r="F2812" s="239"/>
      <c r="G2812" s="238"/>
      <c r="H2812" s="266"/>
      <c r="I2812" s="238"/>
      <c r="J2812" s="238"/>
      <c r="K2812" s="238"/>
      <c r="L2812" s="238"/>
      <c r="M2812" s="238"/>
      <c r="N2812" s="238"/>
      <c r="O2812" s="256">
        <f t="shared" si="3380"/>
        <v>0</v>
      </c>
      <c r="P2812" s="351"/>
      <c r="Q2812" s="266"/>
      <c r="R2812" s="353"/>
      <c r="S2812" s="355"/>
      <c r="T2812" s="351"/>
      <c r="U2812" s="357"/>
      <c r="V2812" s="359"/>
      <c r="W2812" s="361"/>
      <c r="X2812" s="357"/>
      <c r="Y2812" s="353"/>
      <c r="Z2812" s="353"/>
      <c r="AA2812" s="353"/>
      <c r="AB2812" s="353"/>
      <c r="AC2812" s="353"/>
      <c r="AD2812" s="238">
        <f t="shared" si="3444"/>
        <v>0</v>
      </c>
      <c r="AE2812" s="279" t="e">
        <f>VLOOKUP(AD2812,分类参数表!$I$2:$J$10,2,FALSE)</f>
        <v>#N/A</v>
      </c>
      <c r="AF2812" s="280"/>
      <c r="AG2812" s="266"/>
      <c r="AH2812" s="266"/>
      <c r="AI2812" s="266"/>
      <c r="AJ2812" s="266"/>
      <c r="AK2812" s="266"/>
      <c r="AL2812" s="266"/>
      <c r="AM2812" s="290"/>
      <c r="AN2812" s="291" t="e">
        <f t="shared" si="3381"/>
        <v>#DIV/0!</v>
      </c>
      <c r="AO2812" s="297"/>
    </row>
    <row r="2813" spans="1:41" s="219" customFormat="1" ht="15" customHeight="1" thickBot="1" x14ac:dyDescent="0.2">
      <c r="A2813" s="235"/>
      <c r="B2813" s="236">
        <f t="shared" ref="B2813:C2813" si="3447">B2812</f>
        <v>0</v>
      </c>
      <c r="C2813" s="237">
        <f t="shared" si="3447"/>
        <v>0</v>
      </c>
      <c r="D2813" s="238">
        <f t="shared" si="3443"/>
        <v>5</v>
      </c>
      <c r="E2813" s="238"/>
      <c r="F2813" s="239"/>
      <c r="G2813" s="238"/>
      <c r="H2813" s="266"/>
      <c r="I2813" s="238"/>
      <c r="J2813" s="238"/>
      <c r="K2813" s="238"/>
      <c r="L2813" s="238"/>
      <c r="M2813" s="238"/>
      <c r="N2813" s="238"/>
      <c r="O2813" s="256">
        <f t="shared" si="3380"/>
        <v>0</v>
      </c>
      <c r="P2813" s="351"/>
      <c r="Q2813" s="266"/>
      <c r="R2813" s="353"/>
      <c r="S2813" s="355"/>
      <c r="T2813" s="351"/>
      <c r="U2813" s="357"/>
      <c r="V2813" s="359"/>
      <c r="W2813" s="361"/>
      <c r="X2813" s="357"/>
      <c r="Y2813" s="353"/>
      <c r="Z2813" s="353"/>
      <c r="AA2813" s="353"/>
      <c r="AB2813" s="362"/>
      <c r="AC2813" s="362"/>
      <c r="AD2813" s="238">
        <f t="shared" si="3444"/>
        <v>0</v>
      </c>
      <c r="AE2813" s="279" t="e">
        <f>VLOOKUP(AD2813,分类参数表!$I$2:$J$10,2,FALSE)</f>
        <v>#N/A</v>
      </c>
      <c r="AF2813" s="280"/>
      <c r="AG2813" s="266"/>
      <c r="AH2813" s="266"/>
      <c r="AI2813" s="266"/>
      <c r="AJ2813" s="266"/>
      <c r="AK2813" s="266"/>
      <c r="AL2813" s="266"/>
      <c r="AM2813" s="290"/>
      <c r="AN2813" s="291" t="e">
        <f t="shared" si="3381"/>
        <v>#DIV/0!</v>
      </c>
      <c r="AO2813" s="297"/>
    </row>
    <row r="2814" spans="1:41" s="220" customFormat="1" ht="15" customHeight="1" thickTop="1" x14ac:dyDescent="0.15">
      <c r="A2814" s="319"/>
      <c r="B2814" s="242"/>
      <c r="C2814" s="243"/>
      <c r="D2814" s="244">
        <v>1</v>
      </c>
      <c r="E2814" s="320"/>
      <c r="F2814" s="245"/>
      <c r="G2814" s="321"/>
      <c r="H2814" s="328"/>
      <c r="I2814" s="246"/>
      <c r="J2814" s="321"/>
      <c r="K2814" s="320"/>
      <c r="L2814" s="321"/>
      <c r="M2814" s="244"/>
      <c r="N2814" s="244"/>
      <c r="O2814" s="257">
        <f t="shared" si="3380"/>
        <v>0</v>
      </c>
      <c r="P2814" s="363">
        <f>SUM(O2814:O2818)</f>
        <v>0</v>
      </c>
      <c r="Q2814" s="322"/>
      <c r="R2814" s="371">
        <f>SUMPRODUCT(Q2814:Q2818+0)</f>
        <v>0</v>
      </c>
      <c r="S2814" s="374" t="e">
        <f>R2814/P2814</f>
        <v>#DIV/0!</v>
      </c>
      <c r="T2814" s="363" t="e">
        <f>LOOKUP(S2814,{0.4,0.45,0.5,0.55,0.6,0.65,0.7,0.75,0.8,0.85,0.9,0.95,1},{0.1,0.175,0.25,0.325,0.4,0.475,0.55,0.625,0.7,0.775,0.85,0.925,1})</f>
        <v>#DIV/0!</v>
      </c>
      <c r="U2814" s="369"/>
      <c r="V2814" s="365"/>
      <c r="W2814" s="367"/>
      <c r="X2814" s="369"/>
      <c r="Y2814" s="371">
        <f>R2814-(V2814/10)-X2814</f>
        <v>0</v>
      </c>
      <c r="Z2814" s="371" t="e">
        <f>Y2814*T2814*AE2814</f>
        <v>#DIV/0!</v>
      </c>
      <c r="AA2814" s="371" t="e">
        <f>U2814-V2814+Z2814</f>
        <v>#DIV/0!</v>
      </c>
      <c r="AB2814" s="371"/>
      <c r="AC2814" s="371"/>
      <c r="AD2814" s="323" t="s">
        <v>2000</v>
      </c>
      <c r="AE2814" s="282">
        <f>VLOOKUP(AD2814,分类参数表!$I$2:$J$10,2,FALSE)</f>
        <v>1</v>
      </c>
      <c r="AF2814" s="283"/>
      <c r="AG2814" s="322"/>
      <c r="AH2814" s="269"/>
      <c r="AI2814" s="269"/>
      <c r="AJ2814" s="269"/>
      <c r="AK2814" s="322"/>
      <c r="AL2814" s="322"/>
      <c r="AM2814" s="292"/>
      <c r="AN2814" s="293" t="e">
        <f t="shared" si="3381"/>
        <v>#DIV/0!</v>
      </c>
      <c r="AO2814" s="298"/>
    </row>
    <row r="2815" spans="1:41" s="221" customFormat="1" ht="15" customHeight="1" x14ac:dyDescent="0.15">
      <c r="A2815" s="247"/>
      <c r="B2815" s="248">
        <f t="shared" ref="B2815:C2815" si="3448">B2814</f>
        <v>0</v>
      </c>
      <c r="C2815" s="249">
        <f t="shared" si="3448"/>
        <v>0</v>
      </c>
      <c r="D2815" s="250">
        <f t="shared" ref="D2815:D2818" si="3449">D2814+1</f>
        <v>2</v>
      </c>
      <c r="E2815" s="250"/>
      <c r="F2815" s="251"/>
      <c r="G2815" s="250"/>
      <c r="H2815" s="329"/>
      <c r="I2815" s="252"/>
      <c r="J2815" s="250"/>
      <c r="K2815" s="250"/>
      <c r="L2815" s="250"/>
      <c r="M2815" s="250"/>
      <c r="N2815" s="250"/>
      <c r="O2815" s="258">
        <f t="shared" si="3380"/>
        <v>0</v>
      </c>
      <c r="P2815" s="364"/>
      <c r="Q2815" s="271"/>
      <c r="R2815" s="372"/>
      <c r="S2815" s="375"/>
      <c r="T2815" s="364"/>
      <c r="U2815" s="370"/>
      <c r="V2815" s="366"/>
      <c r="W2815" s="368"/>
      <c r="X2815" s="370"/>
      <c r="Y2815" s="372"/>
      <c r="Z2815" s="372"/>
      <c r="AA2815" s="372"/>
      <c r="AB2815" s="372"/>
      <c r="AC2815" s="372"/>
      <c r="AD2815" s="250" t="str">
        <f t="shared" ref="AD2815:AD2818" si="3450">AD2814</f>
        <v>会员</v>
      </c>
      <c r="AE2815" s="284">
        <f>VLOOKUP(AD2815,分类参数表!$I$2:$J$10,2,FALSE)</f>
        <v>1</v>
      </c>
      <c r="AF2815" s="285"/>
      <c r="AG2815" s="271"/>
      <c r="AH2815" s="271"/>
      <c r="AI2815" s="271"/>
      <c r="AJ2815" s="271"/>
      <c r="AK2815" s="271"/>
      <c r="AL2815" s="271"/>
      <c r="AM2815" s="294"/>
      <c r="AN2815" s="295" t="e">
        <f t="shared" si="3381"/>
        <v>#DIV/0!</v>
      </c>
      <c r="AO2815" s="299"/>
    </row>
    <row r="2816" spans="1:41" s="221" customFormat="1" ht="15" customHeight="1" x14ac:dyDescent="0.15">
      <c r="A2816" s="247"/>
      <c r="B2816" s="248">
        <f t="shared" ref="B2816:C2816" si="3451">B2815</f>
        <v>0</v>
      </c>
      <c r="C2816" s="249">
        <f t="shared" si="3451"/>
        <v>0</v>
      </c>
      <c r="D2816" s="250">
        <f t="shared" si="3449"/>
        <v>3</v>
      </c>
      <c r="E2816" s="250"/>
      <c r="F2816" s="251"/>
      <c r="G2816" s="250"/>
      <c r="H2816" s="329"/>
      <c r="I2816" s="252"/>
      <c r="J2816" s="250"/>
      <c r="K2816" s="250"/>
      <c r="L2816" s="250"/>
      <c r="M2816" s="250"/>
      <c r="N2816" s="250"/>
      <c r="O2816" s="258">
        <f t="shared" si="3380"/>
        <v>0</v>
      </c>
      <c r="P2816" s="364"/>
      <c r="Q2816" s="271"/>
      <c r="R2816" s="372"/>
      <c r="S2816" s="375"/>
      <c r="T2816" s="364"/>
      <c r="U2816" s="370"/>
      <c r="V2816" s="366"/>
      <c r="W2816" s="368"/>
      <c r="X2816" s="370"/>
      <c r="Y2816" s="372"/>
      <c r="Z2816" s="372"/>
      <c r="AA2816" s="372"/>
      <c r="AB2816" s="372"/>
      <c r="AC2816" s="372"/>
      <c r="AD2816" s="250" t="str">
        <f t="shared" si="3450"/>
        <v>会员</v>
      </c>
      <c r="AE2816" s="284">
        <f>VLOOKUP(AD2816,分类参数表!$I$2:$J$10,2,FALSE)</f>
        <v>1</v>
      </c>
      <c r="AF2816" s="285"/>
      <c r="AG2816" s="271"/>
      <c r="AH2816" s="271"/>
      <c r="AI2816" s="271"/>
      <c r="AJ2816" s="271"/>
      <c r="AK2816" s="271"/>
      <c r="AL2816" s="271"/>
      <c r="AM2816" s="294"/>
      <c r="AN2816" s="295" t="e">
        <f t="shared" si="3381"/>
        <v>#DIV/0!</v>
      </c>
      <c r="AO2816" s="299"/>
    </row>
    <row r="2817" spans="1:41" s="221" customFormat="1" ht="15" customHeight="1" x14ac:dyDescent="0.15">
      <c r="A2817" s="247"/>
      <c r="B2817" s="248">
        <f t="shared" ref="B2817:C2817" si="3452">B2816</f>
        <v>0</v>
      </c>
      <c r="C2817" s="249">
        <f t="shared" si="3452"/>
        <v>0</v>
      </c>
      <c r="D2817" s="250">
        <f t="shared" si="3449"/>
        <v>4</v>
      </c>
      <c r="E2817" s="250"/>
      <c r="F2817" s="251"/>
      <c r="G2817" s="250"/>
      <c r="H2817" s="271"/>
      <c r="I2817" s="250"/>
      <c r="J2817" s="250"/>
      <c r="K2817" s="250"/>
      <c r="L2817" s="250"/>
      <c r="M2817" s="250"/>
      <c r="N2817" s="250"/>
      <c r="O2817" s="258">
        <f t="shared" si="3380"/>
        <v>0</v>
      </c>
      <c r="P2817" s="364"/>
      <c r="Q2817" s="271"/>
      <c r="R2817" s="372"/>
      <c r="S2817" s="375"/>
      <c r="T2817" s="364"/>
      <c r="U2817" s="370"/>
      <c r="V2817" s="366"/>
      <c r="W2817" s="368"/>
      <c r="X2817" s="370"/>
      <c r="Y2817" s="372"/>
      <c r="Z2817" s="372"/>
      <c r="AA2817" s="372"/>
      <c r="AB2817" s="372"/>
      <c r="AC2817" s="372"/>
      <c r="AD2817" s="250" t="str">
        <f t="shared" si="3450"/>
        <v>会员</v>
      </c>
      <c r="AE2817" s="284">
        <f>VLOOKUP(AD2817,分类参数表!$I$2:$J$10,2,FALSE)</f>
        <v>1</v>
      </c>
      <c r="AF2817" s="285"/>
      <c r="AG2817" s="271"/>
      <c r="AH2817" s="271"/>
      <c r="AI2817" s="271"/>
      <c r="AJ2817" s="271"/>
      <c r="AK2817" s="271"/>
      <c r="AL2817" s="271"/>
      <c r="AM2817" s="294"/>
      <c r="AN2817" s="295" t="e">
        <f t="shared" si="3381"/>
        <v>#DIV/0!</v>
      </c>
      <c r="AO2817" s="299"/>
    </row>
    <row r="2818" spans="1:41" s="221" customFormat="1" ht="15" customHeight="1" thickBot="1" x14ac:dyDescent="0.2">
      <c r="A2818" s="247"/>
      <c r="B2818" s="248">
        <f t="shared" ref="B2818:C2818" si="3453">B2817</f>
        <v>0</v>
      </c>
      <c r="C2818" s="249">
        <f t="shared" si="3453"/>
        <v>0</v>
      </c>
      <c r="D2818" s="250">
        <f t="shared" si="3449"/>
        <v>5</v>
      </c>
      <c r="E2818" s="250"/>
      <c r="F2818" s="251"/>
      <c r="G2818" s="250"/>
      <c r="H2818" s="271"/>
      <c r="I2818" s="250"/>
      <c r="J2818" s="250"/>
      <c r="K2818" s="250"/>
      <c r="L2818" s="250"/>
      <c r="M2818" s="250"/>
      <c r="N2818" s="250"/>
      <c r="O2818" s="258">
        <f t="shared" si="3380"/>
        <v>0</v>
      </c>
      <c r="P2818" s="364"/>
      <c r="Q2818" s="271"/>
      <c r="R2818" s="372"/>
      <c r="S2818" s="375"/>
      <c r="T2818" s="364"/>
      <c r="U2818" s="370"/>
      <c r="V2818" s="366"/>
      <c r="W2818" s="368"/>
      <c r="X2818" s="370"/>
      <c r="Y2818" s="372"/>
      <c r="Z2818" s="372"/>
      <c r="AA2818" s="372"/>
      <c r="AB2818" s="373"/>
      <c r="AC2818" s="373"/>
      <c r="AD2818" s="250" t="str">
        <f t="shared" si="3450"/>
        <v>会员</v>
      </c>
      <c r="AE2818" s="284">
        <f>VLOOKUP(AD2818,分类参数表!$I$2:$J$10,2,FALSE)</f>
        <v>1</v>
      </c>
      <c r="AF2818" s="285"/>
      <c r="AG2818" s="271"/>
      <c r="AH2818" s="271"/>
      <c r="AI2818" s="271"/>
      <c r="AJ2818" s="271"/>
      <c r="AK2818" s="271"/>
      <c r="AL2818" s="271"/>
      <c r="AM2818" s="294"/>
      <c r="AN2818" s="295" t="e">
        <f t="shared" si="3381"/>
        <v>#DIV/0!</v>
      </c>
      <c r="AO2818" s="299"/>
    </row>
    <row r="2819" spans="1:41" s="218" customFormat="1" ht="15" customHeight="1" thickTop="1" x14ac:dyDescent="0.15">
      <c r="A2819" s="229"/>
      <c r="B2819" s="230"/>
      <c r="C2819" s="231"/>
      <c r="D2819" s="232">
        <v>1</v>
      </c>
      <c r="E2819" s="233"/>
      <c r="F2819" s="233"/>
      <c r="G2819" s="232"/>
      <c r="H2819" s="326"/>
      <c r="I2819" s="234"/>
      <c r="J2819" s="232"/>
      <c r="K2819" s="233"/>
      <c r="L2819" s="232"/>
      <c r="M2819" s="232"/>
      <c r="N2819" s="232"/>
      <c r="O2819" s="255">
        <f t="shared" si="3380"/>
        <v>0</v>
      </c>
      <c r="P2819" s="350">
        <f>SUM(O2819:O2823)</f>
        <v>0</v>
      </c>
      <c r="Q2819" s="264"/>
      <c r="R2819" s="352">
        <f>SUMPRODUCT(Q2819:Q2823+0)</f>
        <v>0</v>
      </c>
      <c r="S2819" s="354" t="e">
        <f>R2819/P2819</f>
        <v>#DIV/0!</v>
      </c>
      <c r="T2819" s="350" t="e">
        <f>LOOKUP(S2819,{0.4,0.45,0.5,0.55,0.6,0.65,0.7,0.75,0.8,0.85,0.9,0.95,1},{0.1,0.175,0.25,0.325,0.4,0.475,0.55,0.625,0.7,0.775,0.85,0.925,1})</f>
        <v>#DIV/0!</v>
      </c>
      <c r="U2819" s="356"/>
      <c r="V2819" s="358"/>
      <c r="W2819" s="360"/>
      <c r="X2819" s="356"/>
      <c r="Y2819" s="352">
        <f>R2819-(V2819/10)-X2819</f>
        <v>0</v>
      </c>
      <c r="Z2819" s="352" t="e">
        <f>Y2819*T2819*AE2819</f>
        <v>#DIV/0!</v>
      </c>
      <c r="AA2819" s="352" t="e">
        <f>U2819-V2819+Z2819</f>
        <v>#DIV/0!</v>
      </c>
      <c r="AB2819" s="352"/>
      <c r="AC2819" s="352"/>
      <c r="AD2819" s="276"/>
      <c r="AE2819" s="277" t="e">
        <f>VLOOKUP(AD2819,分类参数表!$I$2:$J$10,2,FALSE)</f>
        <v>#N/A</v>
      </c>
      <c r="AF2819" s="278"/>
      <c r="AG2819" s="264"/>
      <c r="AH2819" s="264"/>
      <c r="AI2819" s="264"/>
      <c r="AJ2819" s="264"/>
      <c r="AK2819" s="264"/>
      <c r="AL2819" s="264"/>
      <c r="AM2819" s="288"/>
      <c r="AN2819" s="289" t="e">
        <f t="shared" si="3381"/>
        <v>#DIV/0!</v>
      </c>
      <c r="AO2819" s="296"/>
    </row>
    <row r="2820" spans="1:41" s="219" customFormat="1" ht="15" customHeight="1" x14ac:dyDescent="0.15">
      <c r="A2820" s="235"/>
      <c r="B2820" s="236">
        <f t="shared" ref="B2820:C2820" si="3454">B2819</f>
        <v>0</v>
      </c>
      <c r="C2820" s="237">
        <f t="shared" si="3454"/>
        <v>0</v>
      </c>
      <c r="D2820" s="238">
        <f t="shared" ref="D2820:D2823" si="3455">D2819+1</f>
        <v>2</v>
      </c>
      <c r="E2820" s="238"/>
      <c r="F2820" s="239"/>
      <c r="G2820" s="238"/>
      <c r="H2820" s="327"/>
      <c r="I2820" s="240"/>
      <c r="J2820" s="238"/>
      <c r="K2820" s="238"/>
      <c r="L2820" s="238"/>
      <c r="M2820" s="238"/>
      <c r="N2820" s="238"/>
      <c r="O2820" s="256">
        <f t="shared" si="3380"/>
        <v>0</v>
      </c>
      <c r="P2820" s="351"/>
      <c r="Q2820" s="266"/>
      <c r="R2820" s="353"/>
      <c r="S2820" s="355"/>
      <c r="T2820" s="351"/>
      <c r="U2820" s="357"/>
      <c r="V2820" s="359"/>
      <c r="W2820" s="361"/>
      <c r="X2820" s="357"/>
      <c r="Y2820" s="353"/>
      <c r="Z2820" s="353"/>
      <c r="AA2820" s="353"/>
      <c r="AB2820" s="353"/>
      <c r="AC2820" s="353"/>
      <c r="AD2820" s="238">
        <f t="shared" ref="AD2820:AD2823" si="3456">AD2819</f>
        <v>0</v>
      </c>
      <c r="AE2820" s="279" t="e">
        <f>VLOOKUP(AD2820,分类参数表!$I$2:$J$10,2,FALSE)</f>
        <v>#N/A</v>
      </c>
      <c r="AF2820" s="280"/>
      <c r="AG2820" s="266"/>
      <c r="AH2820" s="266"/>
      <c r="AI2820" s="266"/>
      <c r="AJ2820" s="266"/>
      <c r="AK2820" s="266"/>
      <c r="AL2820" s="266"/>
      <c r="AM2820" s="290"/>
      <c r="AN2820" s="291" t="e">
        <f t="shared" si="3381"/>
        <v>#DIV/0!</v>
      </c>
      <c r="AO2820" s="297"/>
    </row>
    <row r="2821" spans="1:41" s="219" customFormat="1" ht="15" customHeight="1" x14ac:dyDescent="0.15">
      <c r="A2821" s="235"/>
      <c r="B2821" s="236">
        <f t="shared" ref="B2821:C2821" si="3457">B2820</f>
        <v>0</v>
      </c>
      <c r="C2821" s="237">
        <f t="shared" si="3457"/>
        <v>0</v>
      </c>
      <c r="D2821" s="238">
        <f t="shared" si="3455"/>
        <v>3</v>
      </c>
      <c r="E2821" s="238"/>
      <c r="F2821" s="239"/>
      <c r="G2821" s="238"/>
      <c r="H2821" s="327"/>
      <c r="I2821" s="240"/>
      <c r="J2821" s="238"/>
      <c r="K2821" s="238"/>
      <c r="L2821" s="238"/>
      <c r="M2821" s="238"/>
      <c r="N2821" s="238"/>
      <c r="O2821" s="256">
        <f t="shared" si="3380"/>
        <v>0</v>
      </c>
      <c r="P2821" s="351"/>
      <c r="Q2821" s="266"/>
      <c r="R2821" s="353"/>
      <c r="S2821" s="355"/>
      <c r="T2821" s="351"/>
      <c r="U2821" s="357"/>
      <c r="V2821" s="359"/>
      <c r="W2821" s="361"/>
      <c r="X2821" s="357"/>
      <c r="Y2821" s="353"/>
      <c r="Z2821" s="353"/>
      <c r="AA2821" s="353"/>
      <c r="AB2821" s="353"/>
      <c r="AC2821" s="353"/>
      <c r="AD2821" s="238">
        <f t="shared" si="3456"/>
        <v>0</v>
      </c>
      <c r="AE2821" s="279" t="e">
        <f>VLOOKUP(AD2821,分类参数表!$I$2:$J$10,2,FALSE)</f>
        <v>#N/A</v>
      </c>
      <c r="AF2821" s="280"/>
      <c r="AG2821" s="266"/>
      <c r="AH2821" s="266"/>
      <c r="AI2821" s="266"/>
      <c r="AJ2821" s="266"/>
      <c r="AK2821" s="266"/>
      <c r="AL2821" s="266"/>
      <c r="AM2821" s="290"/>
      <c r="AN2821" s="291" t="e">
        <f t="shared" si="3381"/>
        <v>#DIV/0!</v>
      </c>
      <c r="AO2821" s="297"/>
    </row>
    <row r="2822" spans="1:41" s="219" customFormat="1" ht="15" customHeight="1" x14ac:dyDescent="0.15">
      <c r="A2822" s="235"/>
      <c r="B2822" s="236">
        <f t="shared" ref="B2822:C2822" si="3458">B2821</f>
        <v>0</v>
      </c>
      <c r="C2822" s="237">
        <f t="shared" si="3458"/>
        <v>0</v>
      </c>
      <c r="D2822" s="238">
        <f t="shared" si="3455"/>
        <v>4</v>
      </c>
      <c r="E2822" s="238"/>
      <c r="F2822" s="239"/>
      <c r="G2822" s="238"/>
      <c r="H2822" s="266"/>
      <c r="I2822" s="238"/>
      <c r="J2822" s="238"/>
      <c r="K2822" s="238"/>
      <c r="L2822" s="238"/>
      <c r="M2822" s="238"/>
      <c r="N2822" s="238"/>
      <c r="O2822" s="256">
        <f t="shared" ref="O2822:O2885" si="3459">N2822*M2822</f>
        <v>0</v>
      </c>
      <c r="P2822" s="351"/>
      <c r="Q2822" s="266"/>
      <c r="R2822" s="353"/>
      <c r="S2822" s="355"/>
      <c r="T2822" s="351"/>
      <c r="U2822" s="357"/>
      <c r="V2822" s="359"/>
      <c r="W2822" s="361"/>
      <c r="X2822" s="357"/>
      <c r="Y2822" s="353"/>
      <c r="Z2822" s="353"/>
      <c r="AA2822" s="353"/>
      <c r="AB2822" s="353"/>
      <c r="AC2822" s="353"/>
      <c r="AD2822" s="238">
        <f t="shared" si="3456"/>
        <v>0</v>
      </c>
      <c r="AE2822" s="279" t="e">
        <f>VLOOKUP(AD2822,分类参数表!$I$2:$J$10,2,FALSE)</f>
        <v>#N/A</v>
      </c>
      <c r="AF2822" s="280"/>
      <c r="AG2822" s="266"/>
      <c r="AH2822" s="266"/>
      <c r="AI2822" s="266"/>
      <c r="AJ2822" s="266"/>
      <c r="AK2822" s="266"/>
      <c r="AL2822" s="266"/>
      <c r="AM2822" s="290"/>
      <c r="AN2822" s="291" t="e">
        <f t="shared" ref="AN2822:AN2885" si="3460">(Q2822-AM2822)/M2822/N2822</f>
        <v>#DIV/0!</v>
      </c>
      <c r="AO2822" s="297"/>
    </row>
    <row r="2823" spans="1:41" s="219" customFormat="1" ht="15" customHeight="1" thickBot="1" x14ac:dyDescent="0.2">
      <c r="A2823" s="235"/>
      <c r="B2823" s="236">
        <f t="shared" ref="B2823:C2823" si="3461">B2822</f>
        <v>0</v>
      </c>
      <c r="C2823" s="237">
        <f t="shared" si="3461"/>
        <v>0</v>
      </c>
      <c r="D2823" s="238">
        <f t="shared" si="3455"/>
        <v>5</v>
      </c>
      <c r="E2823" s="238"/>
      <c r="F2823" s="239"/>
      <c r="G2823" s="238"/>
      <c r="H2823" s="266"/>
      <c r="I2823" s="238"/>
      <c r="J2823" s="238"/>
      <c r="K2823" s="238"/>
      <c r="L2823" s="238"/>
      <c r="M2823" s="238"/>
      <c r="N2823" s="238"/>
      <c r="O2823" s="256">
        <f t="shared" si="3459"/>
        <v>0</v>
      </c>
      <c r="P2823" s="351"/>
      <c r="Q2823" s="266"/>
      <c r="R2823" s="353"/>
      <c r="S2823" s="355"/>
      <c r="T2823" s="351"/>
      <c r="U2823" s="357"/>
      <c r="V2823" s="359"/>
      <c r="W2823" s="361"/>
      <c r="X2823" s="357"/>
      <c r="Y2823" s="353"/>
      <c r="Z2823" s="353"/>
      <c r="AA2823" s="353"/>
      <c r="AB2823" s="362"/>
      <c r="AC2823" s="362"/>
      <c r="AD2823" s="238">
        <f t="shared" si="3456"/>
        <v>0</v>
      </c>
      <c r="AE2823" s="279" t="e">
        <f>VLOOKUP(AD2823,分类参数表!$I$2:$J$10,2,FALSE)</f>
        <v>#N/A</v>
      </c>
      <c r="AF2823" s="280"/>
      <c r="AG2823" s="266"/>
      <c r="AH2823" s="266"/>
      <c r="AI2823" s="266"/>
      <c r="AJ2823" s="266"/>
      <c r="AK2823" s="266"/>
      <c r="AL2823" s="266"/>
      <c r="AM2823" s="290"/>
      <c r="AN2823" s="291" t="e">
        <f t="shared" si="3460"/>
        <v>#DIV/0!</v>
      </c>
      <c r="AO2823" s="297"/>
    </row>
    <row r="2824" spans="1:41" s="220" customFormat="1" ht="15" customHeight="1" thickTop="1" x14ac:dyDescent="0.15">
      <c r="A2824" s="319"/>
      <c r="B2824" s="242"/>
      <c r="C2824" s="243"/>
      <c r="D2824" s="244">
        <v>1</v>
      </c>
      <c r="E2824" s="320"/>
      <c r="F2824" s="245"/>
      <c r="G2824" s="321"/>
      <c r="H2824" s="328"/>
      <c r="I2824" s="246"/>
      <c r="J2824" s="321"/>
      <c r="K2824" s="320"/>
      <c r="L2824" s="321"/>
      <c r="M2824" s="244"/>
      <c r="N2824" s="244"/>
      <c r="O2824" s="257">
        <f t="shared" si="3459"/>
        <v>0</v>
      </c>
      <c r="P2824" s="363">
        <f>SUM(O2824:O2828)</f>
        <v>0</v>
      </c>
      <c r="Q2824" s="322"/>
      <c r="R2824" s="371">
        <f>SUMPRODUCT(Q2824:Q2828+0)</f>
        <v>0</v>
      </c>
      <c r="S2824" s="374" t="e">
        <f>R2824/P2824</f>
        <v>#DIV/0!</v>
      </c>
      <c r="T2824" s="363" t="e">
        <f>LOOKUP(S2824,{0.4,0.45,0.5,0.55,0.6,0.65,0.7,0.75,0.8,0.85,0.9,0.95,1},{0.1,0.175,0.25,0.325,0.4,0.475,0.55,0.625,0.7,0.775,0.85,0.925,1})</f>
        <v>#DIV/0!</v>
      </c>
      <c r="U2824" s="369"/>
      <c r="V2824" s="365"/>
      <c r="W2824" s="367"/>
      <c r="X2824" s="369"/>
      <c r="Y2824" s="371">
        <f>R2824-(V2824/10)-X2824</f>
        <v>0</v>
      </c>
      <c r="Z2824" s="371" t="e">
        <f>Y2824*T2824*AE2824</f>
        <v>#DIV/0!</v>
      </c>
      <c r="AA2824" s="371" t="e">
        <f>U2824-V2824+Z2824</f>
        <v>#DIV/0!</v>
      </c>
      <c r="AB2824" s="371"/>
      <c r="AC2824" s="371"/>
      <c r="AD2824" s="323" t="s">
        <v>2000</v>
      </c>
      <c r="AE2824" s="282">
        <f>VLOOKUP(AD2824,分类参数表!$I$2:$J$10,2,FALSE)</f>
        <v>1</v>
      </c>
      <c r="AF2824" s="283"/>
      <c r="AG2824" s="322"/>
      <c r="AH2824" s="269"/>
      <c r="AI2824" s="269"/>
      <c r="AJ2824" s="269"/>
      <c r="AK2824" s="322"/>
      <c r="AL2824" s="322"/>
      <c r="AM2824" s="292"/>
      <c r="AN2824" s="293" t="e">
        <f t="shared" si="3460"/>
        <v>#DIV/0!</v>
      </c>
      <c r="AO2824" s="298"/>
    </row>
    <row r="2825" spans="1:41" s="221" customFormat="1" ht="15" customHeight="1" x14ac:dyDescent="0.15">
      <c r="A2825" s="247"/>
      <c r="B2825" s="248">
        <f t="shared" ref="B2825:C2825" si="3462">B2824</f>
        <v>0</v>
      </c>
      <c r="C2825" s="249">
        <f t="shared" si="3462"/>
        <v>0</v>
      </c>
      <c r="D2825" s="250">
        <f t="shared" ref="D2825:D2828" si="3463">D2824+1</f>
        <v>2</v>
      </c>
      <c r="E2825" s="250"/>
      <c r="F2825" s="251"/>
      <c r="G2825" s="250"/>
      <c r="H2825" s="329"/>
      <c r="I2825" s="252"/>
      <c r="J2825" s="250"/>
      <c r="K2825" s="250"/>
      <c r="L2825" s="250"/>
      <c r="M2825" s="250"/>
      <c r="N2825" s="250"/>
      <c r="O2825" s="258">
        <f t="shared" si="3459"/>
        <v>0</v>
      </c>
      <c r="P2825" s="364"/>
      <c r="Q2825" s="271"/>
      <c r="R2825" s="372"/>
      <c r="S2825" s="375"/>
      <c r="T2825" s="364"/>
      <c r="U2825" s="370"/>
      <c r="V2825" s="366"/>
      <c r="W2825" s="368"/>
      <c r="X2825" s="370"/>
      <c r="Y2825" s="372"/>
      <c r="Z2825" s="372"/>
      <c r="AA2825" s="372"/>
      <c r="AB2825" s="372"/>
      <c r="AC2825" s="372"/>
      <c r="AD2825" s="250" t="str">
        <f t="shared" ref="AD2825:AD2828" si="3464">AD2824</f>
        <v>会员</v>
      </c>
      <c r="AE2825" s="284">
        <f>VLOOKUP(AD2825,分类参数表!$I$2:$J$10,2,FALSE)</f>
        <v>1</v>
      </c>
      <c r="AF2825" s="285"/>
      <c r="AG2825" s="271"/>
      <c r="AH2825" s="271"/>
      <c r="AI2825" s="271"/>
      <c r="AJ2825" s="271"/>
      <c r="AK2825" s="271"/>
      <c r="AL2825" s="271"/>
      <c r="AM2825" s="294"/>
      <c r="AN2825" s="295" t="e">
        <f t="shared" si="3460"/>
        <v>#DIV/0!</v>
      </c>
      <c r="AO2825" s="299"/>
    </row>
    <row r="2826" spans="1:41" s="221" customFormat="1" ht="15" customHeight="1" x14ac:dyDescent="0.15">
      <c r="A2826" s="247"/>
      <c r="B2826" s="248">
        <f t="shared" ref="B2826:C2826" si="3465">B2825</f>
        <v>0</v>
      </c>
      <c r="C2826" s="249">
        <f t="shared" si="3465"/>
        <v>0</v>
      </c>
      <c r="D2826" s="250">
        <f t="shared" si="3463"/>
        <v>3</v>
      </c>
      <c r="E2826" s="250"/>
      <c r="F2826" s="251"/>
      <c r="G2826" s="250"/>
      <c r="H2826" s="329"/>
      <c r="I2826" s="252"/>
      <c r="J2826" s="250"/>
      <c r="K2826" s="250"/>
      <c r="L2826" s="250"/>
      <c r="M2826" s="250"/>
      <c r="N2826" s="250"/>
      <c r="O2826" s="258">
        <f t="shared" si="3459"/>
        <v>0</v>
      </c>
      <c r="P2826" s="364"/>
      <c r="Q2826" s="271"/>
      <c r="R2826" s="372"/>
      <c r="S2826" s="375"/>
      <c r="T2826" s="364"/>
      <c r="U2826" s="370"/>
      <c r="V2826" s="366"/>
      <c r="W2826" s="368"/>
      <c r="X2826" s="370"/>
      <c r="Y2826" s="372"/>
      <c r="Z2826" s="372"/>
      <c r="AA2826" s="372"/>
      <c r="AB2826" s="372"/>
      <c r="AC2826" s="372"/>
      <c r="AD2826" s="250" t="str">
        <f t="shared" si="3464"/>
        <v>会员</v>
      </c>
      <c r="AE2826" s="284">
        <f>VLOOKUP(AD2826,分类参数表!$I$2:$J$10,2,FALSE)</f>
        <v>1</v>
      </c>
      <c r="AF2826" s="285"/>
      <c r="AG2826" s="271"/>
      <c r="AH2826" s="271"/>
      <c r="AI2826" s="271"/>
      <c r="AJ2826" s="271"/>
      <c r="AK2826" s="271"/>
      <c r="AL2826" s="271"/>
      <c r="AM2826" s="294"/>
      <c r="AN2826" s="295" t="e">
        <f t="shared" si="3460"/>
        <v>#DIV/0!</v>
      </c>
      <c r="AO2826" s="299"/>
    </row>
    <row r="2827" spans="1:41" s="221" customFormat="1" ht="15" customHeight="1" x14ac:dyDescent="0.15">
      <c r="A2827" s="247"/>
      <c r="B2827" s="248">
        <f t="shared" ref="B2827:C2827" si="3466">B2826</f>
        <v>0</v>
      </c>
      <c r="C2827" s="249">
        <f t="shared" si="3466"/>
        <v>0</v>
      </c>
      <c r="D2827" s="250">
        <f t="shared" si="3463"/>
        <v>4</v>
      </c>
      <c r="E2827" s="250"/>
      <c r="F2827" s="251"/>
      <c r="G2827" s="250"/>
      <c r="H2827" s="271"/>
      <c r="I2827" s="250"/>
      <c r="J2827" s="250"/>
      <c r="K2827" s="250"/>
      <c r="L2827" s="250"/>
      <c r="M2827" s="250"/>
      <c r="N2827" s="250"/>
      <c r="O2827" s="258">
        <f t="shared" si="3459"/>
        <v>0</v>
      </c>
      <c r="P2827" s="364"/>
      <c r="Q2827" s="271"/>
      <c r="R2827" s="372"/>
      <c r="S2827" s="375"/>
      <c r="T2827" s="364"/>
      <c r="U2827" s="370"/>
      <c r="V2827" s="366"/>
      <c r="W2827" s="368"/>
      <c r="X2827" s="370"/>
      <c r="Y2827" s="372"/>
      <c r="Z2827" s="372"/>
      <c r="AA2827" s="372"/>
      <c r="AB2827" s="372"/>
      <c r="AC2827" s="372"/>
      <c r="AD2827" s="250" t="str">
        <f t="shared" si="3464"/>
        <v>会员</v>
      </c>
      <c r="AE2827" s="284">
        <f>VLOOKUP(AD2827,分类参数表!$I$2:$J$10,2,FALSE)</f>
        <v>1</v>
      </c>
      <c r="AF2827" s="285"/>
      <c r="AG2827" s="271"/>
      <c r="AH2827" s="271"/>
      <c r="AI2827" s="271"/>
      <c r="AJ2827" s="271"/>
      <c r="AK2827" s="271"/>
      <c r="AL2827" s="271"/>
      <c r="AM2827" s="294"/>
      <c r="AN2827" s="295" t="e">
        <f t="shared" si="3460"/>
        <v>#DIV/0!</v>
      </c>
      <c r="AO2827" s="299"/>
    </row>
    <row r="2828" spans="1:41" s="221" customFormat="1" ht="15" customHeight="1" thickBot="1" x14ac:dyDescent="0.2">
      <c r="A2828" s="247"/>
      <c r="B2828" s="248">
        <f t="shared" ref="B2828:C2828" si="3467">B2827</f>
        <v>0</v>
      </c>
      <c r="C2828" s="249">
        <f t="shared" si="3467"/>
        <v>0</v>
      </c>
      <c r="D2828" s="250">
        <f t="shared" si="3463"/>
        <v>5</v>
      </c>
      <c r="E2828" s="250"/>
      <c r="F2828" s="251"/>
      <c r="G2828" s="250"/>
      <c r="H2828" s="271"/>
      <c r="I2828" s="250"/>
      <c r="J2828" s="250"/>
      <c r="K2828" s="250"/>
      <c r="L2828" s="250"/>
      <c r="M2828" s="250"/>
      <c r="N2828" s="250"/>
      <c r="O2828" s="258">
        <f t="shared" si="3459"/>
        <v>0</v>
      </c>
      <c r="P2828" s="364"/>
      <c r="Q2828" s="271"/>
      <c r="R2828" s="372"/>
      <c r="S2828" s="375"/>
      <c r="T2828" s="364"/>
      <c r="U2828" s="370"/>
      <c r="V2828" s="366"/>
      <c r="W2828" s="368"/>
      <c r="X2828" s="370"/>
      <c r="Y2828" s="372"/>
      <c r="Z2828" s="372"/>
      <c r="AA2828" s="372"/>
      <c r="AB2828" s="373"/>
      <c r="AC2828" s="373"/>
      <c r="AD2828" s="250" t="str">
        <f t="shared" si="3464"/>
        <v>会员</v>
      </c>
      <c r="AE2828" s="284">
        <f>VLOOKUP(AD2828,分类参数表!$I$2:$J$10,2,FALSE)</f>
        <v>1</v>
      </c>
      <c r="AF2828" s="285"/>
      <c r="AG2828" s="271"/>
      <c r="AH2828" s="271"/>
      <c r="AI2828" s="271"/>
      <c r="AJ2828" s="271"/>
      <c r="AK2828" s="271"/>
      <c r="AL2828" s="271"/>
      <c r="AM2828" s="294"/>
      <c r="AN2828" s="295" t="e">
        <f t="shared" si="3460"/>
        <v>#DIV/0!</v>
      </c>
      <c r="AO2828" s="299"/>
    </row>
    <row r="2829" spans="1:41" s="218" customFormat="1" ht="15" customHeight="1" thickTop="1" x14ac:dyDescent="0.15">
      <c r="A2829" s="229"/>
      <c r="B2829" s="230"/>
      <c r="C2829" s="231"/>
      <c r="D2829" s="232">
        <v>1</v>
      </c>
      <c r="E2829" s="233"/>
      <c r="F2829" s="233"/>
      <c r="G2829" s="232"/>
      <c r="H2829" s="326"/>
      <c r="I2829" s="234"/>
      <c r="J2829" s="232"/>
      <c r="K2829" s="233"/>
      <c r="L2829" s="232"/>
      <c r="M2829" s="232"/>
      <c r="N2829" s="232"/>
      <c r="O2829" s="255">
        <f t="shared" si="3459"/>
        <v>0</v>
      </c>
      <c r="P2829" s="350">
        <f>SUM(O2829:O2833)</f>
        <v>0</v>
      </c>
      <c r="Q2829" s="264"/>
      <c r="R2829" s="352">
        <f>SUMPRODUCT(Q2829:Q2833+0)</f>
        <v>0</v>
      </c>
      <c r="S2829" s="354" t="e">
        <f>R2829/P2829</f>
        <v>#DIV/0!</v>
      </c>
      <c r="T2829" s="350" t="e">
        <f>LOOKUP(S2829,{0.4,0.45,0.5,0.55,0.6,0.65,0.7,0.75,0.8,0.85,0.9,0.95,1},{0.1,0.175,0.25,0.325,0.4,0.475,0.55,0.625,0.7,0.775,0.85,0.925,1})</f>
        <v>#DIV/0!</v>
      </c>
      <c r="U2829" s="356"/>
      <c r="V2829" s="358"/>
      <c r="W2829" s="360"/>
      <c r="X2829" s="356"/>
      <c r="Y2829" s="352">
        <f>R2829-(V2829/10)-X2829</f>
        <v>0</v>
      </c>
      <c r="Z2829" s="352" t="e">
        <f>Y2829*T2829*AE2829</f>
        <v>#DIV/0!</v>
      </c>
      <c r="AA2829" s="352" t="e">
        <f>U2829-V2829+Z2829</f>
        <v>#DIV/0!</v>
      </c>
      <c r="AB2829" s="352"/>
      <c r="AC2829" s="352"/>
      <c r="AD2829" s="276"/>
      <c r="AE2829" s="277" t="e">
        <f>VLOOKUP(AD2829,分类参数表!$I$2:$J$10,2,FALSE)</f>
        <v>#N/A</v>
      </c>
      <c r="AF2829" s="278"/>
      <c r="AG2829" s="264"/>
      <c r="AH2829" s="264"/>
      <c r="AI2829" s="264"/>
      <c r="AJ2829" s="264"/>
      <c r="AK2829" s="264"/>
      <c r="AL2829" s="264"/>
      <c r="AM2829" s="288"/>
      <c r="AN2829" s="289" t="e">
        <f t="shared" si="3460"/>
        <v>#DIV/0!</v>
      </c>
      <c r="AO2829" s="296"/>
    </row>
    <row r="2830" spans="1:41" s="219" customFormat="1" ht="15" customHeight="1" x14ac:dyDescent="0.15">
      <c r="A2830" s="235"/>
      <c r="B2830" s="236">
        <f t="shared" ref="B2830:C2830" si="3468">B2829</f>
        <v>0</v>
      </c>
      <c r="C2830" s="237">
        <f t="shared" si="3468"/>
        <v>0</v>
      </c>
      <c r="D2830" s="238">
        <f t="shared" ref="D2830:D2833" si="3469">D2829+1</f>
        <v>2</v>
      </c>
      <c r="E2830" s="238"/>
      <c r="F2830" s="239"/>
      <c r="G2830" s="238"/>
      <c r="H2830" s="327"/>
      <c r="I2830" s="240"/>
      <c r="J2830" s="238"/>
      <c r="K2830" s="238"/>
      <c r="L2830" s="238"/>
      <c r="M2830" s="238"/>
      <c r="N2830" s="238"/>
      <c r="O2830" s="256">
        <f t="shared" si="3459"/>
        <v>0</v>
      </c>
      <c r="P2830" s="351"/>
      <c r="Q2830" s="266"/>
      <c r="R2830" s="353"/>
      <c r="S2830" s="355"/>
      <c r="T2830" s="351"/>
      <c r="U2830" s="357"/>
      <c r="V2830" s="359"/>
      <c r="W2830" s="361"/>
      <c r="X2830" s="357"/>
      <c r="Y2830" s="353"/>
      <c r="Z2830" s="353"/>
      <c r="AA2830" s="353"/>
      <c r="AB2830" s="353"/>
      <c r="AC2830" s="353"/>
      <c r="AD2830" s="238">
        <f t="shared" ref="AD2830:AD2833" si="3470">AD2829</f>
        <v>0</v>
      </c>
      <c r="AE2830" s="279" t="e">
        <f>VLOOKUP(AD2830,分类参数表!$I$2:$J$10,2,FALSE)</f>
        <v>#N/A</v>
      </c>
      <c r="AF2830" s="280"/>
      <c r="AG2830" s="266"/>
      <c r="AH2830" s="266"/>
      <c r="AI2830" s="266"/>
      <c r="AJ2830" s="266"/>
      <c r="AK2830" s="266"/>
      <c r="AL2830" s="266"/>
      <c r="AM2830" s="290"/>
      <c r="AN2830" s="291" t="e">
        <f t="shared" si="3460"/>
        <v>#DIV/0!</v>
      </c>
      <c r="AO2830" s="297"/>
    </row>
    <row r="2831" spans="1:41" s="219" customFormat="1" ht="15" customHeight="1" x14ac:dyDescent="0.15">
      <c r="A2831" s="235"/>
      <c r="B2831" s="236">
        <f t="shared" ref="B2831:C2831" si="3471">B2830</f>
        <v>0</v>
      </c>
      <c r="C2831" s="237">
        <f t="shared" si="3471"/>
        <v>0</v>
      </c>
      <c r="D2831" s="238">
        <f t="shared" si="3469"/>
        <v>3</v>
      </c>
      <c r="E2831" s="238"/>
      <c r="F2831" s="239"/>
      <c r="G2831" s="238"/>
      <c r="H2831" s="327"/>
      <c r="I2831" s="240"/>
      <c r="J2831" s="238"/>
      <c r="K2831" s="238"/>
      <c r="L2831" s="238"/>
      <c r="M2831" s="238"/>
      <c r="N2831" s="238"/>
      <c r="O2831" s="256">
        <f t="shared" si="3459"/>
        <v>0</v>
      </c>
      <c r="P2831" s="351"/>
      <c r="Q2831" s="266"/>
      <c r="R2831" s="353"/>
      <c r="S2831" s="355"/>
      <c r="T2831" s="351"/>
      <c r="U2831" s="357"/>
      <c r="V2831" s="359"/>
      <c r="W2831" s="361"/>
      <c r="X2831" s="357"/>
      <c r="Y2831" s="353"/>
      <c r="Z2831" s="353"/>
      <c r="AA2831" s="353"/>
      <c r="AB2831" s="353"/>
      <c r="AC2831" s="353"/>
      <c r="AD2831" s="238">
        <f t="shared" si="3470"/>
        <v>0</v>
      </c>
      <c r="AE2831" s="279" t="e">
        <f>VLOOKUP(AD2831,分类参数表!$I$2:$J$10,2,FALSE)</f>
        <v>#N/A</v>
      </c>
      <c r="AF2831" s="280"/>
      <c r="AG2831" s="266"/>
      <c r="AH2831" s="266"/>
      <c r="AI2831" s="266"/>
      <c r="AJ2831" s="266"/>
      <c r="AK2831" s="266"/>
      <c r="AL2831" s="266"/>
      <c r="AM2831" s="290"/>
      <c r="AN2831" s="291" t="e">
        <f t="shared" si="3460"/>
        <v>#DIV/0!</v>
      </c>
      <c r="AO2831" s="297"/>
    </row>
    <row r="2832" spans="1:41" s="219" customFormat="1" ht="15" customHeight="1" x14ac:dyDescent="0.15">
      <c r="A2832" s="235"/>
      <c r="B2832" s="236">
        <f t="shared" ref="B2832:C2832" si="3472">B2831</f>
        <v>0</v>
      </c>
      <c r="C2832" s="237">
        <f t="shared" si="3472"/>
        <v>0</v>
      </c>
      <c r="D2832" s="238">
        <f t="shared" si="3469"/>
        <v>4</v>
      </c>
      <c r="E2832" s="238"/>
      <c r="F2832" s="239"/>
      <c r="G2832" s="238"/>
      <c r="H2832" s="266"/>
      <c r="I2832" s="238"/>
      <c r="J2832" s="238"/>
      <c r="K2832" s="238"/>
      <c r="L2832" s="238"/>
      <c r="M2832" s="238"/>
      <c r="N2832" s="238"/>
      <c r="O2832" s="256">
        <f t="shared" si="3459"/>
        <v>0</v>
      </c>
      <c r="P2832" s="351"/>
      <c r="Q2832" s="266"/>
      <c r="R2832" s="353"/>
      <c r="S2832" s="355"/>
      <c r="T2832" s="351"/>
      <c r="U2832" s="357"/>
      <c r="V2832" s="359"/>
      <c r="W2832" s="361"/>
      <c r="X2832" s="357"/>
      <c r="Y2832" s="353"/>
      <c r="Z2832" s="353"/>
      <c r="AA2832" s="353"/>
      <c r="AB2832" s="353"/>
      <c r="AC2832" s="353"/>
      <c r="AD2832" s="238">
        <f t="shared" si="3470"/>
        <v>0</v>
      </c>
      <c r="AE2832" s="279" t="e">
        <f>VLOOKUP(AD2832,分类参数表!$I$2:$J$10,2,FALSE)</f>
        <v>#N/A</v>
      </c>
      <c r="AF2832" s="280"/>
      <c r="AG2832" s="266"/>
      <c r="AH2832" s="266"/>
      <c r="AI2832" s="266"/>
      <c r="AJ2832" s="266"/>
      <c r="AK2832" s="266"/>
      <c r="AL2832" s="266"/>
      <c r="AM2832" s="290"/>
      <c r="AN2832" s="291" t="e">
        <f t="shared" si="3460"/>
        <v>#DIV/0!</v>
      </c>
      <c r="AO2832" s="297"/>
    </row>
    <row r="2833" spans="1:41" s="219" customFormat="1" ht="15" customHeight="1" thickBot="1" x14ac:dyDescent="0.2">
      <c r="A2833" s="235"/>
      <c r="B2833" s="236">
        <f t="shared" ref="B2833:C2833" si="3473">B2832</f>
        <v>0</v>
      </c>
      <c r="C2833" s="237">
        <f t="shared" si="3473"/>
        <v>0</v>
      </c>
      <c r="D2833" s="238">
        <f t="shared" si="3469"/>
        <v>5</v>
      </c>
      <c r="E2833" s="238"/>
      <c r="F2833" s="239"/>
      <c r="G2833" s="238"/>
      <c r="H2833" s="266"/>
      <c r="I2833" s="238"/>
      <c r="J2833" s="238"/>
      <c r="K2833" s="238"/>
      <c r="L2833" s="238"/>
      <c r="M2833" s="238"/>
      <c r="N2833" s="238"/>
      <c r="O2833" s="256">
        <f t="shared" si="3459"/>
        <v>0</v>
      </c>
      <c r="P2833" s="351"/>
      <c r="Q2833" s="266"/>
      <c r="R2833" s="353"/>
      <c r="S2833" s="355"/>
      <c r="T2833" s="351"/>
      <c r="U2833" s="357"/>
      <c r="V2833" s="359"/>
      <c r="W2833" s="361"/>
      <c r="X2833" s="357"/>
      <c r="Y2833" s="353"/>
      <c r="Z2833" s="353"/>
      <c r="AA2833" s="353"/>
      <c r="AB2833" s="362"/>
      <c r="AC2833" s="362"/>
      <c r="AD2833" s="238">
        <f t="shared" si="3470"/>
        <v>0</v>
      </c>
      <c r="AE2833" s="279" t="e">
        <f>VLOOKUP(AD2833,分类参数表!$I$2:$J$10,2,FALSE)</f>
        <v>#N/A</v>
      </c>
      <c r="AF2833" s="280"/>
      <c r="AG2833" s="266"/>
      <c r="AH2833" s="266"/>
      <c r="AI2833" s="266"/>
      <c r="AJ2833" s="266"/>
      <c r="AK2833" s="266"/>
      <c r="AL2833" s="266"/>
      <c r="AM2833" s="290"/>
      <c r="AN2833" s="291" t="e">
        <f t="shared" si="3460"/>
        <v>#DIV/0!</v>
      </c>
      <c r="AO2833" s="297"/>
    </row>
    <row r="2834" spans="1:41" s="220" customFormat="1" ht="15" customHeight="1" thickTop="1" x14ac:dyDescent="0.15">
      <c r="A2834" s="319"/>
      <c r="B2834" s="242"/>
      <c r="C2834" s="243"/>
      <c r="D2834" s="244">
        <v>1</v>
      </c>
      <c r="E2834" s="320"/>
      <c r="F2834" s="245"/>
      <c r="G2834" s="321"/>
      <c r="H2834" s="328"/>
      <c r="I2834" s="246"/>
      <c r="J2834" s="321"/>
      <c r="K2834" s="320"/>
      <c r="L2834" s="321"/>
      <c r="M2834" s="244"/>
      <c r="N2834" s="244"/>
      <c r="O2834" s="257">
        <f t="shared" si="3459"/>
        <v>0</v>
      </c>
      <c r="P2834" s="363">
        <f>SUM(O2834:O2838)</f>
        <v>0</v>
      </c>
      <c r="Q2834" s="322"/>
      <c r="R2834" s="371">
        <f>SUMPRODUCT(Q2834:Q2838+0)</f>
        <v>0</v>
      </c>
      <c r="S2834" s="374" t="e">
        <f>R2834/P2834</f>
        <v>#DIV/0!</v>
      </c>
      <c r="T2834" s="363" t="e">
        <f>LOOKUP(S2834,{0.4,0.45,0.5,0.55,0.6,0.65,0.7,0.75,0.8,0.85,0.9,0.95,1},{0.1,0.175,0.25,0.325,0.4,0.475,0.55,0.625,0.7,0.775,0.85,0.925,1})</f>
        <v>#DIV/0!</v>
      </c>
      <c r="U2834" s="369"/>
      <c r="V2834" s="365"/>
      <c r="W2834" s="367"/>
      <c r="X2834" s="369"/>
      <c r="Y2834" s="371">
        <f>R2834-(V2834/10)-X2834</f>
        <v>0</v>
      </c>
      <c r="Z2834" s="371" t="e">
        <f>Y2834*T2834*AE2834</f>
        <v>#DIV/0!</v>
      </c>
      <c r="AA2834" s="371" t="e">
        <f>U2834-V2834+Z2834</f>
        <v>#DIV/0!</v>
      </c>
      <c r="AB2834" s="371"/>
      <c r="AC2834" s="371"/>
      <c r="AD2834" s="323" t="s">
        <v>2000</v>
      </c>
      <c r="AE2834" s="282">
        <f>VLOOKUP(AD2834,分类参数表!$I$2:$J$10,2,FALSE)</f>
        <v>1</v>
      </c>
      <c r="AF2834" s="283"/>
      <c r="AG2834" s="322"/>
      <c r="AH2834" s="269"/>
      <c r="AI2834" s="269"/>
      <c r="AJ2834" s="269"/>
      <c r="AK2834" s="322"/>
      <c r="AL2834" s="322"/>
      <c r="AM2834" s="292"/>
      <c r="AN2834" s="293" t="e">
        <f t="shared" si="3460"/>
        <v>#DIV/0!</v>
      </c>
      <c r="AO2834" s="298"/>
    </row>
    <row r="2835" spans="1:41" s="221" customFormat="1" ht="15" customHeight="1" x14ac:dyDescent="0.15">
      <c r="A2835" s="247"/>
      <c r="B2835" s="248">
        <f t="shared" ref="B2835:C2835" si="3474">B2834</f>
        <v>0</v>
      </c>
      <c r="C2835" s="249">
        <f t="shared" si="3474"/>
        <v>0</v>
      </c>
      <c r="D2835" s="250">
        <f t="shared" ref="D2835:D2838" si="3475">D2834+1</f>
        <v>2</v>
      </c>
      <c r="E2835" s="250"/>
      <c r="F2835" s="251"/>
      <c r="G2835" s="250"/>
      <c r="H2835" s="329"/>
      <c r="I2835" s="252"/>
      <c r="J2835" s="250"/>
      <c r="K2835" s="250"/>
      <c r="L2835" s="250"/>
      <c r="M2835" s="250"/>
      <c r="N2835" s="250"/>
      <c r="O2835" s="258">
        <f t="shared" si="3459"/>
        <v>0</v>
      </c>
      <c r="P2835" s="364"/>
      <c r="Q2835" s="271"/>
      <c r="R2835" s="372"/>
      <c r="S2835" s="375"/>
      <c r="T2835" s="364"/>
      <c r="U2835" s="370"/>
      <c r="V2835" s="366"/>
      <c r="W2835" s="368"/>
      <c r="X2835" s="370"/>
      <c r="Y2835" s="372"/>
      <c r="Z2835" s="372"/>
      <c r="AA2835" s="372"/>
      <c r="AB2835" s="372"/>
      <c r="AC2835" s="372"/>
      <c r="AD2835" s="250" t="str">
        <f t="shared" ref="AD2835:AD2838" si="3476">AD2834</f>
        <v>会员</v>
      </c>
      <c r="AE2835" s="284">
        <f>VLOOKUP(AD2835,分类参数表!$I$2:$J$10,2,FALSE)</f>
        <v>1</v>
      </c>
      <c r="AF2835" s="285"/>
      <c r="AG2835" s="271"/>
      <c r="AH2835" s="271"/>
      <c r="AI2835" s="271"/>
      <c r="AJ2835" s="271"/>
      <c r="AK2835" s="271"/>
      <c r="AL2835" s="271"/>
      <c r="AM2835" s="294"/>
      <c r="AN2835" s="295" t="e">
        <f t="shared" si="3460"/>
        <v>#DIV/0!</v>
      </c>
      <c r="AO2835" s="299"/>
    </row>
    <row r="2836" spans="1:41" s="221" customFormat="1" ht="15" customHeight="1" x14ac:dyDescent="0.15">
      <c r="A2836" s="247"/>
      <c r="B2836" s="248">
        <f t="shared" ref="B2836:C2836" si="3477">B2835</f>
        <v>0</v>
      </c>
      <c r="C2836" s="249">
        <f t="shared" si="3477"/>
        <v>0</v>
      </c>
      <c r="D2836" s="250">
        <f t="shared" si="3475"/>
        <v>3</v>
      </c>
      <c r="E2836" s="250"/>
      <c r="F2836" s="251"/>
      <c r="G2836" s="250"/>
      <c r="H2836" s="329"/>
      <c r="I2836" s="252"/>
      <c r="J2836" s="250"/>
      <c r="K2836" s="250"/>
      <c r="L2836" s="250"/>
      <c r="M2836" s="250"/>
      <c r="N2836" s="250"/>
      <c r="O2836" s="258">
        <f t="shared" si="3459"/>
        <v>0</v>
      </c>
      <c r="P2836" s="364"/>
      <c r="Q2836" s="271"/>
      <c r="R2836" s="372"/>
      <c r="S2836" s="375"/>
      <c r="T2836" s="364"/>
      <c r="U2836" s="370"/>
      <c r="V2836" s="366"/>
      <c r="W2836" s="368"/>
      <c r="X2836" s="370"/>
      <c r="Y2836" s="372"/>
      <c r="Z2836" s="372"/>
      <c r="AA2836" s="372"/>
      <c r="AB2836" s="372"/>
      <c r="AC2836" s="372"/>
      <c r="AD2836" s="250" t="str">
        <f t="shared" si="3476"/>
        <v>会员</v>
      </c>
      <c r="AE2836" s="284">
        <f>VLOOKUP(AD2836,分类参数表!$I$2:$J$10,2,FALSE)</f>
        <v>1</v>
      </c>
      <c r="AF2836" s="285"/>
      <c r="AG2836" s="271"/>
      <c r="AH2836" s="271"/>
      <c r="AI2836" s="271"/>
      <c r="AJ2836" s="271"/>
      <c r="AK2836" s="271"/>
      <c r="AL2836" s="271"/>
      <c r="AM2836" s="294"/>
      <c r="AN2836" s="295" t="e">
        <f t="shared" si="3460"/>
        <v>#DIV/0!</v>
      </c>
      <c r="AO2836" s="299"/>
    </row>
    <row r="2837" spans="1:41" s="221" customFormat="1" ht="15" customHeight="1" x14ac:dyDescent="0.15">
      <c r="A2837" s="247"/>
      <c r="B2837" s="248">
        <f t="shared" ref="B2837:C2837" si="3478">B2836</f>
        <v>0</v>
      </c>
      <c r="C2837" s="249">
        <f t="shared" si="3478"/>
        <v>0</v>
      </c>
      <c r="D2837" s="250">
        <f t="shared" si="3475"/>
        <v>4</v>
      </c>
      <c r="E2837" s="250"/>
      <c r="F2837" s="251"/>
      <c r="G2837" s="250"/>
      <c r="H2837" s="271"/>
      <c r="I2837" s="250"/>
      <c r="J2837" s="250"/>
      <c r="K2837" s="250"/>
      <c r="L2837" s="250"/>
      <c r="M2837" s="250"/>
      <c r="N2837" s="250"/>
      <c r="O2837" s="258">
        <f t="shared" si="3459"/>
        <v>0</v>
      </c>
      <c r="P2837" s="364"/>
      <c r="Q2837" s="271"/>
      <c r="R2837" s="372"/>
      <c r="S2837" s="375"/>
      <c r="T2837" s="364"/>
      <c r="U2837" s="370"/>
      <c r="V2837" s="366"/>
      <c r="W2837" s="368"/>
      <c r="X2837" s="370"/>
      <c r="Y2837" s="372"/>
      <c r="Z2837" s="372"/>
      <c r="AA2837" s="372"/>
      <c r="AB2837" s="372"/>
      <c r="AC2837" s="372"/>
      <c r="AD2837" s="250" t="str">
        <f t="shared" si="3476"/>
        <v>会员</v>
      </c>
      <c r="AE2837" s="284">
        <f>VLOOKUP(AD2837,分类参数表!$I$2:$J$10,2,FALSE)</f>
        <v>1</v>
      </c>
      <c r="AF2837" s="285"/>
      <c r="AG2837" s="271"/>
      <c r="AH2837" s="271"/>
      <c r="AI2837" s="271"/>
      <c r="AJ2837" s="271"/>
      <c r="AK2837" s="271"/>
      <c r="AL2837" s="271"/>
      <c r="AM2837" s="294"/>
      <c r="AN2837" s="295" t="e">
        <f t="shared" si="3460"/>
        <v>#DIV/0!</v>
      </c>
      <c r="AO2837" s="299"/>
    </row>
    <row r="2838" spans="1:41" s="221" customFormat="1" ht="15" customHeight="1" thickBot="1" x14ac:dyDescent="0.2">
      <c r="A2838" s="247"/>
      <c r="B2838" s="248">
        <f t="shared" ref="B2838:C2838" si="3479">B2837</f>
        <v>0</v>
      </c>
      <c r="C2838" s="249">
        <f t="shared" si="3479"/>
        <v>0</v>
      </c>
      <c r="D2838" s="250">
        <f t="shared" si="3475"/>
        <v>5</v>
      </c>
      <c r="E2838" s="250"/>
      <c r="F2838" s="251"/>
      <c r="G2838" s="250"/>
      <c r="H2838" s="271"/>
      <c r="I2838" s="250"/>
      <c r="J2838" s="250"/>
      <c r="K2838" s="250"/>
      <c r="L2838" s="250"/>
      <c r="M2838" s="250"/>
      <c r="N2838" s="250"/>
      <c r="O2838" s="258">
        <f t="shared" si="3459"/>
        <v>0</v>
      </c>
      <c r="P2838" s="364"/>
      <c r="Q2838" s="271"/>
      <c r="R2838" s="372"/>
      <c r="S2838" s="375"/>
      <c r="T2838" s="364"/>
      <c r="U2838" s="370"/>
      <c r="V2838" s="366"/>
      <c r="W2838" s="368"/>
      <c r="X2838" s="370"/>
      <c r="Y2838" s="372"/>
      <c r="Z2838" s="372"/>
      <c r="AA2838" s="372"/>
      <c r="AB2838" s="373"/>
      <c r="AC2838" s="373"/>
      <c r="AD2838" s="250" t="str">
        <f t="shared" si="3476"/>
        <v>会员</v>
      </c>
      <c r="AE2838" s="284">
        <f>VLOOKUP(AD2838,分类参数表!$I$2:$J$10,2,FALSE)</f>
        <v>1</v>
      </c>
      <c r="AF2838" s="285"/>
      <c r="AG2838" s="271"/>
      <c r="AH2838" s="271"/>
      <c r="AI2838" s="271"/>
      <c r="AJ2838" s="271"/>
      <c r="AK2838" s="271"/>
      <c r="AL2838" s="271"/>
      <c r="AM2838" s="294"/>
      <c r="AN2838" s="295" t="e">
        <f t="shared" si="3460"/>
        <v>#DIV/0!</v>
      </c>
      <c r="AO2838" s="299"/>
    </row>
    <row r="2839" spans="1:41" s="218" customFormat="1" ht="15" customHeight="1" thickTop="1" x14ac:dyDescent="0.15">
      <c r="A2839" s="229"/>
      <c r="B2839" s="230"/>
      <c r="C2839" s="231"/>
      <c r="D2839" s="232">
        <v>1</v>
      </c>
      <c r="E2839" s="233"/>
      <c r="F2839" s="233"/>
      <c r="G2839" s="232"/>
      <c r="H2839" s="326"/>
      <c r="I2839" s="234"/>
      <c r="J2839" s="232"/>
      <c r="K2839" s="233"/>
      <c r="L2839" s="232"/>
      <c r="M2839" s="232"/>
      <c r="N2839" s="232"/>
      <c r="O2839" s="255">
        <f t="shared" si="3459"/>
        <v>0</v>
      </c>
      <c r="P2839" s="350">
        <f>SUM(O2839:O2843)</f>
        <v>0</v>
      </c>
      <c r="Q2839" s="264"/>
      <c r="R2839" s="352">
        <f>SUMPRODUCT(Q2839:Q2843+0)</f>
        <v>0</v>
      </c>
      <c r="S2839" s="354" t="e">
        <f>R2839/P2839</f>
        <v>#DIV/0!</v>
      </c>
      <c r="T2839" s="350" t="e">
        <f>LOOKUP(S2839,{0.4,0.45,0.5,0.55,0.6,0.65,0.7,0.75,0.8,0.85,0.9,0.95,1},{0.1,0.175,0.25,0.325,0.4,0.475,0.55,0.625,0.7,0.775,0.85,0.925,1})</f>
        <v>#DIV/0!</v>
      </c>
      <c r="U2839" s="356"/>
      <c r="V2839" s="358"/>
      <c r="W2839" s="360"/>
      <c r="X2839" s="356"/>
      <c r="Y2839" s="352">
        <f>R2839-(V2839/10)-X2839</f>
        <v>0</v>
      </c>
      <c r="Z2839" s="352" t="e">
        <f>Y2839*T2839*AE2839</f>
        <v>#DIV/0!</v>
      </c>
      <c r="AA2839" s="352" t="e">
        <f>U2839-V2839+Z2839</f>
        <v>#DIV/0!</v>
      </c>
      <c r="AB2839" s="352"/>
      <c r="AC2839" s="352"/>
      <c r="AD2839" s="276"/>
      <c r="AE2839" s="277" t="e">
        <f>VLOOKUP(AD2839,分类参数表!$I$2:$J$10,2,FALSE)</f>
        <v>#N/A</v>
      </c>
      <c r="AF2839" s="278"/>
      <c r="AG2839" s="264"/>
      <c r="AH2839" s="264"/>
      <c r="AI2839" s="264"/>
      <c r="AJ2839" s="264"/>
      <c r="AK2839" s="264"/>
      <c r="AL2839" s="264"/>
      <c r="AM2839" s="288"/>
      <c r="AN2839" s="289" t="e">
        <f t="shared" si="3460"/>
        <v>#DIV/0!</v>
      </c>
      <c r="AO2839" s="296"/>
    </row>
    <row r="2840" spans="1:41" s="219" customFormat="1" ht="15" customHeight="1" x14ac:dyDescent="0.15">
      <c r="A2840" s="235"/>
      <c r="B2840" s="236">
        <f t="shared" ref="B2840:C2840" si="3480">B2839</f>
        <v>0</v>
      </c>
      <c r="C2840" s="237">
        <f t="shared" si="3480"/>
        <v>0</v>
      </c>
      <c r="D2840" s="238">
        <f t="shared" ref="D2840:D2843" si="3481">D2839+1</f>
        <v>2</v>
      </c>
      <c r="E2840" s="238"/>
      <c r="F2840" s="239"/>
      <c r="G2840" s="238"/>
      <c r="H2840" s="327"/>
      <c r="I2840" s="240"/>
      <c r="J2840" s="238"/>
      <c r="K2840" s="238"/>
      <c r="L2840" s="238"/>
      <c r="M2840" s="238"/>
      <c r="N2840" s="238"/>
      <c r="O2840" s="256">
        <f t="shared" si="3459"/>
        <v>0</v>
      </c>
      <c r="P2840" s="351"/>
      <c r="Q2840" s="266"/>
      <c r="R2840" s="353"/>
      <c r="S2840" s="355"/>
      <c r="T2840" s="351"/>
      <c r="U2840" s="357"/>
      <c r="V2840" s="359"/>
      <c r="W2840" s="361"/>
      <c r="X2840" s="357"/>
      <c r="Y2840" s="353"/>
      <c r="Z2840" s="353"/>
      <c r="AA2840" s="353"/>
      <c r="AB2840" s="353"/>
      <c r="AC2840" s="353"/>
      <c r="AD2840" s="238">
        <f t="shared" ref="AD2840:AD2843" si="3482">AD2839</f>
        <v>0</v>
      </c>
      <c r="AE2840" s="279" t="e">
        <f>VLOOKUP(AD2840,分类参数表!$I$2:$J$10,2,FALSE)</f>
        <v>#N/A</v>
      </c>
      <c r="AF2840" s="280"/>
      <c r="AG2840" s="266"/>
      <c r="AH2840" s="266"/>
      <c r="AI2840" s="266"/>
      <c r="AJ2840" s="266"/>
      <c r="AK2840" s="266"/>
      <c r="AL2840" s="266"/>
      <c r="AM2840" s="290"/>
      <c r="AN2840" s="291" t="e">
        <f t="shared" si="3460"/>
        <v>#DIV/0!</v>
      </c>
      <c r="AO2840" s="297"/>
    </row>
    <row r="2841" spans="1:41" s="219" customFormat="1" ht="15" customHeight="1" x14ac:dyDescent="0.15">
      <c r="A2841" s="235"/>
      <c r="B2841" s="236">
        <f t="shared" ref="B2841:C2841" si="3483">B2840</f>
        <v>0</v>
      </c>
      <c r="C2841" s="237">
        <f t="shared" si="3483"/>
        <v>0</v>
      </c>
      <c r="D2841" s="238">
        <f t="shared" si="3481"/>
        <v>3</v>
      </c>
      <c r="E2841" s="238"/>
      <c r="F2841" s="239"/>
      <c r="G2841" s="238"/>
      <c r="H2841" s="327"/>
      <c r="I2841" s="240"/>
      <c r="J2841" s="238"/>
      <c r="K2841" s="238"/>
      <c r="L2841" s="238"/>
      <c r="M2841" s="238"/>
      <c r="N2841" s="238"/>
      <c r="O2841" s="256">
        <f t="shared" si="3459"/>
        <v>0</v>
      </c>
      <c r="P2841" s="351"/>
      <c r="Q2841" s="266"/>
      <c r="R2841" s="353"/>
      <c r="S2841" s="355"/>
      <c r="T2841" s="351"/>
      <c r="U2841" s="357"/>
      <c r="V2841" s="359"/>
      <c r="W2841" s="361"/>
      <c r="X2841" s="357"/>
      <c r="Y2841" s="353"/>
      <c r="Z2841" s="353"/>
      <c r="AA2841" s="353"/>
      <c r="AB2841" s="353"/>
      <c r="AC2841" s="353"/>
      <c r="AD2841" s="238">
        <f t="shared" si="3482"/>
        <v>0</v>
      </c>
      <c r="AE2841" s="279" t="e">
        <f>VLOOKUP(AD2841,分类参数表!$I$2:$J$10,2,FALSE)</f>
        <v>#N/A</v>
      </c>
      <c r="AF2841" s="280"/>
      <c r="AG2841" s="266"/>
      <c r="AH2841" s="266"/>
      <c r="AI2841" s="266"/>
      <c r="AJ2841" s="266"/>
      <c r="AK2841" s="266"/>
      <c r="AL2841" s="266"/>
      <c r="AM2841" s="290"/>
      <c r="AN2841" s="291" t="e">
        <f t="shared" si="3460"/>
        <v>#DIV/0!</v>
      </c>
      <c r="AO2841" s="297"/>
    </row>
    <row r="2842" spans="1:41" s="219" customFormat="1" ht="15" customHeight="1" x14ac:dyDescent="0.15">
      <c r="A2842" s="235"/>
      <c r="B2842" s="236">
        <f t="shared" ref="B2842:C2842" si="3484">B2841</f>
        <v>0</v>
      </c>
      <c r="C2842" s="237">
        <f t="shared" si="3484"/>
        <v>0</v>
      </c>
      <c r="D2842" s="238">
        <f t="shared" si="3481"/>
        <v>4</v>
      </c>
      <c r="E2842" s="238"/>
      <c r="F2842" s="239"/>
      <c r="G2842" s="238"/>
      <c r="H2842" s="266"/>
      <c r="I2842" s="238"/>
      <c r="J2842" s="238"/>
      <c r="K2842" s="238"/>
      <c r="L2842" s="238"/>
      <c r="M2842" s="238"/>
      <c r="N2842" s="238"/>
      <c r="O2842" s="256">
        <f t="shared" si="3459"/>
        <v>0</v>
      </c>
      <c r="P2842" s="351"/>
      <c r="Q2842" s="266"/>
      <c r="R2842" s="353"/>
      <c r="S2842" s="355"/>
      <c r="T2842" s="351"/>
      <c r="U2842" s="357"/>
      <c r="V2842" s="359"/>
      <c r="W2842" s="361"/>
      <c r="X2842" s="357"/>
      <c r="Y2842" s="353"/>
      <c r="Z2842" s="353"/>
      <c r="AA2842" s="353"/>
      <c r="AB2842" s="353"/>
      <c r="AC2842" s="353"/>
      <c r="AD2842" s="238">
        <f t="shared" si="3482"/>
        <v>0</v>
      </c>
      <c r="AE2842" s="279" t="e">
        <f>VLOOKUP(AD2842,分类参数表!$I$2:$J$10,2,FALSE)</f>
        <v>#N/A</v>
      </c>
      <c r="AF2842" s="280"/>
      <c r="AG2842" s="266"/>
      <c r="AH2842" s="266"/>
      <c r="AI2842" s="266"/>
      <c r="AJ2842" s="266"/>
      <c r="AK2842" s="266"/>
      <c r="AL2842" s="266"/>
      <c r="AM2842" s="290"/>
      <c r="AN2842" s="291" t="e">
        <f t="shared" si="3460"/>
        <v>#DIV/0!</v>
      </c>
      <c r="AO2842" s="297"/>
    </row>
    <row r="2843" spans="1:41" s="219" customFormat="1" ht="15" customHeight="1" thickBot="1" x14ac:dyDescent="0.2">
      <c r="A2843" s="235"/>
      <c r="B2843" s="236">
        <f t="shared" ref="B2843:C2843" si="3485">B2842</f>
        <v>0</v>
      </c>
      <c r="C2843" s="237">
        <f t="shared" si="3485"/>
        <v>0</v>
      </c>
      <c r="D2843" s="238">
        <f t="shared" si="3481"/>
        <v>5</v>
      </c>
      <c r="E2843" s="238"/>
      <c r="F2843" s="239"/>
      <c r="G2843" s="238"/>
      <c r="H2843" s="266"/>
      <c r="I2843" s="238"/>
      <c r="J2843" s="238"/>
      <c r="K2843" s="238"/>
      <c r="L2843" s="238"/>
      <c r="M2843" s="238"/>
      <c r="N2843" s="238"/>
      <c r="O2843" s="256">
        <f t="shared" si="3459"/>
        <v>0</v>
      </c>
      <c r="P2843" s="351"/>
      <c r="Q2843" s="266"/>
      <c r="R2843" s="353"/>
      <c r="S2843" s="355"/>
      <c r="T2843" s="351"/>
      <c r="U2843" s="357"/>
      <c r="V2843" s="359"/>
      <c r="W2843" s="361"/>
      <c r="X2843" s="357"/>
      <c r="Y2843" s="353"/>
      <c r="Z2843" s="353"/>
      <c r="AA2843" s="353"/>
      <c r="AB2843" s="362"/>
      <c r="AC2843" s="362"/>
      <c r="AD2843" s="238">
        <f t="shared" si="3482"/>
        <v>0</v>
      </c>
      <c r="AE2843" s="279" t="e">
        <f>VLOOKUP(AD2843,分类参数表!$I$2:$J$10,2,FALSE)</f>
        <v>#N/A</v>
      </c>
      <c r="AF2843" s="280"/>
      <c r="AG2843" s="266"/>
      <c r="AH2843" s="266"/>
      <c r="AI2843" s="266"/>
      <c r="AJ2843" s="266"/>
      <c r="AK2843" s="266"/>
      <c r="AL2843" s="266"/>
      <c r="AM2843" s="290"/>
      <c r="AN2843" s="291" t="e">
        <f t="shared" si="3460"/>
        <v>#DIV/0!</v>
      </c>
      <c r="AO2843" s="297"/>
    </row>
    <row r="2844" spans="1:41" s="220" customFormat="1" ht="15" customHeight="1" thickTop="1" x14ac:dyDescent="0.15">
      <c r="A2844" s="319"/>
      <c r="B2844" s="242"/>
      <c r="C2844" s="243"/>
      <c r="D2844" s="244">
        <v>1</v>
      </c>
      <c r="E2844" s="320"/>
      <c r="F2844" s="245"/>
      <c r="G2844" s="321"/>
      <c r="H2844" s="328"/>
      <c r="I2844" s="246"/>
      <c r="J2844" s="321"/>
      <c r="K2844" s="320"/>
      <c r="L2844" s="321"/>
      <c r="M2844" s="244"/>
      <c r="N2844" s="244"/>
      <c r="O2844" s="257">
        <f t="shared" si="3459"/>
        <v>0</v>
      </c>
      <c r="P2844" s="363">
        <f>SUM(O2844:O2848)</f>
        <v>0</v>
      </c>
      <c r="Q2844" s="322"/>
      <c r="R2844" s="371">
        <f>SUMPRODUCT(Q2844:Q2848+0)</f>
        <v>0</v>
      </c>
      <c r="S2844" s="374" t="e">
        <f>R2844/P2844</f>
        <v>#DIV/0!</v>
      </c>
      <c r="T2844" s="363" t="e">
        <f>LOOKUP(S2844,{0.4,0.45,0.5,0.55,0.6,0.65,0.7,0.75,0.8,0.85,0.9,0.95,1},{0.1,0.175,0.25,0.325,0.4,0.475,0.55,0.625,0.7,0.775,0.85,0.925,1})</f>
        <v>#DIV/0!</v>
      </c>
      <c r="U2844" s="369"/>
      <c r="V2844" s="365"/>
      <c r="W2844" s="367"/>
      <c r="X2844" s="369"/>
      <c r="Y2844" s="371">
        <f>R2844-(V2844/10)-X2844</f>
        <v>0</v>
      </c>
      <c r="Z2844" s="371" t="e">
        <f>Y2844*T2844*AE2844</f>
        <v>#DIV/0!</v>
      </c>
      <c r="AA2844" s="371" t="e">
        <f>U2844-V2844+Z2844</f>
        <v>#DIV/0!</v>
      </c>
      <c r="AB2844" s="371"/>
      <c r="AC2844" s="371"/>
      <c r="AD2844" s="323" t="s">
        <v>2000</v>
      </c>
      <c r="AE2844" s="282">
        <f>VLOOKUP(AD2844,分类参数表!$I$2:$J$10,2,FALSE)</f>
        <v>1</v>
      </c>
      <c r="AF2844" s="283"/>
      <c r="AG2844" s="322"/>
      <c r="AH2844" s="269"/>
      <c r="AI2844" s="269"/>
      <c r="AJ2844" s="269"/>
      <c r="AK2844" s="322"/>
      <c r="AL2844" s="322"/>
      <c r="AM2844" s="292"/>
      <c r="AN2844" s="293" t="e">
        <f t="shared" si="3460"/>
        <v>#DIV/0!</v>
      </c>
      <c r="AO2844" s="298"/>
    </row>
    <row r="2845" spans="1:41" s="221" customFormat="1" ht="15" customHeight="1" x14ac:dyDescent="0.15">
      <c r="A2845" s="247"/>
      <c r="B2845" s="248">
        <f t="shared" ref="B2845:C2845" si="3486">B2844</f>
        <v>0</v>
      </c>
      <c r="C2845" s="249">
        <f t="shared" si="3486"/>
        <v>0</v>
      </c>
      <c r="D2845" s="250">
        <f t="shared" ref="D2845:D2848" si="3487">D2844+1</f>
        <v>2</v>
      </c>
      <c r="E2845" s="250"/>
      <c r="F2845" s="251"/>
      <c r="G2845" s="250"/>
      <c r="H2845" s="329"/>
      <c r="I2845" s="252"/>
      <c r="J2845" s="250"/>
      <c r="K2845" s="250"/>
      <c r="L2845" s="250"/>
      <c r="M2845" s="250"/>
      <c r="N2845" s="250"/>
      <c r="O2845" s="258">
        <f t="shared" si="3459"/>
        <v>0</v>
      </c>
      <c r="P2845" s="364"/>
      <c r="Q2845" s="271"/>
      <c r="R2845" s="372"/>
      <c r="S2845" s="375"/>
      <c r="T2845" s="364"/>
      <c r="U2845" s="370"/>
      <c r="V2845" s="366"/>
      <c r="W2845" s="368"/>
      <c r="X2845" s="370"/>
      <c r="Y2845" s="372"/>
      <c r="Z2845" s="372"/>
      <c r="AA2845" s="372"/>
      <c r="AB2845" s="372"/>
      <c r="AC2845" s="372"/>
      <c r="AD2845" s="250" t="str">
        <f t="shared" ref="AD2845:AD2848" si="3488">AD2844</f>
        <v>会员</v>
      </c>
      <c r="AE2845" s="284">
        <f>VLOOKUP(AD2845,分类参数表!$I$2:$J$10,2,FALSE)</f>
        <v>1</v>
      </c>
      <c r="AF2845" s="285"/>
      <c r="AG2845" s="271"/>
      <c r="AH2845" s="271"/>
      <c r="AI2845" s="271"/>
      <c r="AJ2845" s="271"/>
      <c r="AK2845" s="271"/>
      <c r="AL2845" s="271"/>
      <c r="AM2845" s="294"/>
      <c r="AN2845" s="295" t="e">
        <f t="shared" si="3460"/>
        <v>#DIV/0!</v>
      </c>
      <c r="AO2845" s="299"/>
    </row>
    <row r="2846" spans="1:41" s="221" customFormat="1" ht="15" customHeight="1" x14ac:dyDescent="0.15">
      <c r="A2846" s="247"/>
      <c r="B2846" s="248">
        <f t="shared" ref="B2846:C2846" si="3489">B2845</f>
        <v>0</v>
      </c>
      <c r="C2846" s="249">
        <f t="shared" si="3489"/>
        <v>0</v>
      </c>
      <c r="D2846" s="250">
        <f t="shared" si="3487"/>
        <v>3</v>
      </c>
      <c r="E2846" s="250"/>
      <c r="F2846" s="251"/>
      <c r="G2846" s="250"/>
      <c r="H2846" s="329"/>
      <c r="I2846" s="252"/>
      <c r="J2846" s="250"/>
      <c r="K2846" s="250"/>
      <c r="L2846" s="250"/>
      <c r="M2846" s="250"/>
      <c r="N2846" s="250"/>
      <c r="O2846" s="258">
        <f t="shared" si="3459"/>
        <v>0</v>
      </c>
      <c r="P2846" s="364"/>
      <c r="Q2846" s="271"/>
      <c r="R2846" s="372"/>
      <c r="S2846" s="375"/>
      <c r="T2846" s="364"/>
      <c r="U2846" s="370"/>
      <c r="V2846" s="366"/>
      <c r="W2846" s="368"/>
      <c r="X2846" s="370"/>
      <c r="Y2846" s="372"/>
      <c r="Z2846" s="372"/>
      <c r="AA2846" s="372"/>
      <c r="AB2846" s="372"/>
      <c r="AC2846" s="372"/>
      <c r="AD2846" s="250" t="str">
        <f t="shared" si="3488"/>
        <v>会员</v>
      </c>
      <c r="AE2846" s="284">
        <f>VLOOKUP(AD2846,分类参数表!$I$2:$J$10,2,FALSE)</f>
        <v>1</v>
      </c>
      <c r="AF2846" s="285"/>
      <c r="AG2846" s="271"/>
      <c r="AH2846" s="271"/>
      <c r="AI2846" s="271"/>
      <c r="AJ2846" s="271"/>
      <c r="AK2846" s="271"/>
      <c r="AL2846" s="271"/>
      <c r="AM2846" s="294"/>
      <c r="AN2846" s="295" t="e">
        <f t="shared" si="3460"/>
        <v>#DIV/0!</v>
      </c>
      <c r="AO2846" s="299"/>
    </row>
    <row r="2847" spans="1:41" s="221" customFormat="1" ht="15" customHeight="1" x14ac:dyDescent="0.15">
      <c r="A2847" s="247"/>
      <c r="B2847" s="248">
        <f t="shared" ref="B2847:C2847" si="3490">B2846</f>
        <v>0</v>
      </c>
      <c r="C2847" s="249">
        <f t="shared" si="3490"/>
        <v>0</v>
      </c>
      <c r="D2847" s="250">
        <f t="shared" si="3487"/>
        <v>4</v>
      </c>
      <c r="E2847" s="250"/>
      <c r="F2847" s="251"/>
      <c r="G2847" s="250"/>
      <c r="H2847" s="271"/>
      <c r="I2847" s="250"/>
      <c r="J2847" s="250"/>
      <c r="K2847" s="250"/>
      <c r="L2847" s="250"/>
      <c r="M2847" s="250"/>
      <c r="N2847" s="250"/>
      <c r="O2847" s="258">
        <f t="shared" si="3459"/>
        <v>0</v>
      </c>
      <c r="P2847" s="364"/>
      <c r="Q2847" s="271"/>
      <c r="R2847" s="372"/>
      <c r="S2847" s="375"/>
      <c r="T2847" s="364"/>
      <c r="U2847" s="370"/>
      <c r="V2847" s="366"/>
      <c r="W2847" s="368"/>
      <c r="X2847" s="370"/>
      <c r="Y2847" s="372"/>
      <c r="Z2847" s="372"/>
      <c r="AA2847" s="372"/>
      <c r="AB2847" s="372"/>
      <c r="AC2847" s="372"/>
      <c r="AD2847" s="250" t="str">
        <f t="shared" si="3488"/>
        <v>会员</v>
      </c>
      <c r="AE2847" s="284">
        <f>VLOOKUP(AD2847,分类参数表!$I$2:$J$10,2,FALSE)</f>
        <v>1</v>
      </c>
      <c r="AF2847" s="285"/>
      <c r="AG2847" s="271"/>
      <c r="AH2847" s="271"/>
      <c r="AI2847" s="271"/>
      <c r="AJ2847" s="271"/>
      <c r="AK2847" s="271"/>
      <c r="AL2847" s="271"/>
      <c r="AM2847" s="294"/>
      <c r="AN2847" s="295" t="e">
        <f t="shared" si="3460"/>
        <v>#DIV/0!</v>
      </c>
      <c r="AO2847" s="299"/>
    </row>
    <row r="2848" spans="1:41" s="221" customFormat="1" ht="15" customHeight="1" thickBot="1" x14ac:dyDescent="0.2">
      <c r="A2848" s="247"/>
      <c r="B2848" s="248">
        <f t="shared" ref="B2848:C2848" si="3491">B2847</f>
        <v>0</v>
      </c>
      <c r="C2848" s="249">
        <f t="shared" si="3491"/>
        <v>0</v>
      </c>
      <c r="D2848" s="250">
        <f t="shared" si="3487"/>
        <v>5</v>
      </c>
      <c r="E2848" s="250"/>
      <c r="F2848" s="251"/>
      <c r="G2848" s="250"/>
      <c r="H2848" s="271"/>
      <c r="I2848" s="250"/>
      <c r="J2848" s="250"/>
      <c r="K2848" s="250"/>
      <c r="L2848" s="250"/>
      <c r="M2848" s="250"/>
      <c r="N2848" s="250"/>
      <c r="O2848" s="258">
        <f t="shared" si="3459"/>
        <v>0</v>
      </c>
      <c r="P2848" s="364"/>
      <c r="Q2848" s="271"/>
      <c r="R2848" s="372"/>
      <c r="S2848" s="375"/>
      <c r="T2848" s="364"/>
      <c r="U2848" s="370"/>
      <c r="V2848" s="366"/>
      <c r="W2848" s="368"/>
      <c r="X2848" s="370"/>
      <c r="Y2848" s="372"/>
      <c r="Z2848" s="372"/>
      <c r="AA2848" s="372"/>
      <c r="AB2848" s="373"/>
      <c r="AC2848" s="373"/>
      <c r="AD2848" s="250" t="str">
        <f t="shared" si="3488"/>
        <v>会员</v>
      </c>
      <c r="AE2848" s="284">
        <f>VLOOKUP(AD2848,分类参数表!$I$2:$J$10,2,FALSE)</f>
        <v>1</v>
      </c>
      <c r="AF2848" s="285"/>
      <c r="AG2848" s="271"/>
      <c r="AH2848" s="271"/>
      <c r="AI2848" s="271"/>
      <c r="AJ2848" s="271"/>
      <c r="AK2848" s="271"/>
      <c r="AL2848" s="271"/>
      <c r="AM2848" s="294"/>
      <c r="AN2848" s="295" t="e">
        <f t="shared" si="3460"/>
        <v>#DIV/0!</v>
      </c>
      <c r="AO2848" s="299"/>
    </row>
    <row r="2849" spans="1:41" s="218" customFormat="1" ht="15" customHeight="1" thickTop="1" x14ac:dyDescent="0.15">
      <c r="A2849" s="229"/>
      <c r="B2849" s="230"/>
      <c r="C2849" s="231"/>
      <c r="D2849" s="232">
        <v>1</v>
      </c>
      <c r="E2849" s="233"/>
      <c r="F2849" s="233"/>
      <c r="G2849" s="232"/>
      <c r="H2849" s="326"/>
      <c r="I2849" s="234"/>
      <c r="J2849" s="232"/>
      <c r="K2849" s="233"/>
      <c r="L2849" s="232"/>
      <c r="M2849" s="232"/>
      <c r="N2849" s="232"/>
      <c r="O2849" s="255">
        <f t="shared" si="3459"/>
        <v>0</v>
      </c>
      <c r="P2849" s="350">
        <f>SUM(O2849:O2853)</f>
        <v>0</v>
      </c>
      <c r="Q2849" s="264"/>
      <c r="R2849" s="352">
        <f>SUMPRODUCT(Q2849:Q2853+0)</f>
        <v>0</v>
      </c>
      <c r="S2849" s="354" t="e">
        <f>R2849/P2849</f>
        <v>#DIV/0!</v>
      </c>
      <c r="T2849" s="350" t="e">
        <f>LOOKUP(S2849,{0.4,0.45,0.5,0.55,0.6,0.65,0.7,0.75,0.8,0.85,0.9,0.95,1},{0.1,0.175,0.25,0.325,0.4,0.475,0.55,0.625,0.7,0.775,0.85,0.925,1})</f>
        <v>#DIV/0!</v>
      </c>
      <c r="U2849" s="356"/>
      <c r="V2849" s="358"/>
      <c r="W2849" s="360"/>
      <c r="X2849" s="356"/>
      <c r="Y2849" s="352">
        <f>R2849-(V2849/10)-X2849</f>
        <v>0</v>
      </c>
      <c r="Z2849" s="352" t="e">
        <f>Y2849*T2849*AE2849</f>
        <v>#DIV/0!</v>
      </c>
      <c r="AA2849" s="352" t="e">
        <f>U2849-V2849+Z2849</f>
        <v>#DIV/0!</v>
      </c>
      <c r="AB2849" s="352"/>
      <c r="AC2849" s="352"/>
      <c r="AD2849" s="276"/>
      <c r="AE2849" s="277" t="e">
        <f>VLOOKUP(AD2849,分类参数表!$I$2:$J$10,2,FALSE)</f>
        <v>#N/A</v>
      </c>
      <c r="AF2849" s="278"/>
      <c r="AG2849" s="264"/>
      <c r="AH2849" s="264"/>
      <c r="AI2849" s="264"/>
      <c r="AJ2849" s="264"/>
      <c r="AK2849" s="264"/>
      <c r="AL2849" s="264"/>
      <c r="AM2849" s="288"/>
      <c r="AN2849" s="289" t="e">
        <f t="shared" si="3460"/>
        <v>#DIV/0!</v>
      </c>
      <c r="AO2849" s="296"/>
    </row>
    <row r="2850" spans="1:41" s="219" customFormat="1" ht="15" customHeight="1" x14ac:dyDescent="0.15">
      <c r="A2850" s="235"/>
      <c r="B2850" s="236">
        <f t="shared" ref="B2850:C2850" si="3492">B2849</f>
        <v>0</v>
      </c>
      <c r="C2850" s="237">
        <f t="shared" si="3492"/>
        <v>0</v>
      </c>
      <c r="D2850" s="238">
        <f t="shared" ref="D2850:D2853" si="3493">D2849+1</f>
        <v>2</v>
      </c>
      <c r="E2850" s="238"/>
      <c r="F2850" s="239"/>
      <c r="G2850" s="238"/>
      <c r="H2850" s="327"/>
      <c r="I2850" s="240"/>
      <c r="J2850" s="238"/>
      <c r="K2850" s="238"/>
      <c r="L2850" s="238"/>
      <c r="M2850" s="238"/>
      <c r="N2850" s="238"/>
      <c r="O2850" s="256">
        <f t="shared" si="3459"/>
        <v>0</v>
      </c>
      <c r="P2850" s="351"/>
      <c r="Q2850" s="266"/>
      <c r="R2850" s="353"/>
      <c r="S2850" s="355"/>
      <c r="T2850" s="351"/>
      <c r="U2850" s="357"/>
      <c r="V2850" s="359"/>
      <c r="W2850" s="361"/>
      <c r="X2850" s="357"/>
      <c r="Y2850" s="353"/>
      <c r="Z2850" s="353"/>
      <c r="AA2850" s="353"/>
      <c r="AB2850" s="353"/>
      <c r="AC2850" s="353"/>
      <c r="AD2850" s="238">
        <f t="shared" ref="AD2850:AD2853" si="3494">AD2849</f>
        <v>0</v>
      </c>
      <c r="AE2850" s="279" t="e">
        <f>VLOOKUP(AD2850,分类参数表!$I$2:$J$10,2,FALSE)</f>
        <v>#N/A</v>
      </c>
      <c r="AF2850" s="280"/>
      <c r="AG2850" s="266"/>
      <c r="AH2850" s="266"/>
      <c r="AI2850" s="266"/>
      <c r="AJ2850" s="266"/>
      <c r="AK2850" s="266"/>
      <c r="AL2850" s="266"/>
      <c r="AM2850" s="290"/>
      <c r="AN2850" s="291" t="e">
        <f t="shared" si="3460"/>
        <v>#DIV/0!</v>
      </c>
      <c r="AO2850" s="297"/>
    </row>
    <row r="2851" spans="1:41" s="219" customFormat="1" ht="15" customHeight="1" x14ac:dyDescent="0.15">
      <c r="A2851" s="235"/>
      <c r="B2851" s="236">
        <f t="shared" ref="B2851:C2851" si="3495">B2850</f>
        <v>0</v>
      </c>
      <c r="C2851" s="237">
        <f t="shared" si="3495"/>
        <v>0</v>
      </c>
      <c r="D2851" s="238">
        <f t="shared" si="3493"/>
        <v>3</v>
      </c>
      <c r="E2851" s="238"/>
      <c r="F2851" s="239"/>
      <c r="G2851" s="238"/>
      <c r="H2851" s="327"/>
      <c r="I2851" s="240"/>
      <c r="J2851" s="238"/>
      <c r="K2851" s="238"/>
      <c r="L2851" s="238"/>
      <c r="M2851" s="238"/>
      <c r="N2851" s="238"/>
      <c r="O2851" s="256">
        <f t="shared" si="3459"/>
        <v>0</v>
      </c>
      <c r="P2851" s="351"/>
      <c r="Q2851" s="266"/>
      <c r="R2851" s="353"/>
      <c r="S2851" s="355"/>
      <c r="T2851" s="351"/>
      <c r="U2851" s="357"/>
      <c r="V2851" s="359"/>
      <c r="W2851" s="361"/>
      <c r="X2851" s="357"/>
      <c r="Y2851" s="353"/>
      <c r="Z2851" s="353"/>
      <c r="AA2851" s="353"/>
      <c r="AB2851" s="353"/>
      <c r="AC2851" s="353"/>
      <c r="AD2851" s="238">
        <f t="shared" si="3494"/>
        <v>0</v>
      </c>
      <c r="AE2851" s="279" t="e">
        <f>VLOOKUP(AD2851,分类参数表!$I$2:$J$10,2,FALSE)</f>
        <v>#N/A</v>
      </c>
      <c r="AF2851" s="280"/>
      <c r="AG2851" s="266"/>
      <c r="AH2851" s="266"/>
      <c r="AI2851" s="266"/>
      <c r="AJ2851" s="266"/>
      <c r="AK2851" s="266"/>
      <c r="AL2851" s="266"/>
      <c r="AM2851" s="290"/>
      <c r="AN2851" s="291" t="e">
        <f t="shared" si="3460"/>
        <v>#DIV/0!</v>
      </c>
      <c r="AO2851" s="297"/>
    </row>
    <row r="2852" spans="1:41" s="219" customFormat="1" ht="15" customHeight="1" x14ac:dyDescent="0.15">
      <c r="A2852" s="235"/>
      <c r="B2852" s="236">
        <f t="shared" ref="B2852:C2852" si="3496">B2851</f>
        <v>0</v>
      </c>
      <c r="C2852" s="237">
        <f t="shared" si="3496"/>
        <v>0</v>
      </c>
      <c r="D2852" s="238">
        <f t="shared" si="3493"/>
        <v>4</v>
      </c>
      <c r="E2852" s="238"/>
      <c r="F2852" s="239"/>
      <c r="G2852" s="238"/>
      <c r="H2852" s="266"/>
      <c r="I2852" s="238"/>
      <c r="J2852" s="238"/>
      <c r="K2852" s="238"/>
      <c r="L2852" s="238"/>
      <c r="M2852" s="238"/>
      <c r="N2852" s="238"/>
      <c r="O2852" s="256">
        <f t="shared" si="3459"/>
        <v>0</v>
      </c>
      <c r="P2852" s="351"/>
      <c r="Q2852" s="266"/>
      <c r="R2852" s="353"/>
      <c r="S2852" s="355"/>
      <c r="T2852" s="351"/>
      <c r="U2852" s="357"/>
      <c r="V2852" s="359"/>
      <c r="W2852" s="361"/>
      <c r="X2852" s="357"/>
      <c r="Y2852" s="353"/>
      <c r="Z2852" s="353"/>
      <c r="AA2852" s="353"/>
      <c r="AB2852" s="353"/>
      <c r="AC2852" s="353"/>
      <c r="AD2852" s="238">
        <f t="shared" si="3494"/>
        <v>0</v>
      </c>
      <c r="AE2852" s="279" t="e">
        <f>VLOOKUP(AD2852,分类参数表!$I$2:$J$10,2,FALSE)</f>
        <v>#N/A</v>
      </c>
      <c r="AF2852" s="280"/>
      <c r="AG2852" s="266"/>
      <c r="AH2852" s="266"/>
      <c r="AI2852" s="266"/>
      <c r="AJ2852" s="266"/>
      <c r="AK2852" s="266"/>
      <c r="AL2852" s="266"/>
      <c r="AM2852" s="290"/>
      <c r="AN2852" s="291" t="e">
        <f t="shared" si="3460"/>
        <v>#DIV/0!</v>
      </c>
      <c r="AO2852" s="297"/>
    </row>
    <row r="2853" spans="1:41" s="219" customFormat="1" ht="15" customHeight="1" thickBot="1" x14ac:dyDescent="0.2">
      <c r="A2853" s="235"/>
      <c r="B2853" s="236">
        <f t="shared" ref="B2853:C2853" si="3497">B2852</f>
        <v>0</v>
      </c>
      <c r="C2853" s="237">
        <f t="shared" si="3497"/>
        <v>0</v>
      </c>
      <c r="D2853" s="238">
        <f t="shared" si="3493"/>
        <v>5</v>
      </c>
      <c r="E2853" s="238"/>
      <c r="F2853" s="239"/>
      <c r="G2853" s="238"/>
      <c r="H2853" s="266"/>
      <c r="I2853" s="238"/>
      <c r="J2853" s="238"/>
      <c r="K2853" s="238"/>
      <c r="L2853" s="238"/>
      <c r="M2853" s="238"/>
      <c r="N2853" s="238"/>
      <c r="O2853" s="256">
        <f t="shared" si="3459"/>
        <v>0</v>
      </c>
      <c r="P2853" s="351"/>
      <c r="Q2853" s="266"/>
      <c r="R2853" s="353"/>
      <c r="S2853" s="355"/>
      <c r="T2853" s="351"/>
      <c r="U2853" s="357"/>
      <c r="V2853" s="359"/>
      <c r="W2853" s="361"/>
      <c r="X2853" s="357"/>
      <c r="Y2853" s="353"/>
      <c r="Z2853" s="353"/>
      <c r="AA2853" s="353"/>
      <c r="AB2853" s="362"/>
      <c r="AC2853" s="362"/>
      <c r="AD2853" s="238">
        <f t="shared" si="3494"/>
        <v>0</v>
      </c>
      <c r="AE2853" s="279" t="e">
        <f>VLOOKUP(AD2853,分类参数表!$I$2:$J$10,2,FALSE)</f>
        <v>#N/A</v>
      </c>
      <c r="AF2853" s="280"/>
      <c r="AG2853" s="266"/>
      <c r="AH2853" s="266"/>
      <c r="AI2853" s="266"/>
      <c r="AJ2853" s="266"/>
      <c r="AK2853" s="266"/>
      <c r="AL2853" s="266"/>
      <c r="AM2853" s="290"/>
      <c r="AN2853" s="291" t="e">
        <f t="shared" si="3460"/>
        <v>#DIV/0!</v>
      </c>
      <c r="AO2853" s="297"/>
    </row>
    <row r="2854" spans="1:41" s="220" customFormat="1" ht="15" customHeight="1" thickTop="1" x14ac:dyDescent="0.15">
      <c r="A2854" s="319"/>
      <c r="B2854" s="242"/>
      <c r="C2854" s="243"/>
      <c r="D2854" s="244">
        <v>1</v>
      </c>
      <c r="E2854" s="320"/>
      <c r="F2854" s="245"/>
      <c r="G2854" s="321"/>
      <c r="H2854" s="328"/>
      <c r="I2854" s="246"/>
      <c r="J2854" s="321"/>
      <c r="K2854" s="320"/>
      <c r="L2854" s="321"/>
      <c r="M2854" s="244"/>
      <c r="N2854" s="244"/>
      <c r="O2854" s="257">
        <f t="shared" si="3459"/>
        <v>0</v>
      </c>
      <c r="P2854" s="363">
        <f>SUM(O2854:O2858)</f>
        <v>0</v>
      </c>
      <c r="Q2854" s="322"/>
      <c r="R2854" s="371">
        <f>SUMPRODUCT(Q2854:Q2858+0)</f>
        <v>0</v>
      </c>
      <c r="S2854" s="374" t="e">
        <f>R2854/P2854</f>
        <v>#DIV/0!</v>
      </c>
      <c r="T2854" s="363" t="e">
        <f>LOOKUP(S2854,{0.4,0.45,0.5,0.55,0.6,0.65,0.7,0.75,0.8,0.85,0.9,0.95,1},{0.1,0.175,0.25,0.325,0.4,0.475,0.55,0.625,0.7,0.775,0.85,0.925,1})</f>
        <v>#DIV/0!</v>
      </c>
      <c r="U2854" s="369"/>
      <c r="V2854" s="365"/>
      <c r="W2854" s="367"/>
      <c r="X2854" s="369"/>
      <c r="Y2854" s="371">
        <f>R2854-(V2854/10)-X2854</f>
        <v>0</v>
      </c>
      <c r="Z2854" s="371" t="e">
        <f>Y2854*T2854*AE2854</f>
        <v>#DIV/0!</v>
      </c>
      <c r="AA2854" s="371" t="e">
        <f>U2854-V2854+Z2854</f>
        <v>#DIV/0!</v>
      </c>
      <c r="AB2854" s="371"/>
      <c r="AC2854" s="371"/>
      <c r="AD2854" s="323" t="s">
        <v>2000</v>
      </c>
      <c r="AE2854" s="282">
        <f>VLOOKUP(AD2854,分类参数表!$I$2:$J$10,2,FALSE)</f>
        <v>1</v>
      </c>
      <c r="AF2854" s="283"/>
      <c r="AG2854" s="322"/>
      <c r="AH2854" s="269"/>
      <c r="AI2854" s="269"/>
      <c r="AJ2854" s="269"/>
      <c r="AK2854" s="322"/>
      <c r="AL2854" s="322"/>
      <c r="AM2854" s="292"/>
      <c r="AN2854" s="293" t="e">
        <f t="shared" si="3460"/>
        <v>#DIV/0!</v>
      </c>
      <c r="AO2854" s="298"/>
    </row>
    <row r="2855" spans="1:41" s="221" customFormat="1" ht="15" customHeight="1" x14ac:dyDescent="0.15">
      <c r="A2855" s="247"/>
      <c r="B2855" s="248">
        <f t="shared" ref="B2855:C2855" si="3498">B2854</f>
        <v>0</v>
      </c>
      <c r="C2855" s="249">
        <f t="shared" si="3498"/>
        <v>0</v>
      </c>
      <c r="D2855" s="250">
        <f t="shared" ref="D2855:D2858" si="3499">D2854+1</f>
        <v>2</v>
      </c>
      <c r="E2855" s="250"/>
      <c r="F2855" s="251"/>
      <c r="G2855" s="250"/>
      <c r="H2855" s="329"/>
      <c r="I2855" s="252"/>
      <c r="J2855" s="250"/>
      <c r="K2855" s="250"/>
      <c r="L2855" s="250"/>
      <c r="M2855" s="250"/>
      <c r="N2855" s="250"/>
      <c r="O2855" s="258">
        <f t="shared" si="3459"/>
        <v>0</v>
      </c>
      <c r="P2855" s="364"/>
      <c r="Q2855" s="271"/>
      <c r="R2855" s="372"/>
      <c r="S2855" s="375"/>
      <c r="T2855" s="364"/>
      <c r="U2855" s="370"/>
      <c r="V2855" s="366"/>
      <c r="W2855" s="368"/>
      <c r="X2855" s="370"/>
      <c r="Y2855" s="372"/>
      <c r="Z2855" s="372"/>
      <c r="AA2855" s="372"/>
      <c r="AB2855" s="372"/>
      <c r="AC2855" s="372"/>
      <c r="AD2855" s="250" t="str">
        <f t="shared" ref="AD2855:AD2858" si="3500">AD2854</f>
        <v>会员</v>
      </c>
      <c r="AE2855" s="284">
        <f>VLOOKUP(AD2855,分类参数表!$I$2:$J$10,2,FALSE)</f>
        <v>1</v>
      </c>
      <c r="AF2855" s="285"/>
      <c r="AG2855" s="271"/>
      <c r="AH2855" s="271"/>
      <c r="AI2855" s="271"/>
      <c r="AJ2855" s="271"/>
      <c r="AK2855" s="271"/>
      <c r="AL2855" s="271"/>
      <c r="AM2855" s="294"/>
      <c r="AN2855" s="295" t="e">
        <f t="shared" si="3460"/>
        <v>#DIV/0!</v>
      </c>
      <c r="AO2855" s="299"/>
    </row>
    <row r="2856" spans="1:41" s="221" customFormat="1" ht="15" customHeight="1" x14ac:dyDescent="0.15">
      <c r="A2856" s="247"/>
      <c r="B2856" s="248">
        <f t="shared" ref="B2856:C2856" si="3501">B2855</f>
        <v>0</v>
      </c>
      <c r="C2856" s="249">
        <f t="shared" si="3501"/>
        <v>0</v>
      </c>
      <c r="D2856" s="250">
        <f t="shared" si="3499"/>
        <v>3</v>
      </c>
      <c r="E2856" s="250"/>
      <c r="F2856" s="251"/>
      <c r="G2856" s="250"/>
      <c r="H2856" s="329"/>
      <c r="I2856" s="252"/>
      <c r="J2856" s="250"/>
      <c r="K2856" s="250"/>
      <c r="L2856" s="250"/>
      <c r="M2856" s="250"/>
      <c r="N2856" s="250"/>
      <c r="O2856" s="258">
        <f t="shared" si="3459"/>
        <v>0</v>
      </c>
      <c r="P2856" s="364"/>
      <c r="Q2856" s="271"/>
      <c r="R2856" s="372"/>
      <c r="S2856" s="375"/>
      <c r="T2856" s="364"/>
      <c r="U2856" s="370"/>
      <c r="V2856" s="366"/>
      <c r="W2856" s="368"/>
      <c r="X2856" s="370"/>
      <c r="Y2856" s="372"/>
      <c r="Z2856" s="372"/>
      <c r="AA2856" s="372"/>
      <c r="AB2856" s="372"/>
      <c r="AC2856" s="372"/>
      <c r="AD2856" s="250" t="str">
        <f t="shared" si="3500"/>
        <v>会员</v>
      </c>
      <c r="AE2856" s="284">
        <f>VLOOKUP(AD2856,分类参数表!$I$2:$J$10,2,FALSE)</f>
        <v>1</v>
      </c>
      <c r="AF2856" s="285"/>
      <c r="AG2856" s="271"/>
      <c r="AH2856" s="271"/>
      <c r="AI2856" s="271"/>
      <c r="AJ2856" s="271"/>
      <c r="AK2856" s="271"/>
      <c r="AL2856" s="271"/>
      <c r="AM2856" s="294"/>
      <c r="AN2856" s="295" t="e">
        <f t="shared" si="3460"/>
        <v>#DIV/0!</v>
      </c>
      <c r="AO2856" s="299"/>
    </row>
    <row r="2857" spans="1:41" s="221" customFormat="1" ht="15" customHeight="1" x14ac:dyDescent="0.15">
      <c r="A2857" s="247"/>
      <c r="B2857" s="248">
        <f t="shared" ref="B2857:C2857" si="3502">B2856</f>
        <v>0</v>
      </c>
      <c r="C2857" s="249">
        <f t="shared" si="3502"/>
        <v>0</v>
      </c>
      <c r="D2857" s="250">
        <f t="shared" si="3499"/>
        <v>4</v>
      </c>
      <c r="E2857" s="250"/>
      <c r="F2857" s="251"/>
      <c r="G2857" s="250"/>
      <c r="H2857" s="271"/>
      <c r="I2857" s="250"/>
      <c r="J2857" s="250"/>
      <c r="K2857" s="250"/>
      <c r="L2857" s="250"/>
      <c r="M2857" s="250"/>
      <c r="N2857" s="250"/>
      <c r="O2857" s="258">
        <f t="shared" si="3459"/>
        <v>0</v>
      </c>
      <c r="P2857" s="364"/>
      <c r="Q2857" s="271"/>
      <c r="R2857" s="372"/>
      <c r="S2857" s="375"/>
      <c r="T2857" s="364"/>
      <c r="U2857" s="370"/>
      <c r="V2857" s="366"/>
      <c r="W2857" s="368"/>
      <c r="X2857" s="370"/>
      <c r="Y2857" s="372"/>
      <c r="Z2857" s="372"/>
      <c r="AA2857" s="372"/>
      <c r="AB2857" s="372"/>
      <c r="AC2857" s="372"/>
      <c r="AD2857" s="250" t="str">
        <f t="shared" si="3500"/>
        <v>会员</v>
      </c>
      <c r="AE2857" s="284">
        <f>VLOOKUP(AD2857,分类参数表!$I$2:$J$10,2,FALSE)</f>
        <v>1</v>
      </c>
      <c r="AF2857" s="285"/>
      <c r="AG2857" s="271"/>
      <c r="AH2857" s="271"/>
      <c r="AI2857" s="271"/>
      <c r="AJ2857" s="271"/>
      <c r="AK2857" s="271"/>
      <c r="AL2857" s="271"/>
      <c r="AM2857" s="294"/>
      <c r="AN2857" s="295" t="e">
        <f t="shared" si="3460"/>
        <v>#DIV/0!</v>
      </c>
      <c r="AO2857" s="299"/>
    </row>
    <row r="2858" spans="1:41" s="221" customFormat="1" ht="15" customHeight="1" thickBot="1" x14ac:dyDescent="0.2">
      <c r="A2858" s="247"/>
      <c r="B2858" s="248">
        <f t="shared" ref="B2858:C2858" si="3503">B2857</f>
        <v>0</v>
      </c>
      <c r="C2858" s="249">
        <f t="shared" si="3503"/>
        <v>0</v>
      </c>
      <c r="D2858" s="250">
        <f t="shared" si="3499"/>
        <v>5</v>
      </c>
      <c r="E2858" s="250"/>
      <c r="F2858" s="251"/>
      <c r="G2858" s="250"/>
      <c r="H2858" s="271"/>
      <c r="I2858" s="250"/>
      <c r="J2858" s="250"/>
      <c r="K2858" s="250"/>
      <c r="L2858" s="250"/>
      <c r="M2858" s="250"/>
      <c r="N2858" s="250"/>
      <c r="O2858" s="258">
        <f t="shared" si="3459"/>
        <v>0</v>
      </c>
      <c r="P2858" s="364"/>
      <c r="Q2858" s="271"/>
      <c r="R2858" s="372"/>
      <c r="S2858" s="375"/>
      <c r="T2858" s="364"/>
      <c r="U2858" s="370"/>
      <c r="V2858" s="366"/>
      <c r="W2858" s="368"/>
      <c r="X2858" s="370"/>
      <c r="Y2858" s="372"/>
      <c r="Z2858" s="372"/>
      <c r="AA2858" s="372"/>
      <c r="AB2858" s="373"/>
      <c r="AC2858" s="373"/>
      <c r="AD2858" s="250" t="str">
        <f t="shared" si="3500"/>
        <v>会员</v>
      </c>
      <c r="AE2858" s="284">
        <f>VLOOKUP(AD2858,分类参数表!$I$2:$J$10,2,FALSE)</f>
        <v>1</v>
      </c>
      <c r="AF2858" s="285"/>
      <c r="AG2858" s="271"/>
      <c r="AH2858" s="271"/>
      <c r="AI2858" s="271"/>
      <c r="AJ2858" s="271"/>
      <c r="AK2858" s="271"/>
      <c r="AL2858" s="271"/>
      <c r="AM2858" s="294"/>
      <c r="AN2858" s="295" t="e">
        <f t="shared" si="3460"/>
        <v>#DIV/0!</v>
      </c>
      <c r="AO2858" s="299"/>
    </row>
    <row r="2859" spans="1:41" s="218" customFormat="1" ht="15" customHeight="1" thickTop="1" x14ac:dyDescent="0.15">
      <c r="A2859" s="229"/>
      <c r="B2859" s="230"/>
      <c r="C2859" s="231"/>
      <c r="D2859" s="232">
        <v>1</v>
      </c>
      <c r="E2859" s="233"/>
      <c r="F2859" s="233"/>
      <c r="G2859" s="232"/>
      <c r="H2859" s="326"/>
      <c r="I2859" s="234"/>
      <c r="J2859" s="232"/>
      <c r="K2859" s="233"/>
      <c r="L2859" s="232"/>
      <c r="M2859" s="232"/>
      <c r="N2859" s="232"/>
      <c r="O2859" s="255">
        <f t="shared" si="3459"/>
        <v>0</v>
      </c>
      <c r="P2859" s="350">
        <f>SUM(O2859:O2863)</f>
        <v>0</v>
      </c>
      <c r="Q2859" s="264"/>
      <c r="R2859" s="352">
        <f>SUMPRODUCT(Q2859:Q2863+0)</f>
        <v>0</v>
      </c>
      <c r="S2859" s="354" t="e">
        <f>R2859/P2859</f>
        <v>#DIV/0!</v>
      </c>
      <c r="T2859" s="350" t="e">
        <f>LOOKUP(S2859,{0.4,0.45,0.5,0.55,0.6,0.65,0.7,0.75,0.8,0.85,0.9,0.95,1},{0.1,0.175,0.25,0.325,0.4,0.475,0.55,0.625,0.7,0.775,0.85,0.925,1})</f>
        <v>#DIV/0!</v>
      </c>
      <c r="U2859" s="356"/>
      <c r="V2859" s="358"/>
      <c r="W2859" s="360"/>
      <c r="X2859" s="356"/>
      <c r="Y2859" s="352">
        <f>R2859-(V2859/10)-X2859</f>
        <v>0</v>
      </c>
      <c r="Z2859" s="352" t="e">
        <f>Y2859*T2859*AE2859</f>
        <v>#DIV/0!</v>
      </c>
      <c r="AA2859" s="352" t="e">
        <f>U2859-V2859+Z2859</f>
        <v>#DIV/0!</v>
      </c>
      <c r="AB2859" s="352"/>
      <c r="AC2859" s="352"/>
      <c r="AD2859" s="276"/>
      <c r="AE2859" s="277" t="e">
        <f>VLOOKUP(AD2859,分类参数表!$I$2:$J$10,2,FALSE)</f>
        <v>#N/A</v>
      </c>
      <c r="AF2859" s="278"/>
      <c r="AG2859" s="264"/>
      <c r="AH2859" s="264"/>
      <c r="AI2859" s="264"/>
      <c r="AJ2859" s="264"/>
      <c r="AK2859" s="264"/>
      <c r="AL2859" s="264"/>
      <c r="AM2859" s="288"/>
      <c r="AN2859" s="289" t="e">
        <f t="shared" si="3460"/>
        <v>#DIV/0!</v>
      </c>
      <c r="AO2859" s="296"/>
    </row>
    <row r="2860" spans="1:41" s="219" customFormat="1" ht="15" customHeight="1" x14ac:dyDescent="0.15">
      <c r="A2860" s="235"/>
      <c r="B2860" s="236">
        <f t="shared" ref="B2860:C2860" si="3504">B2859</f>
        <v>0</v>
      </c>
      <c r="C2860" s="237">
        <f t="shared" si="3504"/>
        <v>0</v>
      </c>
      <c r="D2860" s="238">
        <f t="shared" ref="D2860:D2863" si="3505">D2859+1</f>
        <v>2</v>
      </c>
      <c r="E2860" s="238"/>
      <c r="F2860" s="239"/>
      <c r="G2860" s="238"/>
      <c r="H2860" s="327"/>
      <c r="I2860" s="240"/>
      <c r="J2860" s="238"/>
      <c r="K2860" s="238"/>
      <c r="L2860" s="238"/>
      <c r="M2860" s="238"/>
      <c r="N2860" s="238"/>
      <c r="O2860" s="256">
        <f t="shared" si="3459"/>
        <v>0</v>
      </c>
      <c r="P2860" s="351"/>
      <c r="Q2860" s="266"/>
      <c r="R2860" s="353"/>
      <c r="S2860" s="355"/>
      <c r="T2860" s="351"/>
      <c r="U2860" s="357"/>
      <c r="V2860" s="359"/>
      <c r="W2860" s="361"/>
      <c r="X2860" s="357"/>
      <c r="Y2860" s="353"/>
      <c r="Z2860" s="353"/>
      <c r="AA2860" s="353"/>
      <c r="AB2860" s="353"/>
      <c r="AC2860" s="353"/>
      <c r="AD2860" s="238">
        <f t="shared" ref="AD2860:AD2863" si="3506">AD2859</f>
        <v>0</v>
      </c>
      <c r="AE2860" s="279" t="e">
        <f>VLOOKUP(AD2860,分类参数表!$I$2:$J$10,2,FALSE)</f>
        <v>#N/A</v>
      </c>
      <c r="AF2860" s="280"/>
      <c r="AG2860" s="266"/>
      <c r="AH2860" s="266"/>
      <c r="AI2860" s="266"/>
      <c r="AJ2860" s="266"/>
      <c r="AK2860" s="266"/>
      <c r="AL2860" s="266"/>
      <c r="AM2860" s="290"/>
      <c r="AN2860" s="291" t="e">
        <f t="shared" si="3460"/>
        <v>#DIV/0!</v>
      </c>
      <c r="AO2860" s="297"/>
    </row>
    <row r="2861" spans="1:41" s="219" customFormat="1" ht="15" customHeight="1" x14ac:dyDescent="0.15">
      <c r="A2861" s="235"/>
      <c r="B2861" s="236">
        <f t="shared" ref="B2861:C2861" si="3507">B2860</f>
        <v>0</v>
      </c>
      <c r="C2861" s="237">
        <f t="shared" si="3507"/>
        <v>0</v>
      </c>
      <c r="D2861" s="238">
        <f t="shared" si="3505"/>
        <v>3</v>
      </c>
      <c r="E2861" s="238"/>
      <c r="F2861" s="239"/>
      <c r="G2861" s="238"/>
      <c r="H2861" s="327"/>
      <c r="I2861" s="240"/>
      <c r="J2861" s="238"/>
      <c r="K2861" s="238"/>
      <c r="L2861" s="238"/>
      <c r="M2861" s="238"/>
      <c r="N2861" s="238"/>
      <c r="O2861" s="256">
        <f t="shared" si="3459"/>
        <v>0</v>
      </c>
      <c r="P2861" s="351"/>
      <c r="Q2861" s="266"/>
      <c r="R2861" s="353"/>
      <c r="S2861" s="355"/>
      <c r="T2861" s="351"/>
      <c r="U2861" s="357"/>
      <c r="V2861" s="359"/>
      <c r="W2861" s="361"/>
      <c r="X2861" s="357"/>
      <c r="Y2861" s="353"/>
      <c r="Z2861" s="353"/>
      <c r="AA2861" s="353"/>
      <c r="AB2861" s="353"/>
      <c r="AC2861" s="353"/>
      <c r="AD2861" s="238">
        <f t="shared" si="3506"/>
        <v>0</v>
      </c>
      <c r="AE2861" s="279" t="e">
        <f>VLOOKUP(AD2861,分类参数表!$I$2:$J$10,2,FALSE)</f>
        <v>#N/A</v>
      </c>
      <c r="AF2861" s="280"/>
      <c r="AG2861" s="266"/>
      <c r="AH2861" s="266"/>
      <c r="AI2861" s="266"/>
      <c r="AJ2861" s="266"/>
      <c r="AK2861" s="266"/>
      <c r="AL2861" s="266"/>
      <c r="AM2861" s="290"/>
      <c r="AN2861" s="291" t="e">
        <f t="shared" si="3460"/>
        <v>#DIV/0!</v>
      </c>
      <c r="AO2861" s="297"/>
    </row>
    <row r="2862" spans="1:41" s="219" customFormat="1" ht="15" customHeight="1" x14ac:dyDescent="0.15">
      <c r="A2862" s="235"/>
      <c r="B2862" s="236">
        <f t="shared" ref="B2862:C2862" si="3508">B2861</f>
        <v>0</v>
      </c>
      <c r="C2862" s="237">
        <f t="shared" si="3508"/>
        <v>0</v>
      </c>
      <c r="D2862" s="238">
        <f t="shared" si="3505"/>
        <v>4</v>
      </c>
      <c r="E2862" s="238"/>
      <c r="F2862" s="239"/>
      <c r="G2862" s="238"/>
      <c r="H2862" s="266"/>
      <c r="I2862" s="238"/>
      <c r="J2862" s="238"/>
      <c r="K2862" s="238"/>
      <c r="L2862" s="238"/>
      <c r="M2862" s="238"/>
      <c r="N2862" s="238"/>
      <c r="O2862" s="256">
        <f t="shared" si="3459"/>
        <v>0</v>
      </c>
      <c r="P2862" s="351"/>
      <c r="Q2862" s="266"/>
      <c r="R2862" s="353"/>
      <c r="S2862" s="355"/>
      <c r="T2862" s="351"/>
      <c r="U2862" s="357"/>
      <c r="V2862" s="359"/>
      <c r="W2862" s="361"/>
      <c r="X2862" s="357"/>
      <c r="Y2862" s="353"/>
      <c r="Z2862" s="353"/>
      <c r="AA2862" s="353"/>
      <c r="AB2862" s="353"/>
      <c r="AC2862" s="353"/>
      <c r="AD2862" s="238">
        <f t="shared" si="3506"/>
        <v>0</v>
      </c>
      <c r="AE2862" s="279" t="e">
        <f>VLOOKUP(AD2862,分类参数表!$I$2:$J$10,2,FALSE)</f>
        <v>#N/A</v>
      </c>
      <c r="AF2862" s="280"/>
      <c r="AG2862" s="266"/>
      <c r="AH2862" s="266"/>
      <c r="AI2862" s="266"/>
      <c r="AJ2862" s="266"/>
      <c r="AK2862" s="266"/>
      <c r="AL2862" s="266"/>
      <c r="AM2862" s="290"/>
      <c r="AN2862" s="291" t="e">
        <f t="shared" si="3460"/>
        <v>#DIV/0!</v>
      </c>
      <c r="AO2862" s="297"/>
    </row>
    <row r="2863" spans="1:41" s="219" customFormat="1" ht="15" customHeight="1" thickBot="1" x14ac:dyDescent="0.2">
      <c r="A2863" s="235"/>
      <c r="B2863" s="236">
        <f t="shared" ref="B2863:C2863" si="3509">B2862</f>
        <v>0</v>
      </c>
      <c r="C2863" s="237">
        <f t="shared" si="3509"/>
        <v>0</v>
      </c>
      <c r="D2863" s="238">
        <f t="shared" si="3505"/>
        <v>5</v>
      </c>
      <c r="E2863" s="238"/>
      <c r="F2863" s="239"/>
      <c r="G2863" s="238"/>
      <c r="H2863" s="266"/>
      <c r="I2863" s="238"/>
      <c r="J2863" s="238"/>
      <c r="K2863" s="238"/>
      <c r="L2863" s="238"/>
      <c r="M2863" s="238"/>
      <c r="N2863" s="238"/>
      <c r="O2863" s="256">
        <f t="shared" si="3459"/>
        <v>0</v>
      </c>
      <c r="P2863" s="351"/>
      <c r="Q2863" s="266"/>
      <c r="R2863" s="353"/>
      <c r="S2863" s="355"/>
      <c r="T2863" s="351"/>
      <c r="U2863" s="357"/>
      <c r="V2863" s="359"/>
      <c r="W2863" s="361"/>
      <c r="X2863" s="357"/>
      <c r="Y2863" s="353"/>
      <c r="Z2863" s="353"/>
      <c r="AA2863" s="353"/>
      <c r="AB2863" s="362"/>
      <c r="AC2863" s="362"/>
      <c r="AD2863" s="238">
        <f t="shared" si="3506"/>
        <v>0</v>
      </c>
      <c r="AE2863" s="279" t="e">
        <f>VLOOKUP(AD2863,分类参数表!$I$2:$J$10,2,FALSE)</f>
        <v>#N/A</v>
      </c>
      <c r="AF2863" s="280"/>
      <c r="AG2863" s="266"/>
      <c r="AH2863" s="266"/>
      <c r="AI2863" s="266"/>
      <c r="AJ2863" s="266"/>
      <c r="AK2863" s="266"/>
      <c r="AL2863" s="266"/>
      <c r="AM2863" s="290"/>
      <c r="AN2863" s="291" t="e">
        <f t="shared" si="3460"/>
        <v>#DIV/0!</v>
      </c>
      <c r="AO2863" s="297"/>
    </row>
    <row r="2864" spans="1:41" s="220" customFormat="1" ht="15" customHeight="1" thickTop="1" x14ac:dyDescent="0.15">
      <c r="A2864" s="319"/>
      <c r="B2864" s="242"/>
      <c r="C2864" s="243"/>
      <c r="D2864" s="244">
        <v>1</v>
      </c>
      <c r="E2864" s="320"/>
      <c r="F2864" s="245"/>
      <c r="G2864" s="321"/>
      <c r="H2864" s="328"/>
      <c r="I2864" s="246"/>
      <c r="J2864" s="321"/>
      <c r="K2864" s="320"/>
      <c r="L2864" s="321"/>
      <c r="M2864" s="244"/>
      <c r="N2864" s="244"/>
      <c r="O2864" s="257">
        <f t="shared" si="3459"/>
        <v>0</v>
      </c>
      <c r="P2864" s="363">
        <f>SUM(O2864:O2868)</f>
        <v>0</v>
      </c>
      <c r="Q2864" s="322"/>
      <c r="R2864" s="371">
        <f>SUMPRODUCT(Q2864:Q2868+0)</f>
        <v>0</v>
      </c>
      <c r="S2864" s="374" t="e">
        <f>R2864/P2864</f>
        <v>#DIV/0!</v>
      </c>
      <c r="T2864" s="363" t="e">
        <f>LOOKUP(S2864,{0.4,0.45,0.5,0.55,0.6,0.65,0.7,0.75,0.8,0.85,0.9,0.95,1},{0.1,0.175,0.25,0.325,0.4,0.475,0.55,0.625,0.7,0.775,0.85,0.925,1})</f>
        <v>#DIV/0!</v>
      </c>
      <c r="U2864" s="369"/>
      <c r="V2864" s="365"/>
      <c r="W2864" s="367"/>
      <c r="X2864" s="369"/>
      <c r="Y2864" s="371">
        <f>R2864-(V2864/10)-X2864</f>
        <v>0</v>
      </c>
      <c r="Z2864" s="371" t="e">
        <f>Y2864*T2864*AE2864</f>
        <v>#DIV/0!</v>
      </c>
      <c r="AA2864" s="371" t="e">
        <f>U2864-V2864+Z2864</f>
        <v>#DIV/0!</v>
      </c>
      <c r="AB2864" s="371"/>
      <c r="AC2864" s="371"/>
      <c r="AD2864" s="323" t="s">
        <v>2000</v>
      </c>
      <c r="AE2864" s="282">
        <f>VLOOKUP(AD2864,分类参数表!$I$2:$J$10,2,FALSE)</f>
        <v>1</v>
      </c>
      <c r="AF2864" s="283"/>
      <c r="AG2864" s="322"/>
      <c r="AH2864" s="269"/>
      <c r="AI2864" s="269"/>
      <c r="AJ2864" s="269"/>
      <c r="AK2864" s="322"/>
      <c r="AL2864" s="322"/>
      <c r="AM2864" s="292"/>
      <c r="AN2864" s="293" t="e">
        <f t="shared" si="3460"/>
        <v>#DIV/0!</v>
      </c>
      <c r="AO2864" s="298"/>
    </row>
    <row r="2865" spans="1:41" s="221" customFormat="1" ht="15" customHeight="1" x14ac:dyDescent="0.15">
      <c r="A2865" s="247"/>
      <c r="B2865" s="248">
        <f t="shared" ref="B2865:C2865" si="3510">B2864</f>
        <v>0</v>
      </c>
      <c r="C2865" s="249">
        <f t="shared" si="3510"/>
        <v>0</v>
      </c>
      <c r="D2865" s="250">
        <f t="shared" ref="D2865:D2868" si="3511">D2864+1</f>
        <v>2</v>
      </c>
      <c r="E2865" s="250"/>
      <c r="F2865" s="251"/>
      <c r="G2865" s="250"/>
      <c r="H2865" s="329"/>
      <c r="I2865" s="252"/>
      <c r="J2865" s="250"/>
      <c r="K2865" s="250"/>
      <c r="L2865" s="250"/>
      <c r="M2865" s="250"/>
      <c r="N2865" s="250"/>
      <c r="O2865" s="258">
        <f t="shared" si="3459"/>
        <v>0</v>
      </c>
      <c r="P2865" s="364"/>
      <c r="Q2865" s="271"/>
      <c r="R2865" s="372"/>
      <c r="S2865" s="375"/>
      <c r="T2865" s="364"/>
      <c r="U2865" s="370"/>
      <c r="V2865" s="366"/>
      <c r="W2865" s="368"/>
      <c r="X2865" s="370"/>
      <c r="Y2865" s="372"/>
      <c r="Z2865" s="372"/>
      <c r="AA2865" s="372"/>
      <c r="AB2865" s="372"/>
      <c r="AC2865" s="372"/>
      <c r="AD2865" s="250" t="str">
        <f t="shared" ref="AD2865:AD2868" si="3512">AD2864</f>
        <v>会员</v>
      </c>
      <c r="AE2865" s="284">
        <f>VLOOKUP(AD2865,分类参数表!$I$2:$J$10,2,FALSE)</f>
        <v>1</v>
      </c>
      <c r="AF2865" s="285"/>
      <c r="AG2865" s="271"/>
      <c r="AH2865" s="271"/>
      <c r="AI2865" s="271"/>
      <c r="AJ2865" s="271"/>
      <c r="AK2865" s="271"/>
      <c r="AL2865" s="271"/>
      <c r="AM2865" s="294"/>
      <c r="AN2865" s="295" t="e">
        <f t="shared" si="3460"/>
        <v>#DIV/0!</v>
      </c>
      <c r="AO2865" s="299"/>
    </row>
    <row r="2866" spans="1:41" s="221" customFormat="1" ht="15" customHeight="1" x14ac:dyDescent="0.15">
      <c r="A2866" s="247"/>
      <c r="B2866" s="248">
        <f t="shared" ref="B2866:C2866" si="3513">B2865</f>
        <v>0</v>
      </c>
      <c r="C2866" s="249">
        <f t="shared" si="3513"/>
        <v>0</v>
      </c>
      <c r="D2866" s="250">
        <f t="shared" si="3511"/>
        <v>3</v>
      </c>
      <c r="E2866" s="250"/>
      <c r="F2866" s="251"/>
      <c r="G2866" s="250"/>
      <c r="H2866" s="329"/>
      <c r="I2866" s="252"/>
      <c r="J2866" s="250"/>
      <c r="K2866" s="250"/>
      <c r="L2866" s="250"/>
      <c r="M2866" s="250"/>
      <c r="N2866" s="250"/>
      <c r="O2866" s="258">
        <f t="shared" si="3459"/>
        <v>0</v>
      </c>
      <c r="P2866" s="364"/>
      <c r="Q2866" s="271"/>
      <c r="R2866" s="372"/>
      <c r="S2866" s="375"/>
      <c r="T2866" s="364"/>
      <c r="U2866" s="370"/>
      <c r="V2866" s="366"/>
      <c r="W2866" s="368"/>
      <c r="X2866" s="370"/>
      <c r="Y2866" s="372"/>
      <c r="Z2866" s="372"/>
      <c r="AA2866" s="372"/>
      <c r="AB2866" s="372"/>
      <c r="AC2866" s="372"/>
      <c r="AD2866" s="250" t="str">
        <f t="shared" si="3512"/>
        <v>会员</v>
      </c>
      <c r="AE2866" s="284">
        <f>VLOOKUP(AD2866,分类参数表!$I$2:$J$10,2,FALSE)</f>
        <v>1</v>
      </c>
      <c r="AF2866" s="285"/>
      <c r="AG2866" s="271"/>
      <c r="AH2866" s="271"/>
      <c r="AI2866" s="271"/>
      <c r="AJ2866" s="271"/>
      <c r="AK2866" s="271"/>
      <c r="AL2866" s="271"/>
      <c r="AM2866" s="294"/>
      <c r="AN2866" s="295" t="e">
        <f t="shared" si="3460"/>
        <v>#DIV/0!</v>
      </c>
      <c r="AO2866" s="299"/>
    </row>
    <row r="2867" spans="1:41" s="221" customFormat="1" ht="15" customHeight="1" x14ac:dyDescent="0.15">
      <c r="A2867" s="247"/>
      <c r="B2867" s="248">
        <f t="shared" ref="B2867:C2867" si="3514">B2866</f>
        <v>0</v>
      </c>
      <c r="C2867" s="249">
        <f t="shared" si="3514"/>
        <v>0</v>
      </c>
      <c r="D2867" s="250">
        <f t="shared" si="3511"/>
        <v>4</v>
      </c>
      <c r="E2867" s="250"/>
      <c r="F2867" s="251"/>
      <c r="G2867" s="250"/>
      <c r="H2867" s="271"/>
      <c r="I2867" s="250"/>
      <c r="J2867" s="250"/>
      <c r="K2867" s="250"/>
      <c r="L2867" s="250"/>
      <c r="M2867" s="250"/>
      <c r="N2867" s="250"/>
      <c r="O2867" s="258">
        <f t="shared" si="3459"/>
        <v>0</v>
      </c>
      <c r="P2867" s="364"/>
      <c r="Q2867" s="271"/>
      <c r="R2867" s="372"/>
      <c r="S2867" s="375"/>
      <c r="T2867" s="364"/>
      <c r="U2867" s="370"/>
      <c r="V2867" s="366"/>
      <c r="W2867" s="368"/>
      <c r="X2867" s="370"/>
      <c r="Y2867" s="372"/>
      <c r="Z2867" s="372"/>
      <c r="AA2867" s="372"/>
      <c r="AB2867" s="372"/>
      <c r="AC2867" s="372"/>
      <c r="AD2867" s="250" t="str">
        <f t="shared" si="3512"/>
        <v>会员</v>
      </c>
      <c r="AE2867" s="284">
        <f>VLOOKUP(AD2867,分类参数表!$I$2:$J$10,2,FALSE)</f>
        <v>1</v>
      </c>
      <c r="AF2867" s="285"/>
      <c r="AG2867" s="271"/>
      <c r="AH2867" s="271"/>
      <c r="AI2867" s="271"/>
      <c r="AJ2867" s="271"/>
      <c r="AK2867" s="271"/>
      <c r="AL2867" s="271"/>
      <c r="AM2867" s="294"/>
      <c r="AN2867" s="295" t="e">
        <f t="shared" si="3460"/>
        <v>#DIV/0!</v>
      </c>
      <c r="AO2867" s="299"/>
    </row>
    <row r="2868" spans="1:41" s="221" customFormat="1" ht="15" customHeight="1" thickBot="1" x14ac:dyDescent="0.2">
      <c r="A2868" s="247"/>
      <c r="B2868" s="248">
        <f t="shared" ref="B2868:C2868" si="3515">B2867</f>
        <v>0</v>
      </c>
      <c r="C2868" s="249">
        <f t="shared" si="3515"/>
        <v>0</v>
      </c>
      <c r="D2868" s="250">
        <f t="shared" si="3511"/>
        <v>5</v>
      </c>
      <c r="E2868" s="250"/>
      <c r="F2868" s="251"/>
      <c r="G2868" s="250"/>
      <c r="H2868" s="271"/>
      <c r="I2868" s="250"/>
      <c r="J2868" s="250"/>
      <c r="K2868" s="250"/>
      <c r="L2868" s="250"/>
      <c r="M2868" s="250"/>
      <c r="N2868" s="250"/>
      <c r="O2868" s="258">
        <f t="shared" si="3459"/>
        <v>0</v>
      </c>
      <c r="P2868" s="364"/>
      <c r="Q2868" s="271"/>
      <c r="R2868" s="372"/>
      <c r="S2868" s="375"/>
      <c r="T2868" s="364"/>
      <c r="U2868" s="370"/>
      <c r="V2868" s="366"/>
      <c r="W2868" s="368"/>
      <c r="X2868" s="370"/>
      <c r="Y2868" s="372"/>
      <c r="Z2868" s="372"/>
      <c r="AA2868" s="372"/>
      <c r="AB2868" s="373"/>
      <c r="AC2868" s="373"/>
      <c r="AD2868" s="250" t="str">
        <f t="shared" si="3512"/>
        <v>会员</v>
      </c>
      <c r="AE2868" s="284">
        <f>VLOOKUP(AD2868,分类参数表!$I$2:$J$10,2,FALSE)</f>
        <v>1</v>
      </c>
      <c r="AF2868" s="285"/>
      <c r="AG2868" s="271"/>
      <c r="AH2868" s="271"/>
      <c r="AI2868" s="271"/>
      <c r="AJ2868" s="271"/>
      <c r="AK2868" s="271"/>
      <c r="AL2868" s="271"/>
      <c r="AM2868" s="294"/>
      <c r="AN2868" s="295" t="e">
        <f t="shared" si="3460"/>
        <v>#DIV/0!</v>
      </c>
      <c r="AO2868" s="299"/>
    </row>
    <row r="2869" spans="1:41" s="218" customFormat="1" ht="15" customHeight="1" thickTop="1" x14ac:dyDescent="0.15">
      <c r="A2869" s="229"/>
      <c r="B2869" s="230"/>
      <c r="C2869" s="231"/>
      <c r="D2869" s="232">
        <v>1</v>
      </c>
      <c r="E2869" s="233"/>
      <c r="F2869" s="233"/>
      <c r="G2869" s="232"/>
      <c r="H2869" s="326"/>
      <c r="I2869" s="234"/>
      <c r="J2869" s="232"/>
      <c r="K2869" s="233"/>
      <c r="L2869" s="232"/>
      <c r="M2869" s="232"/>
      <c r="N2869" s="232"/>
      <c r="O2869" s="255">
        <f t="shared" si="3459"/>
        <v>0</v>
      </c>
      <c r="P2869" s="350">
        <f>SUM(O2869:O2873)</f>
        <v>0</v>
      </c>
      <c r="Q2869" s="264"/>
      <c r="R2869" s="352">
        <f>SUMPRODUCT(Q2869:Q2873+0)</f>
        <v>0</v>
      </c>
      <c r="S2869" s="354" t="e">
        <f>R2869/P2869</f>
        <v>#DIV/0!</v>
      </c>
      <c r="T2869" s="350" t="e">
        <f>LOOKUP(S2869,{0.4,0.45,0.5,0.55,0.6,0.65,0.7,0.75,0.8,0.85,0.9,0.95,1},{0.1,0.175,0.25,0.325,0.4,0.475,0.55,0.625,0.7,0.775,0.85,0.925,1})</f>
        <v>#DIV/0!</v>
      </c>
      <c r="U2869" s="356"/>
      <c r="V2869" s="358"/>
      <c r="W2869" s="360"/>
      <c r="X2869" s="356"/>
      <c r="Y2869" s="352">
        <f>R2869-(V2869/10)-X2869</f>
        <v>0</v>
      </c>
      <c r="Z2869" s="352" t="e">
        <f>Y2869*T2869*AE2869</f>
        <v>#DIV/0!</v>
      </c>
      <c r="AA2869" s="352" t="e">
        <f>U2869-V2869+Z2869</f>
        <v>#DIV/0!</v>
      </c>
      <c r="AB2869" s="352"/>
      <c r="AC2869" s="352"/>
      <c r="AD2869" s="276"/>
      <c r="AE2869" s="277" t="e">
        <f>VLOOKUP(AD2869,分类参数表!$I$2:$J$10,2,FALSE)</f>
        <v>#N/A</v>
      </c>
      <c r="AF2869" s="278"/>
      <c r="AG2869" s="264"/>
      <c r="AH2869" s="264"/>
      <c r="AI2869" s="264"/>
      <c r="AJ2869" s="264"/>
      <c r="AK2869" s="264"/>
      <c r="AL2869" s="264"/>
      <c r="AM2869" s="288"/>
      <c r="AN2869" s="289" t="e">
        <f t="shared" si="3460"/>
        <v>#DIV/0!</v>
      </c>
      <c r="AO2869" s="296"/>
    </row>
    <row r="2870" spans="1:41" s="219" customFormat="1" ht="15" customHeight="1" x14ac:dyDescent="0.15">
      <c r="A2870" s="235"/>
      <c r="B2870" s="236">
        <f t="shared" ref="B2870:C2870" si="3516">B2869</f>
        <v>0</v>
      </c>
      <c r="C2870" s="237">
        <f t="shared" si="3516"/>
        <v>0</v>
      </c>
      <c r="D2870" s="238">
        <f t="shared" ref="D2870:D2873" si="3517">D2869+1</f>
        <v>2</v>
      </c>
      <c r="E2870" s="238"/>
      <c r="F2870" s="239"/>
      <c r="G2870" s="238"/>
      <c r="H2870" s="327"/>
      <c r="I2870" s="240"/>
      <c r="J2870" s="238"/>
      <c r="K2870" s="238"/>
      <c r="L2870" s="238"/>
      <c r="M2870" s="238"/>
      <c r="N2870" s="238"/>
      <c r="O2870" s="256">
        <f t="shared" si="3459"/>
        <v>0</v>
      </c>
      <c r="P2870" s="351"/>
      <c r="Q2870" s="266"/>
      <c r="R2870" s="353"/>
      <c r="S2870" s="355"/>
      <c r="T2870" s="351"/>
      <c r="U2870" s="357"/>
      <c r="V2870" s="359"/>
      <c r="W2870" s="361"/>
      <c r="X2870" s="357"/>
      <c r="Y2870" s="353"/>
      <c r="Z2870" s="353"/>
      <c r="AA2870" s="353"/>
      <c r="AB2870" s="353"/>
      <c r="AC2870" s="353"/>
      <c r="AD2870" s="238">
        <f t="shared" ref="AD2870:AD2873" si="3518">AD2869</f>
        <v>0</v>
      </c>
      <c r="AE2870" s="279" t="e">
        <f>VLOOKUP(AD2870,分类参数表!$I$2:$J$10,2,FALSE)</f>
        <v>#N/A</v>
      </c>
      <c r="AF2870" s="280"/>
      <c r="AG2870" s="266"/>
      <c r="AH2870" s="266"/>
      <c r="AI2870" s="266"/>
      <c r="AJ2870" s="266"/>
      <c r="AK2870" s="266"/>
      <c r="AL2870" s="266"/>
      <c r="AM2870" s="290"/>
      <c r="AN2870" s="291" t="e">
        <f t="shared" si="3460"/>
        <v>#DIV/0!</v>
      </c>
      <c r="AO2870" s="297"/>
    </row>
    <row r="2871" spans="1:41" s="219" customFormat="1" ht="15" customHeight="1" x14ac:dyDescent="0.15">
      <c r="A2871" s="235"/>
      <c r="B2871" s="236">
        <f t="shared" ref="B2871:C2871" si="3519">B2870</f>
        <v>0</v>
      </c>
      <c r="C2871" s="237">
        <f t="shared" si="3519"/>
        <v>0</v>
      </c>
      <c r="D2871" s="238">
        <f t="shared" si="3517"/>
        <v>3</v>
      </c>
      <c r="E2871" s="238"/>
      <c r="F2871" s="239"/>
      <c r="G2871" s="238"/>
      <c r="H2871" s="327"/>
      <c r="I2871" s="240"/>
      <c r="J2871" s="238"/>
      <c r="K2871" s="238"/>
      <c r="L2871" s="238"/>
      <c r="M2871" s="238"/>
      <c r="N2871" s="238"/>
      <c r="O2871" s="256">
        <f t="shared" si="3459"/>
        <v>0</v>
      </c>
      <c r="P2871" s="351"/>
      <c r="Q2871" s="266"/>
      <c r="R2871" s="353"/>
      <c r="S2871" s="355"/>
      <c r="T2871" s="351"/>
      <c r="U2871" s="357"/>
      <c r="V2871" s="359"/>
      <c r="W2871" s="361"/>
      <c r="X2871" s="357"/>
      <c r="Y2871" s="353"/>
      <c r="Z2871" s="353"/>
      <c r="AA2871" s="353"/>
      <c r="AB2871" s="353"/>
      <c r="AC2871" s="353"/>
      <c r="AD2871" s="238">
        <f t="shared" si="3518"/>
        <v>0</v>
      </c>
      <c r="AE2871" s="279" t="e">
        <f>VLOOKUP(AD2871,分类参数表!$I$2:$J$10,2,FALSE)</f>
        <v>#N/A</v>
      </c>
      <c r="AF2871" s="280"/>
      <c r="AG2871" s="266"/>
      <c r="AH2871" s="266"/>
      <c r="AI2871" s="266"/>
      <c r="AJ2871" s="266"/>
      <c r="AK2871" s="266"/>
      <c r="AL2871" s="266"/>
      <c r="AM2871" s="290"/>
      <c r="AN2871" s="291" t="e">
        <f t="shared" si="3460"/>
        <v>#DIV/0!</v>
      </c>
      <c r="AO2871" s="297"/>
    </row>
    <row r="2872" spans="1:41" s="219" customFormat="1" ht="15" customHeight="1" x14ac:dyDescent="0.15">
      <c r="A2872" s="235"/>
      <c r="B2872" s="236">
        <f t="shared" ref="B2872:C2872" si="3520">B2871</f>
        <v>0</v>
      </c>
      <c r="C2872" s="237">
        <f t="shared" si="3520"/>
        <v>0</v>
      </c>
      <c r="D2872" s="238">
        <f t="shared" si="3517"/>
        <v>4</v>
      </c>
      <c r="E2872" s="238"/>
      <c r="F2872" s="239"/>
      <c r="G2872" s="238"/>
      <c r="H2872" s="266"/>
      <c r="I2872" s="238"/>
      <c r="J2872" s="238"/>
      <c r="K2872" s="238"/>
      <c r="L2872" s="238"/>
      <c r="M2872" s="238"/>
      <c r="N2872" s="238"/>
      <c r="O2872" s="256">
        <f t="shared" si="3459"/>
        <v>0</v>
      </c>
      <c r="P2872" s="351"/>
      <c r="Q2872" s="266"/>
      <c r="R2872" s="353"/>
      <c r="S2872" s="355"/>
      <c r="T2872" s="351"/>
      <c r="U2872" s="357"/>
      <c r="V2872" s="359"/>
      <c r="W2872" s="361"/>
      <c r="X2872" s="357"/>
      <c r="Y2872" s="353"/>
      <c r="Z2872" s="353"/>
      <c r="AA2872" s="353"/>
      <c r="AB2872" s="353"/>
      <c r="AC2872" s="353"/>
      <c r="AD2872" s="238">
        <f t="shared" si="3518"/>
        <v>0</v>
      </c>
      <c r="AE2872" s="279" t="e">
        <f>VLOOKUP(AD2872,分类参数表!$I$2:$J$10,2,FALSE)</f>
        <v>#N/A</v>
      </c>
      <c r="AF2872" s="280"/>
      <c r="AG2872" s="266"/>
      <c r="AH2872" s="266"/>
      <c r="AI2872" s="266"/>
      <c r="AJ2872" s="266"/>
      <c r="AK2872" s="266"/>
      <c r="AL2872" s="266"/>
      <c r="AM2872" s="290"/>
      <c r="AN2872" s="291" t="e">
        <f t="shared" si="3460"/>
        <v>#DIV/0!</v>
      </c>
      <c r="AO2872" s="297"/>
    </row>
    <row r="2873" spans="1:41" s="219" customFormat="1" ht="15" customHeight="1" thickBot="1" x14ac:dyDescent="0.2">
      <c r="A2873" s="235"/>
      <c r="B2873" s="236">
        <f t="shared" ref="B2873:C2873" si="3521">B2872</f>
        <v>0</v>
      </c>
      <c r="C2873" s="237">
        <f t="shared" si="3521"/>
        <v>0</v>
      </c>
      <c r="D2873" s="238">
        <f t="shared" si="3517"/>
        <v>5</v>
      </c>
      <c r="E2873" s="238"/>
      <c r="F2873" s="239"/>
      <c r="G2873" s="238"/>
      <c r="H2873" s="266"/>
      <c r="I2873" s="238"/>
      <c r="J2873" s="238"/>
      <c r="K2873" s="238"/>
      <c r="L2873" s="238"/>
      <c r="M2873" s="238"/>
      <c r="N2873" s="238"/>
      <c r="O2873" s="256">
        <f t="shared" si="3459"/>
        <v>0</v>
      </c>
      <c r="P2873" s="351"/>
      <c r="Q2873" s="266"/>
      <c r="R2873" s="353"/>
      <c r="S2873" s="355"/>
      <c r="T2873" s="351"/>
      <c r="U2873" s="357"/>
      <c r="V2873" s="359"/>
      <c r="W2873" s="361"/>
      <c r="X2873" s="357"/>
      <c r="Y2873" s="353"/>
      <c r="Z2873" s="353"/>
      <c r="AA2873" s="353"/>
      <c r="AB2873" s="362"/>
      <c r="AC2873" s="362"/>
      <c r="AD2873" s="238">
        <f t="shared" si="3518"/>
        <v>0</v>
      </c>
      <c r="AE2873" s="279" t="e">
        <f>VLOOKUP(AD2873,分类参数表!$I$2:$J$10,2,FALSE)</f>
        <v>#N/A</v>
      </c>
      <c r="AF2873" s="280"/>
      <c r="AG2873" s="266"/>
      <c r="AH2873" s="266"/>
      <c r="AI2873" s="266"/>
      <c r="AJ2873" s="266"/>
      <c r="AK2873" s="266"/>
      <c r="AL2873" s="266"/>
      <c r="AM2873" s="290"/>
      <c r="AN2873" s="291" t="e">
        <f t="shared" si="3460"/>
        <v>#DIV/0!</v>
      </c>
      <c r="AO2873" s="297"/>
    </row>
    <row r="2874" spans="1:41" s="220" customFormat="1" ht="15" customHeight="1" thickTop="1" x14ac:dyDescent="0.15">
      <c r="A2874" s="319"/>
      <c r="B2874" s="242"/>
      <c r="C2874" s="243"/>
      <c r="D2874" s="244">
        <v>1</v>
      </c>
      <c r="E2874" s="320"/>
      <c r="F2874" s="245"/>
      <c r="G2874" s="321"/>
      <c r="H2874" s="328"/>
      <c r="I2874" s="246"/>
      <c r="J2874" s="321"/>
      <c r="K2874" s="320"/>
      <c r="L2874" s="321"/>
      <c r="M2874" s="244"/>
      <c r="N2874" s="244"/>
      <c r="O2874" s="257">
        <f t="shared" si="3459"/>
        <v>0</v>
      </c>
      <c r="P2874" s="363">
        <f>SUM(O2874:O2878)</f>
        <v>0</v>
      </c>
      <c r="Q2874" s="322"/>
      <c r="R2874" s="371">
        <f>SUMPRODUCT(Q2874:Q2878+0)</f>
        <v>0</v>
      </c>
      <c r="S2874" s="374" t="e">
        <f>R2874/P2874</f>
        <v>#DIV/0!</v>
      </c>
      <c r="T2874" s="363" t="e">
        <f>LOOKUP(S2874,{0.4,0.45,0.5,0.55,0.6,0.65,0.7,0.75,0.8,0.85,0.9,0.95,1},{0.1,0.175,0.25,0.325,0.4,0.475,0.55,0.625,0.7,0.775,0.85,0.925,1})</f>
        <v>#DIV/0!</v>
      </c>
      <c r="U2874" s="369"/>
      <c r="V2874" s="365"/>
      <c r="W2874" s="367"/>
      <c r="X2874" s="369"/>
      <c r="Y2874" s="371">
        <f>R2874-(V2874/10)-X2874</f>
        <v>0</v>
      </c>
      <c r="Z2874" s="371" t="e">
        <f>Y2874*T2874*AE2874</f>
        <v>#DIV/0!</v>
      </c>
      <c r="AA2874" s="371" t="e">
        <f>U2874-V2874+Z2874</f>
        <v>#DIV/0!</v>
      </c>
      <c r="AB2874" s="371"/>
      <c r="AC2874" s="371"/>
      <c r="AD2874" s="323" t="s">
        <v>2000</v>
      </c>
      <c r="AE2874" s="282">
        <f>VLOOKUP(AD2874,分类参数表!$I$2:$J$10,2,FALSE)</f>
        <v>1</v>
      </c>
      <c r="AF2874" s="283"/>
      <c r="AG2874" s="322"/>
      <c r="AH2874" s="269"/>
      <c r="AI2874" s="269"/>
      <c r="AJ2874" s="269"/>
      <c r="AK2874" s="322"/>
      <c r="AL2874" s="322"/>
      <c r="AM2874" s="292"/>
      <c r="AN2874" s="293" t="e">
        <f t="shared" si="3460"/>
        <v>#DIV/0!</v>
      </c>
      <c r="AO2874" s="298"/>
    </row>
    <row r="2875" spans="1:41" s="221" customFormat="1" ht="15" customHeight="1" x14ac:dyDescent="0.15">
      <c r="A2875" s="247"/>
      <c r="B2875" s="248">
        <f t="shared" ref="B2875:C2875" si="3522">B2874</f>
        <v>0</v>
      </c>
      <c r="C2875" s="249">
        <f t="shared" si="3522"/>
        <v>0</v>
      </c>
      <c r="D2875" s="250">
        <f t="shared" ref="D2875:D2878" si="3523">D2874+1</f>
        <v>2</v>
      </c>
      <c r="E2875" s="250"/>
      <c r="F2875" s="251"/>
      <c r="G2875" s="250"/>
      <c r="H2875" s="329"/>
      <c r="I2875" s="252"/>
      <c r="J2875" s="250"/>
      <c r="K2875" s="250"/>
      <c r="L2875" s="250"/>
      <c r="M2875" s="250"/>
      <c r="N2875" s="250"/>
      <c r="O2875" s="258">
        <f t="shared" si="3459"/>
        <v>0</v>
      </c>
      <c r="P2875" s="364"/>
      <c r="Q2875" s="271"/>
      <c r="R2875" s="372"/>
      <c r="S2875" s="375"/>
      <c r="T2875" s="364"/>
      <c r="U2875" s="370"/>
      <c r="V2875" s="366"/>
      <c r="W2875" s="368"/>
      <c r="X2875" s="370"/>
      <c r="Y2875" s="372"/>
      <c r="Z2875" s="372"/>
      <c r="AA2875" s="372"/>
      <c r="AB2875" s="372"/>
      <c r="AC2875" s="372"/>
      <c r="AD2875" s="250" t="str">
        <f t="shared" ref="AD2875:AD2878" si="3524">AD2874</f>
        <v>会员</v>
      </c>
      <c r="AE2875" s="284">
        <f>VLOOKUP(AD2875,分类参数表!$I$2:$J$10,2,FALSE)</f>
        <v>1</v>
      </c>
      <c r="AF2875" s="285"/>
      <c r="AG2875" s="271"/>
      <c r="AH2875" s="271"/>
      <c r="AI2875" s="271"/>
      <c r="AJ2875" s="271"/>
      <c r="AK2875" s="271"/>
      <c r="AL2875" s="271"/>
      <c r="AM2875" s="294"/>
      <c r="AN2875" s="295" t="e">
        <f t="shared" si="3460"/>
        <v>#DIV/0!</v>
      </c>
      <c r="AO2875" s="299"/>
    </row>
    <row r="2876" spans="1:41" s="221" customFormat="1" ht="15" customHeight="1" x14ac:dyDescent="0.15">
      <c r="A2876" s="247"/>
      <c r="B2876" s="248">
        <f t="shared" ref="B2876:C2876" si="3525">B2875</f>
        <v>0</v>
      </c>
      <c r="C2876" s="249">
        <f t="shared" si="3525"/>
        <v>0</v>
      </c>
      <c r="D2876" s="250">
        <f t="shared" si="3523"/>
        <v>3</v>
      </c>
      <c r="E2876" s="250"/>
      <c r="F2876" s="251"/>
      <c r="G2876" s="250"/>
      <c r="H2876" s="329"/>
      <c r="I2876" s="252"/>
      <c r="J2876" s="250"/>
      <c r="K2876" s="250"/>
      <c r="L2876" s="250"/>
      <c r="M2876" s="250"/>
      <c r="N2876" s="250"/>
      <c r="O2876" s="258">
        <f t="shared" si="3459"/>
        <v>0</v>
      </c>
      <c r="P2876" s="364"/>
      <c r="Q2876" s="271"/>
      <c r="R2876" s="372"/>
      <c r="S2876" s="375"/>
      <c r="T2876" s="364"/>
      <c r="U2876" s="370"/>
      <c r="V2876" s="366"/>
      <c r="W2876" s="368"/>
      <c r="X2876" s="370"/>
      <c r="Y2876" s="372"/>
      <c r="Z2876" s="372"/>
      <c r="AA2876" s="372"/>
      <c r="AB2876" s="372"/>
      <c r="AC2876" s="372"/>
      <c r="AD2876" s="250" t="str">
        <f t="shared" si="3524"/>
        <v>会员</v>
      </c>
      <c r="AE2876" s="284">
        <f>VLOOKUP(AD2876,分类参数表!$I$2:$J$10,2,FALSE)</f>
        <v>1</v>
      </c>
      <c r="AF2876" s="285"/>
      <c r="AG2876" s="271"/>
      <c r="AH2876" s="271"/>
      <c r="AI2876" s="271"/>
      <c r="AJ2876" s="271"/>
      <c r="AK2876" s="271"/>
      <c r="AL2876" s="271"/>
      <c r="AM2876" s="294"/>
      <c r="AN2876" s="295" t="e">
        <f t="shared" si="3460"/>
        <v>#DIV/0!</v>
      </c>
      <c r="AO2876" s="299"/>
    </row>
    <row r="2877" spans="1:41" s="221" customFormat="1" ht="15" customHeight="1" x14ac:dyDescent="0.15">
      <c r="A2877" s="247"/>
      <c r="B2877" s="248">
        <f t="shared" ref="B2877:C2877" si="3526">B2876</f>
        <v>0</v>
      </c>
      <c r="C2877" s="249">
        <f t="shared" si="3526"/>
        <v>0</v>
      </c>
      <c r="D2877" s="250">
        <f t="shared" si="3523"/>
        <v>4</v>
      </c>
      <c r="E2877" s="250"/>
      <c r="F2877" s="251"/>
      <c r="G2877" s="250"/>
      <c r="H2877" s="271"/>
      <c r="I2877" s="250"/>
      <c r="J2877" s="250"/>
      <c r="K2877" s="250"/>
      <c r="L2877" s="250"/>
      <c r="M2877" s="250"/>
      <c r="N2877" s="250"/>
      <c r="O2877" s="258">
        <f t="shared" si="3459"/>
        <v>0</v>
      </c>
      <c r="P2877" s="364"/>
      <c r="Q2877" s="271"/>
      <c r="R2877" s="372"/>
      <c r="S2877" s="375"/>
      <c r="T2877" s="364"/>
      <c r="U2877" s="370"/>
      <c r="V2877" s="366"/>
      <c r="W2877" s="368"/>
      <c r="X2877" s="370"/>
      <c r="Y2877" s="372"/>
      <c r="Z2877" s="372"/>
      <c r="AA2877" s="372"/>
      <c r="AB2877" s="372"/>
      <c r="AC2877" s="372"/>
      <c r="AD2877" s="250" t="str">
        <f t="shared" si="3524"/>
        <v>会员</v>
      </c>
      <c r="AE2877" s="284">
        <f>VLOOKUP(AD2877,分类参数表!$I$2:$J$10,2,FALSE)</f>
        <v>1</v>
      </c>
      <c r="AF2877" s="285"/>
      <c r="AG2877" s="271"/>
      <c r="AH2877" s="271"/>
      <c r="AI2877" s="271"/>
      <c r="AJ2877" s="271"/>
      <c r="AK2877" s="271"/>
      <c r="AL2877" s="271"/>
      <c r="AM2877" s="294"/>
      <c r="AN2877" s="295" t="e">
        <f t="shared" si="3460"/>
        <v>#DIV/0!</v>
      </c>
      <c r="AO2877" s="299"/>
    </row>
    <row r="2878" spans="1:41" s="221" customFormat="1" ht="15" customHeight="1" thickBot="1" x14ac:dyDescent="0.2">
      <c r="A2878" s="247"/>
      <c r="B2878" s="248">
        <f t="shared" ref="B2878:C2878" si="3527">B2877</f>
        <v>0</v>
      </c>
      <c r="C2878" s="249">
        <f t="shared" si="3527"/>
        <v>0</v>
      </c>
      <c r="D2878" s="250">
        <f t="shared" si="3523"/>
        <v>5</v>
      </c>
      <c r="E2878" s="250"/>
      <c r="F2878" s="251"/>
      <c r="G2878" s="250"/>
      <c r="H2878" s="271"/>
      <c r="I2878" s="250"/>
      <c r="J2878" s="250"/>
      <c r="K2878" s="250"/>
      <c r="L2878" s="250"/>
      <c r="M2878" s="250"/>
      <c r="N2878" s="250"/>
      <c r="O2878" s="258">
        <f t="shared" si="3459"/>
        <v>0</v>
      </c>
      <c r="P2878" s="364"/>
      <c r="Q2878" s="271"/>
      <c r="R2878" s="372"/>
      <c r="S2878" s="375"/>
      <c r="T2878" s="364"/>
      <c r="U2878" s="370"/>
      <c r="V2878" s="366"/>
      <c r="W2878" s="368"/>
      <c r="X2878" s="370"/>
      <c r="Y2878" s="372"/>
      <c r="Z2878" s="372"/>
      <c r="AA2878" s="372"/>
      <c r="AB2878" s="373"/>
      <c r="AC2878" s="373"/>
      <c r="AD2878" s="250" t="str">
        <f t="shared" si="3524"/>
        <v>会员</v>
      </c>
      <c r="AE2878" s="284">
        <f>VLOOKUP(AD2878,分类参数表!$I$2:$J$10,2,FALSE)</f>
        <v>1</v>
      </c>
      <c r="AF2878" s="285"/>
      <c r="AG2878" s="271"/>
      <c r="AH2878" s="271"/>
      <c r="AI2878" s="271"/>
      <c r="AJ2878" s="271"/>
      <c r="AK2878" s="271"/>
      <c r="AL2878" s="271"/>
      <c r="AM2878" s="294"/>
      <c r="AN2878" s="295" t="e">
        <f t="shared" si="3460"/>
        <v>#DIV/0!</v>
      </c>
      <c r="AO2878" s="299"/>
    </row>
    <row r="2879" spans="1:41" s="218" customFormat="1" ht="15" customHeight="1" thickTop="1" x14ac:dyDescent="0.15">
      <c r="A2879" s="229"/>
      <c r="B2879" s="230"/>
      <c r="C2879" s="231"/>
      <c r="D2879" s="232">
        <v>1</v>
      </c>
      <c r="E2879" s="233"/>
      <c r="F2879" s="233"/>
      <c r="G2879" s="232"/>
      <c r="H2879" s="326"/>
      <c r="I2879" s="234"/>
      <c r="J2879" s="232"/>
      <c r="K2879" s="233"/>
      <c r="L2879" s="232"/>
      <c r="M2879" s="232"/>
      <c r="N2879" s="232"/>
      <c r="O2879" s="255">
        <f t="shared" si="3459"/>
        <v>0</v>
      </c>
      <c r="P2879" s="350">
        <f>SUM(O2879:O2883)</f>
        <v>0</v>
      </c>
      <c r="Q2879" s="264"/>
      <c r="R2879" s="352">
        <f>SUMPRODUCT(Q2879:Q2883+0)</f>
        <v>0</v>
      </c>
      <c r="S2879" s="354" t="e">
        <f>R2879/P2879</f>
        <v>#DIV/0!</v>
      </c>
      <c r="T2879" s="350" t="e">
        <f>LOOKUP(S2879,{0.4,0.45,0.5,0.55,0.6,0.65,0.7,0.75,0.8,0.85,0.9,0.95,1},{0.1,0.175,0.25,0.325,0.4,0.475,0.55,0.625,0.7,0.775,0.85,0.925,1})</f>
        <v>#DIV/0!</v>
      </c>
      <c r="U2879" s="356"/>
      <c r="V2879" s="358"/>
      <c r="W2879" s="360"/>
      <c r="X2879" s="356"/>
      <c r="Y2879" s="352">
        <f>R2879-(V2879/10)-X2879</f>
        <v>0</v>
      </c>
      <c r="Z2879" s="352" t="e">
        <f>Y2879*T2879*AE2879</f>
        <v>#DIV/0!</v>
      </c>
      <c r="AA2879" s="352" t="e">
        <f>U2879-V2879+Z2879</f>
        <v>#DIV/0!</v>
      </c>
      <c r="AB2879" s="352"/>
      <c r="AC2879" s="352"/>
      <c r="AD2879" s="276"/>
      <c r="AE2879" s="277" t="e">
        <f>VLOOKUP(AD2879,分类参数表!$I$2:$J$10,2,FALSE)</f>
        <v>#N/A</v>
      </c>
      <c r="AF2879" s="278"/>
      <c r="AG2879" s="264"/>
      <c r="AH2879" s="264"/>
      <c r="AI2879" s="264"/>
      <c r="AJ2879" s="264"/>
      <c r="AK2879" s="264"/>
      <c r="AL2879" s="264"/>
      <c r="AM2879" s="288"/>
      <c r="AN2879" s="289" t="e">
        <f t="shared" si="3460"/>
        <v>#DIV/0!</v>
      </c>
      <c r="AO2879" s="296"/>
    </row>
    <row r="2880" spans="1:41" s="219" customFormat="1" ht="15" customHeight="1" x14ac:dyDescent="0.15">
      <c r="A2880" s="235"/>
      <c r="B2880" s="236">
        <f t="shared" ref="B2880:C2880" si="3528">B2879</f>
        <v>0</v>
      </c>
      <c r="C2880" s="237">
        <f t="shared" si="3528"/>
        <v>0</v>
      </c>
      <c r="D2880" s="238">
        <f t="shared" ref="D2880:D2883" si="3529">D2879+1</f>
        <v>2</v>
      </c>
      <c r="E2880" s="238"/>
      <c r="F2880" s="239"/>
      <c r="G2880" s="238"/>
      <c r="H2880" s="327"/>
      <c r="I2880" s="240"/>
      <c r="J2880" s="238"/>
      <c r="K2880" s="238"/>
      <c r="L2880" s="238"/>
      <c r="M2880" s="238"/>
      <c r="N2880" s="238"/>
      <c r="O2880" s="256">
        <f t="shared" si="3459"/>
        <v>0</v>
      </c>
      <c r="P2880" s="351"/>
      <c r="Q2880" s="266"/>
      <c r="R2880" s="353"/>
      <c r="S2880" s="355"/>
      <c r="T2880" s="351"/>
      <c r="U2880" s="357"/>
      <c r="V2880" s="359"/>
      <c r="W2880" s="361"/>
      <c r="X2880" s="357"/>
      <c r="Y2880" s="353"/>
      <c r="Z2880" s="353"/>
      <c r="AA2880" s="353"/>
      <c r="AB2880" s="353"/>
      <c r="AC2880" s="353"/>
      <c r="AD2880" s="238">
        <f t="shared" ref="AD2880:AD2883" si="3530">AD2879</f>
        <v>0</v>
      </c>
      <c r="AE2880" s="279" t="e">
        <f>VLOOKUP(AD2880,分类参数表!$I$2:$J$10,2,FALSE)</f>
        <v>#N/A</v>
      </c>
      <c r="AF2880" s="280"/>
      <c r="AG2880" s="266"/>
      <c r="AH2880" s="266"/>
      <c r="AI2880" s="266"/>
      <c r="AJ2880" s="266"/>
      <c r="AK2880" s="266"/>
      <c r="AL2880" s="266"/>
      <c r="AM2880" s="290"/>
      <c r="AN2880" s="291" t="e">
        <f t="shared" si="3460"/>
        <v>#DIV/0!</v>
      </c>
      <c r="AO2880" s="297"/>
    </row>
    <row r="2881" spans="1:41" s="219" customFormat="1" ht="15" customHeight="1" x14ac:dyDescent="0.15">
      <c r="A2881" s="235"/>
      <c r="B2881" s="236">
        <f t="shared" ref="B2881:C2881" si="3531">B2880</f>
        <v>0</v>
      </c>
      <c r="C2881" s="237">
        <f t="shared" si="3531"/>
        <v>0</v>
      </c>
      <c r="D2881" s="238">
        <f t="shared" si="3529"/>
        <v>3</v>
      </c>
      <c r="E2881" s="238"/>
      <c r="F2881" s="239"/>
      <c r="G2881" s="238"/>
      <c r="H2881" s="327"/>
      <c r="I2881" s="240"/>
      <c r="J2881" s="238"/>
      <c r="K2881" s="238"/>
      <c r="L2881" s="238"/>
      <c r="M2881" s="238"/>
      <c r="N2881" s="238"/>
      <c r="O2881" s="256">
        <f t="shared" si="3459"/>
        <v>0</v>
      </c>
      <c r="P2881" s="351"/>
      <c r="Q2881" s="266"/>
      <c r="R2881" s="353"/>
      <c r="S2881" s="355"/>
      <c r="T2881" s="351"/>
      <c r="U2881" s="357"/>
      <c r="V2881" s="359"/>
      <c r="W2881" s="361"/>
      <c r="X2881" s="357"/>
      <c r="Y2881" s="353"/>
      <c r="Z2881" s="353"/>
      <c r="AA2881" s="353"/>
      <c r="AB2881" s="353"/>
      <c r="AC2881" s="353"/>
      <c r="AD2881" s="238">
        <f t="shared" si="3530"/>
        <v>0</v>
      </c>
      <c r="AE2881" s="279" t="e">
        <f>VLOOKUP(AD2881,分类参数表!$I$2:$J$10,2,FALSE)</f>
        <v>#N/A</v>
      </c>
      <c r="AF2881" s="280"/>
      <c r="AG2881" s="266"/>
      <c r="AH2881" s="266"/>
      <c r="AI2881" s="266"/>
      <c r="AJ2881" s="266"/>
      <c r="AK2881" s="266"/>
      <c r="AL2881" s="266"/>
      <c r="AM2881" s="290"/>
      <c r="AN2881" s="291" t="e">
        <f t="shared" si="3460"/>
        <v>#DIV/0!</v>
      </c>
      <c r="AO2881" s="297"/>
    </row>
    <row r="2882" spans="1:41" s="219" customFormat="1" ht="15" customHeight="1" x14ac:dyDescent="0.15">
      <c r="A2882" s="235"/>
      <c r="B2882" s="236">
        <f t="shared" ref="B2882:C2882" si="3532">B2881</f>
        <v>0</v>
      </c>
      <c r="C2882" s="237">
        <f t="shared" si="3532"/>
        <v>0</v>
      </c>
      <c r="D2882" s="238">
        <f t="shared" si="3529"/>
        <v>4</v>
      </c>
      <c r="E2882" s="238"/>
      <c r="F2882" s="239"/>
      <c r="G2882" s="238"/>
      <c r="H2882" s="266"/>
      <c r="I2882" s="238"/>
      <c r="J2882" s="238"/>
      <c r="K2882" s="238"/>
      <c r="L2882" s="238"/>
      <c r="M2882" s="238"/>
      <c r="N2882" s="238"/>
      <c r="O2882" s="256">
        <f t="shared" si="3459"/>
        <v>0</v>
      </c>
      <c r="P2882" s="351"/>
      <c r="Q2882" s="266"/>
      <c r="R2882" s="353"/>
      <c r="S2882" s="355"/>
      <c r="T2882" s="351"/>
      <c r="U2882" s="357"/>
      <c r="V2882" s="359"/>
      <c r="W2882" s="361"/>
      <c r="X2882" s="357"/>
      <c r="Y2882" s="353"/>
      <c r="Z2882" s="353"/>
      <c r="AA2882" s="353"/>
      <c r="AB2882" s="353"/>
      <c r="AC2882" s="353"/>
      <c r="AD2882" s="238">
        <f t="shared" si="3530"/>
        <v>0</v>
      </c>
      <c r="AE2882" s="279" t="e">
        <f>VLOOKUP(AD2882,分类参数表!$I$2:$J$10,2,FALSE)</f>
        <v>#N/A</v>
      </c>
      <c r="AF2882" s="280"/>
      <c r="AG2882" s="266"/>
      <c r="AH2882" s="266"/>
      <c r="AI2882" s="266"/>
      <c r="AJ2882" s="266"/>
      <c r="AK2882" s="266"/>
      <c r="AL2882" s="266"/>
      <c r="AM2882" s="290"/>
      <c r="AN2882" s="291" t="e">
        <f t="shared" si="3460"/>
        <v>#DIV/0!</v>
      </c>
      <c r="AO2882" s="297"/>
    </row>
    <row r="2883" spans="1:41" s="219" customFormat="1" ht="15" customHeight="1" thickBot="1" x14ac:dyDescent="0.2">
      <c r="A2883" s="235"/>
      <c r="B2883" s="236">
        <f t="shared" ref="B2883:C2883" si="3533">B2882</f>
        <v>0</v>
      </c>
      <c r="C2883" s="237">
        <f t="shared" si="3533"/>
        <v>0</v>
      </c>
      <c r="D2883" s="238">
        <f t="shared" si="3529"/>
        <v>5</v>
      </c>
      <c r="E2883" s="238"/>
      <c r="F2883" s="239"/>
      <c r="G2883" s="238"/>
      <c r="H2883" s="266"/>
      <c r="I2883" s="238"/>
      <c r="J2883" s="238"/>
      <c r="K2883" s="238"/>
      <c r="L2883" s="238"/>
      <c r="M2883" s="238"/>
      <c r="N2883" s="238"/>
      <c r="O2883" s="256">
        <f t="shared" si="3459"/>
        <v>0</v>
      </c>
      <c r="P2883" s="351"/>
      <c r="Q2883" s="266"/>
      <c r="R2883" s="353"/>
      <c r="S2883" s="355"/>
      <c r="T2883" s="351"/>
      <c r="U2883" s="357"/>
      <c r="V2883" s="359"/>
      <c r="W2883" s="361"/>
      <c r="X2883" s="357"/>
      <c r="Y2883" s="353"/>
      <c r="Z2883" s="353"/>
      <c r="AA2883" s="353"/>
      <c r="AB2883" s="362"/>
      <c r="AC2883" s="362"/>
      <c r="AD2883" s="238">
        <f t="shared" si="3530"/>
        <v>0</v>
      </c>
      <c r="AE2883" s="279" t="e">
        <f>VLOOKUP(AD2883,分类参数表!$I$2:$J$10,2,FALSE)</f>
        <v>#N/A</v>
      </c>
      <c r="AF2883" s="280"/>
      <c r="AG2883" s="266"/>
      <c r="AH2883" s="266"/>
      <c r="AI2883" s="266"/>
      <c r="AJ2883" s="266"/>
      <c r="AK2883" s="266"/>
      <c r="AL2883" s="266"/>
      <c r="AM2883" s="290"/>
      <c r="AN2883" s="291" t="e">
        <f t="shared" si="3460"/>
        <v>#DIV/0!</v>
      </c>
      <c r="AO2883" s="297"/>
    </row>
    <row r="2884" spans="1:41" s="220" customFormat="1" ht="15" customHeight="1" thickTop="1" x14ac:dyDescent="0.15">
      <c r="A2884" s="319"/>
      <c r="B2884" s="242"/>
      <c r="C2884" s="243"/>
      <c r="D2884" s="244">
        <v>1</v>
      </c>
      <c r="E2884" s="320"/>
      <c r="F2884" s="245"/>
      <c r="G2884" s="321"/>
      <c r="H2884" s="328"/>
      <c r="I2884" s="246"/>
      <c r="J2884" s="321"/>
      <c r="K2884" s="320"/>
      <c r="L2884" s="321"/>
      <c r="M2884" s="244"/>
      <c r="N2884" s="244"/>
      <c r="O2884" s="257">
        <f t="shared" si="3459"/>
        <v>0</v>
      </c>
      <c r="P2884" s="363">
        <f>SUM(O2884:O2888)</f>
        <v>0</v>
      </c>
      <c r="Q2884" s="322"/>
      <c r="R2884" s="371">
        <f>SUMPRODUCT(Q2884:Q2888+0)</f>
        <v>0</v>
      </c>
      <c r="S2884" s="374" t="e">
        <f>R2884/P2884</f>
        <v>#DIV/0!</v>
      </c>
      <c r="T2884" s="363" t="e">
        <f>LOOKUP(S2884,{0.4,0.45,0.5,0.55,0.6,0.65,0.7,0.75,0.8,0.85,0.9,0.95,1},{0.1,0.175,0.25,0.325,0.4,0.475,0.55,0.625,0.7,0.775,0.85,0.925,1})</f>
        <v>#DIV/0!</v>
      </c>
      <c r="U2884" s="369"/>
      <c r="V2884" s="365"/>
      <c r="W2884" s="367"/>
      <c r="X2884" s="369"/>
      <c r="Y2884" s="371">
        <f>R2884-(V2884/10)-X2884</f>
        <v>0</v>
      </c>
      <c r="Z2884" s="371" t="e">
        <f>Y2884*T2884*AE2884</f>
        <v>#DIV/0!</v>
      </c>
      <c r="AA2884" s="371" t="e">
        <f>U2884-V2884+Z2884</f>
        <v>#DIV/0!</v>
      </c>
      <c r="AB2884" s="371"/>
      <c r="AC2884" s="371"/>
      <c r="AD2884" s="323" t="s">
        <v>2000</v>
      </c>
      <c r="AE2884" s="282">
        <f>VLOOKUP(AD2884,分类参数表!$I$2:$J$10,2,FALSE)</f>
        <v>1</v>
      </c>
      <c r="AF2884" s="283"/>
      <c r="AG2884" s="322"/>
      <c r="AH2884" s="269"/>
      <c r="AI2884" s="269"/>
      <c r="AJ2884" s="269"/>
      <c r="AK2884" s="322"/>
      <c r="AL2884" s="322"/>
      <c r="AM2884" s="292"/>
      <c r="AN2884" s="293" t="e">
        <f t="shared" si="3460"/>
        <v>#DIV/0!</v>
      </c>
      <c r="AO2884" s="298"/>
    </row>
    <row r="2885" spans="1:41" s="221" customFormat="1" ht="15" customHeight="1" x14ac:dyDescent="0.15">
      <c r="A2885" s="247"/>
      <c r="B2885" s="248">
        <f t="shared" ref="B2885:C2885" si="3534">B2884</f>
        <v>0</v>
      </c>
      <c r="C2885" s="249">
        <f t="shared" si="3534"/>
        <v>0</v>
      </c>
      <c r="D2885" s="250">
        <f t="shared" ref="D2885:D2888" si="3535">D2884+1</f>
        <v>2</v>
      </c>
      <c r="E2885" s="250"/>
      <c r="F2885" s="251"/>
      <c r="G2885" s="250"/>
      <c r="H2885" s="329"/>
      <c r="I2885" s="252"/>
      <c r="J2885" s="250"/>
      <c r="K2885" s="250"/>
      <c r="L2885" s="250"/>
      <c r="M2885" s="250"/>
      <c r="N2885" s="250"/>
      <c r="O2885" s="258">
        <f t="shared" si="3459"/>
        <v>0</v>
      </c>
      <c r="P2885" s="364"/>
      <c r="Q2885" s="271"/>
      <c r="R2885" s="372"/>
      <c r="S2885" s="375"/>
      <c r="T2885" s="364"/>
      <c r="U2885" s="370"/>
      <c r="V2885" s="366"/>
      <c r="W2885" s="368"/>
      <c r="X2885" s="370"/>
      <c r="Y2885" s="372"/>
      <c r="Z2885" s="372"/>
      <c r="AA2885" s="372"/>
      <c r="AB2885" s="372"/>
      <c r="AC2885" s="372"/>
      <c r="AD2885" s="250" t="str">
        <f t="shared" ref="AD2885:AD2888" si="3536">AD2884</f>
        <v>会员</v>
      </c>
      <c r="AE2885" s="284">
        <f>VLOOKUP(AD2885,分类参数表!$I$2:$J$10,2,FALSE)</f>
        <v>1</v>
      </c>
      <c r="AF2885" s="285"/>
      <c r="AG2885" s="271"/>
      <c r="AH2885" s="271"/>
      <c r="AI2885" s="271"/>
      <c r="AJ2885" s="271"/>
      <c r="AK2885" s="271"/>
      <c r="AL2885" s="271"/>
      <c r="AM2885" s="294"/>
      <c r="AN2885" s="295" t="e">
        <f t="shared" si="3460"/>
        <v>#DIV/0!</v>
      </c>
      <c r="AO2885" s="299"/>
    </row>
    <row r="2886" spans="1:41" s="221" customFormat="1" ht="15" customHeight="1" x14ac:dyDescent="0.15">
      <c r="A2886" s="247"/>
      <c r="B2886" s="248">
        <f t="shared" ref="B2886:C2886" si="3537">B2885</f>
        <v>0</v>
      </c>
      <c r="C2886" s="249">
        <f t="shared" si="3537"/>
        <v>0</v>
      </c>
      <c r="D2886" s="250">
        <f t="shared" si="3535"/>
        <v>3</v>
      </c>
      <c r="E2886" s="250"/>
      <c r="F2886" s="251"/>
      <c r="G2886" s="250"/>
      <c r="H2886" s="329"/>
      <c r="I2886" s="252"/>
      <c r="J2886" s="250"/>
      <c r="K2886" s="250"/>
      <c r="L2886" s="250"/>
      <c r="M2886" s="250"/>
      <c r="N2886" s="250"/>
      <c r="O2886" s="258">
        <f t="shared" ref="O2886:O2949" si="3538">N2886*M2886</f>
        <v>0</v>
      </c>
      <c r="P2886" s="364"/>
      <c r="Q2886" s="271"/>
      <c r="R2886" s="372"/>
      <c r="S2886" s="375"/>
      <c r="T2886" s="364"/>
      <c r="U2886" s="370"/>
      <c r="V2886" s="366"/>
      <c r="W2886" s="368"/>
      <c r="X2886" s="370"/>
      <c r="Y2886" s="372"/>
      <c r="Z2886" s="372"/>
      <c r="AA2886" s="372"/>
      <c r="AB2886" s="372"/>
      <c r="AC2886" s="372"/>
      <c r="AD2886" s="250" t="str">
        <f t="shared" si="3536"/>
        <v>会员</v>
      </c>
      <c r="AE2886" s="284">
        <f>VLOOKUP(AD2886,分类参数表!$I$2:$J$10,2,FALSE)</f>
        <v>1</v>
      </c>
      <c r="AF2886" s="285"/>
      <c r="AG2886" s="271"/>
      <c r="AH2886" s="271"/>
      <c r="AI2886" s="271"/>
      <c r="AJ2886" s="271"/>
      <c r="AK2886" s="271"/>
      <c r="AL2886" s="271"/>
      <c r="AM2886" s="294"/>
      <c r="AN2886" s="295" t="e">
        <f t="shared" ref="AN2886:AN2949" si="3539">(Q2886-AM2886)/M2886/N2886</f>
        <v>#DIV/0!</v>
      </c>
      <c r="AO2886" s="299"/>
    </row>
    <row r="2887" spans="1:41" s="221" customFormat="1" ht="15" customHeight="1" x14ac:dyDescent="0.15">
      <c r="A2887" s="247"/>
      <c r="B2887" s="248">
        <f t="shared" ref="B2887:C2887" si="3540">B2886</f>
        <v>0</v>
      </c>
      <c r="C2887" s="249">
        <f t="shared" si="3540"/>
        <v>0</v>
      </c>
      <c r="D2887" s="250">
        <f t="shared" si="3535"/>
        <v>4</v>
      </c>
      <c r="E2887" s="250"/>
      <c r="F2887" s="251"/>
      <c r="G2887" s="250"/>
      <c r="H2887" s="271"/>
      <c r="I2887" s="250"/>
      <c r="J2887" s="250"/>
      <c r="K2887" s="250"/>
      <c r="L2887" s="250"/>
      <c r="M2887" s="250"/>
      <c r="N2887" s="250"/>
      <c r="O2887" s="258">
        <f t="shared" si="3538"/>
        <v>0</v>
      </c>
      <c r="P2887" s="364"/>
      <c r="Q2887" s="271"/>
      <c r="R2887" s="372"/>
      <c r="S2887" s="375"/>
      <c r="T2887" s="364"/>
      <c r="U2887" s="370"/>
      <c r="V2887" s="366"/>
      <c r="W2887" s="368"/>
      <c r="X2887" s="370"/>
      <c r="Y2887" s="372"/>
      <c r="Z2887" s="372"/>
      <c r="AA2887" s="372"/>
      <c r="AB2887" s="372"/>
      <c r="AC2887" s="372"/>
      <c r="AD2887" s="250" t="str">
        <f t="shared" si="3536"/>
        <v>会员</v>
      </c>
      <c r="AE2887" s="284">
        <f>VLOOKUP(AD2887,分类参数表!$I$2:$J$10,2,FALSE)</f>
        <v>1</v>
      </c>
      <c r="AF2887" s="285"/>
      <c r="AG2887" s="271"/>
      <c r="AH2887" s="271"/>
      <c r="AI2887" s="271"/>
      <c r="AJ2887" s="271"/>
      <c r="AK2887" s="271"/>
      <c r="AL2887" s="271"/>
      <c r="AM2887" s="294"/>
      <c r="AN2887" s="295" t="e">
        <f t="shared" si="3539"/>
        <v>#DIV/0!</v>
      </c>
      <c r="AO2887" s="299"/>
    </row>
    <row r="2888" spans="1:41" s="221" customFormat="1" ht="15" customHeight="1" thickBot="1" x14ac:dyDescent="0.2">
      <c r="A2888" s="247"/>
      <c r="B2888" s="248">
        <f t="shared" ref="B2888:C2888" si="3541">B2887</f>
        <v>0</v>
      </c>
      <c r="C2888" s="249">
        <f t="shared" si="3541"/>
        <v>0</v>
      </c>
      <c r="D2888" s="250">
        <f t="shared" si="3535"/>
        <v>5</v>
      </c>
      <c r="E2888" s="250"/>
      <c r="F2888" s="251"/>
      <c r="G2888" s="250"/>
      <c r="H2888" s="271"/>
      <c r="I2888" s="250"/>
      <c r="J2888" s="250"/>
      <c r="K2888" s="250"/>
      <c r="L2888" s="250"/>
      <c r="M2888" s="250"/>
      <c r="N2888" s="250"/>
      <c r="O2888" s="258">
        <f t="shared" si="3538"/>
        <v>0</v>
      </c>
      <c r="P2888" s="364"/>
      <c r="Q2888" s="271"/>
      <c r="R2888" s="372"/>
      <c r="S2888" s="375"/>
      <c r="T2888" s="364"/>
      <c r="U2888" s="370"/>
      <c r="V2888" s="366"/>
      <c r="W2888" s="368"/>
      <c r="X2888" s="370"/>
      <c r="Y2888" s="372"/>
      <c r="Z2888" s="372"/>
      <c r="AA2888" s="372"/>
      <c r="AB2888" s="373"/>
      <c r="AC2888" s="373"/>
      <c r="AD2888" s="250" t="str">
        <f t="shared" si="3536"/>
        <v>会员</v>
      </c>
      <c r="AE2888" s="284">
        <f>VLOOKUP(AD2888,分类参数表!$I$2:$J$10,2,FALSE)</f>
        <v>1</v>
      </c>
      <c r="AF2888" s="285"/>
      <c r="AG2888" s="271"/>
      <c r="AH2888" s="271"/>
      <c r="AI2888" s="271"/>
      <c r="AJ2888" s="271"/>
      <c r="AK2888" s="271"/>
      <c r="AL2888" s="271"/>
      <c r="AM2888" s="294"/>
      <c r="AN2888" s="295" t="e">
        <f t="shared" si="3539"/>
        <v>#DIV/0!</v>
      </c>
      <c r="AO2888" s="299"/>
    </row>
    <row r="2889" spans="1:41" s="218" customFormat="1" ht="15" customHeight="1" thickTop="1" x14ac:dyDescent="0.15">
      <c r="A2889" s="229"/>
      <c r="B2889" s="230"/>
      <c r="C2889" s="231"/>
      <c r="D2889" s="232">
        <v>1</v>
      </c>
      <c r="E2889" s="233"/>
      <c r="F2889" s="233"/>
      <c r="G2889" s="232"/>
      <c r="H2889" s="326"/>
      <c r="I2889" s="234"/>
      <c r="J2889" s="232"/>
      <c r="K2889" s="233"/>
      <c r="L2889" s="232"/>
      <c r="M2889" s="232"/>
      <c r="N2889" s="232"/>
      <c r="O2889" s="255">
        <f t="shared" si="3538"/>
        <v>0</v>
      </c>
      <c r="P2889" s="350">
        <f>SUM(O2889:O2893)</f>
        <v>0</v>
      </c>
      <c r="Q2889" s="264"/>
      <c r="R2889" s="352">
        <f>SUMPRODUCT(Q2889:Q2893+0)</f>
        <v>0</v>
      </c>
      <c r="S2889" s="354" t="e">
        <f>R2889/P2889</f>
        <v>#DIV/0!</v>
      </c>
      <c r="T2889" s="350" t="e">
        <f>LOOKUP(S2889,{0.4,0.45,0.5,0.55,0.6,0.65,0.7,0.75,0.8,0.85,0.9,0.95,1},{0.1,0.175,0.25,0.325,0.4,0.475,0.55,0.625,0.7,0.775,0.85,0.925,1})</f>
        <v>#DIV/0!</v>
      </c>
      <c r="U2889" s="356"/>
      <c r="V2889" s="358"/>
      <c r="W2889" s="360"/>
      <c r="X2889" s="356"/>
      <c r="Y2889" s="352">
        <f>R2889-(V2889/10)-X2889</f>
        <v>0</v>
      </c>
      <c r="Z2889" s="352" t="e">
        <f>Y2889*T2889*AE2889</f>
        <v>#DIV/0!</v>
      </c>
      <c r="AA2889" s="352" t="e">
        <f>U2889-V2889+Z2889</f>
        <v>#DIV/0!</v>
      </c>
      <c r="AB2889" s="352"/>
      <c r="AC2889" s="352"/>
      <c r="AD2889" s="276"/>
      <c r="AE2889" s="277" t="e">
        <f>VLOOKUP(AD2889,分类参数表!$I$2:$J$10,2,FALSE)</f>
        <v>#N/A</v>
      </c>
      <c r="AF2889" s="278"/>
      <c r="AG2889" s="264"/>
      <c r="AH2889" s="264"/>
      <c r="AI2889" s="264"/>
      <c r="AJ2889" s="264"/>
      <c r="AK2889" s="264"/>
      <c r="AL2889" s="264"/>
      <c r="AM2889" s="288"/>
      <c r="AN2889" s="289" t="e">
        <f t="shared" si="3539"/>
        <v>#DIV/0!</v>
      </c>
      <c r="AO2889" s="296"/>
    </row>
    <row r="2890" spans="1:41" s="219" customFormat="1" ht="15" customHeight="1" x14ac:dyDescent="0.15">
      <c r="A2890" s="235"/>
      <c r="B2890" s="236">
        <f t="shared" ref="B2890:C2890" si="3542">B2889</f>
        <v>0</v>
      </c>
      <c r="C2890" s="237">
        <f t="shared" si="3542"/>
        <v>0</v>
      </c>
      <c r="D2890" s="238">
        <f t="shared" ref="D2890:D2893" si="3543">D2889+1</f>
        <v>2</v>
      </c>
      <c r="E2890" s="238"/>
      <c r="F2890" s="239"/>
      <c r="G2890" s="238"/>
      <c r="H2890" s="327"/>
      <c r="I2890" s="240"/>
      <c r="J2890" s="238"/>
      <c r="K2890" s="238"/>
      <c r="L2890" s="238"/>
      <c r="M2890" s="238"/>
      <c r="N2890" s="238"/>
      <c r="O2890" s="256">
        <f t="shared" si="3538"/>
        <v>0</v>
      </c>
      <c r="P2890" s="351"/>
      <c r="Q2890" s="266"/>
      <c r="R2890" s="353"/>
      <c r="S2890" s="355"/>
      <c r="T2890" s="351"/>
      <c r="U2890" s="357"/>
      <c r="V2890" s="359"/>
      <c r="W2890" s="361"/>
      <c r="X2890" s="357"/>
      <c r="Y2890" s="353"/>
      <c r="Z2890" s="353"/>
      <c r="AA2890" s="353"/>
      <c r="AB2890" s="353"/>
      <c r="AC2890" s="353"/>
      <c r="AD2890" s="238">
        <f t="shared" ref="AD2890:AD2893" si="3544">AD2889</f>
        <v>0</v>
      </c>
      <c r="AE2890" s="279" t="e">
        <f>VLOOKUP(AD2890,分类参数表!$I$2:$J$10,2,FALSE)</f>
        <v>#N/A</v>
      </c>
      <c r="AF2890" s="280"/>
      <c r="AG2890" s="266"/>
      <c r="AH2890" s="266"/>
      <c r="AI2890" s="266"/>
      <c r="AJ2890" s="266"/>
      <c r="AK2890" s="266"/>
      <c r="AL2890" s="266"/>
      <c r="AM2890" s="290"/>
      <c r="AN2890" s="291" t="e">
        <f t="shared" si="3539"/>
        <v>#DIV/0!</v>
      </c>
      <c r="AO2890" s="297"/>
    </row>
    <row r="2891" spans="1:41" s="219" customFormat="1" ht="15" customHeight="1" x14ac:dyDescent="0.15">
      <c r="A2891" s="235"/>
      <c r="B2891" s="236">
        <f t="shared" ref="B2891:C2891" si="3545">B2890</f>
        <v>0</v>
      </c>
      <c r="C2891" s="237">
        <f t="shared" si="3545"/>
        <v>0</v>
      </c>
      <c r="D2891" s="238">
        <f t="shared" si="3543"/>
        <v>3</v>
      </c>
      <c r="E2891" s="238"/>
      <c r="F2891" s="239"/>
      <c r="G2891" s="238"/>
      <c r="H2891" s="327"/>
      <c r="I2891" s="240"/>
      <c r="J2891" s="238"/>
      <c r="K2891" s="238"/>
      <c r="L2891" s="238"/>
      <c r="M2891" s="238"/>
      <c r="N2891" s="238"/>
      <c r="O2891" s="256">
        <f t="shared" si="3538"/>
        <v>0</v>
      </c>
      <c r="P2891" s="351"/>
      <c r="Q2891" s="266"/>
      <c r="R2891" s="353"/>
      <c r="S2891" s="355"/>
      <c r="T2891" s="351"/>
      <c r="U2891" s="357"/>
      <c r="V2891" s="359"/>
      <c r="W2891" s="361"/>
      <c r="X2891" s="357"/>
      <c r="Y2891" s="353"/>
      <c r="Z2891" s="353"/>
      <c r="AA2891" s="353"/>
      <c r="AB2891" s="353"/>
      <c r="AC2891" s="353"/>
      <c r="AD2891" s="238">
        <f t="shared" si="3544"/>
        <v>0</v>
      </c>
      <c r="AE2891" s="279" t="e">
        <f>VLOOKUP(AD2891,分类参数表!$I$2:$J$10,2,FALSE)</f>
        <v>#N/A</v>
      </c>
      <c r="AF2891" s="280"/>
      <c r="AG2891" s="266"/>
      <c r="AH2891" s="266"/>
      <c r="AI2891" s="266"/>
      <c r="AJ2891" s="266"/>
      <c r="AK2891" s="266"/>
      <c r="AL2891" s="266"/>
      <c r="AM2891" s="290"/>
      <c r="AN2891" s="291" t="e">
        <f t="shared" si="3539"/>
        <v>#DIV/0!</v>
      </c>
      <c r="AO2891" s="297"/>
    </row>
    <row r="2892" spans="1:41" s="219" customFormat="1" ht="15" customHeight="1" x14ac:dyDescent="0.15">
      <c r="A2892" s="235"/>
      <c r="B2892" s="236">
        <f t="shared" ref="B2892:C2892" si="3546">B2891</f>
        <v>0</v>
      </c>
      <c r="C2892" s="237">
        <f t="shared" si="3546"/>
        <v>0</v>
      </c>
      <c r="D2892" s="238">
        <f t="shared" si="3543"/>
        <v>4</v>
      </c>
      <c r="E2892" s="238"/>
      <c r="F2892" s="239"/>
      <c r="G2892" s="238"/>
      <c r="H2892" s="266"/>
      <c r="I2892" s="238"/>
      <c r="J2892" s="238"/>
      <c r="K2892" s="238"/>
      <c r="L2892" s="238"/>
      <c r="M2892" s="238"/>
      <c r="N2892" s="238"/>
      <c r="O2892" s="256">
        <f t="shared" si="3538"/>
        <v>0</v>
      </c>
      <c r="P2892" s="351"/>
      <c r="Q2892" s="266"/>
      <c r="R2892" s="353"/>
      <c r="S2892" s="355"/>
      <c r="T2892" s="351"/>
      <c r="U2892" s="357"/>
      <c r="V2892" s="359"/>
      <c r="W2892" s="361"/>
      <c r="X2892" s="357"/>
      <c r="Y2892" s="353"/>
      <c r="Z2892" s="353"/>
      <c r="AA2892" s="353"/>
      <c r="AB2892" s="353"/>
      <c r="AC2892" s="353"/>
      <c r="AD2892" s="238">
        <f t="shared" si="3544"/>
        <v>0</v>
      </c>
      <c r="AE2892" s="279" t="e">
        <f>VLOOKUP(AD2892,分类参数表!$I$2:$J$10,2,FALSE)</f>
        <v>#N/A</v>
      </c>
      <c r="AF2892" s="280"/>
      <c r="AG2892" s="266"/>
      <c r="AH2892" s="266"/>
      <c r="AI2892" s="266"/>
      <c r="AJ2892" s="266"/>
      <c r="AK2892" s="266"/>
      <c r="AL2892" s="266"/>
      <c r="AM2892" s="290"/>
      <c r="AN2892" s="291" t="e">
        <f t="shared" si="3539"/>
        <v>#DIV/0!</v>
      </c>
      <c r="AO2892" s="297"/>
    </row>
    <row r="2893" spans="1:41" s="219" customFormat="1" ht="15" customHeight="1" thickBot="1" x14ac:dyDescent="0.2">
      <c r="A2893" s="235"/>
      <c r="B2893" s="236">
        <f t="shared" ref="B2893:C2893" si="3547">B2892</f>
        <v>0</v>
      </c>
      <c r="C2893" s="237">
        <f t="shared" si="3547"/>
        <v>0</v>
      </c>
      <c r="D2893" s="238">
        <f t="shared" si="3543"/>
        <v>5</v>
      </c>
      <c r="E2893" s="238"/>
      <c r="F2893" s="239"/>
      <c r="G2893" s="238"/>
      <c r="H2893" s="266"/>
      <c r="I2893" s="238"/>
      <c r="J2893" s="238"/>
      <c r="K2893" s="238"/>
      <c r="L2893" s="238"/>
      <c r="M2893" s="238"/>
      <c r="N2893" s="238"/>
      <c r="O2893" s="256">
        <f t="shared" si="3538"/>
        <v>0</v>
      </c>
      <c r="P2893" s="351"/>
      <c r="Q2893" s="266"/>
      <c r="R2893" s="353"/>
      <c r="S2893" s="355"/>
      <c r="T2893" s="351"/>
      <c r="U2893" s="357"/>
      <c r="V2893" s="359"/>
      <c r="W2893" s="361"/>
      <c r="X2893" s="357"/>
      <c r="Y2893" s="353"/>
      <c r="Z2893" s="353"/>
      <c r="AA2893" s="353"/>
      <c r="AB2893" s="362"/>
      <c r="AC2893" s="362"/>
      <c r="AD2893" s="238">
        <f t="shared" si="3544"/>
        <v>0</v>
      </c>
      <c r="AE2893" s="279" t="e">
        <f>VLOOKUP(AD2893,分类参数表!$I$2:$J$10,2,FALSE)</f>
        <v>#N/A</v>
      </c>
      <c r="AF2893" s="280"/>
      <c r="AG2893" s="266"/>
      <c r="AH2893" s="266"/>
      <c r="AI2893" s="266"/>
      <c r="AJ2893" s="266"/>
      <c r="AK2893" s="266"/>
      <c r="AL2893" s="266"/>
      <c r="AM2893" s="290"/>
      <c r="AN2893" s="291" t="e">
        <f t="shared" si="3539"/>
        <v>#DIV/0!</v>
      </c>
      <c r="AO2893" s="297"/>
    </row>
    <row r="2894" spans="1:41" s="220" customFormat="1" ht="15" customHeight="1" thickTop="1" x14ac:dyDescent="0.15">
      <c r="A2894" s="319"/>
      <c r="B2894" s="242"/>
      <c r="C2894" s="243"/>
      <c r="D2894" s="244">
        <v>1</v>
      </c>
      <c r="E2894" s="320"/>
      <c r="F2894" s="245"/>
      <c r="G2894" s="321"/>
      <c r="H2894" s="328"/>
      <c r="I2894" s="246"/>
      <c r="J2894" s="321"/>
      <c r="K2894" s="320"/>
      <c r="L2894" s="321"/>
      <c r="M2894" s="244"/>
      <c r="N2894" s="244"/>
      <c r="O2894" s="257">
        <f t="shared" si="3538"/>
        <v>0</v>
      </c>
      <c r="P2894" s="363">
        <f>SUM(O2894:O2898)</f>
        <v>0</v>
      </c>
      <c r="Q2894" s="322"/>
      <c r="R2894" s="371">
        <f>SUMPRODUCT(Q2894:Q2898+0)</f>
        <v>0</v>
      </c>
      <c r="S2894" s="374" t="e">
        <f>R2894/P2894</f>
        <v>#DIV/0!</v>
      </c>
      <c r="T2894" s="363" t="e">
        <f>LOOKUP(S2894,{0.4,0.45,0.5,0.55,0.6,0.65,0.7,0.75,0.8,0.85,0.9,0.95,1},{0.1,0.175,0.25,0.325,0.4,0.475,0.55,0.625,0.7,0.775,0.85,0.925,1})</f>
        <v>#DIV/0!</v>
      </c>
      <c r="U2894" s="369"/>
      <c r="V2894" s="365"/>
      <c r="W2894" s="367"/>
      <c r="X2894" s="369"/>
      <c r="Y2894" s="371">
        <f>R2894-(V2894/10)-X2894</f>
        <v>0</v>
      </c>
      <c r="Z2894" s="371" t="e">
        <f>Y2894*T2894*AE2894</f>
        <v>#DIV/0!</v>
      </c>
      <c r="AA2894" s="371" t="e">
        <f>U2894-V2894+Z2894</f>
        <v>#DIV/0!</v>
      </c>
      <c r="AB2894" s="371"/>
      <c r="AC2894" s="371"/>
      <c r="AD2894" s="323" t="s">
        <v>2000</v>
      </c>
      <c r="AE2894" s="282">
        <f>VLOOKUP(AD2894,分类参数表!$I$2:$J$10,2,FALSE)</f>
        <v>1</v>
      </c>
      <c r="AF2894" s="283"/>
      <c r="AG2894" s="322"/>
      <c r="AH2894" s="269"/>
      <c r="AI2894" s="269"/>
      <c r="AJ2894" s="269"/>
      <c r="AK2894" s="322"/>
      <c r="AL2894" s="322"/>
      <c r="AM2894" s="292"/>
      <c r="AN2894" s="293" t="e">
        <f t="shared" si="3539"/>
        <v>#DIV/0!</v>
      </c>
      <c r="AO2894" s="298"/>
    </row>
    <row r="2895" spans="1:41" s="221" customFormat="1" ht="15" customHeight="1" x14ac:dyDescent="0.15">
      <c r="A2895" s="247"/>
      <c r="B2895" s="248">
        <f t="shared" ref="B2895:C2895" si="3548">B2894</f>
        <v>0</v>
      </c>
      <c r="C2895" s="249">
        <f t="shared" si="3548"/>
        <v>0</v>
      </c>
      <c r="D2895" s="250">
        <f t="shared" ref="D2895:D2898" si="3549">D2894+1</f>
        <v>2</v>
      </c>
      <c r="E2895" s="250"/>
      <c r="F2895" s="251"/>
      <c r="G2895" s="250"/>
      <c r="H2895" s="329"/>
      <c r="I2895" s="252"/>
      <c r="J2895" s="250"/>
      <c r="K2895" s="250"/>
      <c r="L2895" s="250"/>
      <c r="M2895" s="250"/>
      <c r="N2895" s="250"/>
      <c r="O2895" s="258">
        <f t="shared" si="3538"/>
        <v>0</v>
      </c>
      <c r="P2895" s="364"/>
      <c r="Q2895" s="271"/>
      <c r="R2895" s="372"/>
      <c r="S2895" s="375"/>
      <c r="T2895" s="364"/>
      <c r="U2895" s="370"/>
      <c r="V2895" s="366"/>
      <c r="W2895" s="368"/>
      <c r="X2895" s="370"/>
      <c r="Y2895" s="372"/>
      <c r="Z2895" s="372"/>
      <c r="AA2895" s="372"/>
      <c r="AB2895" s="372"/>
      <c r="AC2895" s="372"/>
      <c r="AD2895" s="250" t="str">
        <f t="shared" ref="AD2895:AD2898" si="3550">AD2894</f>
        <v>会员</v>
      </c>
      <c r="AE2895" s="284">
        <f>VLOOKUP(AD2895,分类参数表!$I$2:$J$10,2,FALSE)</f>
        <v>1</v>
      </c>
      <c r="AF2895" s="285"/>
      <c r="AG2895" s="271"/>
      <c r="AH2895" s="271"/>
      <c r="AI2895" s="271"/>
      <c r="AJ2895" s="271"/>
      <c r="AK2895" s="271"/>
      <c r="AL2895" s="271"/>
      <c r="AM2895" s="294"/>
      <c r="AN2895" s="295" t="e">
        <f t="shared" si="3539"/>
        <v>#DIV/0!</v>
      </c>
      <c r="AO2895" s="299"/>
    </row>
    <row r="2896" spans="1:41" s="221" customFormat="1" ht="15" customHeight="1" x14ac:dyDescent="0.15">
      <c r="A2896" s="247"/>
      <c r="B2896" s="248">
        <f t="shared" ref="B2896:C2896" si="3551">B2895</f>
        <v>0</v>
      </c>
      <c r="C2896" s="249">
        <f t="shared" si="3551"/>
        <v>0</v>
      </c>
      <c r="D2896" s="250">
        <f t="shared" si="3549"/>
        <v>3</v>
      </c>
      <c r="E2896" s="250"/>
      <c r="F2896" s="251"/>
      <c r="G2896" s="250"/>
      <c r="H2896" s="329"/>
      <c r="I2896" s="252"/>
      <c r="J2896" s="250"/>
      <c r="K2896" s="250"/>
      <c r="L2896" s="250"/>
      <c r="M2896" s="250"/>
      <c r="N2896" s="250"/>
      <c r="O2896" s="258">
        <f t="shared" si="3538"/>
        <v>0</v>
      </c>
      <c r="P2896" s="364"/>
      <c r="Q2896" s="271"/>
      <c r="R2896" s="372"/>
      <c r="S2896" s="375"/>
      <c r="T2896" s="364"/>
      <c r="U2896" s="370"/>
      <c r="V2896" s="366"/>
      <c r="W2896" s="368"/>
      <c r="X2896" s="370"/>
      <c r="Y2896" s="372"/>
      <c r="Z2896" s="372"/>
      <c r="AA2896" s="372"/>
      <c r="AB2896" s="372"/>
      <c r="AC2896" s="372"/>
      <c r="AD2896" s="250" t="str">
        <f t="shared" si="3550"/>
        <v>会员</v>
      </c>
      <c r="AE2896" s="284">
        <f>VLOOKUP(AD2896,分类参数表!$I$2:$J$10,2,FALSE)</f>
        <v>1</v>
      </c>
      <c r="AF2896" s="285"/>
      <c r="AG2896" s="271"/>
      <c r="AH2896" s="271"/>
      <c r="AI2896" s="271"/>
      <c r="AJ2896" s="271"/>
      <c r="AK2896" s="271"/>
      <c r="AL2896" s="271"/>
      <c r="AM2896" s="294"/>
      <c r="AN2896" s="295" t="e">
        <f t="shared" si="3539"/>
        <v>#DIV/0!</v>
      </c>
      <c r="AO2896" s="299"/>
    </row>
    <row r="2897" spans="1:41" s="221" customFormat="1" ht="15" customHeight="1" x14ac:dyDescent="0.15">
      <c r="A2897" s="247"/>
      <c r="B2897" s="248">
        <f t="shared" ref="B2897:C2897" si="3552">B2896</f>
        <v>0</v>
      </c>
      <c r="C2897" s="249">
        <f t="shared" si="3552"/>
        <v>0</v>
      </c>
      <c r="D2897" s="250">
        <f t="shared" si="3549"/>
        <v>4</v>
      </c>
      <c r="E2897" s="250"/>
      <c r="F2897" s="251"/>
      <c r="G2897" s="250"/>
      <c r="H2897" s="271"/>
      <c r="I2897" s="250"/>
      <c r="J2897" s="250"/>
      <c r="K2897" s="250"/>
      <c r="L2897" s="250"/>
      <c r="M2897" s="250"/>
      <c r="N2897" s="250"/>
      <c r="O2897" s="258">
        <f t="shared" si="3538"/>
        <v>0</v>
      </c>
      <c r="P2897" s="364"/>
      <c r="Q2897" s="271"/>
      <c r="R2897" s="372"/>
      <c r="S2897" s="375"/>
      <c r="T2897" s="364"/>
      <c r="U2897" s="370"/>
      <c r="V2897" s="366"/>
      <c r="W2897" s="368"/>
      <c r="X2897" s="370"/>
      <c r="Y2897" s="372"/>
      <c r="Z2897" s="372"/>
      <c r="AA2897" s="372"/>
      <c r="AB2897" s="372"/>
      <c r="AC2897" s="372"/>
      <c r="AD2897" s="250" t="str">
        <f t="shared" si="3550"/>
        <v>会员</v>
      </c>
      <c r="AE2897" s="284">
        <f>VLOOKUP(AD2897,分类参数表!$I$2:$J$10,2,FALSE)</f>
        <v>1</v>
      </c>
      <c r="AF2897" s="285"/>
      <c r="AG2897" s="271"/>
      <c r="AH2897" s="271"/>
      <c r="AI2897" s="271"/>
      <c r="AJ2897" s="271"/>
      <c r="AK2897" s="271"/>
      <c r="AL2897" s="271"/>
      <c r="AM2897" s="294"/>
      <c r="AN2897" s="295" t="e">
        <f t="shared" si="3539"/>
        <v>#DIV/0!</v>
      </c>
      <c r="AO2897" s="299"/>
    </row>
    <row r="2898" spans="1:41" s="221" customFormat="1" ht="15" customHeight="1" thickBot="1" x14ac:dyDescent="0.2">
      <c r="A2898" s="247"/>
      <c r="B2898" s="248">
        <f t="shared" ref="B2898:C2898" si="3553">B2897</f>
        <v>0</v>
      </c>
      <c r="C2898" s="249">
        <f t="shared" si="3553"/>
        <v>0</v>
      </c>
      <c r="D2898" s="250">
        <f t="shared" si="3549"/>
        <v>5</v>
      </c>
      <c r="E2898" s="250"/>
      <c r="F2898" s="251"/>
      <c r="G2898" s="250"/>
      <c r="H2898" s="271"/>
      <c r="I2898" s="250"/>
      <c r="J2898" s="250"/>
      <c r="K2898" s="250"/>
      <c r="L2898" s="250"/>
      <c r="M2898" s="250"/>
      <c r="N2898" s="250"/>
      <c r="O2898" s="258">
        <f t="shared" si="3538"/>
        <v>0</v>
      </c>
      <c r="P2898" s="364"/>
      <c r="Q2898" s="271"/>
      <c r="R2898" s="372"/>
      <c r="S2898" s="375"/>
      <c r="T2898" s="364"/>
      <c r="U2898" s="370"/>
      <c r="V2898" s="366"/>
      <c r="W2898" s="368"/>
      <c r="X2898" s="370"/>
      <c r="Y2898" s="372"/>
      <c r="Z2898" s="372"/>
      <c r="AA2898" s="372"/>
      <c r="AB2898" s="373"/>
      <c r="AC2898" s="373"/>
      <c r="AD2898" s="250" t="str">
        <f t="shared" si="3550"/>
        <v>会员</v>
      </c>
      <c r="AE2898" s="284">
        <f>VLOOKUP(AD2898,分类参数表!$I$2:$J$10,2,FALSE)</f>
        <v>1</v>
      </c>
      <c r="AF2898" s="285"/>
      <c r="AG2898" s="271"/>
      <c r="AH2898" s="271"/>
      <c r="AI2898" s="271"/>
      <c r="AJ2898" s="271"/>
      <c r="AK2898" s="271"/>
      <c r="AL2898" s="271"/>
      <c r="AM2898" s="294"/>
      <c r="AN2898" s="295" t="e">
        <f t="shared" si="3539"/>
        <v>#DIV/0!</v>
      </c>
      <c r="AO2898" s="299"/>
    </row>
    <row r="2899" spans="1:41" s="218" customFormat="1" ht="15" customHeight="1" thickTop="1" x14ac:dyDescent="0.15">
      <c r="A2899" s="229"/>
      <c r="B2899" s="230"/>
      <c r="C2899" s="231"/>
      <c r="D2899" s="232">
        <v>1</v>
      </c>
      <c r="E2899" s="233"/>
      <c r="F2899" s="233"/>
      <c r="G2899" s="232"/>
      <c r="H2899" s="326"/>
      <c r="I2899" s="234"/>
      <c r="J2899" s="232"/>
      <c r="K2899" s="233"/>
      <c r="L2899" s="232"/>
      <c r="M2899" s="232"/>
      <c r="N2899" s="232"/>
      <c r="O2899" s="255">
        <f t="shared" si="3538"/>
        <v>0</v>
      </c>
      <c r="P2899" s="350">
        <f>SUM(O2899:O2903)</f>
        <v>0</v>
      </c>
      <c r="Q2899" s="264"/>
      <c r="R2899" s="352">
        <f>SUMPRODUCT(Q2899:Q2903+0)</f>
        <v>0</v>
      </c>
      <c r="S2899" s="354" t="e">
        <f>R2899/P2899</f>
        <v>#DIV/0!</v>
      </c>
      <c r="T2899" s="350" t="e">
        <f>LOOKUP(S2899,{0.4,0.45,0.5,0.55,0.6,0.65,0.7,0.75,0.8,0.85,0.9,0.95,1},{0.1,0.175,0.25,0.325,0.4,0.475,0.55,0.625,0.7,0.775,0.85,0.925,1})</f>
        <v>#DIV/0!</v>
      </c>
      <c r="U2899" s="356"/>
      <c r="V2899" s="358"/>
      <c r="W2899" s="360"/>
      <c r="X2899" s="356"/>
      <c r="Y2899" s="352">
        <f>R2899-(V2899/10)-X2899</f>
        <v>0</v>
      </c>
      <c r="Z2899" s="352" t="e">
        <f>Y2899*T2899*AE2899</f>
        <v>#DIV/0!</v>
      </c>
      <c r="AA2899" s="352" t="e">
        <f>U2899-V2899+Z2899</f>
        <v>#DIV/0!</v>
      </c>
      <c r="AB2899" s="352"/>
      <c r="AC2899" s="352"/>
      <c r="AD2899" s="276"/>
      <c r="AE2899" s="277" t="e">
        <f>VLOOKUP(AD2899,分类参数表!$I$2:$J$10,2,FALSE)</f>
        <v>#N/A</v>
      </c>
      <c r="AF2899" s="278"/>
      <c r="AG2899" s="264"/>
      <c r="AH2899" s="264"/>
      <c r="AI2899" s="264"/>
      <c r="AJ2899" s="264"/>
      <c r="AK2899" s="264"/>
      <c r="AL2899" s="264"/>
      <c r="AM2899" s="288"/>
      <c r="AN2899" s="289" t="e">
        <f t="shared" si="3539"/>
        <v>#DIV/0!</v>
      </c>
      <c r="AO2899" s="296"/>
    </row>
    <row r="2900" spans="1:41" s="219" customFormat="1" ht="15" customHeight="1" x14ac:dyDescent="0.15">
      <c r="A2900" s="235"/>
      <c r="B2900" s="236">
        <f t="shared" ref="B2900:C2900" si="3554">B2899</f>
        <v>0</v>
      </c>
      <c r="C2900" s="237">
        <f t="shared" si="3554"/>
        <v>0</v>
      </c>
      <c r="D2900" s="238">
        <f t="shared" ref="D2900:D2903" si="3555">D2899+1</f>
        <v>2</v>
      </c>
      <c r="E2900" s="238"/>
      <c r="F2900" s="239"/>
      <c r="G2900" s="238"/>
      <c r="H2900" s="327"/>
      <c r="I2900" s="240"/>
      <c r="J2900" s="238"/>
      <c r="K2900" s="238"/>
      <c r="L2900" s="238"/>
      <c r="M2900" s="238"/>
      <c r="N2900" s="238"/>
      <c r="O2900" s="256">
        <f t="shared" si="3538"/>
        <v>0</v>
      </c>
      <c r="P2900" s="351"/>
      <c r="Q2900" s="266"/>
      <c r="R2900" s="353"/>
      <c r="S2900" s="355"/>
      <c r="T2900" s="351"/>
      <c r="U2900" s="357"/>
      <c r="V2900" s="359"/>
      <c r="W2900" s="361"/>
      <c r="X2900" s="357"/>
      <c r="Y2900" s="353"/>
      <c r="Z2900" s="353"/>
      <c r="AA2900" s="353"/>
      <c r="AB2900" s="353"/>
      <c r="AC2900" s="353"/>
      <c r="AD2900" s="238">
        <f t="shared" ref="AD2900:AD2903" si="3556">AD2899</f>
        <v>0</v>
      </c>
      <c r="AE2900" s="279" t="e">
        <f>VLOOKUP(AD2900,分类参数表!$I$2:$J$10,2,FALSE)</f>
        <v>#N/A</v>
      </c>
      <c r="AF2900" s="280"/>
      <c r="AG2900" s="266"/>
      <c r="AH2900" s="266"/>
      <c r="AI2900" s="266"/>
      <c r="AJ2900" s="266"/>
      <c r="AK2900" s="266"/>
      <c r="AL2900" s="266"/>
      <c r="AM2900" s="290"/>
      <c r="AN2900" s="291" t="e">
        <f t="shared" si="3539"/>
        <v>#DIV/0!</v>
      </c>
      <c r="AO2900" s="297"/>
    </row>
    <row r="2901" spans="1:41" s="219" customFormat="1" ht="15" customHeight="1" x14ac:dyDescent="0.15">
      <c r="A2901" s="235"/>
      <c r="B2901" s="236">
        <f t="shared" ref="B2901:C2901" si="3557">B2900</f>
        <v>0</v>
      </c>
      <c r="C2901" s="237">
        <f t="shared" si="3557"/>
        <v>0</v>
      </c>
      <c r="D2901" s="238">
        <f t="shared" si="3555"/>
        <v>3</v>
      </c>
      <c r="E2901" s="238"/>
      <c r="F2901" s="239"/>
      <c r="G2901" s="238"/>
      <c r="H2901" s="327"/>
      <c r="I2901" s="240"/>
      <c r="J2901" s="238"/>
      <c r="K2901" s="238"/>
      <c r="L2901" s="238"/>
      <c r="M2901" s="238"/>
      <c r="N2901" s="238"/>
      <c r="O2901" s="256">
        <f t="shared" si="3538"/>
        <v>0</v>
      </c>
      <c r="P2901" s="351"/>
      <c r="Q2901" s="266"/>
      <c r="R2901" s="353"/>
      <c r="S2901" s="355"/>
      <c r="T2901" s="351"/>
      <c r="U2901" s="357"/>
      <c r="V2901" s="359"/>
      <c r="W2901" s="361"/>
      <c r="X2901" s="357"/>
      <c r="Y2901" s="353"/>
      <c r="Z2901" s="353"/>
      <c r="AA2901" s="353"/>
      <c r="AB2901" s="353"/>
      <c r="AC2901" s="353"/>
      <c r="AD2901" s="238">
        <f t="shared" si="3556"/>
        <v>0</v>
      </c>
      <c r="AE2901" s="279" t="e">
        <f>VLOOKUP(AD2901,分类参数表!$I$2:$J$10,2,FALSE)</f>
        <v>#N/A</v>
      </c>
      <c r="AF2901" s="280"/>
      <c r="AG2901" s="266"/>
      <c r="AH2901" s="266"/>
      <c r="AI2901" s="266"/>
      <c r="AJ2901" s="266"/>
      <c r="AK2901" s="266"/>
      <c r="AL2901" s="266"/>
      <c r="AM2901" s="290"/>
      <c r="AN2901" s="291" t="e">
        <f t="shared" si="3539"/>
        <v>#DIV/0!</v>
      </c>
      <c r="AO2901" s="297"/>
    </row>
    <row r="2902" spans="1:41" s="219" customFormat="1" ht="15" customHeight="1" x14ac:dyDescent="0.15">
      <c r="A2902" s="235"/>
      <c r="B2902" s="236">
        <f t="shared" ref="B2902:C2902" si="3558">B2901</f>
        <v>0</v>
      </c>
      <c r="C2902" s="237">
        <f t="shared" si="3558"/>
        <v>0</v>
      </c>
      <c r="D2902" s="238">
        <f t="shared" si="3555"/>
        <v>4</v>
      </c>
      <c r="E2902" s="238"/>
      <c r="F2902" s="239"/>
      <c r="G2902" s="238"/>
      <c r="H2902" s="266"/>
      <c r="I2902" s="238"/>
      <c r="J2902" s="238"/>
      <c r="K2902" s="238"/>
      <c r="L2902" s="238"/>
      <c r="M2902" s="238"/>
      <c r="N2902" s="238"/>
      <c r="O2902" s="256">
        <f t="shared" si="3538"/>
        <v>0</v>
      </c>
      <c r="P2902" s="351"/>
      <c r="Q2902" s="266"/>
      <c r="R2902" s="353"/>
      <c r="S2902" s="355"/>
      <c r="T2902" s="351"/>
      <c r="U2902" s="357"/>
      <c r="V2902" s="359"/>
      <c r="W2902" s="361"/>
      <c r="X2902" s="357"/>
      <c r="Y2902" s="353"/>
      <c r="Z2902" s="353"/>
      <c r="AA2902" s="353"/>
      <c r="AB2902" s="353"/>
      <c r="AC2902" s="353"/>
      <c r="AD2902" s="238">
        <f t="shared" si="3556"/>
        <v>0</v>
      </c>
      <c r="AE2902" s="279" t="e">
        <f>VLOOKUP(AD2902,分类参数表!$I$2:$J$10,2,FALSE)</f>
        <v>#N/A</v>
      </c>
      <c r="AF2902" s="280"/>
      <c r="AG2902" s="266"/>
      <c r="AH2902" s="266"/>
      <c r="AI2902" s="266"/>
      <c r="AJ2902" s="266"/>
      <c r="AK2902" s="266"/>
      <c r="AL2902" s="266"/>
      <c r="AM2902" s="290"/>
      <c r="AN2902" s="291" t="e">
        <f t="shared" si="3539"/>
        <v>#DIV/0!</v>
      </c>
      <c r="AO2902" s="297"/>
    </row>
    <row r="2903" spans="1:41" s="219" customFormat="1" ht="15" customHeight="1" thickBot="1" x14ac:dyDescent="0.2">
      <c r="A2903" s="235"/>
      <c r="B2903" s="236">
        <f t="shared" ref="B2903:C2903" si="3559">B2902</f>
        <v>0</v>
      </c>
      <c r="C2903" s="237">
        <f t="shared" si="3559"/>
        <v>0</v>
      </c>
      <c r="D2903" s="238">
        <f t="shared" si="3555"/>
        <v>5</v>
      </c>
      <c r="E2903" s="238"/>
      <c r="F2903" s="239"/>
      <c r="G2903" s="238"/>
      <c r="H2903" s="266"/>
      <c r="I2903" s="238"/>
      <c r="J2903" s="238"/>
      <c r="K2903" s="238"/>
      <c r="L2903" s="238"/>
      <c r="M2903" s="238"/>
      <c r="N2903" s="238"/>
      <c r="O2903" s="256">
        <f t="shared" si="3538"/>
        <v>0</v>
      </c>
      <c r="P2903" s="351"/>
      <c r="Q2903" s="266"/>
      <c r="R2903" s="353"/>
      <c r="S2903" s="355"/>
      <c r="T2903" s="351"/>
      <c r="U2903" s="357"/>
      <c r="V2903" s="359"/>
      <c r="W2903" s="361"/>
      <c r="X2903" s="357"/>
      <c r="Y2903" s="353"/>
      <c r="Z2903" s="353"/>
      <c r="AA2903" s="353"/>
      <c r="AB2903" s="362"/>
      <c r="AC2903" s="362"/>
      <c r="AD2903" s="238">
        <f t="shared" si="3556"/>
        <v>0</v>
      </c>
      <c r="AE2903" s="279" t="e">
        <f>VLOOKUP(AD2903,分类参数表!$I$2:$J$10,2,FALSE)</f>
        <v>#N/A</v>
      </c>
      <c r="AF2903" s="280"/>
      <c r="AG2903" s="266"/>
      <c r="AH2903" s="266"/>
      <c r="AI2903" s="266"/>
      <c r="AJ2903" s="266"/>
      <c r="AK2903" s="266"/>
      <c r="AL2903" s="266"/>
      <c r="AM2903" s="290"/>
      <c r="AN2903" s="291" t="e">
        <f t="shared" si="3539"/>
        <v>#DIV/0!</v>
      </c>
      <c r="AO2903" s="297"/>
    </row>
    <row r="2904" spans="1:41" s="218" customFormat="1" ht="15" customHeight="1" thickTop="1" x14ac:dyDescent="0.15">
      <c r="A2904" s="229"/>
      <c r="B2904" s="230"/>
      <c r="C2904" s="231"/>
      <c r="D2904" s="232">
        <v>1</v>
      </c>
      <c r="E2904" s="233"/>
      <c r="F2904" s="233"/>
      <c r="G2904" s="232"/>
      <c r="H2904" s="326"/>
      <c r="I2904" s="234"/>
      <c r="J2904" s="232"/>
      <c r="K2904" s="233"/>
      <c r="L2904" s="232"/>
      <c r="M2904" s="232"/>
      <c r="N2904" s="232"/>
      <c r="O2904" s="255">
        <f t="shared" si="3538"/>
        <v>0</v>
      </c>
      <c r="P2904" s="350">
        <f>SUM(O2904:O2908)</f>
        <v>0</v>
      </c>
      <c r="Q2904" s="264"/>
      <c r="R2904" s="352">
        <f>SUMPRODUCT(Q2904:Q2908+0)</f>
        <v>0</v>
      </c>
      <c r="S2904" s="354" t="e">
        <f>R2904/P2904</f>
        <v>#DIV/0!</v>
      </c>
      <c r="T2904" s="350" t="e">
        <f>LOOKUP(S2904,{0.4,0.45,0.5,0.55,0.6,0.65,0.7,0.75,0.8,0.85,0.9,0.95,1},{0.1,0.175,0.25,0.325,0.4,0.475,0.55,0.625,0.7,0.775,0.85,0.925,1})</f>
        <v>#DIV/0!</v>
      </c>
      <c r="U2904" s="356"/>
      <c r="V2904" s="358"/>
      <c r="W2904" s="360"/>
      <c r="X2904" s="356"/>
      <c r="Y2904" s="352">
        <f>R2904-(V2904/10)-X2904</f>
        <v>0</v>
      </c>
      <c r="Z2904" s="352" t="e">
        <f>Y2904*T2904*AE2904</f>
        <v>#DIV/0!</v>
      </c>
      <c r="AA2904" s="352" t="e">
        <f>U2904-V2904+Z2904</f>
        <v>#DIV/0!</v>
      </c>
      <c r="AB2904" s="352"/>
      <c r="AC2904" s="352"/>
      <c r="AD2904" s="276"/>
      <c r="AE2904" s="277" t="e">
        <f>VLOOKUP(AD2904,分类参数表!$I$2:$J$10,2,FALSE)</f>
        <v>#N/A</v>
      </c>
      <c r="AF2904" s="278"/>
      <c r="AG2904" s="264"/>
      <c r="AH2904" s="264"/>
      <c r="AI2904" s="264"/>
      <c r="AJ2904" s="264"/>
      <c r="AK2904" s="264"/>
      <c r="AL2904" s="264"/>
      <c r="AM2904" s="288"/>
      <c r="AN2904" s="289" t="e">
        <f t="shared" si="3539"/>
        <v>#DIV/0!</v>
      </c>
      <c r="AO2904" s="296"/>
    </row>
    <row r="2905" spans="1:41" s="219" customFormat="1" ht="15" customHeight="1" x14ac:dyDescent="0.15">
      <c r="A2905" s="235"/>
      <c r="B2905" s="236">
        <f t="shared" ref="B2905:C2905" si="3560">B2904</f>
        <v>0</v>
      </c>
      <c r="C2905" s="237">
        <f t="shared" si="3560"/>
        <v>0</v>
      </c>
      <c r="D2905" s="238">
        <f t="shared" ref="D2905:D2908" si="3561">D2904+1</f>
        <v>2</v>
      </c>
      <c r="E2905" s="238"/>
      <c r="F2905" s="239"/>
      <c r="G2905" s="238"/>
      <c r="H2905" s="327"/>
      <c r="I2905" s="240"/>
      <c r="J2905" s="238"/>
      <c r="K2905" s="238"/>
      <c r="L2905" s="238"/>
      <c r="M2905" s="238"/>
      <c r="N2905" s="238"/>
      <c r="O2905" s="256">
        <f t="shared" si="3538"/>
        <v>0</v>
      </c>
      <c r="P2905" s="351"/>
      <c r="Q2905" s="266"/>
      <c r="R2905" s="353"/>
      <c r="S2905" s="355"/>
      <c r="T2905" s="351"/>
      <c r="U2905" s="357"/>
      <c r="V2905" s="359"/>
      <c r="W2905" s="361"/>
      <c r="X2905" s="357"/>
      <c r="Y2905" s="353"/>
      <c r="Z2905" s="353"/>
      <c r="AA2905" s="353"/>
      <c r="AB2905" s="353"/>
      <c r="AC2905" s="353"/>
      <c r="AD2905" s="238">
        <f t="shared" ref="AD2905:AD2908" si="3562">AD2904</f>
        <v>0</v>
      </c>
      <c r="AE2905" s="279" t="e">
        <f>VLOOKUP(AD2905,分类参数表!$I$2:$J$10,2,FALSE)</f>
        <v>#N/A</v>
      </c>
      <c r="AF2905" s="280"/>
      <c r="AG2905" s="266"/>
      <c r="AH2905" s="266"/>
      <c r="AI2905" s="266"/>
      <c r="AJ2905" s="266"/>
      <c r="AK2905" s="266"/>
      <c r="AL2905" s="266"/>
      <c r="AM2905" s="290"/>
      <c r="AN2905" s="291" t="e">
        <f t="shared" si="3539"/>
        <v>#DIV/0!</v>
      </c>
      <c r="AO2905" s="297"/>
    </row>
    <row r="2906" spans="1:41" s="219" customFormat="1" ht="15" customHeight="1" x14ac:dyDescent="0.15">
      <c r="A2906" s="235"/>
      <c r="B2906" s="236">
        <f t="shared" ref="B2906:C2906" si="3563">B2905</f>
        <v>0</v>
      </c>
      <c r="C2906" s="237">
        <f t="shared" si="3563"/>
        <v>0</v>
      </c>
      <c r="D2906" s="238">
        <f t="shared" si="3561"/>
        <v>3</v>
      </c>
      <c r="E2906" s="238"/>
      <c r="F2906" s="239"/>
      <c r="G2906" s="238"/>
      <c r="H2906" s="327"/>
      <c r="I2906" s="240"/>
      <c r="J2906" s="238"/>
      <c r="K2906" s="238"/>
      <c r="L2906" s="238"/>
      <c r="M2906" s="238"/>
      <c r="N2906" s="238"/>
      <c r="O2906" s="256">
        <f t="shared" si="3538"/>
        <v>0</v>
      </c>
      <c r="P2906" s="351"/>
      <c r="Q2906" s="266"/>
      <c r="R2906" s="353"/>
      <c r="S2906" s="355"/>
      <c r="T2906" s="351"/>
      <c r="U2906" s="357"/>
      <c r="V2906" s="359"/>
      <c r="W2906" s="361"/>
      <c r="X2906" s="357"/>
      <c r="Y2906" s="353"/>
      <c r="Z2906" s="353"/>
      <c r="AA2906" s="353"/>
      <c r="AB2906" s="353"/>
      <c r="AC2906" s="353"/>
      <c r="AD2906" s="238">
        <f t="shared" si="3562"/>
        <v>0</v>
      </c>
      <c r="AE2906" s="279" t="e">
        <f>VLOOKUP(AD2906,分类参数表!$I$2:$J$10,2,FALSE)</f>
        <v>#N/A</v>
      </c>
      <c r="AF2906" s="280"/>
      <c r="AG2906" s="266"/>
      <c r="AH2906" s="266"/>
      <c r="AI2906" s="266"/>
      <c r="AJ2906" s="266"/>
      <c r="AK2906" s="266"/>
      <c r="AL2906" s="266"/>
      <c r="AM2906" s="290"/>
      <c r="AN2906" s="291" t="e">
        <f t="shared" si="3539"/>
        <v>#DIV/0!</v>
      </c>
      <c r="AO2906" s="297"/>
    </row>
    <row r="2907" spans="1:41" s="219" customFormat="1" ht="15" customHeight="1" x14ac:dyDescent="0.15">
      <c r="A2907" s="235"/>
      <c r="B2907" s="236">
        <f t="shared" ref="B2907:C2907" si="3564">B2906</f>
        <v>0</v>
      </c>
      <c r="C2907" s="237">
        <f t="shared" si="3564"/>
        <v>0</v>
      </c>
      <c r="D2907" s="238">
        <f t="shared" si="3561"/>
        <v>4</v>
      </c>
      <c r="E2907" s="238"/>
      <c r="F2907" s="239"/>
      <c r="G2907" s="238"/>
      <c r="H2907" s="266"/>
      <c r="I2907" s="238"/>
      <c r="J2907" s="238"/>
      <c r="K2907" s="238"/>
      <c r="L2907" s="238"/>
      <c r="M2907" s="238"/>
      <c r="N2907" s="238"/>
      <c r="O2907" s="256">
        <f t="shared" si="3538"/>
        <v>0</v>
      </c>
      <c r="P2907" s="351"/>
      <c r="Q2907" s="266"/>
      <c r="R2907" s="353"/>
      <c r="S2907" s="355"/>
      <c r="T2907" s="351"/>
      <c r="U2907" s="357"/>
      <c r="V2907" s="359"/>
      <c r="W2907" s="361"/>
      <c r="X2907" s="357"/>
      <c r="Y2907" s="353"/>
      <c r="Z2907" s="353"/>
      <c r="AA2907" s="353"/>
      <c r="AB2907" s="353"/>
      <c r="AC2907" s="353"/>
      <c r="AD2907" s="238">
        <f t="shared" si="3562"/>
        <v>0</v>
      </c>
      <c r="AE2907" s="279" t="e">
        <f>VLOOKUP(AD2907,分类参数表!$I$2:$J$10,2,FALSE)</f>
        <v>#N/A</v>
      </c>
      <c r="AF2907" s="280"/>
      <c r="AG2907" s="266"/>
      <c r="AH2907" s="266"/>
      <c r="AI2907" s="266"/>
      <c r="AJ2907" s="266"/>
      <c r="AK2907" s="266"/>
      <c r="AL2907" s="266"/>
      <c r="AM2907" s="290"/>
      <c r="AN2907" s="291" t="e">
        <f t="shared" si="3539"/>
        <v>#DIV/0!</v>
      </c>
      <c r="AO2907" s="297"/>
    </row>
    <row r="2908" spans="1:41" s="219" customFormat="1" ht="15" customHeight="1" thickBot="1" x14ac:dyDescent="0.2">
      <c r="A2908" s="235"/>
      <c r="B2908" s="236">
        <f t="shared" ref="B2908:C2908" si="3565">B2907</f>
        <v>0</v>
      </c>
      <c r="C2908" s="237">
        <f t="shared" si="3565"/>
        <v>0</v>
      </c>
      <c r="D2908" s="238">
        <f t="shared" si="3561"/>
        <v>5</v>
      </c>
      <c r="E2908" s="238"/>
      <c r="F2908" s="239"/>
      <c r="G2908" s="238"/>
      <c r="H2908" s="266"/>
      <c r="I2908" s="238"/>
      <c r="J2908" s="238"/>
      <c r="K2908" s="238"/>
      <c r="L2908" s="238"/>
      <c r="M2908" s="238"/>
      <c r="N2908" s="238"/>
      <c r="O2908" s="256">
        <f t="shared" si="3538"/>
        <v>0</v>
      </c>
      <c r="P2908" s="351"/>
      <c r="Q2908" s="266"/>
      <c r="R2908" s="353"/>
      <c r="S2908" s="355"/>
      <c r="T2908" s="351"/>
      <c r="U2908" s="357"/>
      <c r="V2908" s="359"/>
      <c r="W2908" s="361"/>
      <c r="X2908" s="357"/>
      <c r="Y2908" s="353"/>
      <c r="Z2908" s="353"/>
      <c r="AA2908" s="353"/>
      <c r="AB2908" s="362"/>
      <c r="AC2908" s="362"/>
      <c r="AD2908" s="238">
        <f t="shared" si="3562"/>
        <v>0</v>
      </c>
      <c r="AE2908" s="279" t="e">
        <f>VLOOKUP(AD2908,分类参数表!$I$2:$J$10,2,FALSE)</f>
        <v>#N/A</v>
      </c>
      <c r="AF2908" s="280"/>
      <c r="AG2908" s="266"/>
      <c r="AH2908" s="266"/>
      <c r="AI2908" s="266"/>
      <c r="AJ2908" s="266"/>
      <c r="AK2908" s="266"/>
      <c r="AL2908" s="266"/>
      <c r="AM2908" s="290"/>
      <c r="AN2908" s="291" t="e">
        <f t="shared" si="3539"/>
        <v>#DIV/0!</v>
      </c>
      <c r="AO2908" s="297"/>
    </row>
    <row r="2909" spans="1:41" s="220" customFormat="1" ht="15" customHeight="1" thickTop="1" x14ac:dyDescent="0.15">
      <c r="A2909" s="319"/>
      <c r="B2909" s="242"/>
      <c r="C2909" s="243"/>
      <c r="D2909" s="244">
        <v>1</v>
      </c>
      <c r="E2909" s="320"/>
      <c r="F2909" s="245"/>
      <c r="G2909" s="321"/>
      <c r="H2909" s="328"/>
      <c r="I2909" s="246"/>
      <c r="J2909" s="321"/>
      <c r="K2909" s="320"/>
      <c r="L2909" s="321"/>
      <c r="M2909" s="244"/>
      <c r="N2909" s="244"/>
      <c r="O2909" s="257">
        <f t="shared" si="3538"/>
        <v>0</v>
      </c>
      <c r="P2909" s="363">
        <f>SUM(O2909:O2913)</f>
        <v>0</v>
      </c>
      <c r="Q2909" s="322"/>
      <c r="R2909" s="371">
        <f>SUMPRODUCT(Q2909:Q2913+0)</f>
        <v>0</v>
      </c>
      <c r="S2909" s="374" t="e">
        <f>R2909/P2909</f>
        <v>#DIV/0!</v>
      </c>
      <c r="T2909" s="363" t="e">
        <f>LOOKUP(S2909,{0.4,0.45,0.5,0.55,0.6,0.65,0.7,0.75,0.8,0.85,0.9,0.95,1},{0.1,0.175,0.25,0.325,0.4,0.475,0.55,0.625,0.7,0.775,0.85,0.925,1})</f>
        <v>#DIV/0!</v>
      </c>
      <c r="U2909" s="369"/>
      <c r="V2909" s="365"/>
      <c r="W2909" s="367"/>
      <c r="X2909" s="369"/>
      <c r="Y2909" s="371">
        <f>R2909-(V2909/10)-X2909</f>
        <v>0</v>
      </c>
      <c r="Z2909" s="371" t="e">
        <f>Y2909*T2909*AE2909</f>
        <v>#DIV/0!</v>
      </c>
      <c r="AA2909" s="371" t="e">
        <f>U2909-V2909+Z2909</f>
        <v>#DIV/0!</v>
      </c>
      <c r="AB2909" s="371"/>
      <c r="AC2909" s="371"/>
      <c r="AD2909" s="323" t="s">
        <v>2000</v>
      </c>
      <c r="AE2909" s="282">
        <f>VLOOKUP(AD2909,分类参数表!$I$2:$J$10,2,FALSE)</f>
        <v>1</v>
      </c>
      <c r="AF2909" s="283"/>
      <c r="AG2909" s="322"/>
      <c r="AH2909" s="269"/>
      <c r="AI2909" s="269"/>
      <c r="AJ2909" s="269"/>
      <c r="AK2909" s="322"/>
      <c r="AL2909" s="322"/>
      <c r="AM2909" s="292"/>
      <c r="AN2909" s="293" t="e">
        <f t="shared" si="3539"/>
        <v>#DIV/0!</v>
      </c>
      <c r="AO2909" s="298"/>
    </row>
    <row r="2910" spans="1:41" s="221" customFormat="1" ht="15" customHeight="1" x14ac:dyDescent="0.15">
      <c r="A2910" s="247"/>
      <c r="B2910" s="248">
        <f t="shared" ref="B2910:C2910" si="3566">B2909</f>
        <v>0</v>
      </c>
      <c r="C2910" s="249">
        <f t="shared" si="3566"/>
        <v>0</v>
      </c>
      <c r="D2910" s="250">
        <f t="shared" ref="D2910:D2913" si="3567">D2909+1</f>
        <v>2</v>
      </c>
      <c r="E2910" s="250"/>
      <c r="F2910" s="251"/>
      <c r="G2910" s="250"/>
      <c r="H2910" s="329"/>
      <c r="I2910" s="252"/>
      <c r="J2910" s="250"/>
      <c r="K2910" s="250"/>
      <c r="L2910" s="250"/>
      <c r="M2910" s="250"/>
      <c r="N2910" s="250"/>
      <c r="O2910" s="258">
        <f t="shared" si="3538"/>
        <v>0</v>
      </c>
      <c r="P2910" s="364"/>
      <c r="Q2910" s="271"/>
      <c r="R2910" s="372"/>
      <c r="S2910" s="375"/>
      <c r="T2910" s="364"/>
      <c r="U2910" s="370"/>
      <c r="V2910" s="366"/>
      <c r="W2910" s="368"/>
      <c r="X2910" s="370"/>
      <c r="Y2910" s="372"/>
      <c r="Z2910" s="372"/>
      <c r="AA2910" s="372"/>
      <c r="AB2910" s="372"/>
      <c r="AC2910" s="372"/>
      <c r="AD2910" s="250" t="str">
        <f t="shared" ref="AD2910:AD2913" si="3568">AD2909</f>
        <v>会员</v>
      </c>
      <c r="AE2910" s="284">
        <f>VLOOKUP(AD2910,分类参数表!$I$2:$J$10,2,FALSE)</f>
        <v>1</v>
      </c>
      <c r="AF2910" s="285"/>
      <c r="AG2910" s="271"/>
      <c r="AH2910" s="271"/>
      <c r="AI2910" s="271"/>
      <c r="AJ2910" s="271"/>
      <c r="AK2910" s="271"/>
      <c r="AL2910" s="271"/>
      <c r="AM2910" s="294"/>
      <c r="AN2910" s="295" t="e">
        <f t="shared" si="3539"/>
        <v>#DIV/0!</v>
      </c>
      <c r="AO2910" s="299"/>
    </row>
    <row r="2911" spans="1:41" s="221" customFormat="1" ht="15" customHeight="1" x14ac:dyDescent="0.15">
      <c r="A2911" s="247"/>
      <c r="B2911" s="248">
        <f t="shared" ref="B2911:C2911" si="3569">B2910</f>
        <v>0</v>
      </c>
      <c r="C2911" s="249">
        <f t="shared" si="3569"/>
        <v>0</v>
      </c>
      <c r="D2911" s="250">
        <f t="shared" si="3567"/>
        <v>3</v>
      </c>
      <c r="E2911" s="250"/>
      <c r="F2911" s="251"/>
      <c r="G2911" s="250"/>
      <c r="H2911" s="329"/>
      <c r="I2911" s="252"/>
      <c r="J2911" s="250"/>
      <c r="K2911" s="250"/>
      <c r="L2911" s="250"/>
      <c r="M2911" s="250"/>
      <c r="N2911" s="250"/>
      <c r="O2911" s="258">
        <f t="shared" si="3538"/>
        <v>0</v>
      </c>
      <c r="P2911" s="364"/>
      <c r="Q2911" s="271"/>
      <c r="R2911" s="372"/>
      <c r="S2911" s="375"/>
      <c r="T2911" s="364"/>
      <c r="U2911" s="370"/>
      <c r="V2911" s="366"/>
      <c r="W2911" s="368"/>
      <c r="X2911" s="370"/>
      <c r="Y2911" s="372"/>
      <c r="Z2911" s="372"/>
      <c r="AA2911" s="372"/>
      <c r="AB2911" s="372"/>
      <c r="AC2911" s="372"/>
      <c r="AD2911" s="250" t="str">
        <f t="shared" si="3568"/>
        <v>会员</v>
      </c>
      <c r="AE2911" s="284">
        <f>VLOOKUP(AD2911,分类参数表!$I$2:$J$10,2,FALSE)</f>
        <v>1</v>
      </c>
      <c r="AF2911" s="285"/>
      <c r="AG2911" s="271"/>
      <c r="AH2911" s="271"/>
      <c r="AI2911" s="271"/>
      <c r="AJ2911" s="271"/>
      <c r="AK2911" s="271"/>
      <c r="AL2911" s="271"/>
      <c r="AM2911" s="294"/>
      <c r="AN2911" s="295" t="e">
        <f t="shared" si="3539"/>
        <v>#DIV/0!</v>
      </c>
      <c r="AO2911" s="299"/>
    </row>
    <row r="2912" spans="1:41" s="221" customFormat="1" ht="15" customHeight="1" x14ac:dyDescent="0.15">
      <c r="A2912" s="247"/>
      <c r="B2912" s="248">
        <f t="shared" ref="B2912:C2912" si="3570">B2911</f>
        <v>0</v>
      </c>
      <c r="C2912" s="249">
        <f t="shared" si="3570"/>
        <v>0</v>
      </c>
      <c r="D2912" s="250">
        <f t="shared" si="3567"/>
        <v>4</v>
      </c>
      <c r="E2912" s="250"/>
      <c r="F2912" s="251"/>
      <c r="G2912" s="250"/>
      <c r="H2912" s="271"/>
      <c r="I2912" s="250"/>
      <c r="J2912" s="250"/>
      <c r="K2912" s="250"/>
      <c r="L2912" s="250"/>
      <c r="M2912" s="250"/>
      <c r="N2912" s="250"/>
      <c r="O2912" s="258">
        <f t="shared" si="3538"/>
        <v>0</v>
      </c>
      <c r="P2912" s="364"/>
      <c r="Q2912" s="271"/>
      <c r="R2912" s="372"/>
      <c r="S2912" s="375"/>
      <c r="T2912" s="364"/>
      <c r="U2912" s="370"/>
      <c r="V2912" s="366"/>
      <c r="W2912" s="368"/>
      <c r="X2912" s="370"/>
      <c r="Y2912" s="372"/>
      <c r="Z2912" s="372"/>
      <c r="AA2912" s="372"/>
      <c r="AB2912" s="372"/>
      <c r="AC2912" s="372"/>
      <c r="AD2912" s="250" t="str">
        <f t="shared" si="3568"/>
        <v>会员</v>
      </c>
      <c r="AE2912" s="284">
        <f>VLOOKUP(AD2912,分类参数表!$I$2:$J$10,2,FALSE)</f>
        <v>1</v>
      </c>
      <c r="AF2912" s="285"/>
      <c r="AG2912" s="271"/>
      <c r="AH2912" s="271"/>
      <c r="AI2912" s="271"/>
      <c r="AJ2912" s="271"/>
      <c r="AK2912" s="271"/>
      <c r="AL2912" s="271"/>
      <c r="AM2912" s="294"/>
      <c r="AN2912" s="295" t="e">
        <f t="shared" si="3539"/>
        <v>#DIV/0!</v>
      </c>
      <c r="AO2912" s="299"/>
    </row>
    <row r="2913" spans="1:41" s="221" customFormat="1" ht="15" customHeight="1" thickBot="1" x14ac:dyDescent="0.2">
      <c r="A2913" s="247"/>
      <c r="B2913" s="248">
        <f t="shared" ref="B2913:C2913" si="3571">B2912</f>
        <v>0</v>
      </c>
      <c r="C2913" s="249">
        <f t="shared" si="3571"/>
        <v>0</v>
      </c>
      <c r="D2913" s="250">
        <f t="shared" si="3567"/>
        <v>5</v>
      </c>
      <c r="E2913" s="250"/>
      <c r="F2913" s="251"/>
      <c r="G2913" s="250"/>
      <c r="H2913" s="271"/>
      <c r="I2913" s="250"/>
      <c r="J2913" s="250"/>
      <c r="K2913" s="250"/>
      <c r="L2913" s="250"/>
      <c r="M2913" s="250"/>
      <c r="N2913" s="250"/>
      <c r="O2913" s="258">
        <f t="shared" si="3538"/>
        <v>0</v>
      </c>
      <c r="P2913" s="364"/>
      <c r="Q2913" s="271"/>
      <c r="R2913" s="372"/>
      <c r="S2913" s="375"/>
      <c r="T2913" s="364"/>
      <c r="U2913" s="370"/>
      <c r="V2913" s="366"/>
      <c r="W2913" s="368"/>
      <c r="X2913" s="370"/>
      <c r="Y2913" s="372"/>
      <c r="Z2913" s="372"/>
      <c r="AA2913" s="372"/>
      <c r="AB2913" s="373"/>
      <c r="AC2913" s="373"/>
      <c r="AD2913" s="250" t="str">
        <f t="shared" si="3568"/>
        <v>会员</v>
      </c>
      <c r="AE2913" s="284">
        <f>VLOOKUP(AD2913,分类参数表!$I$2:$J$10,2,FALSE)</f>
        <v>1</v>
      </c>
      <c r="AF2913" s="285"/>
      <c r="AG2913" s="271"/>
      <c r="AH2913" s="271"/>
      <c r="AI2913" s="271"/>
      <c r="AJ2913" s="271"/>
      <c r="AK2913" s="271"/>
      <c r="AL2913" s="271"/>
      <c r="AM2913" s="294"/>
      <c r="AN2913" s="295" t="e">
        <f t="shared" si="3539"/>
        <v>#DIV/0!</v>
      </c>
      <c r="AO2913" s="299"/>
    </row>
    <row r="2914" spans="1:41" s="218" customFormat="1" ht="15" customHeight="1" thickTop="1" x14ac:dyDescent="0.15">
      <c r="A2914" s="229"/>
      <c r="B2914" s="230"/>
      <c r="C2914" s="231"/>
      <c r="D2914" s="232">
        <v>1</v>
      </c>
      <c r="E2914" s="233"/>
      <c r="F2914" s="233"/>
      <c r="G2914" s="232"/>
      <c r="H2914" s="326"/>
      <c r="I2914" s="234"/>
      <c r="J2914" s="232"/>
      <c r="K2914" s="233"/>
      <c r="L2914" s="232"/>
      <c r="M2914" s="232"/>
      <c r="N2914" s="232"/>
      <c r="O2914" s="255">
        <f t="shared" si="3538"/>
        <v>0</v>
      </c>
      <c r="P2914" s="350">
        <f>SUM(O2914:O2918)</f>
        <v>0</v>
      </c>
      <c r="Q2914" s="264"/>
      <c r="R2914" s="352">
        <f>SUMPRODUCT(Q2914:Q2918+0)</f>
        <v>0</v>
      </c>
      <c r="S2914" s="354" t="e">
        <f>R2914/P2914</f>
        <v>#DIV/0!</v>
      </c>
      <c r="T2914" s="350" t="e">
        <f>LOOKUP(S2914,{0.4,0.45,0.5,0.55,0.6,0.65,0.7,0.75,0.8,0.85,0.9,0.95,1},{0.1,0.175,0.25,0.325,0.4,0.475,0.55,0.625,0.7,0.775,0.85,0.925,1})</f>
        <v>#DIV/0!</v>
      </c>
      <c r="U2914" s="356"/>
      <c r="V2914" s="358"/>
      <c r="W2914" s="360"/>
      <c r="X2914" s="356"/>
      <c r="Y2914" s="352">
        <f>R2914-(V2914/10)-X2914</f>
        <v>0</v>
      </c>
      <c r="Z2914" s="352" t="e">
        <f>Y2914*T2914*AE2914</f>
        <v>#DIV/0!</v>
      </c>
      <c r="AA2914" s="352" t="e">
        <f>U2914-V2914+Z2914</f>
        <v>#DIV/0!</v>
      </c>
      <c r="AB2914" s="352"/>
      <c r="AC2914" s="352"/>
      <c r="AD2914" s="276"/>
      <c r="AE2914" s="277" t="e">
        <f>VLOOKUP(AD2914,分类参数表!$I$2:$J$10,2,FALSE)</f>
        <v>#N/A</v>
      </c>
      <c r="AF2914" s="278"/>
      <c r="AG2914" s="264"/>
      <c r="AH2914" s="264"/>
      <c r="AI2914" s="264"/>
      <c r="AJ2914" s="264"/>
      <c r="AK2914" s="264"/>
      <c r="AL2914" s="264"/>
      <c r="AM2914" s="288"/>
      <c r="AN2914" s="289" t="e">
        <f t="shared" si="3539"/>
        <v>#DIV/0!</v>
      </c>
      <c r="AO2914" s="296"/>
    </row>
    <row r="2915" spans="1:41" s="219" customFormat="1" ht="15" customHeight="1" x14ac:dyDescent="0.15">
      <c r="A2915" s="235"/>
      <c r="B2915" s="236">
        <f t="shared" ref="B2915:C2915" si="3572">B2914</f>
        <v>0</v>
      </c>
      <c r="C2915" s="237">
        <f t="shared" si="3572"/>
        <v>0</v>
      </c>
      <c r="D2915" s="238">
        <f t="shared" ref="D2915:D2918" si="3573">D2914+1</f>
        <v>2</v>
      </c>
      <c r="E2915" s="238"/>
      <c r="F2915" s="239"/>
      <c r="G2915" s="238"/>
      <c r="H2915" s="327"/>
      <c r="I2915" s="240"/>
      <c r="J2915" s="238"/>
      <c r="K2915" s="238"/>
      <c r="L2915" s="238"/>
      <c r="M2915" s="238"/>
      <c r="N2915" s="238"/>
      <c r="O2915" s="256">
        <f t="shared" si="3538"/>
        <v>0</v>
      </c>
      <c r="P2915" s="351"/>
      <c r="Q2915" s="266"/>
      <c r="R2915" s="353"/>
      <c r="S2915" s="355"/>
      <c r="T2915" s="351"/>
      <c r="U2915" s="357"/>
      <c r="V2915" s="359"/>
      <c r="W2915" s="361"/>
      <c r="X2915" s="357"/>
      <c r="Y2915" s="353"/>
      <c r="Z2915" s="353"/>
      <c r="AA2915" s="353"/>
      <c r="AB2915" s="353"/>
      <c r="AC2915" s="353"/>
      <c r="AD2915" s="238">
        <f t="shared" ref="AD2915:AD2918" si="3574">AD2914</f>
        <v>0</v>
      </c>
      <c r="AE2915" s="279" t="e">
        <f>VLOOKUP(AD2915,分类参数表!$I$2:$J$10,2,FALSE)</f>
        <v>#N/A</v>
      </c>
      <c r="AF2915" s="280"/>
      <c r="AG2915" s="266"/>
      <c r="AH2915" s="266"/>
      <c r="AI2915" s="266"/>
      <c r="AJ2915" s="266"/>
      <c r="AK2915" s="266"/>
      <c r="AL2915" s="266"/>
      <c r="AM2915" s="290"/>
      <c r="AN2915" s="291" t="e">
        <f t="shared" si="3539"/>
        <v>#DIV/0!</v>
      </c>
      <c r="AO2915" s="297"/>
    </row>
    <row r="2916" spans="1:41" s="219" customFormat="1" ht="15" customHeight="1" x14ac:dyDescent="0.15">
      <c r="A2916" s="235"/>
      <c r="B2916" s="236">
        <f t="shared" ref="B2916:C2916" si="3575">B2915</f>
        <v>0</v>
      </c>
      <c r="C2916" s="237">
        <f t="shared" si="3575"/>
        <v>0</v>
      </c>
      <c r="D2916" s="238">
        <f t="shared" si="3573"/>
        <v>3</v>
      </c>
      <c r="E2916" s="238"/>
      <c r="F2916" s="239"/>
      <c r="G2916" s="238"/>
      <c r="H2916" s="327"/>
      <c r="I2916" s="240"/>
      <c r="J2916" s="238"/>
      <c r="K2916" s="238"/>
      <c r="L2916" s="238"/>
      <c r="M2916" s="238"/>
      <c r="N2916" s="238"/>
      <c r="O2916" s="256">
        <f t="shared" si="3538"/>
        <v>0</v>
      </c>
      <c r="P2916" s="351"/>
      <c r="Q2916" s="266"/>
      <c r="R2916" s="353"/>
      <c r="S2916" s="355"/>
      <c r="T2916" s="351"/>
      <c r="U2916" s="357"/>
      <c r="V2916" s="359"/>
      <c r="W2916" s="361"/>
      <c r="X2916" s="357"/>
      <c r="Y2916" s="353"/>
      <c r="Z2916" s="353"/>
      <c r="AA2916" s="353"/>
      <c r="AB2916" s="353"/>
      <c r="AC2916" s="353"/>
      <c r="AD2916" s="238">
        <f t="shared" si="3574"/>
        <v>0</v>
      </c>
      <c r="AE2916" s="279" t="e">
        <f>VLOOKUP(AD2916,分类参数表!$I$2:$J$10,2,FALSE)</f>
        <v>#N/A</v>
      </c>
      <c r="AF2916" s="280"/>
      <c r="AG2916" s="266"/>
      <c r="AH2916" s="266"/>
      <c r="AI2916" s="266"/>
      <c r="AJ2916" s="266"/>
      <c r="AK2916" s="266"/>
      <c r="AL2916" s="266"/>
      <c r="AM2916" s="290"/>
      <c r="AN2916" s="291" t="e">
        <f t="shared" si="3539"/>
        <v>#DIV/0!</v>
      </c>
      <c r="AO2916" s="297"/>
    </row>
    <row r="2917" spans="1:41" s="219" customFormat="1" ht="15" customHeight="1" x14ac:dyDescent="0.15">
      <c r="A2917" s="235"/>
      <c r="B2917" s="236">
        <f t="shared" ref="B2917:C2917" si="3576">B2916</f>
        <v>0</v>
      </c>
      <c r="C2917" s="237">
        <f t="shared" si="3576"/>
        <v>0</v>
      </c>
      <c r="D2917" s="238">
        <f t="shared" si="3573"/>
        <v>4</v>
      </c>
      <c r="E2917" s="238"/>
      <c r="F2917" s="239"/>
      <c r="G2917" s="238"/>
      <c r="H2917" s="266"/>
      <c r="I2917" s="238"/>
      <c r="J2917" s="238"/>
      <c r="K2917" s="238"/>
      <c r="L2917" s="238"/>
      <c r="M2917" s="238"/>
      <c r="N2917" s="238"/>
      <c r="O2917" s="256">
        <f t="shared" si="3538"/>
        <v>0</v>
      </c>
      <c r="P2917" s="351"/>
      <c r="Q2917" s="266"/>
      <c r="R2917" s="353"/>
      <c r="S2917" s="355"/>
      <c r="T2917" s="351"/>
      <c r="U2917" s="357"/>
      <c r="V2917" s="359"/>
      <c r="W2917" s="361"/>
      <c r="X2917" s="357"/>
      <c r="Y2917" s="353"/>
      <c r="Z2917" s="353"/>
      <c r="AA2917" s="353"/>
      <c r="AB2917" s="353"/>
      <c r="AC2917" s="353"/>
      <c r="AD2917" s="238">
        <f t="shared" si="3574"/>
        <v>0</v>
      </c>
      <c r="AE2917" s="279" t="e">
        <f>VLOOKUP(AD2917,分类参数表!$I$2:$J$10,2,FALSE)</f>
        <v>#N/A</v>
      </c>
      <c r="AF2917" s="280"/>
      <c r="AG2917" s="266"/>
      <c r="AH2917" s="266"/>
      <c r="AI2917" s="266"/>
      <c r="AJ2917" s="266"/>
      <c r="AK2917" s="266"/>
      <c r="AL2917" s="266"/>
      <c r="AM2917" s="290"/>
      <c r="AN2917" s="291" t="e">
        <f t="shared" si="3539"/>
        <v>#DIV/0!</v>
      </c>
      <c r="AO2917" s="297"/>
    </row>
    <row r="2918" spans="1:41" s="219" customFormat="1" ht="15" customHeight="1" thickBot="1" x14ac:dyDescent="0.2">
      <c r="A2918" s="235"/>
      <c r="B2918" s="236">
        <f t="shared" ref="B2918:C2918" si="3577">B2917</f>
        <v>0</v>
      </c>
      <c r="C2918" s="237">
        <f t="shared" si="3577"/>
        <v>0</v>
      </c>
      <c r="D2918" s="238">
        <f t="shared" si="3573"/>
        <v>5</v>
      </c>
      <c r="E2918" s="238"/>
      <c r="F2918" s="239"/>
      <c r="G2918" s="238"/>
      <c r="H2918" s="266"/>
      <c r="I2918" s="238"/>
      <c r="J2918" s="238"/>
      <c r="K2918" s="238"/>
      <c r="L2918" s="238"/>
      <c r="M2918" s="238"/>
      <c r="N2918" s="238"/>
      <c r="O2918" s="256">
        <f t="shared" si="3538"/>
        <v>0</v>
      </c>
      <c r="P2918" s="351"/>
      <c r="Q2918" s="266"/>
      <c r="R2918" s="353"/>
      <c r="S2918" s="355"/>
      <c r="T2918" s="351"/>
      <c r="U2918" s="357"/>
      <c r="V2918" s="359"/>
      <c r="W2918" s="361"/>
      <c r="X2918" s="357"/>
      <c r="Y2918" s="353"/>
      <c r="Z2918" s="353"/>
      <c r="AA2918" s="353"/>
      <c r="AB2918" s="362"/>
      <c r="AC2918" s="362"/>
      <c r="AD2918" s="238">
        <f t="shared" si="3574"/>
        <v>0</v>
      </c>
      <c r="AE2918" s="279" t="e">
        <f>VLOOKUP(AD2918,分类参数表!$I$2:$J$10,2,FALSE)</f>
        <v>#N/A</v>
      </c>
      <c r="AF2918" s="280"/>
      <c r="AG2918" s="266"/>
      <c r="AH2918" s="266"/>
      <c r="AI2918" s="266"/>
      <c r="AJ2918" s="266"/>
      <c r="AK2918" s="266"/>
      <c r="AL2918" s="266"/>
      <c r="AM2918" s="290"/>
      <c r="AN2918" s="291" t="e">
        <f t="shared" si="3539"/>
        <v>#DIV/0!</v>
      </c>
      <c r="AO2918" s="297"/>
    </row>
    <row r="2919" spans="1:41" s="220" customFormat="1" ht="15" customHeight="1" thickTop="1" x14ac:dyDescent="0.15">
      <c r="A2919" s="319"/>
      <c r="B2919" s="242"/>
      <c r="C2919" s="243"/>
      <c r="D2919" s="244">
        <v>1</v>
      </c>
      <c r="E2919" s="320"/>
      <c r="F2919" s="245"/>
      <c r="G2919" s="321"/>
      <c r="H2919" s="328"/>
      <c r="I2919" s="246"/>
      <c r="J2919" s="321"/>
      <c r="K2919" s="320"/>
      <c r="L2919" s="321"/>
      <c r="M2919" s="244"/>
      <c r="N2919" s="244"/>
      <c r="O2919" s="257">
        <f t="shared" si="3538"/>
        <v>0</v>
      </c>
      <c r="P2919" s="363">
        <f>SUM(O2919:O2923)</f>
        <v>0</v>
      </c>
      <c r="Q2919" s="322"/>
      <c r="R2919" s="371">
        <f>SUMPRODUCT(Q2919:Q2923+0)</f>
        <v>0</v>
      </c>
      <c r="S2919" s="374" t="e">
        <f>R2919/P2919</f>
        <v>#DIV/0!</v>
      </c>
      <c r="T2919" s="363" t="e">
        <f>LOOKUP(S2919,{0.4,0.45,0.5,0.55,0.6,0.65,0.7,0.75,0.8,0.85,0.9,0.95,1},{0.1,0.175,0.25,0.325,0.4,0.475,0.55,0.625,0.7,0.775,0.85,0.925,1})</f>
        <v>#DIV/0!</v>
      </c>
      <c r="U2919" s="369"/>
      <c r="V2919" s="365"/>
      <c r="W2919" s="367"/>
      <c r="X2919" s="369"/>
      <c r="Y2919" s="371">
        <f>R2919-(V2919/10)-X2919</f>
        <v>0</v>
      </c>
      <c r="Z2919" s="371" t="e">
        <f>Y2919*T2919*AE2919</f>
        <v>#DIV/0!</v>
      </c>
      <c r="AA2919" s="371" t="e">
        <f>U2919-V2919+Z2919</f>
        <v>#DIV/0!</v>
      </c>
      <c r="AB2919" s="371"/>
      <c r="AC2919" s="371"/>
      <c r="AD2919" s="323" t="s">
        <v>2000</v>
      </c>
      <c r="AE2919" s="282">
        <f>VLOOKUP(AD2919,分类参数表!$I$2:$J$10,2,FALSE)</f>
        <v>1</v>
      </c>
      <c r="AF2919" s="283"/>
      <c r="AG2919" s="322"/>
      <c r="AH2919" s="269"/>
      <c r="AI2919" s="269"/>
      <c r="AJ2919" s="269"/>
      <c r="AK2919" s="322"/>
      <c r="AL2919" s="322"/>
      <c r="AM2919" s="292"/>
      <c r="AN2919" s="293" t="e">
        <f t="shared" si="3539"/>
        <v>#DIV/0!</v>
      </c>
      <c r="AO2919" s="298"/>
    </row>
    <row r="2920" spans="1:41" s="221" customFormat="1" ht="15" customHeight="1" x14ac:dyDescent="0.15">
      <c r="A2920" s="247"/>
      <c r="B2920" s="248">
        <f t="shared" ref="B2920:C2920" si="3578">B2919</f>
        <v>0</v>
      </c>
      <c r="C2920" s="249">
        <f t="shared" si="3578"/>
        <v>0</v>
      </c>
      <c r="D2920" s="250">
        <f t="shared" ref="D2920:D2923" si="3579">D2919+1</f>
        <v>2</v>
      </c>
      <c r="E2920" s="250"/>
      <c r="F2920" s="251"/>
      <c r="G2920" s="250"/>
      <c r="H2920" s="329"/>
      <c r="I2920" s="252"/>
      <c r="J2920" s="250"/>
      <c r="K2920" s="250"/>
      <c r="L2920" s="250"/>
      <c r="M2920" s="250"/>
      <c r="N2920" s="250"/>
      <c r="O2920" s="258">
        <f t="shared" si="3538"/>
        <v>0</v>
      </c>
      <c r="P2920" s="364"/>
      <c r="Q2920" s="271"/>
      <c r="R2920" s="372"/>
      <c r="S2920" s="375"/>
      <c r="T2920" s="364"/>
      <c r="U2920" s="370"/>
      <c r="V2920" s="366"/>
      <c r="W2920" s="368"/>
      <c r="X2920" s="370"/>
      <c r="Y2920" s="372"/>
      <c r="Z2920" s="372"/>
      <c r="AA2920" s="372"/>
      <c r="AB2920" s="372"/>
      <c r="AC2920" s="372"/>
      <c r="AD2920" s="250" t="str">
        <f t="shared" ref="AD2920:AD2923" si="3580">AD2919</f>
        <v>会员</v>
      </c>
      <c r="AE2920" s="284">
        <f>VLOOKUP(AD2920,分类参数表!$I$2:$J$10,2,FALSE)</f>
        <v>1</v>
      </c>
      <c r="AF2920" s="285"/>
      <c r="AG2920" s="271"/>
      <c r="AH2920" s="271"/>
      <c r="AI2920" s="271"/>
      <c r="AJ2920" s="271"/>
      <c r="AK2920" s="271"/>
      <c r="AL2920" s="271"/>
      <c r="AM2920" s="294"/>
      <c r="AN2920" s="295" t="e">
        <f t="shared" si="3539"/>
        <v>#DIV/0!</v>
      </c>
      <c r="AO2920" s="299"/>
    </row>
    <row r="2921" spans="1:41" s="221" customFormat="1" ht="15" customHeight="1" x14ac:dyDescent="0.15">
      <c r="A2921" s="247"/>
      <c r="B2921" s="248">
        <f t="shared" ref="B2921:C2921" si="3581">B2920</f>
        <v>0</v>
      </c>
      <c r="C2921" s="249">
        <f t="shared" si="3581"/>
        <v>0</v>
      </c>
      <c r="D2921" s="250">
        <f t="shared" si="3579"/>
        <v>3</v>
      </c>
      <c r="E2921" s="250"/>
      <c r="F2921" s="251"/>
      <c r="G2921" s="250"/>
      <c r="H2921" s="329"/>
      <c r="I2921" s="252"/>
      <c r="J2921" s="250"/>
      <c r="K2921" s="250"/>
      <c r="L2921" s="250"/>
      <c r="M2921" s="250"/>
      <c r="N2921" s="250"/>
      <c r="O2921" s="258">
        <f t="shared" si="3538"/>
        <v>0</v>
      </c>
      <c r="P2921" s="364"/>
      <c r="Q2921" s="271"/>
      <c r="R2921" s="372"/>
      <c r="S2921" s="375"/>
      <c r="T2921" s="364"/>
      <c r="U2921" s="370"/>
      <c r="V2921" s="366"/>
      <c r="W2921" s="368"/>
      <c r="X2921" s="370"/>
      <c r="Y2921" s="372"/>
      <c r="Z2921" s="372"/>
      <c r="AA2921" s="372"/>
      <c r="AB2921" s="372"/>
      <c r="AC2921" s="372"/>
      <c r="AD2921" s="250" t="str">
        <f t="shared" si="3580"/>
        <v>会员</v>
      </c>
      <c r="AE2921" s="284">
        <f>VLOOKUP(AD2921,分类参数表!$I$2:$J$10,2,FALSE)</f>
        <v>1</v>
      </c>
      <c r="AF2921" s="285"/>
      <c r="AG2921" s="271"/>
      <c r="AH2921" s="271"/>
      <c r="AI2921" s="271"/>
      <c r="AJ2921" s="271"/>
      <c r="AK2921" s="271"/>
      <c r="AL2921" s="271"/>
      <c r="AM2921" s="294"/>
      <c r="AN2921" s="295" t="e">
        <f t="shared" si="3539"/>
        <v>#DIV/0!</v>
      </c>
      <c r="AO2921" s="299"/>
    </row>
    <row r="2922" spans="1:41" s="221" customFormat="1" ht="15" customHeight="1" x14ac:dyDescent="0.15">
      <c r="A2922" s="247"/>
      <c r="B2922" s="248">
        <f t="shared" ref="B2922:C2922" si="3582">B2921</f>
        <v>0</v>
      </c>
      <c r="C2922" s="249">
        <f t="shared" si="3582"/>
        <v>0</v>
      </c>
      <c r="D2922" s="250">
        <f t="shared" si="3579"/>
        <v>4</v>
      </c>
      <c r="E2922" s="250"/>
      <c r="F2922" s="251"/>
      <c r="G2922" s="250"/>
      <c r="H2922" s="271"/>
      <c r="I2922" s="250"/>
      <c r="J2922" s="250"/>
      <c r="K2922" s="250"/>
      <c r="L2922" s="250"/>
      <c r="M2922" s="250"/>
      <c r="N2922" s="250"/>
      <c r="O2922" s="258">
        <f t="shared" si="3538"/>
        <v>0</v>
      </c>
      <c r="P2922" s="364"/>
      <c r="Q2922" s="271"/>
      <c r="R2922" s="372"/>
      <c r="S2922" s="375"/>
      <c r="T2922" s="364"/>
      <c r="U2922" s="370"/>
      <c r="V2922" s="366"/>
      <c r="W2922" s="368"/>
      <c r="X2922" s="370"/>
      <c r="Y2922" s="372"/>
      <c r="Z2922" s="372"/>
      <c r="AA2922" s="372"/>
      <c r="AB2922" s="372"/>
      <c r="AC2922" s="372"/>
      <c r="AD2922" s="250" t="str">
        <f t="shared" si="3580"/>
        <v>会员</v>
      </c>
      <c r="AE2922" s="284">
        <f>VLOOKUP(AD2922,分类参数表!$I$2:$J$10,2,FALSE)</f>
        <v>1</v>
      </c>
      <c r="AF2922" s="285"/>
      <c r="AG2922" s="271"/>
      <c r="AH2922" s="271"/>
      <c r="AI2922" s="271"/>
      <c r="AJ2922" s="271"/>
      <c r="AK2922" s="271"/>
      <c r="AL2922" s="271"/>
      <c r="AM2922" s="294"/>
      <c r="AN2922" s="295" t="e">
        <f t="shared" si="3539"/>
        <v>#DIV/0!</v>
      </c>
      <c r="AO2922" s="299"/>
    </row>
    <row r="2923" spans="1:41" s="221" customFormat="1" ht="15" customHeight="1" thickBot="1" x14ac:dyDescent="0.2">
      <c r="A2923" s="247"/>
      <c r="B2923" s="248">
        <f t="shared" ref="B2923:C2923" si="3583">B2922</f>
        <v>0</v>
      </c>
      <c r="C2923" s="249">
        <f t="shared" si="3583"/>
        <v>0</v>
      </c>
      <c r="D2923" s="250">
        <f t="shared" si="3579"/>
        <v>5</v>
      </c>
      <c r="E2923" s="250"/>
      <c r="F2923" s="251"/>
      <c r="G2923" s="250"/>
      <c r="H2923" s="271"/>
      <c r="I2923" s="250"/>
      <c r="J2923" s="250"/>
      <c r="K2923" s="250"/>
      <c r="L2923" s="250"/>
      <c r="M2923" s="250"/>
      <c r="N2923" s="250"/>
      <c r="O2923" s="258">
        <f t="shared" si="3538"/>
        <v>0</v>
      </c>
      <c r="P2923" s="364"/>
      <c r="Q2923" s="271"/>
      <c r="R2923" s="372"/>
      <c r="S2923" s="375"/>
      <c r="T2923" s="364"/>
      <c r="U2923" s="370"/>
      <c r="V2923" s="366"/>
      <c r="W2923" s="368"/>
      <c r="X2923" s="370"/>
      <c r="Y2923" s="372"/>
      <c r="Z2923" s="372"/>
      <c r="AA2923" s="372"/>
      <c r="AB2923" s="373"/>
      <c r="AC2923" s="373"/>
      <c r="AD2923" s="250" t="str">
        <f t="shared" si="3580"/>
        <v>会员</v>
      </c>
      <c r="AE2923" s="284">
        <f>VLOOKUP(AD2923,分类参数表!$I$2:$J$10,2,FALSE)</f>
        <v>1</v>
      </c>
      <c r="AF2923" s="285"/>
      <c r="AG2923" s="271"/>
      <c r="AH2923" s="271"/>
      <c r="AI2923" s="271"/>
      <c r="AJ2923" s="271"/>
      <c r="AK2923" s="271"/>
      <c r="AL2923" s="271"/>
      <c r="AM2923" s="294"/>
      <c r="AN2923" s="295" t="e">
        <f t="shared" si="3539"/>
        <v>#DIV/0!</v>
      </c>
      <c r="AO2923" s="299"/>
    </row>
    <row r="2924" spans="1:41" s="218" customFormat="1" ht="15" customHeight="1" thickTop="1" x14ac:dyDescent="0.15">
      <c r="A2924" s="229"/>
      <c r="B2924" s="230"/>
      <c r="C2924" s="231"/>
      <c r="D2924" s="232">
        <v>1</v>
      </c>
      <c r="E2924" s="233"/>
      <c r="F2924" s="233"/>
      <c r="G2924" s="232"/>
      <c r="H2924" s="326"/>
      <c r="I2924" s="234"/>
      <c r="J2924" s="232"/>
      <c r="K2924" s="233"/>
      <c r="L2924" s="232"/>
      <c r="M2924" s="232"/>
      <c r="N2924" s="232"/>
      <c r="O2924" s="255">
        <f t="shared" si="3538"/>
        <v>0</v>
      </c>
      <c r="P2924" s="350">
        <f>SUM(O2924:O2928)</f>
        <v>0</v>
      </c>
      <c r="Q2924" s="264"/>
      <c r="R2924" s="352">
        <f>SUMPRODUCT(Q2924:Q2928+0)</f>
        <v>0</v>
      </c>
      <c r="S2924" s="354" t="e">
        <f>R2924/P2924</f>
        <v>#DIV/0!</v>
      </c>
      <c r="T2924" s="350" t="e">
        <f>LOOKUP(S2924,{0.4,0.45,0.5,0.55,0.6,0.65,0.7,0.75,0.8,0.85,0.9,0.95,1},{0.1,0.175,0.25,0.325,0.4,0.475,0.55,0.625,0.7,0.775,0.85,0.925,1})</f>
        <v>#DIV/0!</v>
      </c>
      <c r="U2924" s="356"/>
      <c r="V2924" s="358"/>
      <c r="W2924" s="360"/>
      <c r="X2924" s="356"/>
      <c r="Y2924" s="352">
        <f>R2924-(V2924/10)-X2924</f>
        <v>0</v>
      </c>
      <c r="Z2924" s="352" t="e">
        <f>Y2924*T2924*AE2924</f>
        <v>#DIV/0!</v>
      </c>
      <c r="AA2924" s="352" t="e">
        <f>U2924-V2924+Z2924</f>
        <v>#DIV/0!</v>
      </c>
      <c r="AB2924" s="352"/>
      <c r="AC2924" s="352"/>
      <c r="AD2924" s="276"/>
      <c r="AE2924" s="277" t="e">
        <f>VLOOKUP(AD2924,分类参数表!$I$2:$J$10,2,FALSE)</f>
        <v>#N/A</v>
      </c>
      <c r="AF2924" s="278"/>
      <c r="AG2924" s="264"/>
      <c r="AH2924" s="264"/>
      <c r="AI2924" s="264"/>
      <c r="AJ2924" s="264"/>
      <c r="AK2924" s="264"/>
      <c r="AL2924" s="264"/>
      <c r="AM2924" s="288"/>
      <c r="AN2924" s="289" t="e">
        <f t="shared" si="3539"/>
        <v>#DIV/0!</v>
      </c>
      <c r="AO2924" s="296"/>
    </row>
    <row r="2925" spans="1:41" s="219" customFormat="1" ht="15" customHeight="1" x14ac:dyDescent="0.15">
      <c r="A2925" s="235"/>
      <c r="B2925" s="236">
        <f t="shared" ref="B2925:C2925" si="3584">B2924</f>
        <v>0</v>
      </c>
      <c r="C2925" s="237">
        <f t="shared" si="3584"/>
        <v>0</v>
      </c>
      <c r="D2925" s="238">
        <f t="shared" ref="D2925:D2928" si="3585">D2924+1</f>
        <v>2</v>
      </c>
      <c r="E2925" s="238"/>
      <c r="F2925" s="239"/>
      <c r="G2925" s="238"/>
      <c r="H2925" s="327"/>
      <c r="I2925" s="240"/>
      <c r="J2925" s="238"/>
      <c r="K2925" s="238"/>
      <c r="L2925" s="238"/>
      <c r="M2925" s="238"/>
      <c r="N2925" s="238"/>
      <c r="O2925" s="256">
        <f t="shared" si="3538"/>
        <v>0</v>
      </c>
      <c r="P2925" s="351"/>
      <c r="Q2925" s="266"/>
      <c r="R2925" s="353"/>
      <c r="S2925" s="355"/>
      <c r="T2925" s="351"/>
      <c r="U2925" s="357"/>
      <c r="V2925" s="359"/>
      <c r="W2925" s="361"/>
      <c r="X2925" s="357"/>
      <c r="Y2925" s="353"/>
      <c r="Z2925" s="353"/>
      <c r="AA2925" s="353"/>
      <c r="AB2925" s="353"/>
      <c r="AC2925" s="353"/>
      <c r="AD2925" s="238">
        <f t="shared" ref="AD2925:AD2928" si="3586">AD2924</f>
        <v>0</v>
      </c>
      <c r="AE2925" s="279" t="e">
        <f>VLOOKUP(AD2925,分类参数表!$I$2:$J$10,2,FALSE)</f>
        <v>#N/A</v>
      </c>
      <c r="AF2925" s="280"/>
      <c r="AG2925" s="266"/>
      <c r="AH2925" s="266"/>
      <c r="AI2925" s="266"/>
      <c r="AJ2925" s="266"/>
      <c r="AK2925" s="266"/>
      <c r="AL2925" s="266"/>
      <c r="AM2925" s="290"/>
      <c r="AN2925" s="291" t="e">
        <f t="shared" si="3539"/>
        <v>#DIV/0!</v>
      </c>
      <c r="AO2925" s="297"/>
    </row>
    <row r="2926" spans="1:41" s="219" customFormat="1" ht="15" customHeight="1" x14ac:dyDescent="0.15">
      <c r="A2926" s="235"/>
      <c r="B2926" s="236">
        <f t="shared" ref="B2926:C2926" si="3587">B2925</f>
        <v>0</v>
      </c>
      <c r="C2926" s="237">
        <f t="shared" si="3587"/>
        <v>0</v>
      </c>
      <c r="D2926" s="238">
        <f t="shared" si="3585"/>
        <v>3</v>
      </c>
      <c r="E2926" s="238"/>
      <c r="F2926" s="239"/>
      <c r="G2926" s="238"/>
      <c r="H2926" s="327"/>
      <c r="I2926" s="240"/>
      <c r="J2926" s="238"/>
      <c r="K2926" s="238"/>
      <c r="L2926" s="238"/>
      <c r="M2926" s="238"/>
      <c r="N2926" s="238"/>
      <c r="O2926" s="256">
        <f t="shared" si="3538"/>
        <v>0</v>
      </c>
      <c r="P2926" s="351"/>
      <c r="Q2926" s="266"/>
      <c r="R2926" s="353"/>
      <c r="S2926" s="355"/>
      <c r="T2926" s="351"/>
      <c r="U2926" s="357"/>
      <c r="V2926" s="359"/>
      <c r="W2926" s="361"/>
      <c r="X2926" s="357"/>
      <c r="Y2926" s="353"/>
      <c r="Z2926" s="353"/>
      <c r="AA2926" s="353"/>
      <c r="AB2926" s="353"/>
      <c r="AC2926" s="353"/>
      <c r="AD2926" s="238">
        <f t="shared" si="3586"/>
        <v>0</v>
      </c>
      <c r="AE2926" s="279" t="e">
        <f>VLOOKUP(AD2926,分类参数表!$I$2:$J$10,2,FALSE)</f>
        <v>#N/A</v>
      </c>
      <c r="AF2926" s="280"/>
      <c r="AG2926" s="266"/>
      <c r="AH2926" s="266"/>
      <c r="AI2926" s="266"/>
      <c r="AJ2926" s="266"/>
      <c r="AK2926" s="266"/>
      <c r="AL2926" s="266"/>
      <c r="AM2926" s="290"/>
      <c r="AN2926" s="291" t="e">
        <f t="shared" si="3539"/>
        <v>#DIV/0!</v>
      </c>
      <c r="AO2926" s="297"/>
    </row>
    <row r="2927" spans="1:41" s="219" customFormat="1" ht="15" customHeight="1" x14ac:dyDescent="0.15">
      <c r="A2927" s="235"/>
      <c r="B2927" s="236">
        <f t="shared" ref="B2927:C2927" si="3588">B2926</f>
        <v>0</v>
      </c>
      <c r="C2927" s="237">
        <f t="shared" si="3588"/>
        <v>0</v>
      </c>
      <c r="D2927" s="238">
        <f t="shared" si="3585"/>
        <v>4</v>
      </c>
      <c r="E2927" s="238"/>
      <c r="F2927" s="239"/>
      <c r="G2927" s="238"/>
      <c r="H2927" s="266"/>
      <c r="I2927" s="238"/>
      <c r="J2927" s="238"/>
      <c r="K2927" s="238"/>
      <c r="L2927" s="238"/>
      <c r="M2927" s="238"/>
      <c r="N2927" s="238"/>
      <c r="O2927" s="256">
        <f t="shared" si="3538"/>
        <v>0</v>
      </c>
      <c r="P2927" s="351"/>
      <c r="Q2927" s="266"/>
      <c r="R2927" s="353"/>
      <c r="S2927" s="355"/>
      <c r="T2927" s="351"/>
      <c r="U2927" s="357"/>
      <c r="V2927" s="359"/>
      <c r="W2927" s="361"/>
      <c r="X2927" s="357"/>
      <c r="Y2927" s="353"/>
      <c r="Z2927" s="353"/>
      <c r="AA2927" s="353"/>
      <c r="AB2927" s="353"/>
      <c r="AC2927" s="353"/>
      <c r="AD2927" s="238">
        <f t="shared" si="3586"/>
        <v>0</v>
      </c>
      <c r="AE2927" s="279" t="e">
        <f>VLOOKUP(AD2927,分类参数表!$I$2:$J$10,2,FALSE)</f>
        <v>#N/A</v>
      </c>
      <c r="AF2927" s="280"/>
      <c r="AG2927" s="266"/>
      <c r="AH2927" s="266"/>
      <c r="AI2927" s="266"/>
      <c r="AJ2927" s="266"/>
      <c r="AK2927" s="266"/>
      <c r="AL2927" s="266"/>
      <c r="AM2927" s="290"/>
      <c r="AN2927" s="291" t="e">
        <f t="shared" si="3539"/>
        <v>#DIV/0!</v>
      </c>
      <c r="AO2927" s="297"/>
    </row>
    <row r="2928" spans="1:41" s="219" customFormat="1" ht="15" customHeight="1" thickBot="1" x14ac:dyDescent="0.2">
      <c r="A2928" s="235"/>
      <c r="B2928" s="236">
        <f t="shared" ref="B2928:C2928" si="3589">B2927</f>
        <v>0</v>
      </c>
      <c r="C2928" s="237">
        <f t="shared" si="3589"/>
        <v>0</v>
      </c>
      <c r="D2928" s="238">
        <f t="shared" si="3585"/>
        <v>5</v>
      </c>
      <c r="E2928" s="238"/>
      <c r="F2928" s="239"/>
      <c r="G2928" s="238"/>
      <c r="H2928" s="266"/>
      <c r="I2928" s="238"/>
      <c r="J2928" s="238"/>
      <c r="K2928" s="238"/>
      <c r="L2928" s="238"/>
      <c r="M2928" s="238"/>
      <c r="N2928" s="238"/>
      <c r="O2928" s="256">
        <f t="shared" si="3538"/>
        <v>0</v>
      </c>
      <c r="P2928" s="351"/>
      <c r="Q2928" s="266"/>
      <c r="R2928" s="353"/>
      <c r="S2928" s="355"/>
      <c r="T2928" s="351"/>
      <c r="U2928" s="357"/>
      <c r="V2928" s="359"/>
      <c r="W2928" s="361"/>
      <c r="X2928" s="357"/>
      <c r="Y2928" s="353"/>
      <c r="Z2928" s="353"/>
      <c r="AA2928" s="353"/>
      <c r="AB2928" s="362"/>
      <c r="AC2928" s="362"/>
      <c r="AD2928" s="238">
        <f t="shared" si="3586"/>
        <v>0</v>
      </c>
      <c r="AE2928" s="279" t="e">
        <f>VLOOKUP(AD2928,分类参数表!$I$2:$J$10,2,FALSE)</f>
        <v>#N/A</v>
      </c>
      <c r="AF2928" s="280"/>
      <c r="AG2928" s="266"/>
      <c r="AH2928" s="266"/>
      <c r="AI2928" s="266"/>
      <c r="AJ2928" s="266"/>
      <c r="AK2928" s="266"/>
      <c r="AL2928" s="266"/>
      <c r="AM2928" s="290"/>
      <c r="AN2928" s="291" t="e">
        <f t="shared" si="3539"/>
        <v>#DIV/0!</v>
      </c>
      <c r="AO2928" s="297"/>
    </row>
    <row r="2929" spans="1:41" s="220" customFormat="1" ht="15" customHeight="1" thickTop="1" x14ac:dyDescent="0.15">
      <c r="A2929" s="319"/>
      <c r="B2929" s="242"/>
      <c r="C2929" s="243"/>
      <c r="D2929" s="244">
        <v>1</v>
      </c>
      <c r="E2929" s="320"/>
      <c r="F2929" s="245"/>
      <c r="G2929" s="321"/>
      <c r="H2929" s="328"/>
      <c r="I2929" s="246"/>
      <c r="J2929" s="321"/>
      <c r="K2929" s="320"/>
      <c r="L2929" s="321"/>
      <c r="M2929" s="244"/>
      <c r="N2929" s="244"/>
      <c r="O2929" s="257">
        <f t="shared" si="3538"/>
        <v>0</v>
      </c>
      <c r="P2929" s="363">
        <f>SUM(O2929:O2933)</f>
        <v>0</v>
      </c>
      <c r="Q2929" s="322"/>
      <c r="R2929" s="371">
        <f>SUMPRODUCT(Q2929:Q2933+0)</f>
        <v>0</v>
      </c>
      <c r="S2929" s="374" t="e">
        <f>R2929/P2929</f>
        <v>#DIV/0!</v>
      </c>
      <c r="T2929" s="363" t="e">
        <f>LOOKUP(S2929,{0.4,0.45,0.5,0.55,0.6,0.65,0.7,0.75,0.8,0.85,0.9,0.95,1},{0.1,0.175,0.25,0.325,0.4,0.475,0.55,0.625,0.7,0.775,0.85,0.925,1})</f>
        <v>#DIV/0!</v>
      </c>
      <c r="U2929" s="369"/>
      <c r="V2929" s="365"/>
      <c r="W2929" s="367"/>
      <c r="X2929" s="369"/>
      <c r="Y2929" s="371">
        <f>R2929-(V2929/10)-X2929</f>
        <v>0</v>
      </c>
      <c r="Z2929" s="371" t="e">
        <f>Y2929*T2929*AE2929</f>
        <v>#DIV/0!</v>
      </c>
      <c r="AA2929" s="371" t="e">
        <f>U2929-V2929+Z2929</f>
        <v>#DIV/0!</v>
      </c>
      <c r="AB2929" s="371"/>
      <c r="AC2929" s="371"/>
      <c r="AD2929" s="323" t="s">
        <v>2000</v>
      </c>
      <c r="AE2929" s="282">
        <f>VLOOKUP(AD2929,分类参数表!$I$2:$J$10,2,FALSE)</f>
        <v>1</v>
      </c>
      <c r="AF2929" s="283"/>
      <c r="AG2929" s="322"/>
      <c r="AH2929" s="269"/>
      <c r="AI2929" s="269"/>
      <c r="AJ2929" s="269"/>
      <c r="AK2929" s="322"/>
      <c r="AL2929" s="322"/>
      <c r="AM2929" s="292"/>
      <c r="AN2929" s="293" t="e">
        <f t="shared" si="3539"/>
        <v>#DIV/0!</v>
      </c>
      <c r="AO2929" s="298"/>
    </row>
    <row r="2930" spans="1:41" s="221" customFormat="1" ht="15" customHeight="1" x14ac:dyDescent="0.15">
      <c r="A2930" s="247"/>
      <c r="B2930" s="248">
        <f t="shared" ref="B2930:C2930" si="3590">B2929</f>
        <v>0</v>
      </c>
      <c r="C2930" s="249">
        <f t="shared" si="3590"/>
        <v>0</v>
      </c>
      <c r="D2930" s="250">
        <f t="shared" ref="D2930:D2933" si="3591">D2929+1</f>
        <v>2</v>
      </c>
      <c r="E2930" s="250"/>
      <c r="F2930" s="251"/>
      <c r="G2930" s="250"/>
      <c r="H2930" s="329"/>
      <c r="I2930" s="252"/>
      <c r="J2930" s="250"/>
      <c r="K2930" s="250"/>
      <c r="L2930" s="250"/>
      <c r="M2930" s="250"/>
      <c r="N2930" s="250"/>
      <c r="O2930" s="258">
        <f t="shared" si="3538"/>
        <v>0</v>
      </c>
      <c r="P2930" s="364"/>
      <c r="Q2930" s="271"/>
      <c r="R2930" s="372"/>
      <c r="S2930" s="375"/>
      <c r="T2930" s="364"/>
      <c r="U2930" s="370"/>
      <c r="V2930" s="366"/>
      <c r="W2930" s="368"/>
      <c r="X2930" s="370"/>
      <c r="Y2930" s="372"/>
      <c r="Z2930" s="372"/>
      <c r="AA2930" s="372"/>
      <c r="AB2930" s="372"/>
      <c r="AC2930" s="372"/>
      <c r="AD2930" s="250" t="str">
        <f t="shared" ref="AD2930:AD2933" si="3592">AD2929</f>
        <v>会员</v>
      </c>
      <c r="AE2930" s="284">
        <f>VLOOKUP(AD2930,分类参数表!$I$2:$J$10,2,FALSE)</f>
        <v>1</v>
      </c>
      <c r="AF2930" s="285"/>
      <c r="AG2930" s="271"/>
      <c r="AH2930" s="271"/>
      <c r="AI2930" s="271"/>
      <c r="AJ2930" s="271"/>
      <c r="AK2930" s="271"/>
      <c r="AL2930" s="271"/>
      <c r="AM2930" s="294"/>
      <c r="AN2930" s="295" t="e">
        <f t="shared" si="3539"/>
        <v>#DIV/0!</v>
      </c>
      <c r="AO2930" s="299"/>
    </row>
    <row r="2931" spans="1:41" s="221" customFormat="1" ht="15" customHeight="1" x14ac:dyDescent="0.15">
      <c r="A2931" s="247"/>
      <c r="B2931" s="248">
        <f t="shared" ref="B2931:C2931" si="3593">B2930</f>
        <v>0</v>
      </c>
      <c r="C2931" s="249">
        <f t="shared" si="3593"/>
        <v>0</v>
      </c>
      <c r="D2931" s="250">
        <f t="shared" si="3591"/>
        <v>3</v>
      </c>
      <c r="E2931" s="250"/>
      <c r="F2931" s="251"/>
      <c r="G2931" s="250"/>
      <c r="H2931" s="329"/>
      <c r="I2931" s="252"/>
      <c r="J2931" s="250"/>
      <c r="K2931" s="250"/>
      <c r="L2931" s="250"/>
      <c r="M2931" s="250"/>
      <c r="N2931" s="250"/>
      <c r="O2931" s="258">
        <f t="shared" si="3538"/>
        <v>0</v>
      </c>
      <c r="P2931" s="364"/>
      <c r="Q2931" s="271"/>
      <c r="R2931" s="372"/>
      <c r="S2931" s="375"/>
      <c r="T2931" s="364"/>
      <c r="U2931" s="370"/>
      <c r="V2931" s="366"/>
      <c r="W2931" s="368"/>
      <c r="X2931" s="370"/>
      <c r="Y2931" s="372"/>
      <c r="Z2931" s="372"/>
      <c r="AA2931" s="372"/>
      <c r="AB2931" s="372"/>
      <c r="AC2931" s="372"/>
      <c r="AD2931" s="250" t="str">
        <f t="shared" si="3592"/>
        <v>会员</v>
      </c>
      <c r="AE2931" s="284">
        <f>VLOOKUP(AD2931,分类参数表!$I$2:$J$10,2,FALSE)</f>
        <v>1</v>
      </c>
      <c r="AF2931" s="285"/>
      <c r="AG2931" s="271"/>
      <c r="AH2931" s="271"/>
      <c r="AI2931" s="271"/>
      <c r="AJ2931" s="271"/>
      <c r="AK2931" s="271"/>
      <c r="AL2931" s="271"/>
      <c r="AM2931" s="294"/>
      <c r="AN2931" s="295" t="e">
        <f t="shared" si="3539"/>
        <v>#DIV/0!</v>
      </c>
      <c r="AO2931" s="299"/>
    </row>
    <row r="2932" spans="1:41" s="221" customFormat="1" ht="15" customHeight="1" x14ac:dyDescent="0.15">
      <c r="A2932" s="247"/>
      <c r="B2932" s="248">
        <f t="shared" ref="B2932:C2932" si="3594">B2931</f>
        <v>0</v>
      </c>
      <c r="C2932" s="249">
        <f t="shared" si="3594"/>
        <v>0</v>
      </c>
      <c r="D2932" s="250">
        <f t="shared" si="3591"/>
        <v>4</v>
      </c>
      <c r="E2932" s="250"/>
      <c r="F2932" s="251"/>
      <c r="G2932" s="250"/>
      <c r="H2932" s="271"/>
      <c r="I2932" s="250"/>
      <c r="J2932" s="250"/>
      <c r="K2932" s="250"/>
      <c r="L2932" s="250"/>
      <c r="M2932" s="250"/>
      <c r="N2932" s="250"/>
      <c r="O2932" s="258">
        <f t="shared" si="3538"/>
        <v>0</v>
      </c>
      <c r="P2932" s="364"/>
      <c r="Q2932" s="271"/>
      <c r="R2932" s="372"/>
      <c r="S2932" s="375"/>
      <c r="T2932" s="364"/>
      <c r="U2932" s="370"/>
      <c r="V2932" s="366"/>
      <c r="W2932" s="368"/>
      <c r="X2932" s="370"/>
      <c r="Y2932" s="372"/>
      <c r="Z2932" s="372"/>
      <c r="AA2932" s="372"/>
      <c r="AB2932" s="372"/>
      <c r="AC2932" s="372"/>
      <c r="AD2932" s="250" t="str">
        <f t="shared" si="3592"/>
        <v>会员</v>
      </c>
      <c r="AE2932" s="284">
        <f>VLOOKUP(AD2932,分类参数表!$I$2:$J$10,2,FALSE)</f>
        <v>1</v>
      </c>
      <c r="AF2932" s="285"/>
      <c r="AG2932" s="271"/>
      <c r="AH2932" s="271"/>
      <c r="AI2932" s="271"/>
      <c r="AJ2932" s="271"/>
      <c r="AK2932" s="271"/>
      <c r="AL2932" s="271"/>
      <c r="AM2932" s="294"/>
      <c r="AN2932" s="295" t="e">
        <f t="shared" si="3539"/>
        <v>#DIV/0!</v>
      </c>
      <c r="AO2932" s="299"/>
    </row>
    <row r="2933" spans="1:41" s="221" customFormat="1" ht="15" customHeight="1" thickBot="1" x14ac:dyDescent="0.2">
      <c r="A2933" s="247"/>
      <c r="B2933" s="248">
        <f t="shared" ref="B2933:C2933" si="3595">B2932</f>
        <v>0</v>
      </c>
      <c r="C2933" s="249">
        <f t="shared" si="3595"/>
        <v>0</v>
      </c>
      <c r="D2933" s="250">
        <f t="shared" si="3591"/>
        <v>5</v>
      </c>
      <c r="E2933" s="250"/>
      <c r="F2933" s="251"/>
      <c r="G2933" s="250"/>
      <c r="H2933" s="271"/>
      <c r="I2933" s="250"/>
      <c r="J2933" s="250"/>
      <c r="K2933" s="250"/>
      <c r="L2933" s="250"/>
      <c r="M2933" s="250"/>
      <c r="N2933" s="250"/>
      <c r="O2933" s="258">
        <f t="shared" si="3538"/>
        <v>0</v>
      </c>
      <c r="P2933" s="364"/>
      <c r="Q2933" s="271"/>
      <c r="R2933" s="372"/>
      <c r="S2933" s="375"/>
      <c r="T2933" s="364"/>
      <c r="U2933" s="370"/>
      <c r="V2933" s="366"/>
      <c r="W2933" s="368"/>
      <c r="X2933" s="370"/>
      <c r="Y2933" s="372"/>
      <c r="Z2933" s="372"/>
      <c r="AA2933" s="372"/>
      <c r="AB2933" s="373"/>
      <c r="AC2933" s="373"/>
      <c r="AD2933" s="250" t="str">
        <f t="shared" si="3592"/>
        <v>会员</v>
      </c>
      <c r="AE2933" s="284">
        <f>VLOOKUP(AD2933,分类参数表!$I$2:$J$10,2,FALSE)</f>
        <v>1</v>
      </c>
      <c r="AF2933" s="285"/>
      <c r="AG2933" s="271"/>
      <c r="AH2933" s="271"/>
      <c r="AI2933" s="271"/>
      <c r="AJ2933" s="271"/>
      <c r="AK2933" s="271"/>
      <c r="AL2933" s="271"/>
      <c r="AM2933" s="294"/>
      <c r="AN2933" s="295" t="e">
        <f t="shared" si="3539"/>
        <v>#DIV/0!</v>
      </c>
      <c r="AO2933" s="299"/>
    </row>
    <row r="2934" spans="1:41" s="218" customFormat="1" ht="15" customHeight="1" thickTop="1" x14ac:dyDescent="0.15">
      <c r="A2934" s="229"/>
      <c r="B2934" s="230"/>
      <c r="C2934" s="231"/>
      <c r="D2934" s="232">
        <v>1</v>
      </c>
      <c r="E2934" s="233"/>
      <c r="F2934" s="233"/>
      <c r="G2934" s="232"/>
      <c r="H2934" s="326"/>
      <c r="I2934" s="234"/>
      <c r="J2934" s="232"/>
      <c r="K2934" s="233"/>
      <c r="L2934" s="232"/>
      <c r="M2934" s="232"/>
      <c r="N2934" s="232"/>
      <c r="O2934" s="255">
        <f t="shared" si="3538"/>
        <v>0</v>
      </c>
      <c r="P2934" s="350">
        <f>SUM(O2934:O2938)</f>
        <v>0</v>
      </c>
      <c r="Q2934" s="264"/>
      <c r="R2934" s="352">
        <f>SUMPRODUCT(Q2934:Q2938+0)</f>
        <v>0</v>
      </c>
      <c r="S2934" s="354" t="e">
        <f>R2934/P2934</f>
        <v>#DIV/0!</v>
      </c>
      <c r="T2934" s="350" t="e">
        <f>LOOKUP(S2934,{0.4,0.45,0.5,0.55,0.6,0.65,0.7,0.75,0.8,0.85,0.9,0.95,1},{0.1,0.175,0.25,0.325,0.4,0.475,0.55,0.625,0.7,0.775,0.85,0.925,1})</f>
        <v>#DIV/0!</v>
      </c>
      <c r="U2934" s="356"/>
      <c r="V2934" s="358"/>
      <c r="W2934" s="360"/>
      <c r="X2934" s="356"/>
      <c r="Y2934" s="352">
        <f>R2934-(V2934/10)-X2934</f>
        <v>0</v>
      </c>
      <c r="Z2934" s="352" t="e">
        <f>Y2934*T2934*AE2934</f>
        <v>#DIV/0!</v>
      </c>
      <c r="AA2934" s="352" t="e">
        <f>U2934-V2934+Z2934</f>
        <v>#DIV/0!</v>
      </c>
      <c r="AB2934" s="352"/>
      <c r="AC2934" s="352"/>
      <c r="AD2934" s="276"/>
      <c r="AE2934" s="277" t="e">
        <f>VLOOKUP(AD2934,分类参数表!$I$2:$J$10,2,FALSE)</f>
        <v>#N/A</v>
      </c>
      <c r="AF2934" s="278"/>
      <c r="AG2934" s="264"/>
      <c r="AH2934" s="264"/>
      <c r="AI2934" s="264"/>
      <c r="AJ2934" s="264"/>
      <c r="AK2934" s="264"/>
      <c r="AL2934" s="264"/>
      <c r="AM2934" s="288"/>
      <c r="AN2934" s="289" t="e">
        <f t="shared" si="3539"/>
        <v>#DIV/0!</v>
      </c>
      <c r="AO2934" s="296"/>
    </row>
    <row r="2935" spans="1:41" s="219" customFormat="1" ht="15" customHeight="1" x14ac:dyDescent="0.15">
      <c r="A2935" s="235"/>
      <c r="B2935" s="236">
        <f t="shared" ref="B2935:C2935" si="3596">B2934</f>
        <v>0</v>
      </c>
      <c r="C2935" s="237">
        <f t="shared" si="3596"/>
        <v>0</v>
      </c>
      <c r="D2935" s="238">
        <f t="shared" ref="D2935:D2938" si="3597">D2934+1</f>
        <v>2</v>
      </c>
      <c r="E2935" s="238"/>
      <c r="F2935" s="239"/>
      <c r="G2935" s="238"/>
      <c r="H2935" s="327"/>
      <c r="I2935" s="240"/>
      <c r="J2935" s="238"/>
      <c r="K2935" s="238"/>
      <c r="L2935" s="238"/>
      <c r="M2935" s="238"/>
      <c r="N2935" s="238"/>
      <c r="O2935" s="256">
        <f t="shared" si="3538"/>
        <v>0</v>
      </c>
      <c r="P2935" s="351"/>
      <c r="Q2935" s="266"/>
      <c r="R2935" s="353"/>
      <c r="S2935" s="355"/>
      <c r="T2935" s="351"/>
      <c r="U2935" s="357"/>
      <c r="V2935" s="359"/>
      <c r="W2935" s="361"/>
      <c r="X2935" s="357"/>
      <c r="Y2935" s="353"/>
      <c r="Z2935" s="353"/>
      <c r="AA2935" s="353"/>
      <c r="AB2935" s="353"/>
      <c r="AC2935" s="353"/>
      <c r="AD2935" s="238">
        <f t="shared" ref="AD2935:AD2938" si="3598">AD2934</f>
        <v>0</v>
      </c>
      <c r="AE2935" s="279" t="e">
        <f>VLOOKUP(AD2935,分类参数表!$I$2:$J$10,2,FALSE)</f>
        <v>#N/A</v>
      </c>
      <c r="AF2935" s="280"/>
      <c r="AG2935" s="266"/>
      <c r="AH2935" s="266"/>
      <c r="AI2935" s="266"/>
      <c r="AJ2935" s="266"/>
      <c r="AK2935" s="266"/>
      <c r="AL2935" s="266"/>
      <c r="AM2935" s="290"/>
      <c r="AN2935" s="291" t="e">
        <f t="shared" si="3539"/>
        <v>#DIV/0!</v>
      </c>
      <c r="AO2935" s="297"/>
    </row>
    <row r="2936" spans="1:41" s="219" customFormat="1" ht="15" customHeight="1" x14ac:dyDescent="0.15">
      <c r="A2936" s="235"/>
      <c r="B2936" s="236">
        <f t="shared" ref="B2936:C2936" si="3599">B2935</f>
        <v>0</v>
      </c>
      <c r="C2936" s="237">
        <f t="shared" si="3599"/>
        <v>0</v>
      </c>
      <c r="D2936" s="238">
        <f t="shared" si="3597"/>
        <v>3</v>
      </c>
      <c r="E2936" s="238"/>
      <c r="F2936" s="239"/>
      <c r="G2936" s="238"/>
      <c r="H2936" s="327"/>
      <c r="I2936" s="240"/>
      <c r="J2936" s="238"/>
      <c r="K2936" s="238"/>
      <c r="L2936" s="238"/>
      <c r="M2936" s="238"/>
      <c r="N2936" s="238"/>
      <c r="O2936" s="256">
        <f t="shared" si="3538"/>
        <v>0</v>
      </c>
      <c r="P2936" s="351"/>
      <c r="Q2936" s="266"/>
      <c r="R2936" s="353"/>
      <c r="S2936" s="355"/>
      <c r="T2936" s="351"/>
      <c r="U2936" s="357"/>
      <c r="V2936" s="359"/>
      <c r="W2936" s="361"/>
      <c r="X2936" s="357"/>
      <c r="Y2936" s="353"/>
      <c r="Z2936" s="353"/>
      <c r="AA2936" s="353"/>
      <c r="AB2936" s="353"/>
      <c r="AC2936" s="353"/>
      <c r="AD2936" s="238">
        <f t="shared" si="3598"/>
        <v>0</v>
      </c>
      <c r="AE2936" s="279" t="e">
        <f>VLOOKUP(AD2936,分类参数表!$I$2:$J$10,2,FALSE)</f>
        <v>#N/A</v>
      </c>
      <c r="AF2936" s="280"/>
      <c r="AG2936" s="266"/>
      <c r="AH2936" s="266"/>
      <c r="AI2936" s="266"/>
      <c r="AJ2936" s="266"/>
      <c r="AK2936" s="266"/>
      <c r="AL2936" s="266"/>
      <c r="AM2936" s="290"/>
      <c r="AN2936" s="291" t="e">
        <f t="shared" si="3539"/>
        <v>#DIV/0!</v>
      </c>
      <c r="AO2936" s="297"/>
    </row>
    <row r="2937" spans="1:41" s="219" customFormat="1" ht="15" customHeight="1" x14ac:dyDescent="0.15">
      <c r="A2937" s="235"/>
      <c r="B2937" s="236">
        <f t="shared" ref="B2937:C2937" si="3600">B2936</f>
        <v>0</v>
      </c>
      <c r="C2937" s="237">
        <f t="shared" si="3600"/>
        <v>0</v>
      </c>
      <c r="D2937" s="238">
        <f t="shared" si="3597"/>
        <v>4</v>
      </c>
      <c r="E2937" s="238"/>
      <c r="F2937" s="239"/>
      <c r="G2937" s="238"/>
      <c r="H2937" s="266"/>
      <c r="I2937" s="238"/>
      <c r="J2937" s="238"/>
      <c r="K2937" s="238"/>
      <c r="L2937" s="238"/>
      <c r="M2937" s="238"/>
      <c r="N2937" s="238"/>
      <c r="O2937" s="256">
        <f t="shared" si="3538"/>
        <v>0</v>
      </c>
      <c r="P2937" s="351"/>
      <c r="Q2937" s="266"/>
      <c r="R2937" s="353"/>
      <c r="S2937" s="355"/>
      <c r="T2937" s="351"/>
      <c r="U2937" s="357"/>
      <c r="V2937" s="359"/>
      <c r="W2937" s="361"/>
      <c r="X2937" s="357"/>
      <c r="Y2937" s="353"/>
      <c r="Z2937" s="353"/>
      <c r="AA2937" s="353"/>
      <c r="AB2937" s="353"/>
      <c r="AC2937" s="353"/>
      <c r="AD2937" s="238">
        <f t="shared" si="3598"/>
        <v>0</v>
      </c>
      <c r="AE2937" s="279" t="e">
        <f>VLOOKUP(AD2937,分类参数表!$I$2:$J$10,2,FALSE)</f>
        <v>#N/A</v>
      </c>
      <c r="AF2937" s="280"/>
      <c r="AG2937" s="266"/>
      <c r="AH2937" s="266"/>
      <c r="AI2937" s="266"/>
      <c r="AJ2937" s="266"/>
      <c r="AK2937" s="266"/>
      <c r="AL2937" s="266"/>
      <c r="AM2937" s="290"/>
      <c r="AN2937" s="291" t="e">
        <f t="shared" si="3539"/>
        <v>#DIV/0!</v>
      </c>
      <c r="AO2937" s="297"/>
    </row>
    <row r="2938" spans="1:41" s="219" customFormat="1" ht="15" customHeight="1" thickBot="1" x14ac:dyDescent="0.2">
      <c r="A2938" s="235"/>
      <c r="B2938" s="236">
        <f t="shared" ref="B2938:C2938" si="3601">B2937</f>
        <v>0</v>
      </c>
      <c r="C2938" s="237">
        <f t="shared" si="3601"/>
        <v>0</v>
      </c>
      <c r="D2938" s="238">
        <f t="shared" si="3597"/>
        <v>5</v>
      </c>
      <c r="E2938" s="238"/>
      <c r="F2938" s="239"/>
      <c r="G2938" s="238"/>
      <c r="H2938" s="266"/>
      <c r="I2938" s="238"/>
      <c r="J2938" s="238"/>
      <c r="K2938" s="238"/>
      <c r="L2938" s="238"/>
      <c r="M2938" s="238"/>
      <c r="N2938" s="238"/>
      <c r="O2938" s="256">
        <f t="shared" si="3538"/>
        <v>0</v>
      </c>
      <c r="P2938" s="351"/>
      <c r="Q2938" s="266"/>
      <c r="R2938" s="353"/>
      <c r="S2938" s="355"/>
      <c r="T2938" s="351"/>
      <c r="U2938" s="357"/>
      <c r="V2938" s="359"/>
      <c r="W2938" s="361"/>
      <c r="X2938" s="357"/>
      <c r="Y2938" s="353"/>
      <c r="Z2938" s="353"/>
      <c r="AA2938" s="353"/>
      <c r="AB2938" s="362"/>
      <c r="AC2938" s="362"/>
      <c r="AD2938" s="238">
        <f t="shared" si="3598"/>
        <v>0</v>
      </c>
      <c r="AE2938" s="279" t="e">
        <f>VLOOKUP(AD2938,分类参数表!$I$2:$J$10,2,FALSE)</f>
        <v>#N/A</v>
      </c>
      <c r="AF2938" s="280"/>
      <c r="AG2938" s="266"/>
      <c r="AH2938" s="266"/>
      <c r="AI2938" s="266"/>
      <c r="AJ2938" s="266"/>
      <c r="AK2938" s="266"/>
      <c r="AL2938" s="266"/>
      <c r="AM2938" s="290"/>
      <c r="AN2938" s="291" t="e">
        <f t="shared" si="3539"/>
        <v>#DIV/0!</v>
      </c>
      <c r="AO2938" s="297"/>
    </row>
    <row r="2939" spans="1:41" s="220" customFormat="1" ht="15" customHeight="1" thickTop="1" x14ac:dyDescent="0.15">
      <c r="A2939" s="319"/>
      <c r="B2939" s="242"/>
      <c r="C2939" s="243"/>
      <c r="D2939" s="244">
        <v>1</v>
      </c>
      <c r="E2939" s="320"/>
      <c r="F2939" s="245"/>
      <c r="G2939" s="321"/>
      <c r="H2939" s="328"/>
      <c r="I2939" s="246"/>
      <c r="J2939" s="321"/>
      <c r="K2939" s="320"/>
      <c r="L2939" s="321"/>
      <c r="M2939" s="244"/>
      <c r="N2939" s="244"/>
      <c r="O2939" s="257">
        <f t="shared" si="3538"/>
        <v>0</v>
      </c>
      <c r="P2939" s="363">
        <f>SUM(O2939:O2943)</f>
        <v>0</v>
      </c>
      <c r="Q2939" s="322"/>
      <c r="R2939" s="371">
        <f>SUMPRODUCT(Q2939:Q2943+0)</f>
        <v>0</v>
      </c>
      <c r="S2939" s="374" t="e">
        <f>R2939/P2939</f>
        <v>#DIV/0!</v>
      </c>
      <c r="T2939" s="363" t="e">
        <f>LOOKUP(S2939,{0.4,0.45,0.5,0.55,0.6,0.65,0.7,0.75,0.8,0.85,0.9,0.95,1},{0.1,0.175,0.25,0.325,0.4,0.475,0.55,0.625,0.7,0.775,0.85,0.925,1})</f>
        <v>#DIV/0!</v>
      </c>
      <c r="U2939" s="369"/>
      <c r="V2939" s="365"/>
      <c r="W2939" s="367"/>
      <c r="X2939" s="369"/>
      <c r="Y2939" s="371">
        <f>R2939-(V2939/10)-X2939</f>
        <v>0</v>
      </c>
      <c r="Z2939" s="371" t="e">
        <f>Y2939*T2939*AE2939</f>
        <v>#DIV/0!</v>
      </c>
      <c r="AA2939" s="371" t="e">
        <f>U2939-V2939+Z2939</f>
        <v>#DIV/0!</v>
      </c>
      <c r="AB2939" s="371"/>
      <c r="AC2939" s="371"/>
      <c r="AD2939" s="323" t="s">
        <v>2000</v>
      </c>
      <c r="AE2939" s="282">
        <f>VLOOKUP(AD2939,分类参数表!$I$2:$J$10,2,FALSE)</f>
        <v>1</v>
      </c>
      <c r="AF2939" s="283"/>
      <c r="AG2939" s="322"/>
      <c r="AH2939" s="269"/>
      <c r="AI2939" s="269"/>
      <c r="AJ2939" s="269"/>
      <c r="AK2939" s="322"/>
      <c r="AL2939" s="322"/>
      <c r="AM2939" s="292"/>
      <c r="AN2939" s="293" t="e">
        <f t="shared" si="3539"/>
        <v>#DIV/0!</v>
      </c>
      <c r="AO2939" s="298"/>
    </row>
    <row r="2940" spans="1:41" s="221" customFormat="1" ht="15" customHeight="1" x14ac:dyDescent="0.15">
      <c r="A2940" s="247"/>
      <c r="B2940" s="248">
        <f t="shared" ref="B2940:C2940" si="3602">B2939</f>
        <v>0</v>
      </c>
      <c r="C2940" s="249">
        <f t="shared" si="3602"/>
        <v>0</v>
      </c>
      <c r="D2940" s="250">
        <f t="shared" ref="D2940:D2943" si="3603">D2939+1</f>
        <v>2</v>
      </c>
      <c r="E2940" s="250"/>
      <c r="F2940" s="251"/>
      <c r="G2940" s="250"/>
      <c r="H2940" s="329"/>
      <c r="I2940" s="252"/>
      <c r="J2940" s="250"/>
      <c r="K2940" s="250"/>
      <c r="L2940" s="250"/>
      <c r="M2940" s="250"/>
      <c r="N2940" s="250"/>
      <c r="O2940" s="258">
        <f t="shared" si="3538"/>
        <v>0</v>
      </c>
      <c r="P2940" s="364"/>
      <c r="Q2940" s="271"/>
      <c r="R2940" s="372"/>
      <c r="S2940" s="375"/>
      <c r="T2940" s="364"/>
      <c r="U2940" s="370"/>
      <c r="V2940" s="366"/>
      <c r="W2940" s="368"/>
      <c r="X2940" s="370"/>
      <c r="Y2940" s="372"/>
      <c r="Z2940" s="372"/>
      <c r="AA2940" s="372"/>
      <c r="AB2940" s="372"/>
      <c r="AC2940" s="372"/>
      <c r="AD2940" s="250" t="str">
        <f t="shared" ref="AD2940:AD2943" si="3604">AD2939</f>
        <v>会员</v>
      </c>
      <c r="AE2940" s="284">
        <f>VLOOKUP(AD2940,分类参数表!$I$2:$J$10,2,FALSE)</f>
        <v>1</v>
      </c>
      <c r="AF2940" s="285"/>
      <c r="AG2940" s="271"/>
      <c r="AH2940" s="271"/>
      <c r="AI2940" s="271"/>
      <c r="AJ2940" s="271"/>
      <c r="AK2940" s="271"/>
      <c r="AL2940" s="271"/>
      <c r="AM2940" s="294"/>
      <c r="AN2940" s="295" t="e">
        <f t="shared" si="3539"/>
        <v>#DIV/0!</v>
      </c>
      <c r="AO2940" s="299"/>
    </row>
    <row r="2941" spans="1:41" s="221" customFormat="1" ht="15" customHeight="1" x14ac:dyDescent="0.15">
      <c r="A2941" s="247"/>
      <c r="B2941" s="248">
        <f t="shared" ref="B2941:C2941" si="3605">B2940</f>
        <v>0</v>
      </c>
      <c r="C2941" s="249">
        <f t="shared" si="3605"/>
        <v>0</v>
      </c>
      <c r="D2941" s="250">
        <f t="shared" si="3603"/>
        <v>3</v>
      </c>
      <c r="E2941" s="250"/>
      <c r="F2941" s="251"/>
      <c r="G2941" s="250"/>
      <c r="H2941" s="329"/>
      <c r="I2941" s="252"/>
      <c r="J2941" s="250"/>
      <c r="K2941" s="250"/>
      <c r="L2941" s="250"/>
      <c r="M2941" s="250"/>
      <c r="N2941" s="250"/>
      <c r="O2941" s="258">
        <f t="shared" si="3538"/>
        <v>0</v>
      </c>
      <c r="P2941" s="364"/>
      <c r="Q2941" s="271"/>
      <c r="R2941" s="372"/>
      <c r="S2941" s="375"/>
      <c r="T2941" s="364"/>
      <c r="U2941" s="370"/>
      <c r="V2941" s="366"/>
      <c r="W2941" s="368"/>
      <c r="X2941" s="370"/>
      <c r="Y2941" s="372"/>
      <c r="Z2941" s="372"/>
      <c r="AA2941" s="372"/>
      <c r="AB2941" s="372"/>
      <c r="AC2941" s="372"/>
      <c r="AD2941" s="250" t="str">
        <f t="shared" si="3604"/>
        <v>会员</v>
      </c>
      <c r="AE2941" s="284">
        <f>VLOOKUP(AD2941,分类参数表!$I$2:$J$10,2,FALSE)</f>
        <v>1</v>
      </c>
      <c r="AF2941" s="285"/>
      <c r="AG2941" s="271"/>
      <c r="AH2941" s="271"/>
      <c r="AI2941" s="271"/>
      <c r="AJ2941" s="271"/>
      <c r="AK2941" s="271"/>
      <c r="AL2941" s="271"/>
      <c r="AM2941" s="294"/>
      <c r="AN2941" s="295" t="e">
        <f t="shared" si="3539"/>
        <v>#DIV/0!</v>
      </c>
      <c r="AO2941" s="299"/>
    </row>
    <row r="2942" spans="1:41" s="221" customFormat="1" ht="15" customHeight="1" x14ac:dyDescent="0.15">
      <c r="A2942" s="247"/>
      <c r="B2942" s="248">
        <f t="shared" ref="B2942:C2942" si="3606">B2941</f>
        <v>0</v>
      </c>
      <c r="C2942" s="249">
        <f t="shared" si="3606"/>
        <v>0</v>
      </c>
      <c r="D2942" s="250">
        <f t="shared" si="3603"/>
        <v>4</v>
      </c>
      <c r="E2942" s="250"/>
      <c r="F2942" s="251"/>
      <c r="G2942" s="250"/>
      <c r="H2942" s="271"/>
      <c r="I2942" s="250"/>
      <c r="J2942" s="250"/>
      <c r="K2942" s="250"/>
      <c r="L2942" s="250"/>
      <c r="M2942" s="250"/>
      <c r="N2942" s="250"/>
      <c r="O2942" s="258">
        <f t="shared" si="3538"/>
        <v>0</v>
      </c>
      <c r="P2942" s="364"/>
      <c r="Q2942" s="271"/>
      <c r="R2942" s="372"/>
      <c r="S2942" s="375"/>
      <c r="T2942" s="364"/>
      <c r="U2942" s="370"/>
      <c r="V2942" s="366"/>
      <c r="W2942" s="368"/>
      <c r="X2942" s="370"/>
      <c r="Y2942" s="372"/>
      <c r="Z2942" s="372"/>
      <c r="AA2942" s="372"/>
      <c r="AB2942" s="372"/>
      <c r="AC2942" s="372"/>
      <c r="AD2942" s="250" t="str">
        <f t="shared" si="3604"/>
        <v>会员</v>
      </c>
      <c r="AE2942" s="284">
        <f>VLOOKUP(AD2942,分类参数表!$I$2:$J$10,2,FALSE)</f>
        <v>1</v>
      </c>
      <c r="AF2942" s="285"/>
      <c r="AG2942" s="271"/>
      <c r="AH2942" s="271"/>
      <c r="AI2942" s="271"/>
      <c r="AJ2942" s="271"/>
      <c r="AK2942" s="271"/>
      <c r="AL2942" s="271"/>
      <c r="AM2942" s="294"/>
      <c r="AN2942" s="295" t="e">
        <f t="shared" si="3539"/>
        <v>#DIV/0!</v>
      </c>
      <c r="AO2942" s="299"/>
    </row>
    <row r="2943" spans="1:41" s="221" customFormat="1" ht="15" customHeight="1" thickBot="1" x14ac:dyDescent="0.2">
      <c r="A2943" s="247"/>
      <c r="B2943" s="248">
        <f t="shared" ref="B2943:C2943" si="3607">B2942</f>
        <v>0</v>
      </c>
      <c r="C2943" s="249">
        <f t="shared" si="3607"/>
        <v>0</v>
      </c>
      <c r="D2943" s="250">
        <f t="shared" si="3603"/>
        <v>5</v>
      </c>
      <c r="E2943" s="250"/>
      <c r="F2943" s="251"/>
      <c r="G2943" s="250"/>
      <c r="H2943" s="271"/>
      <c r="I2943" s="250"/>
      <c r="J2943" s="250"/>
      <c r="K2943" s="250"/>
      <c r="L2943" s="250"/>
      <c r="M2943" s="250"/>
      <c r="N2943" s="250"/>
      <c r="O2943" s="258">
        <f t="shared" si="3538"/>
        <v>0</v>
      </c>
      <c r="P2943" s="364"/>
      <c r="Q2943" s="271"/>
      <c r="R2943" s="372"/>
      <c r="S2943" s="375"/>
      <c r="T2943" s="364"/>
      <c r="U2943" s="370"/>
      <c r="V2943" s="366"/>
      <c r="W2943" s="368"/>
      <c r="X2943" s="370"/>
      <c r="Y2943" s="372"/>
      <c r="Z2943" s="372"/>
      <c r="AA2943" s="372"/>
      <c r="AB2943" s="373"/>
      <c r="AC2943" s="373"/>
      <c r="AD2943" s="250" t="str">
        <f t="shared" si="3604"/>
        <v>会员</v>
      </c>
      <c r="AE2943" s="284">
        <f>VLOOKUP(AD2943,分类参数表!$I$2:$J$10,2,FALSE)</f>
        <v>1</v>
      </c>
      <c r="AF2943" s="285"/>
      <c r="AG2943" s="271"/>
      <c r="AH2943" s="271"/>
      <c r="AI2943" s="271"/>
      <c r="AJ2943" s="271"/>
      <c r="AK2943" s="271"/>
      <c r="AL2943" s="271"/>
      <c r="AM2943" s="294"/>
      <c r="AN2943" s="295" t="e">
        <f t="shared" si="3539"/>
        <v>#DIV/0!</v>
      </c>
      <c r="AO2943" s="299"/>
    </row>
    <row r="2944" spans="1:41" s="218" customFormat="1" ht="15" customHeight="1" thickTop="1" x14ac:dyDescent="0.15">
      <c r="A2944" s="229"/>
      <c r="B2944" s="230"/>
      <c r="C2944" s="231"/>
      <c r="D2944" s="232">
        <v>1</v>
      </c>
      <c r="E2944" s="233"/>
      <c r="F2944" s="233"/>
      <c r="G2944" s="232"/>
      <c r="H2944" s="326"/>
      <c r="I2944" s="234"/>
      <c r="J2944" s="232"/>
      <c r="K2944" s="233"/>
      <c r="L2944" s="232"/>
      <c r="M2944" s="232"/>
      <c r="N2944" s="232"/>
      <c r="O2944" s="255">
        <f t="shared" si="3538"/>
        <v>0</v>
      </c>
      <c r="P2944" s="350">
        <f>SUM(O2944:O2948)</f>
        <v>0</v>
      </c>
      <c r="Q2944" s="264"/>
      <c r="R2944" s="352">
        <f>SUMPRODUCT(Q2944:Q2948+0)</f>
        <v>0</v>
      </c>
      <c r="S2944" s="354" t="e">
        <f>R2944/P2944</f>
        <v>#DIV/0!</v>
      </c>
      <c r="T2944" s="350" t="e">
        <f>LOOKUP(S2944,{0.4,0.45,0.5,0.55,0.6,0.65,0.7,0.75,0.8,0.85,0.9,0.95,1},{0.1,0.175,0.25,0.325,0.4,0.475,0.55,0.625,0.7,0.775,0.85,0.925,1})</f>
        <v>#DIV/0!</v>
      </c>
      <c r="U2944" s="356"/>
      <c r="V2944" s="358"/>
      <c r="W2944" s="360"/>
      <c r="X2944" s="356"/>
      <c r="Y2944" s="352">
        <f>R2944-(V2944/10)-X2944</f>
        <v>0</v>
      </c>
      <c r="Z2944" s="352" t="e">
        <f>Y2944*T2944*AE2944</f>
        <v>#DIV/0!</v>
      </c>
      <c r="AA2944" s="352" t="e">
        <f>U2944-V2944+Z2944</f>
        <v>#DIV/0!</v>
      </c>
      <c r="AB2944" s="352"/>
      <c r="AC2944" s="352"/>
      <c r="AD2944" s="276"/>
      <c r="AE2944" s="277" t="e">
        <f>VLOOKUP(AD2944,分类参数表!$I$2:$J$10,2,FALSE)</f>
        <v>#N/A</v>
      </c>
      <c r="AF2944" s="278"/>
      <c r="AG2944" s="264"/>
      <c r="AH2944" s="264"/>
      <c r="AI2944" s="264"/>
      <c r="AJ2944" s="264"/>
      <c r="AK2944" s="264"/>
      <c r="AL2944" s="264"/>
      <c r="AM2944" s="288"/>
      <c r="AN2944" s="289" t="e">
        <f t="shared" si="3539"/>
        <v>#DIV/0!</v>
      </c>
      <c r="AO2944" s="296"/>
    </row>
    <row r="2945" spans="1:41" s="219" customFormat="1" ht="15" customHeight="1" x14ac:dyDescent="0.15">
      <c r="A2945" s="235"/>
      <c r="B2945" s="236">
        <f t="shared" ref="B2945:C2945" si="3608">B2944</f>
        <v>0</v>
      </c>
      <c r="C2945" s="237">
        <f t="shared" si="3608"/>
        <v>0</v>
      </c>
      <c r="D2945" s="238">
        <f t="shared" ref="D2945:D2948" si="3609">D2944+1</f>
        <v>2</v>
      </c>
      <c r="E2945" s="238"/>
      <c r="F2945" s="239"/>
      <c r="G2945" s="238"/>
      <c r="H2945" s="327"/>
      <c r="I2945" s="240"/>
      <c r="J2945" s="238"/>
      <c r="K2945" s="238"/>
      <c r="L2945" s="238"/>
      <c r="M2945" s="238"/>
      <c r="N2945" s="238"/>
      <c r="O2945" s="256">
        <f t="shared" si="3538"/>
        <v>0</v>
      </c>
      <c r="P2945" s="351"/>
      <c r="Q2945" s="266"/>
      <c r="R2945" s="353"/>
      <c r="S2945" s="355"/>
      <c r="T2945" s="351"/>
      <c r="U2945" s="357"/>
      <c r="V2945" s="359"/>
      <c r="W2945" s="361"/>
      <c r="X2945" s="357"/>
      <c r="Y2945" s="353"/>
      <c r="Z2945" s="353"/>
      <c r="AA2945" s="353"/>
      <c r="AB2945" s="353"/>
      <c r="AC2945" s="353"/>
      <c r="AD2945" s="238">
        <f t="shared" ref="AD2945:AD2948" si="3610">AD2944</f>
        <v>0</v>
      </c>
      <c r="AE2945" s="279" t="e">
        <f>VLOOKUP(AD2945,分类参数表!$I$2:$J$10,2,FALSE)</f>
        <v>#N/A</v>
      </c>
      <c r="AF2945" s="280"/>
      <c r="AG2945" s="266"/>
      <c r="AH2945" s="266"/>
      <c r="AI2945" s="266"/>
      <c r="AJ2945" s="266"/>
      <c r="AK2945" s="266"/>
      <c r="AL2945" s="266"/>
      <c r="AM2945" s="290"/>
      <c r="AN2945" s="291" t="e">
        <f t="shared" si="3539"/>
        <v>#DIV/0!</v>
      </c>
      <c r="AO2945" s="297"/>
    </row>
    <row r="2946" spans="1:41" s="219" customFormat="1" ht="15" customHeight="1" x14ac:dyDescent="0.15">
      <c r="A2946" s="235"/>
      <c r="B2946" s="236">
        <f t="shared" ref="B2946:C2946" si="3611">B2945</f>
        <v>0</v>
      </c>
      <c r="C2946" s="237">
        <f t="shared" si="3611"/>
        <v>0</v>
      </c>
      <c r="D2946" s="238">
        <f t="shared" si="3609"/>
        <v>3</v>
      </c>
      <c r="E2946" s="238"/>
      <c r="F2946" s="239"/>
      <c r="G2946" s="238"/>
      <c r="H2946" s="327"/>
      <c r="I2946" s="240"/>
      <c r="J2946" s="238"/>
      <c r="K2946" s="238"/>
      <c r="L2946" s="238"/>
      <c r="M2946" s="238"/>
      <c r="N2946" s="238"/>
      <c r="O2946" s="256">
        <f t="shared" si="3538"/>
        <v>0</v>
      </c>
      <c r="P2946" s="351"/>
      <c r="Q2946" s="266"/>
      <c r="R2946" s="353"/>
      <c r="S2946" s="355"/>
      <c r="T2946" s="351"/>
      <c r="U2946" s="357"/>
      <c r="V2946" s="359"/>
      <c r="W2946" s="361"/>
      <c r="X2946" s="357"/>
      <c r="Y2946" s="353"/>
      <c r="Z2946" s="353"/>
      <c r="AA2946" s="353"/>
      <c r="AB2946" s="353"/>
      <c r="AC2946" s="353"/>
      <c r="AD2946" s="238">
        <f t="shared" si="3610"/>
        <v>0</v>
      </c>
      <c r="AE2946" s="279" t="e">
        <f>VLOOKUP(AD2946,分类参数表!$I$2:$J$10,2,FALSE)</f>
        <v>#N/A</v>
      </c>
      <c r="AF2946" s="280"/>
      <c r="AG2946" s="266"/>
      <c r="AH2946" s="266"/>
      <c r="AI2946" s="266"/>
      <c r="AJ2946" s="266"/>
      <c r="AK2946" s="266"/>
      <c r="AL2946" s="266"/>
      <c r="AM2946" s="290"/>
      <c r="AN2946" s="291" t="e">
        <f t="shared" si="3539"/>
        <v>#DIV/0!</v>
      </c>
      <c r="AO2946" s="297"/>
    </row>
    <row r="2947" spans="1:41" s="219" customFormat="1" ht="15" customHeight="1" x14ac:dyDescent="0.15">
      <c r="A2947" s="235"/>
      <c r="B2947" s="236">
        <f t="shared" ref="B2947:C2947" si="3612">B2946</f>
        <v>0</v>
      </c>
      <c r="C2947" s="237">
        <f t="shared" si="3612"/>
        <v>0</v>
      </c>
      <c r="D2947" s="238">
        <f t="shared" si="3609"/>
        <v>4</v>
      </c>
      <c r="E2947" s="238"/>
      <c r="F2947" s="239"/>
      <c r="G2947" s="238"/>
      <c r="H2947" s="266"/>
      <c r="I2947" s="238"/>
      <c r="J2947" s="238"/>
      <c r="K2947" s="238"/>
      <c r="L2947" s="238"/>
      <c r="M2947" s="238"/>
      <c r="N2947" s="238"/>
      <c r="O2947" s="256">
        <f t="shared" si="3538"/>
        <v>0</v>
      </c>
      <c r="P2947" s="351"/>
      <c r="Q2947" s="266"/>
      <c r="R2947" s="353"/>
      <c r="S2947" s="355"/>
      <c r="T2947" s="351"/>
      <c r="U2947" s="357"/>
      <c r="V2947" s="359"/>
      <c r="W2947" s="361"/>
      <c r="X2947" s="357"/>
      <c r="Y2947" s="353"/>
      <c r="Z2947" s="353"/>
      <c r="AA2947" s="353"/>
      <c r="AB2947" s="353"/>
      <c r="AC2947" s="353"/>
      <c r="AD2947" s="238">
        <f t="shared" si="3610"/>
        <v>0</v>
      </c>
      <c r="AE2947" s="279" t="e">
        <f>VLOOKUP(AD2947,分类参数表!$I$2:$J$10,2,FALSE)</f>
        <v>#N/A</v>
      </c>
      <c r="AF2947" s="280"/>
      <c r="AG2947" s="266"/>
      <c r="AH2947" s="266"/>
      <c r="AI2947" s="266"/>
      <c r="AJ2947" s="266"/>
      <c r="AK2947" s="266"/>
      <c r="AL2947" s="266"/>
      <c r="AM2947" s="290"/>
      <c r="AN2947" s="291" t="e">
        <f t="shared" si="3539"/>
        <v>#DIV/0!</v>
      </c>
      <c r="AO2947" s="297"/>
    </row>
    <row r="2948" spans="1:41" s="219" customFormat="1" ht="15" customHeight="1" thickBot="1" x14ac:dyDescent="0.2">
      <c r="A2948" s="235"/>
      <c r="B2948" s="236">
        <f t="shared" ref="B2948:C2948" si="3613">B2947</f>
        <v>0</v>
      </c>
      <c r="C2948" s="237">
        <f t="shared" si="3613"/>
        <v>0</v>
      </c>
      <c r="D2948" s="238">
        <f t="shared" si="3609"/>
        <v>5</v>
      </c>
      <c r="E2948" s="238"/>
      <c r="F2948" s="239"/>
      <c r="G2948" s="238"/>
      <c r="H2948" s="266"/>
      <c r="I2948" s="238"/>
      <c r="J2948" s="238"/>
      <c r="K2948" s="238"/>
      <c r="L2948" s="238"/>
      <c r="M2948" s="238"/>
      <c r="N2948" s="238"/>
      <c r="O2948" s="256">
        <f t="shared" si="3538"/>
        <v>0</v>
      </c>
      <c r="P2948" s="351"/>
      <c r="Q2948" s="266"/>
      <c r="R2948" s="353"/>
      <c r="S2948" s="355"/>
      <c r="T2948" s="351"/>
      <c r="U2948" s="357"/>
      <c r="V2948" s="359"/>
      <c r="W2948" s="361"/>
      <c r="X2948" s="357"/>
      <c r="Y2948" s="353"/>
      <c r="Z2948" s="353"/>
      <c r="AA2948" s="353"/>
      <c r="AB2948" s="362"/>
      <c r="AC2948" s="362"/>
      <c r="AD2948" s="238">
        <f t="shared" si="3610"/>
        <v>0</v>
      </c>
      <c r="AE2948" s="279" t="e">
        <f>VLOOKUP(AD2948,分类参数表!$I$2:$J$10,2,FALSE)</f>
        <v>#N/A</v>
      </c>
      <c r="AF2948" s="280"/>
      <c r="AG2948" s="266"/>
      <c r="AH2948" s="266"/>
      <c r="AI2948" s="266"/>
      <c r="AJ2948" s="266"/>
      <c r="AK2948" s="266"/>
      <c r="AL2948" s="266"/>
      <c r="AM2948" s="290"/>
      <c r="AN2948" s="291" t="e">
        <f t="shared" si="3539"/>
        <v>#DIV/0!</v>
      </c>
      <c r="AO2948" s="297"/>
    </row>
    <row r="2949" spans="1:41" s="220" customFormat="1" ht="15" customHeight="1" thickTop="1" x14ac:dyDescent="0.15">
      <c r="A2949" s="319"/>
      <c r="B2949" s="242"/>
      <c r="C2949" s="243"/>
      <c r="D2949" s="244">
        <v>1</v>
      </c>
      <c r="E2949" s="320"/>
      <c r="F2949" s="245"/>
      <c r="G2949" s="321"/>
      <c r="H2949" s="328"/>
      <c r="I2949" s="246"/>
      <c r="J2949" s="321"/>
      <c r="K2949" s="320"/>
      <c r="L2949" s="321"/>
      <c r="M2949" s="244"/>
      <c r="N2949" s="244"/>
      <c r="O2949" s="257">
        <f t="shared" si="3538"/>
        <v>0</v>
      </c>
      <c r="P2949" s="363">
        <f>SUM(O2949:O2953)</f>
        <v>0</v>
      </c>
      <c r="Q2949" s="322"/>
      <c r="R2949" s="371">
        <f>SUMPRODUCT(Q2949:Q2953+0)</f>
        <v>0</v>
      </c>
      <c r="S2949" s="374" t="e">
        <f>R2949/P2949</f>
        <v>#DIV/0!</v>
      </c>
      <c r="T2949" s="363" t="e">
        <f>LOOKUP(S2949,{0.4,0.45,0.5,0.55,0.6,0.65,0.7,0.75,0.8,0.85,0.9,0.95,1},{0.1,0.175,0.25,0.325,0.4,0.475,0.55,0.625,0.7,0.775,0.85,0.925,1})</f>
        <v>#DIV/0!</v>
      </c>
      <c r="U2949" s="369"/>
      <c r="V2949" s="365"/>
      <c r="W2949" s="367"/>
      <c r="X2949" s="369"/>
      <c r="Y2949" s="371">
        <f>R2949-(V2949/10)-X2949</f>
        <v>0</v>
      </c>
      <c r="Z2949" s="371" t="e">
        <f>Y2949*T2949*AE2949</f>
        <v>#DIV/0!</v>
      </c>
      <c r="AA2949" s="371" t="e">
        <f>U2949-V2949+Z2949</f>
        <v>#DIV/0!</v>
      </c>
      <c r="AB2949" s="371"/>
      <c r="AC2949" s="371"/>
      <c r="AD2949" s="323" t="s">
        <v>2000</v>
      </c>
      <c r="AE2949" s="282">
        <f>VLOOKUP(AD2949,分类参数表!$I$2:$J$10,2,FALSE)</f>
        <v>1</v>
      </c>
      <c r="AF2949" s="283"/>
      <c r="AG2949" s="322"/>
      <c r="AH2949" s="269"/>
      <c r="AI2949" s="269"/>
      <c r="AJ2949" s="269"/>
      <c r="AK2949" s="322"/>
      <c r="AL2949" s="322"/>
      <c r="AM2949" s="292"/>
      <c r="AN2949" s="293" t="e">
        <f t="shared" si="3539"/>
        <v>#DIV/0!</v>
      </c>
      <c r="AO2949" s="298"/>
    </row>
    <row r="2950" spans="1:41" s="221" customFormat="1" ht="15" customHeight="1" x14ac:dyDescent="0.15">
      <c r="A2950" s="247"/>
      <c r="B2950" s="248">
        <f t="shared" ref="B2950:C2950" si="3614">B2949</f>
        <v>0</v>
      </c>
      <c r="C2950" s="249">
        <f t="shared" si="3614"/>
        <v>0</v>
      </c>
      <c r="D2950" s="250">
        <f t="shared" ref="D2950:D2953" si="3615">D2949+1</f>
        <v>2</v>
      </c>
      <c r="E2950" s="250"/>
      <c r="F2950" s="251"/>
      <c r="G2950" s="250"/>
      <c r="H2950" s="329"/>
      <c r="I2950" s="252"/>
      <c r="J2950" s="250"/>
      <c r="K2950" s="250"/>
      <c r="L2950" s="250"/>
      <c r="M2950" s="250"/>
      <c r="N2950" s="250"/>
      <c r="O2950" s="258">
        <f t="shared" ref="O2950:O3013" si="3616">N2950*M2950</f>
        <v>0</v>
      </c>
      <c r="P2950" s="364"/>
      <c r="Q2950" s="271"/>
      <c r="R2950" s="372"/>
      <c r="S2950" s="375"/>
      <c r="T2950" s="364"/>
      <c r="U2950" s="370"/>
      <c r="V2950" s="366"/>
      <c r="W2950" s="368"/>
      <c r="X2950" s="370"/>
      <c r="Y2950" s="372"/>
      <c r="Z2950" s="372"/>
      <c r="AA2950" s="372"/>
      <c r="AB2950" s="372"/>
      <c r="AC2950" s="372"/>
      <c r="AD2950" s="250" t="str">
        <f t="shared" ref="AD2950:AD2953" si="3617">AD2949</f>
        <v>会员</v>
      </c>
      <c r="AE2950" s="284">
        <f>VLOOKUP(AD2950,分类参数表!$I$2:$J$10,2,FALSE)</f>
        <v>1</v>
      </c>
      <c r="AF2950" s="285"/>
      <c r="AG2950" s="271"/>
      <c r="AH2950" s="271"/>
      <c r="AI2950" s="271"/>
      <c r="AJ2950" s="271"/>
      <c r="AK2950" s="271"/>
      <c r="AL2950" s="271"/>
      <c r="AM2950" s="294"/>
      <c r="AN2950" s="295" t="e">
        <f t="shared" ref="AN2950:AN3013" si="3618">(Q2950-AM2950)/M2950/N2950</f>
        <v>#DIV/0!</v>
      </c>
      <c r="AO2950" s="299"/>
    </row>
    <row r="2951" spans="1:41" s="221" customFormat="1" ht="15" customHeight="1" x14ac:dyDescent="0.15">
      <c r="A2951" s="247"/>
      <c r="B2951" s="248">
        <f t="shared" ref="B2951:C2951" si="3619">B2950</f>
        <v>0</v>
      </c>
      <c r="C2951" s="249">
        <f t="shared" si="3619"/>
        <v>0</v>
      </c>
      <c r="D2951" s="250">
        <f t="shared" si="3615"/>
        <v>3</v>
      </c>
      <c r="E2951" s="250"/>
      <c r="F2951" s="251"/>
      <c r="G2951" s="250"/>
      <c r="H2951" s="329"/>
      <c r="I2951" s="252"/>
      <c r="J2951" s="250"/>
      <c r="K2951" s="250"/>
      <c r="L2951" s="250"/>
      <c r="M2951" s="250"/>
      <c r="N2951" s="250"/>
      <c r="O2951" s="258">
        <f t="shared" si="3616"/>
        <v>0</v>
      </c>
      <c r="P2951" s="364"/>
      <c r="Q2951" s="271"/>
      <c r="R2951" s="372"/>
      <c r="S2951" s="375"/>
      <c r="T2951" s="364"/>
      <c r="U2951" s="370"/>
      <c r="V2951" s="366"/>
      <c r="W2951" s="368"/>
      <c r="X2951" s="370"/>
      <c r="Y2951" s="372"/>
      <c r="Z2951" s="372"/>
      <c r="AA2951" s="372"/>
      <c r="AB2951" s="372"/>
      <c r="AC2951" s="372"/>
      <c r="AD2951" s="250" t="str">
        <f t="shared" si="3617"/>
        <v>会员</v>
      </c>
      <c r="AE2951" s="284">
        <f>VLOOKUP(AD2951,分类参数表!$I$2:$J$10,2,FALSE)</f>
        <v>1</v>
      </c>
      <c r="AF2951" s="285"/>
      <c r="AG2951" s="271"/>
      <c r="AH2951" s="271"/>
      <c r="AI2951" s="271"/>
      <c r="AJ2951" s="271"/>
      <c r="AK2951" s="271"/>
      <c r="AL2951" s="271"/>
      <c r="AM2951" s="294"/>
      <c r="AN2951" s="295" t="e">
        <f t="shared" si="3618"/>
        <v>#DIV/0!</v>
      </c>
      <c r="AO2951" s="299"/>
    </row>
    <row r="2952" spans="1:41" s="221" customFormat="1" ht="15" customHeight="1" x14ac:dyDescent="0.15">
      <c r="A2952" s="247"/>
      <c r="B2952" s="248">
        <f t="shared" ref="B2952:C2952" si="3620">B2951</f>
        <v>0</v>
      </c>
      <c r="C2952" s="249">
        <f t="shared" si="3620"/>
        <v>0</v>
      </c>
      <c r="D2952" s="250">
        <f t="shared" si="3615"/>
        <v>4</v>
      </c>
      <c r="E2952" s="250"/>
      <c r="F2952" s="251"/>
      <c r="G2952" s="250"/>
      <c r="H2952" s="271"/>
      <c r="I2952" s="250"/>
      <c r="J2952" s="250"/>
      <c r="K2952" s="250"/>
      <c r="L2952" s="250"/>
      <c r="M2952" s="250"/>
      <c r="N2952" s="250"/>
      <c r="O2952" s="258">
        <f t="shared" si="3616"/>
        <v>0</v>
      </c>
      <c r="P2952" s="364"/>
      <c r="Q2952" s="271"/>
      <c r="R2952" s="372"/>
      <c r="S2952" s="375"/>
      <c r="T2952" s="364"/>
      <c r="U2952" s="370"/>
      <c r="V2952" s="366"/>
      <c r="W2952" s="368"/>
      <c r="X2952" s="370"/>
      <c r="Y2952" s="372"/>
      <c r="Z2952" s="372"/>
      <c r="AA2952" s="372"/>
      <c r="AB2952" s="372"/>
      <c r="AC2952" s="372"/>
      <c r="AD2952" s="250" t="str">
        <f t="shared" si="3617"/>
        <v>会员</v>
      </c>
      <c r="AE2952" s="284">
        <f>VLOOKUP(AD2952,分类参数表!$I$2:$J$10,2,FALSE)</f>
        <v>1</v>
      </c>
      <c r="AF2952" s="285"/>
      <c r="AG2952" s="271"/>
      <c r="AH2952" s="271"/>
      <c r="AI2952" s="271"/>
      <c r="AJ2952" s="271"/>
      <c r="AK2952" s="271"/>
      <c r="AL2952" s="271"/>
      <c r="AM2952" s="294"/>
      <c r="AN2952" s="295" t="e">
        <f t="shared" si="3618"/>
        <v>#DIV/0!</v>
      </c>
      <c r="AO2952" s="299"/>
    </row>
    <row r="2953" spans="1:41" s="221" customFormat="1" ht="15" customHeight="1" thickBot="1" x14ac:dyDescent="0.2">
      <c r="A2953" s="247"/>
      <c r="B2953" s="248">
        <f t="shared" ref="B2953:C2953" si="3621">B2952</f>
        <v>0</v>
      </c>
      <c r="C2953" s="249">
        <f t="shared" si="3621"/>
        <v>0</v>
      </c>
      <c r="D2953" s="250">
        <f t="shared" si="3615"/>
        <v>5</v>
      </c>
      <c r="E2953" s="250"/>
      <c r="F2953" s="251"/>
      <c r="G2953" s="250"/>
      <c r="H2953" s="271"/>
      <c r="I2953" s="250"/>
      <c r="J2953" s="250"/>
      <c r="K2953" s="250"/>
      <c r="L2953" s="250"/>
      <c r="M2953" s="250"/>
      <c r="N2953" s="250"/>
      <c r="O2953" s="258">
        <f t="shared" si="3616"/>
        <v>0</v>
      </c>
      <c r="P2953" s="364"/>
      <c r="Q2953" s="271"/>
      <c r="R2953" s="372"/>
      <c r="S2953" s="375"/>
      <c r="T2953" s="364"/>
      <c r="U2953" s="370"/>
      <c r="V2953" s="366"/>
      <c r="W2953" s="368"/>
      <c r="X2953" s="370"/>
      <c r="Y2953" s="372"/>
      <c r="Z2953" s="372"/>
      <c r="AA2953" s="372"/>
      <c r="AB2953" s="373"/>
      <c r="AC2953" s="373"/>
      <c r="AD2953" s="250" t="str">
        <f t="shared" si="3617"/>
        <v>会员</v>
      </c>
      <c r="AE2953" s="284">
        <f>VLOOKUP(AD2953,分类参数表!$I$2:$J$10,2,FALSE)</f>
        <v>1</v>
      </c>
      <c r="AF2953" s="285"/>
      <c r="AG2953" s="271"/>
      <c r="AH2953" s="271"/>
      <c r="AI2953" s="271"/>
      <c r="AJ2953" s="271"/>
      <c r="AK2953" s="271"/>
      <c r="AL2953" s="271"/>
      <c r="AM2953" s="294"/>
      <c r="AN2953" s="295" t="e">
        <f t="shared" si="3618"/>
        <v>#DIV/0!</v>
      </c>
      <c r="AO2953" s="299"/>
    </row>
    <row r="2954" spans="1:41" s="218" customFormat="1" ht="15" customHeight="1" thickTop="1" x14ac:dyDescent="0.15">
      <c r="A2954" s="229"/>
      <c r="B2954" s="230"/>
      <c r="C2954" s="231"/>
      <c r="D2954" s="232">
        <v>1</v>
      </c>
      <c r="E2954" s="233"/>
      <c r="F2954" s="233"/>
      <c r="G2954" s="232"/>
      <c r="H2954" s="326"/>
      <c r="I2954" s="234"/>
      <c r="J2954" s="232"/>
      <c r="K2954" s="233"/>
      <c r="L2954" s="232"/>
      <c r="M2954" s="232"/>
      <c r="N2954" s="232"/>
      <c r="O2954" s="255">
        <f t="shared" si="3616"/>
        <v>0</v>
      </c>
      <c r="P2954" s="350">
        <f>SUM(O2954:O2958)</f>
        <v>0</v>
      </c>
      <c r="Q2954" s="264"/>
      <c r="R2954" s="352">
        <f>SUMPRODUCT(Q2954:Q2958+0)</f>
        <v>0</v>
      </c>
      <c r="S2954" s="354" t="e">
        <f>R2954/P2954</f>
        <v>#DIV/0!</v>
      </c>
      <c r="T2954" s="350" t="e">
        <f>LOOKUP(S2954,{0.4,0.45,0.5,0.55,0.6,0.65,0.7,0.75,0.8,0.85,0.9,0.95,1},{0.1,0.175,0.25,0.325,0.4,0.475,0.55,0.625,0.7,0.775,0.85,0.925,1})</f>
        <v>#DIV/0!</v>
      </c>
      <c r="U2954" s="356"/>
      <c r="V2954" s="358"/>
      <c r="W2954" s="360"/>
      <c r="X2954" s="356"/>
      <c r="Y2954" s="352">
        <f>R2954-(V2954/10)-X2954</f>
        <v>0</v>
      </c>
      <c r="Z2954" s="352" t="e">
        <f>Y2954*T2954*AE2954</f>
        <v>#DIV/0!</v>
      </c>
      <c r="AA2954" s="352" t="e">
        <f>U2954-V2954+Z2954</f>
        <v>#DIV/0!</v>
      </c>
      <c r="AB2954" s="352"/>
      <c r="AC2954" s="352"/>
      <c r="AD2954" s="276"/>
      <c r="AE2954" s="277" t="e">
        <f>VLOOKUP(AD2954,分类参数表!$I$2:$J$10,2,FALSE)</f>
        <v>#N/A</v>
      </c>
      <c r="AF2954" s="278"/>
      <c r="AG2954" s="264"/>
      <c r="AH2954" s="264"/>
      <c r="AI2954" s="264"/>
      <c r="AJ2954" s="264"/>
      <c r="AK2954" s="264"/>
      <c r="AL2954" s="264"/>
      <c r="AM2954" s="288"/>
      <c r="AN2954" s="289" t="e">
        <f t="shared" si="3618"/>
        <v>#DIV/0!</v>
      </c>
      <c r="AO2954" s="296"/>
    </row>
    <row r="2955" spans="1:41" s="219" customFormat="1" ht="15" customHeight="1" x14ac:dyDescent="0.15">
      <c r="A2955" s="235"/>
      <c r="B2955" s="236">
        <f t="shared" ref="B2955:C2955" si="3622">B2954</f>
        <v>0</v>
      </c>
      <c r="C2955" s="237">
        <f t="shared" si="3622"/>
        <v>0</v>
      </c>
      <c r="D2955" s="238">
        <f t="shared" ref="D2955:D2958" si="3623">D2954+1</f>
        <v>2</v>
      </c>
      <c r="E2955" s="238"/>
      <c r="F2955" s="239"/>
      <c r="G2955" s="238"/>
      <c r="H2955" s="327"/>
      <c r="I2955" s="240"/>
      <c r="J2955" s="238"/>
      <c r="K2955" s="238"/>
      <c r="L2955" s="238"/>
      <c r="M2955" s="238"/>
      <c r="N2955" s="238"/>
      <c r="O2955" s="256">
        <f t="shared" si="3616"/>
        <v>0</v>
      </c>
      <c r="P2955" s="351"/>
      <c r="Q2955" s="266"/>
      <c r="R2955" s="353"/>
      <c r="S2955" s="355"/>
      <c r="T2955" s="351"/>
      <c r="U2955" s="357"/>
      <c r="V2955" s="359"/>
      <c r="W2955" s="361"/>
      <c r="X2955" s="357"/>
      <c r="Y2955" s="353"/>
      <c r="Z2955" s="353"/>
      <c r="AA2955" s="353"/>
      <c r="AB2955" s="353"/>
      <c r="AC2955" s="353"/>
      <c r="AD2955" s="238">
        <f t="shared" ref="AD2955:AD2958" si="3624">AD2954</f>
        <v>0</v>
      </c>
      <c r="AE2955" s="279" t="e">
        <f>VLOOKUP(AD2955,分类参数表!$I$2:$J$10,2,FALSE)</f>
        <v>#N/A</v>
      </c>
      <c r="AF2955" s="280"/>
      <c r="AG2955" s="266"/>
      <c r="AH2955" s="266"/>
      <c r="AI2955" s="266"/>
      <c r="AJ2955" s="266"/>
      <c r="AK2955" s="266"/>
      <c r="AL2955" s="266"/>
      <c r="AM2955" s="290"/>
      <c r="AN2955" s="291" t="e">
        <f t="shared" si="3618"/>
        <v>#DIV/0!</v>
      </c>
      <c r="AO2955" s="297"/>
    </row>
    <row r="2956" spans="1:41" s="219" customFormat="1" ht="15" customHeight="1" x14ac:dyDescent="0.15">
      <c r="A2956" s="235"/>
      <c r="B2956" s="236">
        <f t="shared" ref="B2956:C2956" si="3625">B2955</f>
        <v>0</v>
      </c>
      <c r="C2956" s="237">
        <f t="shared" si="3625"/>
        <v>0</v>
      </c>
      <c r="D2956" s="238">
        <f t="shared" si="3623"/>
        <v>3</v>
      </c>
      <c r="E2956" s="238"/>
      <c r="F2956" s="239"/>
      <c r="G2956" s="238"/>
      <c r="H2956" s="327"/>
      <c r="I2956" s="240"/>
      <c r="J2956" s="238"/>
      <c r="K2956" s="238"/>
      <c r="L2956" s="238"/>
      <c r="M2956" s="238"/>
      <c r="N2956" s="238"/>
      <c r="O2956" s="256">
        <f t="shared" si="3616"/>
        <v>0</v>
      </c>
      <c r="P2956" s="351"/>
      <c r="Q2956" s="266"/>
      <c r="R2956" s="353"/>
      <c r="S2956" s="355"/>
      <c r="T2956" s="351"/>
      <c r="U2956" s="357"/>
      <c r="V2956" s="359"/>
      <c r="W2956" s="361"/>
      <c r="X2956" s="357"/>
      <c r="Y2956" s="353"/>
      <c r="Z2956" s="353"/>
      <c r="AA2956" s="353"/>
      <c r="AB2956" s="353"/>
      <c r="AC2956" s="353"/>
      <c r="AD2956" s="238">
        <f t="shared" si="3624"/>
        <v>0</v>
      </c>
      <c r="AE2956" s="279" t="e">
        <f>VLOOKUP(AD2956,分类参数表!$I$2:$J$10,2,FALSE)</f>
        <v>#N/A</v>
      </c>
      <c r="AF2956" s="280"/>
      <c r="AG2956" s="266"/>
      <c r="AH2956" s="266"/>
      <c r="AI2956" s="266"/>
      <c r="AJ2956" s="266"/>
      <c r="AK2956" s="266"/>
      <c r="AL2956" s="266"/>
      <c r="AM2956" s="290"/>
      <c r="AN2956" s="291" t="e">
        <f t="shared" si="3618"/>
        <v>#DIV/0!</v>
      </c>
      <c r="AO2956" s="297"/>
    </row>
    <row r="2957" spans="1:41" s="219" customFormat="1" ht="15" customHeight="1" x14ac:dyDescent="0.15">
      <c r="A2957" s="235"/>
      <c r="B2957" s="236">
        <f t="shared" ref="B2957:C2957" si="3626">B2956</f>
        <v>0</v>
      </c>
      <c r="C2957" s="237">
        <f t="shared" si="3626"/>
        <v>0</v>
      </c>
      <c r="D2957" s="238">
        <f t="shared" si="3623"/>
        <v>4</v>
      </c>
      <c r="E2957" s="238"/>
      <c r="F2957" s="239"/>
      <c r="G2957" s="238"/>
      <c r="H2957" s="266"/>
      <c r="I2957" s="238"/>
      <c r="J2957" s="238"/>
      <c r="K2957" s="238"/>
      <c r="L2957" s="238"/>
      <c r="M2957" s="238"/>
      <c r="N2957" s="238"/>
      <c r="O2957" s="256">
        <f t="shared" si="3616"/>
        <v>0</v>
      </c>
      <c r="P2957" s="351"/>
      <c r="Q2957" s="266"/>
      <c r="R2957" s="353"/>
      <c r="S2957" s="355"/>
      <c r="T2957" s="351"/>
      <c r="U2957" s="357"/>
      <c r="V2957" s="359"/>
      <c r="W2957" s="361"/>
      <c r="X2957" s="357"/>
      <c r="Y2957" s="353"/>
      <c r="Z2957" s="353"/>
      <c r="AA2957" s="353"/>
      <c r="AB2957" s="353"/>
      <c r="AC2957" s="353"/>
      <c r="AD2957" s="238">
        <f t="shared" si="3624"/>
        <v>0</v>
      </c>
      <c r="AE2957" s="279" t="e">
        <f>VLOOKUP(AD2957,分类参数表!$I$2:$J$10,2,FALSE)</f>
        <v>#N/A</v>
      </c>
      <c r="AF2957" s="280"/>
      <c r="AG2957" s="266"/>
      <c r="AH2957" s="266"/>
      <c r="AI2957" s="266"/>
      <c r="AJ2957" s="266"/>
      <c r="AK2957" s="266"/>
      <c r="AL2957" s="266"/>
      <c r="AM2957" s="290"/>
      <c r="AN2957" s="291" t="e">
        <f t="shared" si="3618"/>
        <v>#DIV/0!</v>
      </c>
      <c r="AO2957" s="297"/>
    </row>
    <row r="2958" spans="1:41" s="219" customFormat="1" ht="15" customHeight="1" thickBot="1" x14ac:dyDescent="0.2">
      <c r="A2958" s="235"/>
      <c r="B2958" s="236">
        <f t="shared" ref="B2958:C2958" si="3627">B2957</f>
        <v>0</v>
      </c>
      <c r="C2958" s="237">
        <f t="shared" si="3627"/>
        <v>0</v>
      </c>
      <c r="D2958" s="238">
        <f t="shared" si="3623"/>
        <v>5</v>
      </c>
      <c r="E2958" s="238"/>
      <c r="F2958" s="239"/>
      <c r="G2958" s="238"/>
      <c r="H2958" s="266"/>
      <c r="I2958" s="238"/>
      <c r="J2958" s="238"/>
      <c r="K2958" s="238"/>
      <c r="L2958" s="238"/>
      <c r="M2958" s="238"/>
      <c r="N2958" s="238"/>
      <c r="O2958" s="256">
        <f t="shared" si="3616"/>
        <v>0</v>
      </c>
      <c r="P2958" s="351"/>
      <c r="Q2958" s="266"/>
      <c r="R2958" s="353"/>
      <c r="S2958" s="355"/>
      <c r="T2958" s="351"/>
      <c r="U2958" s="357"/>
      <c r="V2958" s="359"/>
      <c r="W2958" s="361"/>
      <c r="X2958" s="357"/>
      <c r="Y2958" s="353"/>
      <c r="Z2958" s="353"/>
      <c r="AA2958" s="353"/>
      <c r="AB2958" s="362"/>
      <c r="AC2958" s="362"/>
      <c r="AD2958" s="238">
        <f t="shared" si="3624"/>
        <v>0</v>
      </c>
      <c r="AE2958" s="279" t="e">
        <f>VLOOKUP(AD2958,分类参数表!$I$2:$J$10,2,FALSE)</f>
        <v>#N/A</v>
      </c>
      <c r="AF2958" s="280"/>
      <c r="AG2958" s="266"/>
      <c r="AH2958" s="266"/>
      <c r="AI2958" s="266"/>
      <c r="AJ2958" s="266"/>
      <c r="AK2958" s="266"/>
      <c r="AL2958" s="266"/>
      <c r="AM2958" s="290"/>
      <c r="AN2958" s="291" t="e">
        <f t="shared" si="3618"/>
        <v>#DIV/0!</v>
      </c>
      <c r="AO2958" s="297"/>
    </row>
    <row r="2959" spans="1:41" s="220" customFormat="1" ht="15" customHeight="1" thickTop="1" x14ac:dyDescent="0.15">
      <c r="A2959" s="319"/>
      <c r="B2959" s="242"/>
      <c r="C2959" s="243"/>
      <c r="D2959" s="244">
        <v>1</v>
      </c>
      <c r="E2959" s="320"/>
      <c r="F2959" s="245"/>
      <c r="G2959" s="321"/>
      <c r="H2959" s="328"/>
      <c r="I2959" s="246"/>
      <c r="J2959" s="321"/>
      <c r="K2959" s="320"/>
      <c r="L2959" s="321"/>
      <c r="M2959" s="244"/>
      <c r="N2959" s="244"/>
      <c r="O2959" s="257">
        <f t="shared" si="3616"/>
        <v>0</v>
      </c>
      <c r="P2959" s="363">
        <f>SUM(O2959:O2963)</f>
        <v>0</v>
      </c>
      <c r="Q2959" s="322"/>
      <c r="R2959" s="371">
        <f>SUMPRODUCT(Q2959:Q2963+0)</f>
        <v>0</v>
      </c>
      <c r="S2959" s="374" t="e">
        <f>R2959/P2959</f>
        <v>#DIV/0!</v>
      </c>
      <c r="T2959" s="363" t="e">
        <f>LOOKUP(S2959,{0.4,0.45,0.5,0.55,0.6,0.65,0.7,0.75,0.8,0.85,0.9,0.95,1},{0.1,0.175,0.25,0.325,0.4,0.475,0.55,0.625,0.7,0.775,0.85,0.925,1})</f>
        <v>#DIV/0!</v>
      </c>
      <c r="U2959" s="369"/>
      <c r="V2959" s="365"/>
      <c r="W2959" s="367"/>
      <c r="X2959" s="369"/>
      <c r="Y2959" s="371">
        <f>R2959-(V2959/10)-X2959</f>
        <v>0</v>
      </c>
      <c r="Z2959" s="371" t="e">
        <f>Y2959*T2959*AE2959</f>
        <v>#DIV/0!</v>
      </c>
      <c r="AA2959" s="371" t="e">
        <f>U2959-V2959+Z2959</f>
        <v>#DIV/0!</v>
      </c>
      <c r="AB2959" s="371"/>
      <c r="AC2959" s="371"/>
      <c r="AD2959" s="323" t="s">
        <v>2000</v>
      </c>
      <c r="AE2959" s="282">
        <f>VLOOKUP(AD2959,分类参数表!$I$2:$J$10,2,FALSE)</f>
        <v>1</v>
      </c>
      <c r="AF2959" s="283"/>
      <c r="AG2959" s="322"/>
      <c r="AH2959" s="269"/>
      <c r="AI2959" s="269"/>
      <c r="AJ2959" s="269"/>
      <c r="AK2959" s="322"/>
      <c r="AL2959" s="322"/>
      <c r="AM2959" s="292"/>
      <c r="AN2959" s="293" t="e">
        <f t="shared" si="3618"/>
        <v>#DIV/0!</v>
      </c>
      <c r="AO2959" s="298"/>
    </row>
    <row r="2960" spans="1:41" s="221" customFormat="1" ht="15" customHeight="1" x14ac:dyDescent="0.15">
      <c r="A2960" s="247"/>
      <c r="B2960" s="248">
        <f t="shared" ref="B2960:C2960" si="3628">B2959</f>
        <v>0</v>
      </c>
      <c r="C2960" s="249">
        <f t="shared" si="3628"/>
        <v>0</v>
      </c>
      <c r="D2960" s="250">
        <f t="shared" ref="D2960:D2963" si="3629">D2959+1</f>
        <v>2</v>
      </c>
      <c r="E2960" s="250"/>
      <c r="F2960" s="251"/>
      <c r="G2960" s="250"/>
      <c r="H2960" s="329"/>
      <c r="I2960" s="252"/>
      <c r="J2960" s="250"/>
      <c r="K2960" s="250"/>
      <c r="L2960" s="250"/>
      <c r="M2960" s="250"/>
      <c r="N2960" s="250"/>
      <c r="O2960" s="258">
        <f t="shared" si="3616"/>
        <v>0</v>
      </c>
      <c r="P2960" s="364"/>
      <c r="Q2960" s="271"/>
      <c r="R2960" s="372"/>
      <c r="S2960" s="375"/>
      <c r="T2960" s="364"/>
      <c r="U2960" s="370"/>
      <c r="V2960" s="366"/>
      <c r="W2960" s="368"/>
      <c r="X2960" s="370"/>
      <c r="Y2960" s="372"/>
      <c r="Z2960" s="372"/>
      <c r="AA2960" s="372"/>
      <c r="AB2960" s="372"/>
      <c r="AC2960" s="372"/>
      <c r="AD2960" s="250" t="str">
        <f t="shared" ref="AD2960:AD2963" si="3630">AD2959</f>
        <v>会员</v>
      </c>
      <c r="AE2960" s="284">
        <f>VLOOKUP(AD2960,分类参数表!$I$2:$J$10,2,FALSE)</f>
        <v>1</v>
      </c>
      <c r="AF2960" s="285"/>
      <c r="AG2960" s="271"/>
      <c r="AH2960" s="271"/>
      <c r="AI2960" s="271"/>
      <c r="AJ2960" s="271"/>
      <c r="AK2960" s="271"/>
      <c r="AL2960" s="271"/>
      <c r="AM2960" s="294"/>
      <c r="AN2960" s="295" t="e">
        <f t="shared" si="3618"/>
        <v>#DIV/0!</v>
      </c>
      <c r="AO2960" s="299"/>
    </row>
    <row r="2961" spans="1:41" s="221" customFormat="1" ht="15" customHeight="1" x14ac:dyDescent="0.15">
      <c r="A2961" s="247"/>
      <c r="B2961" s="248">
        <f t="shared" ref="B2961:C2961" si="3631">B2960</f>
        <v>0</v>
      </c>
      <c r="C2961" s="249">
        <f t="shared" si="3631"/>
        <v>0</v>
      </c>
      <c r="D2961" s="250">
        <f t="shared" si="3629"/>
        <v>3</v>
      </c>
      <c r="E2961" s="250"/>
      <c r="F2961" s="251"/>
      <c r="G2961" s="250"/>
      <c r="H2961" s="329"/>
      <c r="I2961" s="252"/>
      <c r="J2961" s="250"/>
      <c r="K2961" s="250"/>
      <c r="L2961" s="250"/>
      <c r="M2961" s="250"/>
      <c r="N2961" s="250"/>
      <c r="O2961" s="258">
        <f t="shared" si="3616"/>
        <v>0</v>
      </c>
      <c r="P2961" s="364"/>
      <c r="Q2961" s="271"/>
      <c r="R2961" s="372"/>
      <c r="S2961" s="375"/>
      <c r="T2961" s="364"/>
      <c r="U2961" s="370"/>
      <c r="V2961" s="366"/>
      <c r="W2961" s="368"/>
      <c r="X2961" s="370"/>
      <c r="Y2961" s="372"/>
      <c r="Z2961" s="372"/>
      <c r="AA2961" s="372"/>
      <c r="AB2961" s="372"/>
      <c r="AC2961" s="372"/>
      <c r="AD2961" s="250" t="str">
        <f t="shared" si="3630"/>
        <v>会员</v>
      </c>
      <c r="AE2961" s="284">
        <f>VLOOKUP(AD2961,分类参数表!$I$2:$J$10,2,FALSE)</f>
        <v>1</v>
      </c>
      <c r="AF2961" s="285"/>
      <c r="AG2961" s="271"/>
      <c r="AH2961" s="271"/>
      <c r="AI2961" s="271"/>
      <c r="AJ2961" s="271"/>
      <c r="AK2961" s="271"/>
      <c r="AL2961" s="271"/>
      <c r="AM2961" s="294"/>
      <c r="AN2961" s="295" t="e">
        <f t="shared" si="3618"/>
        <v>#DIV/0!</v>
      </c>
      <c r="AO2961" s="299"/>
    </row>
    <row r="2962" spans="1:41" s="221" customFormat="1" ht="15" customHeight="1" x14ac:dyDescent="0.15">
      <c r="A2962" s="247"/>
      <c r="B2962" s="248">
        <f t="shared" ref="B2962:C2962" si="3632">B2961</f>
        <v>0</v>
      </c>
      <c r="C2962" s="249">
        <f t="shared" si="3632"/>
        <v>0</v>
      </c>
      <c r="D2962" s="250">
        <f t="shared" si="3629"/>
        <v>4</v>
      </c>
      <c r="E2962" s="250"/>
      <c r="F2962" s="251"/>
      <c r="G2962" s="250"/>
      <c r="H2962" s="271"/>
      <c r="I2962" s="250"/>
      <c r="J2962" s="250"/>
      <c r="K2962" s="250"/>
      <c r="L2962" s="250"/>
      <c r="M2962" s="250"/>
      <c r="N2962" s="250"/>
      <c r="O2962" s="258">
        <f t="shared" si="3616"/>
        <v>0</v>
      </c>
      <c r="P2962" s="364"/>
      <c r="Q2962" s="271"/>
      <c r="R2962" s="372"/>
      <c r="S2962" s="375"/>
      <c r="T2962" s="364"/>
      <c r="U2962" s="370"/>
      <c r="V2962" s="366"/>
      <c r="W2962" s="368"/>
      <c r="X2962" s="370"/>
      <c r="Y2962" s="372"/>
      <c r="Z2962" s="372"/>
      <c r="AA2962" s="372"/>
      <c r="AB2962" s="372"/>
      <c r="AC2962" s="372"/>
      <c r="AD2962" s="250" t="str">
        <f t="shared" si="3630"/>
        <v>会员</v>
      </c>
      <c r="AE2962" s="284">
        <f>VLOOKUP(AD2962,分类参数表!$I$2:$J$10,2,FALSE)</f>
        <v>1</v>
      </c>
      <c r="AF2962" s="285"/>
      <c r="AG2962" s="271"/>
      <c r="AH2962" s="271"/>
      <c r="AI2962" s="271"/>
      <c r="AJ2962" s="271"/>
      <c r="AK2962" s="271"/>
      <c r="AL2962" s="271"/>
      <c r="AM2962" s="294"/>
      <c r="AN2962" s="295" t="e">
        <f t="shared" si="3618"/>
        <v>#DIV/0!</v>
      </c>
      <c r="AO2962" s="299"/>
    </row>
    <row r="2963" spans="1:41" s="221" customFormat="1" ht="15" customHeight="1" thickBot="1" x14ac:dyDescent="0.2">
      <c r="A2963" s="247"/>
      <c r="B2963" s="248">
        <f t="shared" ref="B2963:C2963" si="3633">B2962</f>
        <v>0</v>
      </c>
      <c r="C2963" s="249">
        <f t="shared" si="3633"/>
        <v>0</v>
      </c>
      <c r="D2963" s="250">
        <f t="shared" si="3629"/>
        <v>5</v>
      </c>
      <c r="E2963" s="250"/>
      <c r="F2963" s="251"/>
      <c r="G2963" s="250"/>
      <c r="H2963" s="271"/>
      <c r="I2963" s="250"/>
      <c r="J2963" s="250"/>
      <c r="K2963" s="250"/>
      <c r="L2963" s="250"/>
      <c r="M2963" s="250"/>
      <c r="N2963" s="250"/>
      <c r="O2963" s="258">
        <f t="shared" si="3616"/>
        <v>0</v>
      </c>
      <c r="P2963" s="364"/>
      <c r="Q2963" s="271"/>
      <c r="R2963" s="372"/>
      <c r="S2963" s="375"/>
      <c r="T2963" s="364"/>
      <c r="U2963" s="370"/>
      <c r="V2963" s="366"/>
      <c r="W2963" s="368"/>
      <c r="X2963" s="370"/>
      <c r="Y2963" s="372"/>
      <c r="Z2963" s="372"/>
      <c r="AA2963" s="372"/>
      <c r="AB2963" s="373"/>
      <c r="AC2963" s="373"/>
      <c r="AD2963" s="250" t="str">
        <f t="shared" si="3630"/>
        <v>会员</v>
      </c>
      <c r="AE2963" s="284">
        <f>VLOOKUP(AD2963,分类参数表!$I$2:$J$10,2,FALSE)</f>
        <v>1</v>
      </c>
      <c r="AF2963" s="285"/>
      <c r="AG2963" s="271"/>
      <c r="AH2963" s="271"/>
      <c r="AI2963" s="271"/>
      <c r="AJ2963" s="271"/>
      <c r="AK2963" s="271"/>
      <c r="AL2963" s="271"/>
      <c r="AM2963" s="294"/>
      <c r="AN2963" s="295" t="e">
        <f t="shared" si="3618"/>
        <v>#DIV/0!</v>
      </c>
      <c r="AO2963" s="299"/>
    </row>
    <row r="2964" spans="1:41" s="218" customFormat="1" ht="15" customHeight="1" thickTop="1" x14ac:dyDescent="0.15">
      <c r="A2964" s="229"/>
      <c r="B2964" s="230"/>
      <c r="C2964" s="231"/>
      <c r="D2964" s="232">
        <v>1</v>
      </c>
      <c r="E2964" s="233"/>
      <c r="F2964" s="233"/>
      <c r="G2964" s="232"/>
      <c r="H2964" s="326"/>
      <c r="I2964" s="234"/>
      <c r="J2964" s="232"/>
      <c r="K2964" s="233"/>
      <c r="L2964" s="232"/>
      <c r="M2964" s="232"/>
      <c r="N2964" s="232"/>
      <c r="O2964" s="255">
        <f t="shared" si="3616"/>
        <v>0</v>
      </c>
      <c r="P2964" s="350">
        <f>SUM(O2964:O2968)</f>
        <v>0</v>
      </c>
      <c r="Q2964" s="264"/>
      <c r="R2964" s="352">
        <f>SUMPRODUCT(Q2964:Q2968+0)</f>
        <v>0</v>
      </c>
      <c r="S2964" s="354" t="e">
        <f>R2964/P2964</f>
        <v>#DIV/0!</v>
      </c>
      <c r="T2964" s="350" t="e">
        <f>LOOKUP(S2964,{0.4,0.45,0.5,0.55,0.6,0.65,0.7,0.75,0.8,0.85,0.9,0.95,1},{0.1,0.175,0.25,0.325,0.4,0.475,0.55,0.625,0.7,0.775,0.85,0.925,1})</f>
        <v>#DIV/0!</v>
      </c>
      <c r="U2964" s="356"/>
      <c r="V2964" s="358"/>
      <c r="W2964" s="360"/>
      <c r="X2964" s="356"/>
      <c r="Y2964" s="352">
        <f>R2964-(V2964/10)-X2964</f>
        <v>0</v>
      </c>
      <c r="Z2964" s="352" t="e">
        <f>Y2964*T2964*AE2964</f>
        <v>#DIV/0!</v>
      </c>
      <c r="AA2964" s="352" t="e">
        <f>U2964-V2964+Z2964</f>
        <v>#DIV/0!</v>
      </c>
      <c r="AB2964" s="352"/>
      <c r="AC2964" s="352"/>
      <c r="AD2964" s="276"/>
      <c r="AE2964" s="277" t="e">
        <f>VLOOKUP(AD2964,分类参数表!$I$2:$J$10,2,FALSE)</f>
        <v>#N/A</v>
      </c>
      <c r="AF2964" s="278"/>
      <c r="AG2964" s="264"/>
      <c r="AH2964" s="264"/>
      <c r="AI2964" s="264"/>
      <c r="AJ2964" s="264"/>
      <c r="AK2964" s="264"/>
      <c r="AL2964" s="264"/>
      <c r="AM2964" s="288"/>
      <c r="AN2964" s="289" t="e">
        <f t="shared" si="3618"/>
        <v>#DIV/0!</v>
      </c>
      <c r="AO2964" s="296"/>
    </row>
    <row r="2965" spans="1:41" s="219" customFormat="1" ht="15" customHeight="1" x14ac:dyDescent="0.15">
      <c r="A2965" s="235"/>
      <c r="B2965" s="236">
        <f t="shared" ref="B2965:C2965" si="3634">B2964</f>
        <v>0</v>
      </c>
      <c r="C2965" s="237">
        <f t="shared" si="3634"/>
        <v>0</v>
      </c>
      <c r="D2965" s="238">
        <f t="shared" ref="D2965:D2968" si="3635">D2964+1</f>
        <v>2</v>
      </c>
      <c r="E2965" s="238"/>
      <c r="F2965" s="239"/>
      <c r="G2965" s="238"/>
      <c r="H2965" s="327"/>
      <c r="I2965" s="240"/>
      <c r="J2965" s="238"/>
      <c r="K2965" s="238"/>
      <c r="L2965" s="238"/>
      <c r="M2965" s="238"/>
      <c r="N2965" s="238"/>
      <c r="O2965" s="256">
        <f t="shared" si="3616"/>
        <v>0</v>
      </c>
      <c r="P2965" s="351"/>
      <c r="Q2965" s="266"/>
      <c r="R2965" s="353"/>
      <c r="S2965" s="355"/>
      <c r="T2965" s="351"/>
      <c r="U2965" s="357"/>
      <c r="V2965" s="359"/>
      <c r="W2965" s="361"/>
      <c r="X2965" s="357"/>
      <c r="Y2965" s="353"/>
      <c r="Z2965" s="353"/>
      <c r="AA2965" s="353"/>
      <c r="AB2965" s="353"/>
      <c r="AC2965" s="353"/>
      <c r="AD2965" s="238">
        <f t="shared" ref="AD2965:AD2968" si="3636">AD2964</f>
        <v>0</v>
      </c>
      <c r="AE2965" s="279" t="e">
        <f>VLOOKUP(AD2965,分类参数表!$I$2:$J$10,2,FALSE)</f>
        <v>#N/A</v>
      </c>
      <c r="AF2965" s="280"/>
      <c r="AG2965" s="266"/>
      <c r="AH2965" s="266"/>
      <c r="AI2965" s="266"/>
      <c r="AJ2965" s="266"/>
      <c r="AK2965" s="266"/>
      <c r="AL2965" s="266"/>
      <c r="AM2965" s="290"/>
      <c r="AN2965" s="291" t="e">
        <f t="shared" si="3618"/>
        <v>#DIV/0!</v>
      </c>
      <c r="AO2965" s="297"/>
    </row>
    <row r="2966" spans="1:41" s="219" customFormat="1" ht="15" customHeight="1" x14ac:dyDescent="0.15">
      <c r="A2966" s="235"/>
      <c r="B2966" s="236">
        <f t="shared" ref="B2966:C2966" si="3637">B2965</f>
        <v>0</v>
      </c>
      <c r="C2966" s="237">
        <f t="shared" si="3637"/>
        <v>0</v>
      </c>
      <c r="D2966" s="238">
        <f t="shared" si="3635"/>
        <v>3</v>
      </c>
      <c r="E2966" s="238"/>
      <c r="F2966" s="239"/>
      <c r="G2966" s="238"/>
      <c r="H2966" s="327"/>
      <c r="I2966" s="240"/>
      <c r="J2966" s="238"/>
      <c r="K2966" s="238"/>
      <c r="L2966" s="238"/>
      <c r="M2966" s="238"/>
      <c r="N2966" s="238"/>
      <c r="O2966" s="256">
        <f t="shared" si="3616"/>
        <v>0</v>
      </c>
      <c r="P2966" s="351"/>
      <c r="Q2966" s="266"/>
      <c r="R2966" s="353"/>
      <c r="S2966" s="355"/>
      <c r="T2966" s="351"/>
      <c r="U2966" s="357"/>
      <c r="V2966" s="359"/>
      <c r="W2966" s="361"/>
      <c r="X2966" s="357"/>
      <c r="Y2966" s="353"/>
      <c r="Z2966" s="353"/>
      <c r="AA2966" s="353"/>
      <c r="AB2966" s="353"/>
      <c r="AC2966" s="353"/>
      <c r="AD2966" s="238">
        <f t="shared" si="3636"/>
        <v>0</v>
      </c>
      <c r="AE2966" s="279" t="e">
        <f>VLOOKUP(AD2966,分类参数表!$I$2:$J$10,2,FALSE)</f>
        <v>#N/A</v>
      </c>
      <c r="AF2966" s="280"/>
      <c r="AG2966" s="266"/>
      <c r="AH2966" s="266"/>
      <c r="AI2966" s="266"/>
      <c r="AJ2966" s="266"/>
      <c r="AK2966" s="266"/>
      <c r="AL2966" s="266"/>
      <c r="AM2966" s="290"/>
      <c r="AN2966" s="291" t="e">
        <f t="shared" si="3618"/>
        <v>#DIV/0!</v>
      </c>
      <c r="AO2966" s="297"/>
    </row>
    <row r="2967" spans="1:41" s="219" customFormat="1" ht="15" customHeight="1" x14ac:dyDescent="0.15">
      <c r="A2967" s="235"/>
      <c r="B2967" s="236">
        <f t="shared" ref="B2967:C2967" si="3638">B2966</f>
        <v>0</v>
      </c>
      <c r="C2967" s="237">
        <f t="shared" si="3638"/>
        <v>0</v>
      </c>
      <c r="D2967" s="238">
        <f t="shared" si="3635"/>
        <v>4</v>
      </c>
      <c r="E2967" s="238"/>
      <c r="F2967" s="239"/>
      <c r="G2967" s="238"/>
      <c r="H2967" s="266"/>
      <c r="I2967" s="238"/>
      <c r="J2967" s="238"/>
      <c r="K2967" s="238"/>
      <c r="L2967" s="238"/>
      <c r="M2967" s="238"/>
      <c r="N2967" s="238"/>
      <c r="O2967" s="256">
        <f t="shared" si="3616"/>
        <v>0</v>
      </c>
      <c r="P2967" s="351"/>
      <c r="Q2967" s="266"/>
      <c r="R2967" s="353"/>
      <c r="S2967" s="355"/>
      <c r="T2967" s="351"/>
      <c r="U2967" s="357"/>
      <c r="V2967" s="359"/>
      <c r="W2967" s="361"/>
      <c r="X2967" s="357"/>
      <c r="Y2967" s="353"/>
      <c r="Z2967" s="353"/>
      <c r="AA2967" s="353"/>
      <c r="AB2967" s="353"/>
      <c r="AC2967" s="353"/>
      <c r="AD2967" s="238">
        <f t="shared" si="3636"/>
        <v>0</v>
      </c>
      <c r="AE2967" s="279" t="e">
        <f>VLOOKUP(AD2967,分类参数表!$I$2:$J$10,2,FALSE)</f>
        <v>#N/A</v>
      </c>
      <c r="AF2967" s="280"/>
      <c r="AG2967" s="266"/>
      <c r="AH2967" s="266"/>
      <c r="AI2967" s="266"/>
      <c r="AJ2967" s="266"/>
      <c r="AK2967" s="266"/>
      <c r="AL2967" s="266"/>
      <c r="AM2967" s="290"/>
      <c r="AN2967" s="291" t="e">
        <f t="shared" si="3618"/>
        <v>#DIV/0!</v>
      </c>
      <c r="AO2967" s="297"/>
    </row>
    <row r="2968" spans="1:41" s="219" customFormat="1" ht="15" customHeight="1" thickBot="1" x14ac:dyDescent="0.2">
      <c r="A2968" s="235"/>
      <c r="B2968" s="236">
        <f t="shared" ref="B2968:C2968" si="3639">B2967</f>
        <v>0</v>
      </c>
      <c r="C2968" s="237">
        <f t="shared" si="3639"/>
        <v>0</v>
      </c>
      <c r="D2968" s="238">
        <f t="shared" si="3635"/>
        <v>5</v>
      </c>
      <c r="E2968" s="238"/>
      <c r="F2968" s="239"/>
      <c r="G2968" s="238"/>
      <c r="H2968" s="266"/>
      <c r="I2968" s="238"/>
      <c r="J2968" s="238"/>
      <c r="K2968" s="238"/>
      <c r="L2968" s="238"/>
      <c r="M2968" s="238"/>
      <c r="N2968" s="238"/>
      <c r="O2968" s="256">
        <f t="shared" si="3616"/>
        <v>0</v>
      </c>
      <c r="P2968" s="351"/>
      <c r="Q2968" s="266"/>
      <c r="R2968" s="353"/>
      <c r="S2968" s="355"/>
      <c r="T2968" s="351"/>
      <c r="U2968" s="357"/>
      <c r="V2968" s="359"/>
      <c r="W2968" s="361"/>
      <c r="X2968" s="357"/>
      <c r="Y2968" s="353"/>
      <c r="Z2968" s="353"/>
      <c r="AA2968" s="353"/>
      <c r="AB2968" s="362"/>
      <c r="AC2968" s="362"/>
      <c r="AD2968" s="238">
        <f t="shared" si="3636"/>
        <v>0</v>
      </c>
      <c r="AE2968" s="279" t="e">
        <f>VLOOKUP(AD2968,分类参数表!$I$2:$J$10,2,FALSE)</f>
        <v>#N/A</v>
      </c>
      <c r="AF2968" s="280"/>
      <c r="AG2968" s="266"/>
      <c r="AH2968" s="266"/>
      <c r="AI2968" s="266"/>
      <c r="AJ2968" s="266"/>
      <c r="AK2968" s="266"/>
      <c r="AL2968" s="266"/>
      <c r="AM2968" s="290"/>
      <c r="AN2968" s="291" t="e">
        <f t="shared" si="3618"/>
        <v>#DIV/0!</v>
      </c>
      <c r="AO2968" s="297"/>
    </row>
    <row r="2969" spans="1:41" s="220" customFormat="1" ht="15" customHeight="1" thickTop="1" x14ac:dyDescent="0.15">
      <c r="A2969" s="319"/>
      <c r="B2969" s="242"/>
      <c r="C2969" s="243"/>
      <c r="D2969" s="244">
        <v>1</v>
      </c>
      <c r="E2969" s="320"/>
      <c r="F2969" s="245"/>
      <c r="G2969" s="321"/>
      <c r="H2969" s="328"/>
      <c r="I2969" s="246"/>
      <c r="J2969" s="321"/>
      <c r="K2969" s="320"/>
      <c r="L2969" s="321"/>
      <c r="M2969" s="244"/>
      <c r="N2969" s="244"/>
      <c r="O2969" s="257">
        <f t="shared" si="3616"/>
        <v>0</v>
      </c>
      <c r="P2969" s="363">
        <f>SUM(O2969:O2973)</f>
        <v>0</v>
      </c>
      <c r="Q2969" s="322"/>
      <c r="R2969" s="371">
        <f>SUMPRODUCT(Q2969:Q2973+0)</f>
        <v>0</v>
      </c>
      <c r="S2969" s="374" t="e">
        <f>R2969/P2969</f>
        <v>#DIV/0!</v>
      </c>
      <c r="T2969" s="363" t="e">
        <f>LOOKUP(S2969,{0.4,0.45,0.5,0.55,0.6,0.65,0.7,0.75,0.8,0.85,0.9,0.95,1},{0.1,0.175,0.25,0.325,0.4,0.475,0.55,0.625,0.7,0.775,0.85,0.925,1})</f>
        <v>#DIV/0!</v>
      </c>
      <c r="U2969" s="369"/>
      <c r="V2969" s="365"/>
      <c r="W2969" s="367"/>
      <c r="X2969" s="369"/>
      <c r="Y2969" s="371">
        <f>R2969-(V2969/10)-X2969</f>
        <v>0</v>
      </c>
      <c r="Z2969" s="371" t="e">
        <f>Y2969*T2969*AE2969</f>
        <v>#DIV/0!</v>
      </c>
      <c r="AA2969" s="371" t="e">
        <f>U2969-V2969+Z2969</f>
        <v>#DIV/0!</v>
      </c>
      <c r="AB2969" s="371"/>
      <c r="AC2969" s="371"/>
      <c r="AD2969" s="323" t="s">
        <v>2000</v>
      </c>
      <c r="AE2969" s="282">
        <f>VLOOKUP(AD2969,分类参数表!$I$2:$J$10,2,FALSE)</f>
        <v>1</v>
      </c>
      <c r="AF2969" s="283"/>
      <c r="AG2969" s="322"/>
      <c r="AH2969" s="269"/>
      <c r="AI2969" s="269"/>
      <c r="AJ2969" s="269"/>
      <c r="AK2969" s="322"/>
      <c r="AL2969" s="322"/>
      <c r="AM2969" s="292"/>
      <c r="AN2969" s="293" t="e">
        <f t="shared" si="3618"/>
        <v>#DIV/0!</v>
      </c>
      <c r="AO2969" s="298"/>
    </row>
    <row r="2970" spans="1:41" s="221" customFormat="1" ht="15" customHeight="1" x14ac:dyDescent="0.15">
      <c r="A2970" s="247"/>
      <c r="B2970" s="248">
        <f t="shared" ref="B2970:C2970" si="3640">B2969</f>
        <v>0</v>
      </c>
      <c r="C2970" s="249">
        <f t="shared" si="3640"/>
        <v>0</v>
      </c>
      <c r="D2970" s="250">
        <f t="shared" ref="D2970:D2973" si="3641">D2969+1</f>
        <v>2</v>
      </c>
      <c r="E2970" s="250"/>
      <c r="F2970" s="251"/>
      <c r="G2970" s="250"/>
      <c r="H2970" s="329"/>
      <c r="I2970" s="252"/>
      <c r="J2970" s="250"/>
      <c r="K2970" s="250"/>
      <c r="L2970" s="250"/>
      <c r="M2970" s="250"/>
      <c r="N2970" s="250"/>
      <c r="O2970" s="258">
        <f t="shared" si="3616"/>
        <v>0</v>
      </c>
      <c r="P2970" s="364"/>
      <c r="Q2970" s="271"/>
      <c r="R2970" s="372"/>
      <c r="S2970" s="375"/>
      <c r="T2970" s="364"/>
      <c r="U2970" s="370"/>
      <c r="V2970" s="366"/>
      <c r="W2970" s="368"/>
      <c r="X2970" s="370"/>
      <c r="Y2970" s="372"/>
      <c r="Z2970" s="372"/>
      <c r="AA2970" s="372"/>
      <c r="AB2970" s="372"/>
      <c r="AC2970" s="372"/>
      <c r="AD2970" s="250" t="str">
        <f t="shared" ref="AD2970:AD2973" si="3642">AD2969</f>
        <v>会员</v>
      </c>
      <c r="AE2970" s="284">
        <f>VLOOKUP(AD2970,分类参数表!$I$2:$J$10,2,FALSE)</f>
        <v>1</v>
      </c>
      <c r="AF2970" s="285"/>
      <c r="AG2970" s="271"/>
      <c r="AH2970" s="271"/>
      <c r="AI2970" s="271"/>
      <c r="AJ2970" s="271"/>
      <c r="AK2970" s="271"/>
      <c r="AL2970" s="271"/>
      <c r="AM2970" s="294"/>
      <c r="AN2970" s="295" t="e">
        <f t="shared" si="3618"/>
        <v>#DIV/0!</v>
      </c>
      <c r="AO2970" s="299"/>
    </row>
    <row r="2971" spans="1:41" s="221" customFormat="1" ht="15" customHeight="1" x14ac:dyDescent="0.15">
      <c r="A2971" s="247"/>
      <c r="B2971" s="248">
        <f t="shared" ref="B2971:C2971" si="3643">B2970</f>
        <v>0</v>
      </c>
      <c r="C2971" s="249">
        <f t="shared" si="3643"/>
        <v>0</v>
      </c>
      <c r="D2971" s="250">
        <f t="shared" si="3641"/>
        <v>3</v>
      </c>
      <c r="E2971" s="250"/>
      <c r="F2971" s="251"/>
      <c r="G2971" s="250"/>
      <c r="H2971" s="329"/>
      <c r="I2971" s="252"/>
      <c r="J2971" s="250"/>
      <c r="K2971" s="250"/>
      <c r="L2971" s="250"/>
      <c r="M2971" s="250"/>
      <c r="N2971" s="250"/>
      <c r="O2971" s="258">
        <f t="shared" si="3616"/>
        <v>0</v>
      </c>
      <c r="P2971" s="364"/>
      <c r="Q2971" s="271"/>
      <c r="R2971" s="372"/>
      <c r="S2971" s="375"/>
      <c r="T2971" s="364"/>
      <c r="U2971" s="370"/>
      <c r="V2971" s="366"/>
      <c r="W2971" s="368"/>
      <c r="X2971" s="370"/>
      <c r="Y2971" s="372"/>
      <c r="Z2971" s="372"/>
      <c r="AA2971" s="372"/>
      <c r="AB2971" s="372"/>
      <c r="AC2971" s="372"/>
      <c r="AD2971" s="250" t="str">
        <f t="shared" si="3642"/>
        <v>会员</v>
      </c>
      <c r="AE2971" s="284">
        <f>VLOOKUP(AD2971,分类参数表!$I$2:$J$10,2,FALSE)</f>
        <v>1</v>
      </c>
      <c r="AF2971" s="285"/>
      <c r="AG2971" s="271"/>
      <c r="AH2971" s="271"/>
      <c r="AI2971" s="271"/>
      <c r="AJ2971" s="271"/>
      <c r="AK2971" s="271"/>
      <c r="AL2971" s="271"/>
      <c r="AM2971" s="294"/>
      <c r="AN2971" s="295" t="e">
        <f t="shared" si="3618"/>
        <v>#DIV/0!</v>
      </c>
      <c r="AO2971" s="299"/>
    </row>
    <row r="2972" spans="1:41" s="221" customFormat="1" ht="15" customHeight="1" x14ac:dyDescent="0.15">
      <c r="A2972" s="247"/>
      <c r="B2972" s="248">
        <f t="shared" ref="B2972:C2972" si="3644">B2971</f>
        <v>0</v>
      </c>
      <c r="C2972" s="249">
        <f t="shared" si="3644"/>
        <v>0</v>
      </c>
      <c r="D2972" s="250">
        <f t="shared" si="3641"/>
        <v>4</v>
      </c>
      <c r="E2972" s="250"/>
      <c r="F2972" s="251"/>
      <c r="G2972" s="250"/>
      <c r="H2972" s="271"/>
      <c r="I2972" s="250"/>
      <c r="J2972" s="250"/>
      <c r="K2972" s="250"/>
      <c r="L2972" s="250"/>
      <c r="M2972" s="250"/>
      <c r="N2972" s="250"/>
      <c r="O2972" s="258">
        <f t="shared" si="3616"/>
        <v>0</v>
      </c>
      <c r="P2972" s="364"/>
      <c r="Q2972" s="271"/>
      <c r="R2972" s="372"/>
      <c r="S2972" s="375"/>
      <c r="T2972" s="364"/>
      <c r="U2972" s="370"/>
      <c r="V2972" s="366"/>
      <c r="W2972" s="368"/>
      <c r="X2972" s="370"/>
      <c r="Y2972" s="372"/>
      <c r="Z2972" s="372"/>
      <c r="AA2972" s="372"/>
      <c r="AB2972" s="372"/>
      <c r="AC2972" s="372"/>
      <c r="AD2972" s="250" t="str">
        <f t="shared" si="3642"/>
        <v>会员</v>
      </c>
      <c r="AE2972" s="284">
        <f>VLOOKUP(AD2972,分类参数表!$I$2:$J$10,2,FALSE)</f>
        <v>1</v>
      </c>
      <c r="AF2972" s="285"/>
      <c r="AG2972" s="271"/>
      <c r="AH2972" s="271"/>
      <c r="AI2972" s="271"/>
      <c r="AJ2972" s="271"/>
      <c r="AK2972" s="271"/>
      <c r="AL2972" s="271"/>
      <c r="AM2972" s="294"/>
      <c r="AN2972" s="295" t="e">
        <f t="shared" si="3618"/>
        <v>#DIV/0!</v>
      </c>
      <c r="AO2972" s="299"/>
    </row>
    <row r="2973" spans="1:41" s="221" customFormat="1" ht="15" customHeight="1" thickBot="1" x14ac:dyDescent="0.2">
      <c r="A2973" s="247"/>
      <c r="B2973" s="248">
        <f t="shared" ref="B2973:C2973" si="3645">B2972</f>
        <v>0</v>
      </c>
      <c r="C2973" s="249">
        <f t="shared" si="3645"/>
        <v>0</v>
      </c>
      <c r="D2973" s="250">
        <f t="shared" si="3641"/>
        <v>5</v>
      </c>
      <c r="E2973" s="250"/>
      <c r="F2973" s="251"/>
      <c r="G2973" s="250"/>
      <c r="H2973" s="271"/>
      <c r="I2973" s="250"/>
      <c r="J2973" s="250"/>
      <c r="K2973" s="250"/>
      <c r="L2973" s="250"/>
      <c r="M2973" s="250"/>
      <c r="N2973" s="250"/>
      <c r="O2973" s="258">
        <f t="shared" si="3616"/>
        <v>0</v>
      </c>
      <c r="P2973" s="364"/>
      <c r="Q2973" s="271"/>
      <c r="R2973" s="372"/>
      <c r="S2973" s="375"/>
      <c r="T2973" s="364"/>
      <c r="U2973" s="370"/>
      <c r="V2973" s="366"/>
      <c r="W2973" s="368"/>
      <c r="X2973" s="370"/>
      <c r="Y2973" s="372"/>
      <c r="Z2973" s="372"/>
      <c r="AA2973" s="372"/>
      <c r="AB2973" s="373"/>
      <c r="AC2973" s="373"/>
      <c r="AD2973" s="250" t="str">
        <f t="shared" si="3642"/>
        <v>会员</v>
      </c>
      <c r="AE2973" s="284">
        <f>VLOOKUP(AD2973,分类参数表!$I$2:$J$10,2,FALSE)</f>
        <v>1</v>
      </c>
      <c r="AF2973" s="285"/>
      <c r="AG2973" s="271"/>
      <c r="AH2973" s="271"/>
      <c r="AI2973" s="271"/>
      <c r="AJ2973" s="271"/>
      <c r="AK2973" s="271"/>
      <c r="AL2973" s="271"/>
      <c r="AM2973" s="294"/>
      <c r="AN2973" s="295" t="e">
        <f t="shared" si="3618"/>
        <v>#DIV/0!</v>
      </c>
      <c r="AO2973" s="299"/>
    </row>
    <row r="2974" spans="1:41" s="218" customFormat="1" ht="15" customHeight="1" thickTop="1" x14ac:dyDescent="0.15">
      <c r="A2974" s="229"/>
      <c r="B2974" s="230"/>
      <c r="C2974" s="231"/>
      <c r="D2974" s="232">
        <v>1</v>
      </c>
      <c r="E2974" s="233"/>
      <c r="F2974" s="233"/>
      <c r="G2974" s="232"/>
      <c r="H2974" s="326"/>
      <c r="I2974" s="234"/>
      <c r="J2974" s="232"/>
      <c r="K2974" s="233"/>
      <c r="L2974" s="232"/>
      <c r="M2974" s="232"/>
      <c r="N2974" s="232"/>
      <c r="O2974" s="255">
        <f t="shared" si="3616"/>
        <v>0</v>
      </c>
      <c r="P2974" s="350">
        <f>SUM(O2974:O2978)</f>
        <v>0</v>
      </c>
      <c r="Q2974" s="264"/>
      <c r="R2974" s="352">
        <f>SUMPRODUCT(Q2974:Q2978+0)</f>
        <v>0</v>
      </c>
      <c r="S2974" s="354" t="e">
        <f>R2974/P2974</f>
        <v>#DIV/0!</v>
      </c>
      <c r="T2974" s="350" t="e">
        <f>LOOKUP(S2974,{0.4,0.45,0.5,0.55,0.6,0.65,0.7,0.75,0.8,0.85,0.9,0.95,1},{0.1,0.175,0.25,0.325,0.4,0.475,0.55,0.625,0.7,0.775,0.85,0.925,1})</f>
        <v>#DIV/0!</v>
      </c>
      <c r="U2974" s="356"/>
      <c r="V2974" s="358"/>
      <c r="W2974" s="360"/>
      <c r="X2974" s="356"/>
      <c r="Y2974" s="352">
        <f>R2974-(V2974/10)-X2974</f>
        <v>0</v>
      </c>
      <c r="Z2974" s="352" t="e">
        <f>Y2974*T2974*AE2974</f>
        <v>#DIV/0!</v>
      </c>
      <c r="AA2974" s="352" t="e">
        <f>U2974-V2974+Z2974</f>
        <v>#DIV/0!</v>
      </c>
      <c r="AB2974" s="352"/>
      <c r="AC2974" s="352"/>
      <c r="AD2974" s="276"/>
      <c r="AE2974" s="277" t="e">
        <f>VLOOKUP(AD2974,分类参数表!$I$2:$J$10,2,FALSE)</f>
        <v>#N/A</v>
      </c>
      <c r="AF2974" s="278"/>
      <c r="AG2974" s="264"/>
      <c r="AH2974" s="264"/>
      <c r="AI2974" s="264"/>
      <c r="AJ2974" s="264"/>
      <c r="AK2974" s="264"/>
      <c r="AL2974" s="264"/>
      <c r="AM2974" s="288"/>
      <c r="AN2974" s="289" t="e">
        <f t="shared" si="3618"/>
        <v>#DIV/0!</v>
      </c>
      <c r="AO2974" s="296"/>
    </row>
    <row r="2975" spans="1:41" s="219" customFormat="1" ht="15" customHeight="1" x14ac:dyDescent="0.15">
      <c r="A2975" s="235"/>
      <c r="B2975" s="236">
        <f t="shared" ref="B2975:C2975" si="3646">B2974</f>
        <v>0</v>
      </c>
      <c r="C2975" s="237">
        <f t="shared" si="3646"/>
        <v>0</v>
      </c>
      <c r="D2975" s="238">
        <f t="shared" ref="D2975:D2978" si="3647">D2974+1</f>
        <v>2</v>
      </c>
      <c r="E2975" s="238"/>
      <c r="F2975" s="239"/>
      <c r="G2975" s="238"/>
      <c r="H2975" s="327"/>
      <c r="I2975" s="240"/>
      <c r="J2975" s="238"/>
      <c r="K2975" s="238"/>
      <c r="L2975" s="238"/>
      <c r="M2975" s="238"/>
      <c r="N2975" s="238"/>
      <c r="O2975" s="256">
        <f t="shared" si="3616"/>
        <v>0</v>
      </c>
      <c r="P2975" s="351"/>
      <c r="Q2975" s="266"/>
      <c r="R2975" s="353"/>
      <c r="S2975" s="355"/>
      <c r="T2975" s="351"/>
      <c r="U2975" s="357"/>
      <c r="V2975" s="359"/>
      <c r="W2975" s="361"/>
      <c r="X2975" s="357"/>
      <c r="Y2975" s="353"/>
      <c r="Z2975" s="353"/>
      <c r="AA2975" s="353"/>
      <c r="AB2975" s="353"/>
      <c r="AC2975" s="353"/>
      <c r="AD2975" s="238">
        <f t="shared" ref="AD2975:AD2978" si="3648">AD2974</f>
        <v>0</v>
      </c>
      <c r="AE2975" s="279" t="e">
        <f>VLOOKUP(AD2975,分类参数表!$I$2:$J$10,2,FALSE)</f>
        <v>#N/A</v>
      </c>
      <c r="AF2975" s="280"/>
      <c r="AG2975" s="266"/>
      <c r="AH2975" s="266"/>
      <c r="AI2975" s="266"/>
      <c r="AJ2975" s="266"/>
      <c r="AK2975" s="266"/>
      <c r="AL2975" s="266"/>
      <c r="AM2975" s="290"/>
      <c r="AN2975" s="291" t="e">
        <f t="shared" si="3618"/>
        <v>#DIV/0!</v>
      </c>
      <c r="AO2975" s="297"/>
    </row>
    <row r="2976" spans="1:41" s="219" customFormat="1" ht="15" customHeight="1" x14ac:dyDescent="0.15">
      <c r="A2976" s="235"/>
      <c r="B2976" s="236">
        <f t="shared" ref="B2976:C2976" si="3649">B2975</f>
        <v>0</v>
      </c>
      <c r="C2976" s="237">
        <f t="shared" si="3649"/>
        <v>0</v>
      </c>
      <c r="D2976" s="238">
        <f t="shared" si="3647"/>
        <v>3</v>
      </c>
      <c r="E2976" s="238"/>
      <c r="F2976" s="239"/>
      <c r="G2976" s="238"/>
      <c r="H2976" s="327"/>
      <c r="I2976" s="240"/>
      <c r="J2976" s="238"/>
      <c r="K2976" s="238"/>
      <c r="L2976" s="238"/>
      <c r="M2976" s="238"/>
      <c r="N2976" s="238"/>
      <c r="O2976" s="256">
        <f t="shared" si="3616"/>
        <v>0</v>
      </c>
      <c r="P2976" s="351"/>
      <c r="Q2976" s="266"/>
      <c r="R2976" s="353"/>
      <c r="S2976" s="355"/>
      <c r="T2976" s="351"/>
      <c r="U2976" s="357"/>
      <c r="V2976" s="359"/>
      <c r="W2976" s="361"/>
      <c r="X2976" s="357"/>
      <c r="Y2976" s="353"/>
      <c r="Z2976" s="353"/>
      <c r="AA2976" s="353"/>
      <c r="AB2976" s="353"/>
      <c r="AC2976" s="353"/>
      <c r="AD2976" s="238">
        <f t="shared" si="3648"/>
        <v>0</v>
      </c>
      <c r="AE2976" s="279" t="e">
        <f>VLOOKUP(AD2976,分类参数表!$I$2:$J$10,2,FALSE)</f>
        <v>#N/A</v>
      </c>
      <c r="AF2976" s="280"/>
      <c r="AG2976" s="266"/>
      <c r="AH2976" s="266"/>
      <c r="AI2976" s="266"/>
      <c r="AJ2976" s="266"/>
      <c r="AK2976" s="266"/>
      <c r="AL2976" s="266"/>
      <c r="AM2976" s="290"/>
      <c r="AN2976" s="291" t="e">
        <f t="shared" si="3618"/>
        <v>#DIV/0!</v>
      </c>
      <c r="AO2976" s="297"/>
    </row>
    <row r="2977" spans="1:41" s="219" customFormat="1" ht="15" customHeight="1" x14ac:dyDescent="0.15">
      <c r="A2977" s="235"/>
      <c r="B2977" s="236">
        <f t="shared" ref="B2977:C2977" si="3650">B2976</f>
        <v>0</v>
      </c>
      <c r="C2977" s="237">
        <f t="shared" si="3650"/>
        <v>0</v>
      </c>
      <c r="D2977" s="238">
        <f t="shared" si="3647"/>
        <v>4</v>
      </c>
      <c r="E2977" s="238"/>
      <c r="F2977" s="239"/>
      <c r="G2977" s="238"/>
      <c r="H2977" s="266"/>
      <c r="I2977" s="238"/>
      <c r="J2977" s="238"/>
      <c r="K2977" s="238"/>
      <c r="L2977" s="238"/>
      <c r="M2977" s="238"/>
      <c r="N2977" s="238"/>
      <c r="O2977" s="256">
        <f t="shared" si="3616"/>
        <v>0</v>
      </c>
      <c r="P2977" s="351"/>
      <c r="Q2977" s="266"/>
      <c r="R2977" s="353"/>
      <c r="S2977" s="355"/>
      <c r="T2977" s="351"/>
      <c r="U2977" s="357"/>
      <c r="V2977" s="359"/>
      <c r="W2977" s="361"/>
      <c r="X2977" s="357"/>
      <c r="Y2977" s="353"/>
      <c r="Z2977" s="353"/>
      <c r="AA2977" s="353"/>
      <c r="AB2977" s="353"/>
      <c r="AC2977" s="353"/>
      <c r="AD2977" s="238">
        <f t="shared" si="3648"/>
        <v>0</v>
      </c>
      <c r="AE2977" s="279" t="e">
        <f>VLOOKUP(AD2977,分类参数表!$I$2:$J$10,2,FALSE)</f>
        <v>#N/A</v>
      </c>
      <c r="AF2977" s="280"/>
      <c r="AG2977" s="266"/>
      <c r="AH2977" s="266"/>
      <c r="AI2977" s="266"/>
      <c r="AJ2977" s="266"/>
      <c r="AK2977" s="266"/>
      <c r="AL2977" s="266"/>
      <c r="AM2977" s="290"/>
      <c r="AN2977" s="291" t="e">
        <f t="shared" si="3618"/>
        <v>#DIV/0!</v>
      </c>
      <c r="AO2977" s="297"/>
    </row>
    <row r="2978" spans="1:41" s="219" customFormat="1" ht="15" customHeight="1" thickBot="1" x14ac:dyDescent="0.2">
      <c r="A2978" s="235"/>
      <c r="B2978" s="236">
        <f t="shared" ref="B2978:C2978" si="3651">B2977</f>
        <v>0</v>
      </c>
      <c r="C2978" s="237">
        <f t="shared" si="3651"/>
        <v>0</v>
      </c>
      <c r="D2978" s="238">
        <f t="shared" si="3647"/>
        <v>5</v>
      </c>
      <c r="E2978" s="238"/>
      <c r="F2978" s="239"/>
      <c r="G2978" s="238"/>
      <c r="H2978" s="266"/>
      <c r="I2978" s="238"/>
      <c r="J2978" s="238"/>
      <c r="K2978" s="238"/>
      <c r="L2978" s="238"/>
      <c r="M2978" s="238"/>
      <c r="N2978" s="238"/>
      <c r="O2978" s="256">
        <f t="shared" si="3616"/>
        <v>0</v>
      </c>
      <c r="P2978" s="351"/>
      <c r="Q2978" s="266"/>
      <c r="R2978" s="353"/>
      <c r="S2978" s="355"/>
      <c r="T2978" s="351"/>
      <c r="U2978" s="357"/>
      <c r="V2978" s="359"/>
      <c r="W2978" s="361"/>
      <c r="X2978" s="357"/>
      <c r="Y2978" s="353"/>
      <c r="Z2978" s="353"/>
      <c r="AA2978" s="353"/>
      <c r="AB2978" s="362"/>
      <c r="AC2978" s="362"/>
      <c r="AD2978" s="238">
        <f t="shared" si="3648"/>
        <v>0</v>
      </c>
      <c r="AE2978" s="279" t="e">
        <f>VLOOKUP(AD2978,分类参数表!$I$2:$J$10,2,FALSE)</f>
        <v>#N/A</v>
      </c>
      <c r="AF2978" s="280"/>
      <c r="AG2978" s="266"/>
      <c r="AH2978" s="266"/>
      <c r="AI2978" s="266"/>
      <c r="AJ2978" s="266"/>
      <c r="AK2978" s="266"/>
      <c r="AL2978" s="266"/>
      <c r="AM2978" s="290"/>
      <c r="AN2978" s="291" t="e">
        <f t="shared" si="3618"/>
        <v>#DIV/0!</v>
      </c>
      <c r="AO2978" s="297"/>
    </row>
    <row r="2979" spans="1:41" s="220" customFormat="1" ht="15" customHeight="1" thickTop="1" x14ac:dyDescent="0.15">
      <c r="A2979" s="319"/>
      <c r="B2979" s="242"/>
      <c r="C2979" s="243"/>
      <c r="D2979" s="244">
        <v>1</v>
      </c>
      <c r="E2979" s="320"/>
      <c r="F2979" s="245"/>
      <c r="G2979" s="321"/>
      <c r="H2979" s="328"/>
      <c r="I2979" s="246"/>
      <c r="J2979" s="321"/>
      <c r="K2979" s="320"/>
      <c r="L2979" s="321"/>
      <c r="M2979" s="244"/>
      <c r="N2979" s="244"/>
      <c r="O2979" s="257">
        <f t="shared" si="3616"/>
        <v>0</v>
      </c>
      <c r="P2979" s="363">
        <f>SUM(O2979:O2983)</f>
        <v>0</v>
      </c>
      <c r="Q2979" s="322"/>
      <c r="R2979" s="371">
        <f>SUMPRODUCT(Q2979:Q2983+0)</f>
        <v>0</v>
      </c>
      <c r="S2979" s="374" t="e">
        <f>R2979/P2979</f>
        <v>#DIV/0!</v>
      </c>
      <c r="T2979" s="363" t="e">
        <f>LOOKUP(S2979,{0.4,0.45,0.5,0.55,0.6,0.65,0.7,0.75,0.8,0.85,0.9,0.95,1},{0.1,0.175,0.25,0.325,0.4,0.475,0.55,0.625,0.7,0.775,0.85,0.925,1})</f>
        <v>#DIV/0!</v>
      </c>
      <c r="U2979" s="369"/>
      <c r="V2979" s="365"/>
      <c r="W2979" s="367"/>
      <c r="X2979" s="369"/>
      <c r="Y2979" s="371">
        <f>R2979-(V2979/10)-X2979</f>
        <v>0</v>
      </c>
      <c r="Z2979" s="371" t="e">
        <f>Y2979*T2979*AE2979</f>
        <v>#DIV/0!</v>
      </c>
      <c r="AA2979" s="371" t="e">
        <f>U2979-V2979+Z2979</f>
        <v>#DIV/0!</v>
      </c>
      <c r="AB2979" s="371"/>
      <c r="AC2979" s="371"/>
      <c r="AD2979" s="323" t="s">
        <v>2000</v>
      </c>
      <c r="AE2979" s="282">
        <f>VLOOKUP(AD2979,分类参数表!$I$2:$J$10,2,FALSE)</f>
        <v>1</v>
      </c>
      <c r="AF2979" s="283"/>
      <c r="AG2979" s="322"/>
      <c r="AH2979" s="269"/>
      <c r="AI2979" s="269"/>
      <c r="AJ2979" s="269"/>
      <c r="AK2979" s="322"/>
      <c r="AL2979" s="322"/>
      <c r="AM2979" s="292"/>
      <c r="AN2979" s="293" t="e">
        <f t="shared" si="3618"/>
        <v>#DIV/0!</v>
      </c>
      <c r="AO2979" s="298"/>
    </row>
    <row r="2980" spans="1:41" s="221" customFormat="1" ht="15" customHeight="1" x14ac:dyDescent="0.15">
      <c r="A2980" s="247"/>
      <c r="B2980" s="248">
        <f t="shared" ref="B2980:C2980" si="3652">B2979</f>
        <v>0</v>
      </c>
      <c r="C2980" s="249">
        <f t="shared" si="3652"/>
        <v>0</v>
      </c>
      <c r="D2980" s="250">
        <f t="shared" ref="D2980:D2983" si="3653">D2979+1</f>
        <v>2</v>
      </c>
      <c r="E2980" s="250"/>
      <c r="F2980" s="251"/>
      <c r="G2980" s="250"/>
      <c r="H2980" s="329"/>
      <c r="I2980" s="252"/>
      <c r="J2980" s="250"/>
      <c r="K2980" s="250"/>
      <c r="L2980" s="250"/>
      <c r="M2980" s="250"/>
      <c r="N2980" s="250"/>
      <c r="O2980" s="258">
        <f t="shared" si="3616"/>
        <v>0</v>
      </c>
      <c r="P2980" s="364"/>
      <c r="Q2980" s="271"/>
      <c r="R2980" s="372"/>
      <c r="S2980" s="375"/>
      <c r="T2980" s="364"/>
      <c r="U2980" s="370"/>
      <c r="V2980" s="366"/>
      <c r="W2980" s="368"/>
      <c r="X2980" s="370"/>
      <c r="Y2980" s="372"/>
      <c r="Z2980" s="372"/>
      <c r="AA2980" s="372"/>
      <c r="AB2980" s="372"/>
      <c r="AC2980" s="372"/>
      <c r="AD2980" s="250" t="str">
        <f t="shared" ref="AD2980:AD2983" si="3654">AD2979</f>
        <v>会员</v>
      </c>
      <c r="AE2980" s="284">
        <f>VLOOKUP(AD2980,分类参数表!$I$2:$J$10,2,FALSE)</f>
        <v>1</v>
      </c>
      <c r="AF2980" s="285"/>
      <c r="AG2980" s="271"/>
      <c r="AH2980" s="271"/>
      <c r="AI2980" s="271"/>
      <c r="AJ2980" s="271"/>
      <c r="AK2980" s="271"/>
      <c r="AL2980" s="271"/>
      <c r="AM2980" s="294"/>
      <c r="AN2980" s="295" t="e">
        <f t="shared" si="3618"/>
        <v>#DIV/0!</v>
      </c>
      <c r="AO2980" s="299"/>
    </row>
    <row r="2981" spans="1:41" s="221" customFormat="1" ht="15" customHeight="1" x14ac:dyDescent="0.15">
      <c r="A2981" s="247"/>
      <c r="B2981" s="248">
        <f t="shared" ref="B2981:C2981" si="3655">B2980</f>
        <v>0</v>
      </c>
      <c r="C2981" s="249">
        <f t="shared" si="3655"/>
        <v>0</v>
      </c>
      <c r="D2981" s="250">
        <f t="shared" si="3653"/>
        <v>3</v>
      </c>
      <c r="E2981" s="250"/>
      <c r="F2981" s="251"/>
      <c r="G2981" s="250"/>
      <c r="H2981" s="329"/>
      <c r="I2981" s="252"/>
      <c r="J2981" s="250"/>
      <c r="K2981" s="250"/>
      <c r="L2981" s="250"/>
      <c r="M2981" s="250"/>
      <c r="N2981" s="250"/>
      <c r="O2981" s="258">
        <f t="shared" si="3616"/>
        <v>0</v>
      </c>
      <c r="P2981" s="364"/>
      <c r="Q2981" s="271"/>
      <c r="R2981" s="372"/>
      <c r="S2981" s="375"/>
      <c r="T2981" s="364"/>
      <c r="U2981" s="370"/>
      <c r="V2981" s="366"/>
      <c r="W2981" s="368"/>
      <c r="X2981" s="370"/>
      <c r="Y2981" s="372"/>
      <c r="Z2981" s="372"/>
      <c r="AA2981" s="372"/>
      <c r="AB2981" s="372"/>
      <c r="AC2981" s="372"/>
      <c r="AD2981" s="250" t="str">
        <f t="shared" si="3654"/>
        <v>会员</v>
      </c>
      <c r="AE2981" s="284">
        <f>VLOOKUP(AD2981,分类参数表!$I$2:$J$10,2,FALSE)</f>
        <v>1</v>
      </c>
      <c r="AF2981" s="285"/>
      <c r="AG2981" s="271"/>
      <c r="AH2981" s="271"/>
      <c r="AI2981" s="271"/>
      <c r="AJ2981" s="271"/>
      <c r="AK2981" s="271"/>
      <c r="AL2981" s="271"/>
      <c r="AM2981" s="294"/>
      <c r="AN2981" s="295" t="e">
        <f t="shared" si="3618"/>
        <v>#DIV/0!</v>
      </c>
      <c r="AO2981" s="299"/>
    </row>
    <row r="2982" spans="1:41" s="221" customFormat="1" ht="15" customHeight="1" x14ac:dyDescent="0.15">
      <c r="A2982" s="247"/>
      <c r="B2982" s="248">
        <f t="shared" ref="B2982:C2982" si="3656">B2981</f>
        <v>0</v>
      </c>
      <c r="C2982" s="249">
        <f t="shared" si="3656"/>
        <v>0</v>
      </c>
      <c r="D2982" s="250">
        <f t="shared" si="3653"/>
        <v>4</v>
      </c>
      <c r="E2982" s="250"/>
      <c r="F2982" s="251"/>
      <c r="G2982" s="250"/>
      <c r="H2982" s="271"/>
      <c r="I2982" s="250"/>
      <c r="J2982" s="250"/>
      <c r="K2982" s="250"/>
      <c r="L2982" s="250"/>
      <c r="M2982" s="250"/>
      <c r="N2982" s="250"/>
      <c r="O2982" s="258">
        <f t="shared" si="3616"/>
        <v>0</v>
      </c>
      <c r="P2982" s="364"/>
      <c r="Q2982" s="271"/>
      <c r="R2982" s="372"/>
      <c r="S2982" s="375"/>
      <c r="T2982" s="364"/>
      <c r="U2982" s="370"/>
      <c r="V2982" s="366"/>
      <c r="W2982" s="368"/>
      <c r="X2982" s="370"/>
      <c r="Y2982" s="372"/>
      <c r="Z2982" s="372"/>
      <c r="AA2982" s="372"/>
      <c r="AB2982" s="372"/>
      <c r="AC2982" s="372"/>
      <c r="AD2982" s="250" t="str">
        <f t="shared" si="3654"/>
        <v>会员</v>
      </c>
      <c r="AE2982" s="284">
        <f>VLOOKUP(AD2982,分类参数表!$I$2:$J$10,2,FALSE)</f>
        <v>1</v>
      </c>
      <c r="AF2982" s="285"/>
      <c r="AG2982" s="271"/>
      <c r="AH2982" s="271"/>
      <c r="AI2982" s="271"/>
      <c r="AJ2982" s="271"/>
      <c r="AK2982" s="271"/>
      <c r="AL2982" s="271"/>
      <c r="AM2982" s="294"/>
      <c r="AN2982" s="295" t="e">
        <f t="shared" si="3618"/>
        <v>#DIV/0!</v>
      </c>
      <c r="AO2982" s="299"/>
    </row>
    <row r="2983" spans="1:41" s="221" customFormat="1" ht="15" customHeight="1" thickBot="1" x14ac:dyDescent="0.2">
      <c r="A2983" s="247"/>
      <c r="B2983" s="248">
        <f t="shared" ref="B2983:C2983" si="3657">B2982</f>
        <v>0</v>
      </c>
      <c r="C2983" s="249">
        <f t="shared" si="3657"/>
        <v>0</v>
      </c>
      <c r="D2983" s="250">
        <f t="shared" si="3653"/>
        <v>5</v>
      </c>
      <c r="E2983" s="250"/>
      <c r="F2983" s="251"/>
      <c r="G2983" s="250"/>
      <c r="H2983" s="271"/>
      <c r="I2983" s="250"/>
      <c r="J2983" s="250"/>
      <c r="K2983" s="250"/>
      <c r="L2983" s="250"/>
      <c r="M2983" s="250"/>
      <c r="N2983" s="250"/>
      <c r="O2983" s="258">
        <f t="shared" si="3616"/>
        <v>0</v>
      </c>
      <c r="P2983" s="364"/>
      <c r="Q2983" s="271"/>
      <c r="R2983" s="372"/>
      <c r="S2983" s="375"/>
      <c r="T2983" s="364"/>
      <c r="U2983" s="370"/>
      <c r="V2983" s="366"/>
      <c r="W2983" s="368"/>
      <c r="X2983" s="370"/>
      <c r="Y2983" s="372"/>
      <c r="Z2983" s="372"/>
      <c r="AA2983" s="372"/>
      <c r="AB2983" s="373"/>
      <c r="AC2983" s="373"/>
      <c r="AD2983" s="250" t="str">
        <f t="shared" si="3654"/>
        <v>会员</v>
      </c>
      <c r="AE2983" s="284">
        <f>VLOOKUP(AD2983,分类参数表!$I$2:$J$10,2,FALSE)</f>
        <v>1</v>
      </c>
      <c r="AF2983" s="285"/>
      <c r="AG2983" s="271"/>
      <c r="AH2983" s="271"/>
      <c r="AI2983" s="271"/>
      <c r="AJ2983" s="271"/>
      <c r="AK2983" s="271"/>
      <c r="AL2983" s="271"/>
      <c r="AM2983" s="294"/>
      <c r="AN2983" s="295" t="e">
        <f t="shared" si="3618"/>
        <v>#DIV/0!</v>
      </c>
      <c r="AO2983" s="299"/>
    </row>
    <row r="2984" spans="1:41" s="218" customFormat="1" ht="15" customHeight="1" thickTop="1" x14ac:dyDescent="0.15">
      <c r="A2984" s="229"/>
      <c r="B2984" s="230"/>
      <c r="C2984" s="231"/>
      <c r="D2984" s="232">
        <v>1</v>
      </c>
      <c r="E2984" s="233"/>
      <c r="F2984" s="233"/>
      <c r="G2984" s="232"/>
      <c r="H2984" s="326"/>
      <c r="I2984" s="234"/>
      <c r="J2984" s="232"/>
      <c r="K2984" s="233"/>
      <c r="L2984" s="232"/>
      <c r="M2984" s="232"/>
      <c r="N2984" s="232"/>
      <c r="O2984" s="255">
        <f t="shared" si="3616"/>
        <v>0</v>
      </c>
      <c r="P2984" s="350">
        <f>SUM(O2984:O2988)</f>
        <v>0</v>
      </c>
      <c r="Q2984" s="264"/>
      <c r="R2984" s="352">
        <f>SUMPRODUCT(Q2984:Q2988+0)</f>
        <v>0</v>
      </c>
      <c r="S2984" s="354" t="e">
        <f>R2984/P2984</f>
        <v>#DIV/0!</v>
      </c>
      <c r="T2984" s="350" t="e">
        <f>LOOKUP(S2984,{0.4,0.45,0.5,0.55,0.6,0.65,0.7,0.75,0.8,0.85,0.9,0.95,1},{0.1,0.175,0.25,0.325,0.4,0.475,0.55,0.625,0.7,0.775,0.85,0.925,1})</f>
        <v>#DIV/0!</v>
      </c>
      <c r="U2984" s="356"/>
      <c r="V2984" s="358"/>
      <c r="W2984" s="360"/>
      <c r="X2984" s="356"/>
      <c r="Y2984" s="352">
        <f>R2984-(V2984/10)-X2984</f>
        <v>0</v>
      </c>
      <c r="Z2984" s="352" t="e">
        <f>Y2984*T2984*AE2984</f>
        <v>#DIV/0!</v>
      </c>
      <c r="AA2984" s="352" t="e">
        <f>U2984-V2984+Z2984</f>
        <v>#DIV/0!</v>
      </c>
      <c r="AB2984" s="352"/>
      <c r="AC2984" s="352"/>
      <c r="AD2984" s="276"/>
      <c r="AE2984" s="277" t="e">
        <f>VLOOKUP(AD2984,分类参数表!$I$2:$J$10,2,FALSE)</f>
        <v>#N/A</v>
      </c>
      <c r="AF2984" s="278"/>
      <c r="AG2984" s="264"/>
      <c r="AH2984" s="264"/>
      <c r="AI2984" s="264"/>
      <c r="AJ2984" s="264"/>
      <c r="AK2984" s="264"/>
      <c r="AL2984" s="264"/>
      <c r="AM2984" s="288"/>
      <c r="AN2984" s="289" t="e">
        <f t="shared" si="3618"/>
        <v>#DIV/0!</v>
      </c>
      <c r="AO2984" s="296"/>
    </row>
    <row r="2985" spans="1:41" s="219" customFormat="1" ht="15" customHeight="1" x14ac:dyDescent="0.15">
      <c r="A2985" s="235"/>
      <c r="B2985" s="236">
        <f t="shared" ref="B2985:C2985" si="3658">B2984</f>
        <v>0</v>
      </c>
      <c r="C2985" s="237">
        <f t="shared" si="3658"/>
        <v>0</v>
      </c>
      <c r="D2985" s="238">
        <f t="shared" ref="D2985:D2988" si="3659">D2984+1</f>
        <v>2</v>
      </c>
      <c r="E2985" s="238"/>
      <c r="F2985" s="239"/>
      <c r="G2985" s="238"/>
      <c r="H2985" s="327"/>
      <c r="I2985" s="240"/>
      <c r="J2985" s="238"/>
      <c r="K2985" s="238"/>
      <c r="L2985" s="238"/>
      <c r="M2985" s="238"/>
      <c r="N2985" s="238"/>
      <c r="O2985" s="256">
        <f t="shared" si="3616"/>
        <v>0</v>
      </c>
      <c r="P2985" s="351"/>
      <c r="Q2985" s="266"/>
      <c r="R2985" s="353"/>
      <c r="S2985" s="355"/>
      <c r="T2985" s="351"/>
      <c r="U2985" s="357"/>
      <c r="V2985" s="359"/>
      <c r="W2985" s="361"/>
      <c r="X2985" s="357"/>
      <c r="Y2985" s="353"/>
      <c r="Z2985" s="353"/>
      <c r="AA2985" s="353"/>
      <c r="AB2985" s="353"/>
      <c r="AC2985" s="353"/>
      <c r="AD2985" s="238">
        <f t="shared" ref="AD2985:AD2988" si="3660">AD2984</f>
        <v>0</v>
      </c>
      <c r="AE2985" s="279" t="e">
        <f>VLOOKUP(AD2985,分类参数表!$I$2:$J$10,2,FALSE)</f>
        <v>#N/A</v>
      </c>
      <c r="AF2985" s="280"/>
      <c r="AG2985" s="266"/>
      <c r="AH2985" s="266"/>
      <c r="AI2985" s="266"/>
      <c r="AJ2985" s="266"/>
      <c r="AK2985" s="266"/>
      <c r="AL2985" s="266"/>
      <c r="AM2985" s="290"/>
      <c r="AN2985" s="291" t="e">
        <f t="shared" si="3618"/>
        <v>#DIV/0!</v>
      </c>
      <c r="AO2985" s="297"/>
    </row>
    <row r="2986" spans="1:41" s="219" customFormat="1" ht="15" customHeight="1" x14ac:dyDescent="0.15">
      <c r="A2986" s="235"/>
      <c r="B2986" s="236">
        <f t="shared" ref="B2986:C2986" si="3661">B2985</f>
        <v>0</v>
      </c>
      <c r="C2986" s="237">
        <f t="shared" si="3661"/>
        <v>0</v>
      </c>
      <c r="D2986" s="238">
        <f t="shared" si="3659"/>
        <v>3</v>
      </c>
      <c r="E2986" s="238"/>
      <c r="F2986" s="239"/>
      <c r="G2986" s="238"/>
      <c r="H2986" s="327"/>
      <c r="I2986" s="240"/>
      <c r="J2986" s="238"/>
      <c r="K2986" s="238"/>
      <c r="L2986" s="238"/>
      <c r="M2986" s="238"/>
      <c r="N2986" s="238"/>
      <c r="O2986" s="256">
        <f t="shared" si="3616"/>
        <v>0</v>
      </c>
      <c r="P2986" s="351"/>
      <c r="Q2986" s="266"/>
      <c r="R2986" s="353"/>
      <c r="S2986" s="355"/>
      <c r="T2986" s="351"/>
      <c r="U2986" s="357"/>
      <c r="V2986" s="359"/>
      <c r="W2986" s="361"/>
      <c r="X2986" s="357"/>
      <c r="Y2986" s="353"/>
      <c r="Z2986" s="353"/>
      <c r="AA2986" s="353"/>
      <c r="AB2986" s="353"/>
      <c r="AC2986" s="353"/>
      <c r="AD2986" s="238">
        <f t="shared" si="3660"/>
        <v>0</v>
      </c>
      <c r="AE2986" s="279" t="e">
        <f>VLOOKUP(AD2986,分类参数表!$I$2:$J$10,2,FALSE)</f>
        <v>#N/A</v>
      </c>
      <c r="AF2986" s="280"/>
      <c r="AG2986" s="266"/>
      <c r="AH2986" s="266"/>
      <c r="AI2986" s="266"/>
      <c r="AJ2986" s="266"/>
      <c r="AK2986" s="266"/>
      <c r="AL2986" s="266"/>
      <c r="AM2986" s="290"/>
      <c r="AN2986" s="291" t="e">
        <f t="shared" si="3618"/>
        <v>#DIV/0!</v>
      </c>
      <c r="AO2986" s="297"/>
    </row>
    <row r="2987" spans="1:41" s="219" customFormat="1" ht="15" customHeight="1" x14ac:dyDescent="0.15">
      <c r="A2987" s="235"/>
      <c r="B2987" s="236">
        <f t="shared" ref="B2987:C2987" si="3662">B2986</f>
        <v>0</v>
      </c>
      <c r="C2987" s="237">
        <f t="shared" si="3662"/>
        <v>0</v>
      </c>
      <c r="D2987" s="238">
        <f t="shared" si="3659"/>
        <v>4</v>
      </c>
      <c r="E2987" s="238"/>
      <c r="F2987" s="239"/>
      <c r="G2987" s="238"/>
      <c r="H2987" s="266"/>
      <c r="I2987" s="238"/>
      <c r="J2987" s="238"/>
      <c r="K2987" s="238"/>
      <c r="L2987" s="238"/>
      <c r="M2987" s="238"/>
      <c r="N2987" s="238"/>
      <c r="O2987" s="256">
        <f t="shared" si="3616"/>
        <v>0</v>
      </c>
      <c r="P2987" s="351"/>
      <c r="Q2987" s="266"/>
      <c r="R2987" s="353"/>
      <c r="S2987" s="355"/>
      <c r="T2987" s="351"/>
      <c r="U2987" s="357"/>
      <c r="V2987" s="359"/>
      <c r="W2987" s="361"/>
      <c r="X2987" s="357"/>
      <c r="Y2987" s="353"/>
      <c r="Z2987" s="353"/>
      <c r="AA2987" s="353"/>
      <c r="AB2987" s="353"/>
      <c r="AC2987" s="353"/>
      <c r="AD2987" s="238">
        <f t="shared" si="3660"/>
        <v>0</v>
      </c>
      <c r="AE2987" s="279" t="e">
        <f>VLOOKUP(AD2987,分类参数表!$I$2:$J$10,2,FALSE)</f>
        <v>#N/A</v>
      </c>
      <c r="AF2987" s="280"/>
      <c r="AG2987" s="266"/>
      <c r="AH2987" s="266"/>
      <c r="AI2987" s="266"/>
      <c r="AJ2987" s="266"/>
      <c r="AK2987" s="266"/>
      <c r="AL2987" s="266"/>
      <c r="AM2987" s="290"/>
      <c r="AN2987" s="291" t="e">
        <f t="shared" si="3618"/>
        <v>#DIV/0!</v>
      </c>
      <c r="AO2987" s="297"/>
    </row>
    <row r="2988" spans="1:41" s="219" customFormat="1" ht="15" customHeight="1" thickBot="1" x14ac:dyDescent="0.2">
      <c r="A2988" s="235"/>
      <c r="B2988" s="236">
        <f t="shared" ref="B2988:C2988" si="3663">B2987</f>
        <v>0</v>
      </c>
      <c r="C2988" s="237">
        <f t="shared" si="3663"/>
        <v>0</v>
      </c>
      <c r="D2988" s="238">
        <f t="shared" si="3659"/>
        <v>5</v>
      </c>
      <c r="E2988" s="238"/>
      <c r="F2988" s="239"/>
      <c r="G2988" s="238"/>
      <c r="H2988" s="266"/>
      <c r="I2988" s="238"/>
      <c r="J2988" s="238"/>
      <c r="K2988" s="238"/>
      <c r="L2988" s="238"/>
      <c r="M2988" s="238"/>
      <c r="N2988" s="238"/>
      <c r="O2988" s="256">
        <f t="shared" si="3616"/>
        <v>0</v>
      </c>
      <c r="P2988" s="351"/>
      <c r="Q2988" s="266"/>
      <c r="R2988" s="353"/>
      <c r="S2988" s="355"/>
      <c r="T2988" s="351"/>
      <c r="U2988" s="357"/>
      <c r="V2988" s="359"/>
      <c r="W2988" s="361"/>
      <c r="X2988" s="357"/>
      <c r="Y2988" s="353"/>
      <c r="Z2988" s="353"/>
      <c r="AA2988" s="353"/>
      <c r="AB2988" s="362"/>
      <c r="AC2988" s="362"/>
      <c r="AD2988" s="238">
        <f t="shared" si="3660"/>
        <v>0</v>
      </c>
      <c r="AE2988" s="279" t="e">
        <f>VLOOKUP(AD2988,分类参数表!$I$2:$J$10,2,FALSE)</f>
        <v>#N/A</v>
      </c>
      <c r="AF2988" s="280"/>
      <c r="AG2988" s="266"/>
      <c r="AH2988" s="266"/>
      <c r="AI2988" s="266"/>
      <c r="AJ2988" s="266"/>
      <c r="AK2988" s="266"/>
      <c r="AL2988" s="266"/>
      <c r="AM2988" s="290"/>
      <c r="AN2988" s="291" t="e">
        <f t="shared" si="3618"/>
        <v>#DIV/0!</v>
      </c>
      <c r="AO2988" s="297"/>
    </row>
    <row r="2989" spans="1:41" s="220" customFormat="1" ht="15" customHeight="1" thickTop="1" x14ac:dyDescent="0.15">
      <c r="A2989" s="319"/>
      <c r="B2989" s="242"/>
      <c r="C2989" s="243"/>
      <c r="D2989" s="244">
        <v>1</v>
      </c>
      <c r="E2989" s="320"/>
      <c r="F2989" s="245"/>
      <c r="G2989" s="321"/>
      <c r="H2989" s="328"/>
      <c r="I2989" s="246"/>
      <c r="J2989" s="321"/>
      <c r="K2989" s="320"/>
      <c r="L2989" s="321"/>
      <c r="M2989" s="244"/>
      <c r="N2989" s="244"/>
      <c r="O2989" s="257">
        <f t="shared" si="3616"/>
        <v>0</v>
      </c>
      <c r="P2989" s="363">
        <f>SUM(O2989:O2993)</f>
        <v>0</v>
      </c>
      <c r="Q2989" s="322"/>
      <c r="R2989" s="371">
        <f>SUMPRODUCT(Q2989:Q2993+0)</f>
        <v>0</v>
      </c>
      <c r="S2989" s="374" t="e">
        <f>R2989/P2989</f>
        <v>#DIV/0!</v>
      </c>
      <c r="T2989" s="363" t="e">
        <f>LOOKUP(S2989,{0.4,0.45,0.5,0.55,0.6,0.65,0.7,0.75,0.8,0.85,0.9,0.95,1},{0.1,0.175,0.25,0.325,0.4,0.475,0.55,0.625,0.7,0.775,0.85,0.925,1})</f>
        <v>#DIV/0!</v>
      </c>
      <c r="U2989" s="369"/>
      <c r="V2989" s="365"/>
      <c r="W2989" s="367"/>
      <c r="X2989" s="369"/>
      <c r="Y2989" s="371">
        <f>R2989-(V2989/10)-X2989</f>
        <v>0</v>
      </c>
      <c r="Z2989" s="371" t="e">
        <f>Y2989*T2989*AE2989</f>
        <v>#DIV/0!</v>
      </c>
      <c r="AA2989" s="371" t="e">
        <f>U2989-V2989+Z2989</f>
        <v>#DIV/0!</v>
      </c>
      <c r="AB2989" s="371"/>
      <c r="AC2989" s="371"/>
      <c r="AD2989" s="323" t="s">
        <v>2000</v>
      </c>
      <c r="AE2989" s="282">
        <f>VLOOKUP(AD2989,分类参数表!$I$2:$J$10,2,FALSE)</f>
        <v>1</v>
      </c>
      <c r="AF2989" s="283"/>
      <c r="AG2989" s="322"/>
      <c r="AH2989" s="269"/>
      <c r="AI2989" s="269"/>
      <c r="AJ2989" s="269"/>
      <c r="AK2989" s="322"/>
      <c r="AL2989" s="322"/>
      <c r="AM2989" s="292"/>
      <c r="AN2989" s="293" t="e">
        <f t="shared" si="3618"/>
        <v>#DIV/0!</v>
      </c>
      <c r="AO2989" s="298"/>
    </row>
    <row r="2990" spans="1:41" s="221" customFormat="1" ht="15" customHeight="1" x14ac:dyDescent="0.15">
      <c r="A2990" s="247"/>
      <c r="B2990" s="248">
        <f t="shared" ref="B2990:C2990" si="3664">B2989</f>
        <v>0</v>
      </c>
      <c r="C2990" s="249">
        <f t="shared" si="3664"/>
        <v>0</v>
      </c>
      <c r="D2990" s="250">
        <f t="shared" ref="D2990:D2993" si="3665">D2989+1</f>
        <v>2</v>
      </c>
      <c r="E2990" s="250"/>
      <c r="F2990" s="251"/>
      <c r="G2990" s="250"/>
      <c r="H2990" s="329"/>
      <c r="I2990" s="252"/>
      <c r="J2990" s="250"/>
      <c r="K2990" s="250"/>
      <c r="L2990" s="250"/>
      <c r="M2990" s="250"/>
      <c r="N2990" s="250"/>
      <c r="O2990" s="258">
        <f t="shared" si="3616"/>
        <v>0</v>
      </c>
      <c r="P2990" s="364"/>
      <c r="Q2990" s="271"/>
      <c r="R2990" s="372"/>
      <c r="S2990" s="375"/>
      <c r="T2990" s="364"/>
      <c r="U2990" s="370"/>
      <c r="V2990" s="366"/>
      <c r="W2990" s="368"/>
      <c r="X2990" s="370"/>
      <c r="Y2990" s="372"/>
      <c r="Z2990" s="372"/>
      <c r="AA2990" s="372"/>
      <c r="AB2990" s="372"/>
      <c r="AC2990" s="372"/>
      <c r="AD2990" s="250" t="str">
        <f t="shared" ref="AD2990:AD2993" si="3666">AD2989</f>
        <v>会员</v>
      </c>
      <c r="AE2990" s="284">
        <f>VLOOKUP(AD2990,分类参数表!$I$2:$J$10,2,FALSE)</f>
        <v>1</v>
      </c>
      <c r="AF2990" s="285"/>
      <c r="AG2990" s="271"/>
      <c r="AH2990" s="271"/>
      <c r="AI2990" s="271"/>
      <c r="AJ2990" s="271"/>
      <c r="AK2990" s="271"/>
      <c r="AL2990" s="271"/>
      <c r="AM2990" s="294"/>
      <c r="AN2990" s="295" t="e">
        <f t="shared" si="3618"/>
        <v>#DIV/0!</v>
      </c>
      <c r="AO2990" s="299"/>
    </row>
    <row r="2991" spans="1:41" s="221" customFormat="1" ht="15" customHeight="1" x14ac:dyDescent="0.15">
      <c r="A2991" s="247"/>
      <c r="B2991" s="248">
        <f t="shared" ref="B2991:C2991" si="3667">B2990</f>
        <v>0</v>
      </c>
      <c r="C2991" s="249">
        <f t="shared" si="3667"/>
        <v>0</v>
      </c>
      <c r="D2991" s="250">
        <f t="shared" si="3665"/>
        <v>3</v>
      </c>
      <c r="E2991" s="250"/>
      <c r="F2991" s="251"/>
      <c r="G2991" s="250"/>
      <c r="H2991" s="329"/>
      <c r="I2991" s="252"/>
      <c r="J2991" s="250"/>
      <c r="K2991" s="250"/>
      <c r="L2991" s="250"/>
      <c r="M2991" s="250"/>
      <c r="N2991" s="250"/>
      <c r="O2991" s="258">
        <f t="shared" si="3616"/>
        <v>0</v>
      </c>
      <c r="P2991" s="364"/>
      <c r="Q2991" s="271"/>
      <c r="R2991" s="372"/>
      <c r="S2991" s="375"/>
      <c r="T2991" s="364"/>
      <c r="U2991" s="370"/>
      <c r="V2991" s="366"/>
      <c r="W2991" s="368"/>
      <c r="X2991" s="370"/>
      <c r="Y2991" s="372"/>
      <c r="Z2991" s="372"/>
      <c r="AA2991" s="372"/>
      <c r="AB2991" s="372"/>
      <c r="AC2991" s="372"/>
      <c r="AD2991" s="250" t="str">
        <f t="shared" si="3666"/>
        <v>会员</v>
      </c>
      <c r="AE2991" s="284">
        <f>VLOOKUP(AD2991,分类参数表!$I$2:$J$10,2,FALSE)</f>
        <v>1</v>
      </c>
      <c r="AF2991" s="285"/>
      <c r="AG2991" s="271"/>
      <c r="AH2991" s="271"/>
      <c r="AI2991" s="271"/>
      <c r="AJ2991" s="271"/>
      <c r="AK2991" s="271"/>
      <c r="AL2991" s="271"/>
      <c r="AM2991" s="294"/>
      <c r="AN2991" s="295" t="e">
        <f t="shared" si="3618"/>
        <v>#DIV/0!</v>
      </c>
      <c r="AO2991" s="299"/>
    </row>
    <row r="2992" spans="1:41" s="221" customFormat="1" ht="15" customHeight="1" x14ac:dyDescent="0.15">
      <c r="A2992" s="247"/>
      <c r="B2992" s="248">
        <f t="shared" ref="B2992:C2992" si="3668">B2991</f>
        <v>0</v>
      </c>
      <c r="C2992" s="249">
        <f t="shared" si="3668"/>
        <v>0</v>
      </c>
      <c r="D2992" s="250">
        <f t="shared" si="3665"/>
        <v>4</v>
      </c>
      <c r="E2992" s="250"/>
      <c r="F2992" s="251"/>
      <c r="G2992" s="250"/>
      <c r="H2992" s="271"/>
      <c r="I2992" s="250"/>
      <c r="J2992" s="250"/>
      <c r="K2992" s="250"/>
      <c r="L2992" s="250"/>
      <c r="M2992" s="250"/>
      <c r="N2992" s="250"/>
      <c r="O2992" s="258">
        <f t="shared" si="3616"/>
        <v>0</v>
      </c>
      <c r="P2992" s="364"/>
      <c r="Q2992" s="271"/>
      <c r="R2992" s="372"/>
      <c r="S2992" s="375"/>
      <c r="T2992" s="364"/>
      <c r="U2992" s="370"/>
      <c r="V2992" s="366"/>
      <c r="W2992" s="368"/>
      <c r="X2992" s="370"/>
      <c r="Y2992" s="372"/>
      <c r="Z2992" s="372"/>
      <c r="AA2992" s="372"/>
      <c r="AB2992" s="372"/>
      <c r="AC2992" s="372"/>
      <c r="AD2992" s="250" t="str">
        <f t="shared" si="3666"/>
        <v>会员</v>
      </c>
      <c r="AE2992" s="284">
        <f>VLOOKUP(AD2992,分类参数表!$I$2:$J$10,2,FALSE)</f>
        <v>1</v>
      </c>
      <c r="AF2992" s="285"/>
      <c r="AG2992" s="271"/>
      <c r="AH2992" s="271"/>
      <c r="AI2992" s="271"/>
      <c r="AJ2992" s="271"/>
      <c r="AK2992" s="271"/>
      <c r="AL2992" s="271"/>
      <c r="AM2992" s="294"/>
      <c r="AN2992" s="295" t="e">
        <f t="shared" si="3618"/>
        <v>#DIV/0!</v>
      </c>
      <c r="AO2992" s="299"/>
    </row>
    <row r="2993" spans="1:41" s="221" customFormat="1" ht="15" customHeight="1" thickBot="1" x14ac:dyDescent="0.2">
      <c r="A2993" s="247"/>
      <c r="B2993" s="248">
        <f t="shared" ref="B2993:C2993" si="3669">B2992</f>
        <v>0</v>
      </c>
      <c r="C2993" s="249">
        <f t="shared" si="3669"/>
        <v>0</v>
      </c>
      <c r="D2993" s="250">
        <f t="shared" si="3665"/>
        <v>5</v>
      </c>
      <c r="E2993" s="250"/>
      <c r="F2993" s="251"/>
      <c r="G2993" s="250"/>
      <c r="H2993" s="271"/>
      <c r="I2993" s="250"/>
      <c r="J2993" s="250"/>
      <c r="K2993" s="250"/>
      <c r="L2993" s="250"/>
      <c r="M2993" s="250"/>
      <c r="N2993" s="250"/>
      <c r="O2993" s="258">
        <f t="shared" si="3616"/>
        <v>0</v>
      </c>
      <c r="P2993" s="364"/>
      <c r="Q2993" s="271"/>
      <c r="R2993" s="372"/>
      <c r="S2993" s="375"/>
      <c r="T2993" s="364"/>
      <c r="U2993" s="370"/>
      <c r="V2993" s="366"/>
      <c r="W2993" s="368"/>
      <c r="X2993" s="370"/>
      <c r="Y2993" s="372"/>
      <c r="Z2993" s="372"/>
      <c r="AA2993" s="372"/>
      <c r="AB2993" s="373"/>
      <c r="AC2993" s="373"/>
      <c r="AD2993" s="250" t="str">
        <f t="shared" si="3666"/>
        <v>会员</v>
      </c>
      <c r="AE2993" s="284">
        <f>VLOOKUP(AD2993,分类参数表!$I$2:$J$10,2,FALSE)</f>
        <v>1</v>
      </c>
      <c r="AF2993" s="285"/>
      <c r="AG2993" s="271"/>
      <c r="AH2993" s="271"/>
      <c r="AI2993" s="271"/>
      <c r="AJ2993" s="271"/>
      <c r="AK2993" s="271"/>
      <c r="AL2993" s="271"/>
      <c r="AM2993" s="294"/>
      <c r="AN2993" s="295" t="e">
        <f t="shared" si="3618"/>
        <v>#DIV/0!</v>
      </c>
      <c r="AO2993" s="299"/>
    </row>
    <row r="2994" spans="1:41" s="218" customFormat="1" ht="15" customHeight="1" thickTop="1" x14ac:dyDescent="0.15">
      <c r="A2994" s="229"/>
      <c r="B2994" s="230"/>
      <c r="C2994" s="231"/>
      <c r="D2994" s="232">
        <v>1</v>
      </c>
      <c r="E2994" s="233"/>
      <c r="F2994" s="233"/>
      <c r="G2994" s="232"/>
      <c r="H2994" s="326"/>
      <c r="I2994" s="234"/>
      <c r="J2994" s="232"/>
      <c r="K2994" s="233"/>
      <c r="L2994" s="232"/>
      <c r="M2994" s="232"/>
      <c r="N2994" s="232"/>
      <c r="O2994" s="255">
        <f t="shared" si="3616"/>
        <v>0</v>
      </c>
      <c r="P2994" s="350">
        <f>SUM(O2994:O2998)</f>
        <v>0</v>
      </c>
      <c r="Q2994" s="264"/>
      <c r="R2994" s="352">
        <f>SUMPRODUCT(Q2994:Q2998+0)</f>
        <v>0</v>
      </c>
      <c r="S2994" s="354" t="e">
        <f>R2994/P2994</f>
        <v>#DIV/0!</v>
      </c>
      <c r="T2994" s="350" t="e">
        <f>LOOKUP(S2994,{0.4,0.45,0.5,0.55,0.6,0.65,0.7,0.75,0.8,0.85,0.9,0.95,1},{0.1,0.175,0.25,0.325,0.4,0.475,0.55,0.625,0.7,0.775,0.85,0.925,1})</f>
        <v>#DIV/0!</v>
      </c>
      <c r="U2994" s="356"/>
      <c r="V2994" s="358"/>
      <c r="W2994" s="360"/>
      <c r="X2994" s="356"/>
      <c r="Y2994" s="352">
        <f>R2994-(V2994/10)-X2994</f>
        <v>0</v>
      </c>
      <c r="Z2994" s="352" t="e">
        <f>Y2994*T2994*AE2994</f>
        <v>#DIV/0!</v>
      </c>
      <c r="AA2994" s="352" t="e">
        <f>U2994-V2994+Z2994</f>
        <v>#DIV/0!</v>
      </c>
      <c r="AB2994" s="352"/>
      <c r="AC2994" s="352"/>
      <c r="AD2994" s="276"/>
      <c r="AE2994" s="277" t="e">
        <f>VLOOKUP(AD2994,分类参数表!$I$2:$J$10,2,FALSE)</f>
        <v>#N/A</v>
      </c>
      <c r="AF2994" s="278"/>
      <c r="AG2994" s="264"/>
      <c r="AH2994" s="264"/>
      <c r="AI2994" s="264"/>
      <c r="AJ2994" s="264"/>
      <c r="AK2994" s="264"/>
      <c r="AL2994" s="264"/>
      <c r="AM2994" s="288"/>
      <c r="AN2994" s="289" t="e">
        <f t="shared" si="3618"/>
        <v>#DIV/0!</v>
      </c>
      <c r="AO2994" s="296"/>
    </row>
    <row r="2995" spans="1:41" s="219" customFormat="1" ht="15" customHeight="1" x14ac:dyDescent="0.15">
      <c r="A2995" s="235"/>
      <c r="B2995" s="236">
        <f t="shared" ref="B2995:C2995" si="3670">B2994</f>
        <v>0</v>
      </c>
      <c r="C2995" s="237">
        <f t="shared" si="3670"/>
        <v>0</v>
      </c>
      <c r="D2995" s="238">
        <f t="shared" ref="D2995:D2998" si="3671">D2994+1</f>
        <v>2</v>
      </c>
      <c r="E2995" s="238"/>
      <c r="F2995" s="239"/>
      <c r="G2995" s="238"/>
      <c r="H2995" s="327"/>
      <c r="I2995" s="240"/>
      <c r="J2995" s="238"/>
      <c r="K2995" s="238"/>
      <c r="L2995" s="238"/>
      <c r="M2995" s="238"/>
      <c r="N2995" s="238"/>
      <c r="O2995" s="256">
        <f t="shared" si="3616"/>
        <v>0</v>
      </c>
      <c r="P2995" s="351"/>
      <c r="Q2995" s="266"/>
      <c r="R2995" s="353"/>
      <c r="S2995" s="355"/>
      <c r="T2995" s="351"/>
      <c r="U2995" s="357"/>
      <c r="V2995" s="359"/>
      <c r="W2995" s="361"/>
      <c r="X2995" s="357"/>
      <c r="Y2995" s="353"/>
      <c r="Z2995" s="353"/>
      <c r="AA2995" s="353"/>
      <c r="AB2995" s="353"/>
      <c r="AC2995" s="353"/>
      <c r="AD2995" s="238">
        <f t="shared" ref="AD2995:AD2998" si="3672">AD2994</f>
        <v>0</v>
      </c>
      <c r="AE2995" s="279" t="e">
        <f>VLOOKUP(AD2995,分类参数表!$I$2:$J$10,2,FALSE)</f>
        <v>#N/A</v>
      </c>
      <c r="AF2995" s="280"/>
      <c r="AG2995" s="266"/>
      <c r="AH2995" s="266"/>
      <c r="AI2995" s="266"/>
      <c r="AJ2995" s="266"/>
      <c r="AK2995" s="266"/>
      <c r="AL2995" s="266"/>
      <c r="AM2995" s="290"/>
      <c r="AN2995" s="291" t="e">
        <f t="shared" si="3618"/>
        <v>#DIV/0!</v>
      </c>
      <c r="AO2995" s="297"/>
    </row>
    <row r="2996" spans="1:41" s="219" customFormat="1" ht="15" customHeight="1" x14ac:dyDescent="0.15">
      <c r="A2996" s="235"/>
      <c r="B2996" s="236">
        <f t="shared" ref="B2996:C2996" si="3673">B2995</f>
        <v>0</v>
      </c>
      <c r="C2996" s="237">
        <f t="shared" si="3673"/>
        <v>0</v>
      </c>
      <c r="D2996" s="238">
        <f t="shared" si="3671"/>
        <v>3</v>
      </c>
      <c r="E2996" s="238"/>
      <c r="F2996" s="239"/>
      <c r="G2996" s="238"/>
      <c r="H2996" s="327"/>
      <c r="I2996" s="240"/>
      <c r="J2996" s="238"/>
      <c r="K2996" s="238"/>
      <c r="L2996" s="238"/>
      <c r="M2996" s="238"/>
      <c r="N2996" s="238"/>
      <c r="O2996" s="256">
        <f t="shared" si="3616"/>
        <v>0</v>
      </c>
      <c r="P2996" s="351"/>
      <c r="Q2996" s="266"/>
      <c r="R2996" s="353"/>
      <c r="S2996" s="355"/>
      <c r="T2996" s="351"/>
      <c r="U2996" s="357"/>
      <c r="V2996" s="359"/>
      <c r="W2996" s="361"/>
      <c r="X2996" s="357"/>
      <c r="Y2996" s="353"/>
      <c r="Z2996" s="353"/>
      <c r="AA2996" s="353"/>
      <c r="AB2996" s="353"/>
      <c r="AC2996" s="353"/>
      <c r="AD2996" s="238">
        <f t="shared" si="3672"/>
        <v>0</v>
      </c>
      <c r="AE2996" s="279" t="e">
        <f>VLOOKUP(AD2996,分类参数表!$I$2:$J$10,2,FALSE)</f>
        <v>#N/A</v>
      </c>
      <c r="AF2996" s="280"/>
      <c r="AG2996" s="266"/>
      <c r="AH2996" s="266"/>
      <c r="AI2996" s="266"/>
      <c r="AJ2996" s="266"/>
      <c r="AK2996" s="266"/>
      <c r="AL2996" s="266"/>
      <c r="AM2996" s="290"/>
      <c r="AN2996" s="291" t="e">
        <f t="shared" si="3618"/>
        <v>#DIV/0!</v>
      </c>
      <c r="AO2996" s="297"/>
    </row>
    <row r="2997" spans="1:41" s="219" customFormat="1" ht="15" customHeight="1" x14ac:dyDescent="0.15">
      <c r="A2997" s="235"/>
      <c r="B2997" s="236">
        <f t="shared" ref="B2997:C2997" si="3674">B2996</f>
        <v>0</v>
      </c>
      <c r="C2997" s="237">
        <f t="shared" si="3674"/>
        <v>0</v>
      </c>
      <c r="D2997" s="238">
        <f t="shared" si="3671"/>
        <v>4</v>
      </c>
      <c r="E2997" s="238"/>
      <c r="F2997" s="239"/>
      <c r="G2997" s="238"/>
      <c r="H2997" s="266"/>
      <c r="I2997" s="238"/>
      <c r="J2997" s="238"/>
      <c r="K2997" s="238"/>
      <c r="L2997" s="238"/>
      <c r="M2997" s="238"/>
      <c r="N2997" s="238"/>
      <c r="O2997" s="256">
        <f t="shared" si="3616"/>
        <v>0</v>
      </c>
      <c r="P2997" s="351"/>
      <c r="Q2997" s="266"/>
      <c r="R2997" s="353"/>
      <c r="S2997" s="355"/>
      <c r="T2997" s="351"/>
      <c r="U2997" s="357"/>
      <c r="V2997" s="359"/>
      <c r="W2997" s="361"/>
      <c r="X2997" s="357"/>
      <c r="Y2997" s="353"/>
      <c r="Z2997" s="353"/>
      <c r="AA2997" s="353"/>
      <c r="AB2997" s="353"/>
      <c r="AC2997" s="353"/>
      <c r="AD2997" s="238">
        <f t="shared" si="3672"/>
        <v>0</v>
      </c>
      <c r="AE2997" s="279" t="e">
        <f>VLOOKUP(AD2997,分类参数表!$I$2:$J$10,2,FALSE)</f>
        <v>#N/A</v>
      </c>
      <c r="AF2997" s="280"/>
      <c r="AG2997" s="266"/>
      <c r="AH2997" s="266"/>
      <c r="AI2997" s="266"/>
      <c r="AJ2997" s="266"/>
      <c r="AK2997" s="266"/>
      <c r="AL2997" s="266"/>
      <c r="AM2997" s="290"/>
      <c r="AN2997" s="291" t="e">
        <f t="shared" si="3618"/>
        <v>#DIV/0!</v>
      </c>
      <c r="AO2997" s="297"/>
    </row>
    <row r="2998" spans="1:41" s="219" customFormat="1" ht="15" customHeight="1" thickBot="1" x14ac:dyDescent="0.2">
      <c r="A2998" s="235"/>
      <c r="B2998" s="236">
        <f t="shared" ref="B2998:C2998" si="3675">B2997</f>
        <v>0</v>
      </c>
      <c r="C2998" s="237">
        <f t="shared" si="3675"/>
        <v>0</v>
      </c>
      <c r="D2998" s="238">
        <f t="shared" si="3671"/>
        <v>5</v>
      </c>
      <c r="E2998" s="238"/>
      <c r="F2998" s="239"/>
      <c r="G2998" s="238"/>
      <c r="H2998" s="266"/>
      <c r="I2998" s="238"/>
      <c r="J2998" s="238"/>
      <c r="K2998" s="238"/>
      <c r="L2998" s="238"/>
      <c r="M2998" s="238"/>
      <c r="N2998" s="238"/>
      <c r="O2998" s="256">
        <f t="shared" si="3616"/>
        <v>0</v>
      </c>
      <c r="P2998" s="351"/>
      <c r="Q2998" s="266"/>
      <c r="R2998" s="353"/>
      <c r="S2998" s="355"/>
      <c r="T2998" s="351"/>
      <c r="U2998" s="357"/>
      <c r="V2998" s="359"/>
      <c r="W2998" s="361"/>
      <c r="X2998" s="357"/>
      <c r="Y2998" s="353"/>
      <c r="Z2998" s="353"/>
      <c r="AA2998" s="353"/>
      <c r="AB2998" s="362"/>
      <c r="AC2998" s="362"/>
      <c r="AD2998" s="238">
        <f t="shared" si="3672"/>
        <v>0</v>
      </c>
      <c r="AE2998" s="279" t="e">
        <f>VLOOKUP(AD2998,分类参数表!$I$2:$J$10,2,FALSE)</f>
        <v>#N/A</v>
      </c>
      <c r="AF2998" s="280"/>
      <c r="AG2998" s="266"/>
      <c r="AH2998" s="266"/>
      <c r="AI2998" s="266"/>
      <c r="AJ2998" s="266"/>
      <c r="AK2998" s="266"/>
      <c r="AL2998" s="266"/>
      <c r="AM2998" s="290"/>
      <c r="AN2998" s="291" t="e">
        <f t="shared" si="3618"/>
        <v>#DIV/0!</v>
      </c>
      <c r="AO2998" s="297"/>
    </row>
    <row r="2999" spans="1:41" s="220" customFormat="1" ht="15" customHeight="1" thickTop="1" x14ac:dyDescent="0.15">
      <c r="A2999" s="319"/>
      <c r="B2999" s="242"/>
      <c r="C2999" s="243"/>
      <c r="D2999" s="244">
        <v>1</v>
      </c>
      <c r="E2999" s="320"/>
      <c r="F2999" s="245"/>
      <c r="G2999" s="321"/>
      <c r="H2999" s="328"/>
      <c r="I2999" s="246"/>
      <c r="J2999" s="321"/>
      <c r="K2999" s="320"/>
      <c r="L2999" s="321"/>
      <c r="M2999" s="244"/>
      <c r="N2999" s="244"/>
      <c r="O2999" s="257">
        <f t="shared" si="3616"/>
        <v>0</v>
      </c>
      <c r="P2999" s="363">
        <f>SUM(O2999:O3003)</f>
        <v>0</v>
      </c>
      <c r="Q2999" s="322"/>
      <c r="R2999" s="371">
        <f>SUMPRODUCT(Q2999:Q3003+0)</f>
        <v>0</v>
      </c>
      <c r="S2999" s="374" t="e">
        <f>R2999/P2999</f>
        <v>#DIV/0!</v>
      </c>
      <c r="T2999" s="363" t="e">
        <f>LOOKUP(S2999,{0.4,0.45,0.5,0.55,0.6,0.65,0.7,0.75,0.8,0.85,0.9,0.95,1},{0.1,0.175,0.25,0.325,0.4,0.475,0.55,0.625,0.7,0.775,0.85,0.925,1})</f>
        <v>#DIV/0!</v>
      </c>
      <c r="U2999" s="369"/>
      <c r="V2999" s="365"/>
      <c r="W2999" s="367"/>
      <c r="X2999" s="369"/>
      <c r="Y2999" s="371">
        <f>R2999-(V2999/10)-X2999</f>
        <v>0</v>
      </c>
      <c r="Z2999" s="371" t="e">
        <f>Y2999*T2999*AE2999</f>
        <v>#DIV/0!</v>
      </c>
      <c r="AA2999" s="371" t="e">
        <f>U2999-V2999+Z2999</f>
        <v>#DIV/0!</v>
      </c>
      <c r="AB2999" s="371"/>
      <c r="AC2999" s="371"/>
      <c r="AD2999" s="323" t="s">
        <v>2000</v>
      </c>
      <c r="AE2999" s="282">
        <f>VLOOKUP(AD2999,分类参数表!$I$2:$J$10,2,FALSE)</f>
        <v>1</v>
      </c>
      <c r="AF2999" s="283"/>
      <c r="AG2999" s="322"/>
      <c r="AH2999" s="269"/>
      <c r="AI2999" s="269"/>
      <c r="AJ2999" s="269"/>
      <c r="AK2999" s="322"/>
      <c r="AL2999" s="322"/>
      <c r="AM2999" s="292"/>
      <c r="AN2999" s="293" t="e">
        <f t="shared" si="3618"/>
        <v>#DIV/0!</v>
      </c>
      <c r="AO2999" s="298"/>
    </row>
    <row r="3000" spans="1:41" s="221" customFormat="1" ht="15" customHeight="1" x14ac:dyDescent="0.15">
      <c r="A3000" s="247"/>
      <c r="B3000" s="248">
        <f t="shared" ref="B3000:C3000" si="3676">B2999</f>
        <v>0</v>
      </c>
      <c r="C3000" s="249">
        <f t="shared" si="3676"/>
        <v>0</v>
      </c>
      <c r="D3000" s="250">
        <f t="shared" ref="D3000:D3003" si="3677">D2999+1</f>
        <v>2</v>
      </c>
      <c r="E3000" s="250"/>
      <c r="F3000" s="251"/>
      <c r="G3000" s="250"/>
      <c r="H3000" s="329"/>
      <c r="I3000" s="252"/>
      <c r="J3000" s="250"/>
      <c r="K3000" s="250"/>
      <c r="L3000" s="250"/>
      <c r="M3000" s="250"/>
      <c r="N3000" s="250"/>
      <c r="O3000" s="258">
        <f t="shared" si="3616"/>
        <v>0</v>
      </c>
      <c r="P3000" s="364"/>
      <c r="Q3000" s="271"/>
      <c r="R3000" s="372"/>
      <c r="S3000" s="375"/>
      <c r="T3000" s="364"/>
      <c r="U3000" s="370"/>
      <c r="V3000" s="366"/>
      <c r="W3000" s="368"/>
      <c r="X3000" s="370"/>
      <c r="Y3000" s="372"/>
      <c r="Z3000" s="372"/>
      <c r="AA3000" s="372"/>
      <c r="AB3000" s="372"/>
      <c r="AC3000" s="372"/>
      <c r="AD3000" s="250" t="str">
        <f t="shared" ref="AD3000:AD3003" si="3678">AD2999</f>
        <v>会员</v>
      </c>
      <c r="AE3000" s="284">
        <f>VLOOKUP(AD3000,分类参数表!$I$2:$J$10,2,FALSE)</f>
        <v>1</v>
      </c>
      <c r="AF3000" s="285"/>
      <c r="AG3000" s="271"/>
      <c r="AH3000" s="271"/>
      <c r="AI3000" s="271"/>
      <c r="AJ3000" s="271"/>
      <c r="AK3000" s="271"/>
      <c r="AL3000" s="271"/>
      <c r="AM3000" s="294"/>
      <c r="AN3000" s="295" t="e">
        <f t="shared" si="3618"/>
        <v>#DIV/0!</v>
      </c>
      <c r="AO3000" s="299"/>
    </row>
    <row r="3001" spans="1:41" s="221" customFormat="1" ht="15" customHeight="1" x14ac:dyDescent="0.15">
      <c r="A3001" s="247"/>
      <c r="B3001" s="248">
        <f t="shared" ref="B3001:C3001" si="3679">B3000</f>
        <v>0</v>
      </c>
      <c r="C3001" s="249">
        <f t="shared" si="3679"/>
        <v>0</v>
      </c>
      <c r="D3001" s="250">
        <f t="shared" si="3677"/>
        <v>3</v>
      </c>
      <c r="E3001" s="250"/>
      <c r="F3001" s="251"/>
      <c r="G3001" s="250"/>
      <c r="H3001" s="329"/>
      <c r="I3001" s="252"/>
      <c r="J3001" s="250"/>
      <c r="K3001" s="250"/>
      <c r="L3001" s="250"/>
      <c r="M3001" s="250"/>
      <c r="N3001" s="250"/>
      <c r="O3001" s="258">
        <f t="shared" si="3616"/>
        <v>0</v>
      </c>
      <c r="P3001" s="364"/>
      <c r="Q3001" s="271"/>
      <c r="R3001" s="372"/>
      <c r="S3001" s="375"/>
      <c r="T3001" s="364"/>
      <c r="U3001" s="370"/>
      <c r="V3001" s="366"/>
      <c r="W3001" s="368"/>
      <c r="X3001" s="370"/>
      <c r="Y3001" s="372"/>
      <c r="Z3001" s="372"/>
      <c r="AA3001" s="372"/>
      <c r="AB3001" s="372"/>
      <c r="AC3001" s="372"/>
      <c r="AD3001" s="250" t="str">
        <f t="shared" si="3678"/>
        <v>会员</v>
      </c>
      <c r="AE3001" s="284">
        <f>VLOOKUP(AD3001,分类参数表!$I$2:$J$10,2,FALSE)</f>
        <v>1</v>
      </c>
      <c r="AF3001" s="285"/>
      <c r="AG3001" s="271"/>
      <c r="AH3001" s="271"/>
      <c r="AI3001" s="271"/>
      <c r="AJ3001" s="271"/>
      <c r="AK3001" s="271"/>
      <c r="AL3001" s="271"/>
      <c r="AM3001" s="294"/>
      <c r="AN3001" s="295" t="e">
        <f t="shared" si="3618"/>
        <v>#DIV/0!</v>
      </c>
      <c r="AO3001" s="299"/>
    </row>
    <row r="3002" spans="1:41" s="221" customFormat="1" ht="15" customHeight="1" x14ac:dyDescent="0.15">
      <c r="A3002" s="247"/>
      <c r="B3002" s="248">
        <f t="shared" ref="B3002:C3002" si="3680">B3001</f>
        <v>0</v>
      </c>
      <c r="C3002" s="249">
        <f t="shared" si="3680"/>
        <v>0</v>
      </c>
      <c r="D3002" s="250">
        <f t="shared" si="3677"/>
        <v>4</v>
      </c>
      <c r="E3002" s="250"/>
      <c r="F3002" s="251"/>
      <c r="G3002" s="250"/>
      <c r="H3002" s="271"/>
      <c r="I3002" s="250"/>
      <c r="J3002" s="250"/>
      <c r="K3002" s="250"/>
      <c r="L3002" s="250"/>
      <c r="M3002" s="250"/>
      <c r="N3002" s="250"/>
      <c r="O3002" s="258">
        <f t="shared" si="3616"/>
        <v>0</v>
      </c>
      <c r="P3002" s="364"/>
      <c r="Q3002" s="271"/>
      <c r="R3002" s="372"/>
      <c r="S3002" s="375"/>
      <c r="T3002" s="364"/>
      <c r="U3002" s="370"/>
      <c r="V3002" s="366"/>
      <c r="W3002" s="368"/>
      <c r="X3002" s="370"/>
      <c r="Y3002" s="372"/>
      <c r="Z3002" s="372"/>
      <c r="AA3002" s="372"/>
      <c r="AB3002" s="372"/>
      <c r="AC3002" s="372"/>
      <c r="AD3002" s="250" t="str">
        <f t="shared" si="3678"/>
        <v>会员</v>
      </c>
      <c r="AE3002" s="284">
        <f>VLOOKUP(AD3002,分类参数表!$I$2:$J$10,2,FALSE)</f>
        <v>1</v>
      </c>
      <c r="AF3002" s="285"/>
      <c r="AG3002" s="271"/>
      <c r="AH3002" s="271"/>
      <c r="AI3002" s="271"/>
      <c r="AJ3002" s="271"/>
      <c r="AK3002" s="271"/>
      <c r="AL3002" s="271"/>
      <c r="AM3002" s="294"/>
      <c r="AN3002" s="295" t="e">
        <f t="shared" si="3618"/>
        <v>#DIV/0!</v>
      </c>
      <c r="AO3002" s="299"/>
    </row>
    <row r="3003" spans="1:41" s="221" customFormat="1" ht="15" customHeight="1" thickBot="1" x14ac:dyDescent="0.2">
      <c r="A3003" s="247"/>
      <c r="B3003" s="248">
        <f t="shared" ref="B3003:C3003" si="3681">B3002</f>
        <v>0</v>
      </c>
      <c r="C3003" s="249">
        <f t="shared" si="3681"/>
        <v>0</v>
      </c>
      <c r="D3003" s="250">
        <f t="shared" si="3677"/>
        <v>5</v>
      </c>
      <c r="E3003" s="250"/>
      <c r="F3003" s="251"/>
      <c r="G3003" s="250"/>
      <c r="H3003" s="271"/>
      <c r="I3003" s="250"/>
      <c r="J3003" s="250"/>
      <c r="K3003" s="250"/>
      <c r="L3003" s="250"/>
      <c r="M3003" s="250"/>
      <c r="N3003" s="250"/>
      <c r="O3003" s="258">
        <f t="shared" si="3616"/>
        <v>0</v>
      </c>
      <c r="P3003" s="364"/>
      <c r="Q3003" s="271"/>
      <c r="R3003" s="372"/>
      <c r="S3003" s="375"/>
      <c r="T3003" s="364"/>
      <c r="U3003" s="370"/>
      <c r="V3003" s="366"/>
      <c r="W3003" s="368"/>
      <c r="X3003" s="370"/>
      <c r="Y3003" s="372"/>
      <c r="Z3003" s="372"/>
      <c r="AA3003" s="372"/>
      <c r="AB3003" s="373"/>
      <c r="AC3003" s="373"/>
      <c r="AD3003" s="250" t="str">
        <f t="shared" si="3678"/>
        <v>会员</v>
      </c>
      <c r="AE3003" s="284">
        <f>VLOOKUP(AD3003,分类参数表!$I$2:$J$10,2,FALSE)</f>
        <v>1</v>
      </c>
      <c r="AF3003" s="285"/>
      <c r="AG3003" s="271"/>
      <c r="AH3003" s="271"/>
      <c r="AI3003" s="271"/>
      <c r="AJ3003" s="271"/>
      <c r="AK3003" s="271"/>
      <c r="AL3003" s="271"/>
      <c r="AM3003" s="294"/>
      <c r="AN3003" s="295" t="e">
        <f t="shared" si="3618"/>
        <v>#DIV/0!</v>
      </c>
      <c r="AO3003" s="299"/>
    </row>
    <row r="3004" spans="1:41" s="218" customFormat="1" ht="15" customHeight="1" thickTop="1" x14ac:dyDescent="0.15">
      <c r="A3004" s="229"/>
      <c r="B3004" s="230"/>
      <c r="C3004" s="231"/>
      <c r="D3004" s="232">
        <v>1</v>
      </c>
      <c r="E3004" s="233"/>
      <c r="F3004" s="233"/>
      <c r="G3004" s="232"/>
      <c r="H3004" s="326"/>
      <c r="I3004" s="234"/>
      <c r="J3004" s="232"/>
      <c r="K3004" s="233"/>
      <c r="L3004" s="232"/>
      <c r="M3004" s="232"/>
      <c r="N3004" s="232"/>
      <c r="O3004" s="255">
        <f t="shared" si="3616"/>
        <v>0</v>
      </c>
      <c r="P3004" s="350">
        <f>SUM(O3004:O3008)</f>
        <v>0</v>
      </c>
      <c r="Q3004" s="264"/>
      <c r="R3004" s="352">
        <f>SUMPRODUCT(Q3004:Q3008+0)</f>
        <v>0</v>
      </c>
      <c r="S3004" s="354" t="e">
        <f>R3004/P3004</f>
        <v>#DIV/0!</v>
      </c>
      <c r="T3004" s="350" t="e">
        <f>LOOKUP(S3004,{0.4,0.45,0.5,0.55,0.6,0.65,0.7,0.75,0.8,0.85,0.9,0.95,1},{0.1,0.175,0.25,0.325,0.4,0.475,0.55,0.625,0.7,0.775,0.85,0.925,1})</f>
        <v>#DIV/0!</v>
      </c>
      <c r="U3004" s="356"/>
      <c r="V3004" s="358"/>
      <c r="W3004" s="360"/>
      <c r="X3004" s="356"/>
      <c r="Y3004" s="352">
        <f>R3004-(V3004/10)-X3004</f>
        <v>0</v>
      </c>
      <c r="Z3004" s="352" t="e">
        <f>Y3004*T3004*AE3004</f>
        <v>#DIV/0!</v>
      </c>
      <c r="AA3004" s="352" t="e">
        <f>U3004-V3004+Z3004</f>
        <v>#DIV/0!</v>
      </c>
      <c r="AB3004" s="352"/>
      <c r="AC3004" s="352"/>
      <c r="AD3004" s="276"/>
      <c r="AE3004" s="277" t="e">
        <f>VLOOKUP(AD3004,分类参数表!$I$2:$J$10,2,FALSE)</f>
        <v>#N/A</v>
      </c>
      <c r="AF3004" s="278"/>
      <c r="AG3004" s="264"/>
      <c r="AH3004" s="264"/>
      <c r="AI3004" s="264"/>
      <c r="AJ3004" s="264"/>
      <c r="AK3004" s="264"/>
      <c r="AL3004" s="264"/>
      <c r="AM3004" s="288"/>
      <c r="AN3004" s="289" t="e">
        <f t="shared" si="3618"/>
        <v>#DIV/0!</v>
      </c>
      <c r="AO3004" s="296"/>
    </row>
    <row r="3005" spans="1:41" s="219" customFormat="1" ht="15" customHeight="1" x14ac:dyDescent="0.15">
      <c r="A3005" s="235"/>
      <c r="B3005" s="236">
        <f t="shared" ref="B3005:C3005" si="3682">B3004</f>
        <v>0</v>
      </c>
      <c r="C3005" s="237">
        <f t="shared" si="3682"/>
        <v>0</v>
      </c>
      <c r="D3005" s="238">
        <f t="shared" ref="D3005:D3008" si="3683">D3004+1</f>
        <v>2</v>
      </c>
      <c r="E3005" s="238"/>
      <c r="F3005" s="239"/>
      <c r="G3005" s="238"/>
      <c r="H3005" s="327"/>
      <c r="I3005" s="240"/>
      <c r="J3005" s="238"/>
      <c r="K3005" s="238"/>
      <c r="L3005" s="238"/>
      <c r="M3005" s="238"/>
      <c r="N3005" s="238"/>
      <c r="O3005" s="256">
        <f t="shared" si="3616"/>
        <v>0</v>
      </c>
      <c r="P3005" s="351"/>
      <c r="Q3005" s="266"/>
      <c r="R3005" s="353"/>
      <c r="S3005" s="355"/>
      <c r="T3005" s="351"/>
      <c r="U3005" s="357"/>
      <c r="V3005" s="359"/>
      <c r="W3005" s="361"/>
      <c r="X3005" s="357"/>
      <c r="Y3005" s="353"/>
      <c r="Z3005" s="353"/>
      <c r="AA3005" s="353"/>
      <c r="AB3005" s="353"/>
      <c r="AC3005" s="353"/>
      <c r="AD3005" s="238">
        <f t="shared" ref="AD3005:AD3008" si="3684">AD3004</f>
        <v>0</v>
      </c>
      <c r="AE3005" s="279" t="e">
        <f>VLOOKUP(AD3005,分类参数表!$I$2:$J$10,2,FALSE)</f>
        <v>#N/A</v>
      </c>
      <c r="AF3005" s="280"/>
      <c r="AG3005" s="266"/>
      <c r="AH3005" s="266"/>
      <c r="AI3005" s="266"/>
      <c r="AJ3005" s="266"/>
      <c r="AK3005" s="266"/>
      <c r="AL3005" s="266"/>
      <c r="AM3005" s="290"/>
      <c r="AN3005" s="291" t="e">
        <f t="shared" si="3618"/>
        <v>#DIV/0!</v>
      </c>
      <c r="AO3005" s="297"/>
    </row>
    <row r="3006" spans="1:41" s="219" customFormat="1" ht="15" customHeight="1" x14ac:dyDescent="0.15">
      <c r="A3006" s="235"/>
      <c r="B3006" s="236">
        <f t="shared" ref="B3006:C3006" si="3685">B3005</f>
        <v>0</v>
      </c>
      <c r="C3006" s="237">
        <f t="shared" si="3685"/>
        <v>0</v>
      </c>
      <c r="D3006" s="238">
        <f t="shared" si="3683"/>
        <v>3</v>
      </c>
      <c r="E3006" s="238"/>
      <c r="F3006" s="239"/>
      <c r="G3006" s="238"/>
      <c r="H3006" s="327"/>
      <c r="I3006" s="240"/>
      <c r="J3006" s="238"/>
      <c r="K3006" s="238"/>
      <c r="L3006" s="238"/>
      <c r="M3006" s="238"/>
      <c r="N3006" s="238"/>
      <c r="O3006" s="256">
        <f t="shared" si="3616"/>
        <v>0</v>
      </c>
      <c r="P3006" s="351"/>
      <c r="Q3006" s="266"/>
      <c r="R3006" s="353"/>
      <c r="S3006" s="355"/>
      <c r="T3006" s="351"/>
      <c r="U3006" s="357"/>
      <c r="V3006" s="359"/>
      <c r="W3006" s="361"/>
      <c r="X3006" s="357"/>
      <c r="Y3006" s="353"/>
      <c r="Z3006" s="353"/>
      <c r="AA3006" s="353"/>
      <c r="AB3006" s="353"/>
      <c r="AC3006" s="353"/>
      <c r="AD3006" s="238">
        <f t="shared" si="3684"/>
        <v>0</v>
      </c>
      <c r="AE3006" s="279" t="e">
        <f>VLOOKUP(AD3006,分类参数表!$I$2:$J$10,2,FALSE)</f>
        <v>#N/A</v>
      </c>
      <c r="AF3006" s="280"/>
      <c r="AG3006" s="266"/>
      <c r="AH3006" s="266"/>
      <c r="AI3006" s="266"/>
      <c r="AJ3006" s="266"/>
      <c r="AK3006" s="266"/>
      <c r="AL3006" s="266"/>
      <c r="AM3006" s="290"/>
      <c r="AN3006" s="291" t="e">
        <f t="shared" si="3618"/>
        <v>#DIV/0!</v>
      </c>
      <c r="AO3006" s="297"/>
    </row>
    <row r="3007" spans="1:41" s="219" customFormat="1" ht="15" customHeight="1" x14ac:dyDescent="0.15">
      <c r="A3007" s="235"/>
      <c r="B3007" s="236">
        <f t="shared" ref="B3007:C3007" si="3686">B3006</f>
        <v>0</v>
      </c>
      <c r="C3007" s="237">
        <f t="shared" si="3686"/>
        <v>0</v>
      </c>
      <c r="D3007" s="238">
        <f t="shared" si="3683"/>
        <v>4</v>
      </c>
      <c r="E3007" s="238"/>
      <c r="F3007" s="239"/>
      <c r="G3007" s="238"/>
      <c r="H3007" s="266"/>
      <c r="I3007" s="238"/>
      <c r="J3007" s="238"/>
      <c r="K3007" s="238"/>
      <c r="L3007" s="238"/>
      <c r="M3007" s="238"/>
      <c r="N3007" s="238"/>
      <c r="O3007" s="256">
        <f t="shared" si="3616"/>
        <v>0</v>
      </c>
      <c r="P3007" s="351"/>
      <c r="Q3007" s="266"/>
      <c r="R3007" s="353"/>
      <c r="S3007" s="355"/>
      <c r="T3007" s="351"/>
      <c r="U3007" s="357"/>
      <c r="V3007" s="359"/>
      <c r="W3007" s="361"/>
      <c r="X3007" s="357"/>
      <c r="Y3007" s="353"/>
      <c r="Z3007" s="353"/>
      <c r="AA3007" s="353"/>
      <c r="AB3007" s="353"/>
      <c r="AC3007" s="353"/>
      <c r="AD3007" s="238">
        <f t="shared" si="3684"/>
        <v>0</v>
      </c>
      <c r="AE3007" s="279" t="e">
        <f>VLOOKUP(AD3007,分类参数表!$I$2:$J$10,2,FALSE)</f>
        <v>#N/A</v>
      </c>
      <c r="AF3007" s="280"/>
      <c r="AG3007" s="266"/>
      <c r="AH3007" s="266"/>
      <c r="AI3007" s="266"/>
      <c r="AJ3007" s="266"/>
      <c r="AK3007" s="266"/>
      <c r="AL3007" s="266"/>
      <c r="AM3007" s="290"/>
      <c r="AN3007" s="291" t="e">
        <f t="shared" si="3618"/>
        <v>#DIV/0!</v>
      </c>
      <c r="AO3007" s="297"/>
    </row>
    <row r="3008" spans="1:41" s="219" customFormat="1" ht="15" customHeight="1" thickBot="1" x14ac:dyDescent="0.2">
      <c r="A3008" s="235"/>
      <c r="B3008" s="236">
        <f t="shared" ref="B3008:C3008" si="3687">B3007</f>
        <v>0</v>
      </c>
      <c r="C3008" s="237">
        <f t="shared" si="3687"/>
        <v>0</v>
      </c>
      <c r="D3008" s="238">
        <f t="shared" si="3683"/>
        <v>5</v>
      </c>
      <c r="E3008" s="238"/>
      <c r="F3008" s="239"/>
      <c r="G3008" s="238"/>
      <c r="H3008" s="266"/>
      <c r="I3008" s="238"/>
      <c r="J3008" s="238"/>
      <c r="K3008" s="238"/>
      <c r="L3008" s="238"/>
      <c r="M3008" s="238"/>
      <c r="N3008" s="238"/>
      <c r="O3008" s="256">
        <f t="shared" si="3616"/>
        <v>0</v>
      </c>
      <c r="P3008" s="351"/>
      <c r="Q3008" s="266"/>
      <c r="R3008" s="353"/>
      <c r="S3008" s="355"/>
      <c r="T3008" s="351"/>
      <c r="U3008" s="357"/>
      <c r="V3008" s="359"/>
      <c r="W3008" s="361"/>
      <c r="X3008" s="357"/>
      <c r="Y3008" s="353"/>
      <c r="Z3008" s="353"/>
      <c r="AA3008" s="353"/>
      <c r="AB3008" s="362"/>
      <c r="AC3008" s="362"/>
      <c r="AD3008" s="238">
        <f t="shared" si="3684"/>
        <v>0</v>
      </c>
      <c r="AE3008" s="279" t="e">
        <f>VLOOKUP(AD3008,分类参数表!$I$2:$J$10,2,FALSE)</f>
        <v>#N/A</v>
      </c>
      <c r="AF3008" s="280"/>
      <c r="AG3008" s="266"/>
      <c r="AH3008" s="266"/>
      <c r="AI3008" s="266"/>
      <c r="AJ3008" s="266"/>
      <c r="AK3008" s="266"/>
      <c r="AL3008" s="266"/>
      <c r="AM3008" s="290"/>
      <c r="AN3008" s="291" t="e">
        <f t="shared" si="3618"/>
        <v>#DIV/0!</v>
      </c>
      <c r="AO3008" s="297"/>
    </row>
    <row r="3009" spans="1:41" s="220" customFormat="1" ht="15" customHeight="1" thickTop="1" x14ac:dyDescent="0.15">
      <c r="A3009" s="319"/>
      <c r="B3009" s="242"/>
      <c r="C3009" s="243"/>
      <c r="D3009" s="244">
        <v>1</v>
      </c>
      <c r="E3009" s="320"/>
      <c r="F3009" s="245"/>
      <c r="G3009" s="321"/>
      <c r="H3009" s="328"/>
      <c r="I3009" s="246"/>
      <c r="J3009" s="321"/>
      <c r="K3009" s="320"/>
      <c r="L3009" s="321"/>
      <c r="M3009" s="244"/>
      <c r="N3009" s="244"/>
      <c r="O3009" s="257">
        <f t="shared" si="3616"/>
        <v>0</v>
      </c>
      <c r="P3009" s="363">
        <f>SUM(O3009:O3013)</f>
        <v>0</v>
      </c>
      <c r="Q3009" s="322"/>
      <c r="R3009" s="371">
        <f>SUMPRODUCT(Q3009:Q3013+0)</f>
        <v>0</v>
      </c>
      <c r="S3009" s="374" t="e">
        <f>R3009/P3009</f>
        <v>#DIV/0!</v>
      </c>
      <c r="T3009" s="363" t="e">
        <f>LOOKUP(S3009,{0.4,0.45,0.5,0.55,0.6,0.65,0.7,0.75,0.8,0.85,0.9,0.95,1},{0.1,0.175,0.25,0.325,0.4,0.475,0.55,0.625,0.7,0.775,0.85,0.925,1})</f>
        <v>#DIV/0!</v>
      </c>
      <c r="U3009" s="369"/>
      <c r="V3009" s="365"/>
      <c r="W3009" s="367"/>
      <c r="X3009" s="369"/>
      <c r="Y3009" s="371">
        <f>R3009-(V3009/10)-X3009</f>
        <v>0</v>
      </c>
      <c r="Z3009" s="371" t="e">
        <f>Y3009*T3009*AE3009</f>
        <v>#DIV/0!</v>
      </c>
      <c r="AA3009" s="371" t="e">
        <f>U3009-V3009+Z3009</f>
        <v>#DIV/0!</v>
      </c>
      <c r="AB3009" s="371"/>
      <c r="AC3009" s="371"/>
      <c r="AD3009" s="323" t="s">
        <v>2000</v>
      </c>
      <c r="AE3009" s="282">
        <f>VLOOKUP(AD3009,分类参数表!$I$2:$J$10,2,FALSE)</f>
        <v>1</v>
      </c>
      <c r="AF3009" s="283"/>
      <c r="AG3009" s="322"/>
      <c r="AH3009" s="269"/>
      <c r="AI3009" s="269"/>
      <c r="AJ3009" s="269"/>
      <c r="AK3009" s="322"/>
      <c r="AL3009" s="322"/>
      <c r="AM3009" s="292"/>
      <c r="AN3009" s="293" t="e">
        <f t="shared" si="3618"/>
        <v>#DIV/0!</v>
      </c>
      <c r="AO3009" s="298"/>
    </row>
    <row r="3010" spans="1:41" s="221" customFormat="1" ht="15" customHeight="1" x14ac:dyDescent="0.15">
      <c r="A3010" s="247"/>
      <c r="B3010" s="248">
        <f t="shared" ref="B3010:C3010" si="3688">B3009</f>
        <v>0</v>
      </c>
      <c r="C3010" s="249">
        <f t="shared" si="3688"/>
        <v>0</v>
      </c>
      <c r="D3010" s="250">
        <f t="shared" ref="D3010:D3013" si="3689">D3009+1</f>
        <v>2</v>
      </c>
      <c r="E3010" s="250"/>
      <c r="F3010" s="251"/>
      <c r="G3010" s="250"/>
      <c r="H3010" s="329"/>
      <c r="I3010" s="252"/>
      <c r="J3010" s="250"/>
      <c r="K3010" s="250"/>
      <c r="L3010" s="250"/>
      <c r="M3010" s="250"/>
      <c r="N3010" s="250"/>
      <c r="O3010" s="258">
        <f t="shared" si="3616"/>
        <v>0</v>
      </c>
      <c r="P3010" s="364"/>
      <c r="Q3010" s="271"/>
      <c r="R3010" s="372"/>
      <c r="S3010" s="375"/>
      <c r="T3010" s="364"/>
      <c r="U3010" s="370"/>
      <c r="V3010" s="366"/>
      <c r="W3010" s="368"/>
      <c r="X3010" s="370"/>
      <c r="Y3010" s="372"/>
      <c r="Z3010" s="372"/>
      <c r="AA3010" s="372"/>
      <c r="AB3010" s="372"/>
      <c r="AC3010" s="372"/>
      <c r="AD3010" s="250" t="str">
        <f t="shared" ref="AD3010:AD3013" si="3690">AD3009</f>
        <v>会员</v>
      </c>
      <c r="AE3010" s="284">
        <f>VLOOKUP(AD3010,分类参数表!$I$2:$J$10,2,FALSE)</f>
        <v>1</v>
      </c>
      <c r="AF3010" s="285"/>
      <c r="AG3010" s="271"/>
      <c r="AH3010" s="271"/>
      <c r="AI3010" s="271"/>
      <c r="AJ3010" s="271"/>
      <c r="AK3010" s="271"/>
      <c r="AL3010" s="271"/>
      <c r="AM3010" s="294"/>
      <c r="AN3010" s="295" t="e">
        <f t="shared" si="3618"/>
        <v>#DIV/0!</v>
      </c>
      <c r="AO3010" s="299"/>
    </row>
    <row r="3011" spans="1:41" s="221" customFormat="1" ht="15" customHeight="1" x14ac:dyDescent="0.15">
      <c r="A3011" s="247"/>
      <c r="B3011" s="248">
        <f t="shared" ref="B3011:C3011" si="3691">B3010</f>
        <v>0</v>
      </c>
      <c r="C3011" s="249">
        <f t="shared" si="3691"/>
        <v>0</v>
      </c>
      <c r="D3011" s="250">
        <f t="shared" si="3689"/>
        <v>3</v>
      </c>
      <c r="E3011" s="250"/>
      <c r="F3011" s="251"/>
      <c r="G3011" s="250"/>
      <c r="H3011" s="329"/>
      <c r="I3011" s="252"/>
      <c r="J3011" s="250"/>
      <c r="K3011" s="250"/>
      <c r="L3011" s="250"/>
      <c r="M3011" s="250"/>
      <c r="N3011" s="250"/>
      <c r="O3011" s="258">
        <f t="shared" si="3616"/>
        <v>0</v>
      </c>
      <c r="P3011" s="364"/>
      <c r="Q3011" s="271"/>
      <c r="R3011" s="372"/>
      <c r="S3011" s="375"/>
      <c r="T3011" s="364"/>
      <c r="U3011" s="370"/>
      <c r="V3011" s="366"/>
      <c r="W3011" s="368"/>
      <c r="X3011" s="370"/>
      <c r="Y3011" s="372"/>
      <c r="Z3011" s="372"/>
      <c r="AA3011" s="372"/>
      <c r="AB3011" s="372"/>
      <c r="AC3011" s="372"/>
      <c r="AD3011" s="250" t="str">
        <f t="shared" si="3690"/>
        <v>会员</v>
      </c>
      <c r="AE3011" s="284">
        <f>VLOOKUP(AD3011,分类参数表!$I$2:$J$10,2,FALSE)</f>
        <v>1</v>
      </c>
      <c r="AF3011" s="285"/>
      <c r="AG3011" s="271"/>
      <c r="AH3011" s="271"/>
      <c r="AI3011" s="271"/>
      <c r="AJ3011" s="271"/>
      <c r="AK3011" s="271"/>
      <c r="AL3011" s="271"/>
      <c r="AM3011" s="294"/>
      <c r="AN3011" s="295" t="e">
        <f t="shared" si="3618"/>
        <v>#DIV/0!</v>
      </c>
      <c r="AO3011" s="299"/>
    </row>
    <row r="3012" spans="1:41" s="221" customFormat="1" ht="15" customHeight="1" x14ac:dyDescent="0.15">
      <c r="A3012" s="247"/>
      <c r="B3012" s="248">
        <f t="shared" ref="B3012:C3012" si="3692">B3011</f>
        <v>0</v>
      </c>
      <c r="C3012" s="249">
        <f t="shared" si="3692"/>
        <v>0</v>
      </c>
      <c r="D3012" s="250">
        <f t="shared" si="3689"/>
        <v>4</v>
      </c>
      <c r="E3012" s="250"/>
      <c r="F3012" s="251"/>
      <c r="G3012" s="250"/>
      <c r="H3012" s="271"/>
      <c r="I3012" s="250"/>
      <c r="J3012" s="250"/>
      <c r="K3012" s="250"/>
      <c r="L3012" s="250"/>
      <c r="M3012" s="250"/>
      <c r="N3012" s="250"/>
      <c r="O3012" s="258">
        <f t="shared" si="3616"/>
        <v>0</v>
      </c>
      <c r="P3012" s="364"/>
      <c r="Q3012" s="271"/>
      <c r="R3012" s="372"/>
      <c r="S3012" s="375"/>
      <c r="T3012" s="364"/>
      <c r="U3012" s="370"/>
      <c r="V3012" s="366"/>
      <c r="W3012" s="368"/>
      <c r="X3012" s="370"/>
      <c r="Y3012" s="372"/>
      <c r="Z3012" s="372"/>
      <c r="AA3012" s="372"/>
      <c r="AB3012" s="372"/>
      <c r="AC3012" s="372"/>
      <c r="AD3012" s="250" t="str">
        <f t="shared" si="3690"/>
        <v>会员</v>
      </c>
      <c r="AE3012" s="284">
        <f>VLOOKUP(AD3012,分类参数表!$I$2:$J$10,2,FALSE)</f>
        <v>1</v>
      </c>
      <c r="AF3012" s="285"/>
      <c r="AG3012" s="271"/>
      <c r="AH3012" s="271"/>
      <c r="AI3012" s="271"/>
      <c r="AJ3012" s="271"/>
      <c r="AK3012" s="271"/>
      <c r="AL3012" s="271"/>
      <c r="AM3012" s="294"/>
      <c r="AN3012" s="295" t="e">
        <f t="shared" si="3618"/>
        <v>#DIV/0!</v>
      </c>
      <c r="AO3012" s="299"/>
    </row>
    <row r="3013" spans="1:41" s="221" customFormat="1" ht="15" customHeight="1" thickBot="1" x14ac:dyDescent="0.2">
      <c r="A3013" s="247"/>
      <c r="B3013" s="248">
        <f t="shared" ref="B3013:C3013" si="3693">B3012</f>
        <v>0</v>
      </c>
      <c r="C3013" s="249">
        <f t="shared" si="3693"/>
        <v>0</v>
      </c>
      <c r="D3013" s="250">
        <f t="shared" si="3689"/>
        <v>5</v>
      </c>
      <c r="E3013" s="250"/>
      <c r="F3013" s="251"/>
      <c r="G3013" s="250"/>
      <c r="H3013" s="271"/>
      <c r="I3013" s="250"/>
      <c r="J3013" s="250"/>
      <c r="K3013" s="250"/>
      <c r="L3013" s="250"/>
      <c r="M3013" s="250"/>
      <c r="N3013" s="250"/>
      <c r="O3013" s="258">
        <f t="shared" si="3616"/>
        <v>0</v>
      </c>
      <c r="P3013" s="364"/>
      <c r="Q3013" s="271"/>
      <c r="R3013" s="372"/>
      <c r="S3013" s="375"/>
      <c r="T3013" s="364"/>
      <c r="U3013" s="370"/>
      <c r="V3013" s="366"/>
      <c r="W3013" s="368"/>
      <c r="X3013" s="370"/>
      <c r="Y3013" s="372"/>
      <c r="Z3013" s="372"/>
      <c r="AA3013" s="372"/>
      <c r="AB3013" s="373"/>
      <c r="AC3013" s="373"/>
      <c r="AD3013" s="250" t="str">
        <f t="shared" si="3690"/>
        <v>会员</v>
      </c>
      <c r="AE3013" s="284">
        <f>VLOOKUP(AD3013,分类参数表!$I$2:$J$10,2,FALSE)</f>
        <v>1</v>
      </c>
      <c r="AF3013" s="285"/>
      <c r="AG3013" s="271"/>
      <c r="AH3013" s="271"/>
      <c r="AI3013" s="271"/>
      <c r="AJ3013" s="271"/>
      <c r="AK3013" s="271"/>
      <c r="AL3013" s="271"/>
      <c r="AM3013" s="294"/>
      <c r="AN3013" s="295" t="e">
        <f t="shared" si="3618"/>
        <v>#DIV/0!</v>
      </c>
      <c r="AO3013" s="299"/>
    </row>
    <row r="3014" spans="1:41" s="218" customFormat="1" ht="15" customHeight="1" thickTop="1" x14ac:dyDescent="0.15">
      <c r="A3014" s="229"/>
      <c r="B3014" s="230"/>
      <c r="C3014" s="231"/>
      <c r="D3014" s="232">
        <v>1</v>
      </c>
      <c r="E3014" s="233"/>
      <c r="F3014" s="233"/>
      <c r="G3014" s="232"/>
      <c r="H3014" s="326"/>
      <c r="I3014" s="234"/>
      <c r="J3014" s="232"/>
      <c r="K3014" s="233"/>
      <c r="L3014" s="232"/>
      <c r="M3014" s="232"/>
      <c r="N3014" s="232"/>
      <c r="O3014" s="255">
        <f t="shared" ref="O3014:O3077" si="3694">N3014*M3014</f>
        <v>0</v>
      </c>
      <c r="P3014" s="350">
        <f>SUM(O3014:O3018)</f>
        <v>0</v>
      </c>
      <c r="Q3014" s="264"/>
      <c r="R3014" s="352">
        <f>SUMPRODUCT(Q3014:Q3018+0)</f>
        <v>0</v>
      </c>
      <c r="S3014" s="354" t="e">
        <f>R3014/P3014</f>
        <v>#DIV/0!</v>
      </c>
      <c r="T3014" s="350" t="e">
        <f>LOOKUP(S3014,{0.4,0.45,0.5,0.55,0.6,0.65,0.7,0.75,0.8,0.85,0.9,0.95,1},{0.1,0.175,0.25,0.325,0.4,0.475,0.55,0.625,0.7,0.775,0.85,0.925,1})</f>
        <v>#DIV/0!</v>
      </c>
      <c r="U3014" s="356"/>
      <c r="V3014" s="358"/>
      <c r="W3014" s="360"/>
      <c r="X3014" s="356"/>
      <c r="Y3014" s="352">
        <f>R3014-(V3014/10)-X3014</f>
        <v>0</v>
      </c>
      <c r="Z3014" s="352" t="e">
        <f>Y3014*T3014*AE3014</f>
        <v>#DIV/0!</v>
      </c>
      <c r="AA3014" s="352" t="e">
        <f>U3014-V3014+Z3014</f>
        <v>#DIV/0!</v>
      </c>
      <c r="AB3014" s="352"/>
      <c r="AC3014" s="352"/>
      <c r="AD3014" s="276"/>
      <c r="AE3014" s="277" t="e">
        <f>VLOOKUP(AD3014,分类参数表!$I$2:$J$10,2,FALSE)</f>
        <v>#N/A</v>
      </c>
      <c r="AF3014" s="278"/>
      <c r="AG3014" s="264"/>
      <c r="AH3014" s="264"/>
      <c r="AI3014" s="264"/>
      <c r="AJ3014" s="264"/>
      <c r="AK3014" s="264"/>
      <c r="AL3014" s="264"/>
      <c r="AM3014" s="288"/>
      <c r="AN3014" s="289" t="e">
        <f t="shared" ref="AN3014:AN3077" si="3695">(Q3014-AM3014)/M3014/N3014</f>
        <v>#DIV/0!</v>
      </c>
      <c r="AO3014" s="296"/>
    </row>
    <row r="3015" spans="1:41" s="219" customFormat="1" ht="15" customHeight="1" x14ac:dyDescent="0.15">
      <c r="A3015" s="235"/>
      <c r="B3015" s="236">
        <f t="shared" ref="B3015:C3015" si="3696">B3014</f>
        <v>0</v>
      </c>
      <c r="C3015" s="237">
        <f t="shared" si="3696"/>
        <v>0</v>
      </c>
      <c r="D3015" s="238">
        <f t="shared" ref="D3015:D3018" si="3697">D3014+1</f>
        <v>2</v>
      </c>
      <c r="E3015" s="238"/>
      <c r="F3015" s="239"/>
      <c r="G3015" s="238"/>
      <c r="H3015" s="327"/>
      <c r="I3015" s="240"/>
      <c r="J3015" s="238"/>
      <c r="K3015" s="238"/>
      <c r="L3015" s="238"/>
      <c r="M3015" s="238"/>
      <c r="N3015" s="238"/>
      <c r="O3015" s="256">
        <f t="shared" si="3694"/>
        <v>0</v>
      </c>
      <c r="P3015" s="351"/>
      <c r="Q3015" s="266"/>
      <c r="R3015" s="353"/>
      <c r="S3015" s="355"/>
      <c r="T3015" s="351"/>
      <c r="U3015" s="357"/>
      <c r="V3015" s="359"/>
      <c r="W3015" s="361"/>
      <c r="X3015" s="357"/>
      <c r="Y3015" s="353"/>
      <c r="Z3015" s="353"/>
      <c r="AA3015" s="353"/>
      <c r="AB3015" s="353"/>
      <c r="AC3015" s="353"/>
      <c r="AD3015" s="238">
        <f t="shared" ref="AD3015:AD3018" si="3698">AD3014</f>
        <v>0</v>
      </c>
      <c r="AE3015" s="279" t="e">
        <f>VLOOKUP(AD3015,分类参数表!$I$2:$J$10,2,FALSE)</f>
        <v>#N/A</v>
      </c>
      <c r="AF3015" s="280"/>
      <c r="AG3015" s="266"/>
      <c r="AH3015" s="266"/>
      <c r="AI3015" s="266"/>
      <c r="AJ3015" s="266"/>
      <c r="AK3015" s="266"/>
      <c r="AL3015" s="266"/>
      <c r="AM3015" s="290"/>
      <c r="AN3015" s="291" t="e">
        <f t="shared" si="3695"/>
        <v>#DIV/0!</v>
      </c>
      <c r="AO3015" s="297"/>
    </row>
    <row r="3016" spans="1:41" s="219" customFormat="1" ht="15" customHeight="1" x14ac:dyDescent="0.15">
      <c r="A3016" s="235"/>
      <c r="B3016" s="236">
        <f t="shared" ref="B3016:C3016" si="3699">B3015</f>
        <v>0</v>
      </c>
      <c r="C3016" s="237">
        <f t="shared" si="3699"/>
        <v>0</v>
      </c>
      <c r="D3016" s="238">
        <f t="shared" si="3697"/>
        <v>3</v>
      </c>
      <c r="E3016" s="238"/>
      <c r="F3016" s="239"/>
      <c r="G3016" s="238"/>
      <c r="H3016" s="327"/>
      <c r="I3016" s="240"/>
      <c r="J3016" s="238"/>
      <c r="K3016" s="238"/>
      <c r="L3016" s="238"/>
      <c r="M3016" s="238"/>
      <c r="N3016" s="238"/>
      <c r="O3016" s="256">
        <f t="shared" si="3694"/>
        <v>0</v>
      </c>
      <c r="P3016" s="351"/>
      <c r="Q3016" s="266"/>
      <c r="R3016" s="353"/>
      <c r="S3016" s="355"/>
      <c r="T3016" s="351"/>
      <c r="U3016" s="357"/>
      <c r="V3016" s="359"/>
      <c r="W3016" s="361"/>
      <c r="X3016" s="357"/>
      <c r="Y3016" s="353"/>
      <c r="Z3016" s="353"/>
      <c r="AA3016" s="353"/>
      <c r="AB3016" s="353"/>
      <c r="AC3016" s="353"/>
      <c r="AD3016" s="238">
        <f t="shared" si="3698"/>
        <v>0</v>
      </c>
      <c r="AE3016" s="279" t="e">
        <f>VLOOKUP(AD3016,分类参数表!$I$2:$J$10,2,FALSE)</f>
        <v>#N/A</v>
      </c>
      <c r="AF3016" s="280"/>
      <c r="AG3016" s="266"/>
      <c r="AH3016" s="266"/>
      <c r="AI3016" s="266"/>
      <c r="AJ3016" s="266"/>
      <c r="AK3016" s="266"/>
      <c r="AL3016" s="266"/>
      <c r="AM3016" s="290"/>
      <c r="AN3016" s="291" t="e">
        <f t="shared" si="3695"/>
        <v>#DIV/0!</v>
      </c>
      <c r="AO3016" s="297"/>
    </row>
    <row r="3017" spans="1:41" s="219" customFormat="1" ht="15" customHeight="1" x14ac:dyDescent="0.15">
      <c r="A3017" s="235"/>
      <c r="B3017" s="236">
        <f t="shared" ref="B3017:C3017" si="3700">B3016</f>
        <v>0</v>
      </c>
      <c r="C3017" s="237">
        <f t="shared" si="3700"/>
        <v>0</v>
      </c>
      <c r="D3017" s="238">
        <f t="shared" si="3697"/>
        <v>4</v>
      </c>
      <c r="E3017" s="238"/>
      <c r="F3017" s="239"/>
      <c r="G3017" s="238"/>
      <c r="H3017" s="266"/>
      <c r="I3017" s="238"/>
      <c r="J3017" s="238"/>
      <c r="K3017" s="238"/>
      <c r="L3017" s="238"/>
      <c r="M3017" s="238"/>
      <c r="N3017" s="238"/>
      <c r="O3017" s="256">
        <f t="shared" si="3694"/>
        <v>0</v>
      </c>
      <c r="P3017" s="351"/>
      <c r="Q3017" s="266"/>
      <c r="R3017" s="353"/>
      <c r="S3017" s="355"/>
      <c r="T3017" s="351"/>
      <c r="U3017" s="357"/>
      <c r="V3017" s="359"/>
      <c r="W3017" s="361"/>
      <c r="X3017" s="357"/>
      <c r="Y3017" s="353"/>
      <c r="Z3017" s="353"/>
      <c r="AA3017" s="353"/>
      <c r="AB3017" s="353"/>
      <c r="AC3017" s="353"/>
      <c r="AD3017" s="238">
        <f t="shared" si="3698"/>
        <v>0</v>
      </c>
      <c r="AE3017" s="279" t="e">
        <f>VLOOKUP(AD3017,分类参数表!$I$2:$J$10,2,FALSE)</f>
        <v>#N/A</v>
      </c>
      <c r="AF3017" s="280"/>
      <c r="AG3017" s="266"/>
      <c r="AH3017" s="266"/>
      <c r="AI3017" s="266"/>
      <c r="AJ3017" s="266"/>
      <c r="AK3017" s="266"/>
      <c r="AL3017" s="266"/>
      <c r="AM3017" s="290"/>
      <c r="AN3017" s="291" t="e">
        <f t="shared" si="3695"/>
        <v>#DIV/0!</v>
      </c>
      <c r="AO3017" s="297"/>
    </row>
    <row r="3018" spans="1:41" s="219" customFormat="1" ht="15" customHeight="1" thickBot="1" x14ac:dyDescent="0.2">
      <c r="A3018" s="235"/>
      <c r="B3018" s="236">
        <f t="shared" ref="B3018:C3018" si="3701">B3017</f>
        <v>0</v>
      </c>
      <c r="C3018" s="237">
        <f t="shared" si="3701"/>
        <v>0</v>
      </c>
      <c r="D3018" s="238">
        <f t="shared" si="3697"/>
        <v>5</v>
      </c>
      <c r="E3018" s="238"/>
      <c r="F3018" s="239"/>
      <c r="G3018" s="238"/>
      <c r="H3018" s="266"/>
      <c r="I3018" s="238"/>
      <c r="J3018" s="238"/>
      <c r="K3018" s="238"/>
      <c r="L3018" s="238"/>
      <c r="M3018" s="238"/>
      <c r="N3018" s="238"/>
      <c r="O3018" s="256">
        <f t="shared" si="3694"/>
        <v>0</v>
      </c>
      <c r="P3018" s="351"/>
      <c r="Q3018" s="266"/>
      <c r="R3018" s="353"/>
      <c r="S3018" s="355"/>
      <c r="T3018" s="351"/>
      <c r="U3018" s="357"/>
      <c r="V3018" s="359"/>
      <c r="W3018" s="361"/>
      <c r="X3018" s="357"/>
      <c r="Y3018" s="353"/>
      <c r="Z3018" s="353"/>
      <c r="AA3018" s="353"/>
      <c r="AB3018" s="362"/>
      <c r="AC3018" s="362"/>
      <c r="AD3018" s="238">
        <f t="shared" si="3698"/>
        <v>0</v>
      </c>
      <c r="AE3018" s="279" t="e">
        <f>VLOOKUP(AD3018,分类参数表!$I$2:$J$10,2,FALSE)</f>
        <v>#N/A</v>
      </c>
      <c r="AF3018" s="280"/>
      <c r="AG3018" s="266"/>
      <c r="AH3018" s="266"/>
      <c r="AI3018" s="266"/>
      <c r="AJ3018" s="266"/>
      <c r="AK3018" s="266"/>
      <c r="AL3018" s="266"/>
      <c r="AM3018" s="290"/>
      <c r="AN3018" s="291" t="e">
        <f t="shared" si="3695"/>
        <v>#DIV/0!</v>
      </c>
      <c r="AO3018" s="297"/>
    </row>
    <row r="3019" spans="1:41" s="220" customFormat="1" ht="15" customHeight="1" thickTop="1" x14ac:dyDescent="0.15">
      <c r="A3019" s="319"/>
      <c r="B3019" s="242"/>
      <c r="C3019" s="243"/>
      <c r="D3019" s="244">
        <v>1</v>
      </c>
      <c r="E3019" s="320"/>
      <c r="F3019" s="245"/>
      <c r="G3019" s="321"/>
      <c r="H3019" s="328"/>
      <c r="I3019" s="246"/>
      <c r="J3019" s="321"/>
      <c r="K3019" s="320"/>
      <c r="L3019" s="321"/>
      <c r="M3019" s="244"/>
      <c r="N3019" s="244"/>
      <c r="O3019" s="257">
        <f t="shared" si="3694"/>
        <v>0</v>
      </c>
      <c r="P3019" s="363">
        <f>SUM(O3019:O3023)</f>
        <v>0</v>
      </c>
      <c r="Q3019" s="322"/>
      <c r="R3019" s="371">
        <f>SUMPRODUCT(Q3019:Q3023+0)</f>
        <v>0</v>
      </c>
      <c r="S3019" s="374" t="e">
        <f>R3019/P3019</f>
        <v>#DIV/0!</v>
      </c>
      <c r="T3019" s="363" t="e">
        <f>LOOKUP(S3019,{0.4,0.45,0.5,0.55,0.6,0.65,0.7,0.75,0.8,0.85,0.9,0.95,1},{0.1,0.175,0.25,0.325,0.4,0.475,0.55,0.625,0.7,0.775,0.85,0.925,1})</f>
        <v>#DIV/0!</v>
      </c>
      <c r="U3019" s="369"/>
      <c r="V3019" s="365"/>
      <c r="W3019" s="367"/>
      <c r="X3019" s="369"/>
      <c r="Y3019" s="371">
        <f>R3019-(V3019/10)-X3019</f>
        <v>0</v>
      </c>
      <c r="Z3019" s="371" t="e">
        <f>Y3019*T3019*AE3019</f>
        <v>#DIV/0!</v>
      </c>
      <c r="AA3019" s="371" t="e">
        <f>U3019-V3019+Z3019</f>
        <v>#DIV/0!</v>
      </c>
      <c r="AB3019" s="371"/>
      <c r="AC3019" s="371"/>
      <c r="AD3019" s="323" t="s">
        <v>2000</v>
      </c>
      <c r="AE3019" s="282">
        <f>VLOOKUP(AD3019,分类参数表!$I$2:$J$10,2,FALSE)</f>
        <v>1</v>
      </c>
      <c r="AF3019" s="283"/>
      <c r="AG3019" s="322"/>
      <c r="AH3019" s="269"/>
      <c r="AI3019" s="269"/>
      <c r="AJ3019" s="269"/>
      <c r="AK3019" s="322"/>
      <c r="AL3019" s="322"/>
      <c r="AM3019" s="292"/>
      <c r="AN3019" s="293" t="e">
        <f t="shared" si="3695"/>
        <v>#DIV/0!</v>
      </c>
      <c r="AO3019" s="298"/>
    </row>
    <row r="3020" spans="1:41" s="221" customFormat="1" ht="15" customHeight="1" x14ac:dyDescent="0.15">
      <c r="A3020" s="247"/>
      <c r="B3020" s="248">
        <f t="shared" ref="B3020:C3020" si="3702">B3019</f>
        <v>0</v>
      </c>
      <c r="C3020" s="249">
        <f t="shared" si="3702"/>
        <v>0</v>
      </c>
      <c r="D3020" s="250">
        <f t="shared" ref="D3020:D3023" si="3703">D3019+1</f>
        <v>2</v>
      </c>
      <c r="E3020" s="250"/>
      <c r="F3020" s="251"/>
      <c r="G3020" s="250"/>
      <c r="H3020" s="329"/>
      <c r="I3020" s="252"/>
      <c r="J3020" s="250"/>
      <c r="K3020" s="250"/>
      <c r="L3020" s="250"/>
      <c r="M3020" s="250"/>
      <c r="N3020" s="250"/>
      <c r="O3020" s="258">
        <f t="shared" si="3694"/>
        <v>0</v>
      </c>
      <c r="P3020" s="364"/>
      <c r="Q3020" s="271"/>
      <c r="R3020" s="372"/>
      <c r="S3020" s="375"/>
      <c r="T3020" s="364"/>
      <c r="U3020" s="370"/>
      <c r="V3020" s="366"/>
      <c r="W3020" s="368"/>
      <c r="X3020" s="370"/>
      <c r="Y3020" s="372"/>
      <c r="Z3020" s="372"/>
      <c r="AA3020" s="372"/>
      <c r="AB3020" s="372"/>
      <c r="AC3020" s="372"/>
      <c r="AD3020" s="250" t="str">
        <f t="shared" ref="AD3020:AD3023" si="3704">AD3019</f>
        <v>会员</v>
      </c>
      <c r="AE3020" s="284">
        <f>VLOOKUP(AD3020,分类参数表!$I$2:$J$10,2,FALSE)</f>
        <v>1</v>
      </c>
      <c r="AF3020" s="285"/>
      <c r="AG3020" s="271"/>
      <c r="AH3020" s="271"/>
      <c r="AI3020" s="271"/>
      <c r="AJ3020" s="271"/>
      <c r="AK3020" s="271"/>
      <c r="AL3020" s="271"/>
      <c r="AM3020" s="294"/>
      <c r="AN3020" s="295" t="e">
        <f t="shared" si="3695"/>
        <v>#DIV/0!</v>
      </c>
      <c r="AO3020" s="299"/>
    </row>
    <row r="3021" spans="1:41" s="221" customFormat="1" ht="15" customHeight="1" x14ac:dyDescent="0.15">
      <c r="A3021" s="247"/>
      <c r="B3021" s="248">
        <f t="shared" ref="B3021:C3021" si="3705">B3020</f>
        <v>0</v>
      </c>
      <c r="C3021" s="249">
        <f t="shared" si="3705"/>
        <v>0</v>
      </c>
      <c r="D3021" s="250">
        <f t="shared" si="3703"/>
        <v>3</v>
      </c>
      <c r="E3021" s="250"/>
      <c r="F3021" s="251"/>
      <c r="G3021" s="250"/>
      <c r="H3021" s="329"/>
      <c r="I3021" s="252"/>
      <c r="J3021" s="250"/>
      <c r="K3021" s="250"/>
      <c r="L3021" s="250"/>
      <c r="M3021" s="250"/>
      <c r="N3021" s="250"/>
      <c r="O3021" s="258">
        <f t="shared" si="3694"/>
        <v>0</v>
      </c>
      <c r="P3021" s="364"/>
      <c r="Q3021" s="271"/>
      <c r="R3021" s="372"/>
      <c r="S3021" s="375"/>
      <c r="T3021" s="364"/>
      <c r="U3021" s="370"/>
      <c r="V3021" s="366"/>
      <c r="W3021" s="368"/>
      <c r="X3021" s="370"/>
      <c r="Y3021" s="372"/>
      <c r="Z3021" s="372"/>
      <c r="AA3021" s="372"/>
      <c r="AB3021" s="372"/>
      <c r="AC3021" s="372"/>
      <c r="AD3021" s="250" t="str">
        <f t="shared" si="3704"/>
        <v>会员</v>
      </c>
      <c r="AE3021" s="284">
        <f>VLOOKUP(AD3021,分类参数表!$I$2:$J$10,2,FALSE)</f>
        <v>1</v>
      </c>
      <c r="AF3021" s="285"/>
      <c r="AG3021" s="271"/>
      <c r="AH3021" s="271"/>
      <c r="AI3021" s="271"/>
      <c r="AJ3021" s="271"/>
      <c r="AK3021" s="271"/>
      <c r="AL3021" s="271"/>
      <c r="AM3021" s="294"/>
      <c r="AN3021" s="295" t="e">
        <f t="shared" si="3695"/>
        <v>#DIV/0!</v>
      </c>
      <c r="AO3021" s="299"/>
    </row>
    <row r="3022" spans="1:41" s="221" customFormat="1" ht="15" customHeight="1" x14ac:dyDescent="0.15">
      <c r="A3022" s="247"/>
      <c r="B3022" s="248">
        <f t="shared" ref="B3022:C3022" si="3706">B3021</f>
        <v>0</v>
      </c>
      <c r="C3022" s="249">
        <f t="shared" si="3706"/>
        <v>0</v>
      </c>
      <c r="D3022" s="250">
        <f t="shared" si="3703"/>
        <v>4</v>
      </c>
      <c r="E3022" s="250"/>
      <c r="F3022" s="251"/>
      <c r="G3022" s="250"/>
      <c r="H3022" s="271"/>
      <c r="I3022" s="250"/>
      <c r="J3022" s="250"/>
      <c r="K3022" s="250"/>
      <c r="L3022" s="250"/>
      <c r="M3022" s="250"/>
      <c r="N3022" s="250"/>
      <c r="O3022" s="258">
        <f t="shared" si="3694"/>
        <v>0</v>
      </c>
      <c r="P3022" s="364"/>
      <c r="Q3022" s="271"/>
      <c r="R3022" s="372"/>
      <c r="S3022" s="375"/>
      <c r="T3022" s="364"/>
      <c r="U3022" s="370"/>
      <c r="V3022" s="366"/>
      <c r="W3022" s="368"/>
      <c r="X3022" s="370"/>
      <c r="Y3022" s="372"/>
      <c r="Z3022" s="372"/>
      <c r="AA3022" s="372"/>
      <c r="AB3022" s="372"/>
      <c r="AC3022" s="372"/>
      <c r="AD3022" s="250" t="str">
        <f t="shared" si="3704"/>
        <v>会员</v>
      </c>
      <c r="AE3022" s="284">
        <f>VLOOKUP(AD3022,分类参数表!$I$2:$J$10,2,FALSE)</f>
        <v>1</v>
      </c>
      <c r="AF3022" s="285"/>
      <c r="AG3022" s="271"/>
      <c r="AH3022" s="271"/>
      <c r="AI3022" s="271"/>
      <c r="AJ3022" s="271"/>
      <c r="AK3022" s="271"/>
      <c r="AL3022" s="271"/>
      <c r="AM3022" s="294"/>
      <c r="AN3022" s="295" t="e">
        <f t="shared" si="3695"/>
        <v>#DIV/0!</v>
      </c>
      <c r="AO3022" s="299"/>
    </row>
    <row r="3023" spans="1:41" s="221" customFormat="1" ht="15" customHeight="1" thickBot="1" x14ac:dyDescent="0.2">
      <c r="A3023" s="247"/>
      <c r="B3023" s="248">
        <f t="shared" ref="B3023:C3023" si="3707">B3022</f>
        <v>0</v>
      </c>
      <c r="C3023" s="249">
        <f t="shared" si="3707"/>
        <v>0</v>
      </c>
      <c r="D3023" s="250">
        <f t="shared" si="3703"/>
        <v>5</v>
      </c>
      <c r="E3023" s="250"/>
      <c r="F3023" s="251"/>
      <c r="G3023" s="250"/>
      <c r="H3023" s="271"/>
      <c r="I3023" s="250"/>
      <c r="J3023" s="250"/>
      <c r="K3023" s="250"/>
      <c r="L3023" s="250"/>
      <c r="M3023" s="250"/>
      <c r="N3023" s="250"/>
      <c r="O3023" s="258">
        <f t="shared" si="3694"/>
        <v>0</v>
      </c>
      <c r="P3023" s="364"/>
      <c r="Q3023" s="271"/>
      <c r="R3023" s="372"/>
      <c r="S3023" s="375"/>
      <c r="T3023" s="364"/>
      <c r="U3023" s="370"/>
      <c r="V3023" s="366"/>
      <c r="W3023" s="368"/>
      <c r="X3023" s="370"/>
      <c r="Y3023" s="372"/>
      <c r="Z3023" s="372"/>
      <c r="AA3023" s="372"/>
      <c r="AB3023" s="373"/>
      <c r="AC3023" s="373"/>
      <c r="AD3023" s="250" t="str">
        <f t="shared" si="3704"/>
        <v>会员</v>
      </c>
      <c r="AE3023" s="284">
        <f>VLOOKUP(AD3023,分类参数表!$I$2:$J$10,2,FALSE)</f>
        <v>1</v>
      </c>
      <c r="AF3023" s="285"/>
      <c r="AG3023" s="271"/>
      <c r="AH3023" s="271"/>
      <c r="AI3023" s="271"/>
      <c r="AJ3023" s="271"/>
      <c r="AK3023" s="271"/>
      <c r="AL3023" s="271"/>
      <c r="AM3023" s="294"/>
      <c r="AN3023" s="295" t="e">
        <f t="shared" si="3695"/>
        <v>#DIV/0!</v>
      </c>
      <c r="AO3023" s="299"/>
    </row>
    <row r="3024" spans="1:41" s="218" customFormat="1" ht="15" customHeight="1" thickTop="1" x14ac:dyDescent="0.15">
      <c r="A3024" s="229"/>
      <c r="B3024" s="230"/>
      <c r="C3024" s="231"/>
      <c r="D3024" s="232">
        <v>1</v>
      </c>
      <c r="E3024" s="233"/>
      <c r="F3024" s="233"/>
      <c r="G3024" s="232"/>
      <c r="H3024" s="326"/>
      <c r="I3024" s="234"/>
      <c r="J3024" s="232"/>
      <c r="K3024" s="233"/>
      <c r="L3024" s="232"/>
      <c r="M3024" s="232"/>
      <c r="N3024" s="232"/>
      <c r="O3024" s="255">
        <f t="shared" si="3694"/>
        <v>0</v>
      </c>
      <c r="P3024" s="350">
        <f>SUM(O3024:O3028)</f>
        <v>0</v>
      </c>
      <c r="Q3024" s="264"/>
      <c r="R3024" s="352">
        <f>SUMPRODUCT(Q3024:Q3028+0)</f>
        <v>0</v>
      </c>
      <c r="S3024" s="354" t="e">
        <f>R3024/P3024</f>
        <v>#DIV/0!</v>
      </c>
      <c r="T3024" s="350" t="e">
        <f>LOOKUP(S3024,{0.4,0.45,0.5,0.55,0.6,0.65,0.7,0.75,0.8,0.85,0.9,0.95,1},{0.1,0.175,0.25,0.325,0.4,0.475,0.55,0.625,0.7,0.775,0.85,0.925,1})</f>
        <v>#DIV/0!</v>
      </c>
      <c r="U3024" s="356"/>
      <c r="V3024" s="358"/>
      <c r="W3024" s="360"/>
      <c r="X3024" s="356"/>
      <c r="Y3024" s="352">
        <f>R3024-(V3024/10)-X3024</f>
        <v>0</v>
      </c>
      <c r="Z3024" s="352" t="e">
        <f>Y3024*T3024*AE3024</f>
        <v>#DIV/0!</v>
      </c>
      <c r="AA3024" s="352" t="e">
        <f>U3024-V3024+Z3024</f>
        <v>#DIV/0!</v>
      </c>
      <c r="AB3024" s="352"/>
      <c r="AC3024" s="352"/>
      <c r="AD3024" s="276"/>
      <c r="AE3024" s="277" t="e">
        <f>VLOOKUP(AD3024,分类参数表!$I$2:$J$10,2,FALSE)</f>
        <v>#N/A</v>
      </c>
      <c r="AF3024" s="278"/>
      <c r="AG3024" s="264"/>
      <c r="AH3024" s="264"/>
      <c r="AI3024" s="264"/>
      <c r="AJ3024" s="264"/>
      <c r="AK3024" s="264"/>
      <c r="AL3024" s="264"/>
      <c r="AM3024" s="288"/>
      <c r="AN3024" s="289" t="e">
        <f t="shared" si="3695"/>
        <v>#DIV/0!</v>
      </c>
      <c r="AO3024" s="296"/>
    </row>
    <row r="3025" spans="1:41" s="219" customFormat="1" ht="15" customHeight="1" x14ac:dyDescent="0.15">
      <c r="A3025" s="235"/>
      <c r="B3025" s="236">
        <f t="shared" ref="B3025:C3025" si="3708">B3024</f>
        <v>0</v>
      </c>
      <c r="C3025" s="237">
        <f t="shared" si="3708"/>
        <v>0</v>
      </c>
      <c r="D3025" s="238">
        <f t="shared" ref="D3025:D3028" si="3709">D3024+1</f>
        <v>2</v>
      </c>
      <c r="E3025" s="238"/>
      <c r="F3025" s="239"/>
      <c r="G3025" s="238"/>
      <c r="H3025" s="327"/>
      <c r="I3025" s="240"/>
      <c r="J3025" s="238"/>
      <c r="K3025" s="238"/>
      <c r="L3025" s="238"/>
      <c r="M3025" s="238"/>
      <c r="N3025" s="238"/>
      <c r="O3025" s="256">
        <f t="shared" si="3694"/>
        <v>0</v>
      </c>
      <c r="P3025" s="351"/>
      <c r="Q3025" s="266"/>
      <c r="R3025" s="353"/>
      <c r="S3025" s="355"/>
      <c r="T3025" s="351"/>
      <c r="U3025" s="357"/>
      <c r="V3025" s="359"/>
      <c r="W3025" s="361"/>
      <c r="X3025" s="357"/>
      <c r="Y3025" s="353"/>
      <c r="Z3025" s="353"/>
      <c r="AA3025" s="353"/>
      <c r="AB3025" s="353"/>
      <c r="AC3025" s="353"/>
      <c r="AD3025" s="238">
        <f t="shared" ref="AD3025:AD3028" si="3710">AD3024</f>
        <v>0</v>
      </c>
      <c r="AE3025" s="279" t="e">
        <f>VLOOKUP(AD3025,分类参数表!$I$2:$J$10,2,FALSE)</f>
        <v>#N/A</v>
      </c>
      <c r="AF3025" s="280"/>
      <c r="AG3025" s="266"/>
      <c r="AH3025" s="266"/>
      <c r="AI3025" s="266"/>
      <c r="AJ3025" s="266"/>
      <c r="AK3025" s="266"/>
      <c r="AL3025" s="266"/>
      <c r="AM3025" s="290"/>
      <c r="AN3025" s="291" t="e">
        <f t="shared" si="3695"/>
        <v>#DIV/0!</v>
      </c>
      <c r="AO3025" s="297"/>
    </row>
    <row r="3026" spans="1:41" s="219" customFormat="1" ht="15" customHeight="1" x14ac:dyDescent="0.15">
      <c r="A3026" s="235"/>
      <c r="B3026" s="236">
        <f t="shared" ref="B3026:C3026" si="3711">B3025</f>
        <v>0</v>
      </c>
      <c r="C3026" s="237">
        <f t="shared" si="3711"/>
        <v>0</v>
      </c>
      <c r="D3026" s="238">
        <f t="shared" si="3709"/>
        <v>3</v>
      </c>
      <c r="E3026" s="238"/>
      <c r="F3026" s="239"/>
      <c r="G3026" s="238"/>
      <c r="H3026" s="327"/>
      <c r="I3026" s="240"/>
      <c r="J3026" s="238"/>
      <c r="K3026" s="238"/>
      <c r="L3026" s="238"/>
      <c r="M3026" s="238"/>
      <c r="N3026" s="238"/>
      <c r="O3026" s="256">
        <f t="shared" si="3694"/>
        <v>0</v>
      </c>
      <c r="P3026" s="351"/>
      <c r="Q3026" s="266"/>
      <c r="R3026" s="353"/>
      <c r="S3026" s="355"/>
      <c r="T3026" s="351"/>
      <c r="U3026" s="357"/>
      <c r="V3026" s="359"/>
      <c r="W3026" s="361"/>
      <c r="X3026" s="357"/>
      <c r="Y3026" s="353"/>
      <c r="Z3026" s="353"/>
      <c r="AA3026" s="353"/>
      <c r="AB3026" s="353"/>
      <c r="AC3026" s="353"/>
      <c r="AD3026" s="238">
        <f t="shared" si="3710"/>
        <v>0</v>
      </c>
      <c r="AE3026" s="279" t="e">
        <f>VLOOKUP(AD3026,分类参数表!$I$2:$J$10,2,FALSE)</f>
        <v>#N/A</v>
      </c>
      <c r="AF3026" s="280"/>
      <c r="AG3026" s="266"/>
      <c r="AH3026" s="266"/>
      <c r="AI3026" s="266"/>
      <c r="AJ3026" s="266"/>
      <c r="AK3026" s="266"/>
      <c r="AL3026" s="266"/>
      <c r="AM3026" s="290"/>
      <c r="AN3026" s="291" t="e">
        <f t="shared" si="3695"/>
        <v>#DIV/0!</v>
      </c>
      <c r="AO3026" s="297"/>
    </row>
    <row r="3027" spans="1:41" s="219" customFormat="1" ht="15" customHeight="1" x14ac:dyDescent="0.15">
      <c r="A3027" s="235"/>
      <c r="B3027" s="236">
        <f t="shared" ref="B3027:C3027" si="3712">B3026</f>
        <v>0</v>
      </c>
      <c r="C3027" s="237">
        <f t="shared" si="3712"/>
        <v>0</v>
      </c>
      <c r="D3027" s="238">
        <f t="shared" si="3709"/>
        <v>4</v>
      </c>
      <c r="E3027" s="238"/>
      <c r="F3027" s="239"/>
      <c r="G3027" s="238"/>
      <c r="H3027" s="266"/>
      <c r="I3027" s="238"/>
      <c r="J3027" s="238"/>
      <c r="K3027" s="238"/>
      <c r="L3027" s="238"/>
      <c r="M3027" s="238"/>
      <c r="N3027" s="238"/>
      <c r="O3027" s="256">
        <f t="shared" si="3694"/>
        <v>0</v>
      </c>
      <c r="P3027" s="351"/>
      <c r="Q3027" s="266"/>
      <c r="R3027" s="353"/>
      <c r="S3027" s="355"/>
      <c r="T3027" s="351"/>
      <c r="U3027" s="357"/>
      <c r="V3027" s="359"/>
      <c r="W3027" s="361"/>
      <c r="X3027" s="357"/>
      <c r="Y3027" s="353"/>
      <c r="Z3027" s="353"/>
      <c r="AA3027" s="353"/>
      <c r="AB3027" s="353"/>
      <c r="AC3027" s="353"/>
      <c r="AD3027" s="238">
        <f t="shared" si="3710"/>
        <v>0</v>
      </c>
      <c r="AE3027" s="279" t="e">
        <f>VLOOKUP(AD3027,分类参数表!$I$2:$J$10,2,FALSE)</f>
        <v>#N/A</v>
      </c>
      <c r="AF3027" s="280"/>
      <c r="AG3027" s="266"/>
      <c r="AH3027" s="266"/>
      <c r="AI3027" s="266"/>
      <c r="AJ3027" s="266"/>
      <c r="AK3027" s="266"/>
      <c r="AL3027" s="266"/>
      <c r="AM3027" s="290"/>
      <c r="AN3027" s="291" t="e">
        <f t="shared" si="3695"/>
        <v>#DIV/0!</v>
      </c>
      <c r="AO3027" s="297"/>
    </row>
    <row r="3028" spans="1:41" s="219" customFormat="1" ht="15" customHeight="1" thickBot="1" x14ac:dyDescent="0.2">
      <c r="A3028" s="235"/>
      <c r="B3028" s="236">
        <f t="shared" ref="B3028:C3028" si="3713">B3027</f>
        <v>0</v>
      </c>
      <c r="C3028" s="237">
        <f t="shared" si="3713"/>
        <v>0</v>
      </c>
      <c r="D3028" s="238">
        <f t="shared" si="3709"/>
        <v>5</v>
      </c>
      <c r="E3028" s="238"/>
      <c r="F3028" s="239"/>
      <c r="G3028" s="238"/>
      <c r="H3028" s="266"/>
      <c r="I3028" s="238"/>
      <c r="J3028" s="238"/>
      <c r="K3028" s="238"/>
      <c r="L3028" s="238"/>
      <c r="M3028" s="238"/>
      <c r="N3028" s="238"/>
      <c r="O3028" s="256">
        <f t="shared" si="3694"/>
        <v>0</v>
      </c>
      <c r="P3028" s="351"/>
      <c r="Q3028" s="266"/>
      <c r="R3028" s="353"/>
      <c r="S3028" s="355"/>
      <c r="T3028" s="351"/>
      <c r="U3028" s="357"/>
      <c r="V3028" s="359"/>
      <c r="W3028" s="361"/>
      <c r="X3028" s="357"/>
      <c r="Y3028" s="353"/>
      <c r="Z3028" s="353"/>
      <c r="AA3028" s="353"/>
      <c r="AB3028" s="362"/>
      <c r="AC3028" s="362"/>
      <c r="AD3028" s="238">
        <f t="shared" si="3710"/>
        <v>0</v>
      </c>
      <c r="AE3028" s="279" t="e">
        <f>VLOOKUP(AD3028,分类参数表!$I$2:$J$10,2,FALSE)</f>
        <v>#N/A</v>
      </c>
      <c r="AF3028" s="280"/>
      <c r="AG3028" s="266"/>
      <c r="AH3028" s="266"/>
      <c r="AI3028" s="266"/>
      <c r="AJ3028" s="266"/>
      <c r="AK3028" s="266"/>
      <c r="AL3028" s="266"/>
      <c r="AM3028" s="290"/>
      <c r="AN3028" s="291" t="e">
        <f t="shared" si="3695"/>
        <v>#DIV/0!</v>
      </c>
      <c r="AO3028" s="297"/>
    </row>
    <row r="3029" spans="1:41" s="218" customFormat="1" ht="15" customHeight="1" thickTop="1" x14ac:dyDescent="0.15">
      <c r="A3029" s="229"/>
      <c r="B3029" s="230"/>
      <c r="C3029" s="231"/>
      <c r="D3029" s="232">
        <v>1</v>
      </c>
      <c r="E3029" s="233"/>
      <c r="F3029" s="233"/>
      <c r="G3029" s="232"/>
      <c r="H3029" s="326"/>
      <c r="I3029" s="234"/>
      <c r="J3029" s="232"/>
      <c r="K3029" s="233"/>
      <c r="L3029" s="232"/>
      <c r="M3029" s="232"/>
      <c r="N3029" s="232"/>
      <c r="O3029" s="255">
        <f t="shared" si="3694"/>
        <v>0</v>
      </c>
      <c r="P3029" s="350">
        <f>SUM(O3029:O3033)</f>
        <v>0</v>
      </c>
      <c r="Q3029" s="264"/>
      <c r="R3029" s="352">
        <f>SUMPRODUCT(Q3029:Q3033+0)</f>
        <v>0</v>
      </c>
      <c r="S3029" s="354" t="e">
        <f>R3029/P3029</f>
        <v>#DIV/0!</v>
      </c>
      <c r="T3029" s="350" t="e">
        <f>LOOKUP(S3029,{0.4,0.45,0.5,0.55,0.6,0.65,0.7,0.75,0.8,0.85,0.9,0.95,1},{0.1,0.175,0.25,0.325,0.4,0.475,0.55,0.625,0.7,0.775,0.85,0.925,1})</f>
        <v>#DIV/0!</v>
      </c>
      <c r="U3029" s="356"/>
      <c r="V3029" s="358"/>
      <c r="W3029" s="360"/>
      <c r="X3029" s="356"/>
      <c r="Y3029" s="352">
        <f>R3029-(V3029/10)-X3029</f>
        <v>0</v>
      </c>
      <c r="Z3029" s="352" t="e">
        <f>Y3029*T3029*AE3029</f>
        <v>#DIV/0!</v>
      </c>
      <c r="AA3029" s="352" t="e">
        <f>U3029-V3029+Z3029</f>
        <v>#DIV/0!</v>
      </c>
      <c r="AB3029" s="352"/>
      <c r="AC3029" s="352"/>
      <c r="AD3029" s="276"/>
      <c r="AE3029" s="277" t="e">
        <f>VLOOKUP(AD3029,分类参数表!$I$2:$J$10,2,FALSE)</f>
        <v>#N/A</v>
      </c>
      <c r="AF3029" s="278"/>
      <c r="AG3029" s="264"/>
      <c r="AH3029" s="264"/>
      <c r="AI3029" s="264"/>
      <c r="AJ3029" s="264"/>
      <c r="AK3029" s="264"/>
      <c r="AL3029" s="264"/>
      <c r="AM3029" s="288"/>
      <c r="AN3029" s="289" t="e">
        <f t="shared" si="3695"/>
        <v>#DIV/0!</v>
      </c>
      <c r="AO3029" s="296"/>
    </row>
    <row r="3030" spans="1:41" s="219" customFormat="1" ht="15" customHeight="1" x14ac:dyDescent="0.15">
      <c r="A3030" s="235"/>
      <c r="B3030" s="236">
        <f t="shared" ref="B3030:C3030" si="3714">B3029</f>
        <v>0</v>
      </c>
      <c r="C3030" s="237">
        <f t="shared" si="3714"/>
        <v>0</v>
      </c>
      <c r="D3030" s="238">
        <f t="shared" ref="D3030:D3033" si="3715">D3029+1</f>
        <v>2</v>
      </c>
      <c r="E3030" s="238"/>
      <c r="F3030" s="239"/>
      <c r="G3030" s="238"/>
      <c r="H3030" s="327"/>
      <c r="I3030" s="240"/>
      <c r="J3030" s="238"/>
      <c r="K3030" s="238"/>
      <c r="L3030" s="238"/>
      <c r="M3030" s="238"/>
      <c r="N3030" s="238"/>
      <c r="O3030" s="256">
        <f t="shared" si="3694"/>
        <v>0</v>
      </c>
      <c r="P3030" s="351"/>
      <c r="Q3030" s="266"/>
      <c r="R3030" s="353"/>
      <c r="S3030" s="355"/>
      <c r="T3030" s="351"/>
      <c r="U3030" s="357"/>
      <c r="V3030" s="359"/>
      <c r="W3030" s="361"/>
      <c r="X3030" s="357"/>
      <c r="Y3030" s="353"/>
      <c r="Z3030" s="353"/>
      <c r="AA3030" s="353"/>
      <c r="AB3030" s="353"/>
      <c r="AC3030" s="353"/>
      <c r="AD3030" s="238">
        <f t="shared" ref="AD3030:AD3033" si="3716">AD3029</f>
        <v>0</v>
      </c>
      <c r="AE3030" s="279" t="e">
        <f>VLOOKUP(AD3030,分类参数表!$I$2:$J$10,2,FALSE)</f>
        <v>#N/A</v>
      </c>
      <c r="AF3030" s="280"/>
      <c r="AG3030" s="266"/>
      <c r="AH3030" s="266"/>
      <c r="AI3030" s="266"/>
      <c r="AJ3030" s="266"/>
      <c r="AK3030" s="266"/>
      <c r="AL3030" s="266"/>
      <c r="AM3030" s="290"/>
      <c r="AN3030" s="291" t="e">
        <f t="shared" si="3695"/>
        <v>#DIV/0!</v>
      </c>
      <c r="AO3030" s="297"/>
    </row>
    <row r="3031" spans="1:41" s="219" customFormat="1" ht="15" customHeight="1" x14ac:dyDescent="0.15">
      <c r="A3031" s="235"/>
      <c r="B3031" s="236">
        <f t="shared" ref="B3031:C3031" si="3717">B3030</f>
        <v>0</v>
      </c>
      <c r="C3031" s="237">
        <f t="shared" si="3717"/>
        <v>0</v>
      </c>
      <c r="D3031" s="238">
        <f t="shared" si="3715"/>
        <v>3</v>
      </c>
      <c r="E3031" s="238"/>
      <c r="F3031" s="239"/>
      <c r="G3031" s="238"/>
      <c r="H3031" s="327"/>
      <c r="I3031" s="240"/>
      <c r="J3031" s="238"/>
      <c r="K3031" s="238"/>
      <c r="L3031" s="238"/>
      <c r="M3031" s="238"/>
      <c r="N3031" s="238"/>
      <c r="O3031" s="256">
        <f t="shared" si="3694"/>
        <v>0</v>
      </c>
      <c r="P3031" s="351"/>
      <c r="Q3031" s="266"/>
      <c r="R3031" s="353"/>
      <c r="S3031" s="355"/>
      <c r="T3031" s="351"/>
      <c r="U3031" s="357"/>
      <c r="V3031" s="359"/>
      <c r="W3031" s="361"/>
      <c r="X3031" s="357"/>
      <c r="Y3031" s="353"/>
      <c r="Z3031" s="353"/>
      <c r="AA3031" s="353"/>
      <c r="AB3031" s="353"/>
      <c r="AC3031" s="353"/>
      <c r="AD3031" s="238">
        <f t="shared" si="3716"/>
        <v>0</v>
      </c>
      <c r="AE3031" s="279" t="e">
        <f>VLOOKUP(AD3031,分类参数表!$I$2:$J$10,2,FALSE)</f>
        <v>#N/A</v>
      </c>
      <c r="AF3031" s="280"/>
      <c r="AG3031" s="266"/>
      <c r="AH3031" s="266"/>
      <c r="AI3031" s="266"/>
      <c r="AJ3031" s="266"/>
      <c r="AK3031" s="266"/>
      <c r="AL3031" s="266"/>
      <c r="AM3031" s="290"/>
      <c r="AN3031" s="291" t="e">
        <f t="shared" si="3695"/>
        <v>#DIV/0!</v>
      </c>
      <c r="AO3031" s="297"/>
    </row>
    <row r="3032" spans="1:41" s="219" customFormat="1" ht="15" customHeight="1" x14ac:dyDescent="0.15">
      <c r="A3032" s="235"/>
      <c r="B3032" s="236">
        <f t="shared" ref="B3032:C3032" si="3718">B3031</f>
        <v>0</v>
      </c>
      <c r="C3032" s="237">
        <f t="shared" si="3718"/>
        <v>0</v>
      </c>
      <c r="D3032" s="238">
        <f t="shared" si="3715"/>
        <v>4</v>
      </c>
      <c r="E3032" s="238"/>
      <c r="F3032" s="239"/>
      <c r="G3032" s="238"/>
      <c r="H3032" s="266"/>
      <c r="I3032" s="238"/>
      <c r="J3032" s="238"/>
      <c r="K3032" s="238"/>
      <c r="L3032" s="238"/>
      <c r="M3032" s="238"/>
      <c r="N3032" s="238"/>
      <c r="O3032" s="256">
        <f t="shared" si="3694"/>
        <v>0</v>
      </c>
      <c r="P3032" s="351"/>
      <c r="Q3032" s="266"/>
      <c r="R3032" s="353"/>
      <c r="S3032" s="355"/>
      <c r="T3032" s="351"/>
      <c r="U3032" s="357"/>
      <c r="V3032" s="359"/>
      <c r="W3032" s="361"/>
      <c r="X3032" s="357"/>
      <c r="Y3032" s="353"/>
      <c r="Z3032" s="353"/>
      <c r="AA3032" s="353"/>
      <c r="AB3032" s="353"/>
      <c r="AC3032" s="353"/>
      <c r="AD3032" s="238">
        <f t="shared" si="3716"/>
        <v>0</v>
      </c>
      <c r="AE3032" s="279" t="e">
        <f>VLOOKUP(AD3032,分类参数表!$I$2:$J$10,2,FALSE)</f>
        <v>#N/A</v>
      </c>
      <c r="AF3032" s="280"/>
      <c r="AG3032" s="266"/>
      <c r="AH3032" s="266"/>
      <c r="AI3032" s="266"/>
      <c r="AJ3032" s="266"/>
      <c r="AK3032" s="266"/>
      <c r="AL3032" s="266"/>
      <c r="AM3032" s="290"/>
      <c r="AN3032" s="291" t="e">
        <f t="shared" si="3695"/>
        <v>#DIV/0!</v>
      </c>
      <c r="AO3032" s="297"/>
    </row>
    <row r="3033" spans="1:41" s="219" customFormat="1" ht="15" customHeight="1" thickBot="1" x14ac:dyDescent="0.2">
      <c r="A3033" s="235"/>
      <c r="B3033" s="236">
        <f t="shared" ref="B3033:C3033" si="3719">B3032</f>
        <v>0</v>
      </c>
      <c r="C3033" s="237">
        <f t="shared" si="3719"/>
        <v>0</v>
      </c>
      <c r="D3033" s="238">
        <f t="shared" si="3715"/>
        <v>5</v>
      </c>
      <c r="E3033" s="238"/>
      <c r="F3033" s="239"/>
      <c r="G3033" s="238"/>
      <c r="H3033" s="266"/>
      <c r="I3033" s="238"/>
      <c r="J3033" s="238"/>
      <c r="K3033" s="238"/>
      <c r="L3033" s="238"/>
      <c r="M3033" s="238"/>
      <c r="N3033" s="238"/>
      <c r="O3033" s="256">
        <f t="shared" si="3694"/>
        <v>0</v>
      </c>
      <c r="P3033" s="351"/>
      <c r="Q3033" s="266"/>
      <c r="R3033" s="353"/>
      <c r="S3033" s="355"/>
      <c r="T3033" s="351"/>
      <c r="U3033" s="357"/>
      <c r="V3033" s="359"/>
      <c r="W3033" s="361"/>
      <c r="X3033" s="357"/>
      <c r="Y3033" s="353"/>
      <c r="Z3033" s="353"/>
      <c r="AA3033" s="353"/>
      <c r="AB3033" s="362"/>
      <c r="AC3033" s="362"/>
      <c r="AD3033" s="238">
        <f t="shared" si="3716"/>
        <v>0</v>
      </c>
      <c r="AE3033" s="279" t="e">
        <f>VLOOKUP(AD3033,分类参数表!$I$2:$J$10,2,FALSE)</f>
        <v>#N/A</v>
      </c>
      <c r="AF3033" s="280"/>
      <c r="AG3033" s="266"/>
      <c r="AH3033" s="266"/>
      <c r="AI3033" s="266"/>
      <c r="AJ3033" s="266"/>
      <c r="AK3033" s="266"/>
      <c r="AL3033" s="266"/>
      <c r="AM3033" s="290"/>
      <c r="AN3033" s="291" t="e">
        <f t="shared" si="3695"/>
        <v>#DIV/0!</v>
      </c>
      <c r="AO3033" s="297"/>
    </row>
    <row r="3034" spans="1:41" s="220" customFormat="1" ht="15" customHeight="1" thickTop="1" x14ac:dyDescent="0.15">
      <c r="A3034" s="319"/>
      <c r="B3034" s="242"/>
      <c r="C3034" s="243"/>
      <c r="D3034" s="244">
        <v>1</v>
      </c>
      <c r="E3034" s="320"/>
      <c r="F3034" s="245"/>
      <c r="G3034" s="321"/>
      <c r="H3034" s="328"/>
      <c r="I3034" s="246"/>
      <c r="J3034" s="321"/>
      <c r="K3034" s="320"/>
      <c r="L3034" s="321"/>
      <c r="M3034" s="244"/>
      <c r="N3034" s="244"/>
      <c r="O3034" s="257">
        <f t="shared" si="3694"/>
        <v>0</v>
      </c>
      <c r="P3034" s="363">
        <f>SUM(O3034:O3038)</f>
        <v>0</v>
      </c>
      <c r="Q3034" s="322"/>
      <c r="R3034" s="371">
        <f>SUMPRODUCT(Q3034:Q3038+0)</f>
        <v>0</v>
      </c>
      <c r="S3034" s="374" t="e">
        <f>R3034/P3034</f>
        <v>#DIV/0!</v>
      </c>
      <c r="T3034" s="363" t="e">
        <f>LOOKUP(S3034,{0.4,0.45,0.5,0.55,0.6,0.65,0.7,0.75,0.8,0.85,0.9,0.95,1},{0.1,0.175,0.25,0.325,0.4,0.475,0.55,0.625,0.7,0.775,0.85,0.925,1})</f>
        <v>#DIV/0!</v>
      </c>
      <c r="U3034" s="369"/>
      <c r="V3034" s="365"/>
      <c r="W3034" s="367"/>
      <c r="X3034" s="369"/>
      <c r="Y3034" s="371">
        <f>R3034-(V3034/10)-X3034</f>
        <v>0</v>
      </c>
      <c r="Z3034" s="371" t="e">
        <f>Y3034*T3034*AE3034</f>
        <v>#DIV/0!</v>
      </c>
      <c r="AA3034" s="371" t="e">
        <f>U3034-V3034+Z3034</f>
        <v>#DIV/0!</v>
      </c>
      <c r="AB3034" s="371"/>
      <c r="AC3034" s="371"/>
      <c r="AD3034" s="323" t="s">
        <v>2000</v>
      </c>
      <c r="AE3034" s="282">
        <f>VLOOKUP(AD3034,分类参数表!$I$2:$J$10,2,FALSE)</f>
        <v>1</v>
      </c>
      <c r="AF3034" s="283"/>
      <c r="AG3034" s="322"/>
      <c r="AH3034" s="269"/>
      <c r="AI3034" s="269"/>
      <c r="AJ3034" s="269"/>
      <c r="AK3034" s="322"/>
      <c r="AL3034" s="322"/>
      <c r="AM3034" s="292"/>
      <c r="AN3034" s="293" t="e">
        <f t="shared" si="3695"/>
        <v>#DIV/0!</v>
      </c>
      <c r="AO3034" s="298"/>
    </row>
    <row r="3035" spans="1:41" s="221" customFormat="1" ht="15" customHeight="1" x14ac:dyDescent="0.15">
      <c r="A3035" s="247"/>
      <c r="B3035" s="248">
        <f t="shared" ref="B3035:C3035" si="3720">B3034</f>
        <v>0</v>
      </c>
      <c r="C3035" s="249">
        <f t="shared" si="3720"/>
        <v>0</v>
      </c>
      <c r="D3035" s="250">
        <f t="shared" ref="D3035:D3038" si="3721">D3034+1</f>
        <v>2</v>
      </c>
      <c r="E3035" s="250"/>
      <c r="F3035" s="251"/>
      <c r="G3035" s="250"/>
      <c r="H3035" s="329"/>
      <c r="I3035" s="252"/>
      <c r="J3035" s="250"/>
      <c r="K3035" s="250"/>
      <c r="L3035" s="250"/>
      <c r="M3035" s="250"/>
      <c r="N3035" s="250"/>
      <c r="O3035" s="258">
        <f t="shared" si="3694"/>
        <v>0</v>
      </c>
      <c r="P3035" s="364"/>
      <c r="Q3035" s="271"/>
      <c r="R3035" s="372"/>
      <c r="S3035" s="375"/>
      <c r="T3035" s="364"/>
      <c r="U3035" s="370"/>
      <c r="V3035" s="366"/>
      <c r="W3035" s="368"/>
      <c r="X3035" s="370"/>
      <c r="Y3035" s="372"/>
      <c r="Z3035" s="372"/>
      <c r="AA3035" s="372"/>
      <c r="AB3035" s="372"/>
      <c r="AC3035" s="372"/>
      <c r="AD3035" s="250" t="str">
        <f t="shared" ref="AD3035:AD3038" si="3722">AD3034</f>
        <v>会员</v>
      </c>
      <c r="AE3035" s="284">
        <f>VLOOKUP(AD3035,分类参数表!$I$2:$J$10,2,FALSE)</f>
        <v>1</v>
      </c>
      <c r="AF3035" s="285"/>
      <c r="AG3035" s="271"/>
      <c r="AH3035" s="271"/>
      <c r="AI3035" s="271"/>
      <c r="AJ3035" s="271"/>
      <c r="AK3035" s="271"/>
      <c r="AL3035" s="271"/>
      <c r="AM3035" s="294"/>
      <c r="AN3035" s="295" t="e">
        <f t="shared" si="3695"/>
        <v>#DIV/0!</v>
      </c>
      <c r="AO3035" s="299"/>
    </row>
    <row r="3036" spans="1:41" s="221" customFormat="1" ht="15" customHeight="1" x14ac:dyDescent="0.15">
      <c r="A3036" s="247"/>
      <c r="B3036" s="248">
        <f t="shared" ref="B3036:C3036" si="3723">B3035</f>
        <v>0</v>
      </c>
      <c r="C3036" s="249">
        <f t="shared" si="3723"/>
        <v>0</v>
      </c>
      <c r="D3036" s="250">
        <f t="shared" si="3721"/>
        <v>3</v>
      </c>
      <c r="E3036" s="250"/>
      <c r="F3036" s="251"/>
      <c r="G3036" s="250"/>
      <c r="H3036" s="329"/>
      <c r="I3036" s="252"/>
      <c r="J3036" s="250"/>
      <c r="K3036" s="250"/>
      <c r="L3036" s="250"/>
      <c r="M3036" s="250"/>
      <c r="N3036" s="250"/>
      <c r="O3036" s="258">
        <f t="shared" si="3694"/>
        <v>0</v>
      </c>
      <c r="P3036" s="364"/>
      <c r="Q3036" s="271"/>
      <c r="R3036" s="372"/>
      <c r="S3036" s="375"/>
      <c r="T3036" s="364"/>
      <c r="U3036" s="370"/>
      <c r="V3036" s="366"/>
      <c r="W3036" s="368"/>
      <c r="X3036" s="370"/>
      <c r="Y3036" s="372"/>
      <c r="Z3036" s="372"/>
      <c r="AA3036" s="372"/>
      <c r="AB3036" s="372"/>
      <c r="AC3036" s="372"/>
      <c r="AD3036" s="250" t="str">
        <f t="shared" si="3722"/>
        <v>会员</v>
      </c>
      <c r="AE3036" s="284">
        <f>VLOOKUP(AD3036,分类参数表!$I$2:$J$10,2,FALSE)</f>
        <v>1</v>
      </c>
      <c r="AF3036" s="285"/>
      <c r="AG3036" s="271"/>
      <c r="AH3036" s="271"/>
      <c r="AI3036" s="271"/>
      <c r="AJ3036" s="271"/>
      <c r="AK3036" s="271"/>
      <c r="AL3036" s="271"/>
      <c r="AM3036" s="294"/>
      <c r="AN3036" s="295" t="e">
        <f t="shared" si="3695"/>
        <v>#DIV/0!</v>
      </c>
      <c r="AO3036" s="299"/>
    </row>
    <row r="3037" spans="1:41" s="221" customFormat="1" ht="15" customHeight="1" x14ac:dyDescent="0.15">
      <c r="A3037" s="247"/>
      <c r="B3037" s="248">
        <f t="shared" ref="B3037:C3037" si="3724">B3036</f>
        <v>0</v>
      </c>
      <c r="C3037" s="249">
        <f t="shared" si="3724"/>
        <v>0</v>
      </c>
      <c r="D3037" s="250">
        <f t="shared" si="3721"/>
        <v>4</v>
      </c>
      <c r="E3037" s="250"/>
      <c r="F3037" s="251"/>
      <c r="G3037" s="250"/>
      <c r="H3037" s="271"/>
      <c r="I3037" s="250"/>
      <c r="J3037" s="250"/>
      <c r="K3037" s="250"/>
      <c r="L3037" s="250"/>
      <c r="M3037" s="250"/>
      <c r="N3037" s="250"/>
      <c r="O3037" s="258">
        <f t="shared" si="3694"/>
        <v>0</v>
      </c>
      <c r="P3037" s="364"/>
      <c r="Q3037" s="271"/>
      <c r="R3037" s="372"/>
      <c r="S3037" s="375"/>
      <c r="T3037" s="364"/>
      <c r="U3037" s="370"/>
      <c r="V3037" s="366"/>
      <c r="W3037" s="368"/>
      <c r="X3037" s="370"/>
      <c r="Y3037" s="372"/>
      <c r="Z3037" s="372"/>
      <c r="AA3037" s="372"/>
      <c r="AB3037" s="372"/>
      <c r="AC3037" s="372"/>
      <c r="AD3037" s="250" t="str">
        <f t="shared" si="3722"/>
        <v>会员</v>
      </c>
      <c r="AE3037" s="284">
        <f>VLOOKUP(AD3037,分类参数表!$I$2:$J$10,2,FALSE)</f>
        <v>1</v>
      </c>
      <c r="AF3037" s="285"/>
      <c r="AG3037" s="271"/>
      <c r="AH3037" s="271"/>
      <c r="AI3037" s="271"/>
      <c r="AJ3037" s="271"/>
      <c r="AK3037" s="271"/>
      <c r="AL3037" s="271"/>
      <c r="AM3037" s="294"/>
      <c r="AN3037" s="295" t="e">
        <f t="shared" si="3695"/>
        <v>#DIV/0!</v>
      </c>
      <c r="AO3037" s="299"/>
    </row>
    <row r="3038" spans="1:41" s="221" customFormat="1" ht="15" customHeight="1" thickBot="1" x14ac:dyDescent="0.2">
      <c r="A3038" s="247"/>
      <c r="B3038" s="248">
        <f t="shared" ref="B3038:C3038" si="3725">B3037</f>
        <v>0</v>
      </c>
      <c r="C3038" s="249">
        <f t="shared" si="3725"/>
        <v>0</v>
      </c>
      <c r="D3038" s="250">
        <f t="shared" si="3721"/>
        <v>5</v>
      </c>
      <c r="E3038" s="250"/>
      <c r="F3038" s="251"/>
      <c r="G3038" s="250"/>
      <c r="H3038" s="271"/>
      <c r="I3038" s="250"/>
      <c r="J3038" s="250"/>
      <c r="K3038" s="250"/>
      <c r="L3038" s="250"/>
      <c r="M3038" s="250"/>
      <c r="N3038" s="250"/>
      <c r="O3038" s="258">
        <f t="shared" si="3694"/>
        <v>0</v>
      </c>
      <c r="P3038" s="364"/>
      <c r="Q3038" s="271"/>
      <c r="R3038" s="372"/>
      <c r="S3038" s="375"/>
      <c r="T3038" s="364"/>
      <c r="U3038" s="370"/>
      <c r="V3038" s="366"/>
      <c r="W3038" s="368"/>
      <c r="X3038" s="370"/>
      <c r="Y3038" s="372"/>
      <c r="Z3038" s="372"/>
      <c r="AA3038" s="372"/>
      <c r="AB3038" s="373"/>
      <c r="AC3038" s="373"/>
      <c r="AD3038" s="250" t="str">
        <f t="shared" si="3722"/>
        <v>会员</v>
      </c>
      <c r="AE3038" s="284">
        <f>VLOOKUP(AD3038,分类参数表!$I$2:$J$10,2,FALSE)</f>
        <v>1</v>
      </c>
      <c r="AF3038" s="285"/>
      <c r="AG3038" s="271"/>
      <c r="AH3038" s="271"/>
      <c r="AI3038" s="271"/>
      <c r="AJ3038" s="271"/>
      <c r="AK3038" s="271"/>
      <c r="AL3038" s="271"/>
      <c r="AM3038" s="294"/>
      <c r="AN3038" s="295" t="e">
        <f t="shared" si="3695"/>
        <v>#DIV/0!</v>
      </c>
      <c r="AO3038" s="299"/>
    </row>
    <row r="3039" spans="1:41" s="218" customFormat="1" ht="15" customHeight="1" thickTop="1" x14ac:dyDescent="0.15">
      <c r="A3039" s="229"/>
      <c r="B3039" s="230"/>
      <c r="C3039" s="231"/>
      <c r="D3039" s="232">
        <v>1</v>
      </c>
      <c r="E3039" s="233"/>
      <c r="F3039" s="233"/>
      <c r="G3039" s="232"/>
      <c r="H3039" s="326"/>
      <c r="I3039" s="234"/>
      <c r="J3039" s="232"/>
      <c r="K3039" s="233"/>
      <c r="L3039" s="232"/>
      <c r="M3039" s="232"/>
      <c r="N3039" s="232"/>
      <c r="O3039" s="255">
        <f t="shared" si="3694"/>
        <v>0</v>
      </c>
      <c r="P3039" s="350">
        <f>SUM(O3039:O3043)</f>
        <v>0</v>
      </c>
      <c r="Q3039" s="264"/>
      <c r="R3039" s="352">
        <f>SUMPRODUCT(Q3039:Q3043+0)</f>
        <v>0</v>
      </c>
      <c r="S3039" s="354" t="e">
        <f>R3039/P3039</f>
        <v>#DIV/0!</v>
      </c>
      <c r="T3039" s="350" t="e">
        <f>LOOKUP(S3039,{0.4,0.45,0.5,0.55,0.6,0.65,0.7,0.75,0.8,0.85,0.9,0.95,1},{0.1,0.175,0.25,0.325,0.4,0.475,0.55,0.625,0.7,0.775,0.85,0.925,1})</f>
        <v>#DIV/0!</v>
      </c>
      <c r="U3039" s="356"/>
      <c r="V3039" s="358"/>
      <c r="W3039" s="360"/>
      <c r="X3039" s="356"/>
      <c r="Y3039" s="352">
        <f>R3039-(V3039/10)-X3039</f>
        <v>0</v>
      </c>
      <c r="Z3039" s="352" t="e">
        <f>Y3039*T3039*AE3039</f>
        <v>#DIV/0!</v>
      </c>
      <c r="AA3039" s="352" t="e">
        <f>U3039-V3039+Z3039</f>
        <v>#DIV/0!</v>
      </c>
      <c r="AB3039" s="352"/>
      <c r="AC3039" s="352"/>
      <c r="AD3039" s="276"/>
      <c r="AE3039" s="277" t="e">
        <f>VLOOKUP(AD3039,分类参数表!$I$2:$J$10,2,FALSE)</f>
        <v>#N/A</v>
      </c>
      <c r="AF3039" s="278"/>
      <c r="AG3039" s="264"/>
      <c r="AH3039" s="264"/>
      <c r="AI3039" s="264"/>
      <c r="AJ3039" s="264"/>
      <c r="AK3039" s="264"/>
      <c r="AL3039" s="264"/>
      <c r="AM3039" s="288"/>
      <c r="AN3039" s="289" t="e">
        <f t="shared" si="3695"/>
        <v>#DIV/0!</v>
      </c>
      <c r="AO3039" s="296"/>
    </row>
    <row r="3040" spans="1:41" s="219" customFormat="1" ht="15" customHeight="1" x14ac:dyDescent="0.15">
      <c r="A3040" s="235"/>
      <c r="B3040" s="236">
        <f t="shared" ref="B3040:C3040" si="3726">B3039</f>
        <v>0</v>
      </c>
      <c r="C3040" s="237">
        <f t="shared" si="3726"/>
        <v>0</v>
      </c>
      <c r="D3040" s="238">
        <f t="shared" ref="D3040:D3043" si="3727">D3039+1</f>
        <v>2</v>
      </c>
      <c r="E3040" s="238"/>
      <c r="F3040" s="239"/>
      <c r="G3040" s="238"/>
      <c r="H3040" s="327"/>
      <c r="I3040" s="240"/>
      <c r="J3040" s="238"/>
      <c r="K3040" s="238"/>
      <c r="L3040" s="238"/>
      <c r="M3040" s="238"/>
      <c r="N3040" s="238"/>
      <c r="O3040" s="256">
        <f t="shared" si="3694"/>
        <v>0</v>
      </c>
      <c r="P3040" s="351"/>
      <c r="Q3040" s="266"/>
      <c r="R3040" s="353"/>
      <c r="S3040" s="355"/>
      <c r="T3040" s="351"/>
      <c r="U3040" s="357"/>
      <c r="V3040" s="359"/>
      <c r="W3040" s="361"/>
      <c r="X3040" s="357"/>
      <c r="Y3040" s="353"/>
      <c r="Z3040" s="353"/>
      <c r="AA3040" s="353"/>
      <c r="AB3040" s="353"/>
      <c r="AC3040" s="353"/>
      <c r="AD3040" s="238">
        <f t="shared" ref="AD3040:AD3043" si="3728">AD3039</f>
        <v>0</v>
      </c>
      <c r="AE3040" s="279" t="e">
        <f>VLOOKUP(AD3040,分类参数表!$I$2:$J$10,2,FALSE)</f>
        <v>#N/A</v>
      </c>
      <c r="AF3040" s="280"/>
      <c r="AG3040" s="266"/>
      <c r="AH3040" s="266"/>
      <c r="AI3040" s="266"/>
      <c r="AJ3040" s="266"/>
      <c r="AK3040" s="266"/>
      <c r="AL3040" s="266"/>
      <c r="AM3040" s="290"/>
      <c r="AN3040" s="291" t="e">
        <f t="shared" si="3695"/>
        <v>#DIV/0!</v>
      </c>
      <c r="AO3040" s="297"/>
    </row>
    <row r="3041" spans="1:41" s="219" customFormat="1" ht="15" customHeight="1" x14ac:dyDescent="0.15">
      <c r="A3041" s="235"/>
      <c r="B3041" s="236">
        <f t="shared" ref="B3041:C3041" si="3729">B3040</f>
        <v>0</v>
      </c>
      <c r="C3041" s="237">
        <f t="shared" si="3729"/>
        <v>0</v>
      </c>
      <c r="D3041" s="238">
        <f t="shared" si="3727"/>
        <v>3</v>
      </c>
      <c r="E3041" s="238"/>
      <c r="F3041" s="239"/>
      <c r="G3041" s="238"/>
      <c r="H3041" s="327"/>
      <c r="I3041" s="240"/>
      <c r="J3041" s="238"/>
      <c r="K3041" s="238"/>
      <c r="L3041" s="238"/>
      <c r="M3041" s="238"/>
      <c r="N3041" s="238"/>
      <c r="O3041" s="256">
        <f t="shared" si="3694"/>
        <v>0</v>
      </c>
      <c r="P3041" s="351"/>
      <c r="Q3041" s="266"/>
      <c r="R3041" s="353"/>
      <c r="S3041" s="355"/>
      <c r="T3041" s="351"/>
      <c r="U3041" s="357"/>
      <c r="V3041" s="359"/>
      <c r="W3041" s="361"/>
      <c r="X3041" s="357"/>
      <c r="Y3041" s="353"/>
      <c r="Z3041" s="353"/>
      <c r="AA3041" s="353"/>
      <c r="AB3041" s="353"/>
      <c r="AC3041" s="353"/>
      <c r="AD3041" s="238">
        <f t="shared" si="3728"/>
        <v>0</v>
      </c>
      <c r="AE3041" s="279" t="e">
        <f>VLOOKUP(AD3041,分类参数表!$I$2:$J$10,2,FALSE)</f>
        <v>#N/A</v>
      </c>
      <c r="AF3041" s="280"/>
      <c r="AG3041" s="266"/>
      <c r="AH3041" s="266"/>
      <c r="AI3041" s="266"/>
      <c r="AJ3041" s="266"/>
      <c r="AK3041" s="266"/>
      <c r="AL3041" s="266"/>
      <c r="AM3041" s="290"/>
      <c r="AN3041" s="291" t="e">
        <f t="shared" si="3695"/>
        <v>#DIV/0!</v>
      </c>
      <c r="AO3041" s="297"/>
    </row>
    <row r="3042" spans="1:41" s="219" customFormat="1" ht="15" customHeight="1" x14ac:dyDescent="0.15">
      <c r="A3042" s="235"/>
      <c r="B3042" s="236">
        <f t="shared" ref="B3042:C3042" si="3730">B3041</f>
        <v>0</v>
      </c>
      <c r="C3042" s="237">
        <f t="shared" si="3730"/>
        <v>0</v>
      </c>
      <c r="D3042" s="238">
        <f t="shared" si="3727"/>
        <v>4</v>
      </c>
      <c r="E3042" s="238"/>
      <c r="F3042" s="239"/>
      <c r="G3042" s="238"/>
      <c r="H3042" s="266"/>
      <c r="I3042" s="238"/>
      <c r="J3042" s="238"/>
      <c r="K3042" s="238"/>
      <c r="L3042" s="238"/>
      <c r="M3042" s="238"/>
      <c r="N3042" s="238"/>
      <c r="O3042" s="256">
        <f t="shared" si="3694"/>
        <v>0</v>
      </c>
      <c r="P3042" s="351"/>
      <c r="Q3042" s="266"/>
      <c r="R3042" s="353"/>
      <c r="S3042" s="355"/>
      <c r="T3042" s="351"/>
      <c r="U3042" s="357"/>
      <c r="V3042" s="359"/>
      <c r="W3042" s="361"/>
      <c r="X3042" s="357"/>
      <c r="Y3042" s="353"/>
      <c r="Z3042" s="353"/>
      <c r="AA3042" s="353"/>
      <c r="AB3042" s="353"/>
      <c r="AC3042" s="353"/>
      <c r="AD3042" s="238">
        <f t="shared" si="3728"/>
        <v>0</v>
      </c>
      <c r="AE3042" s="279" t="e">
        <f>VLOOKUP(AD3042,分类参数表!$I$2:$J$10,2,FALSE)</f>
        <v>#N/A</v>
      </c>
      <c r="AF3042" s="280"/>
      <c r="AG3042" s="266"/>
      <c r="AH3042" s="266"/>
      <c r="AI3042" s="266"/>
      <c r="AJ3042" s="266"/>
      <c r="AK3042" s="266"/>
      <c r="AL3042" s="266"/>
      <c r="AM3042" s="290"/>
      <c r="AN3042" s="291" t="e">
        <f t="shared" si="3695"/>
        <v>#DIV/0!</v>
      </c>
      <c r="AO3042" s="297"/>
    </row>
    <row r="3043" spans="1:41" s="219" customFormat="1" ht="15" customHeight="1" thickBot="1" x14ac:dyDescent="0.2">
      <c r="A3043" s="235"/>
      <c r="B3043" s="236">
        <f t="shared" ref="B3043:C3043" si="3731">B3042</f>
        <v>0</v>
      </c>
      <c r="C3043" s="237">
        <f t="shared" si="3731"/>
        <v>0</v>
      </c>
      <c r="D3043" s="238">
        <f t="shared" si="3727"/>
        <v>5</v>
      </c>
      <c r="E3043" s="238"/>
      <c r="F3043" s="239"/>
      <c r="G3043" s="238"/>
      <c r="H3043" s="266"/>
      <c r="I3043" s="238"/>
      <c r="J3043" s="238"/>
      <c r="K3043" s="238"/>
      <c r="L3043" s="238"/>
      <c r="M3043" s="238"/>
      <c r="N3043" s="238"/>
      <c r="O3043" s="256">
        <f t="shared" si="3694"/>
        <v>0</v>
      </c>
      <c r="P3043" s="351"/>
      <c r="Q3043" s="266"/>
      <c r="R3043" s="353"/>
      <c r="S3043" s="355"/>
      <c r="T3043" s="351"/>
      <c r="U3043" s="357"/>
      <c r="V3043" s="359"/>
      <c r="W3043" s="361"/>
      <c r="X3043" s="357"/>
      <c r="Y3043" s="353"/>
      <c r="Z3043" s="353"/>
      <c r="AA3043" s="353"/>
      <c r="AB3043" s="362"/>
      <c r="AC3043" s="362"/>
      <c r="AD3043" s="238">
        <f t="shared" si="3728"/>
        <v>0</v>
      </c>
      <c r="AE3043" s="279" t="e">
        <f>VLOOKUP(AD3043,分类参数表!$I$2:$J$10,2,FALSE)</f>
        <v>#N/A</v>
      </c>
      <c r="AF3043" s="280"/>
      <c r="AG3043" s="266"/>
      <c r="AH3043" s="266"/>
      <c r="AI3043" s="266"/>
      <c r="AJ3043" s="266"/>
      <c r="AK3043" s="266"/>
      <c r="AL3043" s="266"/>
      <c r="AM3043" s="290"/>
      <c r="AN3043" s="291" t="e">
        <f t="shared" si="3695"/>
        <v>#DIV/0!</v>
      </c>
      <c r="AO3043" s="297"/>
    </row>
    <row r="3044" spans="1:41" s="220" customFormat="1" ht="15" customHeight="1" thickTop="1" x14ac:dyDescent="0.15">
      <c r="A3044" s="319"/>
      <c r="B3044" s="242"/>
      <c r="C3044" s="243"/>
      <c r="D3044" s="244">
        <v>1</v>
      </c>
      <c r="E3044" s="320"/>
      <c r="F3044" s="245"/>
      <c r="G3044" s="321"/>
      <c r="H3044" s="328"/>
      <c r="I3044" s="246"/>
      <c r="J3044" s="321"/>
      <c r="K3044" s="320"/>
      <c r="L3044" s="321"/>
      <c r="M3044" s="244"/>
      <c r="N3044" s="244"/>
      <c r="O3044" s="257">
        <f t="shared" si="3694"/>
        <v>0</v>
      </c>
      <c r="P3044" s="363">
        <f>SUM(O3044:O3048)</f>
        <v>0</v>
      </c>
      <c r="Q3044" s="322"/>
      <c r="R3044" s="371">
        <f>SUMPRODUCT(Q3044:Q3048+0)</f>
        <v>0</v>
      </c>
      <c r="S3044" s="374" t="e">
        <f>R3044/P3044</f>
        <v>#DIV/0!</v>
      </c>
      <c r="T3044" s="363" t="e">
        <f>LOOKUP(S3044,{0.4,0.45,0.5,0.55,0.6,0.65,0.7,0.75,0.8,0.85,0.9,0.95,1},{0.1,0.175,0.25,0.325,0.4,0.475,0.55,0.625,0.7,0.775,0.85,0.925,1})</f>
        <v>#DIV/0!</v>
      </c>
      <c r="U3044" s="369"/>
      <c r="V3044" s="365"/>
      <c r="W3044" s="367"/>
      <c r="X3044" s="369"/>
      <c r="Y3044" s="371">
        <f>R3044-(V3044/10)-X3044</f>
        <v>0</v>
      </c>
      <c r="Z3044" s="371" t="e">
        <f>Y3044*T3044*AE3044</f>
        <v>#DIV/0!</v>
      </c>
      <c r="AA3044" s="371" t="e">
        <f>U3044-V3044+Z3044</f>
        <v>#DIV/0!</v>
      </c>
      <c r="AB3044" s="371"/>
      <c r="AC3044" s="371"/>
      <c r="AD3044" s="323" t="s">
        <v>2000</v>
      </c>
      <c r="AE3044" s="282">
        <f>VLOOKUP(AD3044,分类参数表!$I$2:$J$10,2,FALSE)</f>
        <v>1</v>
      </c>
      <c r="AF3044" s="283"/>
      <c r="AG3044" s="322"/>
      <c r="AH3044" s="269"/>
      <c r="AI3044" s="269"/>
      <c r="AJ3044" s="269"/>
      <c r="AK3044" s="322"/>
      <c r="AL3044" s="322"/>
      <c r="AM3044" s="292"/>
      <c r="AN3044" s="293" t="e">
        <f t="shared" si="3695"/>
        <v>#DIV/0!</v>
      </c>
      <c r="AO3044" s="298"/>
    </row>
    <row r="3045" spans="1:41" s="221" customFormat="1" ht="15" customHeight="1" x14ac:dyDescent="0.15">
      <c r="A3045" s="247"/>
      <c r="B3045" s="248">
        <f t="shared" ref="B3045:C3045" si="3732">B3044</f>
        <v>0</v>
      </c>
      <c r="C3045" s="249">
        <f t="shared" si="3732"/>
        <v>0</v>
      </c>
      <c r="D3045" s="250">
        <f t="shared" ref="D3045:D3048" si="3733">D3044+1</f>
        <v>2</v>
      </c>
      <c r="E3045" s="250"/>
      <c r="F3045" s="251"/>
      <c r="G3045" s="250"/>
      <c r="H3045" s="329"/>
      <c r="I3045" s="252"/>
      <c r="J3045" s="250"/>
      <c r="K3045" s="250"/>
      <c r="L3045" s="250"/>
      <c r="M3045" s="250"/>
      <c r="N3045" s="250"/>
      <c r="O3045" s="258">
        <f t="shared" si="3694"/>
        <v>0</v>
      </c>
      <c r="P3045" s="364"/>
      <c r="Q3045" s="271"/>
      <c r="R3045" s="372"/>
      <c r="S3045" s="375"/>
      <c r="T3045" s="364"/>
      <c r="U3045" s="370"/>
      <c r="V3045" s="366"/>
      <c r="W3045" s="368"/>
      <c r="X3045" s="370"/>
      <c r="Y3045" s="372"/>
      <c r="Z3045" s="372"/>
      <c r="AA3045" s="372"/>
      <c r="AB3045" s="372"/>
      <c r="AC3045" s="372"/>
      <c r="AD3045" s="250" t="str">
        <f t="shared" ref="AD3045:AD3048" si="3734">AD3044</f>
        <v>会员</v>
      </c>
      <c r="AE3045" s="284">
        <f>VLOOKUP(AD3045,分类参数表!$I$2:$J$10,2,FALSE)</f>
        <v>1</v>
      </c>
      <c r="AF3045" s="285"/>
      <c r="AG3045" s="271"/>
      <c r="AH3045" s="271"/>
      <c r="AI3045" s="271"/>
      <c r="AJ3045" s="271"/>
      <c r="AK3045" s="271"/>
      <c r="AL3045" s="271"/>
      <c r="AM3045" s="294"/>
      <c r="AN3045" s="295" t="e">
        <f t="shared" si="3695"/>
        <v>#DIV/0!</v>
      </c>
      <c r="AO3045" s="299"/>
    </row>
    <row r="3046" spans="1:41" s="221" customFormat="1" ht="15" customHeight="1" x14ac:dyDescent="0.15">
      <c r="A3046" s="247"/>
      <c r="B3046" s="248">
        <f t="shared" ref="B3046:C3046" si="3735">B3045</f>
        <v>0</v>
      </c>
      <c r="C3046" s="249">
        <f t="shared" si="3735"/>
        <v>0</v>
      </c>
      <c r="D3046" s="250">
        <f t="shared" si="3733"/>
        <v>3</v>
      </c>
      <c r="E3046" s="250"/>
      <c r="F3046" s="251"/>
      <c r="G3046" s="250"/>
      <c r="H3046" s="329"/>
      <c r="I3046" s="252"/>
      <c r="J3046" s="250"/>
      <c r="K3046" s="250"/>
      <c r="L3046" s="250"/>
      <c r="M3046" s="250"/>
      <c r="N3046" s="250"/>
      <c r="O3046" s="258">
        <f t="shared" si="3694"/>
        <v>0</v>
      </c>
      <c r="P3046" s="364"/>
      <c r="Q3046" s="271"/>
      <c r="R3046" s="372"/>
      <c r="S3046" s="375"/>
      <c r="T3046" s="364"/>
      <c r="U3046" s="370"/>
      <c r="V3046" s="366"/>
      <c r="W3046" s="368"/>
      <c r="X3046" s="370"/>
      <c r="Y3046" s="372"/>
      <c r="Z3046" s="372"/>
      <c r="AA3046" s="372"/>
      <c r="AB3046" s="372"/>
      <c r="AC3046" s="372"/>
      <c r="AD3046" s="250" t="str">
        <f t="shared" si="3734"/>
        <v>会员</v>
      </c>
      <c r="AE3046" s="284">
        <f>VLOOKUP(AD3046,分类参数表!$I$2:$J$10,2,FALSE)</f>
        <v>1</v>
      </c>
      <c r="AF3046" s="285"/>
      <c r="AG3046" s="271"/>
      <c r="AH3046" s="271"/>
      <c r="AI3046" s="271"/>
      <c r="AJ3046" s="271"/>
      <c r="AK3046" s="271"/>
      <c r="AL3046" s="271"/>
      <c r="AM3046" s="294"/>
      <c r="AN3046" s="295" t="e">
        <f t="shared" si="3695"/>
        <v>#DIV/0!</v>
      </c>
      <c r="AO3046" s="299"/>
    </row>
    <row r="3047" spans="1:41" s="221" customFormat="1" ht="15" customHeight="1" x14ac:dyDescent="0.15">
      <c r="A3047" s="247"/>
      <c r="B3047" s="248">
        <f t="shared" ref="B3047:C3047" si="3736">B3046</f>
        <v>0</v>
      </c>
      <c r="C3047" s="249">
        <f t="shared" si="3736"/>
        <v>0</v>
      </c>
      <c r="D3047" s="250">
        <f t="shared" si="3733"/>
        <v>4</v>
      </c>
      <c r="E3047" s="250"/>
      <c r="F3047" s="251"/>
      <c r="G3047" s="250"/>
      <c r="H3047" s="271"/>
      <c r="I3047" s="250"/>
      <c r="J3047" s="250"/>
      <c r="K3047" s="250"/>
      <c r="L3047" s="250"/>
      <c r="M3047" s="250"/>
      <c r="N3047" s="250"/>
      <c r="O3047" s="258">
        <f t="shared" si="3694"/>
        <v>0</v>
      </c>
      <c r="P3047" s="364"/>
      <c r="Q3047" s="271"/>
      <c r="R3047" s="372"/>
      <c r="S3047" s="375"/>
      <c r="T3047" s="364"/>
      <c r="U3047" s="370"/>
      <c r="V3047" s="366"/>
      <c r="W3047" s="368"/>
      <c r="X3047" s="370"/>
      <c r="Y3047" s="372"/>
      <c r="Z3047" s="372"/>
      <c r="AA3047" s="372"/>
      <c r="AB3047" s="372"/>
      <c r="AC3047" s="372"/>
      <c r="AD3047" s="250" t="str">
        <f t="shared" si="3734"/>
        <v>会员</v>
      </c>
      <c r="AE3047" s="284">
        <f>VLOOKUP(AD3047,分类参数表!$I$2:$J$10,2,FALSE)</f>
        <v>1</v>
      </c>
      <c r="AF3047" s="285"/>
      <c r="AG3047" s="271"/>
      <c r="AH3047" s="271"/>
      <c r="AI3047" s="271"/>
      <c r="AJ3047" s="271"/>
      <c r="AK3047" s="271"/>
      <c r="AL3047" s="271"/>
      <c r="AM3047" s="294"/>
      <c r="AN3047" s="295" t="e">
        <f t="shared" si="3695"/>
        <v>#DIV/0!</v>
      </c>
      <c r="AO3047" s="299"/>
    </row>
    <row r="3048" spans="1:41" s="221" customFormat="1" ht="15" customHeight="1" thickBot="1" x14ac:dyDescent="0.2">
      <c r="A3048" s="247"/>
      <c r="B3048" s="248">
        <f t="shared" ref="B3048:C3048" si="3737">B3047</f>
        <v>0</v>
      </c>
      <c r="C3048" s="249">
        <f t="shared" si="3737"/>
        <v>0</v>
      </c>
      <c r="D3048" s="250">
        <f t="shared" si="3733"/>
        <v>5</v>
      </c>
      <c r="E3048" s="250"/>
      <c r="F3048" s="251"/>
      <c r="G3048" s="250"/>
      <c r="H3048" s="271"/>
      <c r="I3048" s="250"/>
      <c r="J3048" s="250"/>
      <c r="K3048" s="250"/>
      <c r="L3048" s="250"/>
      <c r="M3048" s="250"/>
      <c r="N3048" s="250"/>
      <c r="O3048" s="258">
        <f t="shared" si="3694"/>
        <v>0</v>
      </c>
      <c r="P3048" s="364"/>
      <c r="Q3048" s="271"/>
      <c r="R3048" s="372"/>
      <c r="S3048" s="375"/>
      <c r="T3048" s="364"/>
      <c r="U3048" s="370"/>
      <c r="V3048" s="366"/>
      <c r="W3048" s="368"/>
      <c r="X3048" s="370"/>
      <c r="Y3048" s="372"/>
      <c r="Z3048" s="372"/>
      <c r="AA3048" s="372"/>
      <c r="AB3048" s="373"/>
      <c r="AC3048" s="373"/>
      <c r="AD3048" s="250" t="str">
        <f t="shared" si="3734"/>
        <v>会员</v>
      </c>
      <c r="AE3048" s="284">
        <f>VLOOKUP(AD3048,分类参数表!$I$2:$J$10,2,FALSE)</f>
        <v>1</v>
      </c>
      <c r="AF3048" s="285"/>
      <c r="AG3048" s="271"/>
      <c r="AH3048" s="271"/>
      <c r="AI3048" s="271"/>
      <c r="AJ3048" s="271"/>
      <c r="AK3048" s="271"/>
      <c r="AL3048" s="271"/>
      <c r="AM3048" s="294"/>
      <c r="AN3048" s="295" t="e">
        <f t="shared" si="3695"/>
        <v>#DIV/0!</v>
      </c>
      <c r="AO3048" s="299"/>
    </row>
    <row r="3049" spans="1:41" s="218" customFormat="1" ht="15" customHeight="1" thickTop="1" x14ac:dyDescent="0.15">
      <c r="A3049" s="229"/>
      <c r="B3049" s="230"/>
      <c r="C3049" s="231"/>
      <c r="D3049" s="232">
        <v>1</v>
      </c>
      <c r="E3049" s="233"/>
      <c r="F3049" s="233"/>
      <c r="G3049" s="232"/>
      <c r="H3049" s="326"/>
      <c r="I3049" s="234"/>
      <c r="J3049" s="232"/>
      <c r="K3049" s="233"/>
      <c r="L3049" s="232"/>
      <c r="M3049" s="232"/>
      <c r="N3049" s="232"/>
      <c r="O3049" s="255">
        <f t="shared" si="3694"/>
        <v>0</v>
      </c>
      <c r="P3049" s="350">
        <f>SUM(O3049:O3053)</f>
        <v>0</v>
      </c>
      <c r="Q3049" s="264"/>
      <c r="R3049" s="352">
        <f>SUMPRODUCT(Q3049:Q3053+0)</f>
        <v>0</v>
      </c>
      <c r="S3049" s="354" t="e">
        <f>R3049/P3049</f>
        <v>#DIV/0!</v>
      </c>
      <c r="T3049" s="350" t="e">
        <f>LOOKUP(S3049,{0.4,0.45,0.5,0.55,0.6,0.65,0.7,0.75,0.8,0.85,0.9,0.95,1},{0.1,0.175,0.25,0.325,0.4,0.475,0.55,0.625,0.7,0.775,0.85,0.925,1})</f>
        <v>#DIV/0!</v>
      </c>
      <c r="U3049" s="356"/>
      <c r="V3049" s="358"/>
      <c r="W3049" s="360"/>
      <c r="X3049" s="356"/>
      <c r="Y3049" s="352">
        <f>R3049-(V3049/10)-X3049</f>
        <v>0</v>
      </c>
      <c r="Z3049" s="352" t="e">
        <f>Y3049*T3049*AE3049</f>
        <v>#DIV/0!</v>
      </c>
      <c r="AA3049" s="352" t="e">
        <f>U3049-V3049+Z3049</f>
        <v>#DIV/0!</v>
      </c>
      <c r="AB3049" s="352"/>
      <c r="AC3049" s="352"/>
      <c r="AD3049" s="276"/>
      <c r="AE3049" s="277" t="e">
        <f>VLOOKUP(AD3049,分类参数表!$I$2:$J$10,2,FALSE)</f>
        <v>#N/A</v>
      </c>
      <c r="AF3049" s="278"/>
      <c r="AG3049" s="264"/>
      <c r="AH3049" s="264"/>
      <c r="AI3049" s="264"/>
      <c r="AJ3049" s="264"/>
      <c r="AK3049" s="264"/>
      <c r="AL3049" s="264"/>
      <c r="AM3049" s="288"/>
      <c r="AN3049" s="289" t="e">
        <f t="shared" si="3695"/>
        <v>#DIV/0!</v>
      </c>
      <c r="AO3049" s="296"/>
    </row>
    <row r="3050" spans="1:41" s="219" customFormat="1" ht="15" customHeight="1" x14ac:dyDescent="0.15">
      <c r="A3050" s="235"/>
      <c r="B3050" s="236">
        <f t="shared" ref="B3050:C3050" si="3738">B3049</f>
        <v>0</v>
      </c>
      <c r="C3050" s="237">
        <f t="shared" si="3738"/>
        <v>0</v>
      </c>
      <c r="D3050" s="238">
        <f t="shared" ref="D3050:D3053" si="3739">D3049+1</f>
        <v>2</v>
      </c>
      <c r="E3050" s="238"/>
      <c r="F3050" s="239"/>
      <c r="G3050" s="238"/>
      <c r="H3050" s="327"/>
      <c r="I3050" s="240"/>
      <c r="J3050" s="238"/>
      <c r="K3050" s="238"/>
      <c r="L3050" s="238"/>
      <c r="M3050" s="238"/>
      <c r="N3050" s="238"/>
      <c r="O3050" s="256">
        <f t="shared" si="3694"/>
        <v>0</v>
      </c>
      <c r="P3050" s="351"/>
      <c r="Q3050" s="266"/>
      <c r="R3050" s="353"/>
      <c r="S3050" s="355"/>
      <c r="T3050" s="351"/>
      <c r="U3050" s="357"/>
      <c r="V3050" s="359"/>
      <c r="W3050" s="361"/>
      <c r="X3050" s="357"/>
      <c r="Y3050" s="353"/>
      <c r="Z3050" s="353"/>
      <c r="AA3050" s="353"/>
      <c r="AB3050" s="353"/>
      <c r="AC3050" s="353"/>
      <c r="AD3050" s="238">
        <f t="shared" ref="AD3050:AD3053" si="3740">AD3049</f>
        <v>0</v>
      </c>
      <c r="AE3050" s="279" t="e">
        <f>VLOOKUP(AD3050,分类参数表!$I$2:$J$10,2,FALSE)</f>
        <v>#N/A</v>
      </c>
      <c r="AF3050" s="280"/>
      <c r="AG3050" s="266"/>
      <c r="AH3050" s="266"/>
      <c r="AI3050" s="266"/>
      <c r="AJ3050" s="266"/>
      <c r="AK3050" s="266"/>
      <c r="AL3050" s="266"/>
      <c r="AM3050" s="290"/>
      <c r="AN3050" s="291" t="e">
        <f t="shared" si="3695"/>
        <v>#DIV/0!</v>
      </c>
      <c r="AO3050" s="297"/>
    </row>
    <row r="3051" spans="1:41" s="219" customFormat="1" ht="15" customHeight="1" x14ac:dyDescent="0.15">
      <c r="A3051" s="235"/>
      <c r="B3051" s="236">
        <f t="shared" ref="B3051:C3051" si="3741">B3050</f>
        <v>0</v>
      </c>
      <c r="C3051" s="237">
        <f t="shared" si="3741"/>
        <v>0</v>
      </c>
      <c r="D3051" s="238">
        <f t="shared" si="3739"/>
        <v>3</v>
      </c>
      <c r="E3051" s="238"/>
      <c r="F3051" s="239"/>
      <c r="G3051" s="238"/>
      <c r="H3051" s="327"/>
      <c r="I3051" s="240"/>
      <c r="J3051" s="238"/>
      <c r="K3051" s="238"/>
      <c r="L3051" s="238"/>
      <c r="M3051" s="238"/>
      <c r="N3051" s="238"/>
      <c r="O3051" s="256">
        <f t="shared" si="3694"/>
        <v>0</v>
      </c>
      <c r="P3051" s="351"/>
      <c r="Q3051" s="266"/>
      <c r="R3051" s="353"/>
      <c r="S3051" s="355"/>
      <c r="T3051" s="351"/>
      <c r="U3051" s="357"/>
      <c r="V3051" s="359"/>
      <c r="W3051" s="361"/>
      <c r="X3051" s="357"/>
      <c r="Y3051" s="353"/>
      <c r="Z3051" s="353"/>
      <c r="AA3051" s="353"/>
      <c r="AB3051" s="353"/>
      <c r="AC3051" s="353"/>
      <c r="AD3051" s="238">
        <f t="shared" si="3740"/>
        <v>0</v>
      </c>
      <c r="AE3051" s="279" t="e">
        <f>VLOOKUP(AD3051,分类参数表!$I$2:$J$10,2,FALSE)</f>
        <v>#N/A</v>
      </c>
      <c r="AF3051" s="280"/>
      <c r="AG3051" s="266"/>
      <c r="AH3051" s="266"/>
      <c r="AI3051" s="266"/>
      <c r="AJ3051" s="266"/>
      <c r="AK3051" s="266"/>
      <c r="AL3051" s="266"/>
      <c r="AM3051" s="290"/>
      <c r="AN3051" s="291" t="e">
        <f t="shared" si="3695"/>
        <v>#DIV/0!</v>
      </c>
      <c r="AO3051" s="297"/>
    </row>
    <row r="3052" spans="1:41" s="219" customFormat="1" ht="15" customHeight="1" x14ac:dyDescent="0.15">
      <c r="A3052" s="235"/>
      <c r="B3052" s="236">
        <f t="shared" ref="B3052:C3052" si="3742">B3051</f>
        <v>0</v>
      </c>
      <c r="C3052" s="237">
        <f t="shared" si="3742"/>
        <v>0</v>
      </c>
      <c r="D3052" s="238">
        <f t="shared" si="3739"/>
        <v>4</v>
      </c>
      <c r="E3052" s="238"/>
      <c r="F3052" s="239"/>
      <c r="G3052" s="238"/>
      <c r="H3052" s="266"/>
      <c r="I3052" s="238"/>
      <c r="J3052" s="238"/>
      <c r="K3052" s="238"/>
      <c r="L3052" s="238"/>
      <c r="M3052" s="238"/>
      <c r="N3052" s="238"/>
      <c r="O3052" s="256">
        <f t="shared" si="3694"/>
        <v>0</v>
      </c>
      <c r="P3052" s="351"/>
      <c r="Q3052" s="266"/>
      <c r="R3052" s="353"/>
      <c r="S3052" s="355"/>
      <c r="T3052" s="351"/>
      <c r="U3052" s="357"/>
      <c r="V3052" s="359"/>
      <c r="W3052" s="361"/>
      <c r="X3052" s="357"/>
      <c r="Y3052" s="353"/>
      <c r="Z3052" s="353"/>
      <c r="AA3052" s="353"/>
      <c r="AB3052" s="353"/>
      <c r="AC3052" s="353"/>
      <c r="AD3052" s="238">
        <f t="shared" si="3740"/>
        <v>0</v>
      </c>
      <c r="AE3052" s="279" t="e">
        <f>VLOOKUP(AD3052,分类参数表!$I$2:$J$10,2,FALSE)</f>
        <v>#N/A</v>
      </c>
      <c r="AF3052" s="280"/>
      <c r="AG3052" s="266"/>
      <c r="AH3052" s="266"/>
      <c r="AI3052" s="266"/>
      <c r="AJ3052" s="266"/>
      <c r="AK3052" s="266"/>
      <c r="AL3052" s="266"/>
      <c r="AM3052" s="290"/>
      <c r="AN3052" s="291" t="e">
        <f t="shared" si="3695"/>
        <v>#DIV/0!</v>
      </c>
      <c r="AO3052" s="297"/>
    </row>
    <row r="3053" spans="1:41" s="219" customFormat="1" ht="15" customHeight="1" thickBot="1" x14ac:dyDescent="0.2">
      <c r="A3053" s="235"/>
      <c r="B3053" s="236">
        <f t="shared" ref="B3053:C3053" si="3743">B3052</f>
        <v>0</v>
      </c>
      <c r="C3053" s="237">
        <f t="shared" si="3743"/>
        <v>0</v>
      </c>
      <c r="D3053" s="238">
        <f t="shared" si="3739"/>
        <v>5</v>
      </c>
      <c r="E3053" s="238"/>
      <c r="F3053" s="239"/>
      <c r="G3053" s="238"/>
      <c r="H3053" s="266"/>
      <c r="I3053" s="238"/>
      <c r="J3053" s="238"/>
      <c r="K3053" s="238"/>
      <c r="L3053" s="238"/>
      <c r="M3053" s="238"/>
      <c r="N3053" s="238"/>
      <c r="O3053" s="256">
        <f t="shared" si="3694"/>
        <v>0</v>
      </c>
      <c r="P3053" s="351"/>
      <c r="Q3053" s="266"/>
      <c r="R3053" s="353"/>
      <c r="S3053" s="355"/>
      <c r="T3053" s="351"/>
      <c r="U3053" s="357"/>
      <c r="V3053" s="359"/>
      <c r="W3053" s="361"/>
      <c r="X3053" s="357"/>
      <c r="Y3053" s="353"/>
      <c r="Z3053" s="353"/>
      <c r="AA3053" s="353"/>
      <c r="AB3053" s="362"/>
      <c r="AC3053" s="362"/>
      <c r="AD3053" s="238">
        <f t="shared" si="3740"/>
        <v>0</v>
      </c>
      <c r="AE3053" s="279" t="e">
        <f>VLOOKUP(AD3053,分类参数表!$I$2:$J$10,2,FALSE)</f>
        <v>#N/A</v>
      </c>
      <c r="AF3053" s="280"/>
      <c r="AG3053" s="266"/>
      <c r="AH3053" s="266"/>
      <c r="AI3053" s="266"/>
      <c r="AJ3053" s="266"/>
      <c r="AK3053" s="266"/>
      <c r="AL3053" s="266"/>
      <c r="AM3053" s="290"/>
      <c r="AN3053" s="291" t="e">
        <f t="shared" si="3695"/>
        <v>#DIV/0!</v>
      </c>
      <c r="AO3053" s="297"/>
    </row>
    <row r="3054" spans="1:41" s="220" customFormat="1" ht="15" customHeight="1" thickTop="1" x14ac:dyDescent="0.15">
      <c r="A3054" s="319"/>
      <c r="B3054" s="242"/>
      <c r="C3054" s="243"/>
      <c r="D3054" s="244">
        <v>1</v>
      </c>
      <c r="E3054" s="320"/>
      <c r="F3054" s="245"/>
      <c r="G3054" s="321"/>
      <c r="H3054" s="328"/>
      <c r="I3054" s="246"/>
      <c r="J3054" s="321"/>
      <c r="K3054" s="320"/>
      <c r="L3054" s="321"/>
      <c r="M3054" s="244"/>
      <c r="N3054" s="244"/>
      <c r="O3054" s="257">
        <f t="shared" si="3694"/>
        <v>0</v>
      </c>
      <c r="P3054" s="363">
        <f>SUM(O3054:O3058)</f>
        <v>0</v>
      </c>
      <c r="Q3054" s="322"/>
      <c r="R3054" s="371">
        <f>SUMPRODUCT(Q3054:Q3058+0)</f>
        <v>0</v>
      </c>
      <c r="S3054" s="374" t="e">
        <f>R3054/P3054</f>
        <v>#DIV/0!</v>
      </c>
      <c r="T3054" s="363" t="e">
        <f>LOOKUP(S3054,{0.4,0.45,0.5,0.55,0.6,0.65,0.7,0.75,0.8,0.85,0.9,0.95,1},{0.1,0.175,0.25,0.325,0.4,0.475,0.55,0.625,0.7,0.775,0.85,0.925,1})</f>
        <v>#DIV/0!</v>
      </c>
      <c r="U3054" s="369"/>
      <c r="V3054" s="365"/>
      <c r="W3054" s="367"/>
      <c r="X3054" s="369"/>
      <c r="Y3054" s="371">
        <f>R3054-(V3054/10)-X3054</f>
        <v>0</v>
      </c>
      <c r="Z3054" s="371" t="e">
        <f>Y3054*T3054*AE3054</f>
        <v>#DIV/0!</v>
      </c>
      <c r="AA3054" s="371" t="e">
        <f>U3054-V3054+Z3054</f>
        <v>#DIV/0!</v>
      </c>
      <c r="AB3054" s="371"/>
      <c r="AC3054" s="371"/>
      <c r="AD3054" s="323" t="s">
        <v>2000</v>
      </c>
      <c r="AE3054" s="282">
        <f>VLOOKUP(AD3054,分类参数表!$I$2:$J$10,2,FALSE)</f>
        <v>1</v>
      </c>
      <c r="AF3054" s="283"/>
      <c r="AG3054" s="322"/>
      <c r="AH3054" s="269"/>
      <c r="AI3054" s="269"/>
      <c r="AJ3054" s="269"/>
      <c r="AK3054" s="322"/>
      <c r="AL3054" s="322"/>
      <c r="AM3054" s="292"/>
      <c r="AN3054" s="293" t="e">
        <f t="shared" si="3695"/>
        <v>#DIV/0!</v>
      </c>
      <c r="AO3054" s="298"/>
    </row>
    <row r="3055" spans="1:41" s="221" customFormat="1" ht="15" customHeight="1" x14ac:dyDescent="0.15">
      <c r="A3055" s="247"/>
      <c r="B3055" s="248">
        <f t="shared" ref="B3055:C3055" si="3744">B3054</f>
        <v>0</v>
      </c>
      <c r="C3055" s="249">
        <f t="shared" si="3744"/>
        <v>0</v>
      </c>
      <c r="D3055" s="250">
        <f t="shared" ref="D3055:D3058" si="3745">D3054+1</f>
        <v>2</v>
      </c>
      <c r="E3055" s="250"/>
      <c r="F3055" s="251"/>
      <c r="G3055" s="250"/>
      <c r="H3055" s="329"/>
      <c r="I3055" s="252"/>
      <c r="J3055" s="250"/>
      <c r="K3055" s="250"/>
      <c r="L3055" s="250"/>
      <c r="M3055" s="250"/>
      <c r="N3055" s="250"/>
      <c r="O3055" s="258">
        <f t="shared" si="3694"/>
        <v>0</v>
      </c>
      <c r="P3055" s="364"/>
      <c r="Q3055" s="271"/>
      <c r="R3055" s="372"/>
      <c r="S3055" s="375"/>
      <c r="T3055" s="364"/>
      <c r="U3055" s="370"/>
      <c r="V3055" s="366"/>
      <c r="W3055" s="368"/>
      <c r="X3055" s="370"/>
      <c r="Y3055" s="372"/>
      <c r="Z3055" s="372"/>
      <c r="AA3055" s="372"/>
      <c r="AB3055" s="372"/>
      <c r="AC3055" s="372"/>
      <c r="AD3055" s="250" t="str">
        <f t="shared" ref="AD3055:AD3058" si="3746">AD3054</f>
        <v>会员</v>
      </c>
      <c r="AE3055" s="284">
        <f>VLOOKUP(AD3055,分类参数表!$I$2:$J$10,2,FALSE)</f>
        <v>1</v>
      </c>
      <c r="AF3055" s="285"/>
      <c r="AG3055" s="271"/>
      <c r="AH3055" s="271"/>
      <c r="AI3055" s="271"/>
      <c r="AJ3055" s="271"/>
      <c r="AK3055" s="271"/>
      <c r="AL3055" s="271"/>
      <c r="AM3055" s="294"/>
      <c r="AN3055" s="295" t="e">
        <f t="shared" si="3695"/>
        <v>#DIV/0!</v>
      </c>
      <c r="AO3055" s="299"/>
    </row>
    <row r="3056" spans="1:41" s="221" customFormat="1" ht="15" customHeight="1" x14ac:dyDescent="0.15">
      <c r="A3056" s="247"/>
      <c r="B3056" s="248">
        <f t="shared" ref="B3056:C3056" si="3747">B3055</f>
        <v>0</v>
      </c>
      <c r="C3056" s="249">
        <f t="shared" si="3747"/>
        <v>0</v>
      </c>
      <c r="D3056" s="250">
        <f t="shared" si="3745"/>
        <v>3</v>
      </c>
      <c r="E3056" s="250"/>
      <c r="F3056" s="251"/>
      <c r="G3056" s="250"/>
      <c r="H3056" s="329"/>
      <c r="I3056" s="252"/>
      <c r="J3056" s="250"/>
      <c r="K3056" s="250"/>
      <c r="L3056" s="250"/>
      <c r="M3056" s="250"/>
      <c r="N3056" s="250"/>
      <c r="O3056" s="258">
        <f t="shared" si="3694"/>
        <v>0</v>
      </c>
      <c r="P3056" s="364"/>
      <c r="Q3056" s="271"/>
      <c r="R3056" s="372"/>
      <c r="S3056" s="375"/>
      <c r="T3056" s="364"/>
      <c r="U3056" s="370"/>
      <c r="V3056" s="366"/>
      <c r="W3056" s="368"/>
      <c r="X3056" s="370"/>
      <c r="Y3056" s="372"/>
      <c r="Z3056" s="372"/>
      <c r="AA3056" s="372"/>
      <c r="AB3056" s="372"/>
      <c r="AC3056" s="372"/>
      <c r="AD3056" s="250" t="str">
        <f t="shared" si="3746"/>
        <v>会员</v>
      </c>
      <c r="AE3056" s="284">
        <f>VLOOKUP(AD3056,分类参数表!$I$2:$J$10,2,FALSE)</f>
        <v>1</v>
      </c>
      <c r="AF3056" s="285"/>
      <c r="AG3056" s="271"/>
      <c r="AH3056" s="271"/>
      <c r="AI3056" s="271"/>
      <c r="AJ3056" s="271"/>
      <c r="AK3056" s="271"/>
      <c r="AL3056" s="271"/>
      <c r="AM3056" s="294"/>
      <c r="AN3056" s="295" t="e">
        <f t="shared" si="3695"/>
        <v>#DIV/0!</v>
      </c>
      <c r="AO3056" s="299"/>
    </row>
    <row r="3057" spans="1:41" s="221" customFormat="1" ht="15" customHeight="1" x14ac:dyDescent="0.15">
      <c r="A3057" s="247"/>
      <c r="B3057" s="248">
        <f t="shared" ref="B3057:C3057" si="3748">B3056</f>
        <v>0</v>
      </c>
      <c r="C3057" s="249">
        <f t="shared" si="3748"/>
        <v>0</v>
      </c>
      <c r="D3057" s="250">
        <f t="shared" si="3745"/>
        <v>4</v>
      </c>
      <c r="E3057" s="250"/>
      <c r="F3057" s="251"/>
      <c r="G3057" s="250"/>
      <c r="H3057" s="271"/>
      <c r="I3057" s="250"/>
      <c r="J3057" s="250"/>
      <c r="K3057" s="250"/>
      <c r="L3057" s="250"/>
      <c r="M3057" s="250"/>
      <c r="N3057" s="250"/>
      <c r="O3057" s="258">
        <f t="shared" si="3694"/>
        <v>0</v>
      </c>
      <c r="P3057" s="364"/>
      <c r="Q3057" s="271"/>
      <c r="R3057" s="372"/>
      <c r="S3057" s="375"/>
      <c r="T3057" s="364"/>
      <c r="U3057" s="370"/>
      <c r="V3057" s="366"/>
      <c r="W3057" s="368"/>
      <c r="X3057" s="370"/>
      <c r="Y3057" s="372"/>
      <c r="Z3057" s="372"/>
      <c r="AA3057" s="372"/>
      <c r="AB3057" s="372"/>
      <c r="AC3057" s="372"/>
      <c r="AD3057" s="250" t="str">
        <f t="shared" si="3746"/>
        <v>会员</v>
      </c>
      <c r="AE3057" s="284">
        <f>VLOOKUP(AD3057,分类参数表!$I$2:$J$10,2,FALSE)</f>
        <v>1</v>
      </c>
      <c r="AF3057" s="285"/>
      <c r="AG3057" s="271"/>
      <c r="AH3057" s="271"/>
      <c r="AI3057" s="271"/>
      <c r="AJ3057" s="271"/>
      <c r="AK3057" s="271"/>
      <c r="AL3057" s="271"/>
      <c r="AM3057" s="294"/>
      <c r="AN3057" s="295" t="e">
        <f t="shared" si="3695"/>
        <v>#DIV/0!</v>
      </c>
      <c r="AO3057" s="299"/>
    </row>
    <row r="3058" spans="1:41" s="221" customFormat="1" ht="15" customHeight="1" thickBot="1" x14ac:dyDescent="0.2">
      <c r="A3058" s="247"/>
      <c r="B3058" s="248">
        <f t="shared" ref="B3058:C3058" si="3749">B3057</f>
        <v>0</v>
      </c>
      <c r="C3058" s="249">
        <f t="shared" si="3749"/>
        <v>0</v>
      </c>
      <c r="D3058" s="250">
        <f t="shared" si="3745"/>
        <v>5</v>
      </c>
      <c r="E3058" s="250"/>
      <c r="F3058" s="251"/>
      <c r="G3058" s="250"/>
      <c r="H3058" s="271"/>
      <c r="I3058" s="250"/>
      <c r="J3058" s="250"/>
      <c r="K3058" s="250"/>
      <c r="L3058" s="250"/>
      <c r="M3058" s="250"/>
      <c r="N3058" s="250"/>
      <c r="O3058" s="258">
        <f t="shared" si="3694"/>
        <v>0</v>
      </c>
      <c r="P3058" s="364"/>
      <c r="Q3058" s="271"/>
      <c r="R3058" s="372"/>
      <c r="S3058" s="375"/>
      <c r="T3058" s="364"/>
      <c r="U3058" s="370"/>
      <c r="V3058" s="366"/>
      <c r="W3058" s="368"/>
      <c r="X3058" s="370"/>
      <c r="Y3058" s="372"/>
      <c r="Z3058" s="372"/>
      <c r="AA3058" s="372"/>
      <c r="AB3058" s="373"/>
      <c r="AC3058" s="373"/>
      <c r="AD3058" s="250" t="str">
        <f t="shared" si="3746"/>
        <v>会员</v>
      </c>
      <c r="AE3058" s="284">
        <f>VLOOKUP(AD3058,分类参数表!$I$2:$J$10,2,FALSE)</f>
        <v>1</v>
      </c>
      <c r="AF3058" s="285"/>
      <c r="AG3058" s="271"/>
      <c r="AH3058" s="271"/>
      <c r="AI3058" s="271"/>
      <c r="AJ3058" s="271"/>
      <c r="AK3058" s="271"/>
      <c r="AL3058" s="271"/>
      <c r="AM3058" s="294"/>
      <c r="AN3058" s="295" t="e">
        <f t="shared" si="3695"/>
        <v>#DIV/0!</v>
      </c>
      <c r="AO3058" s="299"/>
    </row>
    <row r="3059" spans="1:41" s="218" customFormat="1" ht="15" customHeight="1" thickTop="1" x14ac:dyDescent="0.15">
      <c r="A3059" s="229"/>
      <c r="B3059" s="230"/>
      <c r="C3059" s="231"/>
      <c r="D3059" s="232">
        <v>1</v>
      </c>
      <c r="E3059" s="233"/>
      <c r="F3059" s="233"/>
      <c r="G3059" s="232"/>
      <c r="H3059" s="326"/>
      <c r="I3059" s="234"/>
      <c r="J3059" s="232"/>
      <c r="K3059" s="233"/>
      <c r="L3059" s="232"/>
      <c r="M3059" s="232"/>
      <c r="N3059" s="232"/>
      <c r="O3059" s="255">
        <f t="shared" si="3694"/>
        <v>0</v>
      </c>
      <c r="P3059" s="350">
        <f>SUM(O3059:O3063)</f>
        <v>0</v>
      </c>
      <c r="Q3059" s="264"/>
      <c r="R3059" s="352">
        <f>SUMPRODUCT(Q3059:Q3063+0)</f>
        <v>0</v>
      </c>
      <c r="S3059" s="354" t="e">
        <f>R3059/P3059</f>
        <v>#DIV/0!</v>
      </c>
      <c r="T3059" s="350" t="e">
        <f>LOOKUP(S3059,{0.4,0.45,0.5,0.55,0.6,0.65,0.7,0.75,0.8,0.85,0.9,0.95,1},{0.1,0.175,0.25,0.325,0.4,0.475,0.55,0.625,0.7,0.775,0.85,0.925,1})</f>
        <v>#DIV/0!</v>
      </c>
      <c r="U3059" s="356"/>
      <c r="V3059" s="358"/>
      <c r="W3059" s="360"/>
      <c r="X3059" s="356"/>
      <c r="Y3059" s="352">
        <f>R3059-(V3059/10)-X3059</f>
        <v>0</v>
      </c>
      <c r="Z3059" s="352" t="e">
        <f>Y3059*T3059*AE3059</f>
        <v>#DIV/0!</v>
      </c>
      <c r="AA3059" s="352" t="e">
        <f>U3059-V3059+Z3059</f>
        <v>#DIV/0!</v>
      </c>
      <c r="AB3059" s="352"/>
      <c r="AC3059" s="352"/>
      <c r="AD3059" s="276"/>
      <c r="AE3059" s="277" t="e">
        <f>VLOOKUP(AD3059,分类参数表!$I$2:$J$10,2,FALSE)</f>
        <v>#N/A</v>
      </c>
      <c r="AF3059" s="278"/>
      <c r="AG3059" s="264"/>
      <c r="AH3059" s="264"/>
      <c r="AI3059" s="264"/>
      <c r="AJ3059" s="264"/>
      <c r="AK3059" s="264"/>
      <c r="AL3059" s="264"/>
      <c r="AM3059" s="288"/>
      <c r="AN3059" s="289" t="e">
        <f t="shared" si="3695"/>
        <v>#DIV/0!</v>
      </c>
      <c r="AO3059" s="296"/>
    </row>
    <row r="3060" spans="1:41" s="219" customFormat="1" ht="15" customHeight="1" x14ac:dyDescent="0.15">
      <c r="A3060" s="235"/>
      <c r="B3060" s="236">
        <f t="shared" ref="B3060:C3060" si="3750">B3059</f>
        <v>0</v>
      </c>
      <c r="C3060" s="237">
        <f t="shared" si="3750"/>
        <v>0</v>
      </c>
      <c r="D3060" s="238">
        <f t="shared" ref="D3060:D3063" si="3751">D3059+1</f>
        <v>2</v>
      </c>
      <c r="E3060" s="238"/>
      <c r="F3060" s="239"/>
      <c r="G3060" s="238"/>
      <c r="H3060" s="327"/>
      <c r="I3060" s="240"/>
      <c r="J3060" s="238"/>
      <c r="K3060" s="238"/>
      <c r="L3060" s="238"/>
      <c r="M3060" s="238"/>
      <c r="N3060" s="238"/>
      <c r="O3060" s="256">
        <f t="shared" si="3694"/>
        <v>0</v>
      </c>
      <c r="P3060" s="351"/>
      <c r="Q3060" s="266"/>
      <c r="R3060" s="353"/>
      <c r="S3060" s="355"/>
      <c r="T3060" s="351"/>
      <c r="U3060" s="357"/>
      <c r="V3060" s="359"/>
      <c r="W3060" s="361"/>
      <c r="X3060" s="357"/>
      <c r="Y3060" s="353"/>
      <c r="Z3060" s="353"/>
      <c r="AA3060" s="353"/>
      <c r="AB3060" s="353"/>
      <c r="AC3060" s="353"/>
      <c r="AD3060" s="238">
        <f t="shared" ref="AD3060:AD3063" si="3752">AD3059</f>
        <v>0</v>
      </c>
      <c r="AE3060" s="279" t="e">
        <f>VLOOKUP(AD3060,分类参数表!$I$2:$J$10,2,FALSE)</f>
        <v>#N/A</v>
      </c>
      <c r="AF3060" s="280"/>
      <c r="AG3060" s="266"/>
      <c r="AH3060" s="266"/>
      <c r="AI3060" s="266"/>
      <c r="AJ3060" s="266"/>
      <c r="AK3060" s="266"/>
      <c r="AL3060" s="266"/>
      <c r="AM3060" s="290"/>
      <c r="AN3060" s="291" t="e">
        <f t="shared" si="3695"/>
        <v>#DIV/0!</v>
      </c>
      <c r="AO3060" s="297"/>
    </row>
    <row r="3061" spans="1:41" s="219" customFormat="1" ht="15" customHeight="1" x14ac:dyDescent="0.15">
      <c r="A3061" s="235"/>
      <c r="B3061" s="236">
        <f t="shared" ref="B3061:C3061" si="3753">B3060</f>
        <v>0</v>
      </c>
      <c r="C3061" s="237">
        <f t="shared" si="3753"/>
        <v>0</v>
      </c>
      <c r="D3061" s="238">
        <f t="shared" si="3751"/>
        <v>3</v>
      </c>
      <c r="E3061" s="238"/>
      <c r="F3061" s="239"/>
      <c r="G3061" s="238"/>
      <c r="H3061" s="327"/>
      <c r="I3061" s="240"/>
      <c r="J3061" s="238"/>
      <c r="K3061" s="238"/>
      <c r="L3061" s="238"/>
      <c r="M3061" s="238"/>
      <c r="N3061" s="238"/>
      <c r="O3061" s="256">
        <f t="shared" si="3694"/>
        <v>0</v>
      </c>
      <c r="P3061" s="351"/>
      <c r="Q3061" s="266"/>
      <c r="R3061" s="353"/>
      <c r="S3061" s="355"/>
      <c r="T3061" s="351"/>
      <c r="U3061" s="357"/>
      <c r="V3061" s="359"/>
      <c r="W3061" s="361"/>
      <c r="X3061" s="357"/>
      <c r="Y3061" s="353"/>
      <c r="Z3061" s="353"/>
      <c r="AA3061" s="353"/>
      <c r="AB3061" s="353"/>
      <c r="AC3061" s="353"/>
      <c r="AD3061" s="238">
        <f t="shared" si="3752"/>
        <v>0</v>
      </c>
      <c r="AE3061" s="279" t="e">
        <f>VLOOKUP(AD3061,分类参数表!$I$2:$J$10,2,FALSE)</f>
        <v>#N/A</v>
      </c>
      <c r="AF3061" s="280"/>
      <c r="AG3061" s="266"/>
      <c r="AH3061" s="266"/>
      <c r="AI3061" s="266"/>
      <c r="AJ3061" s="266"/>
      <c r="AK3061" s="266"/>
      <c r="AL3061" s="266"/>
      <c r="AM3061" s="290"/>
      <c r="AN3061" s="291" t="e">
        <f t="shared" si="3695"/>
        <v>#DIV/0!</v>
      </c>
      <c r="AO3061" s="297"/>
    </row>
    <row r="3062" spans="1:41" s="219" customFormat="1" ht="15" customHeight="1" x14ac:dyDescent="0.15">
      <c r="A3062" s="235"/>
      <c r="B3062" s="236">
        <f t="shared" ref="B3062:C3062" si="3754">B3061</f>
        <v>0</v>
      </c>
      <c r="C3062" s="237">
        <f t="shared" si="3754"/>
        <v>0</v>
      </c>
      <c r="D3062" s="238">
        <f t="shared" si="3751"/>
        <v>4</v>
      </c>
      <c r="E3062" s="238"/>
      <c r="F3062" s="239"/>
      <c r="G3062" s="238"/>
      <c r="H3062" s="266"/>
      <c r="I3062" s="238"/>
      <c r="J3062" s="238"/>
      <c r="K3062" s="238"/>
      <c r="L3062" s="238"/>
      <c r="M3062" s="238"/>
      <c r="N3062" s="238"/>
      <c r="O3062" s="256">
        <f t="shared" si="3694"/>
        <v>0</v>
      </c>
      <c r="P3062" s="351"/>
      <c r="Q3062" s="266"/>
      <c r="R3062" s="353"/>
      <c r="S3062" s="355"/>
      <c r="T3062" s="351"/>
      <c r="U3062" s="357"/>
      <c r="V3062" s="359"/>
      <c r="W3062" s="361"/>
      <c r="X3062" s="357"/>
      <c r="Y3062" s="353"/>
      <c r="Z3062" s="353"/>
      <c r="AA3062" s="353"/>
      <c r="AB3062" s="353"/>
      <c r="AC3062" s="353"/>
      <c r="AD3062" s="238">
        <f t="shared" si="3752"/>
        <v>0</v>
      </c>
      <c r="AE3062" s="279" t="e">
        <f>VLOOKUP(AD3062,分类参数表!$I$2:$J$10,2,FALSE)</f>
        <v>#N/A</v>
      </c>
      <c r="AF3062" s="280"/>
      <c r="AG3062" s="266"/>
      <c r="AH3062" s="266"/>
      <c r="AI3062" s="266"/>
      <c r="AJ3062" s="266"/>
      <c r="AK3062" s="266"/>
      <c r="AL3062" s="266"/>
      <c r="AM3062" s="290"/>
      <c r="AN3062" s="291" t="e">
        <f t="shared" si="3695"/>
        <v>#DIV/0!</v>
      </c>
      <c r="AO3062" s="297"/>
    </row>
    <row r="3063" spans="1:41" s="219" customFormat="1" ht="15" customHeight="1" thickBot="1" x14ac:dyDescent="0.2">
      <c r="A3063" s="235"/>
      <c r="B3063" s="236">
        <f t="shared" ref="B3063:C3063" si="3755">B3062</f>
        <v>0</v>
      </c>
      <c r="C3063" s="237">
        <f t="shared" si="3755"/>
        <v>0</v>
      </c>
      <c r="D3063" s="238">
        <f t="shared" si="3751"/>
        <v>5</v>
      </c>
      <c r="E3063" s="238"/>
      <c r="F3063" s="239"/>
      <c r="G3063" s="238"/>
      <c r="H3063" s="266"/>
      <c r="I3063" s="238"/>
      <c r="J3063" s="238"/>
      <c r="K3063" s="238"/>
      <c r="L3063" s="238"/>
      <c r="M3063" s="238"/>
      <c r="N3063" s="238"/>
      <c r="O3063" s="256">
        <f t="shared" si="3694"/>
        <v>0</v>
      </c>
      <c r="P3063" s="351"/>
      <c r="Q3063" s="266"/>
      <c r="R3063" s="353"/>
      <c r="S3063" s="355"/>
      <c r="T3063" s="351"/>
      <c r="U3063" s="357"/>
      <c r="V3063" s="359"/>
      <c r="W3063" s="361"/>
      <c r="X3063" s="357"/>
      <c r="Y3063" s="353"/>
      <c r="Z3063" s="353"/>
      <c r="AA3063" s="353"/>
      <c r="AB3063" s="362"/>
      <c r="AC3063" s="362"/>
      <c r="AD3063" s="238">
        <f t="shared" si="3752"/>
        <v>0</v>
      </c>
      <c r="AE3063" s="279" t="e">
        <f>VLOOKUP(AD3063,分类参数表!$I$2:$J$10,2,FALSE)</f>
        <v>#N/A</v>
      </c>
      <c r="AF3063" s="280"/>
      <c r="AG3063" s="266"/>
      <c r="AH3063" s="266"/>
      <c r="AI3063" s="266"/>
      <c r="AJ3063" s="266"/>
      <c r="AK3063" s="266"/>
      <c r="AL3063" s="266"/>
      <c r="AM3063" s="290"/>
      <c r="AN3063" s="291" t="e">
        <f t="shared" si="3695"/>
        <v>#DIV/0!</v>
      </c>
      <c r="AO3063" s="297"/>
    </row>
    <row r="3064" spans="1:41" s="220" customFormat="1" ht="15" customHeight="1" thickTop="1" x14ac:dyDescent="0.15">
      <c r="A3064" s="319"/>
      <c r="B3064" s="242"/>
      <c r="C3064" s="243"/>
      <c r="D3064" s="244">
        <v>1</v>
      </c>
      <c r="E3064" s="320"/>
      <c r="F3064" s="245"/>
      <c r="G3064" s="321"/>
      <c r="H3064" s="328"/>
      <c r="I3064" s="246"/>
      <c r="J3064" s="321"/>
      <c r="K3064" s="320"/>
      <c r="L3064" s="321"/>
      <c r="M3064" s="244"/>
      <c r="N3064" s="244"/>
      <c r="O3064" s="257">
        <f t="shared" si="3694"/>
        <v>0</v>
      </c>
      <c r="P3064" s="363">
        <f>SUM(O3064:O3068)</f>
        <v>0</v>
      </c>
      <c r="Q3064" s="322"/>
      <c r="R3064" s="371">
        <f>SUMPRODUCT(Q3064:Q3068+0)</f>
        <v>0</v>
      </c>
      <c r="S3064" s="374" t="e">
        <f>R3064/P3064</f>
        <v>#DIV/0!</v>
      </c>
      <c r="T3064" s="363" t="e">
        <f>LOOKUP(S3064,{0.4,0.45,0.5,0.55,0.6,0.65,0.7,0.75,0.8,0.85,0.9,0.95,1},{0.1,0.175,0.25,0.325,0.4,0.475,0.55,0.625,0.7,0.775,0.85,0.925,1})</f>
        <v>#DIV/0!</v>
      </c>
      <c r="U3064" s="369"/>
      <c r="V3064" s="365"/>
      <c r="W3064" s="367"/>
      <c r="X3064" s="369"/>
      <c r="Y3064" s="371">
        <f>R3064-(V3064/10)-X3064</f>
        <v>0</v>
      </c>
      <c r="Z3064" s="371" t="e">
        <f>Y3064*T3064*AE3064</f>
        <v>#DIV/0!</v>
      </c>
      <c r="AA3064" s="371" t="e">
        <f>U3064-V3064+Z3064</f>
        <v>#DIV/0!</v>
      </c>
      <c r="AB3064" s="371"/>
      <c r="AC3064" s="371"/>
      <c r="AD3064" s="323" t="s">
        <v>2000</v>
      </c>
      <c r="AE3064" s="282">
        <f>VLOOKUP(AD3064,分类参数表!$I$2:$J$10,2,FALSE)</f>
        <v>1</v>
      </c>
      <c r="AF3064" s="283"/>
      <c r="AG3064" s="322"/>
      <c r="AH3064" s="269"/>
      <c r="AI3064" s="269"/>
      <c r="AJ3064" s="269"/>
      <c r="AK3064" s="322"/>
      <c r="AL3064" s="322"/>
      <c r="AM3064" s="292"/>
      <c r="AN3064" s="293" t="e">
        <f t="shared" si="3695"/>
        <v>#DIV/0!</v>
      </c>
      <c r="AO3064" s="298"/>
    </row>
    <row r="3065" spans="1:41" s="221" customFormat="1" ht="15" customHeight="1" x14ac:dyDescent="0.15">
      <c r="A3065" s="247"/>
      <c r="B3065" s="248">
        <f t="shared" ref="B3065:C3065" si="3756">B3064</f>
        <v>0</v>
      </c>
      <c r="C3065" s="249">
        <f t="shared" si="3756"/>
        <v>0</v>
      </c>
      <c r="D3065" s="250">
        <f t="shared" ref="D3065:D3068" si="3757">D3064+1</f>
        <v>2</v>
      </c>
      <c r="E3065" s="250"/>
      <c r="F3065" s="251"/>
      <c r="G3065" s="250"/>
      <c r="H3065" s="329"/>
      <c r="I3065" s="252"/>
      <c r="J3065" s="250"/>
      <c r="K3065" s="250"/>
      <c r="L3065" s="250"/>
      <c r="M3065" s="250"/>
      <c r="N3065" s="250"/>
      <c r="O3065" s="258">
        <f t="shared" si="3694"/>
        <v>0</v>
      </c>
      <c r="P3065" s="364"/>
      <c r="Q3065" s="271"/>
      <c r="R3065" s="372"/>
      <c r="S3065" s="375"/>
      <c r="T3065" s="364"/>
      <c r="U3065" s="370"/>
      <c r="V3065" s="366"/>
      <c r="W3065" s="368"/>
      <c r="X3065" s="370"/>
      <c r="Y3065" s="372"/>
      <c r="Z3065" s="372"/>
      <c r="AA3065" s="372"/>
      <c r="AB3065" s="372"/>
      <c r="AC3065" s="372"/>
      <c r="AD3065" s="250" t="str">
        <f t="shared" ref="AD3065:AD3068" si="3758">AD3064</f>
        <v>会员</v>
      </c>
      <c r="AE3065" s="284">
        <f>VLOOKUP(AD3065,分类参数表!$I$2:$J$10,2,FALSE)</f>
        <v>1</v>
      </c>
      <c r="AF3065" s="285"/>
      <c r="AG3065" s="271"/>
      <c r="AH3065" s="271"/>
      <c r="AI3065" s="271"/>
      <c r="AJ3065" s="271"/>
      <c r="AK3065" s="271"/>
      <c r="AL3065" s="271"/>
      <c r="AM3065" s="294"/>
      <c r="AN3065" s="295" t="e">
        <f t="shared" si="3695"/>
        <v>#DIV/0!</v>
      </c>
      <c r="AO3065" s="299"/>
    </row>
    <row r="3066" spans="1:41" s="221" customFormat="1" ht="15" customHeight="1" x14ac:dyDescent="0.15">
      <c r="A3066" s="247"/>
      <c r="B3066" s="248">
        <f t="shared" ref="B3066:C3066" si="3759">B3065</f>
        <v>0</v>
      </c>
      <c r="C3066" s="249">
        <f t="shared" si="3759"/>
        <v>0</v>
      </c>
      <c r="D3066" s="250">
        <f t="shared" si="3757"/>
        <v>3</v>
      </c>
      <c r="E3066" s="250"/>
      <c r="F3066" s="251"/>
      <c r="G3066" s="250"/>
      <c r="H3066" s="329"/>
      <c r="I3066" s="252"/>
      <c r="J3066" s="250"/>
      <c r="K3066" s="250"/>
      <c r="L3066" s="250"/>
      <c r="M3066" s="250"/>
      <c r="N3066" s="250"/>
      <c r="O3066" s="258">
        <f t="shared" si="3694"/>
        <v>0</v>
      </c>
      <c r="P3066" s="364"/>
      <c r="Q3066" s="271"/>
      <c r="R3066" s="372"/>
      <c r="S3066" s="375"/>
      <c r="T3066" s="364"/>
      <c r="U3066" s="370"/>
      <c r="V3066" s="366"/>
      <c r="W3066" s="368"/>
      <c r="X3066" s="370"/>
      <c r="Y3066" s="372"/>
      <c r="Z3066" s="372"/>
      <c r="AA3066" s="372"/>
      <c r="AB3066" s="372"/>
      <c r="AC3066" s="372"/>
      <c r="AD3066" s="250" t="str">
        <f t="shared" si="3758"/>
        <v>会员</v>
      </c>
      <c r="AE3066" s="284">
        <f>VLOOKUP(AD3066,分类参数表!$I$2:$J$10,2,FALSE)</f>
        <v>1</v>
      </c>
      <c r="AF3066" s="285"/>
      <c r="AG3066" s="271"/>
      <c r="AH3066" s="271"/>
      <c r="AI3066" s="271"/>
      <c r="AJ3066" s="271"/>
      <c r="AK3066" s="271"/>
      <c r="AL3066" s="271"/>
      <c r="AM3066" s="294"/>
      <c r="AN3066" s="295" t="e">
        <f t="shared" si="3695"/>
        <v>#DIV/0!</v>
      </c>
      <c r="AO3066" s="299"/>
    </row>
    <row r="3067" spans="1:41" s="221" customFormat="1" ht="15" customHeight="1" x14ac:dyDescent="0.15">
      <c r="A3067" s="247"/>
      <c r="B3067" s="248">
        <f t="shared" ref="B3067:C3067" si="3760">B3066</f>
        <v>0</v>
      </c>
      <c r="C3067" s="249">
        <f t="shared" si="3760"/>
        <v>0</v>
      </c>
      <c r="D3067" s="250">
        <f t="shared" si="3757"/>
        <v>4</v>
      </c>
      <c r="E3067" s="250"/>
      <c r="F3067" s="251"/>
      <c r="G3067" s="250"/>
      <c r="H3067" s="271"/>
      <c r="I3067" s="250"/>
      <c r="J3067" s="250"/>
      <c r="K3067" s="250"/>
      <c r="L3067" s="250"/>
      <c r="M3067" s="250"/>
      <c r="N3067" s="250"/>
      <c r="O3067" s="258">
        <f t="shared" si="3694"/>
        <v>0</v>
      </c>
      <c r="P3067" s="364"/>
      <c r="Q3067" s="271"/>
      <c r="R3067" s="372"/>
      <c r="S3067" s="375"/>
      <c r="T3067" s="364"/>
      <c r="U3067" s="370"/>
      <c r="V3067" s="366"/>
      <c r="W3067" s="368"/>
      <c r="X3067" s="370"/>
      <c r="Y3067" s="372"/>
      <c r="Z3067" s="372"/>
      <c r="AA3067" s="372"/>
      <c r="AB3067" s="372"/>
      <c r="AC3067" s="372"/>
      <c r="AD3067" s="250" t="str">
        <f t="shared" si="3758"/>
        <v>会员</v>
      </c>
      <c r="AE3067" s="284">
        <f>VLOOKUP(AD3067,分类参数表!$I$2:$J$10,2,FALSE)</f>
        <v>1</v>
      </c>
      <c r="AF3067" s="285"/>
      <c r="AG3067" s="271"/>
      <c r="AH3067" s="271"/>
      <c r="AI3067" s="271"/>
      <c r="AJ3067" s="271"/>
      <c r="AK3067" s="271"/>
      <c r="AL3067" s="271"/>
      <c r="AM3067" s="294"/>
      <c r="AN3067" s="295" t="e">
        <f t="shared" si="3695"/>
        <v>#DIV/0!</v>
      </c>
      <c r="AO3067" s="299"/>
    </row>
    <row r="3068" spans="1:41" s="221" customFormat="1" ht="15" customHeight="1" thickBot="1" x14ac:dyDescent="0.2">
      <c r="A3068" s="247"/>
      <c r="B3068" s="248">
        <f t="shared" ref="B3068:C3068" si="3761">B3067</f>
        <v>0</v>
      </c>
      <c r="C3068" s="249">
        <f t="shared" si="3761"/>
        <v>0</v>
      </c>
      <c r="D3068" s="250">
        <f t="shared" si="3757"/>
        <v>5</v>
      </c>
      <c r="E3068" s="250"/>
      <c r="F3068" s="251"/>
      <c r="G3068" s="250"/>
      <c r="H3068" s="271"/>
      <c r="I3068" s="250"/>
      <c r="J3068" s="250"/>
      <c r="K3068" s="250"/>
      <c r="L3068" s="250"/>
      <c r="M3068" s="250"/>
      <c r="N3068" s="250"/>
      <c r="O3068" s="258">
        <f t="shared" si="3694"/>
        <v>0</v>
      </c>
      <c r="P3068" s="364"/>
      <c r="Q3068" s="271"/>
      <c r="R3068" s="372"/>
      <c r="S3068" s="375"/>
      <c r="T3068" s="364"/>
      <c r="U3068" s="370"/>
      <c r="V3068" s="366"/>
      <c r="W3068" s="368"/>
      <c r="X3068" s="370"/>
      <c r="Y3068" s="372"/>
      <c r="Z3068" s="372"/>
      <c r="AA3068" s="372"/>
      <c r="AB3068" s="373"/>
      <c r="AC3068" s="373"/>
      <c r="AD3068" s="250" t="str">
        <f t="shared" si="3758"/>
        <v>会员</v>
      </c>
      <c r="AE3068" s="284">
        <f>VLOOKUP(AD3068,分类参数表!$I$2:$J$10,2,FALSE)</f>
        <v>1</v>
      </c>
      <c r="AF3068" s="285"/>
      <c r="AG3068" s="271"/>
      <c r="AH3068" s="271"/>
      <c r="AI3068" s="271"/>
      <c r="AJ3068" s="271"/>
      <c r="AK3068" s="271"/>
      <c r="AL3068" s="271"/>
      <c r="AM3068" s="294"/>
      <c r="AN3068" s="295" t="e">
        <f t="shared" si="3695"/>
        <v>#DIV/0!</v>
      </c>
      <c r="AO3068" s="299"/>
    </row>
    <row r="3069" spans="1:41" s="218" customFormat="1" ht="15" customHeight="1" thickTop="1" x14ac:dyDescent="0.15">
      <c r="A3069" s="229"/>
      <c r="B3069" s="230"/>
      <c r="C3069" s="231"/>
      <c r="D3069" s="232">
        <v>1</v>
      </c>
      <c r="E3069" s="233"/>
      <c r="F3069" s="233"/>
      <c r="G3069" s="232"/>
      <c r="H3069" s="326"/>
      <c r="I3069" s="234"/>
      <c r="J3069" s="232"/>
      <c r="K3069" s="233"/>
      <c r="L3069" s="232"/>
      <c r="M3069" s="232"/>
      <c r="N3069" s="232"/>
      <c r="O3069" s="255">
        <f t="shared" si="3694"/>
        <v>0</v>
      </c>
      <c r="P3069" s="350">
        <f>SUM(O3069:O3073)</f>
        <v>0</v>
      </c>
      <c r="Q3069" s="264"/>
      <c r="R3069" s="352">
        <f>SUMPRODUCT(Q3069:Q3073+0)</f>
        <v>0</v>
      </c>
      <c r="S3069" s="354" t="e">
        <f>R3069/P3069</f>
        <v>#DIV/0!</v>
      </c>
      <c r="T3069" s="350" t="e">
        <f>LOOKUP(S3069,{0.4,0.45,0.5,0.55,0.6,0.65,0.7,0.75,0.8,0.85,0.9,0.95,1},{0.1,0.175,0.25,0.325,0.4,0.475,0.55,0.625,0.7,0.775,0.85,0.925,1})</f>
        <v>#DIV/0!</v>
      </c>
      <c r="U3069" s="356"/>
      <c r="V3069" s="358"/>
      <c r="W3069" s="360"/>
      <c r="X3069" s="356"/>
      <c r="Y3069" s="352">
        <f>R3069-(V3069/10)-X3069</f>
        <v>0</v>
      </c>
      <c r="Z3069" s="352" t="e">
        <f>Y3069*T3069*AE3069</f>
        <v>#DIV/0!</v>
      </c>
      <c r="AA3069" s="352" t="e">
        <f>U3069-V3069+Z3069</f>
        <v>#DIV/0!</v>
      </c>
      <c r="AB3069" s="352"/>
      <c r="AC3069" s="352"/>
      <c r="AD3069" s="276"/>
      <c r="AE3069" s="277" t="e">
        <f>VLOOKUP(AD3069,分类参数表!$I$2:$J$10,2,FALSE)</f>
        <v>#N/A</v>
      </c>
      <c r="AF3069" s="278"/>
      <c r="AG3069" s="264"/>
      <c r="AH3069" s="264"/>
      <c r="AI3069" s="264"/>
      <c r="AJ3069" s="264"/>
      <c r="AK3069" s="264"/>
      <c r="AL3069" s="264"/>
      <c r="AM3069" s="288"/>
      <c r="AN3069" s="289" t="e">
        <f t="shared" si="3695"/>
        <v>#DIV/0!</v>
      </c>
      <c r="AO3069" s="296"/>
    </row>
    <row r="3070" spans="1:41" s="219" customFormat="1" ht="15" customHeight="1" x14ac:dyDescent="0.15">
      <c r="A3070" s="235"/>
      <c r="B3070" s="236">
        <f t="shared" ref="B3070:C3070" si="3762">B3069</f>
        <v>0</v>
      </c>
      <c r="C3070" s="237">
        <f t="shared" si="3762"/>
        <v>0</v>
      </c>
      <c r="D3070" s="238">
        <f t="shared" ref="D3070:D3073" si="3763">D3069+1</f>
        <v>2</v>
      </c>
      <c r="E3070" s="238"/>
      <c r="F3070" s="239"/>
      <c r="G3070" s="238"/>
      <c r="H3070" s="327"/>
      <c r="I3070" s="240"/>
      <c r="J3070" s="238"/>
      <c r="K3070" s="238"/>
      <c r="L3070" s="238"/>
      <c r="M3070" s="238"/>
      <c r="N3070" s="238"/>
      <c r="O3070" s="256">
        <f t="shared" si="3694"/>
        <v>0</v>
      </c>
      <c r="P3070" s="351"/>
      <c r="Q3070" s="266"/>
      <c r="R3070" s="353"/>
      <c r="S3070" s="355"/>
      <c r="T3070" s="351"/>
      <c r="U3070" s="357"/>
      <c r="V3070" s="359"/>
      <c r="W3070" s="361"/>
      <c r="X3070" s="357"/>
      <c r="Y3070" s="353"/>
      <c r="Z3070" s="353"/>
      <c r="AA3070" s="353"/>
      <c r="AB3070" s="353"/>
      <c r="AC3070" s="353"/>
      <c r="AD3070" s="238">
        <f t="shared" ref="AD3070:AD3073" si="3764">AD3069</f>
        <v>0</v>
      </c>
      <c r="AE3070" s="279" t="e">
        <f>VLOOKUP(AD3070,分类参数表!$I$2:$J$10,2,FALSE)</f>
        <v>#N/A</v>
      </c>
      <c r="AF3070" s="280"/>
      <c r="AG3070" s="266"/>
      <c r="AH3070" s="266"/>
      <c r="AI3070" s="266"/>
      <c r="AJ3070" s="266"/>
      <c r="AK3070" s="266"/>
      <c r="AL3070" s="266"/>
      <c r="AM3070" s="290"/>
      <c r="AN3070" s="291" t="e">
        <f t="shared" si="3695"/>
        <v>#DIV/0!</v>
      </c>
      <c r="AO3070" s="297"/>
    </row>
    <row r="3071" spans="1:41" s="219" customFormat="1" ht="15" customHeight="1" x14ac:dyDescent="0.15">
      <c r="A3071" s="235"/>
      <c r="B3071" s="236">
        <f t="shared" ref="B3071:C3071" si="3765">B3070</f>
        <v>0</v>
      </c>
      <c r="C3071" s="237">
        <f t="shared" si="3765"/>
        <v>0</v>
      </c>
      <c r="D3071" s="238">
        <f t="shared" si="3763"/>
        <v>3</v>
      </c>
      <c r="E3071" s="238"/>
      <c r="F3071" s="239"/>
      <c r="G3071" s="238"/>
      <c r="H3071" s="327"/>
      <c r="I3071" s="240"/>
      <c r="J3071" s="238"/>
      <c r="K3071" s="238"/>
      <c r="L3071" s="238"/>
      <c r="M3071" s="238"/>
      <c r="N3071" s="238"/>
      <c r="O3071" s="256">
        <f t="shared" si="3694"/>
        <v>0</v>
      </c>
      <c r="P3071" s="351"/>
      <c r="Q3071" s="266"/>
      <c r="R3071" s="353"/>
      <c r="S3071" s="355"/>
      <c r="T3071" s="351"/>
      <c r="U3071" s="357"/>
      <c r="V3071" s="359"/>
      <c r="W3071" s="361"/>
      <c r="X3071" s="357"/>
      <c r="Y3071" s="353"/>
      <c r="Z3071" s="353"/>
      <c r="AA3071" s="353"/>
      <c r="AB3071" s="353"/>
      <c r="AC3071" s="353"/>
      <c r="AD3071" s="238">
        <f t="shared" si="3764"/>
        <v>0</v>
      </c>
      <c r="AE3071" s="279" t="e">
        <f>VLOOKUP(AD3071,分类参数表!$I$2:$J$10,2,FALSE)</f>
        <v>#N/A</v>
      </c>
      <c r="AF3071" s="280"/>
      <c r="AG3071" s="266"/>
      <c r="AH3071" s="266"/>
      <c r="AI3071" s="266"/>
      <c r="AJ3071" s="266"/>
      <c r="AK3071" s="266"/>
      <c r="AL3071" s="266"/>
      <c r="AM3071" s="290"/>
      <c r="AN3071" s="291" t="e">
        <f t="shared" si="3695"/>
        <v>#DIV/0!</v>
      </c>
      <c r="AO3071" s="297"/>
    </row>
    <row r="3072" spans="1:41" s="219" customFormat="1" ht="15" customHeight="1" x14ac:dyDescent="0.15">
      <c r="A3072" s="235"/>
      <c r="B3072" s="236">
        <f t="shared" ref="B3072:C3072" si="3766">B3071</f>
        <v>0</v>
      </c>
      <c r="C3072" s="237">
        <f t="shared" si="3766"/>
        <v>0</v>
      </c>
      <c r="D3072" s="238">
        <f t="shared" si="3763"/>
        <v>4</v>
      </c>
      <c r="E3072" s="238"/>
      <c r="F3072" s="239"/>
      <c r="G3072" s="238"/>
      <c r="H3072" s="266"/>
      <c r="I3072" s="238"/>
      <c r="J3072" s="238"/>
      <c r="K3072" s="238"/>
      <c r="L3072" s="238"/>
      <c r="M3072" s="238"/>
      <c r="N3072" s="238"/>
      <c r="O3072" s="256">
        <f t="shared" si="3694"/>
        <v>0</v>
      </c>
      <c r="P3072" s="351"/>
      <c r="Q3072" s="266"/>
      <c r="R3072" s="353"/>
      <c r="S3072" s="355"/>
      <c r="T3072" s="351"/>
      <c r="U3072" s="357"/>
      <c r="V3072" s="359"/>
      <c r="W3072" s="361"/>
      <c r="X3072" s="357"/>
      <c r="Y3072" s="353"/>
      <c r="Z3072" s="353"/>
      <c r="AA3072" s="353"/>
      <c r="AB3072" s="353"/>
      <c r="AC3072" s="353"/>
      <c r="AD3072" s="238">
        <f t="shared" si="3764"/>
        <v>0</v>
      </c>
      <c r="AE3072" s="279" t="e">
        <f>VLOOKUP(AD3072,分类参数表!$I$2:$J$10,2,FALSE)</f>
        <v>#N/A</v>
      </c>
      <c r="AF3072" s="280"/>
      <c r="AG3072" s="266"/>
      <c r="AH3072" s="266"/>
      <c r="AI3072" s="266"/>
      <c r="AJ3072" s="266"/>
      <c r="AK3072" s="266"/>
      <c r="AL3072" s="266"/>
      <c r="AM3072" s="290"/>
      <c r="AN3072" s="291" t="e">
        <f t="shared" si="3695"/>
        <v>#DIV/0!</v>
      </c>
      <c r="AO3072" s="297"/>
    </row>
    <row r="3073" spans="1:41" s="219" customFormat="1" ht="15" customHeight="1" thickBot="1" x14ac:dyDescent="0.2">
      <c r="A3073" s="235"/>
      <c r="B3073" s="236">
        <f t="shared" ref="B3073:C3073" si="3767">B3072</f>
        <v>0</v>
      </c>
      <c r="C3073" s="237">
        <f t="shared" si="3767"/>
        <v>0</v>
      </c>
      <c r="D3073" s="238">
        <f t="shared" si="3763"/>
        <v>5</v>
      </c>
      <c r="E3073" s="238"/>
      <c r="F3073" s="239"/>
      <c r="G3073" s="238"/>
      <c r="H3073" s="266"/>
      <c r="I3073" s="238"/>
      <c r="J3073" s="238"/>
      <c r="K3073" s="238"/>
      <c r="L3073" s="238"/>
      <c r="M3073" s="238"/>
      <c r="N3073" s="238"/>
      <c r="O3073" s="256">
        <f t="shared" si="3694"/>
        <v>0</v>
      </c>
      <c r="P3073" s="351"/>
      <c r="Q3073" s="266"/>
      <c r="R3073" s="353"/>
      <c r="S3073" s="355"/>
      <c r="T3073" s="351"/>
      <c r="U3073" s="357"/>
      <c r="V3073" s="359"/>
      <c r="W3073" s="361"/>
      <c r="X3073" s="357"/>
      <c r="Y3073" s="353"/>
      <c r="Z3073" s="353"/>
      <c r="AA3073" s="353"/>
      <c r="AB3073" s="362"/>
      <c r="AC3073" s="362"/>
      <c r="AD3073" s="238">
        <f t="shared" si="3764"/>
        <v>0</v>
      </c>
      <c r="AE3073" s="279" t="e">
        <f>VLOOKUP(AD3073,分类参数表!$I$2:$J$10,2,FALSE)</f>
        <v>#N/A</v>
      </c>
      <c r="AF3073" s="280"/>
      <c r="AG3073" s="266"/>
      <c r="AH3073" s="266"/>
      <c r="AI3073" s="266"/>
      <c r="AJ3073" s="266"/>
      <c r="AK3073" s="266"/>
      <c r="AL3073" s="266"/>
      <c r="AM3073" s="290"/>
      <c r="AN3073" s="291" t="e">
        <f t="shared" si="3695"/>
        <v>#DIV/0!</v>
      </c>
      <c r="AO3073" s="297"/>
    </row>
    <row r="3074" spans="1:41" s="220" customFormat="1" ht="15" customHeight="1" thickTop="1" x14ac:dyDescent="0.15">
      <c r="A3074" s="319"/>
      <c r="B3074" s="242"/>
      <c r="C3074" s="243"/>
      <c r="D3074" s="244">
        <v>1</v>
      </c>
      <c r="E3074" s="320"/>
      <c r="F3074" s="245"/>
      <c r="G3074" s="321"/>
      <c r="H3074" s="328"/>
      <c r="I3074" s="246"/>
      <c r="J3074" s="321"/>
      <c r="K3074" s="320"/>
      <c r="L3074" s="321"/>
      <c r="M3074" s="244"/>
      <c r="N3074" s="244"/>
      <c r="O3074" s="257">
        <f t="shared" si="3694"/>
        <v>0</v>
      </c>
      <c r="P3074" s="363">
        <f>SUM(O3074:O3078)</f>
        <v>0</v>
      </c>
      <c r="Q3074" s="322"/>
      <c r="R3074" s="371">
        <f>SUMPRODUCT(Q3074:Q3078+0)</f>
        <v>0</v>
      </c>
      <c r="S3074" s="374" t="e">
        <f>R3074/P3074</f>
        <v>#DIV/0!</v>
      </c>
      <c r="T3074" s="363" t="e">
        <f>LOOKUP(S3074,{0.4,0.45,0.5,0.55,0.6,0.65,0.7,0.75,0.8,0.85,0.9,0.95,1},{0.1,0.175,0.25,0.325,0.4,0.475,0.55,0.625,0.7,0.775,0.85,0.925,1})</f>
        <v>#DIV/0!</v>
      </c>
      <c r="U3074" s="369"/>
      <c r="V3074" s="365"/>
      <c r="W3074" s="367"/>
      <c r="X3074" s="369"/>
      <c r="Y3074" s="371">
        <f>R3074-(V3074/10)-X3074</f>
        <v>0</v>
      </c>
      <c r="Z3074" s="371" t="e">
        <f>Y3074*T3074*AE3074</f>
        <v>#DIV/0!</v>
      </c>
      <c r="AA3074" s="371" t="e">
        <f>U3074-V3074+Z3074</f>
        <v>#DIV/0!</v>
      </c>
      <c r="AB3074" s="371"/>
      <c r="AC3074" s="371"/>
      <c r="AD3074" s="323" t="s">
        <v>2000</v>
      </c>
      <c r="AE3074" s="282">
        <f>VLOOKUP(AD3074,分类参数表!$I$2:$J$10,2,FALSE)</f>
        <v>1</v>
      </c>
      <c r="AF3074" s="283"/>
      <c r="AG3074" s="322"/>
      <c r="AH3074" s="269"/>
      <c r="AI3074" s="269"/>
      <c r="AJ3074" s="269"/>
      <c r="AK3074" s="322"/>
      <c r="AL3074" s="322"/>
      <c r="AM3074" s="292"/>
      <c r="AN3074" s="293" t="e">
        <f t="shared" si="3695"/>
        <v>#DIV/0!</v>
      </c>
      <c r="AO3074" s="298"/>
    </row>
    <row r="3075" spans="1:41" s="221" customFormat="1" ht="15" customHeight="1" x14ac:dyDescent="0.15">
      <c r="A3075" s="247"/>
      <c r="B3075" s="248">
        <f t="shared" ref="B3075:C3075" si="3768">B3074</f>
        <v>0</v>
      </c>
      <c r="C3075" s="249">
        <f t="shared" si="3768"/>
        <v>0</v>
      </c>
      <c r="D3075" s="250">
        <f t="shared" ref="D3075:D3078" si="3769">D3074+1</f>
        <v>2</v>
      </c>
      <c r="E3075" s="250"/>
      <c r="F3075" s="251"/>
      <c r="G3075" s="250"/>
      <c r="H3075" s="329"/>
      <c r="I3075" s="252"/>
      <c r="J3075" s="250"/>
      <c r="K3075" s="250"/>
      <c r="L3075" s="250"/>
      <c r="M3075" s="250"/>
      <c r="N3075" s="250"/>
      <c r="O3075" s="258">
        <f t="shared" si="3694"/>
        <v>0</v>
      </c>
      <c r="P3075" s="364"/>
      <c r="Q3075" s="271"/>
      <c r="R3075" s="372"/>
      <c r="S3075" s="375"/>
      <c r="T3075" s="364"/>
      <c r="U3075" s="370"/>
      <c r="V3075" s="366"/>
      <c r="W3075" s="368"/>
      <c r="X3075" s="370"/>
      <c r="Y3075" s="372"/>
      <c r="Z3075" s="372"/>
      <c r="AA3075" s="372"/>
      <c r="AB3075" s="372"/>
      <c r="AC3075" s="372"/>
      <c r="AD3075" s="250" t="str">
        <f t="shared" ref="AD3075:AD3078" si="3770">AD3074</f>
        <v>会员</v>
      </c>
      <c r="AE3075" s="284">
        <f>VLOOKUP(AD3075,分类参数表!$I$2:$J$10,2,FALSE)</f>
        <v>1</v>
      </c>
      <c r="AF3075" s="285"/>
      <c r="AG3075" s="271"/>
      <c r="AH3075" s="271"/>
      <c r="AI3075" s="271"/>
      <c r="AJ3075" s="271"/>
      <c r="AK3075" s="271"/>
      <c r="AL3075" s="271"/>
      <c r="AM3075" s="294"/>
      <c r="AN3075" s="295" t="e">
        <f t="shared" si="3695"/>
        <v>#DIV/0!</v>
      </c>
      <c r="AO3075" s="299"/>
    </row>
    <row r="3076" spans="1:41" s="221" customFormat="1" ht="15" customHeight="1" x14ac:dyDescent="0.15">
      <c r="A3076" s="247"/>
      <c r="B3076" s="248">
        <f t="shared" ref="B3076:C3076" si="3771">B3075</f>
        <v>0</v>
      </c>
      <c r="C3076" s="249">
        <f t="shared" si="3771"/>
        <v>0</v>
      </c>
      <c r="D3076" s="250">
        <f t="shared" si="3769"/>
        <v>3</v>
      </c>
      <c r="E3076" s="250"/>
      <c r="F3076" s="251"/>
      <c r="G3076" s="250"/>
      <c r="H3076" s="329"/>
      <c r="I3076" s="252"/>
      <c r="J3076" s="250"/>
      <c r="K3076" s="250"/>
      <c r="L3076" s="250"/>
      <c r="M3076" s="250"/>
      <c r="N3076" s="250"/>
      <c r="O3076" s="258">
        <f t="shared" si="3694"/>
        <v>0</v>
      </c>
      <c r="P3076" s="364"/>
      <c r="Q3076" s="271"/>
      <c r="R3076" s="372"/>
      <c r="S3076" s="375"/>
      <c r="T3076" s="364"/>
      <c r="U3076" s="370"/>
      <c r="V3076" s="366"/>
      <c r="W3076" s="368"/>
      <c r="X3076" s="370"/>
      <c r="Y3076" s="372"/>
      <c r="Z3076" s="372"/>
      <c r="AA3076" s="372"/>
      <c r="AB3076" s="372"/>
      <c r="AC3076" s="372"/>
      <c r="AD3076" s="250" t="str">
        <f t="shared" si="3770"/>
        <v>会员</v>
      </c>
      <c r="AE3076" s="284">
        <f>VLOOKUP(AD3076,分类参数表!$I$2:$J$10,2,FALSE)</f>
        <v>1</v>
      </c>
      <c r="AF3076" s="285"/>
      <c r="AG3076" s="271"/>
      <c r="AH3076" s="271"/>
      <c r="AI3076" s="271"/>
      <c r="AJ3076" s="271"/>
      <c r="AK3076" s="271"/>
      <c r="AL3076" s="271"/>
      <c r="AM3076" s="294"/>
      <c r="AN3076" s="295" t="e">
        <f t="shared" si="3695"/>
        <v>#DIV/0!</v>
      </c>
      <c r="AO3076" s="299"/>
    </row>
    <row r="3077" spans="1:41" s="221" customFormat="1" ht="15" customHeight="1" x14ac:dyDescent="0.15">
      <c r="A3077" s="247"/>
      <c r="B3077" s="248">
        <f t="shared" ref="B3077:C3077" si="3772">B3076</f>
        <v>0</v>
      </c>
      <c r="C3077" s="249">
        <f t="shared" si="3772"/>
        <v>0</v>
      </c>
      <c r="D3077" s="250">
        <f t="shared" si="3769"/>
        <v>4</v>
      </c>
      <c r="E3077" s="250"/>
      <c r="F3077" s="251"/>
      <c r="G3077" s="250"/>
      <c r="H3077" s="271"/>
      <c r="I3077" s="250"/>
      <c r="J3077" s="250"/>
      <c r="K3077" s="250"/>
      <c r="L3077" s="250"/>
      <c r="M3077" s="250"/>
      <c r="N3077" s="250"/>
      <c r="O3077" s="258">
        <f t="shared" si="3694"/>
        <v>0</v>
      </c>
      <c r="P3077" s="364"/>
      <c r="Q3077" s="271"/>
      <c r="R3077" s="372"/>
      <c r="S3077" s="375"/>
      <c r="T3077" s="364"/>
      <c r="U3077" s="370"/>
      <c r="V3077" s="366"/>
      <c r="W3077" s="368"/>
      <c r="X3077" s="370"/>
      <c r="Y3077" s="372"/>
      <c r="Z3077" s="372"/>
      <c r="AA3077" s="372"/>
      <c r="AB3077" s="372"/>
      <c r="AC3077" s="372"/>
      <c r="AD3077" s="250" t="str">
        <f t="shared" si="3770"/>
        <v>会员</v>
      </c>
      <c r="AE3077" s="284">
        <f>VLOOKUP(AD3077,分类参数表!$I$2:$J$10,2,FALSE)</f>
        <v>1</v>
      </c>
      <c r="AF3077" s="285"/>
      <c r="AG3077" s="271"/>
      <c r="AH3077" s="271"/>
      <c r="AI3077" s="271"/>
      <c r="AJ3077" s="271"/>
      <c r="AK3077" s="271"/>
      <c r="AL3077" s="271"/>
      <c r="AM3077" s="294"/>
      <c r="AN3077" s="295" t="e">
        <f t="shared" si="3695"/>
        <v>#DIV/0!</v>
      </c>
      <c r="AO3077" s="299"/>
    </row>
    <row r="3078" spans="1:41" s="221" customFormat="1" ht="15" customHeight="1" thickBot="1" x14ac:dyDescent="0.2">
      <c r="A3078" s="247"/>
      <c r="B3078" s="248">
        <f t="shared" ref="B3078:C3078" si="3773">B3077</f>
        <v>0</v>
      </c>
      <c r="C3078" s="249">
        <f t="shared" si="3773"/>
        <v>0</v>
      </c>
      <c r="D3078" s="250">
        <f t="shared" si="3769"/>
        <v>5</v>
      </c>
      <c r="E3078" s="250"/>
      <c r="F3078" s="251"/>
      <c r="G3078" s="250"/>
      <c r="H3078" s="271"/>
      <c r="I3078" s="250"/>
      <c r="J3078" s="250"/>
      <c r="K3078" s="250"/>
      <c r="L3078" s="250"/>
      <c r="M3078" s="250"/>
      <c r="N3078" s="250"/>
      <c r="O3078" s="258">
        <f t="shared" ref="O3078:O3141" si="3774">N3078*M3078</f>
        <v>0</v>
      </c>
      <c r="P3078" s="364"/>
      <c r="Q3078" s="271"/>
      <c r="R3078" s="372"/>
      <c r="S3078" s="375"/>
      <c r="T3078" s="364"/>
      <c r="U3078" s="370"/>
      <c r="V3078" s="366"/>
      <c r="W3078" s="368"/>
      <c r="X3078" s="370"/>
      <c r="Y3078" s="372"/>
      <c r="Z3078" s="372"/>
      <c r="AA3078" s="372"/>
      <c r="AB3078" s="373"/>
      <c r="AC3078" s="373"/>
      <c r="AD3078" s="250" t="str">
        <f t="shared" si="3770"/>
        <v>会员</v>
      </c>
      <c r="AE3078" s="284">
        <f>VLOOKUP(AD3078,分类参数表!$I$2:$J$10,2,FALSE)</f>
        <v>1</v>
      </c>
      <c r="AF3078" s="285"/>
      <c r="AG3078" s="271"/>
      <c r="AH3078" s="271"/>
      <c r="AI3078" s="271"/>
      <c r="AJ3078" s="271"/>
      <c r="AK3078" s="271"/>
      <c r="AL3078" s="271"/>
      <c r="AM3078" s="294"/>
      <c r="AN3078" s="295" t="e">
        <f t="shared" ref="AN3078:AN3141" si="3775">(Q3078-AM3078)/M3078/N3078</f>
        <v>#DIV/0!</v>
      </c>
      <c r="AO3078" s="299"/>
    </row>
    <row r="3079" spans="1:41" s="218" customFormat="1" ht="15" customHeight="1" thickTop="1" x14ac:dyDescent="0.15">
      <c r="A3079" s="229"/>
      <c r="B3079" s="230"/>
      <c r="C3079" s="231"/>
      <c r="D3079" s="232">
        <v>1</v>
      </c>
      <c r="E3079" s="233"/>
      <c r="F3079" s="233"/>
      <c r="G3079" s="232"/>
      <c r="H3079" s="326"/>
      <c r="I3079" s="234"/>
      <c r="J3079" s="232"/>
      <c r="K3079" s="233"/>
      <c r="L3079" s="232"/>
      <c r="M3079" s="232"/>
      <c r="N3079" s="232"/>
      <c r="O3079" s="255">
        <f t="shared" si="3774"/>
        <v>0</v>
      </c>
      <c r="P3079" s="350">
        <f>SUM(O3079:O3083)</f>
        <v>0</v>
      </c>
      <c r="Q3079" s="264"/>
      <c r="R3079" s="352">
        <f>SUMPRODUCT(Q3079:Q3083+0)</f>
        <v>0</v>
      </c>
      <c r="S3079" s="354" t="e">
        <f>R3079/P3079</f>
        <v>#DIV/0!</v>
      </c>
      <c r="T3079" s="350" t="e">
        <f>LOOKUP(S3079,{0.4,0.45,0.5,0.55,0.6,0.65,0.7,0.75,0.8,0.85,0.9,0.95,1},{0.1,0.175,0.25,0.325,0.4,0.475,0.55,0.625,0.7,0.775,0.85,0.925,1})</f>
        <v>#DIV/0!</v>
      </c>
      <c r="U3079" s="356"/>
      <c r="V3079" s="358"/>
      <c r="W3079" s="360"/>
      <c r="X3079" s="356"/>
      <c r="Y3079" s="352">
        <f>R3079-(V3079/10)-X3079</f>
        <v>0</v>
      </c>
      <c r="Z3079" s="352" t="e">
        <f>Y3079*T3079*AE3079</f>
        <v>#DIV/0!</v>
      </c>
      <c r="AA3079" s="352" t="e">
        <f>U3079-V3079+Z3079</f>
        <v>#DIV/0!</v>
      </c>
      <c r="AB3079" s="352"/>
      <c r="AC3079" s="352"/>
      <c r="AD3079" s="276"/>
      <c r="AE3079" s="277" t="e">
        <f>VLOOKUP(AD3079,分类参数表!$I$2:$J$10,2,FALSE)</f>
        <v>#N/A</v>
      </c>
      <c r="AF3079" s="278"/>
      <c r="AG3079" s="264"/>
      <c r="AH3079" s="264"/>
      <c r="AI3079" s="264"/>
      <c r="AJ3079" s="264"/>
      <c r="AK3079" s="264"/>
      <c r="AL3079" s="264"/>
      <c r="AM3079" s="288"/>
      <c r="AN3079" s="289" t="e">
        <f t="shared" si="3775"/>
        <v>#DIV/0!</v>
      </c>
      <c r="AO3079" s="296"/>
    </row>
    <row r="3080" spans="1:41" s="219" customFormat="1" ht="15" customHeight="1" x14ac:dyDescent="0.15">
      <c r="A3080" s="235"/>
      <c r="B3080" s="236">
        <f t="shared" ref="B3080:C3080" si="3776">B3079</f>
        <v>0</v>
      </c>
      <c r="C3080" s="237">
        <f t="shared" si="3776"/>
        <v>0</v>
      </c>
      <c r="D3080" s="238">
        <f t="shared" ref="D3080:D3083" si="3777">D3079+1</f>
        <v>2</v>
      </c>
      <c r="E3080" s="238"/>
      <c r="F3080" s="239"/>
      <c r="G3080" s="238"/>
      <c r="H3080" s="327"/>
      <c r="I3080" s="240"/>
      <c r="J3080" s="238"/>
      <c r="K3080" s="238"/>
      <c r="L3080" s="238"/>
      <c r="M3080" s="238"/>
      <c r="N3080" s="238"/>
      <c r="O3080" s="256">
        <f t="shared" si="3774"/>
        <v>0</v>
      </c>
      <c r="P3080" s="351"/>
      <c r="Q3080" s="266"/>
      <c r="R3080" s="353"/>
      <c r="S3080" s="355"/>
      <c r="T3080" s="351"/>
      <c r="U3080" s="357"/>
      <c r="V3080" s="359"/>
      <c r="W3080" s="361"/>
      <c r="X3080" s="357"/>
      <c r="Y3080" s="353"/>
      <c r="Z3080" s="353"/>
      <c r="AA3080" s="353"/>
      <c r="AB3080" s="353"/>
      <c r="AC3080" s="353"/>
      <c r="AD3080" s="238">
        <f t="shared" ref="AD3080:AD3083" si="3778">AD3079</f>
        <v>0</v>
      </c>
      <c r="AE3080" s="279" t="e">
        <f>VLOOKUP(AD3080,分类参数表!$I$2:$J$10,2,FALSE)</f>
        <v>#N/A</v>
      </c>
      <c r="AF3080" s="280"/>
      <c r="AG3080" s="266"/>
      <c r="AH3080" s="266"/>
      <c r="AI3080" s="266"/>
      <c r="AJ3080" s="266"/>
      <c r="AK3080" s="266"/>
      <c r="AL3080" s="266"/>
      <c r="AM3080" s="290"/>
      <c r="AN3080" s="291" t="e">
        <f t="shared" si="3775"/>
        <v>#DIV/0!</v>
      </c>
      <c r="AO3080" s="297"/>
    </row>
    <row r="3081" spans="1:41" s="219" customFormat="1" ht="15" customHeight="1" x14ac:dyDescent="0.15">
      <c r="A3081" s="235"/>
      <c r="B3081" s="236">
        <f t="shared" ref="B3081:C3081" si="3779">B3080</f>
        <v>0</v>
      </c>
      <c r="C3081" s="237">
        <f t="shared" si="3779"/>
        <v>0</v>
      </c>
      <c r="D3081" s="238">
        <f t="shared" si="3777"/>
        <v>3</v>
      </c>
      <c r="E3081" s="238"/>
      <c r="F3081" s="239"/>
      <c r="G3081" s="238"/>
      <c r="H3081" s="327"/>
      <c r="I3081" s="240"/>
      <c r="J3081" s="238"/>
      <c r="K3081" s="238"/>
      <c r="L3081" s="238"/>
      <c r="M3081" s="238"/>
      <c r="N3081" s="238"/>
      <c r="O3081" s="256">
        <f t="shared" si="3774"/>
        <v>0</v>
      </c>
      <c r="P3081" s="351"/>
      <c r="Q3081" s="266"/>
      <c r="R3081" s="353"/>
      <c r="S3081" s="355"/>
      <c r="T3081" s="351"/>
      <c r="U3081" s="357"/>
      <c r="V3081" s="359"/>
      <c r="W3081" s="361"/>
      <c r="X3081" s="357"/>
      <c r="Y3081" s="353"/>
      <c r="Z3081" s="353"/>
      <c r="AA3081" s="353"/>
      <c r="AB3081" s="353"/>
      <c r="AC3081" s="353"/>
      <c r="AD3081" s="238">
        <f t="shared" si="3778"/>
        <v>0</v>
      </c>
      <c r="AE3081" s="279" t="e">
        <f>VLOOKUP(AD3081,分类参数表!$I$2:$J$10,2,FALSE)</f>
        <v>#N/A</v>
      </c>
      <c r="AF3081" s="280"/>
      <c r="AG3081" s="266"/>
      <c r="AH3081" s="266"/>
      <c r="AI3081" s="266"/>
      <c r="AJ3081" s="266"/>
      <c r="AK3081" s="266"/>
      <c r="AL3081" s="266"/>
      <c r="AM3081" s="290"/>
      <c r="AN3081" s="291" t="e">
        <f t="shared" si="3775"/>
        <v>#DIV/0!</v>
      </c>
      <c r="AO3081" s="297"/>
    </row>
    <row r="3082" spans="1:41" s="219" customFormat="1" ht="15" customHeight="1" x14ac:dyDescent="0.15">
      <c r="A3082" s="235"/>
      <c r="B3082" s="236">
        <f t="shared" ref="B3082:C3082" si="3780">B3081</f>
        <v>0</v>
      </c>
      <c r="C3082" s="237">
        <f t="shared" si="3780"/>
        <v>0</v>
      </c>
      <c r="D3082" s="238">
        <f t="shared" si="3777"/>
        <v>4</v>
      </c>
      <c r="E3082" s="238"/>
      <c r="F3082" s="239"/>
      <c r="G3082" s="238"/>
      <c r="H3082" s="266"/>
      <c r="I3082" s="238"/>
      <c r="J3082" s="238"/>
      <c r="K3082" s="238"/>
      <c r="L3082" s="238"/>
      <c r="M3082" s="238"/>
      <c r="N3082" s="238"/>
      <c r="O3082" s="256">
        <f t="shared" si="3774"/>
        <v>0</v>
      </c>
      <c r="P3082" s="351"/>
      <c r="Q3082" s="266"/>
      <c r="R3082" s="353"/>
      <c r="S3082" s="355"/>
      <c r="T3082" s="351"/>
      <c r="U3082" s="357"/>
      <c r="V3082" s="359"/>
      <c r="W3082" s="361"/>
      <c r="X3082" s="357"/>
      <c r="Y3082" s="353"/>
      <c r="Z3082" s="353"/>
      <c r="AA3082" s="353"/>
      <c r="AB3082" s="353"/>
      <c r="AC3082" s="353"/>
      <c r="AD3082" s="238">
        <f t="shared" si="3778"/>
        <v>0</v>
      </c>
      <c r="AE3082" s="279" t="e">
        <f>VLOOKUP(AD3082,分类参数表!$I$2:$J$10,2,FALSE)</f>
        <v>#N/A</v>
      </c>
      <c r="AF3082" s="280"/>
      <c r="AG3082" s="266"/>
      <c r="AH3082" s="266"/>
      <c r="AI3082" s="266"/>
      <c r="AJ3082" s="266"/>
      <c r="AK3082" s="266"/>
      <c r="AL3082" s="266"/>
      <c r="AM3082" s="290"/>
      <c r="AN3082" s="291" t="e">
        <f t="shared" si="3775"/>
        <v>#DIV/0!</v>
      </c>
      <c r="AO3082" s="297"/>
    </row>
    <row r="3083" spans="1:41" s="219" customFormat="1" ht="15" customHeight="1" thickBot="1" x14ac:dyDescent="0.2">
      <c r="A3083" s="235"/>
      <c r="B3083" s="236">
        <f t="shared" ref="B3083:C3083" si="3781">B3082</f>
        <v>0</v>
      </c>
      <c r="C3083" s="237">
        <f t="shared" si="3781"/>
        <v>0</v>
      </c>
      <c r="D3083" s="238">
        <f t="shared" si="3777"/>
        <v>5</v>
      </c>
      <c r="E3083" s="238"/>
      <c r="F3083" s="239"/>
      <c r="G3083" s="238"/>
      <c r="H3083" s="266"/>
      <c r="I3083" s="238"/>
      <c r="J3083" s="238"/>
      <c r="K3083" s="238"/>
      <c r="L3083" s="238"/>
      <c r="M3083" s="238"/>
      <c r="N3083" s="238"/>
      <c r="O3083" s="256">
        <f t="shared" si="3774"/>
        <v>0</v>
      </c>
      <c r="P3083" s="351"/>
      <c r="Q3083" s="266"/>
      <c r="R3083" s="353"/>
      <c r="S3083" s="355"/>
      <c r="T3083" s="351"/>
      <c r="U3083" s="357"/>
      <c r="V3083" s="359"/>
      <c r="W3083" s="361"/>
      <c r="X3083" s="357"/>
      <c r="Y3083" s="353"/>
      <c r="Z3083" s="353"/>
      <c r="AA3083" s="353"/>
      <c r="AB3083" s="362"/>
      <c r="AC3083" s="362"/>
      <c r="AD3083" s="238">
        <f t="shared" si="3778"/>
        <v>0</v>
      </c>
      <c r="AE3083" s="279" t="e">
        <f>VLOOKUP(AD3083,分类参数表!$I$2:$J$10,2,FALSE)</f>
        <v>#N/A</v>
      </c>
      <c r="AF3083" s="280"/>
      <c r="AG3083" s="266"/>
      <c r="AH3083" s="266"/>
      <c r="AI3083" s="266"/>
      <c r="AJ3083" s="266"/>
      <c r="AK3083" s="266"/>
      <c r="AL3083" s="266"/>
      <c r="AM3083" s="290"/>
      <c r="AN3083" s="291" t="e">
        <f t="shared" si="3775"/>
        <v>#DIV/0!</v>
      </c>
      <c r="AO3083" s="297"/>
    </row>
    <row r="3084" spans="1:41" s="220" customFormat="1" ht="15" customHeight="1" thickTop="1" x14ac:dyDescent="0.15">
      <c r="A3084" s="319"/>
      <c r="B3084" s="242"/>
      <c r="C3084" s="243"/>
      <c r="D3084" s="244">
        <v>1</v>
      </c>
      <c r="E3084" s="320"/>
      <c r="F3084" s="245"/>
      <c r="G3084" s="321"/>
      <c r="H3084" s="328"/>
      <c r="I3084" s="246"/>
      <c r="J3084" s="321"/>
      <c r="K3084" s="320"/>
      <c r="L3084" s="321"/>
      <c r="M3084" s="244"/>
      <c r="N3084" s="244"/>
      <c r="O3084" s="257">
        <f t="shared" si="3774"/>
        <v>0</v>
      </c>
      <c r="P3084" s="363">
        <f>SUM(O3084:O3088)</f>
        <v>0</v>
      </c>
      <c r="Q3084" s="322"/>
      <c r="R3084" s="371">
        <f>SUMPRODUCT(Q3084:Q3088+0)</f>
        <v>0</v>
      </c>
      <c r="S3084" s="374" t="e">
        <f>R3084/P3084</f>
        <v>#DIV/0!</v>
      </c>
      <c r="T3084" s="363" t="e">
        <f>LOOKUP(S3084,{0.4,0.45,0.5,0.55,0.6,0.65,0.7,0.75,0.8,0.85,0.9,0.95,1},{0.1,0.175,0.25,0.325,0.4,0.475,0.55,0.625,0.7,0.775,0.85,0.925,1})</f>
        <v>#DIV/0!</v>
      </c>
      <c r="U3084" s="369"/>
      <c r="V3084" s="365"/>
      <c r="W3084" s="367"/>
      <c r="X3084" s="369"/>
      <c r="Y3084" s="371">
        <f>R3084-(V3084/10)-X3084</f>
        <v>0</v>
      </c>
      <c r="Z3084" s="371" t="e">
        <f>Y3084*T3084*AE3084</f>
        <v>#DIV/0!</v>
      </c>
      <c r="AA3084" s="371" t="e">
        <f>U3084-V3084+Z3084</f>
        <v>#DIV/0!</v>
      </c>
      <c r="AB3084" s="371"/>
      <c r="AC3084" s="371"/>
      <c r="AD3084" s="323" t="s">
        <v>2000</v>
      </c>
      <c r="AE3084" s="282">
        <f>VLOOKUP(AD3084,分类参数表!$I$2:$J$10,2,FALSE)</f>
        <v>1</v>
      </c>
      <c r="AF3084" s="283"/>
      <c r="AG3084" s="322"/>
      <c r="AH3084" s="269"/>
      <c r="AI3084" s="269"/>
      <c r="AJ3084" s="269"/>
      <c r="AK3084" s="322"/>
      <c r="AL3084" s="322"/>
      <c r="AM3084" s="292"/>
      <c r="AN3084" s="293" t="e">
        <f t="shared" si="3775"/>
        <v>#DIV/0!</v>
      </c>
      <c r="AO3084" s="298"/>
    </row>
    <row r="3085" spans="1:41" s="221" customFormat="1" ht="15" customHeight="1" x14ac:dyDescent="0.15">
      <c r="A3085" s="247"/>
      <c r="B3085" s="248">
        <f t="shared" ref="B3085:C3085" si="3782">B3084</f>
        <v>0</v>
      </c>
      <c r="C3085" s="249">
        <f t="shared" si="3782"/>
        <v>0</v>
      </c>
      <c r="D3085" s="250">
        <f t="shared" ref="D3085:D3088" si="3783">D3084+1</f>
        <v>2</v>
      </c>
      <c r="E3085" s="250"/>
      <c r="F3085" s="251"/>
      <c r="G3085" s="250"/>
      <c r="H3085" s="329"/>
      <c r="I3085" s="252"/>
      <c r="J3085" s="250"/>
      <c r="K3085" s="250"/>
      <c r="L3085" s="250"/>
      <c r="M3085" s="250"/>
      <c r="N3085" s="250"/>
      <c r="O3085" s="258">
        <f t="shared" si="3774"/>
        <v>0</v>
      </c>
      <c r="P3085" s="364"/>
      <c r="Q3085" s="271"/>
      <c r="R3085" s="372"/>
      <c r="S3085" s="375"/>
      <c r="T3085" s="364"/>
      <c r="U3085" s="370"/>
      <c r="V3085" s="366"/>
      <c r="W3085" s="368"/>
      <c r="X3085" s="370"/>
      <c r="Y3085" s="372"/>
      <c r="Z3085" s="372"/>
      <c r="AA3085" s="372"/>
      <c r="AB3085" s="372"/>
      <c r="AC3085" s="372"/>
      <c r="AD3085" s="250" t="str">
        <f t="shared" ref="AD3085:AD3088" si="3784">AD3084</f>
        <v>会员</v>
      </c>
      <c r="AE3085" s="284">
        <f>VLOOKUP(AD3085,分类参数表!$I$2:$J$10,2,FALSE)</f>
        <v>1</v>
      </c>
      <c r="AF3085" s="285"/>
      <c r="AG3085" s="271"/>
      <c r="AH3085" s="271"/>
      <c r="AI3085" s="271"/>
      <c r="AJ3085" s="271"/>
      <c r="AK3085" s="271"/>
      <c r="AL3085" s="271"/>
      <c r="AM3085" s="294"/>
      <c r="AN3085" s="295" t="e">
        <f t="shared" si="3775"/>
        <v>#DIV/0!</v>
      </c>
      <c r="AO3085" s="299"/>
    </row>
    <row r="3086" spans="1:41" s="221" customFormat="1" ht="15" customHeight="1" x14ac:dyDescent="0.15">
      <c r="A3086" s="247"/>
      <c r="B3086" s="248">
        <f t="shared" ref="B3086:C3086" si="3785">B3085</f>
        <v>0</v>
      </c>
      <c r="C3086" s="249">
        <f t="shared" si="3785"/>
        <v>0</v>
      </c>
      <c r="D3086" s="250">
        <f t="shared" si="3783"/>
        <v>3</v>
      </c>
      <c r="E3086" s="250"/>
      <c r="F3086" s="251"/>
      <c r="G3086" s="250"/>
      <c r="H3086" s="329"/>
      <c r="I3086" s="252"/>
      <c r="J3086" s="250"/>
      <c r="K3086" s="250"/>
      <c r="L3086" s="250"/>
      <c r="M3086" s="250"/>
      <c r="N3086" s="250"/>
      <c r="O3086" s="258">
        <f t="shared" si="3774"/>
        <v>0</v>
      </c>
      <c r="P3086" s="364"/>
      <c r="Q3086" s="271"/>
      <c r="R3086" s="372"/>
      <c r="S3086" s="375"/>
      <c r="T3086" s="364"/>
      <c r="U3086" s="370"/>
      <c r="V3086" s="366"/>
      <c r="W3086" s="368"/>
      <c r="X3086" s="370"/>
      <c r="Y3086" s="372"/>
      <c r="Z3086" s="372"/>
      <c r="AA3086" s="372"/>
      <c r="AB3086" s="372"/>
      <c r="AC3086" s="372"/>
      <c r="AD3086" s="250" t="str">
        <f t="shared" si="3784"/>
        <v>会员</v>
      </c>
      <c r="AE3086" s="284">
        <f>VLOOKUP(AD3086,分类参数表!$I$2:$J$10,2,FALSE)</f>
        <v>1</v>
      </c>
      <c r="AF3086" s="285"/>
      <c r="AG3086" s="271"/>
      <c r="AH3086" s="271"/>
      <c r="AI3086" s="271"/>
      <c r="AJ3086" s="271"/>
      <c r="AK3086" s="271"/>
      <c r="AL3086" s="271"/>
      <c r="AM3086" s="294"/>
      <c r="AN3086" s="295" t="e">
        <f t="shared" si="3775"/>
        <v>#DIV/0!</v>
      </c>
      <c r="AO3086" s="299"/>
    </row>
    <row r="3087" spans="1:41" s="221" customFormat="1" ht="15" customHeight="1" x14ac:dyDescent="0.15">
      <c r="A3087" s="247"/>
      <c r="B3087" s="248">
        <f t="shared" ref="B3087:C3087" si="3786">B3086</f>
        <v>0</v>
      </c>
      <c r="C3087" s="249">
        <f t="shared" si="3786"/>
        <v>0</v>
      </c>
      <c r="D3087" s="250">
        <f t="shared" si="3783"/>
        <v>4</v>
      </c>
      <c r="E3087" s="250"/>
      <c r="F3087" s="251"/>
      <c r="G3087" s="250"/>
      <c r="H3087" s="271"/>
      <c r="I3087" s="250"/>
      <c r="J3087" s="250"/>
      <c r="K3087" s="250"/>
      <c r="L3087" s="250"/>
      <c r="M3087" s="250"/>
      <c r="N3087" s="250"/>
      <c r="O3087" s="258">
        <f t="shared" si="3774"/>
        <v>0</v>
      </c>
      <c r="P3087" s="364"/>
      <c r="Q3087" s="271"/>
      <c r="R3087" s="372"/>
      <c r="S3087" s="375"/>
      <c r="T3087" s="364"/>
      <c r="U3087" s="370"/>
      <c r="V3087" s="366"/>
      <c r="W3087" s="368"/>
      <c r="X3087" s="370"/>
      <c r="Y3087" s="372"/>
      <c r="Z3087" s="372"/>
      <c r="AA3087" s="372"/>
      <c r="AB3087" s="372"/>
      <c r="AC3087" s="372"/>
      <c r="AD3087" s="250" t="str">
        <f t="shared" si="3784"/>
        <v>会员</v>
      </c>
      <c r="AE3087" s="284">
        <f>VLOOKUP(AD3087,分类参数表!$I$2:$J$10,2,FALSE)</f>
        <v>1</v>
      </c>
      <c r="AF3087" s="285"/>
      <c r="AG3087" s="271"/>
      <c r="AH3087" s="271"/>
      <c r="AI3087" s="271"/>
      <c r="AJ3087" s="271"/>
      <c r="AK3087" s="271"/>
      <c r="AL3087" s="271"/>
      <c r="AM3087" s="294"/>
      <c r="AN3087" s="295" t="e">
        <f t="shared" si="3775"/>
        <v>#DIV/0!</v>
      </c>
      <c r="AO3087" s="299"/>
    </row>
    <row r="3088" spans="1:41" s="221" customFormat="1" ht="15" customHeight="1" thickBot="1" x14ac:dyDescent="0.2">
      <c r="A3088" s="247"/>
      <c r="B3088" s="248">
        <f t="shared" ref="B3088:C3088" si="3787">B3087</f>
        <v>0</v>
      </c>
      <c r="C3088" s="249">
        <f t="shared" si="3787"/>
        <v>0</v>
      </c>
      <c r="D3088" s="250">
        <f t="shared" si="3783"/>
        <v>5</v>
      </c>
      <c r="E3088" s="250"/>
      <c r="F3088" s="251"/>
      <c r="G3088" s="250"/>
      <c r="H3088" s="271"/>
      <c r="I3088" s="250"/>
      <c r="J3088" s="250"/>
      <c r="K3088" s="250"/>
      <c r="L3088" s="250"/>
      <c r="M3088" s="250"/>
      <c r="N3088" s="250"/>
      <c r="O3088" s="258">
        <f t="shared" si="3774"/>
        <v>0</v>
      </c>
      <c r="P3088" s="364"/>
      <c r="Q3088" s="271"/>
      <c r="R3088" s="372"/>
      <c r="S3088" s="375"/>
      <c r="T3088" s="364"/>
      <c r="U3088" s="370"/>
      <c r="V3088" s="366"/>
      <c r="W3088" s="368"/>
      <c r="X3088" s="370"/>
      <c r="Y3088" s="372"/>
      <c r="Z3088" s="372"/>
      <c r="AA3088" s="372"/>
      <c r="AB3088" s="373"/>
      <c r="AC3088" s="373"/>
      <c r="AD3088" s="250" t="str">
        <f t="shared" si="3784"/>
        <v>会员</v>
      </c>
      <c r="AE3088" s="284">
        <f>VLOOKUP(AD3088,分类参数表!$I$2:$J$10,2,FALSE)</f>
        <v>1</v>
      </c>
      <c r="AF3088" s="285"/>
      <c r="AG3088" s="271"/>
      <c r="AH3088" s="271"/>
      <c r="AI3088" s="271"/>
      <c r="AJ3088" s="271"/>
      <c r="AK3088" s="271"/>
      <c r="AL3088" s="271"/>
      <c r="AM3088" s="294"/>
      <c r="AN3088" s="295" t="e">
        <f t="shared" si="3775"/>
        <v>#DIV/0!</v>
      </c>
      <c r="AO3088" s="299"/>
    </row>
    <row r="3089" spans="1:41" s="218" customFormat="1" ht="15" customHeight="1" thickTop="1" x14ac:dyDescent="0.15">
      <c r="A3089" s="229"/>
      <c r="B3089" s="230"/>
      <c r="C3089" s="231"/>
      <c r="D3089" s="232">
        <v>1</v>
      </c>
      <c r="E3089" s="233"/>
      <c r="F3089" s="233"/>
      <c r="G3089" s="232"/>
      <c r="H3089" s="326"/>
      <c r="I3089" s="234"/>
      <c r="J3089" s="232"/>
      <c r="K3089" s="233"/>
      <c r="L3089" s="232"/>
      <c r="M3089" s="232"/>
      <c r="N3089" s="232"/>
      <c r="O3089" s="255">
        <f t="shared" si="3774"/>
        <v>0</v>
      </c>
      <c r="P3089" s="350">
        <f>SUM(O3089:O3093)</f>
        <v>0</v>
      </c>
      <c r="Q3089" s="264"/>
      <c r="R3089" s="352">
        <f>SUMPRODUCT(Q3089:Q3093+0)</f>
        <v>0</v>
      </c>
      <c r="S3089" s="354" t="e">
        <f>R3089/P3089</f>
        <v>#DIV/0!</v>
      </c>
      <c r="T3089" s="350" t="e">
        <f>LOOKUP(S3089,{0.4,0.45,0.5,0.55,0.6,0.65,0.7,0.75,0.8,0.85,0.9,0.95,1},{0.1,0.175,0.25,0.325,0.4,0.475,0.55,0.625,0.7,0.775,0.85,0.925,1})</f>
        <v>#DIV/0!</v>
      </c>
      <c r="U3089" s="356"/>
      <c r="V3089" s="358"/>
      <c r="W3089" s="360"/>
      <c r="X3089" s="356"/>
      <c r="Y3089" s="352">
        <f>R3089-(V3089/10)-X3089</f>
        <v>0</v>
      </c>
      <c r="Z3089" s="352" t="e">
        <f>Y3089*T3089*AE3089</f>
        <v>#DIV/0!</v>
      </c>
      <c r="AA3089" s="352" t="e">
        <f>U3089-V3089+Z3089</f>
        <v>#DIV/0!</v>
      </c>
      <c r="AB3089" s="352"/>
      <c r="AC3089" s="352"/>
      <c r="AD3089" s="276"/>
      <c r="AE3089" s="277" t="e">
        <f>VLOOKUP(AD3089,分类参数表!$I$2:$J$10,2,FALSE)</f>
        <v>#N/A</v>
      </c>
      <c r="AF3089" s="278"/>
      <c r="AG3089" s="264"/>
      <c r="AH3089" s="264"/>
      <c r="AI3089" s="264"/>
      <c r="AJ3089" s="264"/>
      <c r="AK3089" s="264"/>
      <c r="AL3089" s="264"/>
      <c r="AM3089" s="288"/>
      <c r="AN3089" s="289" t="e">
        <f t="shared" si="3775"/>
        <v>#DIV/0!</v>
      </c>
      <c r="AO3089" s="296"/>
    </row>
    <row r="3090" spans="1:41" s="219" customFormat="1" ht="15" customHeight="1" x14ac:dyDescent="0.15">
      <c r="A3090" s="235"/>
      <c r="B3090" s="236">
        <f t="shared" ref="B3090:C3090" si="3788">B3089</f>
        <v>0</v>
      </c>
      <c r="C3090" s="237">
        <f t="shared" si="3788"/>
        <v>0</v>
      </c>
      <c r="D3090" s="238">
        <f t="shared" ref="D3090:D3093" si="3789">D3089+1</f>
        <v>2</v>
      </c>
      <c r="E3090" s="238"/>
      <c r="F3090" s="239"/>
      <c r="G3090" s="238"/>
      <c r="H3090" s="327"/>
      <c r="I3090" s="240"/>
      <c r="J3090" s="238"/>
      <c r="K3090" s="238"/>
      <c r="L3090" s="238"/>
      <c r="M3090" s="238"/>
      <c r="N3090" s="238"/>
      <c r="O3090" s="256">
        <f t="shared" si="3774"/>
        <v>0</v>
      </c>
      <c r="P3090" s="351"/>
      <c r="Q3090" s="266"/>
      <c r="R3090" s="353"/>
      <c r="S3090" s="355"/>
      <c r="T3090" s="351"/>
      <c r="U3090" s="357"/>
      <c r="V3090" s="359"/>
      <c r="W3090" s="361"/>
      <c r="X3090" s="357"/>
      <c r="Y3090" s="353"/>
      <c r="Z3090" s="353"/>
      <c r="AA3090" s="353"/>
      <c r="AB3090" s="353"/>
      <c r="AC3090" s="353"/>
      <c r="AD3090" s="238">
        <f t="shared" ref="AD3090:AD3093" si="3790">AD3089</f>
        <v>0</v>
      </c>
      <c r="AE3090" s="279" t="e">
        <f>VLOOKUP(AD3090,分类参数表!$I$2:$J$10,2,FALSE)</f>
        <v>#N/A</v>
      </c>
      <c r="AF3090" s="280"/>
      <c r="AG3090" s="266"/>
      <c r="AH3090" s="266"/>
      <c r="AI3090" s="266"/>
      <c r="AJ3090" s="266"/>
      <c r="AK3090" s="266"/>
      <c r="AL3090" s="266"/>
      <c r="AM3090" s="290"/>
      <c r="AN3090" s="291" t="e">
        <f t="shared" si="3775"/>
        <v>#DIV/0!</v>
      </c>
      <c r="AO3090" s="297"/>
    </row>
    <row r="3091" spans="1:41" s="219" customFormat="1" ht="15" customHeight="1" x14ac:dyDescent="0.15">
      <c r="A3091" s="235"/>
      <c r="B3091" s="236">
        <f t="shared" ref="B3091:C3091" si="3791">B3090</f>
        <v>0</v>
      </c>
      <c r="C3091" s="237">
        <f t="shared" si="3791"/>
        <v>0</v>
      </c>
      <c r="D3091" s="238">
        <f t="shared" si="3789"/>
        <v>3</v>
      </c>
      <c r="E3091" s="238"/>
      <c r="F3091" s="239"/>
      <c r="G3091" s="238"/>
      <c r="H3091" s="327"/>
      <c r="I3091" s="240"/>
      <c r="J3091" s="238"/>
      <c r="K3091" s="238"/>
      <c r="L3091" s="238"/>
      <c r="M3091" s="238"/>
      <c r="N3091" s="238"/>
      <c r="O3091" s="256">
        <f t="shared" si="3774"/>
        <v>0</v>
      </c>
      <c r="P3091" s="351"/>
      <c r="Q3091" s="266"/>
      <c r="R3091" s="353"/>
      <c r="S3091" s="355"/>
      <c r="T3091" s="351"/>
      <c r="U3091" s="357"/>
      <c r="V3091" s="359"/>
      <c r="W3091" s="361"/>
      <c r="X3091" s="357"/>
      <c r="Y3091" s="353"/>
      <c r="Z3091" s="353"/>
      <c r="AA3091" s="353"/>
      <c r="AB3091" s="353"/>
      <c r="AC3091" s="353"/>
      <c r="AD3091" s="238">
        <f t="shared" si="3790"/>
        <v>0</v>
      </c>
      <c r="AE3091" s="279" t="e">
        <f>VLOOKUP(AD3091,分类参数表!$I$2:$J$10,2,FALSE)</f>
        <v>#N/A</v>
      </c>
      <c r="AF3091" s="280"/>
      <c r="AG3091" s="266"/>
      <c r="AH3091" s="266"/>
      <c r="AI3091" s="266"/>
      <c r="AJ3091" s="266"/>
      <c r="AK3091" s="266"/>
      <c r="AL3091" s="266"/>
      <c r="AM3091" s="290"/>
      <c r="AN3091" s="291" t="e">
        <f t="shared" si="3775"/>
        <v>#DIV/0!</v>
      </c>
      <c r="AO3091" s="297"/>
    </row>
    <row r="3092" spans="1:41" s="219" customFormat="1" ht="15" customHeight="1" x14ac:dyDescent="0.15">
      <c r="A3092" s="235"/>
      <c r="B3092" s="236">
        <f t="shared" ref="B3092:C3092" si="3792">B3091</f>
        <v>0</v>
      </c>
      <c r="C3092" s="237">
        <f t="shared" si="3792"/>
        <v>0</v>
      </c>
      <c r="D3092" s="238">
        <f t="shared" si="3789"/>
        <v>4</v>
      </c>
      <c r="E3092" s="238"/>
      <c r="F3092" s="239"/>
      <c r="G3092" s="238"/>
      <c r="H3092" s="266"/>
      <c r="I3092" s="238"/>
      <c r="J3092" s="238"/>
      <c r="K3092" s="238"/>
      <c r="L3092" s="238"/>
      <c r="M3092" s="238"/>
      <c r="N3092" s="238"/>
      <c r="O3092" s="256">
        <f t="shared" si="3774"/>
        <v>0</v>
      </c>
      <c r="P3092" s="351"/>
      <c r="Q3092" s="266"/>
      <c r="R3092" s="353"/>
      <c r="S3092" s="355"/>
      <c r="T3092" s="351"/>
      <c r="U3092" s="357"/>
      <c r="V3092" s="359"/>
      <c r="W3092" s="361"/>
      <c r="X3092" s="357"/>
      <c r="Y3092" s="353"/>
      <c r="Z3092" s="353"/>
      <c r="AA3092" s="353"/>
      <c r="AB3092" s="353"/>
      <c r="AC3092" s="353"/>
      <c r="AD3092" s="238">
        <f t="shared" si="3790"/>
        <v>0</v>
      </c>
      <c r="AE3092" s="279" t="e">
        <f>VLOOKUP(AD3092,分类参数表!$I$2:$J$10,2,FALSE)</f>
        <v>#N/A</v>
      </c>
      <c r="AF3092" s="280"/>
      <c r="AG3092" s="266"/>
      <c r="AH3092" s="266"/>
      <c r="AI3092" s="266"/>
      <c r="AJ3092" s="266"/>
      <c r="AK3092" s="266"/>
      <c r="AL3092" s="266"/>
      <c r="AM3092" s="290"/>
      <c r="AN3092" s="291" t="e">
        <f t="shared" si="3775"/>
        <v>#DIV/0!</v>
      </c>
      <c r="AO3092" s="297"/>
    </row>
    <row r="3093" spans="1:41" s="219" customFormat="1" ht="15" customHeight="1" thickBot="1" x14ac:dyDescent="0.2">
      <c r="A3093" s="235"/>
      <c r="B3093" s="236">
        <f t="shared" ref="B3093:C3093" si="3793">B3092</f>
        <v>0</v>
      </c>
      <c r="C3093" s="237">
        <f t="shared" si="3793"/>
        <v>0</v>
      </c>
      <c r="D3093" s="238">
        <f t="shared" si="3789"/>
        <v>5</v>
      </c>
      <c r="E3093" s="238"/>
      <c r="F3093" s="239"/>
      <c r="G3093" s="238"/>
      <c r="H3093" s="266"/>
      <c r="I3093" s="238"/>
      <c r="J3093" s="238"/>
      <c r="K3093" s="238"/>
      <c r="L3093" s="238"/>
      <c r="M3093" s="238"/>
      <c r="N3093" s="238"/>
      <c r="O3093" s="256">
        <f t="shared" si="3774"/>
        <v>0</v>
      </c>
      <c r="P3093" s="351"/>
      <c r="Q3093" s="266"/>
      <c r="R3093" s="353"/>
      <c r="S3093" s="355"/>
      <c r="T3093" s="351"/>
      <c r="U3093" s="357"/>
      <c r="V3093" s="359"/>
      <c r="W3093" s="361"/>
      <c r="X3093" s="357"/>
      <c r="Y3093" s="353"/>
      <c r="Z3093" s="353"/>
      <c r="AA3093" s="353"/>
      <c r="AB3093" s="362"/>
      <c r="AC3093" s="362"/>
      <c r="AD3093" s="238">
        <f t="shared" si="3790"/>
        <v>0</v>
      </c>
      <c r="AE3093" s="279" t="e">
        <f>VLOOKUP(AD3093,分类参数表!$I$2:$J$10,2,FALSE)</f>
        <v>#N/A</v>
      </c>
      <c r="AF3093" s="280"/>
      <c r="AG3093" s="266"/>
      <c r="AH3093" s="266"/>
      <c r="AI3093" s="266"/>
      <c r="AJ3093" s="266"/>
      <c r="AK3093" s="266"/>
      <c r="AL3093" s="266"/>
      <c r="AM3093" s="290"/>
      <c r="AN3093" s="291" t="e">
        <f t="shared" si="3775"/>
        <v>#DIV/0!</v>
      </c>
      <c r="AO3093" s="297"/>
    </row>
    <row r="3094" spans="1:41" s="220" customFormat="1" ht="15" customHeight="1" thickTop="1" x14ac:dyDescent="0.15">
      <c r="A3094" s="319"/>
      <c r="B3094" s="242"/>
      <c r="C3094" s="243"/>
      <c r="D3094" s="244">
        <v>1</v>
      </c>
      <c r="E3094" s="320"/>
      <c r="F3094" s="245"/>
      <c r="G3094" s="321"/>
      <c r="H3094" s="328"/>
      <c r="I3094" s="246"/>
      <c r="J3094" s="321"/>
      <c r="K3094" s="320"/>
      <c r="L3094" s="321"/>
      <c r="M3094" s="244"/>
      <c r="N3094" s="244"/>
      <c r="O3094" s="257">
        <f t="shared" si="3774"/>
        <v>0</v>
      </c>
      <c r="P3094" s="363">
        <f>SUM(O3094:O3098)</f>
        <v>0</v>
      </c>
      <c r="Q3094" s="322"/>
      <c r="R3094" s="371">
        <f>SUMPRODUCT(Q3094:Q3098+0)</f>
        <v>0</v>
      </c>
      <c r="S3094" s="374" t="e">
        <f>R3094/P3094</f>
        <v>#DIV/0!</v>
      </c>
      <c r="T3094" s="363" t="e">
        <f>LOOKUP(S3094,{0.4,0.45,0.5,0.55,0.6,0.65,0.7,0.75,0.8,0.85,0.9,0.95,1},{0.1,0.175,0.25,0.325,0.4,0.475,0.55,0.625,0.7,0.775,0.85,0.925,1})</f>
        <v>#DIV/0!</v>
      </c>
      <c r="U3094" s="369"/>
      <c r="V3094" s="365"/>
      <c r="W3094" s="367"/>
      <c r="X3094" s="369"/>
      <c r="Y3094" s="371">
        <f>R3094-(V3094/10)-X3094</f>
        <v>0</v>
      </c>
      <c r="Z3094" s="371" t="e">
        <f>Y3094*T3094*AE3094</f>
        <v>#DIV/0!</v>
      </c>
      <c r="AA3094" s="371" t="e">
        <f>U3094-V3094+Z3094</f>
        <v>#DIV/0!</v>
      </c>
      <c r="AB3094" s="371"/>
      <c r="AC3094" s="371"/>
      <c r="AD3094" s="323" t="s">
        <v>2000</v>
      </c>
      <c r="AE3094" s="282">
        <f>VLOOKUP(AD3094,分类参数表!$I$2:$J$10,2,FALSE)</f>
        <v>1</v>
      </c>
      <c r="AF3094" s="283"/>
      <c r="AG3094" s="322"/>
      <c r="AH3094" s="269"/>
      <c r="AI3094" s="269"/>
      <c r="AJ3094" s="269"/>
      <c r="AK3094" s="322"/>
      <c r="AL3094" s="322"/>
      <c r="AM3094" s="292"/>
      <c r="AN3094" s="293" t="e">
        <f t="shared" si="3775"/>
        <v>#DIV/0!</v>
      </c>
      <c r="AO3094" s="298"/>
    </row>
    <row r="3095" spans="1:41" s="221" customFormat="1" ht="15" customHeight="1" x14ac:dyDescent="0.15">
      <c r="A3095" s="247"/>
      <c r="B3095" s="248">
        <f t="shared" ref="B3095:C3095" si="3794">B3094</f>
        <v>0</v>
      </c>
      <c r="C3095" s="249">
        <f t="shared" si="3794"/>
        <v>0</v>
      </c>
      <c r="D3095" s="250">
        <f t="shared" ref="D3095:D3098" si="3795">D3094+1</f>
        <v>2</v>
      </c>
      <c r="E3095" s="250"/>
      <c r="F3095" s="251"/>
      <c r="G3095" s="250"/>
      <c r="H3095" s="329"/>
      <c r="I3095" s="252"/>
      <c r="J3095" s="250"/>
      <c r="K3095" s="250"/>
      <c r="L3095" s="250"/>
      <c r="M3095" s="250"/>
      <c r="N3095" s="250"/>
      <c r="O3095" s="258">
        <f t="shared" si="3774"/>
        <v>0</v>
      </c>
      <c r="P3095" s="364"/>
      <c r="Q3095" s="271"/>
      <c r="R3095" s="372"/>
      <c r="S3095" s="375"/>
      <c r="T3095" s="364"/>
      <c r="U3095" s="370"/>
      <c r="V3095" s="366"/>
      <c r="W3095" s="368"/>
      <c r="X3095" s="370"/>
      <c r="Y3095" s="372"/>
      <c r="Z3095" s="372"/>
      <c r="AA3095" s="372"/>
      <c r="AB3095" s="372"/>
      <c r="AC3095" s="372"/>
      <c r="AD3095" s="250" t="str">
        <f t="shared" ref="AD3095:AD3098" si="3796">AD3094</f>
        <v>会员</v>
      </c>
      <c r="AE3095" s="284">
        <f>VLOOKUP(AD3095,分类参数表!$I$2:$J$10,2,FALSE)</f>
        <v>1</v>
      </c>
      <c r="AF3095" s="285"/>
      <c r="AG3095" s="271"/>
      <c r="AH3095" s="271"/>
      <c r="AI3095" s="271"/>
      <c r="AJ3095" s="271"/>
      <c r="AK3095" s="271"/>
      <c r="AL3095" s="271"/>
      <c r="AM3095" s="294"/>
      <c r="AN3095" s="295" t="e">
        <f t="shared" si="3775"/>
        <v>#DIV/0!</v>
      </c>
      <c r="AO3095" s="299"/>
    </row>
    <row r="3096" spans="1:41" s="221" customFormat="1" ht="15" customHeight="1" x14ac:dyDescent="0.15">
      <c r="A3096" s="247"/>
      <c r="B3096" s="248">
        <f t="shared" ref="B3096:C3096" si="3797">B3095</f>
        <v>0</v>
      </c>
      <c r="C3096" s="249">
        <f t="shared" si="3797"/>
        <v>0</v>
      </c>
      <c r="D3096" s="250">
        <f t="shared" si="3795"/>
        <v>3</v>
      </c>
      <c r="E3096" s="250"/>
      <c r="F3096" s="251"/>
      <c r="G3096" s="250"/>
      <c r="H3096" s="329"/>
      <c r="I3096" s="252"/>
      <c r="J3096" s="250"/>
      <c r="K3096" s="250"/>
      <c r="L3096" s="250"/>
      <c r="M3096" s="250"/>
      <c r="N3096" s="250"/>
      <c r="O3096" s="258">
        <f t="shared" si="3774"/>
        <v>0</v>
      </c>
      <c r="P3096" s="364"/>
      <c r="Q3096" s="271"/>
      <c r="R3096" s="372"/>
      <c r="S3096" s="375"/>
      <c r="T3096" s="364"/>
      <c r="U3096" s="370"/>
      <c r="V3096" s="366"/>
      <c r="W3096" s="368"/>
      <c r="X3096" s="370"/>
      <c r="Y3096" s="372"/>
      <c r="Z3096" s="372"/>
      <c r="AA3096" s="372"/>
      <c r="AB3096" s="372"/>
      <c r="AC3096" s="372"/>
      <c r="AD3096" s="250" t="str">
        <f t="shared" si="3796"/>
        <v>会员</v>
      </c>
      <c r="AE3096" s="284">
        <f>VLOOKUP(AD3096,分类参数表!$I$2:$J$10,2,FALSE)</f>
        <v>1</v>
      </c>
      <c r="AF3096" s="285"/>
      <c r="AG3096" s="271"/>
      <c r="AH3096" s="271"/>
      <c r="AI3096" s="271"/>
      <c r="AJ3096" s="271"/>
      <c r="AK3096" s="271"/>
      <c r="AL3096" s="271"/>
      <c r="AM3096" s="294"/>
      <c r="AN3096" s="295" t="e">
        <f t="shared" si="3775"/>
        <v>#DIV/0!</v>
      </c>
      <c r="AO3096" s="299"/>
    </row>
    <row r="3097" spans="1:41" s="221" customFormat="1" ht="15" customHeight="1" x14ac:dyDescent="0.15">
      <c r="A3097" s="247"/>
      <c r="B3097" s="248">
        <f t="shared" ref="B3097:C3097" si="3798">B3096</f>
        <v>0</v>
      </c>
      <c r="C3097" s="249">
        <f t="shared" si="3798"/>
        <v>0</v>
      </c>
      <c r="D3097" s="250">
        <f t="shared" si="3795"/>
        <v>4</v>
      </c>
      <c r="E3097" s="250"/>
      <c r="F3097" s="251"/>
      <c r="G3097" s="250"/>
      <c r="H3097" s="271"/>
      <c r="I3097" s="250"/>
      <c r="J3097" s="250"/>
      <c r="K3097" s="250"/>
      <c r="L3097" s="250"/>
      <c r="M3097" s="250"/>
      <c r="N3097" s="250"/>
      <c r="O3097" s="258">
        <f t="shared" si="3774"/>
        <v>0</v>
      </c>
      <c r="P3097" s="364"/>
      <c r="Q3097" s="271"/>
      <c r="R3097" s="372"/>
      <c r="S3097" s="375"/>
      <c r="T3097" s="364"/>
      <c r="U3097" s="370"/>
      <c r="V3097" s="366"/>
      <c r="W3097" s="368"/>
      <c r="X3097" s="370"/>
      <c r="Y3097" s="372"/>
      <c r="Z3097" s="372"/>
      <c r="AA3097" s="372"/>
      <c r="AB3097" s="372"/>
      <c r="AC3097" s="372"/>
      <c r="AD3097" s="250" t="str">
        <f t="shared" si="3796"/>
        <v>会员</v>
      </c>
      <c r="AE3097" s="284">
        <f>VLOOKUP(AD3097,分类参数表!$I$2:$J$10,2,FALSE)</f>
        <v>1</v>
      </c>
      <c r="AF3097" s="285"/>
      <c r="AG3097" s="271"/>
      <c r="AH3097" s="271"/>
      <c r="AI3097" s="271"/>
      <c r="AJ3097" s="271"/>
      <c r="AK3097" s="271"/>
      <c r="AL3097" s="271"/>
      <c r="AM3097" s="294"/>
      <c r="AN3097" s="295" t="e">
        <f t="shared" si="3775"/>
        <v>#DIV/0!</v>
      </c>
      <c r="AO3097" s="299"/>
    </row>
    <row r="3098" spans="1:41" s="221" customFormat="1" ht="15" customHeight="1" thickBot="1" x14ac:dyDescent="0.2">
      <c r="A3098" s="247"/>
      <c r="B3098" s="248">
        <f t="shared" ref="B3098:C3098" si="3799">B3097</f>
        <v>0</v>
      </c>
      <c r="C3098" s="249">
        <f t="shared" si="3799"/>
        <v>0</v>
      </c>
      <c r="D3098" s="250">
        <f t="shared" si="3795"/>
        <v>5</v>
      </c>
      <c r="E3098" s="250"/>
      <c r="F3098" s="251"/>
      <c r="G3098" s="250"/>
      <c r="H3098" s="271"/>
      <c r="I3098" s="250"/>
      <c r="J3098" s="250"/>
      <c r="K3098" s="250"/>
      <c r="L3098" s="250"/>
      <c r="M3098" s="250"/>
      <c r="N3098" s="250"/>
      <c r="O3098" s="258">
        <f t="shared" si="3774"/>
        <v>0</v>
      </c>
      <c r="P3098" s="364"/>
      <c r="Q3098" s="271"/>
      <c r="R3098" s="372"/>
      <c r="S3098" s="375"/>
      <c r="T3098" s="364"/>
      <c r="U3098" s="370"/>
      <c r="V3098" s="366"/>
      <c r="W3098" s="368"/>
      <c r="X3098" s="370"/>
      <c r="Y3098" s="372"/>
      <c r="Z3098" s="372"/>
      <c r="AA3098" s="372"/>
      <c r="AB3098" s="373"/>
      <c r="AC3098" s="373"/>
      <c r="AD3098" s="250" t="str">
        <f t="shared" si="3796"/>
        <v>会员</v>
      </c>
      <c r="AE3098" s="284">
        <f>VLOOKUP(AD3098,分类参数表!$I$2:$J$10,2,FALSE)</f>
        <v>1</v>
      </c>
      <c r="AF3098" s="285"/>
      <c r="AG3098" s="271"/>
      <c r="AH3098" s="271"/>
      <c r="AI3098" s="271"/>
      <c r="AJ3098" s="271"/>
      <c r="AK3098" s="271"/>
      <c r="AL3098" s="271"/>
      <c r="AM3098" s="294"/>
      <c r="AN3098" s="295" t="e">
        <f t="shared" si="3775"/>
        <v>#DIV/0!</v>
      </c>
      <c r="AO3098" s="299"/>
    </row>
    <row r="3099" spans="1:41" s="218" customFormat="1" ht="15" customHeight="1" thickTop="1" x14ac:dyDescent="0.15">
      <c r="A3099" s="229"/>
      <c r="B3099" s="230"/>
      <c r="C3099" s="231"/>
      <c r="D3099" s="232">
        <v>1</v>
      </c>
      <c r="E3099" s="233"/>
      <c r="F3099" s="233"/>
      <c r="G3099" s="232"/>
      <c r="H3099" s="326"/>
      <c r="I3099" s="234"/>
      <c r="J3099" s="232"/>
      <c r="K3099" s="233"/>
      <c r="L3099" s="232"/>
      <c r="M3099" s="232"/>
      <c r="N3099" s="232"/>
      <c r="O3099" s="255">
        <f t="shared" si="3774"/>
        <v>0</v>
      </c>
      <c r="P3099" s="350">
        <f>SUM(O3099:O3103)</f>
        <v>0</v>
      </c>
      <c r="Q3099" s="264"/>
      <c r="R3099" s="352">
        <f>SUMPRODUCT(Q3099:Q3103+0)</f>
        <v>0</v>
      </c>
      <c r="S3099" s="354" t="e">
        <f>R3099/P3099</f>
        <v>#DIV/0!</v>
      </c>
      <c r="T3099" s="350" t="e">
        <f>LOOKUP(S3099,{0.4,0.45,0.5,0.55,0.6,0.65,0.7,0.75,0.8,0.85,0.9,0.95,1},{0.1,0.175,0.25,0.325,0.4,0.475,0.55,0.625,0.7,0.775,0.85,0.925,1})</f>
        <v>#DIV/0!</v>
      </c>
      <c r="U3099" s="356"/>
      <c r="V3099" s="358"/>
      <c r="W3099" s="360"/>
      <c r="X3099" s="356"/>
      <c r="Y3099" s="352">
        <f>R3099-(V3099/10)-X3099</f>
        <v>0</v>
      </c>
      <c r="Z3099" s="352" t="e">
        <f>Y3099*T3099*AE3099</f>
        <v>#DIV/0!</v>
      </c>
      <c r="AA3099" s="352" t="e">
        <f>U3099-V3099+Z3099</f>
        <v>#DIV/0!</v>
      </c>
      <c r="AB3099" s="352"/>
      <c r="AC3099" s="352"/>
      <c r="AD3099" s="276"/>
      <c r="AE3099" s="277" t="e">
        <f>VLOOKUP(AD3099,分类参数表!$I$2:$J$10,2,FALSE)</f>
        <v>#N/A</v>
      </c>
      <c r="AF3099" s="278"/>
      <c r="AG3099" s="264"/>
      <c r="AH3099" s="264"/>
      <c r="AI3099" s="264"/>
      <c r="AJ3099" s="264"/>
      <c r="AK3099" s="264"/>
      <c r="AL3099" s="264"/>
      <c r="AM3099" s="288"/>
      <c r="AN3099" s="289" t="e">
        <f t="shared" si="3775"/>
        <v>#DIV/0!</v>
      </c>
      <c r="AO3099" s="296"/>
    </row>
    <row r="3100" spans="1:41" s="219" customFormat="1" ht="15" customHeight="1" x14ac:dyDescent="0.15">
      <c r="A3100" s="235"/>
      <c r="B3100" s="236">
        <f t="shared" ref="B3100:C3100" si="3800">B3099</f>
        <v>0</v>
      </c>
      <c r="C3100" s="237">
        <f t="shared" si="3800"/>
        <v>0</v>
      </c>
      <c r="D3100" s="238">
        <f t="shared" ref="D3100:D3103" si="3801">D3099+1</f>
        <v>2</v>
      </c>
      <c r="E3100" s="238"/>
      <c r="F3100" s="239"/>
      <c r="G3100" s="238"/>
      <c r="H3100" s="327"/>
      <c r="I3100" s="240"/>
      <c r="J3100" s="238"/>
      <c r="K3100" s="238"/>
      <c r="L3100" s="238"/>
      <c r="M3100" s="238"/>
      <c r="N3100" s="238"/>
      <c r="O3100" s="256">
        <f t="shared" si="3774"/>
        <v>0</v>
      </c>
      <c r="P3100" s="351"/>
      <c r="Q3100" s="266"/>
      <c r="R3100" s="353"/>
      <c r="S3100" s="355"/>
      <c r="T3100" s="351"/>
      <c r="U3100" s="357"/>
      <c r="V3100" s="359"/>
      <c r="W3100" s="361"/>
      <c r="X3100" s="357"/>
      <c r="Y3100" s="353"/>
      <c r="Z3100" s="353"/>
      <c r="AA3100" s="353"/>
      <c r="AB3100" s="353"/>
      <c r="AC3100" s="353"/>
      <c r="AD3100" s="238">
        <f t="shared" ref="AD3100:AD3103" si="3802">AD3099</f>
        <v>0</v>
      </c>
      <c r="AE3100" s="279" t="e">
        <f>VLOOKUP(AD3100,分类参数表!$I$2:$J$10,2,FALSE)</f>
        <v>#N/A</v>
      </c>
      <c r="AF3100" s="280"/>
      <c r="AG3100" s="266"/>
      <c r="AH3100" s="266"/>
      <c r="AI3100" s="266"/>
      <c r="AJ3100" s="266"/>
      <c r="AK3100" s="266"/>
      <c r="AL3100" s="266"/>
      <c r="AM3100" s="290"/>
      <c r="AN3100" s="291" t="e">
        <f t="shared" si="3775"/>
        <v>#DIV/0!</v>
      </c>
      <c r="AO3100" s="297"/>
    </row>
    <row r="3101" spans="1:41" s="219" customFormat="1" ht="15" customHeight="1" x14ac:dyDescent="0.15">
      <c r="A3101" s="235"/>
      <c r="B3101" s="236">
        <f t="shared" ref="B3101:C3101" si="3803">B3100</f>
        <v>0</v>
      </c>
      <c r="C3101" s="237">
        <f t="shared" si="3803"/>
        <v>0</v>
      </c>
      <c r="D3101" s="238">
        <f t="shared" si="3801"/>
        <v>3</v>
      </c>
      <c r="E3101" s="238"/>
      <c r="F3101" s="239"/>
      <c r="G3101" s="238"/>
      <c r="H3101" s="327"/>
      <c r="I3101" s="240"/>
      <c r="J3101" s="238"/>
      <c r="K3101" s="238"/>
      <c r="L3101" s="238"/>
      <c r="M3101" s="238"/>
      <c r="N3101" s="238"/>
      <c r="O3101" s="256">
        <f t="shared" si="3774"/>
        <v>0</v>
      </c>
      <c r="P3101" s="351"/>
      <c r="Q3101" s="266"/>
      <c r="R3101" s="353"/>
      <c r="S3101" s="355"/>
      <c r="T3101" s="351"/>
      <c r="U3101" s="357"/>
      <c r="V3101" s="359"/>
      <c r="W3101" s="361"/>
      <c r="X3101" s="357"/>
      <c r="Y3101" s="353"/>
      <c r="Z3101" s="353"/>
      <c r="AA3101" s="353"/>
      <c r="AB3101" s="353"/>
      <c r="AC3101" s="353"/>
      <c r="AD3101" s="238">
        <f t="shared" si="3802"/>
        <v>0</v>
      </c>
      <c r="AE3101" s="279" t="e">
        <f>VLOOKUP(AD3101,分类参数表!$I$2:$J$10,2,FALSE)</f>
        <v>#N/A</v>
      </c>
      <c r="AF3101" s="280"/>
      <c r="AG3101" s="266"/>
      <c r="AH3101" s="266"/>
      <c r="AI3101" s="266"/>
      <c r="AJ3101" s="266"/>
      <c r="AK3101" s="266"/>
      <c r="AL3101" s="266"/>
      <c r="AM3101" s="290"/>
      <c r="AN3101" s="291" t="e">
        <f t="shared" si="3775"/>
        <v>#DIV/0!</v>
      </c>
      <c r="AO3101" s="297"/>
    </row>
    <row r="3102" spans="1:41" s="219" customFormat="1" ht="15" customHeight="1" x14ac:dyDescent="0.15">
      <c r="A3102" s="235"/>
      <c r="B3102" s="236">
        <f t="shared" ref="B3102:C3102" si="3804">B3101</f>
        <v>0</v>
      </c>
      <c r="C3102" s="237">
        <f t="shared" si="3804"/>
        <v>0</v>
      </c>
      <c r="D3102" s="238">
        <f t="shared" si="3801"/>
        <v>4</v>
      </c>
      <c r="E3102" s="238"/>
      <c r="F3102" s="239"/>
      <c r="G3102" s="238"/>
      <c r="H3102" s="266"/>
      <c r="I3102" s="238"/>
      <c r="J3102" s="238"/>
      <c r="K3102" s="238"/>
      <c r="L3102" s="238"/>
      <c r="M3102" s="238"/>
      <c r="N3102" s="238"/>
      <c r="O3102" s="256">
        <f t="shared" si="3774"/>
        <v>0</v>
      </c>
      <c r="P3102" s="351"/>
      <c r="Q3102" s="266"/>
      <c r="R3102" s="353"/>
      <c r="S3102" s="355"/>
      <c r="T3102" s="351"/>
      <c r="U3102" s="357"/>
      <c r="V3102" s="359"/>
      <c r="W3102" s="361"/>
      <c r="X3102" s="357"/>
      <c r="Y3102" s="353"/>
      <c r="Z3102" s="353"/>
      <c r="AA3102" s="353"/>
      <c r="AB3102" s="353"/>
      <c r="AC3102" s="353"/>
      <c r="AD3102" s="238">
        <f t="shared" si="3802"/>
        <v>0</v>
      </c>
      <c r="AE3102" s="279" t="e">
        <f>VLOOKUP(AD3102,分类参数表!$I$2:$J$10,2,FALSE)</f>
        <v>#N/A</v>
      </c>
      <c r="AF3102" s="280"/>
      <c r="AG3102" s="266"/>
      <c r="AH3102" s="266"/>
      <c r="AI3102" s="266"/>
      <c r="AJ3102" s="266"/>
      <c r="AK3102" s="266"/>
      <c r="AL3102" s="266"/>
      <c r="AM3102" s="290"/>
      <c r="AN3102" s="291" t="e">
        <f t="shared" si="3775"/>
        <v>#DIV/0!</v>
      </c>
      <c r="AO3102" s="297"/>
    </row>
    <row r="3103" spans="1:41" s="219" customFormat="1" ht="15" customHeight="1" thickBot="1" x14ac:dyDescent="0.2">
      <c r="A3103" s="235"/>
      <c r="B3103" s="236">
        <f t="shared" ref="B3103:C3103" si="3805">B3102</f>
        <v>0</v>
      </c>
      <c r="C3103" s="237">
        <f t="shared" si="3805"/>
        <v>0</v>
      </c>
      <c r="D3103" s="238">
        <f t="shared" si="3801"/>
        <v>5</v>
      </c>
      <c r="E3103" s="238"/>
      <c r="F3103" s="239"/>
      <c r="G3103" s="238"/>
      <c r="H3103" s="266"/>
      <c r="I3103" s="238"/>
      <c r="J3103" s="238"/>
      <c r="K3103" s="238"/>
      <c r="L3103" s="238"/>
      <c r="M3103" s="238"/>
      <c r="N3103" s="238"/>
      <c r="O3103" s="256">
        <f t="shared" si="3774"/>
        <v>0</v>
      </c>
      <c r="P3103" s="351"/>
      <c r="Q3103" s="266"/>
      <c r="R3103" s="353"/>
      <c r="S3103" s="355"/>
      <c r="T3103" s="351"/>
      <c r="U3103" s="357"/>
      <c r="V3103" s="359"/>
      <c r="W3103" s="361"/>
      <c r="X3103" s="357"/>
      <c r="Y3103" s="353"/>
      <c r="Z3103" s="353"/>
      <c r="AA3103" s="353"/>
      <c r="AB3103" s="362"/>
      <c r="AC3103" s="362"/>
      <c r="AD3103" s="238">
        <f t="shared" si="3802"/>
        <v>0</v>
      </c>
      <c r="AE3103" s="279" t="e">
        <f>VLOOKUP(AD3103,分类参数表!$I$2:$J$10,2,FALSE)</f>
        <v>#N/A</v>
      </c>
      <c r="AF3103" s="280"/>
      <c r="AG3103" s="266"/>
      <c r="AH3103" s="266"/>
      <c r="AI3103" s="266"/>
      <c r="AJ3103" s="266"/>
      <c r="AK3103" s="266"/>
      <c r="AL3103" s="266"/>
      <c r="AM3103" s="290"/>
      <c r="AN3103" s="291" t="e">
        <f t="shared" si="3775"/>
        <v>#DIV/0!</v>
      </c>
      <c r="AO3103" s="297"/>
    </row>
    <row r="3104" spans="1:41" s="220" customFormat="1" ht="15" customHeight="1" thickTop="1" x14ac:dyDescent="0.15">
      <c r="A3104" s="319"/>
      <c r="B3104" s="242"/>
      <c r="C3104" s="243"/>
      <c r="D3104" s="244">
        <v>1</v>
      </c>
      <c r="E3104" s="320"/>
      <c r="F3104" s="245"/>
      <c r="G3104" s="321"/>
      <c r="H3104" s="328"/>
      <c r="I3104" s="246"/>
      <c r="J3104" s="321"/>
      <c r="K3104" s="320"/>
      <c r="L3104" s="321"/>
      <c r="M3104" s="244"/>
      <c r="N3104" s="244"/>
      <c r="O3104" s="257">
        <f t="shared" si="3774"/>
        <v>0</v>
      </c>
      <c r="P3104" s="363">
        <f>SUM(O3104:O3108)</f>
        <v>0</v>
      </c>
      <c r="Q3104" s="322"/>
      <c r="R3104" s="371">
        <f>SUMPRODUCT(Q3104:Q3108+0)</f>
        <v>0</v>
      </c>
      <c r="S3104" s="374" t="e">
        <f>R3104/P3104</f>
        <v>#DIV/0!</v>
      </c>
      <c r="T3104" s="363" t="e">
        <f>LOOKUP(S3104,{0.4,0.45,0.5,0.55,0.6,0.65,0.7,0.75,0.8,0.85,0.9,0.95,1},{0.1,0.175,0.25,0.325,0.4,0.475,0.55,0.625,0.7,0.775,0.85,0.925,1})</f>
        <v>#DIV/0!</v>
      </c>
      <c r="U3104" s="369"/>
      <c r="V3104" s="365"/>
      <c r="W3104" s="367"/>
      <c r="X3104" s="369"/>
      <c r="Y3104" s="371">
        <f>R3104-(V3104/10)-X3104</f>
        <v>0</v>
      </c>
      <c r="Z3104" s="371" t="e">
        <f>Y3104*T3104*AE3104</f>
        <v>#DIV/0!</v>
      </c>
      <c r="AA3104" s="371" t="e">
        <f>U3104-V3104+Z3104</f>
        <v>#DIV/0!</v>
      </c>
      <c r="AB3104" s="371"/>
      <c r="AC3104" s="371"/>
      <c r="AD3104" s="323" t="s">
        <v>2000</v>
      </c>
      <c r="AE3104" s="282">
        <f>VLOOKUP(AD3104,分类参数表!$I$2:$J$10,2,FALSE)</f>
        <v>1</v>
      </c>
      <c r="AF3104" s="283"/>
      <c r="AG3104" s="322"/>
      <c r="AH3104" s="269"/>
      <c r="AI3104" s="269"/>
      <c r="AJ3104" s="269"/>
      <c r="AK3104" s="322"/>
      <c r="AL3104" s="322"/>
      <c r="AM3104" s="292"/>
      <c r="AN3104" s="293" t="e">
        <f t="shared" si="3775"/>
        <v>#DIV/0!</v>
      </c>
      <c r="AO3104" s="298"/>
    </row>
    <row r="3105" spans="1:41" s="221" customFormat="1" ht="15" customHeight="1" x14ac:dyDescent="0.15">
      <c r="A3105" s="247"/>
      <c r="B3105" s="248">
        <f t="shared" ref="B3105:C3105" si="3806">B3104</f>
        <v>0</v>
      </c>
      <c r="C3105" s="249">
        <f t="shared" si="3806"/>
        <v>0</v>
      </c>
      <c r="D3105" s="250">
        <f t="shared" ref="D3105:D3108" si="3807">D3104+1</f>
        <v>2</v>
      </c>
      <c r="E3105" s="250"/>
      <c r="F3105" s="251"/>
      <c r="G3105" s="250"/>
      <c r="H3105" s="329"/>
      <c r="I3105" s="252"/>
      <c r="J3105" s="250"/>
      <c r="K3105" s="250"/>
      <c r="L3105" s="250"/>
      <c r="M3105" s="250"/>
      <c r="N3105" s="250"/>
      <c r="O3105" s="258">
        <f t="shared" si="3774"/>
        <v>0</v>
      </c>
      <c r="P3105" s="364"/>
      <c r="Q3105" s="271"/>
      <c r="R3105" s="372"/>
      <c r="S3105" s="375"/>
      <c r="T3105" s="364"/>
      <c r="U3105" s="370"/>
      <c r="V3105" s="366"/>
      <c r="W3105" s="368"/>
      <c r="X3105" s="370"/>
      <c r="Y3105" s="372"/>
      <c r="Z3105" s="372"/>
      <c r="AA3105" s="372"/>
      <c r="AB3105" s="372"/>
      <c r="AC3105" s="372"/>
      <c r="AD3105" s="250" t="str">
        <f t="shared" ref="AD3105:AD3108" si="3808">AD3104</f>
        <v>会员</v>
      </c>
      <c r="AE3105" s="284">
        <f>VLOOKUP(AD3105,分类参数表!$I$2:$J$10,2,FALSE)</f>
        <v>1</v>
      </c>
      <c r="AF3105" s="285"/>
      <c r="AG3105" s="271"/>
      <c r="AH3105" s="271"/>
      <c r="AI3105" s="271"/>
      <c r="AJ3105" s="271"/>
      <c r="AK3105" s="271"/>
      <c r="AL3105" s="271"/>
      <c r="AM3105" s="294"/>
      <c r="AN3105" s="295" t="e">
        <f t="shared" si="3775"/>
        <v>#DIV/0!</v>
      </c>
      <c r="AO3105" s="299"/>
    </row>
    <row r="3106" spans="1:41" s="221" customFormat="1" ht="15" customHeight="1" x14ac:dyDescent="0.15">
      <c r="A3106" s="247"/>
      <c r="B3106" s="248">
        <f t="shared" ref="B3106:C3106" si="3809">B3105</f>
        <v>0</v>
      </c>
      <c r="C3106" s="249">
        <f t="shared" si="3809"/>
        <v>0</v>
      </c>
      <c r="D3106" s="250">
        <f t="shared" si="3807"/>
        <v>3</v>
      </c>
      <c r="E3106" s="250"/>
      <c r="F3106" s="251"/>
      <c r="G3106" s="250"/>
      <c r="H3106" s="329"/>
      <c r="I3106" s="252"/>
      <c r="J3106" s="250"/>
      <c r="K3106" s="250"/>
      <c r="L3106" s="250"/>
      <c r="M3106" s="250"/>
      <c r="N3106" s="250"/>
      <c r="O3106" s="258">
        <f t="shared" si="3774"/>
        <v>0</v>
      </c>
      <c r="P3106" s="364"/>
      <c r="Q3106" s="271"/>
      <c r="R3106" s="372"/>
      <c r="S3106" s="375"/>
      <c r="T3106" s="364"/>
      <c r="U3106" s="370"/>
      <c r="V3106" s="366"/>
      <c r="W3106" s="368"/>
      <c r="X3106" s="370"/>
      <c r="Y3106" s="372"/>
      <c r="Z3106" s="372"/>
      <c r="AA3106" s="372"/>
      <c r="AB3106" s="372"/>
      <c r="AC3106" s="372"/>
      <c r="AD3106" s="250" t="str">
        <f t="shared" si="3808"/>
        <v>会员</v>
      </c>
      <c r="AE3106" s="284">
        <f>VLOOKUP(AD3106,分类参数表!$I$2:$J$10,2,FALSE)</f>
        <v>1</v>
      </c>
      <c r="AF3106" s="285"/>
      <c r="AG3106" s="271"/>
      <c r="AH3106" s="271"/>
      <c r="AI3106" s="271"/>
      <c r="AJ3106" s="271"/>
      <c r="AK3106" s="271"/>
      <c r="AL3106" s="271"/>
      <c r="AM3106" s="294"/>
      <c r="AN3106" s="295" t="e">
        <f t="shared" si="3775"/>
        <v>#DIV/0!</v>
      </c>
      <c r="AO3106" s="299"/>
    </row>
    <row r="3107" spans="1:41" s="221" customFormat="1" ht="15" customHeight="1" x14ac:dyDescent="0.15">
      <c r="A3107" s="247"/>
      <c r="B3107" s="248">
        <f t="shared" ref="B3107:C3107" si="3810">B3106</f>
        <v>0</v>
      </c>
      <c r="C3107" s="249">
        <f t="shared" si="3810"/>
        <v>0</v>
      </c>
      <c r="D3107" s="250">
        <f t="shared" si="3807"/>
        <v>4</v>
      </c>
      <c r="E3107" s="250"/>
      <c r="F3107" s="251"/>
      <c r="G3107" s="250"/>
      <c r="H3107" s="271"/>
      <c r="I3107" s="250"/>
      <c r="J3107" s="250"/>
      <c r="K3107" s="250"/>
      <c r="L3107" s="250"/>
      <c r="M3107" s="250"/>
      <c r="N3107" s="250"/>
      <c r="O3107" s="258">
        <f t="shared" si="3774"/>
        <v>0</v>
      </c>
      <c r="P3107" s="364"/>
      <c r="Q3107" s="271"/>
      <c r="R3107" s="372"/>
      <c r="S3107" s="375"/>
      <c r="T3107" s="364"/>
      <c r="U3107" s="370"/>
      <c r="V3107" s="366"/>
      <c r="W3107" s="368"/>
      <c r="X3107" s="370"/>
      <c r="Y3107" s="372"/>
      <c r="Z3107" s="372"/>
      <c r="AA3107" s="372"/>
      <c r="AB3107" s="372"/>
      <c r="AC3107" s="372"/>
      <c r="AD3107" s="250" t="str">
        <f t="shared" si="3808"/>
        <v>会员</v>
      </c>
      <c r="AE3107" s="284">
        <f>VLOOKUP(AD3107,分类参数表!$I$2:$J$10,2,FALSE)</f>
        <v>1</v>
      </c>
      <c r="AF3107" s="285"/>
      <c r="AG3107" s="271"/>
      <c r="AH3107" s="271"/>
      <c r="AI3107" s="271"/>
      <c r="AJ3107" s="271"/>
      <c r="AK3107" s="271"/>
      <c r="AL3107" s="271"/>
      <c r="AM3107" s="294"/>
      <c r="AN3107" s="295" t="e">
        <f t="shared" si="3775"/>
        <v>#DIV/0!</v>
      </c>
      <c r="AO3107" s="299"/>
    </row>
    <row r="3108" spans="1:41" s="221" customFormat="1" ht="15" customHeight="1" thickBot="1" x14ac:dyDescent="0.2">
      <c r="A3108" s="247"/>
      <c r="B3108" s="248">
        <f t="shared" ref="B3108:C3108" si="3811">B3107</f>
        <v>0</v>
      </c>
      <c r="C3108" s="249">
        <f t="shared" si="3811"/>
        <v>0</v>
      </c>
      <c r="D3108" s="250">
        <f t="shared" si="3807"/>
        <v>5</v>
      </c>
      <c r="E3108" s="250"/>
      <c r="F3108" s="251"/>
      <c r="G3108" s="250"/>
      <c r="H3108" s="271"/>
      <c r="I3108" s="250"/>
      <c r="J3108" s="250"/>
      <c r="K3108" s="250"/>
      <c r="L3108" s="250"/>
      <c r="M3108" s="250"/>
      <c r="N3108" s="250"/>
      <c r="O3108" s="258">
        <f t="shared" si="3774"/>
        <v>0</v>
      </c>
      <c r="P3108" s="364"/>
      <c r="Q3108" s="271"/>
      <c r="R3108" s="372"/>
      <c r="S3108" s="375"/>
      <c r="T3108" s="364"/>
      <c r="U3108" s="370"/>
      <c r="V3108" s="366"/>
      <c r="W3108" s="368"/>
      <c r="X3108" s="370"/>
      <c r="Y3108" s="372"/>
      <c r="Z3108" s="372"/>
      <c r="AA3108" s="372"/>
      <c r="AB3108" s="373"/>
      <c r="AC3108" s="373"/>
      <c r="AD3108" s="250" t="str">
        <f t="shared" si="3808"/>
        <v>会员</v>
      </c>
      <c r="AE3108" s="284">
        <f>VLOOKUP(AD3108,分类参数表!$I$2:$J$10,2,FALSE)</f>
        <v>1</v>
      </c>
      <c r="AF3108" s="285"/>
      <c r="AG3108" s="271"/>
      <c r="AH3108" s="271"/>
      <c r="AI3108" s="271"/>
      <c r="AJ3108" s="271"/>
      <c r="AK3108" s="271"/>
      <c r="AL3108" s="271"/>
      <c r="AM3108" s="294"/>
      <c r="AN3108" s="295" t="e">
        <f t="shared" si="3775"/>
        <v>#DIV/0!</v>
      </c>
      <c r="AO3108" s="299"/>
    </row>
    <row r="3109" spans="1:41" s="218" customFormat="1" ht="15" customHeight="1" thickTop="1" x14ac:dyDescent="0.15">
      <c r="A3109" s="229"/>
      <c r="B3109" s="230"/>
      <c r="C3109" s="231"/>
      <c r="D3109" s="232">
        <v>1</v>
      </c>
      <c r="E3109" s="233"/>
      <c r="F3109" s="233"/>
      <c r="G3109" s="232"/>
      <c r="H3109" s="326"/>
      <c r="I3109" s="234"/>
      <c r="J3109" s="232"/>
      <c r="K3109" s="233"/>
      <c r="L3109" s="232"/>
      <c r="M3109" s="232"/>
      <c r="N3109" s="232"/>
      <c r="O3109" s="255">
        <f t="shared" si="3774"/>
        <v>0</v>
      </c>
      <c r="P3109" s="350">
        <f>SUM(O3109:O3113)</f>
        <v>0</v>
      </c>
      <c r="Q3109" s="264"/>
      <c r="R3109" s="352">
        <f>SUMPRODUCT(Q3109:Q3113+0)</f>
        <v>0</v>
      </c>
      <c r="S3109" s="354" t="e">
        <f>R3109/P3109</f>
        <v>#DIV/0!</v>
      </c>
      <c r="T3109" s="350" t="e">
        <f>LOOKUP(S3109,{0.4,0.45,0.5,0.55,0.6,0.65,0.7,0.75,0.8,0.85,0.9,0.95,1},{0.1,0.175,0.25,0.325,0.4,0.475,0.55,0.625,0.7,0.775,0.85,0.925,1})</f>
        <v>#DIV/0!</v>
      </c>
      <c r="U3109" s="356"/>
      <c r="V3109" s="358"/>
      <c r="W3109" s="360"/>
      <c r="X3109" s="356"/>
      <c r="Y3109" s="352">
        <f>R3109-(V3109/10)-X3109</f>
        <v>0</v>
      </c>
      <c r="Z3109" s="352" t="e">
        <f>Y3109*T3109*AE3109</f>
        <v>#DIV/0!</v>
      </c>
      <c r="AA3109" s="352" t="e">
        <f>U3109-V3109+Z3109</f>
        <v>#DIV/0!</v>
      </c>
      <c r="AB3109" s="352"/>
      <c r="AC3109" s="352"/>
      <c r="AD3109" s="276"/>
      <c r="AE3109" s="277" t="e">
        <f>VLOOKUP(AD3109,分类参数表!$I$2:$J$10,2,FALSE)</f>
        <v>#N/A</v>
      </c>
      <c r="AF3109" s="278"/>
      <c r="AG3109" s="264"/>
      <c r="AH3109" s="264"/>
      <c r="AI3109" s="264"/>
      <c r="AJ3109" s="264"/>
      <c r="AK3109" s="264"/>
      <c r="AL3109" s="264"/>
      <c r="AM3109" s="288"/>
      <c r="AN3109" s="289" t="e">
        <f t="shared" si="3775"/>
        <v>#DIV/0!</v>
      </c>
      <c r="AO3109" s="296"/>
    </row>
    <row r="3110" spans="1:41" s="219" customFormat="1" ht="15" customHeight="1" x14ac:dyDescent="0.15">
      <c r="A3110" s="235"/>
      <c r="B3110" s="236">
        <f t="shared" ref="B3110:C3110" si="3812">B3109</f>
        <v>0</v>
      </c>
      <c r="C3110" s="237">
        <f t="shared" si="3812"/>
        <v>0</v>
      </c>
      <c r="D3110" s="238">
        <f t="shared" ref="D3110:D3113" si="3813">D3109+1</f>
        <v>2</v>
      </c>
      <c r="E3110" s="238"/>
      <c r="F3110" s="239"/>
      <c r="G3110" s="238"/>
      <c r="H3110" s="327"/>
      <c r="I3110" s="240"/>
      <c r="J3110" s="238"/>
      <c r="K3110" s="238"/>
      <c r="L3110" s="238"/>
      <c r="M3110" s="238"/>
      <c r="N3110" s="238"/>
      <c r="O3110" s="256">
        <f t="shared" si="3774"/>
        <v>0</v>
      </c>
      <c r="P3110" s="351"/>
      <c r="Q3110" s="266"/>
      <c r="R3110" s="353"/>
      <c r="S3110" s="355"/>
      <c r="T3110" s="351"/>
      <c r="U3110" s="357"/>
      <c r="V3110" s="359"/>
      <c r="W3110" s="361"/>
      <c r="X3110" s="357"/>
      <c r="Y3110" s="353"/>
      <c r="Z3110" s="353"/>
      <c r="AA3110" s="353"/>
      <c r="AB3110" s="353"/>
      <c r="AC3110" s="353"/>
      <c r="AD3110" s="238">
        <f t="shared" ref="AD3110:AD3113" si="3814">AD3109</f>
        <v>0</v>
      </c>
      <c r="AE3110" s="279" t="e">
        <f>VLOOKUP(AD3110,分类参数表!$I$2:$J$10,2,FALSE)</f>
        <v>#N/A</v>
      </c>
      <c r="AF3110" s="280"/>
      <c r="AG3110" s="266"/>
      <c r="AH3110" s="266"/>
      <c r="AI3110" s="266"/>
      <c r="AJ3110" s="266"/>
      <c r="AK3110" s="266"/>
      <c r="AL3110" s="266"/>
      <c r="AM3110" s="290"/>
      <c r="AN3110" s="291" t="e">
        <f t="shared" si="3775"/>
        <v>#DIV/0!</v>
      </c>
      <c r="AO3110" s="297"/>
    </row>
    <row r="3111" spans="1:41" s="219" customFormat="1" ht="15" customHeight="1" x14ac:dyDescent="0.15">
      <c r="A3111" s="235"/>
      <c r="B3111" s="236">
        <f t="shared" ref="B3111:C3111" si="3815">B3110</f>
        <v>0</v>
      </c>
      <c r="C3111" s="237">
        <f t="shared" si="3815"/>
        <v>0</v>
      </c>
      <c r="D3111" s="238">
        <f t="shared" si="3813"/>
        <v>3</v>
      </c>
      <c r="E3111" s="238"/>
      <c r="F3111" s="239"/>
      <c r="G3111" s="238"/>
      <c r="H3111" s="327"/>
      <c r="I3111" s="240"/>
      <c r="J3111" s="238"/>
      <c r="K3111" s="238"/>
      <c r="L3111" s="238"/>
      <c r="M3111" s="238"/>
      <c r="N3111" s="238"/>
      <c r="O3111" s="256">
        <f t="shared" si="3774"/>
        <v>0</v>
      </c>
      <c r="P3111" s="351"/>
      <c r="Q3111" s="266"/>
      <c r="R3111" s="353"/>
      <c r="S3111" s="355"/>
      <c r="T3111" s="351"/>
      <c r="U3111" s="357"/>
      <c r="V3111" s="359"/>
      <c r="W3111" s="361"/>
      <c r="X3111" s="357"/>
      <c r="Y3111" s="353"/>
      <c r="Z3111" s="353"/>
      <c r="AA3111" s="353"/>
      <c r="AB3111" s="353"/>
      <c r="AC3111" s="353"/>
      <c r="AD3111" s="238">
        <f t="shared" si="3814"/>
        <v>0</v>
      </c>
      <c r="AE3111" s="279" t="e">
        <f>VLOOKUP(AD3111,分类参数表!$I$2:$J$10,2,FALSE)</f>
        <v>#N/A</v>
      </c>
      <c r="AF3111" s="280"/>
      <c r="AG3111" s="266"/>
      <c r="AH3111" s="266"/>
      <c r="AI3111" s="266"/>
      <c r="AJ3111" s="266"/>
      <c r="AK3111" s="266"/>
      <c r="AL3111" s="266"/>
      <c r="AM3111" s="290"/>
      <c r="AN3111" s="291" t="e">
        <f t="shared" si="3775"/>
        <v>#DIV/0!</v>
      </c>
      <c r="AO3111" s="297"/>
    </row>
    <row r="3112" spans="1:41" s="219" customFormat="1" ht="15" customHeight="1" x14ac:dyDescent="0.15">
      <c r="A3112" s="235"/>
      <c r="B3112" s="236">
        <f t="shared" ref="B3112:C3112" si="3816">B3111</f>
        <v>0</v>
      </c>
      <c r="C3112" s="237">
        <f t="shared" si="3816"/>
        <v>0</v>
      </c>
      <c r="D3112" s="238">
        <f t="shared" si="3813"/>
        <v>4</v>
      </c>
      <c r="E3112" s="238"/>
      <c r="F3112" s="239"/>
      <c r="G3112" s="238"/>
      <c r="H3112" s="266"/>
      <c r="I3112" s="238"/>
      <c r="J3112" s="238"/>
      <c r="K3112" s="238"/>
      <c r="L3112" s="238"/>
      <c r="M3112" s="238"/>
      <c r="N3112" s="238"/>
      <c r="O3112" s="256">
        <f t="shared" si="3774"/>
        <v>0</v>
      </c>
      <c r="P3112" s="351"/>
      <c r="Q3112" s="266"/>
      <c r="R3112" s="353"/>
      <c r="S3112" s="355"/>
      <c r="T3112" s="351"/>
      <c r="U3112" s="357"/>
      <c r="V3112" s="359"/>
      <c r="W3112" s="361"/>
      <c r="X3112" s="357"/>
      <c r="Y3112" s="353"/>
      <c r="Z3112" s="353"/>
      <c r="AA3112" s="353"/>
      <c r="AB3112" s="353"/>
      <c r="AC3112" s="353"/>
      <c r="AD3112" s="238">
        <f t="shared" si="3814"/>
        <v>0</v>
      </c>
      <c r="AE3112" s="279" t="e">
        <f>VLOOKUP(AD3112,分类参数表!$I$2:$J$10,2,FALSE)</f>
        <v>#N/A</v>
      </c>
      <c r="AF3112" s="280"/>
      <c r="AG3112" s="266"/>
      <c r="AH3112" s="266"/>
      <c r="AI3112" s="266"/>
      <c r="AJ3112" s="266"/>
      <c r="AK3112" s="266"/>
      <c r="AL3112" s="266"/>
      <c r="AM3112" s="290"/>
      <c r="AN3112" s="291" t="e">
        <f t="shared" si="3775"/>
        <v>#DIV/0!</v>
      </c>
      <c r="AO3112" s="297"/>
    </row>
    <row r="3113" spans="1:41" s="219" customFormat="1" ht="15" customHeight="1" thickBot="1" x14ac:dyDescent="0.2">
      <c r="A3113" s="235"/>
      <c r="B3113" s="236">
        <f t="shared" ref="B3113:C3113" si="3817">B3112</f>
        <v>0</v>
      </c>
      <c r="C3113" s="237">
        <f t="shared" si="3817"/>
        <v>0</v>
      </c>
      <c r="D3113" s="238">
        <f t="shared" si="3813"/>
        <v>5</v>
      </c>
      <c r="E3113" s="238"/>
      <c r="F3113" s="239"/>
      <c r="G3113" s="238"/>
      <c r="H3113" s="266"/>
      <c r="I3113" s="238"/>
      <c r="J3113" s="238"/>
      <c r="K3113" s="238"/>
      <c r="L3113" s="238"/>
      <c r="M3113" s="238"/>
      <c r="N3113" s="238"/>
      <c r="O3113" s="256">
        <f t="shared" si="3774"/>
        <v>0</v>
      </c>
      <c r="P3113" s="351"/>
      <c r="Q3113" s="266"/>
      <c r="R3113" s="353"/>
      <c r="S3113" s="355"/>
      <c r="T3113" s="351"/>
      <c r="U3113" s="357"/>
      <c r="V3113" s="359"/>
      <c r="W3113" s="361"/>
      <c r="X3113" s="357"/>
      <c r="Y3113" s="353"/>
      <c r="Z3113" s="353"/>
      <c r="AA3113" s="353"/>
      <c r="AB3113" s="362"/>
      <c r="AC3113" s="362"/>
      <c r="AD3113" s="238">
        <f t="shared" si="3814"/>
        <v>0</v>
      </c>
      <c r="AE3113" s="279" t="e">
        <f>VLOOKUP(AD3113,分类参数表!$I$2:$J$10,2,FALSE)</f>
        <v>#N/A</v>
      </c>
      <c r="AF3113" s="280"/>
      <c r="AG3113" s="266"/>
      <c r="AH3113" s="266"/>
      <c r="AI3113" s="266"/>
      <c r="AJ3113" s="266"/>
      <c r="AK3113" s="266"/>
      <c r="AL3113" s="266"/>
      <c r="AM3113" s="290"/>
      <c r="AN3113" s="291" t="e">
        <f t="shared" si="3775"/>
        <v>#DIV/0!</v>
      </c>
      <c r="AO3113" s="297"/>
    </row>
    <row r="3114" spans="1:41" s="220" customFormat="1" ht="15" customHeight="1" thickTop="1" x14ac:dyDescent="0.15">
      <c r="A3114" s="319"/>
      <c r="B3114" s="242"/>
      <c r="C3114" s="243"/>
      <c r="D3114" s="244">
        <v>1</v>
      </c>
      <c r="E3114" s="320"/>
      <c r="F3114" s="245"/>
      <c r="G3114" s="321"/>
      <c r="H3114" s="328"/>
      <c r="I3114" s="246"/>
      <c r="J3114" s="321"/>
      <c r="K3114" s="320"/>
      <c r="L3114" s="321"/>
      <c r="M3114" s="244"/>
      <c r="N3114" s="244"/>
      <c r="O3114" s="257">
        <f t="shared" si="3774"/>
        <v>0</v>
      </c>
      <c r="P3114" s="363">
        <f>SUM(O3114:O3118)</f>
        <v>0</v>
      </c>
      <c r="Q3114" s="322"/>
      <c r="R3114" s="371">
        <f>SUMPRODUCT(Q3114:Q3118+0)</f>
        <v>0</v>
      </c>
      <c r="S3114" s="374" t="e">
        <f>R3114/P3114</f>
        <v>#DIV/0!</v>
      </c>
      <c r="T3114" s="363" t="e">
        <f>LOOKUP(S3114,{0.4,0.45,0.5,0.55,0.6,0.65,0.7,0.75,0.8,0.85,0.9,0.95,1},{0.1,0.175,0.25,0.325,0.4,0.475,0.55,0.625,0.7,0.775,0.85,0.925,1})</f>
        <v>#DIV/0!</v>
      </c>
      <c r="U3114" s="369"/>
      <c r="V3114" s="365"/>
      <c r="W3114" s="367"/>
      <c r="X3114" s="369"/>
      <c r="Y3114" s="371">
        <f>R3114-(V3114/10)-X3114</f>
        <v>0</v>
      </c>
      <c r="Z3114" s="371" t="e">
        <f>Y3114*T3114*AE3114</f>
        <v>#DIV/0!</v>
      </c>
      <c r="AA3114" s="371" t="e">
        <f>U3114-V3114+Z3114</f>
        <v>#DIV/0!</v>
      </c>
      <c r="AB3114" s="371"/>
      <c r="AC3114" s="371"/>
      <c r="AD3114" s="323" t="s">
        <v>2000</v>
      </c>
      <c r="AE3114" s="282">
        <f>VLOOKUP(AD3114,分类参数表!$I$2:$J$10,2,FALSE)</f>
        <v>1</v>
      </c>
      <c r="AF3114" s="283"/>
      <c r="AG3114" s="322"/>
      <c r="AH3114" s="269"/>
      <c r="AI3114" s="269"/>
      <c r="AJ3114" s="269"/>
      <c r="AK3114" s="322"/>
      <c r="AL3114" s="322"/>
      <c r="AM3114" s="292"/>
      <c r="AN3114" s="293" t="e">
        <f t="shared" si="3775"/>
        <v>#DIV/0!</v>
      </c>
      <c r="AO3114" s="298"/>
    </row>
    <row r="3115" spans="1:41" s="221" customFormat="1" ht="15" customHeight="1" x14ac:dyDescent="0.15">
      <c r="A3115" s="247"/>
      <c r="B3115" s="248">
        <f t="shared" ref="B3115:C3115" si="3818">B3114</f>
        <v>0</v>
      </c>
      <c r="C3115" s="249">
        <f t="shared" si="3818"/>
        <v>0</v>
      </c>
      <c r="D3115" s="250">
        <f t="shared" ref="D3115:D3118" si="3819">D3114+1</f>
        <v>2</v>
      </c>
      <c r="E3115" s="250"/>
      <c r="F3115" s="251"/>
      <c r="G3115" s="250"/>
      <c r="H3115" s="329"/>
      <c r="I3115" s="252"/>
      <c r="J3115" s="250"/>
      <c r="K3115" s="250"/>
      <c r="L3115" s="250"/>
      <c r="M3115" s="250"/>
      <c r="N3115" s="250"/>
      <c r="O3115" s="258">
        <f t="shared" si="3774"/>
        <v>0</v>
      </c>
      <c r="P3115" s="364"/>
      <c r="Q3115" s="271"/>
      <c r="R3115" s="372"/>
      <c r="S3115" s="375"/>
      <c r="T3115" s="364"/>
      <c r="U3115" s="370"/>
      <c r="V3115" s="366"/>
      <c r="W3115" s="368"/>
      <c r="X3115" s="370"/>
      <c r="Y3115" s="372"/>
      <c r="Z3115" s="372"/>
      <c r="AA3115" s="372"/>
      <c r="AB3115" s="372"/>
      <c r="AC3115" s="372"/>
      <c r="AD3115" s="250" t="str">
        <f t="shared" ref="AD3115:AD3118" si="3820">AD3114</f>
        <v>会员</v>
      </c>
      <c r="AE3115" s="284">
        <f>VLOOKUP(AD3115,分类参数表!$I$2:$J$10,2,FALSE)</f>
        <v>1</v>
      </c>
      <c r="AF3115" s="285"/>
      <c r="AG3115" s="271"/>
      <c r="AH3115" s="271"/>
      <c r="AI3115" s="271"/>
      <c r="AJ3115" s="271"/>
      <c r="AK3115" s="271"/>
      <c r="AL3115" s="271"/>
      <c r="AM3115" s="294"/>
      <c r="AN3115" s="295" t="e">
        <f t="shared" si="3775"/>
        <v>#DIV/0!</v>
      </c>
      <c r="AO3115" s="299"/>
    </row>
    <row r="3116" spans="1:41" s="221" customFormat="1" ht="15" customHeight="1" x14ac:dyDescent="0.15">
      <c r="A3116" s="247"/>
      <c r="B3116" s="248">
        <f t="shared" ref="B3116:C3116" si="3821">B3115</f>
        <v>0</v>
      </c>
      <c r="C3116" s="249">
        <f t="shared" si="3821"/>
        <v>0</v>
      </c>
      <c r="D3116" s="250">
        <f t="shared" si="3819"/>
        <v>3</v>
      </c>
      <c r="E3116" s="250"/>
      <c r="F3116" s="251"/>
      <c r="G3116" s="250"/>
      <c r="H3116" s="329"/>
      <c r="I3116" s="252"/>
      <c r="J3116" s="250"/>
      <c r="K3116" s="250"/>
      <c r="L3116" s="250"/>
      <c r="M3116" s="250"/>
      <c r="N3116" s="250"/>
      <c r="O3116" s="258">
        <f t="shared" si="3774"/>
        <v>0</v>
      </c>
      <c r="P3116" s="364"/>
      <c r="Q3116" s="271"/>
      <c r="R3116" s="372"/>
      <c r="S3116" s="375"/>
      <c r="T3116" s="364"/>
      <c r="U3116" s="370"/>
      <c r="V3116" s="366"/>
      <c r="W3116" s="368"/>
      <c r="X3116" s="370"/>
      <c r="Y3116" s="372"/>
      <c r="Z3116" s="372"/>
      <c r="AA3116" s="372"/>
      <c r="AB3116" s="372"/>
      <c r="AC3116" s="372"/>
      <c r="AD3116" s="250" t="str">
        <f t="shared" si="3820"/>
        <v>会员</v>
      </c>
      <c r="AE3116" s="284">
        <f>VLOOKUP(AD3116,分类参数表!$I$2:$J$10,2,FALSE)</f>
        <v>1</v>
      </c>
      <c r="AF3116" s="285"/>
      <c r="AG3116" s="271"/>
      <c r="AH3116" s="271"/>
      <c r="AI3116" s="271"/>
      <c r="AJ3116" s="271"/>
      <c r="AK3116" s="271"/>
      <c r="AL3116" s="271"/>
      <c r="AM3116" s="294"/>
      <c r="AN3116" s="295" t="e">
        <f t="shared" si="3775"/>
        <v>#DIV/0!</v>
      </c>
      <c r="AO3116" s="299"/>
    </row>
    <row r="3117" spans="1:41" s="221" customFormat="1" ht="15" customHeight="1" x14ac:dyDescent="0.15">
      <c r="A3117" s="247"/>
      <c r="B3117" s="248">
        <f t="shared" ref="B3117:C3117" si="3822">B3116</f>
        <v>0</v>
      </c>
      <c r="C3117" s="249">
        <f t="shared" si="3822"/>
        <v>0</v>
      </c>
      <c r="D3117" s="250">
        <f t="shared" si="3819"/>
        <v>4</v>
      </c>
      <c r="E3117" s="250"/>
      <c r="F3117" s="251"/>
      <c r="G3117" s="250"/>
      <c r="H3117" s="271"/>
      <c r="I3117" s="250"/>
      <c r="J3117" s="250"/>
      <c r="K3117" s="250"/>
      <c r="L3117" s="250"/>
      <c r="M3117" s="250"/>
      <c r="N3117" s="250"/>
      <c r="O3117" s="258">
        <f t="shared" si="3774"/>
        <v>0</v>
      </c>
      <c r="P3117" s="364"/>
      <c r="Q3117" s="271"/>
      <c r="R3117" s="372"/>
      <c r="S3117" s="375"/>
      <c r="T3117" s="364"/>
      <c r="U3117" s="370"/>
      <c r="V3117" s="366"/>
      <c r="W3117" s="368"/>
      <c r="X3117" s="370"/>
      <c r="Y3117" s="372"/>
      <c r="Z3117" s="372"/>
      <c r="AA3117" s="372"/>
      <c r="AB3117" s="372"/>
      <c r="AC3117" s="372"/>
      <c r="AD3117" s="250" t="str">
        <f t="shared" si="3820"/>
        <v>会员</v>
      </c>
      <c r="AE3117" s="284">
        <f>VLOOKUP(AD3117,分类参数表!$I$2:$J$10,2,FALSE)</f>
        <v>1</v>
      </c>
      <c r="AF3117" s="285"/>
      <c r="AG3117" s="271"/>
      <c r="AH3117" s="271"/>
      <c r="AI3117" s="271"/>
      <c r="AJ3117" s="271"/>
      <c r="AK3117" s="271"/>
      <c r="AL3117" s="271"/>
      <c r="AM3117" s="294"/>
      <c r="AN3117" s="295" t="e">
        <f t="shared" si="3775"/>
        <v>#DIV/0!</v>
      </c>
      <c r="AO3117" s="299"/>
    </row>
    <row r="3118" spans="1:41" s="221" customFormat="1" ht="15" customHeight="1" thickBot="1" x14ac:dyDescent="0.2">
      <c r="A3118" s="247"/>
      <c r="B3118" s="248">
        <f t="shared" ref="B3118:C3118" si="3823">B3117</f>
        <v>0</v>
      </c>
      <c r="C3118" s="249">
        <f t="shared" si="3823"/>
        <v>0</v>
      </c>
      <c r="D3118" s="250">
        <f t="shared" si="3819"/>
        <v>5</v>
      </c>
      <c r="E3118" s="250"/>
      <c r="F3118" s="251"/>
      <c r="G3118" s="250"/>
      <c r="H3118" s="271"/>
      <c r="I3118" s="250"/>
      <c r="J3118" s="250"/>
      <c r="K3118" s="250"/>
      <c r="L3118" s="250"/>
      <c r="M3118" s="250"/>
      <c r="N3118" s="250"/>
      <c r="O3118" s="258">
        <f t="shared" si="3774"/>
        <v>0</v>
      </c>
      <c r="P3118" s="364"/>
      <c r="Q3118" s="271"/>
      <c r="R3118" s="372"/>
      <c r="S3118" s="375"/>
      <c r="T3118" s="364"/>
      <c r="U3118" s="370"/>
      <c r="V3118" s="366"/>
      <c r="W3118" s="368"/>
      <c r="X3118" s="370"/>
      <c r="Y3118" s="372"/>
      <c r="Z3118" s="372"/>
      <c r="AA3118" s="372"/>
      <c r="AB3118" s="373"/>
      <c r="AC3118" s="373"/>
      <c r="AD3118" s="250" t="str">
        <f t="shared" si="3820"/>
        <v>会员</v>
      </c>
      <c r="AE3118" s="284">
        <f>VLOOKUP(AD3118,分类参数表!$I$2:$J$10,2,FALSE)</f>
        <v>1</v>
      </c>
      <c r="AF3118" s="285"/>
      <c r="AG3118" s="271"/>
      <c r="AH3118" s="271"/>
      <c r="AI3118" s="271"/>
      <c r="AJ3118" s="271"/>
      <c r="AK3118" s="271"/>
      <c r="AL3118" s="271"/>
      <c r="AM3118" s="294"/>
      <c r="AN3118" s="295" t="e">
        <f t="shared" si="3775"/>
        <v>#DIV/0!</v>
      </c>
      <c r="AO3118" s="299"/>
    </row>
    <row r="3119" spans="1:41" s="218" customFormat="1" ht="15" customHeight="1" thickTop="1" x14ac:dyDescent="0.15">
      <c r="A3119" s="229"/>
      <c r="B3119" s="230"/>
      <c r="C3119" s="231"/>
      <c r="D3119" s="232">
        <v>1</v>
      </c>
      <c r="E3119" s="233"/>
      <c r="F3119" s="233"/>
      <c r="G3119" s="232"/>
      <c r="H3119" s="326"/>
      <c r="I3119" s="234"/>
      <c r="J3119" s="232"/>
      <c r="K3119" s="233"/>
      <c r="L3119" s="232"/>
      <c r="M3119" s="232"/>
      <c r="N3119" s="232"/>
      <c r="O3119" s="255">
        <f t="shared" si="3774"/>
        <v>0</v>
      </c>
      <c r="P3119" s="350">
        <f>SUM(O3119:O3123)</f>
        <v>0</v>
      </c>
      <c r="Q3119" s="264"/>
      <c r="R3119" s="352">
        <f>SUMPRODUCT(Q3119:Q3123+0)</f>
        <v>0</v>
      </c>
      <c r="S3119" s="354" t="e">
        <f>R3119/P3119</f>
        <v>#DIV/0!</v>
      </c>
      <c r="T3119" s="350" t="e">
        <f>LOOKUP(S3119,{0.4,0.45,0.5,0.55,0.6,0.65,0.7,0.75,0.8,0.85,0.9,0.95,1},{0.1,0.175,0.25,0.325,0.4,0.475,0.55,0.625,0.7,0.775,0.85,0.925,1})</f>
        <v>#DIV/0!</v>
      </c>
      <c r="U3119" s="356"/>
      <c r="V3119" s="358"/>
      <c r="W3119" s="360"/>
      <c r="X3119" s="356"/>
      <c r="Y3119" s="352">
        <f>R3119-(V3119/10)-X3119</f>
        <v>0</v>
      </c>
      <c r="Z3119" s="352" t="e">
        <f>Y3119*T3119*AE3119</f>
        <v>#DIV/0!</v>
      </c>
      <c r="AA3119" s="352" t="e">
        <f>U3119-V3119+Z3119</f>
        <v>#DIV/0!</v>
      </c>
      <c r="AB3119" s="352"/>
      <c r="AC3119" s="352"/>
      <c r="AD3119" s="276"/>
      <c r="AE3119" s="277" t="e">
        <f>VLOOKUP(AD3119,分类参数表!$I$2:$J$10,2,FALSE)</f>
        <v>#N/A</v>
      </c>
      <c r="AF3119" s="278"/>
      <c r="AG3119" s="264"/>
      <c r="AH3119" s="264"/>
      <c r="AI3119" s="264"/>
      <c r="AJ3119" s="264"/>
      <c r="AK3119" s="264"/>
      <c r="AL3119" s="264"/>
      <c r="AM3119" s="288"/>
      <c r="AN3119" s="289" t="e">
        <f t="shared" si="3775"/>
        <v>#DIV/0!</v>
      </c>
      <c r="AO3119" s="296"/>
    </row>
    <row r="3120" spans="1:41" s="219" customFormat="1" ht="15" customHeight="1" x14ac:dyDescent="0.15">
      <c r="A3120" s="235"/>
      <c r="B3120" s="236">
        <f t="shared" ref="B3120:C3120" si="3824">B3119</f>
        <v>0</v>
      </c>
      <c r="C3120" s="237">
        <f t="shared" si="3824"/>
        <v>0</v>
      </c>
      <c r="D3120" s="238">
        <f t="shared" ref="D3120:D3123" si="3825">D3119+1</f>
        <v>2</v>
      </c>
      <c r="E3120" s="238"/>
      <c r="F3120" s="239"/>
      <c r="G3120" s="238"/>
      <c r="H3120" s="327"/>
      <c r="I3120" s="240"/>
      <c r="J3120" s="238"/>
      <c r="K3120" s="238"/>
      <c r="L3120" s="238"/>
      <c r="M3120" s="238"/>
      <c r="N3120" s="238"/>
      <c r="O3120" s="256">
        <f t="shared" si="3774"/>
        <v>0</v>
      </c>
      <c r="P3120" s="351"/>
      <c r="Q3120" s="266"/>
      <c r="R3120" s="353"/>
      <c r="S3120" s="355"/>
      <c r="T3120" s="351"/>
      <c r="U3120" s="357"/>
      <c r="V3120" s="359"/>
      <c r="W3120" s="361"/>
      <c r="X3120" s="357"/>
      <c r="Y3120" s="353"/>
      <c r="Z3120" s="353"/>
      <c r="AA3120" s="353"/>
      <c r="AB3120" s="353"/>
      <c r="AC3120" s="353"/>
      <c r="AD3120" s="238">
        <f t="shared" ref="AD3120:AD3123" si="3826">AD3119</f>
        <v>0</v>
      </c>
      <c r="AE3120" s="279" t="e">
        <f>VLOOKUP(AD3120,分类参数表!$I$2:$J$10,2,FALSE)</f>
        <v>#N/A</v>
      </c>
      <c r="AF3120" s="280"/>
      <c r="AG3120" s="266"/>
      <c r="AH3120" s="266"/>
      <c r="AI3120" s="266"/>
      <c r="AJ3120" s="266"/>
      <c r="AK3120" s="266"/>
      <c r="AL3120" s="266"/>
      <c r="AM3120" s="290"/>
      <c r="AN3120" s="291" t="e">
        <f t="shared" si="3775"/>
        <v>#DIV/0!</v>
      </c>
      <c r="AO3120" s="297"/>
    </row>
    <row r="3121" spans="1:41" s="219" customFormat="1" ht="15" customHeight="1" x14ac:dyDescent="0.15">
      <c r="A3121" s="235"/>
      <c r="B3121" s="236">
        <f t="shared" ref="B3121:C3121" si="3827">B3120</f>
        <v>0</v>
      </c>
      <c r="C3121" s="237">
        <f t="shared" si="3827"/>
        <v>0</v>
      </c>
      <c r="D3121" s="238">
        <f t="shared" si="3825"/>
        <v>3</v>
      </c>
      <c r="E3121" s="238"/>
      <c r="F3121" s="239"/>
      <c r="G3121" s="238"/>
      <c r="H3121" s="327"/>
      <c r="I3121" s="240"/>
      <c r="J3121" s="238"/>
      <c r="K3121" s="238"/>
      <c r="L3121" s="238"/>
      <c r="M3121" s="238"/>
      <c r="N3121" s="238"/>
      <c r="O3121" s="256">
        <f t="shared" si="3774"/>
        <v>0</v>
      </c>
      <c r="P3121" s="351"/>
      <c r="Q3121" s="266"/>
      <c r="R3121" s="353"/>
      <c r="S3121" s="355"/>
      <c r="T3121" s="351"/>
      <c r="U3121" s="357"/>
      <c r="V3121" s="359"/>
      <c r="W3121" s="361"/>
      <c r="X3121" s="357"/>
      <c r="Y3121" s="353"/>
      <c r="Z3121" s="353"/>
      <c r="AA3121" s="353"/>
      <c r="AB3121" s="353"/>
      <c r="AC3121" s="353"/>
      <c r="AD3121" s="238">
        <f t="shared" si="3826"/>
        <v>0</v>
      </c>
      <c r="AE3121" s="279" t="e">
        <f>VLOOKUP(AD3121,分类参数表!$I$2:$J$10,2,FALSE)</f>
        <v>#N/A</v>
      </c>
      <c r="AF3121" s="280"/>
      <c r="AG3121" s="266"/>
      <c r="AH3121" s="266"/>
      <c r="AI3121" s="266"/>
      <c r="AJ3121" s="266"/>
      <c r="AK3121" s="266"/>
      <c r="AL3121" s="266"/>
      <c r="AM3121" s="290"/>
      <c r="AN3121" s="291" t="e">
        <f t="shared" si="3775"/>
        <v>#DIV/0!</v>
      </c>
      <c r="AO3121" s="297"/>
    </row>
    <row r="3122" spans="1:41" s="219" customFormat="1" ht="15" customHeight="1" x14ac:dyDescent="0.15">
      <c r="A3122" s="235"/>
      <c r="B3122" s="236">
        <f t="shared" ref="B3122:C3122" si="3828">B3121</f>
        <v>0</v>
      </c>
      <c r="C3122" s="237">
        <f t="shared" si="3828"/>
        <v>0</v>
      </c>
      <c r="D3122" s="238">
        <f t="shared" si="3825"/>
        <v>4</v>
      </c>
      <c r="E3122" s="238"/>
      <c r="F3122" s="239"/>
      <c r="G3122" s="238"/>
      <c r="H3122" s="266"/>
      <c r="I3122" s="238"/>
      <c r="J3122" s="238"/>
      <c r="K3122" s="238"/>
      <c r="L3122" s="238"/>
      <c r="M3122" s="238"/>
      <c r="N3122" s="238"/>
      <c r="O3122" s="256">
        <f t="shared" si="3774"/>
        <v>0</v>
      </c>
      <c r="P3122" s="351"/>
      <c r="Q3122" s="266"/>
      <c r="R3122" s="353"/>
      <c r="S3122" s="355"/>
      <c r="T3122" s="351"/>
      <c r="U3122" s="357"/>
      <c r="V3122" s="359"/>
      <c r="W3122" s="361"/>
      <c r="X3122" s="357"/>
      <c r="Y3122" s="353"/>
      <c r="Z3122" s="353"/>
      <c r="AA3122" s="353"/>
      <c r="AB3122" s="353"/>
      <c r="AC3122" s="353"/>
      <c r="AD3122" s="238">
        <f t="shared" si="3826"/>
        <v>0</v>
      </c>
      <c r="AE3122" s="279" t="e">
        <f>VLOOKUP(AD3122,分类参数表!$I$2:$J$10,2,FALSE)</f>
        <v>#N/A</v>
      </c>
      <c r="AF3122" s="280"/>
      <c r="AG3122" s="266"/>
      <c r="AH3122" s="266"/>
      <c r="AI3122" s="266"/>
      <c r="AJ3122" s="266"/>
      <c r="AK3122" s="266"/>
      <c r="AL3122" s="266"/>
      <c r="AM3122" s="290"/>
      <c r="AN3122" s="291" t="e">
        <f t="shared" si="3775"/>
        <v>#DIV/0!</v>
      </c>
      <c r="AO3122" s="297"/>
    </row>
    <row r="3123" spans="1:41" s="219" customFormat="1" ht="15" customHeight="1" thickBot="1" x14ac:dyDescent="0.2">
      <c r="A3123" s="235"/>
      <c r="B3123" s="236">
        <f t="shared" ref="B3123:C3123" si="3829">B3122</f>
        <v>0</v>
      </c>
      <c r="C3123" s="237">
        <f t="shared" si="3829"/>
        <v>0</v>
      </c>
      <c r="D3123" s="238">
        <f t="shared" si="3825"/>
        <v>5</v>
      </c>
      <c r="E3123" s="238"/>
      <c r="F3123" s="239"/>
      <c r="G3123" s="238"/>
      <c r="H3123" s="266"/>
      <c r="I3123" s="238"/>
      <c r="J3123" s="238"/>
      <c r="K3123" s="238"/>
      <c r="L3123" s="238"/>
      <c r="M3123" s="238"/>
      <c r="N3123" s="238"/>
      <c r="O3123" s="256">
        <f t="shared" si="3774"/>
        <v>0</v>
      </c>
      <c r="P3123" s="351"/>
      <c r="Q3123" s="266"/>
      <c r="R3123" s="353"/>
      <c r="S3123" s="355"/>
      <c r="T3123" s="351"/>
      <c r="U3123" s="357"/>
      <c r="V3123" s="359"/>
      <c r="W3123" s="361"/>
      <c r="X3123" s="357"/>
      <c r="Y3123" s="353"/>
      <c r="Z3123" s="353"/>
      <c r="AA3123" s="353"/>
      <c r="AB3123" s="362"/>
      <c r="AC3123" s="362"/>
      <c r="AD3123" s="238">
        <f t="shared" si="3826"/>
        <v>0</v>
      </c>
      <c r="AE3123" s="279" t="e">
        <f>VLOOKUP(AD3123,分类参数表!$I$2:$J$10,2,FALSE)</f>
        <v>#N/A</v>
      </c>
      <c r="AF3123" s="280"/>
      <c r="AG3123" s="266"/>
      <c r="AH3123" s="266"/>
      <c r="AI3123" s="266"/>
      <c r="AJ3123" s="266"/>
      <c r="AK3123" s="266"/>
      <c r="AL3123" s="266"/>
      <c r="AM3123" s="290"/>
      <c r="AN3123" s="291" t="e">
        <f t="shared" si="3775"/>
        <v>#DIV/0!</v>
      </c>
      <c r="AO3123" s="297"/>
    </row>
    <row r="3124" spans="1:41" s="220" customFormat="1" ht="15" customHeight="1" thickTop="1" x14ac:dyDescent="0.15">
      <c r="A3124" s="319"/>
      <c r="B3124" s="242"/>
      <c r="C3124" s="243"/>
      <c r="D3124" s="244">
        <v>1</v>
      </c>
      <c r="E3124" s="320"/>
      <c r="F3124" s="245"/>
      <c r="G3124" s="321"/>
      <c r="H3124" s="328"/>
      <c r="I3124" s="246"/>
      <c r="J3124" s="321"/>
      <c r="K3124" s="320"/>
      <c r="L3124" s="321"/>
      <c r="M3124" s="244"/>
      <c r="N3124" s="244"/>
      <c r="O3124" s="257">
        <f t="shared" si="3774"/>
        <v>0</v>
      </c>
      <c r="P3124" s="363">
        <f>SUM(O3124:O3128)</f>
        <v>0</v>
      </c>
      <c r="Q3124" s="322"/>
      <c r="R3124" s="371">
        <f>SUMPRODUCT(Q3124:Q3128+0)</f>
        <v>0</v>
      </c>
      <c r="S3124" s="374" t="e">
        <f>R3124/P3124</f>
        <v>#DIV/0!</v>
      </c>
      <c r="T3124" s="363" t="e">
        <f>LOOKUP(S3124,{0.4,0.45,0.5,0.55,0.6,0.65,0.7,0.75,0.8,0.85,0.9,0.95,1},{0.1,0.175,0.25,0.325,0.4,0.475,0.55,0.625,0.7,0.775,0.85,0.925,1})</f>
        <v>#DIV/0!</v>
      </c>
      <c r="U3124" s="369"/>
      <c r="V3124" s="365"/>
      <c r="W3124" s="367"/>
      <c r="X3124" s="369"/>
      <c r="Y3124" s="371">
        <f>R3124-(V3124/10)-X3124</f>
        <v>0</v>
      </c>
      <c r="Z3124" s="371" t="e">
        <f>Y3124*T3124*AE3124</f>
        <v>#DIV/0!</v>
      </c>
      <c r="AA3124" s="371" t="e">
        <f>U3124-V3124+Z3124</f>
        <v>#DIV/0!</v>
      </c>
      <c r="AB3124" s="371"/>
      <c r="AC3124" s="371"/>
      <c r="AD3124" s="323" t="s">
        <v>2000</v>
      </c>
      <c r="AE3124" s="282">
        <f>VLOOKUP(AD3124,分类参数表!$I$2:$J$10,2,FALSE)</f>
        <v>1</v>
      </c>
      <c r="AF3124" s="283"/>
      <c r="AG3124" s="322"/>
      <c r="AH3124" s="269"/>
      <c r="AI3124" s="269"/>
      <c r="AJ3124" s="269"/>
      <c r="AK3124" s="322"/>
      <c r="AL3124" s="322"/>
      <c r="AM3124" s="292"/>
      <c r="AN3124" s="293" t="e">
        <f t="shared" si="3775"/>
        <v>#DIV/0!</v>
      </c>
      <c r="AO3124" s="298"/>
    </row>
    <row r="3125" spans="1:41" s="221" customFormat="1" ht="15" customHeight="1" x14ac:dyDescent="0.15">
      <c r="A3125" s="247"/>
      <c r="B3125" s="248">
        <f t="shared" ref="B3125:C3125" si="3830">B3124</f>
        <v>0</v>
      </c>
      <c r="C3125" s="249">
        <f t="shared" si="3830"/>
        <v>0</v>
      </c>
      <c r="D3125" s="250">
        <f t="shared" ref="D3125:D3128" si="3831">D3124+1</f>
        <v>2</v>
      </c>
      <c r="E3125" s="250"/>
      <c r="F3125" s="251"/>
      <c r="G3125" s="250"/>
      <c r="H3125" s="329"/>
      <c r="I3125" s="252"/>
      <c r="J3125" s="250"/>
      <c r="K3125" s="250"/>
      <c r="L3125" s="250"/>
      <c r="M3125" s="250"/>
      <c r="N3125" s="250"/>
      <c r="O3125" s="258">
        <f t="shared" si="3774"/>
        <v>0</v>
      </c>
      <c r="P3125" s="364"/>
      <c r="Q3125" s="271"/>
      <c r="R3125" s="372"/>
      <c r="S3125" s="375"/>
      <c r="T3125" s="364"/>
      <c r="U3125" s="370"/>
      <c r="V3125" s="366"/>
      <c r="W3125" s="368"/>
      <c r="X3125" s="370"/>
      <c r="Y3125" s="372"/>
      <c r="Z3125" s="372"/>
      <c r="AA3125" s="372"/>
      <c r="AB3125" s="372"/>
      <c r="AC3125" s="372"/>
      <c r="AD3125" s="250" t="str">
        <f t="shared" ref="AD3125:AD3128" si="3832">AD3124</f>
        <v>会员</v>
      </c>
      <c r="AE3125" s="284">
        <f>VLOOKUP(AD3125,分类参数表!$I$2:$J$10,2,FALSE)</f>
        <v>1</v>
      </c>
      <c r="AF3125" s="285"/>
      <c r="AG3125" s="271"/>
      <c r="AH3125" s="271"/>
      <c r="AI3125" s="271"/>
      <c r="AJ3125" s="271"/>
      <c r="AK3125" s="271"/>
      <c r="AL3125" s="271"/>
      <c r="AM3125" s="294"/>
      <c r="AN3125" s="295" t="e">
        <f t="shared" si="3775"/>
        <v>#DIV/0!</v>
      </c>
      <c r="AO3125" s="299"/>
    </row>
    <row r="3126" spans="1:41" s="221" customFormat="1" ht="15" customHeight="1" x14ac:dyDescent="0.15">
      <c r="A3126" s="247"/>
      <c r="B3126" s="248">
        <f t="shared" ref="B3126:C3126" si="3833">B3125</f>
        <v>0</v>
      </c>
      <c r="C3126" s="249">
        <f t="shared" si="3833"/>
        <v>0</v>
      </c>
      <c r="D3126" s="250">
        <f t="shared" si="3831"/>
        <v>3</v>
      </c>
      <c r="E3126" s="250"/>
      <c r="F3126" s="251"/>
      <c r="G3126" s="250"/>
      <c r="H3126" s="329"/>
      <c r="I3126" s="252"/>
      <c r="J3126" s="250"/>
      <c r="K3126" s="250"/>
      <c r="L3126" s="250"/>
      <c r="M3126" s="250"/>
      <c r="N3126" s="250"/>
      <c r="O3126" s="258">
        <f t="shared" si="3774"/>
        <v>0</v>
      </c>
      <c r="P3126" s="364"/>
      <c r="Q3126" s="271"/>
      <c r="R3126" s="372"/>
      <c r="S3126" s="375"/>
      <c r="T3126" s="364"/>
      <c r="U3126" s="370"/>
      <c r="V3126" s="366"/>
      <c r="W3126" s="368"/>
      <c r="X3126" s="370"/>
      <c r="Y3126" s="372"/>
      <c r="Z3126" s="372"/>
      <c r="AA3126" s="372"/>
      <c r="AB3126" s="372"/>
      <c r="AC3126" s="372"/>
      <c r="AD3126" s="250" t="str">
        <f t="shared" si="3832"/>
        <v>会员</v>
      </c>
      <c r="AE3126" s="284">
        <f>VLOOKUP(AD3126,分类参数表!$I$2:$J$10,2,FALSE)</f>
        <v>1</v>
      </c>
      <c r="AF3126" s="285"/>
      <c r="AG3126" s="271"/>
      <c r="AH3126" s="271"/>
      <c r="AI3126" s="271"/>
      <c r="AJ3126" s="271"/>
      <c r="AK3126" s="271"/>
      <c r="AL3126" s="271"/>
      <c r="AM3126" s="294"/>
      <c r="AN3126" s="295" t="e">
        <f t="shared" si="3775"/>
        <v>#DIV/0!</v>
      </c>
      <c r="AO3126" s="299"/>
    </row>
    <row r="3127" spans="1:41" s="221" customFormat="1" ht="15" customHeight="1" x14ac:dyDescent="0.15">
      <c r="A3127" s="247"/>
      <c r="B3127" s="248">
        <f t="shared" ref="B3127:C3127" si="3834">B3126</f>
        <v>0</v>
      </c>
      <c r="C3127" s="249">
        <f t="shared" si="3834"/>
        <v>0</v>
      </c>
      <c r="D3127" s="250">
        <f t="shared" si="3831"/>
        <v>4</v>
      </c>
      <c r="E3127" s="250"/>
      <c r="F3127" s="251"/>
      <c r="G3127" s="250"/>
      <c r="H3127" s="271"/>
      <c r="I3127" s="250"/>
      <c r="J3127" s="250"/>
      <c r="K3127" s="250"/>
      <c r="L3127" s="250"/>
      <c r="M3127" s="250"/>
      <c r="N3127" s="250"/>
      <c r="O3127" s="258">
        <f t="shared" si="3774"/>
        <v>0</v>
      </c>
      <c r="P3127" s="364"/>
      <c r="Q3127" s="271"/>
      <c r="R3127" s="372"/>
      <c r="S3127" s="375"/>
      <c r="T3127" s="364"/>
      <c r="U3127" s="370"/>
      <c r="V3127" s="366"/>
      <c r="W3127" s="368"/>
      <c r="X3127" s="370"/>
      <c r="Y3127" s="372"/>
      <c r="Z3127" s="372"/>
      <c r="AA3127" s="372"/>
      <c r="AB3127" s="372"/>
      <c r="AC3127" s="372"/>
      <c r="AD3127" s="250" t="str">
        <f t="shared" si="3832"/>
        <v>会员</v>
      </c>
      <c r="AE3127" s="284">
        <f>VLOOKUP(AD3127,分类参数表!$I$2:$J$10,2,FALSE)</f>
        <v>1</v>
      </c>
      <c r="AF3127" s="285"/>
      <c r="AG3127" s="271"/>
      <c r="AH3127" s="271"/>
      <c r="AI3127" s="271"/>
      <c r="AJ3127" s="271"/>
      <c r="AK3127" s="271"/>
      <c r="AL3127" s="271"/>
      <c r="AM3127" s="294"/>
      <c r="AN3127" s="295" t="e">
        <f t="shared" si="3775"/>
        <v>#DIV/0!</v>
      </c>
      <c r="AO3127" s="299"/>
    </row>
    <row r="3128" spans="1:41" s="221" customFormat="1" ht="15" customHeight="1" thickBot="1" x14ac:dyDescent="0.2">
      <c r="A3128" s="247"/>
      <c r="B3128" s="248">
        <f t="shared" ref="B3128:C3128" si="3835">B3127</f>
        <v>0</v>
      </c>
      <c r="C3128" s="249">
        <f t="shared" si="3835"/>
        <v>0</v>
      </c>
      <c r="D3128" s="250">
        <f t="shared" si="3831"/>
        <v>5</v>
      </c>
      <c r="E3128" s="250"/>
      <c r="F3128" s="251"/>
      <c r="G3128" s="250"/>
      <c r="H3128" s="271"/>
      <c r="I3128" s="250"/>
      <c r="J3128" s="250"/>
      <c r="K3128" s="250"/>
      <c r="L3128" s="250"/>
      <c r="M3128" s="250"/>
      <c r="N3128" s="250"/>
      <c r="O3128" s="258">
        <f t="shared" si="3774"/>
        <v>0</v>
      </c>
      <c r="P3128" s="364"/>
      <c r="Q3128" s="271"/>
      <c r="R3128" s="372"/>
      <c r="S3128" s="375"/>
      <c r="T3128" s="364"/>
      <c r="U3128" s="370"/>
      <c r="V3128" s="366"/>
      <c r="W3128" s="368"/>
      <c r="X3128" s="370"/>
      <c r="Y3128" s="372"/>
      <c r="Z3128" s="372"/>
      <c r="AA3128" s="372"/>
      <c r="AB3128" s="373"/>
      <c r="AC3128" s="373"/>
      <c r="AD3128" s="250" t="str">
        <f t="shared" si="3832"/>
        <v>会员</v>
      </c>
      <c r="AE3128" s="284">
        <f>VLOOKUP(AD3128,分类参数表!$I$2:$J$10,2,FALSE)</f>
        <v>1</v>
      </c>
      <c r="AF3128" s="285"/>
      <c r="AG3128" s="271"/>
      <c r="AH3128" s="271"/>
      <c r="AI3128" s="271"/>
      <c r="AJ3128" s="271"/>
      <c r="AK3128" s="271"/>
      <c r="AL3128" s="271"/>
      <c r="AM3128" s="294"/>
      <c r="AN3128" s="295" t="e">
        <f t="shared" si="3775"/>
        <v>#DIV/0!</v>
      </c>
      <c r="AO3128" s="299"/>
    </row>
    <row r="3129" spans="1:41" s="218" customFormat="1" ht="15" customHeight="1" thickTop="1" x14ac:dyDescent="0.15">
      <c r="A3129" s="229"/>
      <c r="B3129" s="230"/>
      <c r="C3129" s="231"/>
      <c r="D3129" s="232">
        <v>1</v>
      </c>
      <c r="E3129" s="233"/>
      <c r="F3129" s="233"/>
      <c r="G3129" s="232"/>
      <c r="H3129" s="326"/>
      <c r="I3129" s="234"/>
      <c r="J3129" s="232"/>
      <c r="K3129" s="233"/>
      <c r="L3129" s="232"/>
      <c r="M3129" s="232"/>
      <c r="N3129" s="232"/>
      <c r="O3129" s="255">
        <f t="shared" si="3774"/>
        <v>0</v>
      </c>
      <c r="P3129" s="350">
        <f>SUM(O3129:O3133)</f>
        <v>0</v>
      </c>
      <c r="Q3129" s="264"/>
      <c r="R3129" s="352">
        <f>SUMPRODUCT(Q3129:Q3133+0)</f>
        <v>0</v>
      </c>
      <c r="S3129" s="354" t="e">
        <f>R3129/P3129</f>
        <v>#DIV/0!</v>
      </c>
      <c r="T3129" s="350" t="e">
        <f>LOOKUP(S3129,{0.4,0.45,0.5,0.55,0.6,0.65,0.7,0.75,0.8,0.85,0.9,0.95,1},{0.1,0.175,0.25,0.325,0.4,0.475,0.55,0.625,0.7,0.775,0.85,0.925,1})</f>
        <v>#DIV/0!</v>
      </c>
      <c r="U3129" s="356"/>
      <c r="V3129" s="358"/>
      <c r="W3129" s="360"/>
      <c r="X3129" s="356"/>
      <c r="Y3129" s="352">
        <f>R3129-(V3129/10)-X3129</f>
        <v>0</v>
      </c>
      <c r="Z3129" s="352" t="e">
        <f>Y3129*T3129*AE3129</f>
        <v>#DIV/0!</v>
      </c>
      <c r="AA3129" s="352" t="e">
        <f>U3129-V3129+Z3129</f>
        <v>#DIV/0!</v>
      </c>
      <c r="AB3129" s="352"/>
      <c r="AC3129" s="352"/>
      <c r="AD3129" s="276"/>
      <c r="AE3129" s="277" t="e">
        <f>VLOOKUP(AD3129,分类参数表!$I$2:$J$10,2,FALSE)</f>
        <v>#N/A</v>
      </c>
      <c r="AF3129" s="278"/>
      <c r="AG3129" s="264"/>
      <c r="AH3129" s="264"/>
      <c r="AI3129" s="264"/>
      <c r="AJ3129" s="264"/>
      <c r="AK3129" s="264"/>
      <c r="AL3129" s="264"/>
      <c r="AM3129" s="288"/>
      <c r="AN3129" s="289" t="e">
        <f t="shared" si="3775"/>
        <v>#DIV/0!</v>
      </c>
      <c r="AO3129" s="296"/>
    </row>
    <row r="3130" spans="1:41" s="219" customFormat="1" ht="15" customHeight="1" x14ac:dyDescent="0.15">
      <c r="A3130" s="235"/>
      <c r="B3130" s="236">
        <f t="shared" ref="B3130:C3130" si="3836">B3129</f>
        <v>0</v>
      </c>
      <c r="C3130" s="237">
        <f t="shared" si="3836"/>
        <v>0</v>
      </c>
      <c r="D3130" s="238">
        <f t="shared" ref="D3130:D3133" si="3837">D3129+1</f>
        <v>2</v>
      </c>
      <c r="E3130" s="238"/>
      <c r="F3130" s="239"/>
      <c r="G3130" s="238"/>
      <c r="H3130" s="327"/>
      <c r="I3130" s="240"/>
      <c r="J3130" s="238"/>
      <c r="K3130" s="238"/>
      <c r="L3130" s="238"/>
      <c r="M3130" s="238"/>
      <c r="N3130" s="238"/>
      <c r="O3130" s="256">
        <f t="shared" si="3774"/>
        <v>0</v>
      </c>
      <c r="P3130" s="351"/>
      <c r="Q3130" s="266"/>
      <c r="R3130" s="353"/>
      <c r="S3130" s="355"/>
      <c r="T3130" s="351"/>
      <c r="U3130" s="357"/>
      <c r="V3130" s="359"/>
      <c r="W3130" s="361"/>
      <c r="X3130" s="357"/>
      <c r="Y3130" s="353"/>
      <c r="Z3130" s="353"/>
      <c r="AA3130" s="353"/>
      <c r="AB3130" s="353"/>
      <c r="AC3130" s="353"/>
      <c r="AD3130" s="238">
        <f t="shared" ref="AD3130:AD3133" si="3838">AD3129</f>
        <v>0</v>
      </c>
      <c r="AE3130" s="279" t="e">
        <f>VLOOKUP(AD3130,分类参数表!$I$2:$J$10,2,FALSE)</f>
        <v>#N/A</v>
      </c>
      <c r="AF3130" s="280"/>
      <c r="AG3130" s="266"/>
      <c r="AH3130" s="266"/>
      <c r="AI3130" s="266"/>
      <c r="AJ3130" s="266"/>
      <c r="AK3130" s="266"/>
      <c r="AL3130" s="266"/>
      <c r="AM3130" s="290"/>
      <c r="AN3130" s="291" t="e">
        <f t="shared" si="3775"/>
        <v>#DIV/0!</v>
      </c>
      <c r="AO3130" s="297"/>
    </row>
    <row r="3131" spans="1:41" s="219" customFormat="1" ht="15" customHeight="1" x14ac:dyDescent="0.15">
      <c r="A3131" s="235"/>
      <c r="B3131" s="236">
        <f t="shared" ref="B3131:C3131" si="3839">B3130</f>
        <v>0</v>
      </c>
      <c r="C3131" s="237">
        <f t="shared" si="3839"/>
        <v>0</v>
      </c>
      <c r="D3131" s="238">
        <f t="shared" si="3837"/>
        <v>3</v>
      </c>
      <c r="E3131" s="238"/>
      <c r="F3131" s="239"/>
      <c r="G3131" s="238"/>
      <c r="H3131" s="327"/>
      <c r="I3131" s="240"/>
      <c r="J3131" s="238"/>
      <c r="K3131" s="238"/>
      <c r="L3131" s="238"/>
      <c r="M3131" s="238"/>
      <c r="N3131" s="238"/>
      <c r="O3131" s="256">
        <f t="shared" si="3774"/>
        <v>0</v>
      </c>
      <c r="P3131" s="351"/>
      <c r="Q3131" s="266"/>
      <c r="R3131" s="353"/>
      <c r="S3131" s="355"/>
      <c r="T3131" s="351"/>
      <c r="U3131" s="357"/>
      <c r="V3131" s="359"/>
      <c r="W3131" s="361"/>
      <c r="X3131" s="357"/>
      <c r="Y3131" s="353"/>
      <c r="Z3131" s="353"/>
      <c r="AA3131" s="353"/>
      <c r="AB3131" s="353"/>
      <c r="AC3131" s="353"/>
      <c r="AD3131" s="238">
        <f t="shared" si="3838"/>
        <v>0</v>
      </c>
      <c r="AE3131" s="279" t="e">
        <f>VLOOKUP(AD3131,分类参数表!$I$2:$J$10,2,FALSE)</f>
        <v>#N/A</v>
      </c>
      <c r="AF3131" s="280"/>
      <c r="AG3131" s="266"/>
      <c r="AH3131" s="266"/>
      <c r="AI3131" s="266"/>
      <c r="AJ3131" s="266"/>
      <c r="AK3131" s="266"/>
      <c r="AL3131" s="266"/>
      <c r="AM3131" s="290"/>
      <c r="AN3131" s="291" t="e">
        <f t="shared" si="3775"/>
        <v>#DIV/0!</v>
      </c>
      <c r="AO3131" s="297"/>
    </row>
    <row r="3132" spans="1:41" s="219" customFormat="1" ht="15" customHeight="1" x14ac:dyDescent="0.15">
      <c r="A3132" s="235"/>
      <c r="B3132" s="236">
        <f t="shared" ref="B3132:C3132" si="3840">B3131</f>
        <v>0</v>
      </c>
      <c r="C3132" s="237">
        <f t="shared" si="3840"/>
        <v>0</v>
      </c>
      <c r="D3132" s="238">
        <f t="shared" si="3837"/>
        <v>4</v>
      </c>
      <c r="E3132" s="238"/>
      <c r="F3132" s="239"/>
      <c r="G3132" s="238"/>
      <c r="H3132" s="266"/>
      <c r="I3132" s="238"/>
      <c r="J3132" s="238"/>
      <c r="K3132" s="238"/>
      <c r="L3132" s="238"/>
      <c r="M3132" s="238"/>
      <c r="N3132" s="238"/>
      <c r="O3132" s="256">
        <f t="shared" si="3774"/>
        <v>0</v>
      </c>
      <c r="P3132" s="351"/>
      <c r="Q3132" s="266"/>
      <c r="R3132" s="353"/>
      <c r="S3132" s="355"/>
      <c r="T3132" s="351"/>
      <c r="U3132" s="357"/>
      <c r="V3132" s="359"/>
      <c r="W3132" s="361"/>
      <c r="X3132" s="357"/>
      <c r="Y3132" s="353"/>
      <c r="Z3132" s="353"/>
      <c r="AA3132" s="353"/>
      <c r="AB3132" s="353"/>
      <c r="AC3132" s="353"/>
      <c r="AD3132" s="238">
        <f t="shared" si="3838"/>
        <v>0</v>
      </c>
      <c r="AE3132" s="279" t="e">
        <f>VLOOKUP(AD3132,分类参数表!$I$2:$J$10,2,FALSE)</f>
        <v>#N/A</v>
      </c>
      <c r="AF3132" s="280"/>
      <c r="AG3132" s="266"/>
      <c r="AH3132" s="266"/>
      <c r="AI3132" s="266"/>
      <c r="AJ3132" s="266"/>
      <c r="AK3132" s="266"/>
      <c r="AL3132" s="266"/>
      <c r="AM3132" s="290"/>
      <c r="AN3132" s="291" t="e">
        <f t="shared" si="3775"/>
        <v>#DIV/0!</v>
      </c>
      <c r="AO3132" s="297"/>
    </row>
    <row r="3133" spans="1:41" s="219" customFormat="1" ht="15" customHeight="1" thickBot="1" x14ac:dyDescent="0.2">
      <c r="A3133" s="235"/>
      <c r="B3133" s="236">
        <f t="shared" ref="B3133:C3133" si="3841">B3132</f>
        <v>0</v>
      </c>
      <c r="C3133" s="237">
        <f t="shared" si="3841"/>
        <v>0</v>
      </c>
      <c r="D3133" s="238">
        <f t="shared" si="3837"/>
        <v>5</v>
      </c>
      <c r="E3133" s="238"/>
      <c r="F3133" s="239"/>
      <c r="G3133" s="238"/>
      <c r="H3133" s="266"/>
      <c r="I3133" s="238"/>
      <c r="J3133" s="238"/>
      <c r="K3133" s="238"/>
      <c r="L3133" s="238"/>
      <c r="M3133" s="238"/>
      <c r="N3133" s="238"/>
      <c r="O3133" s="256">
        <f t="shared" si="3774"/>
        <v>0</v>
      </c>
      <c r="P3133" s="351"/>
      <c r="Q3133" s="266"/>
      <c r="R3133" s="353"/>
      <c r="S3133" s="355"/>
      <c r="T3133" s="351"/>
      <c r="U3133" s="357"/>
      <c r="V3133" s="359"/>
      <c r="W3133" s="361"/>
      <c r="X3133" s="357"/>
      <c r="Y3133" s="353"/>
      <c r="Z3133" s="353"/>
      <c r="AA3133" s="353"/>
      <c r="AB3133" s="362"/>
      <c r="AC3133" s="362"/>
      <c r="AD3133" s="238">
        <f t="shared" si="3838"/>
        <v>0</v>
      </c>
      <c r="AE3133" s="279" t="e">
        <f>VLOOKUP(AD3133,分类参数表!$I$2:$J$10,2,FALSE)</f>
        <v>#N/A</v>
      </c>
      <c r="AF3133" s="280"/>
      <c r="AG3133" s="266"/>
      <c r="AH3133" s="266"/>
      <c r="AI3133" s="266"/>
      <c r="AJ3133" s="266"/>
      <c r="AK3133" s="266"/>
      <c r="AL3133" s="266"/>
      <c r="AM3133" s="290"/>
      <c r="AN3133" s="291" t="e">
        <f t="shared" si="3775"/>
        <v>#DIV/0!</v>
      </c>
      <c r="AO3133" s="297"/>
    </row>
    <row r="3134" spans="1:41" s="220" customFormat="1" ht="15" customHeight="1" thickTop="1" x14ac:dyDescent="0.15">
      <c r="A3134" s="319"/>
      <c r="B3134" s="242"/>
      <c r="C3134" s="243"/>
      <c r="D3134" s="244">
        <v>1</v>
      </c>
      <c r="E3134" s="320"/>
      <c r="F3134" s="245"/>
      <c r="G3134" s="321"/>
      <c r="H3134" s="328"/>
      <c r="I3134" s="246"/>
      <c r="J3134" s="321"/>
      <c r="K3134" s="320"/>
      <c r="L3134" s="321"/>
      <c r="M3134" s="244"/>
      <c r="N3134" s="244"/>
      <c r="O3134" s="257">
        <f t="shared" si="3774"/>
        <v>0</v>
      </c>
      <c r="P3134" s="363">
        <f>SUM(O3134:O3138)</f>
        <v>0</v>
      </c>
      <c r="Q3134" s="322"/>
      <c r="R3134" s="371">
        <f>SUMPRODUCT(Q3134:Q3138+0)</f>
        <v>0</v>
      </c>
      <c r="S3134" s="374" t="e">
        <f>R3134/P3134</f>
        <v>#DIV/0!</v>
      </c>
      <c r="T3134" s="363" t="e">
        <f>LOOKUP(S3134,{0.4,0.45,0.5,0.55,0.6,0.65,0.7,0.75,0.8,0.85,0.9,0.95,1},{0.1,0.175,0.25,0.325,0.4,0.475,0.55,0.625,0.7,0.775,0.85,0.925,1})</f>
        <v>#DIV/0!</v>
      </c>
      <c r="U3134" s="369"/>
      <c r="V3134" s="365"/>
      <c r="W3134" s="367"/>
      <c r="X3134" s="369"/>
      <c r="Y3134" s="371">
        <f>R3134-(V3134/10)-X3134</f>
        <v>0</v>
      </c>
      <c r="Z3134" s="371" t="e">
        <f>Y3134*T3134*AE3134</f>
        <v>#DIV/0!</v>
      </c>
      <c r="AA3134" s="371" t="e">
        <f>U3134-V3134+Z3134</f>
        <v>#DIV/0!</v>
      </c>
      <c r="AB3134" s="371"/>
      <c r="AC3134" s="371"/>
      <c r="AD3134" s="323" t="s">
        <v>2000</v>
      </c>
      <c r="AE3134" s="282">
        <f>VLOOKUP(AD3134,分类参数表!$I$2:$J$10,2,FALSE)</f>
        <v>1</v>
      </c>
      <c r="AF3134" s="283"/>
      <c r="AG3134" s="322"/>
      <c r="AH3134" s="269"/>
      <c r="AI3134" s="269"/>
      <c r="AJ3134" s="269"/>
      <c r="AK3134" s="322"/>
      <c r="AL3134" s="322"/>
      <c r="AM3134" s="292"/>
      <c r="AN3134" s="293" t="e">
        <f t="shared" si="3775"/>
        <v>#DIV/0!</v>
      </c>
      <c r="AO3134" s="298"/>
    </row>
    <row r="3135" spans="1:41" s="221" customFormat="1" ht="15" customHeight="1" x14ac:dyDescent="0.15">
      <c r="A3135" s="247"/>
      <c r="B3135" s="248">
        <f t="shared" ref="B3135:C3135" si="3842">B3134</f>
        <v>0</v>
      </c>
      <c r="C3135" s="249">
        <f t="shared" si="3842"/>
        <v>0</v>
      </c>
      <c r="D3135" s="250">
        <f t="shared" ref="D3135:D3138" si="3843">D3134+1</f>
        <v>2</v>
      </c>
      <c r="E3135" s="250"/>
      <c r="F3135" s="251"/>
      <c r="G3135" s="250"/>
      <c r="H3135" s="329"/>
      <c r="I3135" s="252"/>
      <c r="J3135" s="250"/>
      <c r="K3135" s="250"/>
      <c r="L3135" s="250"/>
      <c r="M3135" s="250"/>
      <c r="N3135" s="250"/>
      <c r="O3135" s="258">
        <f t="shared" si="3774"/>
        <v>0</v>
      </c>
      <c r="P3135" s="364"/>
      <c r="Q3135" s="271"/>
      <c r="R3135" s="372"/>
      <c r="S3135" s="375"/>
      <c r="T3135" s="364"/>
      <c r="U3135" s="370"/>
      <c r="V3135" s="366"/>
      <c r="W3135" s="368"/>
      <c r="X3135" s="370"/>
      <c r="Y3135" s="372"/>
      <c r="Z3135" s="372"/>
      <c r="AA3135" s="372"/>
      <c r="AB3135" s="372"/>
      <c r="AC3135" s="372"/>
      <c r="AD3135" s="250" t="str">
        <f t="shared" ref="AD3135:AD3138" si="3844">AD3134</f>
        <v>会员</v>
      </c>
      <c r="AE3135" s="284">
        <f>VLOOKUP(AD3135,分类参数表!$I$2:$J$10,2,FALSE)</f>
        <v>1</v>
      </c>
      <c r="AF3135" s="285"/>
      <c r="AG3135" s="271"/>
      <c r="AH3135" s="271"/>
      <c r="AI3135" s="271"/>
      <c r="AJ3135" s="271"/>
      <c r="AK3135" s="271"/>
      <c r="AL3135" s="271"/>
      <c r="AM3135" s="294"/>
      <c r="AN3135" s="295" t="e">
        <f t="shared" si="3775"/>
        <v>#DIV/0!</v>
      </c>
      <c r="AO3135" s="299"/>
    </row>
    <row r="3136" spans="1:41" s="221" customFormat="1" ht="15" customHeight="1" x14ac:dyDescent="0.15">
      <c r="A3136" s="247"/>
      <c r="B3136" s="248">
        <f t="shared" ref="B3136:C3136" si="3845">B3135</f>
        <v>0</v>
      </c>
      <c r="C3136" s="249">
        <f t="shared" si="3845"/>
        <v>0</v>
      </c>
      <c r="D3136" s="250">
        <f t="shared" si="3843"/>
        <v>3</v>
      </c>
      <c r="E3136" s="250"/>
      <c r="F3136" s="251"/>
      <c r="G3136" s="250"/>
      <c r="H3136" s="329"/>
      <c r="I3136" s="252"/>
      <c r="J3136" s="250"/>
      <c r="K3136" s="250"/>
      <c r="L3136" s="250"/>
      <c r="M3136" s="250"/>
      <c r="N3136" s="250"/>
      <c r="O3136" s="258">
        <f t="shared" si="3774"/>
        <v>0</v>
      </c>
      <c r="P3136" s="364"/>
      <c r="Q3136" s="271"/>
      <c r="R3136" s="372"/>
      <c r="S3136" s="375"/>
      <c r="T3136" s="364"/>
      <c r="U3136" s="370"/>
      <c r="V3136" s="366"/>
      <c r="W3136" s="368"/>
      <c r="X3136" s="370"/>
      <c r="Y3136" s="372"/>
      <c r="Z3136" s="372"/>
      <c r="AA3136" s="372"/>
      <c r="AB3136" s="372"/>
      <c r="AC3136" s="372"/>
      <c r="AD3136" s="250" t="str">
        <f t="shared" si="3844"/>
        <v>会员</v>
      </c>
      <c r="AE3136" s="284">
        <f>VLOOKUP(AD3136,分类参数表!$I$2:$J$10,2,FALSE)</f>
        <v>1</v>
      </c>
      <c r="AF3136" s="285"/>
      <c r="AG3136" s="271"/>
      <c r="AH3136" s="271"/>
      <c r="AI3136" s="271"/>
      <c r="AJ3136" s="271"/>
      <c r="AK3136" s="271"/>
      <c r="AL3136" s="271"/>
      <c r="AM3136" s="294"/>
      <c r="AN3136" s="295" t="e">
        <f t="shared" si="3775"/>
        <v>#DIV/0!</v>
      </c>
      <c r="AO3136" s="299"/>
    </row>
    <row r="3137" spans="1:41" s="221" customFormat="1" ht="15" customHeight="1" x14ac:dyDescent="0.15">
      <c r="A3137" s="247"/>
      <c r="B3137" s="248">
        <f t="shared" ref="B3137:C3137" si="3846">B3136</f>
        <v>0</v>
      </c>
      <c r="C3137" s="249">
        <f t="shared" si="3846"/>
        <v>0</v>
      </c>
      <c r="D3137" s="250">
        <f t="shared" si="3843"/>
        <v>4</v>
      </c>
      <c r="E3137" s="250"/>
      <c r="F3137" s="251"/>
      <c r="G3137" s="250"/>
      <c r="H3137" s="271"/>
      <c r="I3137" s="250"/>
      <c r="J3137" s="250"/>
      <c r="K3137" s="250"/>
      <c r="L3137" s="250"/>
      <c r="M3137" s="250"/>
      <c r="N3137" s="250"/>
      <c r="O3137" s="258">
        <f t="shared" si="3774"/>
        <v>0</v>
      </c>
      <c r="P3137" s="364"/>
      <c r="Q3137" s="271"/>
      <c r="R3137" s="372"/>
      <c r="S3137" s="375"/>
      <c r="T3137" s="364"/>
      <c r="U3137" s="370"/>
      <c r="V3137" s="366"/>
      <c r="W3137" s="368"/>
      <c r="X3137" s="370"/>
      <c r="Y3137" s="372"/>
      <c r="Z3137" s="372"/>
      <c r="AA3137" s="372"/>
      <c r="AB3137" s="372"/>
      <c r="AC3137" s="372"/>
      <c r="AD3137" s="250" t="str">
        <f t="shared" si="3844"/>
        <v>会员</v>
      </c>
      <c r="AE3137" s="284">
        <f>VLOOKUP(AD3137,分类参数表!$I$2:$J$10,2,FALSE)</f>
        <v>1</v>
      </c>
      <c r="AF3137" s="285"/>
      <c r="AG3137" s="271"/>
      <c r="AH3137" s="271"/>
      <c r="AI3137" s="271"/>
      <c r="AJ3137" s="271"/>
      <c r="AK3137" s="271"/>
      <c r="AL3137" s="271"/>
      <c r="AM3137" s="294"/>
      <c r="AN3137" s="295" t="e">
        <f t="shared" si="3775"/>
        <v>#DIV/0!</v>
      </c>
      <c r="AO3137" s="299"/>
    </row>
    <row r="3138" spans="1:41" s="221" customFormat="1" ht="15" customHeight="1" thickBot="1" x14ac:dyDescent="0.2">
      <c r="A3138" s="247"/>
      <c r="B3138" s="248">
        <f t="shared" ref="B3138:C3138" si="3847">B3137</f>
        <v>0</v>
      </c>
      <c r="C3138" s="249">
        <f t="shared" si="3847"/>
        <v>0</v>
      </c>
      <c r="D3138" s="250">
        <f t="shared" si="3843"/>
        <v>5</v>
      </c>
      <c r="E3138" s="250"/>
      <c r="F3138" s="251"/>
      <c r="G3138" s="250"/>
      <c r="H3138" s="271"/>
      <c r="I3138" s="250"/>
      <c r="J3138" s="250"/>
      <c r="K3138" s="250"/>
      <c r="L3138" s="250"/>
      <c r="M3138" s="250"/>
      <c r="N3138" s="250"/>
      <c r="O3138" s="258">
        <f t="shared" si="3774"/>
        <v>0</v>
      </c>
      <c r="P3138" s="364"/>
      <c r="Q3138" s="271"/>
      <c r="R3138" s="372"/>
      <c r="S3138" s="375"/>
      <c r="T3138" s="364"/>
      <c r="U3138" s="370"/>
      <c r="V3138" s="366"/>
      <c r="W3138" s="368"/>
      <c r="X3138" s="370"/>
      <c r="Y3138" s="372"/>
      <c r="Z3138" s="372"/>
      <c r="AA3138" s="372"/>
      <c r="AB3138" s="373"/>
      <c r="AC3138" s="373"/>
      <c r="AD3138" s="250" t="str">
        <f t="shared" si="3844"/>
        <v>会员</v>
      </c>
      <c r="AE3138" s="284">
        <f>VLOOKUP(AD3138,分类参数表!$I$2:$J$10,2,FALSE)</f>
        <v>1</v>
      </c>
      <c r="AF3138" s="285"/>
      <c r="AG3138" s="271"/>
      <c r="AH3138" s="271"/>
      <c r="AI3138" s="271"/>
      <c r="AJ3138" s="271"/>
      <c r="AK3138" s="271"/>
      <c r="AL3138" s="271"/>
      <c r="AM3138" s="294"/>
      <c r="AN3138" s="295" t="e">
        <f t="shared" si="3775"/>
        <v>#DIV/0!</v>
      </c>
      <c r="AO3138" s="299"/>
    </row>
    <row r="3139" spans="1:41" s="218" customFormat="1" ht="15" customHeight="1" thickTop="1" x14ac:dyDescent="0.15">
      <c r="A3139" s="229"/>
      <c r="B3139" s="230"/>
      <c r="C3139" s="231"/>
      <c r="D3139" s="232">
        <v>1</v>
      </c>
      <c r="E3139" s="233"/>
      <c r="F3139" s="233"/>
      <c r="G3139" s="232"/>
      <c r="H3139" s="326"/>
      <c r="I3139" s="234"/>
      <c r="J3139" s="232"/>
      <c r="K3139" s="233"/>
      <c r="L3139" s="232"/>
      <c r="M3139" s="232"/>
      <c r="N3139" s="232"/>
      <c r="O3139" s="255">
        <f t="shared" si="3774"/>
        <v>0</v>
      </c>
      <c r="P3139" s="350">
        <f>SUM(O3139:O3143)</f>
        <v>0</v>
      </c>
      <c r="Q3139" s="264"/>
      <c r="R3139" s="352">
        <f>SUMPRODUCT(Q3139:Q3143+0)</f>
        <v>0</v>
      </c>
      <c r="S3139" s="354" t="e">
        <f>R3139/P3139</f>
        <v>#DIV/0!</v>
      </c>
      <c r="T3139" s="350" t="e">
        <f>LOOKUP(S3139,{0.4,0.45,0.5,0.55,0.6,0.65,0.7,0.75,0.8,0.85,0.9,0.95,1},{0.1,0.175,0.25,0.325,0.4,0.475,0.55,0.625,0.7,0.775,0.85,0.925,1})</f>
        <v>#DIV/0!</v>
      </c>
      <c r="U3139" s="356"/>
      <c r="V3139" s="358"/>
      <c r="W3139" s="360"/>
      <c r="X3139" s="356"/>
      <c r="Y3139" s="352">
        <f>R3139-(V3139/10)-X3139</f>
        <v>0</v>
      </c>
      <c r="Z3139" s="352" t="e">
        <f>Y3139*T3139*AE3139</f>
        <v>#DIV/0!</v>
      </c>
      <c r="AA3139" s="352" t="e">
        <f>U3139-V3139+Z3139</f>
        <v>#DIV/0!</v>
      </c>
      <c r="AB3139" s="352"/>
      <c r="AC3139" s="352"/>
      <c r="AD3139" s="276"/>
      <c r="AE3139" s="277" t="e">
        <f>VLOOKUP(AD3139,分类参数表!$I$2:$J$10,2,FALSE)</f>
        <v>#N/A</v>
      </c>
      <c r="AF3139" s="278"/>
      <c r="AG3139" s="264"/>
      <c r="AH3139" s="264"/>
      <c r="AI3139" s="264"/>
      <c r="AJ3139" s="264"/>
      <c r="AK3139" s="264"/>
      <c r="AL3139" s="264"/>
      <c r="AM3139" s="288"/>
      <c r="AN3139" s="289" t="e">
        <f t="shared" si="3775"/>
        <v>#DIV/0!</v>
      </c>
      <c r="AO3139" s="296"/>
    </row>
    <row r="3140" spans="1:41" s="219" customFormat="1" ht="15" customHeight="1" x14ac:dyDescent="0.15">
      <c r="A3140" s="235"/>
      <c r="B3140" s="236">
        <f t="shared" ref="B3140:C3140" si="3848">B3139</f>
        <v>0</v>
      </c>
      <c r="C3140" s="237">
        <f t="shared" si="3848"/>
        <v>0</v>
      </c>
      <c r="D3140" s="238">
        <f t="shared" ref="D3140:D3143" si="3849">D3139+1</f>
        <v>2</v>
      </c>
      <c r="E3140" s="238"/>
      <c r="F3140" s="239"/>
      <c r="G3140" s="238"/>
      <c r="H3140" s="327"/>
      <c r="I3140" s="240"/>
      <c r="J3140" s="238"/>
      <c r="K3140" s="238"/>
      <c r="L3140" s="238"/>
      <c r="M3140" s="238"/>
      <c r="N3140" s="238"/>
      <c r="O3140" s="256">
        <f t="shared" si="3774"/>
        <v>0</v>
      </c>
      <c r="P3140" s="351"/>
      <c r="Q3140" s="266"/>
      <c r="R3140" s="353"/>
      <c r="S3140" s="355"/>
      <c r="T3140" s="351"/>
      <c r="U3140" s="357"/>
      <c r="V3140" s="359"/>
      <c r="W3140" s="361"/>
      <c r="X3140" s="357"/>
      <c r="Y3140" s="353"/>
      <c r="Z3140" s="353"/>
      <c r="AA3140" s="353"/>
      <c r="AB3140" s="353"/>
      <c r="AC3140" s="353"/>
      <c r="AD3140" s="238">
        <f t="shared" ref="AD3140:AD3143" si="3850">AD3139</f>
        <v>0</v>
      </c>
      <c r="AE3140" s="279" t="e">
        <f>VLOOKUP(AD3140,分类参数表!$I$2:$J$10,2,FALSE)</f>
        <v>#N/A</v>
      </c>
      <c r="AF3140" s="280"/>
      <c r="AG3140" s="266"/>
      <c r="AH3140" s="266"/>
      <c r="AI3140" s="266"/>
      <c r="AJ3140" s="266"/>
      <c r="AK3140" s="266"/>
      <c r="AL3140" s="266"/>
      <c r="AM3140" s="290"/>
      <c r="AN3140" s="291" t="e">
        <f t="shared" si="3775"/>
        <v>#DIV/0!</v>
      </c>
      <c r="AO3140" s="297"/>
    </row>
    <row r="3141" spans="1:41" s="219" customFormat="1" ht="15" customHeight="1" x14ac:dyDescent="0.15">
      <c r="A3141" s="235"/>
      <c r="B3141" s="236">
        <f t="shared" ref="B3141:C3141" si="3851">B3140</f>
        <v>0</v>
      </c>
      <c r="C3141" s="237">
        <f t="shared" si="3851"/>
        <v>0</v>
      </c>
      <c r="D3141" s="238">
        <f t="shared" si="3849"/>
        <v>3</v>
      </c>
      <c r="E3141" s="238"/>
      <c r="F3141" s="239"/>
      <c r="G3141" s="238"/>
      <c r="H3141" s="327"/>
      <c r="I3141" s="240"/>
      <c r="J3141" s="238"/>
      <c r="K3141" s="238"/>
      <c r="L3141" s="238"/>
      <c r="M3141" s="238"/>
      <c r="N3141" s="238"/>
      <c r="O3141" s="256">
        <f t="shared" si="3774"/>
        <v>0</v>
      </c>
      <c r="P3141" s="351"/>
      <c r="Q3141" s="266"/>
      <c r="R3141" s="353"/>
      <c r="S3141" s="355"/>
      <c r="T3141" s="351"/>
      <c r="U3141" s="357"/>
      <c r="V3141" s="359"/>
      <c r="W3141" s="361"/>
      <c r="X3141" s="357"/>
      <c r="Y3141" s="353"/>
      <c r="Z3141" s="353"/>
      <c r="AA3141" s="353"/>
      <c r="AB3141" s="353"/>
      <c r="AC3141" s="353"/>
      <c r="AD3141" s="238">
        <f t="shared" si="3850"/>
        <v>0</v>
      </c>
      <c r="AE3141" s="279" t="e">
        <f>VLOOKUP(AD3141,分类参数表!$I$2:$J$10,2,FALSE)</f>
        <v>#N/A</v>
      </c>
      <c r="AF3141" s="280"/>
      <c r="AG3141" s="266"/>
      <c r="AH3141" s="266"/>
      <c r="AI3141" s="266"/>
      <c r="AJ3141" s="266"/>
      <c r="AK3141" s="266"/>
      <c r="AL3141" s="266"/>
      <c r="AM3141" s="290"/>
      <c r="AN3141" s="291" t="e">
        <f t="shared" si="3775"/>
        <v>#DIV/0!</v>
      </c>
      <c r="AO3141" s="297"/>
    </row>
    <row r="3142" spans="1:41" s="219" customFormat="1" ht="15" customHeight="1" x14ac:dyDescent="0.15">
      <c r="A3142" s="235"/>
      <c r="B3142" s="236">
        <f t="shared" ref="B3142:C3142" si="3852">B3141</f>
        <v>0</v>
      </c>
      <c r="C3142" s="237">
        <f t="shared" si="3852"/>
        <v>0</v>
      </c>
      <c r="D3142" s="238">
        <f t="shared" si="3849"/>
        <v>4</v>
      </c>
      <c r="E3142" s="238"/>
      <c r="F3142" s="239"/>
      <c r="G3142" s="238"/>
      <c r="H3142" s="266"/>
      <c r="I3142" s="238"/>
      <c r="J3142" s="238"/>
      <c r="K3142" s="238"/>
      <c r="L3142" s="238"/>
      <c r="M3142" s="238"/>
      <c r="N3142" s="238"/>
      <c r="O3142" s="256">
        <f t="shared" ref="O3142:O3205" si="3853">N3142*M3142</f>
        <v>0</v>
      </c>
      <c r="P3142" s="351"/>
      <c r="Q3142" s="266"/>
      <c r="R3142" s="353"/>
      <c r="S3142" s="355"/>
      <c r="T3142" s="351"/>
      <c r="U3142" s="357"/>
      <c r="V3142" s="359"/>
      <c r="W3142" s="361"/>
      <c r="X3142" s="357"/>
      <c r="Y3142" s="353"/>
      <c r="Z3142" s="353"/>
      <c r="AA3142" s="353"/>
      <c r="AB3142" s="353"/>
      <c r="AC3142" s="353"/>
      <c r="AD3142" s="238">
        <f t="shared" si="3850"/>
        <v>0</v>
      </c>
      <c r="AE3142" s="279" t="e">
        <f>VLOOKUP(AD3142,分类参数表!$I$2:$J$10,2,FALSE)</f>
        <v>#N/A</v>
      </c>
      <c r="AF3142" s="280"/>
      <c r="AG3142" s="266"/>
      <c r="AH3142" s="266"/>
      <c r="AI3142" s="266"/>
      <c r="AJ3142" s="266"/>
      <c r="AK3142" s="266"/>
      <c r="AL3142" s="266"/>
      <c r="AM3142" s="290"/>
      <c r="AN3142" s="291" t="e">
        <f t="shared" ref="AN3142:AN3205" si="3854">(Q3142-AM3142)/M3142/N3142</f>
        <v>#DIV/0!</v>
      </c>
      <c r="AO3142" s="297"/>
    </row>
    <row r="3143" spans="1:41" s="219" customFormat="1" ht="15" customHeight="1" thickBot="1" x14ac:dyDescent="0.2">
      <c r="A3143" s="235"/>
      <c r="B3143" s="236">
        <f t="shared" ref="B3143:C3143" si="3855">B3142</f>
        <v>0</v>
      </c>
      <c r="C3143" s="237">
        <f t="shared" si="3855"/>
        <v>0</v>
      </c>
      <c r="D3143" s="238">
        <f t="shared" si="3849"/>
        <v>5</v>
      </c>
      <c r="E3143" s="238"/>
      <c r="F3143" s="239"/>
      <c r="G3143" s="238"/>
      <c r="H3143" s="266"/>
      <c r="I3143" s="238"/>
      <c r="J3143" s="238"/>
      <c r="K3143" s="238"/>
      <c r="L3143" s="238"/>
      <c r="M3143" s="238"/>
      <c r="N3143" s="238"/>
      <c r="O3143" s="256">
        <f t="shared" si="3853"/>
        <v>0</v>
      </c>
      <c r="P3143" s="351"/>
      <c r="Q3143" s="266"/>
      <c r="R3143" s="353"/>
      <c r="S3143" s="355"/>
      <c r="T3143" s="351"/>
      <c r="U3143" s="357"/>
      <c r="V3143" s="359"/>
      <c r="W3143" s="361"/>
      <c r="X3143" s="357"/>
      <c r="Y3143" s="353"/>
      <c r="Z3143" s="353"/>
      <c r="AA3143" s="353"/>
      <c r="AB3143" s="362"/>
      <c r="AC3143" s="362"/>
      <c r="AD3143" s="238">
        <f t="shared" si="3850"/>
        <v>0</v>
      </c>
      <c r="AE3143" s="279" t="e">
        <f>VLOOKUP(AD3143,分类参数表!$I$2:$J$10,2,FALSE)</f>
        <v>#N/A</v>
      </c>
      <c r="AF3143" s="280"/>
      <c r="AG3143" s="266"/>
      <c r="AH3143" s="266"/>
      <c r="AI3143" s="266"/>
      <c r="AJ3143" s="266"/>
      <c r="AK3143" s="266"/>
      <c r="AL3143" s="266"/>
      <c r="AM3143" s="290"/>
      <c r="AN3143" s="291" t="e">
        <f t="shared" si="3854"/>
        <v>#DIV/0!</v>
      </c>
      <c r="AO3143" s="297"/>
    </row>
    <row r="3144" spans="1:41" s="220" customFormat="1" ht="15" customHeight="1" thickTop="1" x14ac:dyDescent="0.15">
      <c r="A3144" s="319"/>
      <c r="B3144" s="242"/>
      <c r="C3144" s="243"/>
      <c r="D3144" s="244">
        <v>1</v>
      </c>
      <c r="E3144" s="320"/>
      <c r="F3144" s="245"/>
      <c r="G3144" s="321"/>
      <c r="H3144" s="328"/>
      <c r="I3144" s="246"/>
      <c r="J3144" s="321"/>
      <c r="K3144" s="320"/>
      <c r="L3144" s="321"/>
      <c r="M3144" s="244"/>
      <c r="N3144" s="244"/>
      <c r="O3144" s="257">
        <f t="shared" si="3853"/>
        <v>0</v>
      </c>
      <c r="P3144" s="363">
        <f>SUM(O3144:O3148)</f>
        <v>0</v>
      </c>
      <c r="Q3144" s="322"/>
      <c r="R3144" s="371">
        <f>SUMPRODUCT(Q3144:Q3148+0)</f>
        <v>0</v>
      </c>
      <c r="S3144" s="374" t="e">
        <f>R3144/P3144</f>
        <v>#DIV/0!</v>
      </c>
      <c r="T3144" s="363" t="e">
        <f>LOOKUP(S3144,{0.4,0.45,0.5,0.55,0.6,0.65,0.7,0.75,0.8,0.85,0.9,0.95,1},{0.1,0.175,0.25,0.325,0.4,0.475,0.55,0.625,0.7,0.775,0.85,0.925,1})</f>
        <v>#DIV/0!</v>
      </c>
      <c r="U3144" s="369"/>
      <c r="V3144" s="365"/>
      <c r="W3144" s="367"/>
      <c r="X3144" s="369"/>
      <c r="Y3144" s="371">
        <f>R3144-(V3144/10)-X3144</f>
        <v>0</v>
      </c>
      <c r="Z3144" s="371" t="e">
        <f>Y3144*T3144*AE3144</f>
        <v>#DIV/0!</v>
      </c>
      <c r="AA3144" s="371" t="e">
        <f>U3144-V3144+Z3144</f>
        <v>#DIV/0!</v>
      </c>
      <c r="AB3144" s="371"/>
      <c r="AC3144" s="371"/>
      <c r="AD3144" s="323" t="s">
        <v>2000</v>
      </c>
      <c r="AE3144" s="282">
        <f>VLOOKUP(AD3144,分类参数表!$I$2:$J$10,2,FALSE)</f>
        <v>1</v>
      </c>
      <c r="AF3144" s="283"/>
      <c r="AG3144" s="322"/>
      <c r="AH3144" s="269"/>
      <c r="AI3144" s="269"/>
      <c r="AJ3144" s="269"/>
      <c r="AK3144" s="322"/>
      <c r="AL3144" s="322"/>
      <c r="AM3144" s="292"/>
      <c r="AN3144" s="293" t="e">
        <f t="shared" si="3854"/>
        <v>#DIV/0!</v>
      </c>
      <c r="AO3144" s="298"/>
    </row>
    <row r="3145" spans="1:41" s="221" customFormat="1" ht="15" customHeight="1" x14ac:dyDescent="0.15">
      <c r="A3145" s="247"/>
      <c r="B3145" s="248">
        <f t="shared" ref="B3145:C3145" si="3856">B3144</f>
        <v>0</v>
      </c>
      <c r="C3145" s="249">
        <f t="shared" si="3856"/>
        <v>0</v>
      </c>
      <c r="D3145" s="250">
        <f t="shared" ref="D3145:D3148" si="3857">D3144+1</f>
        <v>2</v>
      </c>
      <c r="E3145" s="250"/>
      <c r="F3145" s="251"/>
      <c r="G3145" s="250"/>
      <c r="H3145" s="329"/>
      <c r="I3145" s="252"/>
      <c r="J3145" s="250"/>
      <c r="K3145" s="250"/>
      <c r="L3145" s="250"/>
      <c r="M3145" s="250"/>
      <c r="N3145" s="250"/>
      <c r="O3145" s="258">
        <f t="shared" si="3853"/>
        <v>0</v>
      </c>
      <c r="P3145" s="364"/>
      <c r="Q3145" s="271"/>
      <c r="R3145" s="372"/>
      <c r="S3145" s="375"/>
      <c r="T3145" s="364"/>
      <c r="U3145" s="370"/>
      <c r="V3145" s="366"/>
      <c r="W3145" s="368"/>
      <c r="X3145" s="370"/>
      <c r="Y3145" s="372"/>
      <c r="Z3145" s="372"/>
      <c r="AA3145" s="372"/>
      <c r="AB3145" s="372"/>
      <c r="AC3145" s="372"/>
      <c r="AD3145" s="250" t="str">
        <f t="shared" ref="AD3145:AD3148" si="3858">AD3144</f>
        <v>会员</v>
      </c>
      <c r="AE3145" s="284">
        <f>VLOOKUP(AD3145,分类参数表!$I$2:$J$10,2,FALSE)</f>
        <v>1</v>
      </c>
      <c r="AF3145" s="285"/>
      <c r="AG3145" s="271"/>
      <c r="AH3145" s="271"/>
      <c r="AI3145" s="271"/>
      <c r="AJ3145" s="271"/>
      <c r="AK3145" s="271"/>
      <c r="AL3145" s="271"/>
      <c r="AM3145" s="294"/>
      <c r="AN3145" s="295" t="e">
        <f t="shared" si="3854"/>
        <v>#DIV/0!</v>
      </c>
      <c r="AO3145" s="299"/>
    </row>
    <row r="3146" spans="1:41" s="221" customFormat="1" ht="15" customHeight="1" x14ac:dyDescent="0.15">
      <c r="A3146" s="247"/>
      <c r="B3146" s="248">
        <f t="shared" ref="B3146:C3146" si="3859">B3145</f>
        <v>0</v>
      </c>
      <c r="C3146" s="249">
        <f t="shared" si="3859"/>
        <v>0</v>
      </c>
      <c r="D3146" s="250">
        <f t="shared" si="3857"/>
        <v>3</v>
      </c>
      <c r="E3146" s="250"/>
      <c r="F3146" s="251"/>
      <c r="G3146" s="250"/>
      <c r="H3146" s="329"/>
      <c r="I3146" s="252"/>
      <c r="J3146" s="250"/>
      <c r="K3146" s="250"/>
      <c r="L3146" s="250"/>
      <c r="M3146" s="250"/>
      <c r="N3146" s="250"/>
      <c r="O3146" s="258">
        <f t="shared" si="3853"/>
        <v>0</v>
      </c>
      <c r="P3146" s="364"/>
      <c r="Q3146" s="271"/>
      <c r="R3146" s="372"/>
      <c r="S3146" s="375"/>
      <c r="T3146" s="364"/>
      <c r="U3146" s="370"/>
      <c r="V3146" s="366"/>
      <c r="W3146" s="368"/>
      <c r="X3146" s="370"/>
      <c r="Y3146" s="372"/>
      <c r="Z3146" s="372"/>
      <c r="AA3146" s="372"/>
      <c r="AB3146" s="372"/>
      <c r="AC3146" s="372"/>
      <c r="AD3146" s="250" t="str">
        <f t="shared" si="3858"/>
        <v>会员</v>
      </c>
      <c r="AE3146" s="284">
        <f>VLOOKUP(AD3146,分类参数表!$I$2:$J$10,2,FALSE)</f>
        <v>1</v>
      </c>
      <c r="AF3146" s="285"/>
      <c r="AG3146" s="271"/>
      <c r="AH3146" s="271"/>
      <c r="AI3146" s="271"/>
      <c r="AJ3146" s="271"/>
      <c r="AK3146" s="271"/>
      <c r="AL3146" s="271"/>
      <c r="AM3146" s="294"/>
      <c r="AN3146" s="295" t="e">
        <f t="shared" si="3854"/>
        <v>#DIV/0!</v>
      </c>
      <c r="AO3146" s="299"/>
    </row>
    <row r="3147" spans="1:41" s="221" customFormat="1" ht="15" customHeight="1" x14ac:dyDescent="0.15">
      <c r="A3147" s="247"/>
      <c r="B3147" s="248">
        <f t="shared" ref="B3147:C3147" si="3860">B3146</f>
        <v>0</v>
      </c>
      <c r="C3147" s="249">
        <f t="shared" si="3860"/>
        <v>0</v>
      </c>
      <c r="D3147" s="250">
        <f t="shared" si="3857"/>
        <v>4</v>
      </c>
      <c r="E3147" s="250"/>
      <c r="F3147" s="251"/>
      <c r="G3147" s="250"/>
      <c r="H3147" s="271"/>
      <c r="I3147" s="250"/>
      <c r="J3147" s="250"/>
      <c r="K3147" s="250"/>
      <c r="L3147" s="250"/>
      <c r="M3147" s="250"/>
      <c r="N3147" s="250"/>
      <c r="O3147" s="258">
        <f t="shared" si="3853"/>
        <v>0</v>
      </c>
      <c r="P3147" s="364"/>
      <c r="Q3147" s="271"/>
      <c r="R3147" s="372"/>
      <c r="S3147" s="375"/>
      <c r="T3147" s="364"/>
      <c r="U3147" s="370"/>
      <c r="V3147" s="366"/>
      <c r="W3147" s="368"/>
      <c r="X3147" s="370"/>
      <c r="Y3147" s="372"/>
      <c r="Z3147" s="372"/>
      <c r="AA3147" s="372"/>
      <c r="AB3147" s="372"/>
      <c r="AC3147" s="372"/>
      <c r="AD3147" s="250" t="str">
        <f t="shared" si="3858"/>
        <v>会员</v>
      </c>
      <c r="AE3147" s="284">
        <f>VLOOKUP(AD3147,分类参数表!$I$2:$J$10,2,FALSE)</f>
        <v>1</v>
      </c>
      <c r="AF3147" s="285"/>
      <c r="AG3147" s="271"/>
      <c r="AH3147" s="271"/>
      <c r="AI3147" s="271"/>
      <c r="AJ3147" s="271"/>
      <c r="AK3147" s="271"/>
      <c r="AL3147" s="271"/>
      <c r="AM3147" s="294"/>
      <c r="AN3147" s="295" t="e">
        <f t="shared" si="3854"/>
        <v>#DIV/0!</v>
      </c>
      <c r="AO3147" s="299"/>
    </row>
    <row r="3148" spans="1:41" s="221" customFormat="1" ht="15" customHeight="1" thickBot="1" x14ac:dyDescent="0.2">
      <c r="A3148" s="247"/>
      <c r="B3148" s="248">
        <f t="shared" ref="B3148:C3148" si="3861">B3147</f>
        <v>0</v>
      </c>
      <c r="C3148" s="249">
        <f t="shared" si="3861"/>
        <v>0</v>
      </c>
      <c r="D3148" s="250">
        <f t="shared" si="3857"/>
        <v>5</v>
      </c>
      <c r="E3148" s="250"/>
      <c r="F3148" s="251"/>
      <c r="G3148" s="250"/>
      <c r="H3148" s="271"/>
      <c r="I3148" s="250"/>
      <c r="J3148" s="250"/>
      <c r="K3148" s="250"/>
      <c r="L3148" s="250"/>
      <c r="M3148" s="250"/>
      <c r="N3148" s="250"/>
      <c r="O3148" s="258">
        <f t="shared" si="3853"/>
        <v>0</v>
      </c>
      <c r="P3148" s="364"/>
      <c r="Q3148" s="271"/>
      <c r="R3148" s="372"/>
      <c r="S3148" s="375"/>
      <c r="T3148" s="364"/>
      <c r="U3148" s="370"/>
      <c r="V3148" s="366"/>
      <c r="W3148" s="368"/>
      <c r="X3148" s="370"/>
      <c r="Y3148" s="372"/>
      <c r="Z3148" s="372"/>
      <c r="AA3148" s="372"/>
      <c r="AB3148" s="373"/>
      <c r="AC3148" s="373"/>
      <c r="AD3148" s="250" t="str">
        <f t="shared" si="3858"/>
        <v>会员</v>
      </c>
      <c r="AE3148" s="284">
        <f>VLOOKUP(AD3148,分类参数表!$I$2:$J$10,2,FALSE)</f>
        <v>1</v>
      </c>
      <c r="AF3148" s="285"/>
      <c r="AG3148" s="271"/>
      <c r="AH3148" s="271"/>
      <c r="AI3148" s="271"/>
      <c r="AJ3148" s="271"/>
      <c r="AK3148" s="271"/>
      <c r="AL3148" s="271"/>
      <c r="AM3148" s="294"/>
      <c r="AN3148" s="295" t="e">
        <f t="shared" si="3854"/>
        <v>#DIV/0!</v>
      </c>
      <c r="AO3148" s="299"/>
    </row>
    <row r="3149" spans="1:41" s="218" customFormat="1" ht="15" customHeight="1" thickTop="1" x14ac:dyDescent="0.15">
      <c r="A3149" s="229"/>
      <c r="B3149" s="230"/>
      <c r="C3149" s="231"/>
      <c r="D3149" s="232">
        <v>1</v>
      </c>
      <c r="E3149" s="233"/>
      <c r="F3149" s="233"/>
      <c r="G3149" s="232"/>
      <c r="H3149" s="326"/>
      <c r="I3149" s="234"/>
      <c r="J3149" s="232"/>
      <c r="K3149" s="233"/>
      <c r="L3149" s="232"/>
      <c r="M3149" s="232"/>
      <c r="N3149" s="232"/>
      <c r="O3149" s="255">
        <f t="shared" si="3853"/>
        <v>0</v>
      </c>
      <c r="P3149" s="350">
        <f>SUM(O3149:O3153)</f>
        <v>0</v>
      </c>
      <c r="Q3149" s="264"/>
      <c r="R3149" s="352">
        <f>SUMPRODUCT(Q3149:Q3153+0)</f>
        <v>0</v>
      </c>
      <c r="S3149" s="354" t="e">
        <f>R3149/P3149</f>
        <v>#DIV/0!</v>
      </c>
      <c r="T3149" s="350" t="e">
        <f>LOOKUP(S3149,{0.4,0.45,0.5,0.55,0.6,0.65,0.7,0.75,0.8,0.85,0.9,0.95,1},{0.1,0.175,0.25,0.325,0.4,0.475,0.55,0.625,0.7,0.775,0.85,0.925,1})</f>
        <v>#DIV/0!</v>
      </c>
      <c r="U3149" s="356"/>
      <c r="V3149" s="358"/>
      <c r="W3149" s="360"/>
      <c r="X3149" s="356"/>
      <c r="Y3149" s="352">
        <f>R3149-(V3149/10)-X3149</f>
        <v>0</v>
      </c>
      <c r="Z3149" s="352" t="e">
        <f>Y3149*T3149*AE3149</f>
        <v>#DIV/0!</v>
      </c>
      <c r="AA3149" s="352" t="e">
        <f>U3149-V3149+Z3149</f>
        <v>#DIV/0!</v>
      </c>
      <c r="AB3149" s="352"/>
      <c r="AC3149" s="352"/>
      <c r="AD3149" s="276"/>
      <c r="AE3149" s="277" t="e">
        <f>VLOOKUP(AD3149,分类参数表!$I$2:$J$10,2,FALSE)</f>
        <v>#N/A</v>
      </c>
      <c r="AF3149" s="278"/>
      <c r="AG3149" s="264"/>
      <c r="AH3149" s="264"/>
      <c r="AI3149" s="264"/>
      <c r="AJ3149" s="264"/>
      <c r="AK3149" s="264"/>
      <c r="AL3149" s="264"/>
      <c r="AM3149" s="288"/>
      <c r="AN3149" s="289" t="e">
        <f t="shared" si="3854"/>
        <v>#DIV/0!</v>
      </c>
      <c r="AO3149" s="296"/>
    </row>
    <row r="3150" spans="1:41" s="219" customFormat="1" ht="15" customHeight="1" x14ac:dyDescent="0.15">
      <c r="A3150" s="235"/>
      <c r="B3150" s="236">
        <f t="shared" ref="B3150:C3150" si="3862">B3149</f>
        <v>0</v>
      </c>
      <c r="C3150" s="237">
        <f t="shared" si="3862"/>
        <v>0</v>
      </c>
      <c r="D3150" s="238">
        <f t="shared" ref="D3150:D3153" si="3863">D3149+1</f>
        <v>2</v>
      </c>
      <c r="E3150" s="238"/>
      <c r="F3150" s="239"/>
      <c r="G3150" s="238"/>
      <c r="H3150" s="327"/>
      <c r="I3150" s="240"/>
      <c r="J3150" s="238"/>
      <c r="K3150" s="238"/>
      <c r="L3150" s="238"/>
      <c r="M3150" s="238"/>
      <c r="N3150" s="238"/>
      <c r="O3150" s="256">
        <f t="shared" si="3853"/>
        <v>0</v>
      </c>
      <c r="P3150" s="351"/>
      <c r="Q3150" s="266"/>
      <c r="R3150" s="353"/>
      <c r="S3150" s="355"/>
      <c r="T3150" s="351"/>
      <c r="U3150" s="357"/>
      <c r="V3150" s="359"/>
      <c r="W3150" s="361"/>
      <c r="X3150" s="357"/>
      <c r="Y3150" s="353"/>
      <c r="Z3150" s="353"/>
      <c r="AA3150" s="353"/>
      <c r="AB3150" s="353"/>
      <c r="AC3150" s="353"/>
      <c r="AD3150" s="238">
        <f t="shared" ref="AD3150:AD3153" si="3864">AD3149</f>
        <v>0</v>
      </c>
      <c r="AE3150" s="279" t="e">
        <f>VLOOKUP(AD3150,分类参数表!$I$2:$J$10,2,FALSE)</f>
        <v>#N/A</v>
      </c>
      <c r="AF3150" s="280"/>
      <c r="AG3150" s="266"/>
      <c r="AH3150" s="266"/>
      <c r="AI3150" s="266"/>
      <c r="AJ3150" s="266"/>
      <c r="AK3150" s="266"/>
      <c r="AL3150" s="266"/>
      <c r="AM3150" s="290"/>
      <c r="AN3150" s="291" t="e">
        <f t="shared" si="3854"/>
        <v>#DIV/0!</v>
      </c>
      <c r="AO3150" s="297"/>
    </row>
    <row r="3151" spans="1:41" s="219" customFormat="1" ht="15" customHeight="1" x14ac:dyDescent="0.15">
      <c r="A3151" s="235"/>
      <c r="B3151" s="236">
        <f t="shared" ref="B3151:C3151" si="3865">B3150</f>
        <v>0</v>
      </c>
      <c r="C3151" s="237">
        <f t="shared" si="3865"/>
        <v>0</v>
      </c>
      <c r="D3151" s="238">
        <f t="shared" si="3863"/>
        <v>3</v>
      </c>
      <c r="E3151" s="238"/>
      <c r="F3151" s="239"/>
      <c r="G3151" s="238"/>
      <c r="H3151" s="327"/>
      <c r="I3151" s="240"/>
      <c r="J3151" s="238"/>
      <c r="K3151" s="238"/>
      <c r="L3151" s="238"/>
      <c r="M3151" s="238"/>
      <c r="N3151" s="238"/>
      <c r="O3151" s="256">
        <f t="shared" si="3853"/>
        <v>0</v>
      </c>
      <c r="P3151" s="351"/>
      <c r="Q3151" s="266"/>
      <c r="R3151" s="353"/>
      <c r="S3151" s="355"/>
      <c r="T3151" s="351"/>
      <c r="U3151" s="357"/>
      <c r="V3151" s="359"/>
      <c r="W3151" s="361"/>
      <c r="X3151" s="357"/>
      <c r="Y3151" s="353"/>
      <c r="Z3151" s="353"/>
      <c r="AA3151" s="353"/>
      <c r="AB3151" s="353"/>
      <c r="AC3151" s="353"/>
      <c r="AD3151" s="238">
        <f t="shared" si="3864"/>
        <v>0</v>
      </c>
      <c r="AE3151" s="279" t="e">
        <f>VLOOKUP(AD3151,分类参数表!$I$2:$J$10,2,FALSE)</f>
        <v>#N/A</v>
      </c>
      <c r="AF3151" s="280"/>
      <c r="AG3151" s="266"/>
      <c r="AH3151" s="266"/>
      <c r="AI3151" s="266"/>
      <c r="AJ3151" s="266"/>
      <c r="AK3151" s="266"/>
      <c r="AL3151" s="266"/>
      <c r="AM3151" s="290"/>
      <c r="AN3151" s="291" t="e">
        <f t="shared" si="3854"/>
        <v>#DIV/0!</v>
      </c>
      <c r="AO3151" s="297"/>
    </row>
    <row r="3152" spans="1:41" s="219" customFormat="1" ht="15" customHeight="1" x14ac:dyDescent="0.15">
      <c r="A3152" s="235"/>
      <c r="B3152" s="236">
        <f t="shared" ref="B3152:C3152" si="3866">B3151</f>
        <v>0</v>
      </c>
      <c r="C3152" s="237">
        <f t="shared" si="3866"/>
        <v>0</v>
      </c>
      <c r="D3152" s="238">
        <f t="shared" si="3863"/>
        <v>4</v>
      </c>
      <c r="E3152" s="238"/>
      <c r="F3152" s="239"/>
      <c r="G3152" s="238"/>
      <c r="H3152" s="266"/>
      <c r="I3152" s="238"/>
      <c r="J3152" s="238"/>
      <c r="K3152" s="238"/>
      <c r="L3152" s="238"/>
      <c r="M3152" s="238"/>
      <c r="N3152" s="238"/>
      <c r="O3152" s="256">
        <f t="shared" si="3853"/>
        <v>0</v>
      </c>
      <c r="P3152" s="351"/>
      <c r="Q3152" s="266"/>
      <c r="R3152" s="353"/>
      <c r="S3152" s="355"/>
      <c r="T3152" s="351"/>
      <c r="U3152" s="357"/>
      <c r="V3152" s="359"/>
      <c r="W3152" s="361"/>
      <c r="X3152" s="357"/>
      <c r="Y3152" s="353"/>
      <c r="Z3152" s="353"/>
      <c r="AA3152" s="353"/>
      <c r="AB3152" s="353"/>
      <c r="AC3152" s="353"/>
      <c r="AD3152" s="238">
        <f t="shared" si="3864"/>
        <v>0</v>
      </c>
      <c r="AE3152" s="279" t="e">
        <f>VLOOKUP(AD3152,分类参数表!$I$2:$J$10,2,FALSE)</f>
        <v>#N/A</v>
      </c>
      <c r="AF3152" s="280"/>
      <c r="AG3152" s="266"/>
      <c r="AH3152" s="266"/>
      <c r="AI3152" s="266"/>
      <c r="AJ3152" s="266"/>
      <c r="AK3152" s="266"/>
      <c r="AL3152" s="266"/>
      <c r="AM3152" s="290"/>
      <c r="AN3152" s="291" t="e">
        <f t="shared" si="3854"/>
        <v>#DIV/0!</v>
      </c>
      <c r="AO3152" s="297"/>
    </row>
    <row r="3153" spans="1:41" s="219" customFormat="1" ht="15" customHeight="1" thickBot="1" x14ac:dyDescent="0.2">
      <c r="A3153" s="235"/>
      <c r="B3153" s="236">
        <f t="shared" ref="B3153:C3153" si="3867">B3152</f>
        <v>0</v>
      </c>
      <c r="C3153" s="237">
        <f t="shared" si="3867"/>
        <v>0</v>
      </c>
      <c r="D3153" s="238">
        <f t="shared" si="3863"/>
        <v>5</v>
      </c>
      <c r="E3153" s="238"/>
      <c r="F3153" s="239"/>
      <c r="G3153" s="238"/>
      <c r="H3153" s="266"/>
      <c r="I3153" s="238"/>
      <c r="J3153" s="238"/>
      <c r="K3153" s="238"/>
      <c r="L3153" s="238"/>
      <c r="M3153" s="238"/>
      <c r="N3153" s="238"/>
      <c r="O3153" s="256">
        <f t="shared" si="3853"/>
        <v>0</v>
      </c>
      <c r="P3153" s="351"/>
      <c r="Q3153" s="266"/>
      <c r="R3153" s="353"/>
      <c r="S3153" s="355"/>
      <c r="T3153" s="351"/>
      <c r="U3153" s="357"/>
      <c r="V3153" s="359"/>
      <c r="W3153" s="361"/>
      <c r="X3153" s="357"/>
      <c r="Y3153" s="353"/>
      <c r="Z3153" s="353"/>
      <c r="AA3153" s="353"/>
      <c r="AB3153" s="362"/>
      <c r="AC3153" s="362"/>
      <c r="AD3153" s="238">
        <f t="shared" si="3864"/>
        <v>0</v>
      </c>
      <c r="AE3153" s="279" t="e">
        <f>VLOOKUP(AD3153,分类参数表!$I$2:$J$10,2,FALSE)</f>
        <v>#N/A</v>
      </c>
      <c r="AF3153" s="280"/>
      <c r="AG3153" s="266"/>
      <c r="AH3153" s="266"/>
      <c r="AI3153" s="266"/>
      <c r="AJ3153" s="266"/>
      <c r="AK3153" s="266"/>
      <c r="AL3153" s="266"/>
      <c r="AM3153" s="290"/>
      <c r="AN3153" s="291" t="e">
        <f t="shared" si="3854"/>
        <v>#DIV/0!</v>
      </c>
      <c r="AO3153" s="297"/>
    </row>
    <row r="3154" spans="1:41" s="218" customFormat="1" ht="15" customHeight="1" thickTop="1" x14ac:dyDescent="0.15">
      <c r="A3154" s="229"/>
      <c r="B3154" s="230"/>
      <c r="C3154" s="231"/>
      <c r="D3154" s="232">
        <v>1</v>
      </c>
      <c r="E3154" s="233"/>
      <c r="F3154" s="233"/>
      <c r="G3154" s="232"/>
      <c r="H3154" s="326"/>
      <c r="I3154" s="234"/>
      <c r="J3154" s="232"/>
      <c r="K3154" s="233"/>
      <c r="L3154" s="232"/>
      <c r="M3154" s="232"/>
      <c r="N3154" s="232"/>
      <c r="O3154" s="255">
        <f t="shared" si="3853"/>
        <v>0</v>
      </c>
      <c r="P3154" s="350">
        <f>SUM(O3154:O3158)</f>
        <v>0</v>
      </c>
      <c r="Q3154" s="264"/>
      <c r="R3154" s="352">
        <f>SUMPRODUCT(Q3154:Q3158+0)</f>
        <v>0</v>
      </c>
      <c r="S3154" s="354" t="e">
        <f>R3154/P3154</f>
        <v>#DIV/0!</v>
      </c>
      <c r="T3154" s="350" t="e">
        <f>LOOKUP(S3154,{0.4,0.45,0.5,0.55,0.6,0.65,0.7,0.75,0.8,0.85,0.9,0.95,1},{0.1,0.175,0.25,0.325,0.4,0.475,0.55,0.625,0.7,0.775,0.85,0.925,1})</f>
        <v>#DIV/0!</v>
      </c>
      <c r="U3154" s="356"/>
      <c r="V3154" s="358"/>
      <c r="W3154" s="360"/>
      <c r="X3154" s="356"/>
      <c r="Y3154" s="352">
        <f>R3154-(V3154/10)-X3154</f>
        <v>0</v>
      </c>
      <c r="Z3154" s="352" t="e">
        <f>Y3154*T3154*AE3154</f>
        <v>#DIV/0!</v>
      </c>
      <c r="AA3154" s="352" t="e">
        <f>U3154-V3154+Z3154</f>
        <v>#DIV/0!</v>
      </c>
      <c r="AB3154" s="352"/>
      <c r="AC3154" s="352"/>
      <c r="AD3154" s="276"/>
      <c r="AE3154" s="277" t="e">
        <f>VLOOKUP(AD3154,分类参数表!$I$2:$J$10,2,FALSE)</f>
        <v>#N/A</v>
      </c>
      <c r="AF3154" s="278"/>
      <c r="AG3154" s="264"/>
      <c r="AH3154" s="264"/>
      <c r="AI3154" s="264"/>
      <c r="AJ3154" s="264"/>
      <c r="AK3154" s="264"/>
      <c r="AL3154" s="264"/>
      <c r="AM3154" s="288"/>
      <c r="AN3154" s="289" t="e">
        <f t="shared" si="3854"/>
        <v>#DIV/0!</v>
      </c>
      <c r="AO3154" s="296"/>
    </row>
    <row r="3155" spans="1:41" s="219" customFormat="1" ht="15" customHeight="1" x14ac:dyDescent="0.15">
      <c r="A3155" s="235"/>
      <c r="B3155" s="236">
        <f t="shared" ref="B3155:C3155" si="3868">B3154</f>
        <v>0</v>
      </c>
      <c r="C3155" s="237">
        <f t="shared" si="3868"/>
        <v>0</v>
      </c>
      <c r="D3155" s="238">
        <f t="shared" ref="D3155:D3158" si="3869">D3154+1</f>
        <v>2</v>
      </c>
      <c r="E3155" s="238"/>
      <c r="F3155" s="239"/>
      <c r="G3155" s="238"/>
      <c r="H3155" s="327"/>
      <c r="I3155" s="240"/>
      <c r="J3155" s="238"/>
      <c r="K3155" s="238"/>
      <c r="L3155" s="238"/>
      <c r="M3155" s="238"/>
      <c r="N3155" s="238"/>
      <c r="O3155" s="256">
        <f t="shared" si="3853"/>
        <v>0</v>
      </c>
      <c r="P3155" s="351"/>
      <c r="Q3155" s="266"/>
      <c r="R3155" s="353"/>
      <c r="S3155" s="355"/>
      <c r="T3155" s="351"/>
      <c r="U3155" s="357"/>
      <c r="V3155" s="359"/>
      <c r="W3155" s="361"/>
      <c r="X3155" s="357"/>
      <c r="Y3155" s="353"/>
      <c r="Z3155" s="353"/>
      <c r="AA3155" s="353"/>
      <c r="AB3155" s="353"/>
      <c r="AC3155" s="353"/>
      <c r="AD3155" s="238">
        <f t="shared" ref="AD3155:AD3158" si="3870">AD3154</f>
        <v>0</v>
      </c>
      <c r="AE3155" s="279" t="e">
        <f>VLOOKUP(AD3155,分类参数表!$I$2:$J$10,2,FALSE)</f>
        <v>#N/A</v>
      </c>
      <c r="AF3155" s="280"/>
      <c r="AG3155" s="266"/>
      <c r="AH3155" s="266"/>
      <c r="AI3155" s="266"/>
      <c r="AJ3155" s="266"/>
      <c r="AK3155" s="266"/>
      <c r="AL3155" s="266"/>
      <c r="AM3155" s="290"/>
      <c r="AN3155" s="291" t="e">
        <f t="shared" si="3854"/>
        <v>#DIV/0!</v>
      </c>
      <c r="AO3155" s="297"/>
    </row>
    <row r="3156" spans="1:41" s="219" customFormat="1" ht="15" customHeight="1" x14ac:dyDescent="0.15">
      <c r="A3156" s="235"/>
      <c r="B3156" s="236">
        <f t="shared" ref="B3156:C3156" si="3871">B3155</f>
        <v>0</v>
      </c>
      <c r="C3156" s="237">
        <f t="shared" si="3871"/>
        <v>0</v>
      </c>
      <c r="D3156" s="238">
        <f t="shared" si="3869"/>
        <v>3</v>
      </c>
      <c r="E3156" s="238"/>
      <c r="F3156" s="239"/>
      <c r="G3156" s="238"/>
      <c r="H3156" s="327"/>
      <c r="I3156" s="240"/>
      <c r="J3156" s="238"/>
      <c r="K3156" s="238"/>
      <c r="L3156" s="238"/>
      <c r="M3156" s="238"/>
      <c r="N3156" s="238"/>
      <c r="O3156" s="256">
        <f t="shared" si="3853"/>
        <v>0</v>
      </c>
      <c r="P3156" s="351"/>
      <c r="Q3156" s="266"/>
      <c r="R3156" s="353"/>
      <c r="S3156" s="355"/>
      <c r="T3156" s="351"/>
      <c r="U3156" s="357"/>
      <c r="V3156" s="359"/>
      <c r="W3156" s="361"/>
      <c r="X3156" s="357"/>
      <c r="Y3156" s="353"/>
      <c r="Z3156" s="353"/>
      <c r="AA3156" s="353"/>
      <c r="AB3156" s="353"/>
      <c r="AC3156" s="353"/>
      <c r="AD3156" s="238">
        <f t="shared" si="3870"/>
        <v>0</v>
      </c>
      <c r="AE3156" s="279" t="e">
        <f>VLOOKUP(AD3156,分类参数表!$I$2:$J$10,2,FALSE)</f>
        <v>#N/A</v>
      </c>
      <c r="AF3156" s="280"/>
      <c r="AG3156" s="266"/>
      <c r="AH3156" s="266"/>
      <c r="AI3156" s="266"/>
      <c r="AJ3156" s="266"/>
      <c r="AK3156" s="266"/>
      <c r="AL3156" s="266"/>
      <c r="AM3156" s="290"/>
      <c r="AN3156" s="291" t="e">
        <f t="shared" si="3854"/>
        <v>#DIV/0!</v>
      </c>
      <c r="AO3156" s="297"/>
    </row>
    <row r="3157" spans="1:41" s="219" customFormat="1" ht="15" customHeight="1" x14ac:dyDescent="0.15">
      <c r="A3157" s="235"/>
      <c r="B3157" s="236">
        <f t="shared" ref="B3157:C3157" si="3872">B3156</f>
        <v>0</v>
      </c>
      <c r="C3157" s="237">
        <f t="shared" si="3872"/>
        <v>0</v>
      </c>
      <c r="D3157" s="238">
        <f t="shared" si="3869"/>
        <v>4</v>
      </c>
      <c r="E3157" s="238"/>
      <c r="F3157" s="239"/>
      <c r="G3157" s="238"/>
      <c r="H3157" s="266"/>
      <c r="I3157" s="238"/>
      <c r="J3157" s="238"/>
      <c r="K3157" s="238"/>
      <c r="L3157" s="238"/>
      <c r="M3157" s="238"/>
      <c r="N3157" s="238"/>
      <c r="O3157" s="256">
        <f t="shared" si="3853"/>
        <v>0</v>
      </c>
      <c r="P3157" s="351"/>
      <c r="Q3157" s="266"/>
      <c r="R3157" s="353"/>
      <c r="S3157" s="355"/>
      <c r="T3157" s="351"/>
      <c r="U3157" s="357"/>
      <c r="V3157" s="359"/>
      <c r="W3157" s="361"/>
      <c r="X3157" s="357"/>
      <c r="Y3157" s="353"/>
      <c r="Z3157" s="353"/>
      <c r="AA3157" s="353"/>
      <c r="AB3157" s="353"/>
      <c r="AC3157" s="353"/>
      <c r="AD3157" s="238">
        <f t="shared" si="3870"/>
        <v>0</v>
      </c>
      <c r="AE3157" s="279" t="e">
        <f>VLOOKUP(AD3157,分类参数表!$I$2:$J$10,2,FALSE)</f>
        <v>#N/A</v>
      </c>
      <c r="AF3157" s="280"/>
      <c r="AG3157" s="266"/>
      <c r="AH3157" s="266"/>
      <c r="AI3157" s="266"/>
      <c r="AJ3157" s="266"/>
      <c r="AK3157" s="266"/>
      <c r="AL3157" s="266"/>
      <c r="AM3157" s="290"/>
      <c r="AN3157" s="291" t="e">
        <f t="shared" si="3854"/>
        <v>#DIV/0!</v>
      </c>
      <c r="AO3157" s="297"/>
    </row>
    <row r="3158" spans="1:41" s="219" customFormat="1" ht="15" customHeight="1" thickBot="1" x14ac:dyDescent="0.2">
      <c r="A3158" s="235"/>
      <c r="B3158" s="236">
        <f t="shared" ref="B3158:C3158" si="3873">B3157</f>
        <v>0</v>
      </c>
      <c r="C3158" s="237">
        <f t="shared" si="3873"/>
        <v>0</v>
      </c>
      <c r="D3158" s="238">
        <f t="shared" si="3869"/>
        <v>5</v>
      </c>
      <c r="E3158" s="238"/>
      <c r="F3158" s="239"/>
      <c r="G3158" s="238"/>
      <c r="H3158" s="266"/>
      <c r="I3158" s="238"/>
      <c r="J3158" s="238"/>
      <c r="K3158" s="238"/>
      <c r="L3158" s="238"/>
      <c r="M3158" s="238"/>
      <c r="N3158" s="238"/>
      <c r="O3158" s="256">
        <f t="shared" si="3853"/>
        <v>0</v>
      </c>
      <c r="P3158" s="351"/>
      <c r="Q3158" s="266"/>
      <c r="R3158" s="353"/>
      <c r="S3158" s="355"/>
      <c r="T3158" s="351"/>
      <c r="U3158" s="357"/>
      <c r="V3158" s="359"/>
      <c r="W3158" s="361"/>
      <c r="X3158" s="357"/>
      <c r="Y3158" s="353"/>
      <c r="Z3158" s="353"/>
      <c r="AA3158" s="353"/>
      <c r="AB3158" s="362"/>
      <c r="AC3158" s="362"/>
      <c r="AD3158" s="238">
        <f t="shared" si="3870"/>
        <v>0</v>
      </c>
      <c r="AE3158" s="279" t="e">
        <f>VLOOKUP(AD3158,分类参数表!$I$2:$J$10,2,FALSE)</f>
        <v>#N/A</v>
      </c>
      <c r="AF3158" s="280"/>
      <c r="AG3158" s="266"/>
      <c r="AH3158" s="266"/>
      <c r="AI3158" s="266"/>
      <c r="AJ3158" s="266"/>
      <c r="AK3158" s="266"/>
      <c r="AL3158" s="266"/>
      <c r="AM3158" s="290"/>
      <c r="AN3158" s="291" t="e">
        <f t="shared" si="3854"/>
        <v>#DIV/0!</v>
      </c>
      <c r="AO3158" s="297"/>
    </row>
    <row r="3159" spans="1:41" s="220" customFormat="1" ht="15" customHeight="1" thickTop="1" x14ac:dyDescent="0.15">
      <c r="A3159" s="319"/>
      <c r="B3159" s="242"/>
      <c r="C3159" s="243"/>
      <c r="D3159" s="244">
        <v>1</v>
      </c>
      <c r="E3159" s="320"/>
      <c r="F3159" s="245"/>
      <c r="G3159" s="321"/>
      <c r="H3159" s="328"/>
      <c r="I3159" s="246"/>
      <c r="J3159" s="321"/>
      <c r="K3159" s="320"/>
      <c r="L3159" s="321"/>
      <c r="M3159" s="244"/>
      <c r="N3159" s="244"/>
      <c r="O3159" s="257">
        <f t="shared" si="3853"/>
        <v>0</v>
      </c>
      <c r="P3159" s="363">
        <f>SUM(O3159:O3163)</f>
        <v>0</v>
      </c>
      <c r="Q3159" s="322"/>
      <c r="R3159" s="371">
        <f>SUMPRODUCT(Q3159:Q3163+0)</f>
        <v>0</v>
      </c>
      <c r="S3159" s="374" t="e">
        <f>R3159/P3159</f>
        <v>#DIV/0!</v>
      </c>
      <c r="T3159" s="363" t="e">
        <f>LOOKUP(S3159,{0.4,0.45,0.5,0.55,0.6,0.65,0.7,0.75,0.8,0.85,0.9,0.95,1},{0.1,0.175,0.25,0.325,0.4,0.475,0.55,0.625,0.7,0.775,0.85,0.925,1})</f>
        <v>#DIV/0!</v>
      </c>
      <c r="U3159" s="369"/>
      <c r="V3159" s="365"/>
      <c r="W3159" s="367"/>
      <c r="X3159" s="369"/>
      <c r="Y3159" s="371">
        <f>R3159-(V3159/10)-X3159</f>
        <v>0</v>
      </c>
      <c r="Z3159" s="371" t="e">
        <f>Y3159*T3159*AE3159</f>
        <v>#DIV/0!</v>
      </c>
      <c r="AA3159" s="371" t="e">
        <f>U3159-V3159+Z3159</f>
        <v>#DIV/0!</v>
      </c>
      <c r="AB3159" s="371"/>
      <c r="AC3159" s="371"/>
      <c r="AD3159" s="323" t="s">
        <v>2000</v>
      </c>
      <c r="AE3159" s="282">
        <f>VLOOKUP(AD3159,分类参数表!$I$2:$J$10,2,FALSE)</f>
        <v>1</v>
      </c>
      <c r="AF3159" s="283"/>
      <c r="AG3159" s="322"/>
      <c r="AH3159" s="269"/>
      <c r="AI3159" s="269"/>
      <c r="AJ3159" s="269"/>
      <c r="AK3159" s="322"/>
      <c r="AL3159" s="322"/>
      <c r="AM3159" s="292"/>
      <c r="AN3159" s="293" t="e">
        <f t="shared" si="3854"/>
        <v>#DIV/0!</v>
      </c>
      <c r="AO3159" s="298"/>
    </row>
    <row r="3160" spans="1:41" s="221" customFormat="1" ht="15" customHeight="1" x14ac:dyDescent="0.15">
      <c r="A3160" s="247"/>
      <c r="B3160" s="248">
        <f t="shared" ref="B3160:C3160" si="3874">B3159</f>
        <v>0</v>
      </c>
      <c r="C3160" s="249">
        <f t="shared" si="3874"/>
        <v>0</v>
      </c>
      <c r="D3160" s="250">
        <f t="shared" ref="D3160:D3163" si="3875">D3159+1</f>
        <v>2</v>
      </c>
      <c r="E3160" s="250"/>
      <c r="F3160" s="251"/>
      <c r="G3160" s="250"/>
      <c r="H3160" s="329"/>
      <c r="I3160" s="252"/>
      <c r="J3160" s="250"/>
      <c r="K3160" s="250"/>
      <c r="L3160" s="250"/>
      <c r="M3160" s="250"/>
      <c r="N3160" s="250"/>
      <c r="O3160" s="258">
        <f t="shared" si="3853"/>
        <v>0</v>
      </c>
      <c r="P3160" s="364"/>
      <c r="Q3160" s="271"/>
      <c r="R3160" s="372"/>
      <c r="S3160" s="375"/>
      <c r="T3160" s="364"/>
      <c r="U3160" s="370"/>
      <c r="V3160" s="366"/>
      <c r="W3160" s="368"/>
      <c r="X3160" s="370"/>
      <c r="Y3160" s="372"/>
      <c r="Z3160" s="372"/>
      <c r="AA3160" s="372"/>
      <c r="AB3160" s="372"/>
      <c r="AC3160" s="372"/>
      <c r="AD3160" s="250" t="str">
        <f t="shared" ref="AD3160:AD3163" si="3876">AD3159</f>
        <v>会员</v>
      </c>
      <c r="AE3160" s="284">
        <f>VLOOKUP(AD3160,分类参数表!$I$2:$J$10,2,FALSE)</f>
        <v>1</v>
      </c>
      <c r="AF3160" s="285"/>
      <c r="AG3160" s="271"/>
      <c r="AH3160" s="271"/>
      <c r="AI3160" s="271"/>
      <c r="AJ3160" s="271"/>
      <c r="AK3160" s="271"/>
      <c r="AL3160" s="271"/>
      <c r="AM3160" s="294"/>
      <c r="AN3160" s="295" t="e">
        <f t="shared" si="3854"/>
        <v>#DIV/0!</v>
      </c>
      <c r="AO3160" s="299"/>
    </row>
    <row r="3161" spans="1:41" s="221" customFormat="1" ht="15" customHeight="1" x14ac:dyDescent="0.15">
      <c r="A3161" s="247"/>
      <c r="B3161" s="248">
        <f t="shared" ref="B3161:C3161" si="3877">B3160</f>
        <v>0</v>
      </c>
      <c r="C3161" s="249">
        <f t="shared" si="3877"/>
        <v>0</v>
      </c>
      <c r="D3161" s="250">
        <f t="shared" si="3875"/>
        <v>3</v>
      </c>
      <c r="E3161" s="250"/>
      <c r="F3161" s="251"/>
      <c r="G3161" s="250"/>
      <c r="H3161" s="329"/>
      <c r="I3161" s="252"/>
      <c r="J3161" s="250"/>
      <c r="K3161" s="250"/>
      <c r="L3161" s="250"/>
      <c r="M3161" s="250"/>
      <c r="N3161" s="250"/>
      <c r="O3161" s="258">
        <f t="shared" si="3853"/>
        <v>0</v>
      </c>
      <c r="P3161" s="364"/>
      <c r="Q3161" s="271"/>
      <c r="R3161" s="372"/>
      <c r="S3161" s="375"/>
      <c r="T3161" s="364"/>
      <c r="U3161" s="370"/>
      <c r="V3161" s="366"/>
      <c r="W3161" s="368"/>
      <c r="X3161" s="370"/>
      <c r="Y3161" s="372"/>
      <c r="Z3161" s="372"/>
      <c r="AA3161" s="372"/>
      <c r="AB3161" s="372"/>
      <c r="AC3161" s="372"/>
      <c r="AD3161" s="250" t="str">
        <f t="shared" si="3876"/>
        <v>会员</v>
      </c>
      <c r="AE3161" s="284">
        <f>VLOOKUP(AD3161,分类参数表!$I$2:$J$10,2,FALSE)</f>
        <v>1</v>
      </c>
      <c r="AF3161" s="285"/>
      <c r="AG3161" s="271"/>
      <c r="AH3161" s="271"/>
      <c r="AI3161" s="271"/>
      <c r="AJ3161" s="271"/>
      <c r="AK3161" s="271"/>
      <c r="AL3161" s="271"/>
      <c r="AM3161" s="294"/>
      <c r="AN3161" s="295" t="e">
        <f t="shared" si="3854"/>
        <v>#DIV/0!</v>
      </c>
      <c r="AO3161" s="299"/>
    </row>
    <row r="3162" spans="1:41" s="221" customFormat="1" ht="15" customHeight="1" x14ac:dyDescent="0.15">
      <c r="A3162" s="247"/>
      <c r="B3162" s="248">
        <f t="shared" ref="B3162:C3162" si="3878">B3161</f>
        <v>0</v>
      </c>
      <c r="C3162" s="249">
        <f t="shared" si="3878"/>
        <v>0</v>
      </c>
      <c r="D3162" s="250">
        <f t="shared" si="3875"/>
        <v>4</v>
      </c>
      <c r="E3162" s="250"/>
      <c r="F3162" s="251"/>
      <c r="G3162" s="250"/>
      <c r="H3162" s="271"/>
      <c r="I3162" s="250"/>
      <c r="J3162" s="250"/>
      <c r="K3162" s="250"/>
      <c r="L3162" s="250"/>
      <c r="M3162" s="250"/>
      <c r="N3162" s="250"/>
      <c r="O3162" s="258">
        <f t="shared" si="3853"/>
        <v>0</v>
      </c>
      <c r="P3162" s="364"/>
      <c r="Q3162" s="271"/>
      <c r="R3162" s="372"/>
      <c r="S3162" s="375"/>
      <c r="T3162" s="364"/>
      <c r="U3162" s="370"/>
      <c r="V3162" s="366"/>
      <c r="W3162" s="368"/>
      <c r="X3162" s="370"/>
      <c r="Y3162" s="372"/>
      <c r="Z3162" s="372"/>
      <c r="AA3162" s="372"/>
      <c r="AB3162" s="372"/>
      <c r="AC3162" s="372"/>
      <c r="AD3162" s="250" t="str">
        <f t="shared" si="3876"/>
        <v>会员</v>
      </c>
      <c r="AE3162" s="284">
        <f>VLOOKUP(AD3162,分类参数表!$I$2:$J$10,2,FALSE)</f>
        <v>1</v>
      </c>
      <c r="AF3162" s="285"/>
      <c r="AG3162" s="271"/>
      <c r="AH3162" s="271"/>
      <c r="AI3162" s="271"/>
      <c r="AJ3162" s="271"/>
      <c r="AK3162" s="271"/>
      <c r="AL3162" s="271"/>
      <c r="AM3162" s="294"/>
      <c r="AN3162" s="295" t="e">
        <f t="shared" si="3854"/>
        <v>#DIV/0!</v>
      </c>
      <c r="AO3162" s="299"/>
    </row>
    <row r="3163" spans="1:41" s="221" customFormat="1" ht="15" customHeight="1" thickBot="1" x14ac:dyDescent="0.2">
      <c r="A3163" s="247"/>
      <c r="B3163" s="248">
        <f t="shared" ref="B3163:C3163" si="3879">B3162</f>
        <v>0</v>
      </c>
      <c r="C3163" s="249">
        <f t="shared" si="3879"/>
        <v>0</v>
      </c>
      <c r="D3163" s="250">
        <f t="shared" si="3875"/>
        <v>5</v>
      </c>
      <c r="E3163" s="250"/>
      <c r="F3163" s="251"/>
      <c r="G3163" s="250"/>
      <c r="H3163" s="271"/>
      <c r="I3163" s="250"/>
      <c r="J3163" s="250"/>
      <c r="K3163" s="250"/>
      <c r="L3163" s="250"/>
      <c r="M3163" s="250"/>
      <c r="N3163" s="250"/>
      <c r="O3163" s="258">
        <f t="shared" si="3853"/>
        <v>0</v>
      </c>
      <c r="P3163" s="364"/>
      <c r="Q3163" s="271"/>
      <c r="R3163" s="372"/>
      <c r="S3163" s="375"/>
      <c r="T3163" s="364"/>
      <c r="U3163" s="370"/>
      <c r="V3163" s="366"/>
      <c r="W3163" s="368"/>
      <c r="X3163" s="370"/>
      <c r="Y3163" s="372"/>
      <c r="Z3163" s="372"/>
      <c r="AA3163" s="372"/>
      <c r="AB3163" s="373"/>
      <c r="AC3163" s="373"/>
      <c r="AD3163" s="250" t="str">
        <f t="shared" si="3876"/>
        <v>会员</v>
      </c>
      <c r="AE3163" s="284">
        <f>VLOOKUP(AD3163,分类参数表!$I$2:$J$10,2,FALSE)</f>
        <v>1</v>
      </c>
      <c r="AF3163" s="285"/>
      <c r="AG3163" s="271"/>
      <c r="AH3163" s="271"/>
      <c r="AI3163" s="271"/>
      <c r="AJ3163" s="271"/>
      <c r="AK3163" s="271"/>
      <c r="AL3163" s="271"/>
      <c r="AM3163" s="294"/>
      <c r="AN3163" s="295" t="e">
        <f t="shared" si="3854"/>
        <v>#DIV/0!</v>
      </c>
      <c r="AO3163" s="299"/>
    </row>
    <row r="3164" spans="1:41" s="218" customFormat="1" ht="15" customHeight="1" thickTop="1" x14ac:dyDescent="0.15">
      <c r="A3164" s="229"/>
      <c r="B3164" s="230"/>
      <c r="C3164" s="231"/>
      <c r="D3164" s="232">
        <v>1</v>
      </c>
      <c r="E3164" s="233"/>
      <c r="F3164" s="233"/>
      <c r="G3164" s="232"/>
      <c r="H3164" s="326"/>
      <c r="I3164" s="234"/>
      <c r="J3164" s="232"/>
      <c r="K3164" s="233"/>
      <c r="L3164" s="232"/>
      <c r="M3164" s="232"/>
      <c r="N3164" s="232"/>
      <c r="O3164" s="255">
        <f t="shared" si="3853"/>
        <v>0</v>
      </c>
      <c r="P3164" s="350">
        <f>SUM(O3164:O3168)</f>
        <v>0</v>
      </c>
      <c r="Q3164" s="264"/>
      <c r="R3164" s="352">
        <f>SUMPRODUCT(Q3164:Q3168+0)</f>
        <v>0</v>
      </c>
      <c r="S3164" s="354" t="e">
        <f>R3164/P3164</f>
        <v>#DIV/0!</v>
      </c>
      <c r="T3164" s="350" t="e">
        <f>LOOKUP(S3164,{0.4,0.45,0.5,0.55,0.6,0.65,0.7,0.75,0.8,0.85,0.9,0.95,1},{0.1,0.175,0.25,0.325,0.4,0.475,0.55,0.625,0.7,0.775,0.85,0.925,1})</f>
        <v>#DIV/0!</v>
      </c>
      <c r="U3164" s="356"/>
      <c r="V3164" s="358"/>
      <c r="W3164" s="360"/>
      <c r="X3164" s="356"/>
      <c r="Y3164" s="352">
        <f>R3164-(V3164/10)-X3164</f>
        <v>0</v>
      </c>
      <c r="Z3164" s="352" t="e">
        <f>Y3164*T3164*AE3164</f>
        <v>#DIV/0!</v>
      </c>
      <c r="AA3164" s="352" t="e">
        <f>U3164-V3164+Z3164</f>
        <v>#DIV/0!</v>
      </c>
      <c r="AB3164" s="352"/>
      <c r="AC3164" s="352"/>
      <c r="AD3164" s="276"/>
      <c r="AE3164" s="277" t="e">
        <f>VLOOKUP(AD3164,分类参数表!$I$2:$J$10,2,FALSE)</f>
        <v>#N/A</v>
      </c>
      <c r="AF3164" s="278"/>
      <c r="AG3164" s="264"/>
      <c r="AH3164" s="264"/>
      <c r="AI3164" s="264"/>
      <c r="AJ3164" s="264"/>
      <c r="AK3164" s="264"/>
      <c r="AL3164" s="264"/>
      <c r="AM3164" s="288"/>
      <c r="AN3164" s="289" t="e">
        <f t="shared" si="3854"/>
        <v>#DIV/0!</v>
      </c>
      <c r="AO3164" s="296"/>
    </row>
    <row r="3165" spans="1:41" s="219" customFormat="1" ht="15" customHeight="1" x14ac:dyDescent="0.15">
      <c r="A3165" s="235"/>
      <c r="B3165" s="236">
        <f t="shared" ref="B3165:C3165" si="3880">B3164</f>
        <v>0</v>
      </c>
      <c r="C3165" s="237">
        <f t="shared" si="3880"/>
        <v>0</v>
      </c>
      <c r="D3165" s="238">
        <f t="shared" ref="D3165:D3168" si="3881">D3164+1</f>
        <v>2</v>
      </c>
      <c r="E3165" s="238"/>
      <c r="F3165" s="239"/>
      <c r="G3165" s="238"/>
      <c r="H3165" s="327"/>
      <c r="I3165" s="240"/>
      <c r="J3165" s="238"/>
      <c r="K3165" s="238"/>
      <c r="L3165" s="238"/>
      <c r="M3165" s="238"/>
      <c r="N3165" s="238"/>
      <c r="O3165" s="256">
        <f t="shared" si="3853"/>
        <v>0</v>
      </c>
      <c r="P3165" s="351"/>
      <c r="Q3165" s="266"/>
      <c r="R3165" s="353"/>
      <c r="S3165" s="355"/>
      <c r="T3165" s="351"/>
      <c r="U3165" s="357"/>
      <c r="V3165" s="359"/>
      <c r="W3165" s="361"/>
      <c r="X3165" s="357"/>
      <c r="Y3165" s="353"/>
      <c r="Z3165" s="353"/>
      <c r="AA3165" s="353"/>
      <c r="AB3165" s="353"/>
      <c r="AC3165" s="353"/>
      <c r="AD3165" s="238">
        <f t="shared" ref="AD3165:AD3168" si="3882">AD3164</f>
        <v>0</v>
      </c>
      <c r="AE3165" s="279" t="e">
        <f>VLOOKUP(AD3165,分类参数表!$I$2:$J$10,2,FALSE)</f>
        <v>#N/A</v>
      </c>
      <c r="AF3165" s="280"/>
      <c r="AG3165" s="266"/>
      <c r="AH3165" s="266"/>
      <c r="AI3165" s="266"/>
      <c r="AJ3165" s="266"/>
      <c r="AK3165" s="266"/>
      <c r="AL3165" s="266"/>
      <c r="AM3165" s="290"/>
      <c r="AN3165" s="291" t="e">
        <f t="shared" si="3854"/>
        <v>#DIV/0!</v>
      </c>
      <c r="AO3165" s="297"/>
    </row>
    <row r="3166" spans="1:41" s="219" customFormat="1" ht="15" customHeight="1" x14ac:dyDescent="0.15">
      <c r="A3166" s="235"/>
      <c r="B3166" s="236">
        <f t="shared" ref="B3166:C3166" si="3883">B3165</f>
        <v>0</v>
      </c>
      <c r="C3166" s="237">
        <f t="shared" si="3883"/>
        <v>0</v>
      </c>
      <c r="D3166" s="238">
        <f t="shared" si="3881"/>
        <v>3</v>
      </c>
      <c r="E3166" s="238"/>
      <c r="F3166" s="239"/>
      <c r="G3166" s="238"/>
      <c r="H3166" s="327"/>
      <c r="I3166" s="240"/>
      <c r="J3166" s="238"/>
      <c r="K3166" s="238"/>
      <c r="L3166" s="238"/>
      <c r="M3166" s="238"/>
      <c r="N3166" s="238"/>
      <c r="O3166" s="256">
        <f t="shared" si="3853"/>
        <v>0</v>
      </c>
      <c r="P3166" s="351"/>
      <c r="Q3166" s="266"/>
      <c r="R3166" s="353"/>
      <c r="S3166" s="355"/>
      <c r="T3166" s="351"/>
      <c r="U3166" s="357"/>
      <c r="V3166" s="359"/>
      <c r="W3166" s="361"/>
      <c r="X3166" s="357"/>
      <c r="Y3166" s="353"/>
      <c r="Z3166" s="353"/>
      <c r="AA3166" s="353"/>
      <c r="AB3166" s="353"/>
      <c r="AC3166" s="353"/>
      <c r="AD3166" s="238">
        <f t="shared" si="3882"/>
        <v>0</v>
      </c>
      <c r="AE3166" s="279" t="e">
        <f>VLOOKUP(AD3166,分类参数表!$I$2:$J$10,2,FALSE)</f>
        <v>#N/A</v>
      </c>
      <c r="AF3166" s="280"/>
      <c r="AG3166" s="266"/>
      <c r="AH3166" s="266"/>
      <c r="AI3166" s="266"/>
      <c r="AJ3166" s="266"/>
      <c r="AK3166" s="266"/>
      <c r="AL3166" s="266"/>
      <c r="AM3166" s="290"/>
      <c r="AN3166" s="291" t="e">
        <f t="shared" si="3854"/>
        <v>#DIV/0!</v>
      </c>
      <c r="AO3166" s="297"/>
    </row>
    <row r="3167" spans="1:41" s="219" customFormat="1" ht="15" customHeight="1" x14ac:dyDescent="0.15">
      <c r="A3167" s="235"/>
      <c r="B3167" s="236">
        <f t="shared" ref="B3167:C3167" si="3884">B3166</f>
        <v>0</v>
      </c>
      <c r="C3167" s="237">
        <f t="shared" si="3884"/>
        <v>0</v>
      </c>
      <c r="D3167" s="238">
        <f t="shared" si="3881"/>
        <v>4</v>
      </c>
      <c r="E3167" s="238"/>
      <c r="F3167" s="239"/>
      <c r="G3167" s="238"/>
      <c r="H3167" s="266"/>
      <c r="I3167" s="238"/>
      <c r="J3167" s="238"/>
      <c r="K3167" s="238"/>
      <c r="L3167" s="238"/>
      <c r="M3167" s="238"/>
      <c r="N3167" s="238"/>
      <c r="O3167" s="256">
        <f t="shared" si="3853"/>
        <v>0</v>
      </c>
      <c r="P3167" s="351"/>
      <c r="Q3167" s="266"/>
      <c r="R3167" s="353"/>
      <c r="S3167" s="355"/>
      <c r="T3167" s="351"/>
      <c r="U3167" s="357"/>
      <c r="V3167" s="359"/>
      <c r="W3167" s="361"/>
      <c r="X3167" s="357"/>
      <c r="Y3167" s="353"/>
      <c r="Z3167" s="353"/>
      <c r="AA3167" s="353"/>
      <c r="AB3167" s="353"/>
      <c r="AC3167" s="353"/>
      <c r="AD3167" s="238">
        <f t="shared" si="3882"/>
        <v>0</v>
      </c>
      <c r="AE3167" s="279" t="e">
        <f>VLOOKUP(AD3167,分类参数表!$I$2:$J$10,2,FALSE)</f>
        <v>#N/A</v>
      </c>
      <c r="AF3167" s="280"/>
      <c r="AG3167" s="266"/>
      <c r="AH3167" s="266"/>
      <c r="AI3167" s="266"/>
      <c r="AJ3167" s="266"/>
      <c r="AK3167" s="266"/>
      <c r="AL3167" s="266"/>
      <c r="AM3167" s="290"/>
      <c r="AN3167" s="291" t="e">
        <f t="shared" si="3854"/>
        <v>#DIV/0!</v>
      </c>
      <c r="AO3167" s="297"/>
    </row>
    <row r="3168" spans="1:41" s="219" customFormat="1" ht="15" customHeight="1" thickBot="1" x14ac:dyDescent="0.2">
      <c r="A3168" s="235"/>
      <c r="B3168" s="236">
        <f t="shared" ref="B3168:C3168" si="3885">B3167</f>
        <v>0</v>
      </c>
      <c r="C3168" s="237">
        <f t="shared" si="3885"/>
        <v>0</v>
      </c>
      <c r="D3168" s="238">
        <f t="shared" si="3881"/>
        <v>5</v>
      </c>
      <c r="E3168" s="238"/>
      <c r="F3168" s="239"/>
      <c r="G3168" s="238"/>
      <c r="H3168" s="266"/>
      <c r="I3168" s="238"/>
      <c r="J3168" s="238"/>
      <c r="K3168" s="238"/>
      <c r="L3168" s="238"/>
      <c r="M3168" s="238"/>
      <c r="N3168" s="238"/>
      <c r="O3168" s="256">
        <f t="shared" si="3853"/>
        <v>0</v>
      </c>
      <c r="P3168" s="351"/>
      <c r="Q3168" s="266"/>
      <c r="R3168" s="353"/>
      <c r="S3168" s="355"/>
      <c r="T3168" s="351"/>
      <c r="U3168" s="357"/>
      <c r="V3168" s="359"/>
      <c r="W3168" s="361"/>
      <c r="X3168" s="357"/>
      <c r="Y3168" s="353"/>
      <c r="Z3168" s="353"/>
      <c r="AA3168" s="353"/>
      <c r="AB3168" s="362"/>
      <c r="AC3168" s="362"/>
      <c r="AD3168" s="238">
        <f t="shared" si="3882"/>
        <v>0</v>
      </c>
      <c r="AE3168" s="279" t="e">
        <f>VLOOKUP(AD3168,分类参数表!$I$2:$J$10,2,FALSE)</f>
        <v>#N/A</v>
      </c>
      <c r="AF3168" s="280"/>
      <c r="AG3168" s="266"/>
      <c r="AH3168" s="266"/>
      <c r="AI3168" s="266"/>
      <c r="AJ3168" s="266"/>
      <c r="AK3168" s="266"/>
      <c r="AL3168" s="266"/>
      <c r="AM3168" s="290"/>
      <c r="AN3168" s="291" t="e">
        <f t="shared" si="3854"/>
        <v>#DIV/0!</v>
      </c>
      <c r="AO3168" s="297"/>
    </row>
    <row r="3169" spans="1:41" s="220" customFormat="1" ht="15" customHeight="1" thickTop="1" x14ac:dyDescent="0.15">
      <c r="A3169" s="319"/>
      <c r="B3169" s="242"/>
      <c r="C3169" s="243"/>
      <c r="D3169" s="244">
        <v>1</v>
      </c>
      <c r="E3169" s="320"/>
      <c r="F3169" s="245"/>
      <c r="G3169" s="321"/>
      <c r="H3169" s="328"/>
      <c r="I3169" s="246"/>
      <c r="J3169" s="321"/>
      <c r="K3169" s="320"/>
      <c r="L3169" s="321"/>
      <c r="M3169" s="244"/>
      <c r="N3169" s="244"/>
      <c r="O3169" s="257">
        <f t="shared" si="3853"/>
        <v>0</v>
      </c>
      <c r="P3169" s="363">
        <f>SUM(O3169:O3173)</f>
        <v>0</v>
      </c>
      <c r="Q3169" s="322"/>
      <c r="R3169" s="371">
        <f>SUMPRODUCT(Q3169:Q3173+0)</f>
        <v>0</v>
      </c>
      <c r="S3169" s="374" t="e">
        <f>R3169/P3169</f>
        <v>#DIV/0!</v>
      </c>
      <c r="T3169" s="363" t="e">
        <f>LOOKUP(S3169,{0.4,0.45,0.5,0.55,0.6,0.65,0.7,0.75,0.8,0.85,0.9,0.95,1},{0.1,0.175,0.25,0.325,0.4,0.475,0.55,0.625,0.7,0.775,0.85,0.925,1})</f>
        <v>#DIV/0!</v>
      </c>
      <c r="U3169" s="369"/>
      <c r="V3169" s="365"/>
      <c r="W3169" s="367"/>
      <c r="X3169" s="369"/>
      <c r="Y3169" s="371">
        <f>R3169-(V3169/10)-X3169</f>
        <v>0</v>
      </c>
      <c r="Z3169" s="371" t="e">
        <f>Y3169*T3169*AE3169</f>
        <v>#DIV/0!</v>
      </c>
      <c r="AA3169" s="371" t="e">
        <f>U3169-V3169+Z3169</f>
        <v>#DIV/0!</v>
      </c>
      <c r="AB3169" s="371"/>
      <c r="AC3169" s="371"/>
      <c r="AD3169" s="323" t="s">
        <v>2000</v>
      </c>
      <c r="AE3169" s="282">
        <f>VLOOKUP(AD3169,分类参数表!$I$2:$J$10,2,FALSE)</f>
        <v>1</v>
      </c>
      <c r="AF3169" s="283"/>
      <c r="AG3169" s="322"/>
      <c r="AH3169" s="269"/>
      <c r="AI3169" s="269"/>
      <c r="AJ3169" s="269"/>
      <c r="AK3169" s="322"/>
      <c r="AL3169" s="322"/>
      <c r="AM3169" s="292"/>
      <c r="AN3169" s="293" t="e">
        <f t="shared" si="3854"/>
        <v>#DIV/0!</v>
      </c>
      <c r="AO3169" s="298"/>
    </row>
    <row r="3170" spans="1:41" s="221" customFormat="1" ht="15" customHeight="1" x14ac:dyDescent="0.15">
      <c r="A3170" s="247"/>
      <c r="B3170" s="248">
        <f t="shared" ref="B3170:C3170" si="3886">B3169</f>
        <v>0</v>
      </c>
      <c r="C3170" s="249">
        <f t="shared" si="3886"/>
        <v>0</v>
      </c>
      <c r="D3170" s="250">
        <f t="shared" ref="D3170:D3173" si="3887">D3169+1</f>
        <v>2</v>
      </c>
      <c r="E3170" s="250"/>
      <c r="F3170" s="251"/>
      <c r="G3170" s="250"/>
      <c r="H3170" s="329"/>
      <c r="I3170" s="252"/>
      <c r="J3170" s="250"/>
      <c r="K3170" s="250"/>
      <c r="L3170" s="250"/>
      <c r="M3170" s="250"/>
      <c r="N3170" s="250"/>
      <c r="O3170" s="258">
        <f t="shared" si="3853"/>
        <v>0</v>
      </c>
      <c r="P3170" s="364"/>
      <c r="Q3170" s="271"/>
      <c r="R3170" s="372"/>
      <c r="S3170" s="375"/>
      <c r="T3170" s="364"/>
      <c r="U3170" s="370"/>
      <c r="V3170" s="366"/>
      <c r="W3170" s="368"/>
      <c r="X3170" s="370"/>
      <c r="Y3170" s="372"/>
      <c r="Z3170" s="372"/>
      <c r="AA3170" s="372"/>
      <c r="AB3170" s="372"/>
      <c r="AC3170" s="372"/>
      <c r="AD3170" s="250" t="str">
        <f t="shared" ref="AD3170:AD3173" si="3888">AD3169</f>
        <v>会员</v>
      </c>
      <c r="AE3170" s="284">
        <f>VLOOKUP(AD3170,分类参数表!$I$2:$J$10,2,FALSE)</f>
        <v>1</v>
      </c>
      <c r="AF3170" s="285"/>
      <c r="AG3170" s="271"/>
      <c r="AH3170" s="271"/>
      <c r="AI3170" s="271"/>
      <c r="AJ3170" s="271"/>
      <c r="AK3170" s="271"/>
      <c r="AL3170" s="271"/>
      <c r="AM3170" s="294"/>
      <c r="AN3170" s="295" t="e">
        <f t="shared" si="3854"/>
        <v>#DIV/0!</v>
      </c>
      <c r="AO3170" s="299"/>
    </row>
    <row r="3171" spans="1:41" s="221" customFormat="1" ht="15" customHeight="1" x14ac:dyDescent="0.15">
      <c r="A3171" s="247"/>
      <c r="B3171" s="248">
        <f t="shared" ref="B3171:C3171" si="3889">B3170</f>
        <v>0</v>
      </c>
      <c r="C3171" s="249">
        <f t="shared" si="3889"/>
        <v>0</v>
      </c>
      <c r="D3171" s="250">
        <f t="shared" si="3887"/>
        <v>3</v>
      </c>
      <c r="E3171" s="250"/>
      <c r="F3171" s="251"/>
      <c r="G3171" s="250"/>
      <c r="H3171" s="329"/>
      <c r="I3171" s="252"/>
      <c r="J3171" s="250"/>
      <c r="K3171" s="250"/>
      <c r="L3171" s="250"/>
      <c r="M3171" s="250"/>
      <c r="N3171" s="250"/>
      <c r="O3171" s="258">
        <f t="shared" si="3853"/>
        <v>0</v>
      </c>
      <c r="P3171" s="364"/>
      <c r="Q3171" s="271"/>
      <c r="R3171" s="372"/>
      <c r="S3171" s="375"/>
      <c r="T3171" s="364"/>
      <c r="U3171" s="370"/>
      <c r="V3171" s="366"/>
      <c r="W3171" s="368"/>
      <c r="X3171" s="370"/>
      <c r="Y3171" s="372"/>
      <c r="Z3171" s="372"/>
      <c r="AA3171" s="372"/>
      <c r="AB3171" s="372"/>
      <c r="AC3171" s="372"/>
      <c r="AD3171" s="250" t="str">
        <f t="shared" si="3888"/>
        <v>会员</v>
      </c>
      <c r="AE3171" s="284">
        <f>VLOOKUP(AD3171,分类参数表!$I$2:$J$10,2,FALSE)</f>
        <v>1</v>
      </c>
      <c r="AF3171" s="285"/>
      <c r="AG3171" s="271"/>
      <c r="AH3171" s="271"/>
      <c r="AI3171" s="271"/>
      <c r="AJ3171" s="271"/>
      <c r="AK3171" s="271"/>
      <c r="AL3171" s="271"/>
      <c r="AM3171" s="294"/>
      <c r="AN3171" s="295" t="e">
        <f t="shared" si="3854"/>
        <v>#DIV/0!</v>
      </c>
      <c r="AO3171" s="299"/>
    </row>
    <row r="3172" spans="1:41" s="221" customFormat="1" ht="15" customHeight="1" x14ac:dyDescent="0.15">
      <c r="A3172" s="247"/>
      <c r="B3172" s="248">
        <f t="shared" ref="B3172:C3172" si="3890">B3171</f>
        <v>0</v>
      </c>
      <c r="C3172" s="249">
        <f t="shared" si="3890"/>
        <v>0</v>
      </c>
      <c r="D3172" s="250">
        <f t="shared" si="3887"/>
        <v>4</v>
      </c>
      <c r="E3172" s="250"/>
      <c r="F3172" s="251"/>
      <c r="G3172" s="250"/>
      <c r="H3172" s="271"/>
      <c r="I3172" s="250"/>
      <c r="J3172" s="250"/>
      <c r="K3172" s="250"/>
      <c r="L3172" s="250"/>
      <c r="M3172" s="250"/>
      <c r="N3172" s="250"/>
      <c r="O3172" s="258">
        <f t="shared" si="3853"/>
        <v>0</v>
      </c>
      <c r="P3172" s="364"/>
      <c r="Q3172" s="271"/>
      <c r="R3172" s="372"/>
      <c r="S3172" s="375"/>
      <c r="T3172" s="364"/>
      <c r="U3172" s="370"/>
      <c r="V3172" s="366"/>
      <c r="W3172" s="368"/>
      <c r="X3172" s="370"/>
      <c r="Y3172" s="372"/>
      <c r="Z3172" s="372"/>
      <c r="AA3172" s="372"/>
      <c r="AB3172" s="372"/>
      <c r="AC3172" s="372"/>
      <c r="AD3172" s="250" t="str">
        <f t="shared" si="3888"/>
        <v>会员</v>
      </c>
      <c r="AE3172" s="284">
        <f>VLOOKUP(AD3172,分类参数表!$I$2:$J$10,2,FALSE)</f>
        <v>1</v>
      </c>
      <c r="AF3172" s="285"/>
      <c r="AG3172" s="271"/>
      <c r="AH3172" s="271"/>
      <c r="AI3172" s="271"/>
      <c r="AJ3172" s="271"/>
      <c r="AK3172" s="271"/>
      <c r="AL3172" s="271"/>
      <c r="AM3172" s="294"/>
      <c r="AN3172" s="295" t="e">
        <f t="shared" si="3854"/>
        <v>#DIV/0!</v>
      </c>
      <c r="AO3172" s="299"/>
    </row>
    <row r="3173" spans="1:41" s="221" customFormat="1" ht="15" customHeight="1" thickBot="1" x14ac:dyDescent="0.2">
      <c r="A3173" s="247"/>
      <c r="B3173" s="248">
        <f t="shared" ref="B3173:C3173" si="3891">B3172</f>
        <v>0</v>
      </c>
      <c r="C3173" s="249">
        <f t="shared" si="3891"/>
        <v>0</v>
      </c>
      <c r="D3173" s="250">
        <f t="shared" si="3887"/>
        <v>5</v>
      </c>
      <c r="E3173" s="250"/>
      <c r="F3173" s="251"/>
      <c r="G3173" s="250"/>
      <c r="H3173" s="271"/>
      <c r="I3173" s="250"/>
      <c r="J3173" s="250"/>
      <c r="K3173" s="250"/>
      <c r="L3173" s="250"/>
      <c r="M3173" s="250"/>
      <c r="N3173" s="250"/>
      <c r="O3173" s="258">
        <f t="shared" si="3853"/>
        <v>0</v>
      </c>
      <c r="P3173" s="364"/>
      <c r="Q3173" s="271"/>
      <c r="R3173" s="372"/>
      <c r="S3173" s="375"/>
      <c r="T3173" s="364"/>
      <c r="U3173" s="370"/>
      <c r="V3173" s="366"/>
      <c r="W3173" s="368"/>
      <c r="X3173" s="370"/>
      <c r="Y3173" s="372"/>
      <c r="Z3173" s="372"/>
      <c r="AA3173" s="372"/>
      <c r="AB3173" s="373"/>
      <c r="AC3173" s="373"/>
      <c r="AD3173" s="250" t="str">
        <f t="shared" si="3888"/>
        <v>会员</v>
      </c>
      <c r="AE3173" s="284">
        <f>VLOOKUP(AD3173,分类参数表!$I$2:$J$10,2,FALSE)</f>
        <v>1</v>
      </c>
      <c r="AF3173" s="285"/>
      <c r="AG3173" s="271"/>
      <c r="AH3173" s="271"/>
      <c r="AI3173" s="271"/>
      <c r="AJ3173" s="271"/>
      <c r="AK3173" s="271"/>
      <c r="AL3173" s="271"/>
      <c r="AM3173" s="294"/>
      <c r="AN3173" s="295" t="e">
        <f t="shared" si="3854"/>
        <v>#DIV/0!</v>
      </c>
      <c r="AO3173" s="299"/>
    </row>
    <row r="3174" spans="1:41" s="218" customFormat="1" ht="15" customHeight="1" thickTop="1" x14ac:dyDescent="0.15">
      <c r="A3174" s="229"/>
      <c r="B3174" s="230"/>
      <c r="C3174" s="231"/>
      <c r="D3174" s="232">
        <v>1</v>
      </c>
      <c r="E3174" s="233"/>
      <c r="F3174" s="233"/>
      <c r="G3174" s="232"/>
      <c r="H3174" s="326"/>
      <c r="I3174" s="234"/>
      <c r="J3174" s="232"/>
      <c r="K3174" s="233"/>
      <c r="L3174" s="232"/>
      <c r="M3174" s="232"/>
      <c r="N3174" s="232"/>
      <c r="O3174" s="255">
        <f t="shared" si="3853"/>
        <v>0</v>
      </c>
      <c r="P3174" s="350">
        <f>SUM(O3174:O3178)</f>
        <v>0</v>
      </c>
      <c r="Q3174" s="264"/>
      <c r="R3174" s="352">
        <f>SUMPRODUCT(Q3174:Q3178+0)</f>
        <v>0</v>
      </c>
      <c r="S3174" s="354" t="e">
        <f>R3174/P3174</f>
        <v>#DIV/0!</v>
      </c>
      <c r="T3174" s="350" t="e">
        <f>LOOKUP(S3174,{0.4,0.45,0.5,0.55,0.6,0.65,0.7,0.75,0.8,0.85,0.9,0.95,1},{0.1,0.175,0.25,0.325,0.4,0.475,0.55,0.625,0.7,0.775,0.85,0.925,1})</f>
        <v>#DIV/0!</v>
      </c>
      <c r="U3174" s="356"/>
      <c r="V3174" s="358"/>
      <c r="W3174" s="360"/>
      <c r="X3174" s="356"/>
      <c r="Y3174" s="352">
        <f>R3174-(V3174/10)-X3174</f>
        <v>0</v>
      </c>
      <c r="Z3174" s="352" t="e">
        <f>Y3174*T3174*AE3174</f>
        <v>#DIV/0!</v>
      </c>
      <c r="AA3174" s="352" t="e">
        <f>U3174-V3174+Z3174</f>
        <v>#DIV/0!</v>
      </c>
      <c r="AB3174" s="352"/>
      <c r="AC3174" s="352"/>
      <c r="AD3174" s="276"/>
      <c r="AE3174" s="277" t="e">
        <f>VLOOKUP(AD3174,分类参数表!$I$2:$J$10,2,FALSE)</f>
        <v>#N/A</v>
      </c>
      <c r="AF3174" s="278"/>
      <c r="AG3174" s="264"/>
      <c r="AH3174" s="264"/>
      <c r="AI3174" s="264"/>
      <c r="AJ3174" s="264"/>
      <c r="AK3174" s="264"/>
      <c r="AL3174" s="264"/>
      <c r="AM3174" s="288"/>
      <c r="AN3174" s="289" t="e">
        <f t="shared" si="3854"/>
        <v>#DIV/0!</v>
      </c>
      <c r="AO3174" s="296"/>
    </row>
    <row r="3175" spans="1:41" s="219" customFormat="1" ht="15" customHeight="1" x14ac:dyDescent="0.15">
      <c r="A3175" s="235"/>
      <c r="B3175" s="236">
        <f t="shared" ref="B3175:C3175" si="3892">B3174</f>
        <v>0</v>
      </c>
      <c r="C3175" s="237">
        <f t="shared" si="3892"/>
        <v>0</v>
      </c>
      <c r="D3175" s="238">
        <f t="shared" ref="D3175:D3178" si="3893">D3174+1</f>
        <v>2</v>
      </c>
      <c r="E3175" s="238"/>
      <c r="F3175" s="239"/>
      <c r="G3175" s="238"/>
      <c r="H3175" s="327"/>
      <c r="I3175" s="240"/>
      <c r="J3175" s="238"/>
      <c r="K3175" s="238"/>
      <c r="L3175" s="238"/>
      <c r="M3175" s="238"/>
      <c r="N3175" s="238"/>
      <c r="O3175" s="256">
        <f t="shared" si="3853"/>
        <v>0</v>
      </c>
      <c r="P3175" s="351"/>
      <c r="Q3175" s="266"/>
      <c r="R3175" s="353"/>
      <c r="S3175" s="355"/>
      <c r="T3175" s="351"/>
      <c r="U3175" s="357"/>
      <c r="V3175" s="359"/>
      <c r="W3175" s="361"/>
      <c r="X3175" s="357"/>
      <c r="Y3175" s="353"/>
      <c r="Z3175" s="353"/>
      <c r="AA3175" s="353"/>
      <c r="AB3175" s="353"/>
      <c r="AC3175" s="353"/>
      <c r="AD3175" s="238">
        <f t="shared" ref="AD3175:AD3178" si="3894">AD3174</f>
        <v>0</v>
      </c>
      <c r="AE3175" s="279" t="e">
        <f>VLOOKUP(AD3175,分类参数表!$I$2:$J$10,2,FALSE)</f>
        <v>#N/A</v>
      </c>
      <c r="AF3175" s="280"/>
      <c r="AG3175" s="266"/>
      <c r="AH3175" s="266"/>
      <c r="AI3175" s="266"/>
      <c r="AJ3175" s="266"/>
      <c r="AK3175" s="266"/>
      <c r="AL3175" s="266"/>
      <c r="AM3175" s="290"/>
      <c r="AN3175" s="291" t="e">
        <f t="shared" si="3854"/>
        <v>#DIV/0!</v>
      </c>
      <c r="AO3175" s="297"/>
    </row>
    <row r="3176" spans="1:41" s="219" customFormat="1" ht="15" customHeight="1" x14ac:dyDescent="0.15">
      <c r="A3176" s="235"/>
      <c r="B3176" s="236">
        <f t="shared" ref="B3176:C3176" si="3895">B3175</f>
        <v>0</v>
      </c>
      <c r="C3176" s="237">
        <f t="shared" si="3895"/>
        <v>0</v>
      </c>
      <c r="D3176" s="238">
        <f t="shared" si="3893"/>
        <v>3</v>
      </c>
      <c r="E3176" s="238"/>
      <c r="F3176" s="239"/>
      <c r="G3176" s="238"/>
      <c r="H3176" s="327"/>
      <c r="I3176" s="240"/>
      <c r="J3176" s="238"/>
      <c r="K3176" s="238"/>
      <c r="L3176" s="238"/>
      <c r="M3176" s="238"/>
      <c r="N3176" s="238"/>
      <c r="O3176" s="256">
        <f t="shared" si="3853"/>
        <v>0</v>
      </c>
      <c r="P3176" s="351"/>
      <c r="Q3176" s="266"/>
      <c r="R3176" s="353"/>
      <c r="S3176" s="355"/>
      <c r="T3176" s="351"/>
      <c r="U3176" s="357"/>
      <c r="V3176" s="359"/>
      <c r="W3176" s="361"/>
      <c r="X3176" s="357"/>
      <c r="Y3176" s="353"/>
      <c r="Z3176" s="353"/>
      <c r="AA3176" s="353"/>
      <c r="AB3176" s="353"/>
      <c r="AC3176" s="353"/>
      <c r="AD3176" s="238">
        <f t="shared" si="3894"/>
        <v>0</v>
      </c>
      <c r="AE3176" s="279" t="e">
        <f>VLOOKUP(AD3176,分类参数表!$I$2:$J$10,2,FALSE)</f>
        <v>#N/A</v>
      </c>
      <c r="AF3176" s="280"/>
      <c r="AG3176" s="266"/>
      <c r="AH3176" s="266"/>
      <c r="AI3176" s="266"/>
      <c r="AJ3176" s="266"/>
      <c r="AK3176" s="266"/>
      <c r="AL3176" s="266"/>
      <c r="AM3176" s="290"/>
      <c r="AN3176" s="291" t="e">
        <f t="shared" si="3854"/>
        <v>#DIV/0!</v>
      </c>
      <c r="AO3176" s="297"/>
    </row>
    <row r="3177" spans="1:41" s="219" customFormat="1" ht="15" customHeight="1" x14ac:dyDescent="0.15">
      <c r="A3177" s="235"/>
      <c r="B3177" s="236">
        <f t="shared" ref="B3177:C3177" si="3896">B3176</f>
        <v>0</v>
      </c>
      <c r="C3177" s="237">
        <f t="shared" si="3896"/>
        <v>0</v>
      </c>
      <c r="D3177" s="238">
        <f t="shared" si="3893"/>
        <v>4</v>
      </c>
      <c r="E3177" s="238"/>
      <c r="F3177" s="239"/>
      <c r="G3177" s="238"/>
      <c r="H3177" s="266"/>
      <c r="I3177" s="238"/>
      <c r="J3177" s="238"/>
      <c r="K3177" s="238"/>
      <c r="L3177" s="238"/>
      <c r="M3177" s="238"/>
      <c r="N3177" s="238"/>
      <c r="O3177" s="256">
        <f t="shared" si="3853"/>
        <v>0</v>
      </c>
      <c r="P3177" s="351"/>
      <c r="Q3177" s="266"/>
      <c r="R3177" s="353"/>
      <c r="S3177" s="355"/>
      <c r="T3177" s="351"/>
      <c r="U3177" s="357"/>
      <c r="V3177" s="359"/>
      <c r="W3177" s="361"/>
      <c r="X3177" s="357"/>
      <c r="Y3177" s="353"/>
      <c r="Z3177" s="353"/>
      <c r="AA3177" s="353"/>
      <c r="AB3177" s="353"/>
      <c r="AC3177" s="353"/>
      <c r="AD3177" s="238">
        <f t="shared" si="3894"/>
        <v>0</v>
      </c>
      <c r="AE3177" s="279" t="e">
        <f>VLOOKUP(AD3177,分类参数表!$I$2:$J$10,2,FALSE)</f>
        <v>#N/A</v>
      </c>
      <c r="AF3177" s="280"/>
      <c r="AG3177" s="266"/>
      <c r="AH3177" s="266"/>
      <c r="AI3177" s="266"/>
      <c r="AJ3177" s="266"/>
      <c r="AK3177" s="266"/>
      <c r="AL3177" s="266"/>
      <c r="AM3177" s="290"/>
      <c r="AN3177" s="291" t="e">
        <f t="shared" si="3854"/>
        <v>#DIV/0!</v>
      </c>
      <c r="AO3177" s="297"/>
    </row>
    <row r="3178" spans="1:41" s="219" customFormat="1" ht="15" customHeight="1" thickBot="1" x14ac:dyDescent="0.2">
      <c r="A3178" s="235"/>
      <c r="B3178" s="236">
        <f t="shared" ref="B3178:C3178" si="3897">B3177</f>
        <v>0</v>
      </c>
      <c r="C3178" s="237">
        <f t="shared" si="3897"/>
        <v>0</v>
      </c>
      <c r="D3178" s="238">
        <f t="shared" si="3893"/>
        <v>5</v>
      </c>
      <c r="E3178" s="238"/>
      <c r="F3178" s="239"/>
      <c r="G3178" s="238"/>
      <c r="H3178" s="266"/>
      <c r="I3178" s="238"/>
      <c r="J3178" s="238"/>
      <c r="K3178" s="238"/>
      <c r="L3178" s="238"/>
      <c r="M3178" s="238"/>
      <c r="N3178" s="238"/>
      <c r="O3178" s="256">
        <f t="shared" si="3853"/>
        <v>0</v>
      </c>
      <c r="P3178" s="351"/>
      <c r="Q3178" s="266"/>
      <c r="R3178" s="353"/>
      <c r="S3178" s="355"/>
      <c r="T3178" s="351"/>
      <c r="U3178" s="357"/>
      <c r="V3178" s="359"/>
      <c r="W3178" s="361"/>
      <c r="X3178" s="357"/>
      <c r="Y3178" s="353"/>
      <c r="Z3178" s="353"/>
      <c r="AA3178" s="353"/>
      <c r="AB3178" s="362"/>
      <c r="AC3178" s="362"/>
      <c r="AD3178" s="238">
        <f t="shared" si="3894"/>
        <v>0</v>
      </c>
      <c r="AE3178" s="279" t="e">
        <f>VLOOKUP(AD3178,分类参数表!$I$2:$J$10,2,FALSE)</f>
        <v>#N/A</v>
      </c>
      <c r="AF3178" s="280"/>
      <c r="AG3178" s="266"/>
      <c r="AH3178" s="266"/>
      <c r="AI3178" s="266"/>
      <c r="AJ3178" s="266"/>
      <c r="AK3178" s="266"/>
      <c r="AL3178" s="266"/>
      <c r="AM3178" s="290"/>
      <c r="AN3178" s="291" t="e">
        <f t="shared" si="3854"/>
        <v>#DIV/0!</v>
      </c>
      <c r="AO3178" s="297"/>
    </row>
    <row r="3179" spans="1:41" s="220" customFormat="1" ht="15" customHeight="1" thickTop="1" x14ac:dyDescent="0.15">
      <c r="A3179" s="319"/>
      <c r="B3179" s="242"/>
      <c r="C3179" s="243"/>
      <c r="D3179" s="244">
        <v>1</v>
      </c>
      <c r="E3179" s="320"/>
      <c r="F3179" s="245"/>
      <c r="G3179" s="321"/>
      <c r="H3179" s="328"/>
      <c r="I3179" s="246"/>
      <c r="J3179" s="321"/>
      <c r="K3179" s="320"/>
      <c r="L3179" s="321"/>
      <c r="M3179" s="244"/>
      <c r="N3179" s="244"/>
      <c r="O3179" s="257">
        <f t="shared" si="3853"/>
        <v>0</v>
      </c>
      <c r="P3179" s="363">
        <f>SUM(O3179:O3183)</f>
        <v>0</v>
      </c>
      <c r="Q3179" s="322"/>
      <c r="R3179" s="371">
        <f>SUMPRODUCT(Q3179:Q3183+0)</f>
        <v>0</v>
      </c>
      <c r="S3179" s="374" t="e">
        <f>R3179/P3179</f>
        <v>#DIV/0!</v>
      </c>
      <c r="T3179" s="363" t="e">
        <f>LOOKUP(S3179,{0.4,0.45,0.5,0.55,0.6,0.65,0.7,0.75,0.8,0.85,0.9,0.95,1},{0.1,0.175,0.25,0.325,0.4,0.475,0.55,0.625,0.7,0.775,0.85,0.925,1})</f>
        <v>#DIV/0!</v>
      </c>
      <c r="U3179" s="369"/>
      <c r="V3179" s="365"/>
      <c r="W3179" s="367"/>
      <c r="X3179" s="369"/>
      <c r="Y3179" s="371">
        <f>R3179-(V3179/10)-X3179</f>
        <v>0</v>
      </c>
      <c r="Z3179" s="371" t="e">
        <f>Y3179*T3179*AE3179</f>
        <v>#DIV/0!</v>
      </c>
      <c r="AA3179" s="371" t="e">
        <f>U3179-V3179+Z3179</f>
        <v>#DIV/0!</v>
      </c>
      <c r="AB3179" s="371"/>
      <c r="AC3179" s="371"/>
      <c r="AD3179" s="323" t="s">
        <v>2000</v>
      </c>
      <c r="AE3179" s="282">
        <f>VLOOKUP(AD3179,分类参数表!$I$2:$J$10,2,FALSE)</f>
        <v>1</v>
      </c>
      <c r="AF3179" s="283"/>
      <c r="AG3179" s="322"/>
      <c r="AH3179" s="269"/>
      <c r="AI3179" s="269"/>
      <c r="AJ3179" s="269"/>
      <c r="AK3179" s="322"/>
      <c r="AL3179" s="322"/>
      <c r="AM3179" s="292"/>
      <c r="AN3179" s="293" t="e">
        <f t="shared" si="3854"/>
        <v>#DIV/0!</v>
      </c>
      <c r="AO3179" s="298"/>
    </row>
    <row r="3180" spans="1:41" s="221" customFormat="1" ht="15" customHeight="1" x14ac:dyDescent="0.15">
      <c r="A3180" s="247"/>
      <c r="B3180" s="248">
        <f t="shared" ref="B3180:C3180" si="3898">B3179</f>
        <v>0</v>
      </c>
      <c r="C3180" s="249">
        <f t="shared" si="3898"/>
        <v>0</v>
      </c>
      <c r="D3180" s="250">
        <f t="shared" ref="D3180:D3183" si="3899">D3179+1</f>
        <v>2</v>
      </c>
      <c r="E3180" s="250"/>
      <c r="F3180" s="251"/>
      <c r="G3180" s="250"/>
      <c r="H3180" s="329"/>
      <c r="I3180" s="252"/>
      <c r="J3180" s="250"/>
      <c r="K3180" s="250"/>
      <c r="L3180" s="250"/>
      <c r="M3180" s="250"/>
      <c r="N3180" s="250"/>
      <c r="O3180" s="258">
        <f t="shared" si="3853"/>
        <v>0</v>
      </c>
      <c r="P3180" s="364"/>
      <c r="Q3180" s="271"/>
      <c r="R3180" s="372"/>
      <c r="S3180" s="375"/>
      <c r="T3180" s="364"/>
      <c r="U3180" s="370"/>
      <c r="V3180" s="366"/>
      <c r="W3180" s="368"/>
      <c r="X3180" s="370"/>
      <c r="Y3180" s="372"/>
      <c r="Z3180" s="372"/>
      <c r="AA3180" s="372"/>
      <c r="AB3180" s="372"/>
      <c r="AC3180" s="372"/>
      <c r="AD3180" s="250" t="str">
        <f t="shared" ref="AD3180:AD3183" si="3900">AD3179</f>
        <v>会员</v>
      </c>
      <c r="AE3180" s="284">
        <f>VLOOKUP(AD3180,分类参数表!$I$2:$J$10,2,FALSE)</f>
        <v>1</v>
      </c>
      <c r="AF3180" s="285"/>
      <c r="AG3180" s="271"/>
      <c r="AH3180" s="271"/>
      <c r="AI3180" s="271"/>
      <c r="AJ3180" s="271"/>
      <c r="AK3180" s="271"/>
      <c r="AL3180" s="271"/>
      <c r="AM3180" s="294"/>
      <c r="AN3180" s="295" t="e">
        <f t="shared" si="3854"/>
        <v>#DIV/0!</v>
      </c>
      <c r="AO3180" s="299"/>
    </row>
    <row r="3181" spans="1:41" s="221" customFormat="1" ht="15" customHeight="1" x14ac:dyDescent="0.15">
      <c r="A3181" s="247"/>
      <c r="B3181" s="248">
        <f t="shared" ref="B3181:C3181" si="3901">B3180</f>
        <v>0</v>
      </c>
      <c r="C3181" s="249">
        <f t="shared" si="3901"/>
        <v>0</v>
      </c>
      <c r="D3181" s="250">
        <f t="shared" si="3899"/>
        <v>3</v>
      </c>
      <c r="E3181" s="250"/>
      <c r="F3181" s="251"/>
      <c r="G3181" s="250"/>
      <c r="H3181" s="329"/>
      <c r="I3181" s="252"/>
      <c r="J3181" s="250"/>
      <c r="K3181" s="250"/>
      <c r="L3181" s="250"/>
      <c r="M3181" s="250"/>
      <c r="N3181" s="250"/>
      <c r="O3181" s="258">
        <f t="shared" si="3853"/>
        <v>0</v>
      </c>
      <c r="P3181" s="364"/>
      <c r="Q3181" s="271"/>
      <c r="R3181" s="372"/>
      <c r="S3181" s="375"/>
      <c r="T3181" s="364"/>
      <c r="U3181" s="370"/>
      <c r="V3181" s="366"/>
      <c r="W3181" s="368"/>
      <c r="X3181" s="370"/>
      <c r="Y3181" s="372"/>
      <c r="Z3181" s="372"/>
      <c r="AA3181" s="372"/>
      <c r="AB3181" s="372"/>
      <c r="AC3181" s="372"/>
      <c r="AD3181" s="250" t="str">
        <f t="shared" si="3900"/>
        <v>会员</v>
      </c>
      <c r="AE3181" s="284">
        <f>VLOOKUP(AD3181,分类参数表!$I$2:$J$10,2,FALSE)</f>
        <v>1</v>
      </c>
      <c r="AF3181" s="285"/>
      <c r="AG3181" s="271"/>
      <c r="AH3181" s="271"/>
      <c r="AI3181" s="271"/>
      <c r="AJ3181" s="271"/>
      <c r="AK3181" s="271"/>
      <c r="AL3181" s="271"/>
      <c r="AM3181" s="294"/>
      <c r="AN3181" s="295" t="e">
        <f t="shared" si="3854"/>
        <v>#DIV/0!</v>
      </c>
      <c r="AO3181" s="299"/>
    </row>
    <row r="3182" spans="1:41" s="221" customFormat="1" ht="15" customHeight="1" x14ac:dyDescent="0.15">
      <c r="A3182" s="247"/>
      <c r="B3182" s="248">
        <f t="shared" ref="B3182:C3182" si="3902">B3181</f>
        <v>0</v>
      </c>
      <c r="C3182" s="249">
        <f t="shared" si="3902"/>
        <v>0</v>
      </c>
      <c r="D3182" s="250">
        <f t="shared" si="3899"/>
        <v>4</v>
      </c>
      <c r="E3182" s="250"/>
      <c r="F3182" s="251"/>
      <c r="G3182" s="250"/>
      <c r="H3182" s="271"/>
      <c r="I3182" s="250"/>
      <c r="J3182" s="250"/>
      <c r="K3182" s="250"/>
      <c r="L3182" s="250"/>
      <c r="M3182" s="250"/>
      <c r="N3182" s="250"/>
      <c r="O3182" s="258">
        <f t="shared" si="3853"/>
        <v>0</v>
      </c>
      <c r="P3182" s="364"/>
      <c r="Q3182" s="271"/>
      <c r="R3182" s="372"/>
      <c r="S3182" s="375"/>
      <c r="T3182" s="364"/>
      <c r="U3182" s="370"/>
      <c r="V3182" s="366"/>
      <c r="W3182" s="368"/>
      <c r="X3182" s="370"/>
      <c r="Y3182" s="372"/>
      <c r="Z3182" s="372"/>
      <c r="AA3182" s="372"/>
      <c r="AB3182" s="372"/>
      <c r="AC3182" s="372"/>
      <c r="AD3182" s="250" t="str">
        <f t="shared" si="3900"/>
        <v>会员</v>
      </c>
      <c r="AE3182" s="284">
        <f>VLOOKUP(AD3182,分类参数表!$I$2:$J$10,2,FALSE)</f>
        <v>1</v>
      </c>
      <c r="AF3182" s="285"/>
      <c r="AG3182" s="271"/>
      <c r="AH3182" s="271"/>
      <c r="AI3182" s="271"/>
      <c r="AJ3182" s="271"/>
      <c r="AK3182" s="271"/>
      <c r="AL3182" s="271"/>
      <c r="AM3182" s="294"/>
      <c r="AN3182" s="295" t="e">
        <f t="shared" si="3854"/>
        <v>#DIV/0!</v>
      </c>
      <c r="AO3182" s="299"/>
    </row>
    <row r="3183" spans="1:41" s="221" customFormat="1" ht="15" customHeight="1" thickBot="1" x14ac:dyDescent="0.2">
      <c r="A3183" s="247"/>
      <c r="B3183" s="248">
        <f t="shared" ref="B3183:C3183" si="3903">B3182</f>
        <v>0</v>
      </c>
      <c r="C3183" s="249">
        <f t="shared" si="3903"/>
        <v>0</v>
      </c>
      <c r="D3183" s="250">
        <f t="shared" si="3899"/>
        <v>5</v>
      </c>
      <c r="E3183" s="250"/>
      <c r="F3183" s="251"/>
      <c r="G3183" s="250"/>
      <c r="H3183" s="271"/>
      <c r="I3183" s="250"/>
      <c r="J3183" s="250"/>
      <c r="K3183" s="250"/>
      <c r="L3183" s="250"/>
      <c r="M3183" s="250"/>
      <c r="N3183" s="250"/>
      <c r="O3183" s="258">
        <f t="shared" si="3853"/>
        <v>0</v>
      </c>
      <c r="P3183" s="364"/>
      <c r="Q3183" s="271"/>
      <c r="R3183" s="372"/>
      <c r="S3183" s="375"/>
      <c r="T3183" s="364"/>
      <c r="U3183" s="370"/>
      <c r="V3183" s="366"/>
      <c r="W3183" s="368"/>
      <c r="X3183" s="370"/>
      <c r="Y3183" s="372"/>
      <c r="Z3183" s="372"/>
      <c r="AA3183" s="372"/>
      <c r="AB3183" s="373"/>
      <c r="AC3183" s="373"/>
      <c r="AD3183" s="250" t="str">
        <f t="shared" si="3900"/>
        <v>会员</v>
      </c>
      <c r="AE3183" s="284">
        <f>VLOOKUP(AD3183,分类参数表!$I$2:$J$10,2,FALSE)</f>
        <v>1</v>
      </c>
      <c r="AF3183" s="285"/>
      <c r="AG3183" s="271"/>
      <c r="AH3183" s="271"/>
      <c r="AI3183" s="271"/>
      <c r="AJ3183" s="271"/>
      <c r="AK3183" s="271"/>
      <c r="AL3183" s="271"/>
      <c r="AM3183" s="294"/>
      <c r="AN3183" s="295" t="e">
        <f t="shared" si="3854"/>
        <v>#DIV/0!</v>
      </c>
      <c r="AO3183" s="299"/>
    </row>
    <row r="3184" spans="1:41" s="218" customFormat="1" ht="15" customHeight="1" thickTop="1" x14ac:dyDescent="0.15">
      <c r="A3184" s="229"/>
      <c r="B3184" s="230"/>
      <c r="C3184" s="231"/>
      <c r="D3184" s="232">
        <v>1</v>
      </c>
      <c r="E3184" s="233"/>
      <c r="F3184" s="233"/>
      <c r="G3184" s="232"/>
      <c r="H3184" s="326"/>
      <c r="I3184" s="234"/>
      <c r="J3184" s="232"/>
      <c r="K3184" s="233"/>
      <c r="L3184" s="232"/>
      <c r="M3184" s="232"/>
      <c r="N3184" s="232"/>
      <c r="O3184" s="255">
        <f t="shared" si="3853"/>
        <v>0</v>
      </c>
      <c r="P3184" s="350">
        <f>SUM(O3184:O3188)</f>
        <v>0</v>
      </c>
      <c r="Q3184" s="264"/>
      <c r="R3184" s="352">
        <f>SUMPRODUCT(Q3184:Q3188+0)</f>
        <v>0</v>
      </c>
      <c r="S3184" s="354" t="e">
        <f>R3184/P3184</f>
        <v>#DIV/0!</v>
      </c>
      <c r="T3184" s="350" t="e">
        <f>LOOKUP(S3184,{0.4,0.45,0.5,0.55,0.6,0.65,0.7,0.75,0.8,0.85,0.9,0.95,1},{0.1,0.175,0.25,0.325,0.4,0.475,0.55,0.625,0.7,0.775,0.85,0.925,1})</f>
        <v>#DIV/0!</v>
      </c>
      <c r="U3184" s="356"/>
      <c r="V3184" s="358"/>
      <c r="W3184" s="360"/>
      <c r="X3184" s="356"/>
      <c r="Y3184" s="352">
        <f>R3184-(V3184/10)-X3184</f>
        <v>0</v>
      </c>
      <c r="Z3184" s="352" t="e">
        <f>Y3184*T3184*AE3184</f>
        <v>#DIV/0!</v>
      </c>
      <c r="AA3184" s="352" t="e">
        <f>U3184-V3184+Z3184</f>
        <v>#DIV/0!</v>
      </c>
      <c r="AB3184" s="352"/>
      <c r="AC3184" s="352"/>
      <c r="AD3184" s="276"/>
      <c r="AE3184" s="277" t="e">
        <f>VLOOKUP(AD3184,分类参数表!$I$2:$J$10,2,FALSE)</f>
        <v>#N/A</v>
      </c>
      <c r="AF3184" s="278"/>
      <c r="AG3184" s="264"/>
      <c r="AH3184" s="264"/>
      <c r="AI3184" s="264"/>
      <c r="AJ3184" s="264"/>
      <c r="AK3184" s="264"/>
      <c r="AL3184" s="264"/>
      <c r="AM3184" s="288"/>
      <c r="AN3184" s="289" t="e">
        <f t="shared" si="3854"/>
        <v>#DIV/0!</v>
      </c>
      <c r="AO3184" s="296"/>
    </row>
    <row r="3185" spans="1:41" s="219" customFormat="1" ht="15" customHeight="1" x14ac:dyDescent="0.15">
      <c r="A3185" s="235"/>
      <c r="B3185" s="236">
        <f t="shared" ref="B3185:C3185" si="3904">B3184</f>
        <v>0</v>
      </c>
      <c r="C3185" s="237">
        <f t="shared" si="3904"/>
        <v>0</v>
      </c>
      <c r="D3185" s="238">
        <f t="shared" ref="D3185:D3188" si="3905">D3184+1</f>
        <v>2</v>
      </c>
      <c r="E3185" s="238"/>
      <c r="F3185" s="239"/>
      <c r="G3185" s="238"/>
      <c r="H3185" s="327"/>
      <c r="I3185" s="240"/>
      <c r="J3185" s="238"/>
      <c r="K3185" s="238"/>
      <c r="L3185" s="238"/>
      <c r="M3185" s="238"/>
      <c r="N3185" s="238"/>
      <c r="O3185" s="256">
        <f t="shared" si="3853"/>
        <v>0</v>
      </c>
      <c r="P3185" s="351"/>
      <c r="Q3185" s="266"/>
      <c r="R3185" s="353"/>
      <c r="S3185" s="355"/>
      <c r="T3185" s="351"/>
      <c r="U3185" s="357"/>
      <c r="V3185" s="359"/>
      <c r="W3185" s="361"/>
      <c r="X3185" s="357"/>
      <c r="Y3185" s="353"/>
      <c r="Z3185" s="353"/>
      <c r="AA3185" s="353"/>
      <c r="AB3185" s="353"/>
      <c r="AC3185" s="353"/>
      <c r="AD3185" s="238">
        <f t="shared" ref="AD3185:AD3188" si="3906">AD3184</f>
        <v>0</v>
      </c>
      <c r="AE3185" s="279" t="e">
        <f>VLOOKUP(AD3185,分类参数表!$I$2:$J$10,2,FALSE)</f>
        <v>#N/A</v>
      </c>
      <c r="AF3185" s="280"/>
      <c r="AG3185" s="266"/>
      <c r="AH3185" s="266"/>
      <c r="AI3185" s="266"/>
      <c r="AJ3185" s="266"/>
      <c r="AK3185" s="266"/>
      <c r="AL3185" s="266"/>
      <c r="AM3185" s="290"/>
      <c r="AN3185" s="291" t="e">
        <f t="shared" si="3854"/>
        <v>#DIV/0!</v>
      </c>
      <c r="AO3185" s="297"/>
    </row>
    <row r="3186" spans="1:41" s="219" customFormat="1" ht="15" customHeight="1" x14ac:dyDescent="0.15">
      <c r="A3186" s="235"/>
      <c r="B3186" s="236">
        <f t="shared" ref="B3186:C3186" si="3907">B3185</f>
        <v>0</v>
      </c>
      <c r="C3186" s="237">
        <f t="shared" si="3907"/>
        <v>0</v>
      </c>
      <c r="D3186" s="238">
        <f t="shared" si="3905"/>
        <v>3</v>
      </c>
      <c r="E3186" s="238"/>
      <c r="F3186" s="239"/>
      <c r="G3186" s="238"/>
      <c r="H3186" s="327"/>
      <c r="I3186" s="240"/>
      <c r="J3186" s="238"/>
      <c r="K3186" s="238"/>
      <c r="L3186" s="238"/>
      <c r="M3186" s="238"/>
      <c r="N3186" s="238"/>
      <c r="O3186" s="256">
        <f t="shared" si="3853"/>
        <v>0</v>
      </c>
      <c r="P3186" s="351"/>
      <c r="Q3186" s="266"/>
      <c r="R3186" s="353"/>
      <c r="S3186" s="355"/>
      <c r="T3186" s="351"/>
      <c r="U3186" s="357"/>
      <c r="V3186" s="359"/>
      <c r="W3186" s="361"/>
      <c r="X3186" s="357"/>
      <c r="Y3186" s="353"/>
      <c r="Z3186" s="353"/>
      <c r="AA3186" s="353"/>
      <c r="AB3186" s="353"/>
      <c r="AC3186" s="353"/>
      <c r="AD3186" s="238">
        <f t="shared" si="3906"/>
        <v>0</v>
      </c>
      <c r="AE3186" s="279" t="e">
        <f>VLOOKUP(AD3186,分类参数表!$I$2:$J$10,2,FALSE)</f>
        <v>#N/A</v>
      </c>
      <c r="AF3186" s="280"/>
      <c r="AG3186" s="266"/>
      <c r="AH3186" s="266"/>
      <c r="AI3186" s="266"/>
      <c r="AJ3186" s="266"/>
      <c r="AK3186" s="266"/>
      <c r="AL3186" s="266"/>
      <c r="AM3186" s="290"/>
      <c r="AN3186" s="291" t="e">
        <f t="shared" si="3854"/>
        <v>#DIV/0!</v>
      </c>
      <c r="AO3186" s="297"/>
    </row>
    <row r="3187" spans="1:41" s="219" customFormat="1" ht="15" customHeight="1" x14ac:dyDescent="0.15">
      <c r="A3187" s="235"/>
      <c r="B3187" s="236">
        <f t="shared" ref="B3187:C3187" si="3908">B3186</f>
        <v>0</v>
      </c>
      <c r="C3187" s="237">
        <f t="shared" si="3908"/>
        <v>0</v>
      </c>
      <c r="D3187" s="238">
        <f t="shared" si="3905"/>
        <v>4</v>
      </c>
      <c r="E3187" s="238"/>
      <c r="F3187" s="239"/>
      <c r="G3187" s="238"/>
      <c r="H3187" s="266"/>
      <c r="I3187" s="238"/>
      <c r="J3187" s="238"/>
      <c r="K3187" s="238"/>
      <c r="L3187" s="238"/>
      <c r="M3187" s="238"/>
      <c r="N3187" s="238"/>
      <c r="O3187" s="256">
        <f t="shared" si="3853"/>
        <v>0</v>
      </c>
      <c r="P3187" s="351"/>
      <c r="Q3187" s="266"/>
      <c r="R3187" s="353"/>
      <c r="S3187" s="355"/>
      <c r="T3187" s="351"/>
      <c r="U3187" s="357"/>
      <c r="V3187" s="359"/>
      <c r="W3187" s="361"/>
      <c r="X3187" s="357"/>
      <c r="Y3187" s="353"/>
      <c r="Z3187" s="353"/>
      <c r="AA3187" s="353"/>
      <c r="AB3187" s="353"/>
      <c r="AC3187" s="353"/>
      <c r="AD3187" s="238">
        <f t="shared" si="3906"/>
        <v>0</v>
      </c>
      <c r="AE3187" s="279" t="e">
        <f>VLOOKUP(AD3187,分类参数表!$I$2:$J$10,2,FALSE)</f>
        <v>#N/A</v>
      </c>
      <c r="AF3187" s="280"/>
      <c r="AG3187" s="266"/>
      <c r="AH3187" s="266"/>
      <c r="AI3187" s="266"/>
      <c r="AJ3187" s="266"/>
      <c r="AK3187" s="266"/>
      <c r="AL3187" s="266"/>
      <c r="AM3187" s="290"/>
      <c r="AN3187" s="291" t="e">
        <f t="shared" si="3854"/>
        <v>#DIV/0!</v>
      </c>
      <c r="AO3187" s="297"/>
    </row>
    <row r="3188" spans="1:41" s="219" customFormat="1" ht="15" customHeight="1" thickBot="1" x14ac:dyDescent="0.2">
      <c r="A3188" s="235"/>
      <c r="B3188" s="236">
        <f t="shared" ref="B3188:C3188" si="3909">B3187</f>
        <v>0</v>
      </c>
      <c r="C3188" s="237">
        <f t="shared" si="3909"/>
        <v>0</v>
      </c>
      <c r="D3188" s="238">
        <f t="shared" si="3905"/>
        <v>5</v>
      </c>
      <c r="E3188" s="238"/>
      <c r="F3188" s="239"/>
      <c r="G3188" s="238"/>
      <c r="H3188" s="266"/>
      <c r="I3188" s="238"/>
      <c r="J3188" s="238"/>
      <c r="K3188" s="238"/>
      <c r="L3188" s="238"/>
      <c r="M3188" s="238"/>
      <c r="N3188" s="238"/>
      <c r="O3188" s="256">
        <f t="shared" si="3853"/>
        <v>0</v>
      </c>
      <c r="P3188" s="351"/>
      <c r="Q3188" s="266"/>
      <c r="R3188" s="353"/>
      <c r="S3188" s="355"/>
      <c r="T3188" s="351"/>
      <c r="U3188" s="357"/>
      <c r="V3188" s="359"/>
      <c r="W3188" s="361"/>
      <c r="X3188" s="357"/>
      <c r="Y3188" s="353"/>
      <c r="Z3188" s="353"/>
      <c r="AA3188" s="353"/>
      <c r="AB3188" s="362"/>
      <c r="AC3188" s="362"/>
      <c r="AD3188" s="238">
        <f t="shared" si="3906"/>
        <v>0</v>
      </c>
      <c r="AE3188" s="279" t="e">
        <f>VLOOKUP(AD3188,分类参数表!$I$2:$J$10,2,FALSE)</f>
        <v>#N/A</v>
      </c>
      <c r="AF3188" s="280"/>
      <c r="AG3188" s="266"/>
      <c r="AH3188" s="266"/>
      <c r="AI3188" s="266"/>
      <c r="AJ3188" s="266"/>
      <c r="AK3188" s="266"/>
      <c r="AL3188" s="266"/>
      <c r="AM3188" s="290"/>
      <c r="AN3188" s="291" t="e">
        <f t="shared" si="3854"/>
        <v>#DIV/0!</v>
      </c>
      <c r="AO3188" s="297"/>
    </row>
    <row r="3189" spans="1:41" s="220" customFormat="1" ht="15" customHeight="1" thickTop="1" x14ac:dyDescent="0.15">
      <c r="A3189" s="319"/>
      <c r="B3189" s="242"/>
      <c r="C3189" s="243"/>
      <c r="D3189" s="244">
        <v>1</v>
      </c>
      <c r="E3189" s="320"/>
      <c r="F3189" s="245"/>
      <c r="G3189" s="321"/>
      <c r="H3189" s="328"/>
      <c r="I3189" s="246"/>
      <c r="J3189" s="321"/>
      <c r="K3189" s="320"/>
      <c r="L3189" s="321"/>
      <c r="M3189" s="244"/>
      <c r="N3189" s="244"/>
      <c r="O3189" s="257">
        <f t="shared" si="3853"/>
        <v>0</v>
      </c>
      <c r="P3189" s="363">
        <f>SUM(O3189:O3193)</f>
        <v>0</v>
      </c>
      <c r="Q3189" s="322"/>
      <c r="R3189" s="371">
        <f>SUMPRODUCT(Q3189:Q3193+0)</f>
        <v>0</v>
      </c>
      <c r="S3189" s="374" t="e">
        <f>R3189/P3189</f>
        <v>#DIV/0!</v>
      </c>
      <c r="T3189" s="363" t="e">
        <f>LOOKUP(S3189,{0.4,0.45,0.5,0.55,0.6,0.65,0.7,0.75,0.8,0.85,0.9,0.95,1},{0.1,0.175,0.25,0.325,0.4,0.475,0.55,0.625,0.7,0.775,0.85,0.925,1})</f>
        <v>#DIV/0!</v>
      </c>
      <c r="U3189" s="369"/>
      <c r="V3189" s="365"/>
      <c r="W3189" s="367"/>
      <c r="X3189" s="369"/>
      <c r="Y3189" s="371">
        <f>R3189-(V3189/10)-X3189</f>
        <v>0</v>
      </c>
      <c r="Z3189" s="371" t="e">
        <f>Y3189*T3189*AE3189</f>
        <v>#DIV/0!</v>
      </c>
      <c r="AA3189" s="371" t="e">
        <f>U3189-V3189+Z3189</f>
        <v>#DIV/0!</v>
      </c>
      <c r="AB3189" s="371"/>
      <c r="AC3189" s="371"/>
      <c r="AD3189" s="323" t="s">
        <v>2000</v>
      </c>
      <c r="AE3189" s="282">
        <f>VLOOKUP(AD3189,分类参数表!$I$2:$J$10,2,FALSE)</f>
        <v>1</v>
      </c>
      <c r="AF3189" s="283"/>
      <c r="AG3189" s="322"/>
      <c r="AH3189" s="269"/>
      <c r="AI3189" s="269"/>
      <c r="AJ3189" s="269"/>
      <c r="AK3189" s="322"/>
      <c r="AL3189" s="322"/>
      <c r="AM3189" s="292"/>
      <c r="AN3189" s="293" t="e">
        <f t="shared" si="3854"/>
        <v>#DIV/0!</v>
      </c>
      <c r="AO3189" s="298"/>
    </row>
    <row r="3190" spans="1:41" s="221" customFormat="1" ht="15" customHeight="1" x14ac:dyDescent="0.15">
      <c r="A3190" s="247"/>
      <c r="B3190" s="248">
        <f t="shared" ref="B3190:C3190" si="3910">B3189</f>
        <v>0</v>
      </c>
      <c r="C3190" s="249">
        <f t="shared" si="3910"/>
        <v>0</v>
      </c>
      <c r="D3190" s="250">
        <f t="shared" ref="D3190:D3193" si="3911">D3189+1</f>
        <v>2</v>
      </c>
      <c r="E3190" s="250"/>
      <c r="F3190" s="251"/>
      <c r="G3190" s="250"/>
      <c r="H3190" s="329"/>
      <c r="I3190" s="252"/>
      <c r="J3190" s="250"/>
      <c r="K3190" s="250"/>
      <c r="L3190" s="250"/>
      <c r="M3190" s="250"/>
      <c r="N3190" s="250"/>
      <c r="O3190" s="258">
        <f t="shared" si="3853"/>
        <v>0</v>
      </c>
      <c r="P3190" s="364"/>
      <c r="Q3190" s="271"/>
      <c r="R3190" s="372"/>
      <c r="S3190" s="375"/>
      <c r="T3190" s="364"/>
      <c r="U3190" s="370"/>
      <c r="V3190" s="366"/>
      <c r="W3190" s="368"/>
      <c r="X3190" s="370"/>
      <c r="Y3190" s="372"/>
      <c r="Z3190" s="372"/>
      <c r="AA3190" s="372"/>
      <c r="AB3190" s="372"/>
      <c r="AC3190" s="372"/>
      <c r="AD3190" s="250" t="str">
        <f t="shared" ref="AD3190:AD3193" si="3912">AD3189</f>
        <v>会员</v>
      </c>
      <c r="AE3190" s="284">
        <f>VLOOKUP(AD3190,分类参数表!$I$2:$J$10,2,FALSE)</f>
        <v>1</v>
      </c>
      <c r="AF3190" s="285"/>
      <c r="AG3190" s="271"/>
      <c r="AH3190" s="271"/>
      <c r="AI3190" s="271"/>
      <c r="AJ3190" s="271"/>
      <c r="AK3190" s="271"/>
      <c r="AL3190" s="271"/>
      <c r="AM3190" s="294"/>
      <c r="AN3190" s="295" t="e">
        <f t="shared" si="3854"/>
        <v>#DIV/0!</v>
      </c>
      <c r="AO3190" s="299"/>
    </row>
    <row r="3191" spans="1:41" s="221" customFormat="1" ht="15" customHeight="1" x14ac:dyDescent="0.15">
      <c r="A3191" s="247"/>
      <c r="B3191" s="248">
        <f t="shared" ref="B3191:C3191" si="3913">B3190</f>
        <v>0</v>
      </c>
      <c r="C3191" s="249">
        <f t="shared" si="3913"/>
        <v>0</v>
      </c>
      <c r="D3191" s="250">
        <f t="shared" si="3911"/>
        <v>3</v>
      </c>
      <c r="E3191" s="250"/>
      <c r="F3191" s="251"/>
      <c r="G3191" s="250"/>
      <c r="H3191" s="329"/>
      <c r="I3191" s="252"/>
      <c r="J3191" s="250"/>
      <c r="K3191" s="250"/>
      <c r="L3191" s="250"/>
      <c r="M3191" s="250"/>
      <c r="N3191" s="250"/>
      <c r="O3191" s="258">
        <f t="shared" si="3853"/>
        <v>0</v>
      </c>
      <c r="P3191" s="364"/>
      <c r="Q3191" s="271"/>
      <c r="R3191" s="372"/>
      <c r="S3191" s="375"/>
      <c r="T3191" s="364"/>
      <c r="U3191" s="370"/>
      <c r="V3191" s="366"/>
      <c r="W3191" s="368"/>
      <c r="X3191" s="370"/>
      <c r="Y3191" s="372"/>
      <c r="Z3191" s="372"/>
      <c r="AA3191" s="372"/>
      <c r="AB3191" s="372"/>
      <c r="AC3191" s="372"/>
      <c r="AD3191" s="250" t="str">
        <f t="shared" si="3912"/>
        <v>会员</v>
      </c>
      <c r="AE3191" s="284">
        <f>VLOOKUP(AD3191,分类参数表!$I$2:$J$10,2,FALSE)</f>
        <v>1</v>
      </c>
      <c r="AF3191" s="285"/>
      <c r="AG3191" s="271"/>
      <c r="AH3191" s="271"/>
      <c r="AI3191" s="271"/>
      <c r="AJ3191" s="271"/>
      <c r="AK3191" s="271"/>
      <c r="AL3191" s="271"/>
      <c r="AM3191" s="294"/>
      <c r="AN3191" s="295" t="e">
        <f t="shared" si="3854"/>
        <v>#DIV/0!</v>
      </c>
      <c r="AO3191" s="299"/>
    </row>
    <row r="3192" spans="1:41" s="221" customFormat="1" ht="15" customHeight="1" x14ac:dyDescent="0.15">
      <c r="A3192" s="247"/>
      <c r="B3192" s="248">
        <f t="shared" ref="B3192:C3192" si="3914">B3191</f>
        <v>0</v>
      </c>
      <c r="C3192" s="249">
        <f t="shared" si="3914"/>
        <v>0</v>
      </c>
      <c r="D3192" s="250">
        <f t="shared" si="3911"/>
        <v>4</v>
      </c>
      <c r="E3192" s="250"/>
      <c r="F3192" s="251"/>
      <c r="G3192" s="250"/>
      <c r="H3192" s="271"/>
      <c r="I3192" s="250"/>
      <c r="J3192" s="250"/>
      <c r="K3192" s="250"/>
      <c r="L3192" s="250"/>
      <c r="M3192" s="250"/>
      <c r="N3192" s="250"/>
      <c r="O3192" s="258">
        <f t="shared" si="3853"/>
        <v>0</v>
      </c>
      <c r="P3192" s="364"/>
      <c r="Q3192" s="271"/>
      <c r="R3192" s="372"/>
      <c r="S3192" s="375"/>
      <c r="T3192" s="364"/>
      <c r="U3192" s="370"/>
      <c r="V3192" s="366"/>
      <c r="W3192" s="368"/>
      <c r="X3192" s="370"/>
      <c r="Y3192" s="372"/>
      <c r="Z3192" s="372"/>
      <c r="AA3192" s="372"/>
      <c r="AB3192" s="372"/>
      <c r="AC3192" s="372"/>
      <c r="AD3192" s="250" t="str">
        <f t="shared" si="3912"/>
        <v>会员</v>
      </c>
      <c r="AE3192" s="284">
        <f>VLOOKUP(AD3192,分类参数表!$I$2:$J$10,2,FALSE)</f>
        <v>1</v>
      </c>
      <c r="AF3192" s="285"/>
      <c r="AG3192" s="271"/>
      <c r="AH3192" s="271"/>
      <c r="AI3192" s="271"/>
      <c r="AJ3192" s="271"/>
      <c r="AK3192" s="271"/>
      <c r="AL3192" s="271"/>
      <c r="AM3192" s="294"/>
      <c r="AN3192" s="295" t="e">
        <f t="shared" si="3854"/>
        <v>#DIV/0!</v>
      </c>
      <c r="AO3192" s="299"/>
    </row>
    <row r="3193" spans="1:41" s="221" customFormat="1" ht="15" customHeight="1" thickBot="1" x14ac:dyDescent="0.2">
      <c r="A3193" s="247"/>
      <c r="B3193" s="248">
        <f t="shared" ref="B3193:C3193" si="3915">B3192</f>
        <v>0</v>
      </c>
      <c r="C3193" s="249">
        <f t="shared" si="3915"/>
        <v>0</v>
      </c>
      <c r="D3193" s="250">
        <f t="shared" si="3911"/>
        <v>5</v>
      </c>
      <c r="E3193" s="250"/>
      <c r="F3193" s="251"/>
      <c r="G3193" s="250"/>
      <c r="H3193" s="271"/>
      <c r="I3193" s="250"/>
      <c r="J3193" s="250"/>
      <c r="K3193" s="250"/>
      <c r="L3193" s="250"/>
      <c r="M3193" s="250"/>
      <c r="N3193" s="250"/>
      <c r="O3193" s="258">
        <f t="shared" si="3853"/>
        <v>0</v>
      </c>
      <c r="P3193" s="364"/>
      <c r="Q3193" s="271"/>
      <c r="R3193" s="372"/>
      <c r="S3193" s="375"/>
      <c r="T3193" s="364"/>
      <c r="U3193" s="370"/>
      <c r="V3193" s="366"/>
      <c r="W3193" s="368"/>
      <c r="X3193" s="370"/>
      <c r="Y3193" s="372"/>
      <c r="Z3193" s="372"/>
      <c r="AA3193" s="372"/>
      <c r="AB3193" s="373"/>
      <c r="AC3193" s="373"/>
      <c r="AD3193" s="250" t="str">
        <f t="shared" si="3912"/>
        <v>会员</v>
      </c>
      <c r="AE3193" s="284">
        <f>VLOOKUP(AD3193,分类参数表!$I$2:$J$10,2,FALSE)</f>
        <v>1</v>
      </c>
      <c r="AF3193" s="285"/>
      <c r="AG3193" s="271"/>
      <c r="AH3193" s="271"/>
      <c r="AI3193" s="271"/>
      <c r="AJ3193" s="271"/>
      <c r="AK3193" s="271"/>
      <c r="AL3193" s="271"/>
      <c r="AM3193" s="294"/>
      <c r="AN3193" s="295" t="e">
        <f t="shared" si="3854"/>
        <v>#DIV/0!</v>
      </c>
      <c r="AO3193" s="299"/>
    </row>
    <row r="3194" spans="1:41" s="218" customFormat="1" ht="15" customHeight="1" thickTop="1" x14ac:dyDescent="0.15">
      <c r="A3194" s="229"/>
      <c r="B3194" s="230"/>
      <c r="C3194" s="231"/>
      <c r="D3194" s="232">
        <v>1</v>
      </c>
      <c r="E3194" s="233"/>
      <c r="F3194" s="233"/>
      <c r="G3194" s="232"/>
      <c r="H3194" s="326"/>
      <c r="I3194" s="234"/>
      <c r="J3194" s="232"/>
      <c r="K3194" s="233"/>
      <c r="L3194" s="232"/>
      <c r="M3194" s="232"/>
      <c r="N3194" s="232"/>
      <c r="O3194" s="255">
        <f t="shared" si="3853"/>
        <v>0</v>
      </c>
      <c r="P3194" s="350">
        <f>SUM(O3194:O3198)</f>
        <v>0</v>
      </c>
      <c r="Q3194" s="264"/>
      <c r="R3194" s="352">
        <f>SUMPRODUCT(Q3194:Q3198+0)</f>
        <v>0</v>
      </c>
      <c r="S3194" s="354" t="e">
        <f>R3194/P3194</f>
        <v>#DIV/0!</v>
      </c>
      <c r="T3194" s="350" t="e">
        <f>LOOKUP(S3194,{0.4,0.45,0.5,0.55,0.6,0.65,0.7,0.75,0.8,0.85,0.9,0.95,1},{0.1,0.175,0.25,0.325,0.4,0.475,0.55,0.625,0.7,0.775,0.85,0.925,1})</f>
        <v>#DIV/0!</v>
      </c>
      <c r="U3194" s="356"/>
      <c r="V3194" s="358"/>
      <c r="W3194" s="360"/>
      <c r="X3194" s="356"/>
      <c r="Y3194" s="352">
        <f>R3194-(V3194/10)-X3194</f>
        <v>0</v>
      </c>
      <c r="Z3194" s="352" t="e">
        <f>Y3194*T3194*AE3194</f>
        <v>#DIV/0!</v>
      </c>
      <c r="AA3194" s="352" t="e">
        <f>U3194-V3194+Z3194</f>
        <v>#DIV/0!</v>
      </c>
      <c r="AB3194" s="352"/>
      <c r="AC3194" s="352"/>
      <c r="AD3194" s="276"/>
      <c r="AE3194" s="277" t="e">
        <f>VLOOKUP(AD3194,分类参数表!$I$2:$J$10,2,FALSE)</f>
        <v>#N/A</v>
      </c>
      <c r="AF3194" s="278"/>
      <c r="AG3194" s="264"/>
      <c r="AH3194" s="264"/>
      <c r="AI3194" s="264"/>
      <c r="AJ3194" s="264"/>
      <c r="AK3194" s="264"/>
      <c r="AL3194" s="264"/>
      <c r="AM3194" s="288"/>
      <c r="AN3194" s="289" t="e">
        <f t="shared" si="3854"/>
        <v>#DIV/0!</v>
      </c>
      <c r="AO3194" s="296"/>
    </row>
    <row r="3195" spans="1:41" s="219" customFormat="1" ht="15" customHeight="1" x14ac:dyDescent="0.15">
      <c r="A3195" s="235"/>
      <c r="B3195" s="236">
        <f t="shared" ref="B3195:C3195" si="3916">B3194</f>
        <v>0</v>
      </c>
      <c r="C3195" s="237">
        <f t="shared" si="3916"/>
        <v>0</v>
      </c>
      <c r="D3195" s="238">
        <f t="shared" ref="D3195:D3198" si="3917">D3194+1</f>
        <v>2</v>
      </c>
      <c r="E3195" s="238"/>
      <c r="F3195" s="239"/>
      <c r="G3195" s="238"/>
      <c r="H3195" s="327"/>
      <c r="I3195" s="240"/>
      <c r="J3195" s="238"/>
      <c r="K3195" s="238"/>
      <c r="L3195" s="238"/>
      <c r="M3195" s="238"/>
      <c r="N3195" s="238"/>
      <c r="O3195" s="256">
        <f t="shared" si="3853"/>
        <v>0</v>
      </c>
      <c r="P3195" s="351"/>
      <c r="Q3195" s="266"/>
      <c r="R3195" s="353"/>
      <c r="S3195" s="355"/>
      <c r="T3195" s="351"/>
      <c r="U3195" s="357"/>
      <c r="V3195" s="359"/>
      <c r="W3195" s="361"/>
      <c r="X3195" s="357"/>
      <c r="Y3195" s="353"/>
      <c r="Z3195" s="353"/>
      <c r="AA3195" s="353"/>
      <c r="AB3195" s="353"/>
      <c r="AC3195" s="353"/>
      <c r="AD3195" s="238">
        <f t="shared" ref="AD3195:AD3198" si="3918">AD3194</f>
        <v>0</v>
      </c>
      <c r="AE3195" s="279" t="e">
        <f>VLOOKUP(AD3195,分类参数表!$I$2:$J$10,2,FALSE)</f>
        <v>#N/A</v>
      </c>
      <c r="AF3195" s="280"/>
      <c r="AG3195" s="266"/>
      <c r="AH3195" s="266"/>
      <c r="AI3195" s="266"/>
      <c r="AJ3195" s="266"/>
      <c r="AK3195" s="266"/>
      <c r="AL3195" s="266"/>
      <c r="AM3195" s="290"/>
      <c r="AN3195" s="291" t="e">
        <f t="shared" si="3854"/>
        <v>#DIV/0!</v>
      </c>
      <c r="AO3195" s="297"/>
    </row>
    <row r="3196" spans="1:41" s="219" customFormat="1" ht="15" customHeight="1" x14ac:dyDescent="0.15">
      <c r="A3196" s="235"/>
      <c r="B3196" s="236">
        <f t="shared" ref="B3196:C3196" si="3919">B3195</f>
        <v>0</v>
      </c>
      <c r="C3196" s="237">
        <f t="shared" si="3919"/>
        <v>0</v>
      </c>
      <c r="D3196" s="238">
        <f t="shared" si="3917"/>
        <v>3</v>
      </c>
      <c r="E3196" s="238"/>
      <c r="F3196" s="239"/>
      <c r="G3196" s="238"/>
      <c r="H3196" s="327"/>
      <c r="I3196" s="240"/>
      <c r="J3196" s="238"/>
      <c r="K3196" s="238"/>
      <c r="L3196" s="238"/>
      <c r="M3196" s="238"/>
      <c r="N3196" s="238"/>
      <c r="O3196" s="256">
        <f t="shared" si="3853"/>
        <v>0</v>
      </c>
      <c r="P3196" s="351"/>
      <c r="Q3196" s="266"/>
      <c r="R3196" s="353"/>
      <c r="S3196" s="355"/>
      <c r="T3196" s="351"/>
      <c r="U3196" s="357"/>
      <c r="V3196" s="359"/>
      <c r="W3196" s="361"/>
      <c r="X3196" s="357"/>
      <c r="Y3196" s="353"/>
      <c r="Z3196" s="353"/>
      <c r="AA3196" s="353"/>
      <c r="AB3196" s="353"/>
      <c r="AC3196" s="353"/>
      <c r="AD3196" s="238">
        <f t="shared" si="3918"/>
        <v>0</v>
      </c>
      <c r="AE3196" s="279" t="e">
        <f>VLOOKUP(AD3196,分类参数表!$I$2:$J$10,2,FALSE)</f>
        <v>#N/A</v>
      </c>
      <c r="AF3196" s="280"/>
      <c r="AG3196" s="266"/>
      <c r="AH3196" s="266"/>
      <c r="AI3196" s="266"/>
      <c r="AJ3196" s="266"/>
      <c r="AK3196" s="266"/>
      <c r="AL3196" s="266"/>
      <c r="AM3196" s="290"/>
      <c r="AN3196" s="291" t="e">
        <f t="shared" si="3854"/>
        <v>#DIV/0!</v>
      </c>
      <c r="AO3196" s="297"/>
    </row>
    <row r="3197" spans="1:41" s="219" customFormat="1" ht="15" customHeight="1" x14ac:dyDescent="0.15">
      <c r="A3197" s="235"/>
      <c r="B3197" s="236">
        <f t="shared" ref="B3197:C3197" si="3920">B3196</f>
        <v>0</v>
      </c>
      <c r="C3197" s="237">
        <f t="shared" si="3920"/>
        <v>0</v>
      </c>
      <c r="D3197" s="238">
        <f t="shared" si="3917"/>
        <v>4</v>
      </c>
      <c r="E3197" s="238"/>
      <c r="F3197" s="239"/>
      <c r="G3197" s="238"/>
      <c r="H3197" s="266"/>
      <c r="I3197" s="238"/>
      <c r="J3197" s="238"/>
      <c r="K3197" s="238"/>
      <c r="L3197" s="238"/>
      <c r="M3197" s="238"/>
      <c r="N3197" s="238"/>
      <c r="O3197" s="256">
        <f t="shared" si="3853"/>
        <v>0</v>
      </c>
      <c r="P3197" s="351"/>
      <c r="Q3197" s="266"/>
      <c r="R3197" s="353"/>
      <c r="S3197" s="355"/>
      <c r="T3197" s="351"/>
      <c r="U3197" s="357"/>
      <c r="V3197" s="359"/>
      <c r="W3197" s="361"/>
      <c r="X3197" s="357"/>
      <c r="Y3197" s="353"/>
      <c r="Z3197" s="353"/>
      <c r="AA3197" s="353"/>
      <c r="AB3197" s="353"/>
      <c r="AC3197" s="353"/>
      <c r="AD3197" s="238">
        <f t="shared" si="3918"/>
        <v>0</v>
      </c>
      <c r="AE3197" s="279" t="e">
        <f>VLOOKUP(AD3197,分类参数表!$I$2:$J$10,2,FALSE)</f>
        <v>#N/A</v>
      </c>
      <c r="AF3197" s="280"/>
      <c r="AG3197" s="266"/>
      <c r="AH3197" s="266"/>
      <c r="AI3197" s="266"/>
      <c r="AJ3197" s="266"/>
      <c r="AK3197" s="266"/>
      <c r="AL3197" s="266"/>
      <c r="AM3197" s="290"/>
      <c r="AN3197" s="291" t="e">
        <f t="shared" si="3854"/>
        <v>#DIV/0!</v>
      </c>
      <c r="AO3197" s="297"/>
    </row>
    <row r="3198" spans="1:41" s="219" customFormat="1" ht="15" customHeight="1" thickBot="1" x14ac:dyDescent="0.2">
      <c r="A3198" s="235"/>
      <c r="B3198" s="236">
        <f t="shared" ref="B3198:C3198" si="3921">B3197</f>
        <v>0</v>
      </c>
      <c r="C3198" s="237">
        <f t="shared" si="3921"/>
        <v>0</v>
      </c>
      <c r="D3198" s="238">
        <f t="shared" si="3917"/>
        <v>5</v>
      </c>
      <c r="E3198" s="238"/>
      <c r="F3198" s="239"/>
      <c r="G3198" s="238"/>
      <c r="H3198" s="266"/>
      <c r="I3198" s="238"/>
      <c r="J3198" s="238"/>
      <c r="K3198" s="238"/>
      <c r="L3198" s="238"/>
      <c r="M3198" s="238"/>
      <c r="N3198" s="238"/>
      <c r="O3198" s="256">
        <f t="shared" si="3853"/>
        <v>0</v>
      </c>
      <c r="P3198" s="351"/>
      <c r="Q3198" s="266"/>
      <c r="R3198" s="353"/>
      <c r="S3198" s="355"/>
      <c r="T3198" s="351"/>
      <c r="U3198" s="357"/>
      <c r="V3198" s="359"/>
      <c r="W3198" s="361"/>
      <c r="X3198" s="357"/>
      <c r="Y3198" s="353"/>
      <c r="Z3198" s="353"/>
      <c r="AA3198" s="353"/>
      <c r="AB3198" s="362"/>
      <c r="AC3198" s="362"/>
      <c r="AD3198" s="238">
        <f t="shared" si="3918"/>
        <v>0</v>
      </c>
      <c r="AE3198" s="279" t="e">
        <f>VLOOKUP(AD3198,分类参数表!$I$2:$J$10,2,FALSE)</f>
        <v>#N/A</v>
      </c>
      <c r="AF3198" s="280"/>
      <c r="AG3198" s="266"/>
      <c r="AH3198" s="266"/>
      <c r="AI3198" s="266"/>
      <c r="AJ3198" s="266"/>
      <c r="AK3198" s="266"/>
      <c r="AL3198" s="266"/>
      <c r="AM3198" s="290"/>
      <c r="AN3198" s="291" t="e">
        <f t="shared" si="3854"/>
        <v>#DIV/0!</v>
      </c>
      <c r="AO3198" s="297"/>
    </row>
    <row r="3199" spans="1:41" s="220" customFormat="1" ht="15" customHeight="1" thickTop="1" x14ac:dyDescent="0.15">
      <c r="A3199" s="319"/>
      <c r="B3199" s="242"/>
      <c r="C3199" s="243"/>
      <c r="D3199" s="244">
        <v>1</v>
      </c>
      <c r="E3199" s="320"/>
      <c r="F3199" s="245"/>
      <c r="G3199" s="321"/>
      <c r="H3199" s="328"/>
      <c r="I3199" s="246"/>
      <c r="J3199" s="321"/>
      <c r="K3199" s="320"/>
      <c r="L3199" s="321"/>
      <c r="M3199" s="244"/>
      <c r="N3199" s="244"/>
      <c r="O3199" s="257">
        <f t="shared" si="3853"/>
        <v>0</v>
      </c>
      <c r="P3199" s="363">
        <f>SUM(O3199:O3203)</f>
        <v>0</v>
      </c>
      <c r="Q3199" s="322"/>
      <c r="R3199" s="371">
        <f>SUMPRODUCT(Q3199:Q3203+0)</f>
        <v>0</v>
      </c>
      <c r="S3199" s="374" t="e">
        <f>R3199/P3199</f>
        <v>#DIV/0!</v>
      </c>
      <c r="T3199" s="363" t="e">
        <f>LOOKUP(S3199,{0.4,0.45,0.5,0.55,0.6,0.65,0.7,0.75,0.8,0.85,0.9,0.95,1},{0.1,0.175,0.25,0.325,0.4,0.475,0.55,0.625,0.7,0.775,0.85,0.925,1})</f>
        <v>#DIV/0!</v>
      </c>
      <c r="U3199" s="369"/>
      <c r="V3199" s="365"/>
      <c r="W3199" s="367"/>
      <c r="X3199" s="369"/>
      <c r="Y3199" s="371">
        <f>R3199-(V3199/10)-X3199</f>
        <v>0</v>
      </c>
      <c r="Z3199" s="371" t="e">
        <f>Y3199*T3199*AE3199</f>
        <v>#DIV/0!</v>
      </c>
      <c r="AA3199" s="371" t="e">
        <f>U3199-V3199+Z3199</f>
        <v>#DIV/0!</v>
      </c>
      <c r="AB3199" s="371"/>
      <c r="AC3199" s="371"/>
      <c r="AD3199" s="323" t="s">
        <v>2000</v>
      </c>
      <c r="AE3199" s="282">
        <f>VLOOKUP(AD3199,分类参数表!$I$2:$J$10,2,FALSE)</f>
        <v>1</v>
      </c>
      <c r="AF3199" s="283"/>
      <c r="AG3199" s="322"/>
      <c r="AH3199" s="269"/>
      <c r="AI3199" s="269"/>
      <c r="AJ3199" s="269"/>
      <c r="AK3199" s="322"/>
      <c r="AL3199" s="322"/>
      <c r="AM3199" s="292"/>
      <c r="AN3199" s="293" t="e">
        <f t="shared" si="3854"/>
        <v>#DIV/0!</v>
      </c>
      <c r="AO3199" s="298"/>
    </row>
    <row r="3200" spans="1:41" s="221" customFormat="1" ht="15" customHeight="1" x14ac:dyDescent="0.15">
      <c r="A3200" s="247"/>
      <c r="B3200" s="248">
        <f t="shared" ref="B3200:C3200" si="3922">B3199</f>
        <v>0</v>
      </c>
      <c r="C3200" s="249">
        <f t="shared" si="3922"/>
        <v>0</v>
      </c>
      <c r="D3200" s="250">
        <f t="shared" ref="D3200:D3203" si="3923">D3199+1</f>
        <v>2</v>
      </c>
      <c r="E3200" s="250"/>
      <c r="F3200" s="251"/>
      <c r="G3200" s="250"/>
      <c r="H3200" s="329"/>
      <c r="I3200" s="252"/>
      <c r="J3200" s="250"/>
      <c r="K3200" s="250"/>
      <c r="L3200" s="250"/>
      <c r="M3200" s="250"/>
      <c r="N3200" s="250"/>
      <c r="O3200" s="258">
        <f t="shared" si="3853"/>
        <v>0</v>
      </c>
      <c r="P3200" s="364"/>
      <c r="Q3200" s="271"/>
      <c r="R3200" s="372"/>
      <c r="S3200" s="375"/>
      <c r="T3200" s="364"/>
      <c r="U3200" s="370"/>
      <c r="V3200" s="366"/>
      <c r="W3200" s="368"/>
      <c r="X3200" s="370"/>
      <c r="Y3200" s="372"/>
      <c r="Z3200" s="372"/>
      <c r="AA3200" s="372"/>
      <c r="AB3200" s="372"/>
      <c r="AC3200" s="372"/>
      <c r="AD3200" s="250" t="str">
        <f t="shared" ref="AD3200:AD3203" si="3924">AD3199</f>
        <v>会员</v>
      </c>
      <c r="AE3200" s="284">
        <f>VLOOKUP(AD3200,分类参数表!$I$2:$J$10,2,FALSE)</f>
        <v>1</v>
      </c>
      <c r="AF3200" s="285"/>
      <c r="AG3200" s="271"/>
      <c r="AH3200" s="271"/>
      <c r="AI3200" s="271"/>
      <c r="AJ3200" s="271"/>
      <c r="AK3200" s="271"/>
      <c r="AL3200" s="271"/>
      <c r="AM3200" s="294"/>
      <c r="AN3200" s="295" t="e">
        <f t="shared" si="3854"/>
        <v>#DIV/0!</v>
      </c>
      <c r="AO3200" s="299"/>
    </row>
    <row r="3201" spans="1:41" s="221" customFormat="1" ht="15" customHeight="1" x14ac:dyDescent="0.15">
      <c r="A3201" s="247"/>
      <c r="B3201" s="248">
        <f t="shared" ref="B3201:C3201" si="3925">B3200</f>
        <v>0</v>
      </c>
      <c r="C3201" s="249">
        <f t="shared" si="3925"/>
        <v>0</v>
      </c>
      <c r="D3201" s="250">
        <f t="shared" si="3923"/>
        <v>3</v>
      </c>
      <c r="E3201" s="250"/>
      <c r="F3201" s="251"/>
      <c r="G3201" s="250"/>
      <c r="H3201" s="329"/>
      <c r="I3201" s="252"/>
      <c r="J3201" s="250"/>
      <c r="K3201" s="250"/>
      <c r="L3201" s="250"/>
      <c r="M3201" s="250"/>
      <c r="N3201" s="250"/>
      <c r="O3201" s="258">
        <f t="shared" si="3853"/>
        <v>0</v>
      </c>
      <c r="P3201" s="364"/>
      <c r="Q3201" s="271"/>
      <c r="R3201" s="372"/>
      <c r="S3201" s="375"/>
      <c r="T3201" s="364"/>
      <c r="U3201" s="370"/>
      <c r="V3201" s="366"/>
      <c r="W3201" s="368"/>
      <c r="X3201" s="370"/>
      <c r="Y3201" s="372"/>
      <c r="Z3201" s="372"/>
      <c r="AA3201" s="372"/>
      <c r="AB3201" s="372"/>
      <c r="AC3201" s="372"/>
      <c r="AD3201" s="250" t="str">
        <f t="shared" si="3924"/>
        <v>会员</v>
      </c>
      <c r="AE3201" s="284">
        <f>VLOOKUP(AD3201,分类参数表!$I$2:$J$10,2,FALSE)</f>
        <v>1</v>
      </c>
      <c r="AF3201" s="285"/>
      <c r="AG3201" s="271"/>
      <c r="AH3201" s="271"/>
      <c r="AI3201" s="271"/>
      <c r="AJ3201" s="271"/>
      <c r="AK3201" s="271"/>
      <c r="AL3201" s="271"/>
      <c r="AM3201" s="294"/>
      <c r="AN3201" s="295" t="e">
        <f t="shared" si="3854"/>
        <v>#DIV/0!</v>
      </c>
      <c r="AO3201" s="299"/>
    </row>
    <row r="3202" spans="1:41" s="221" customFormat="1" ht="15" customHeight="1" x14ac:dyDescent="0.15">
      <c r="A3202" s="247"/>
      <c r="B3202" s="248">
        <f t="shared" ref="B3202:C3202" si="3926">B3201</f>
        <v>0</v>
      </c>
      <c r="C3202" s="249">
        <f t="shared" si="3926"/>
        <v>0</v>
      </c>
      <c r="D3202" s="250">
        <f t="shared" si="3923"/>
        <v>4</v>
      </c>
      <c r="E3202" s="250"/>
      <c r="F3202" s="251"/>
      <c r="G3202" s="250"/>
      <c r="H3202" s="271"/>
      <c r="I3202" s="250"/>
      <c r="J3202" s="250"/>
      <c r="K3202" s="250"/>
      <c r="L3202" s="250"/>
      <c r="M3202" s="250"/>
      <c r="N3202" s="250"/>
      <c r="O3202" s="258">
        <f t="shared" si="3853"/>
        <v>0</v>
      </c>
      <c r="P3202" s="364"/>
      <c r="Q3202" s="271"/>
      <c r="R3202" s="372"/>
      <c r="S3202" s="375"/>
      <c r="T3202" s="364"/>
      <c r="U3202" s="370"/>
      <c r="V3202" s="366"/>
      <c r="W3202" s="368"/>
      <c r="X3202" s="370"/>
      <c r="Y3202" s="372"/>
      <c r="Z3202" s="372"/>
      <c r="AA3202" s="372"/>
      <c r="AB3202" s="372"/>
      <c r="AC3202" s="372"/>
      <c r="AD3202" s="250" t="str">
        <f t="shared" si="3924"/>
        <v>会员</v>
      </c>
      <c r="AE3202" s="284">
        <f>VLOOKUP(AD3202,分类参数表!$I$2:$J$10,2,FALSE)</f>
        <v>1</v>
      </c>
      <c r="AF3202" s="285"/>
      <c r="AG3202" s="271"/>
      <c r="AH3202" s="271"/>
      <c r="AI3202" s="271"/>
      <c r="AJ3202" s="271"/>
      <c r="AK3202" s="271"/>
      <c r="AL3202" s="271"/>
      <c r="AM3202" s="294"/>
      <c r="AN3202" s="295" t="e">
        <f t="shared" si="3854"/>
        <v>#DIV/0!</v>
      </c>
      <c r="AO3202" s="299"/>
    </row>
    <row r="3203" spans="1:41" s="221" customFormat="1" ht="15" customHeight="1" thickBot="1" x14ac:dyDescent="0.2">
      <c r="A3203" s="247"/>
      <c r="B3203" s="248">
        <f t="shared" ref="B3203:C3203" si="3927">B3202</f>
        <v>0</v>
      </c>
      <c r="C3203" s="249">
        <f t="shared" si="3927"/>
        <v>0</v>
      </c>
      <c r="D3203" s="250">
        <f t="shared" si="3923"/>
        <v>5</v>
      </c>
      <c r="E3203" s="250"/>
      <c r="F3203" s="251"/>
      <c r="G3203" s="250"/>
      <c r="H3203" s="271"/>
      <c r="I3203" s="250"/>
      <c r="J3203" s="250"/>
      <c r="K3203" s="250"/>
      <c r="L3203" s="250"/>
      <c r="M3203" s="250"/>
      <c r="N3203" s="250"/>
      <c r="O3203" s="258">
        <f t="shared" si="3853"/>
        <v>0</v>
      </c>
      <c r="P3203" s="364"/>
      <c r="Q3203" s="271"/>
      <c r="R3203" s="372"/>
      <c r="S3203" s="375"/>
      <c r="T3203" s="364"/>
      <c r="U3203" s="370"/>
      <c r="V3203" s="366"/>
      <c r="W3203" s="368"/>
      <c r="X3203" s="370"/>
      <c r="Y3203" s="372"/>
      <c r="Z3203" s="372"/>
      <c r="AA3203" s="372"/>
      <c r="AB3203" s="373"/>
      <c r="AC3203" s="373"/>
      <c r="AD3203" s="250" t="str">
        <f t="shared" si="3924"/>
        <v>会员</v>
      </c>
      <c r="AE3203" s="284">
        <f>VLOOKUP(AD3203,分类参数表!$I$2:$J$10,2,FALSE)</f>
        <v>1</v>
      </c>
      <c r="AF3203" s="285"/>
      <c r="AG3203" s="271"/>
      <c r="AH3203" s="271"/>
      <c r="AI3203" s="271"/>
      <c r="AJ3203" s="271"/>
      <c r="AK3203" s="271"/>
      <c r="AL3203" s="271"/>
      <c r="AM3203" s="294"/>
      <c r="AN3203" s="295" t="e">
        <f t="shared" si="3854"/>
        <v>#DIV/0!</v>
      </c>
      <c r="AO3203" s="299"/>
    </row>
    <row r="3204" spans="1:41" s="218" customFormat="1" ht="15" customHeight="1" thickTop="1" x14ac:dyDescent="0.15">
      <c r="A3204" s="229"/>
      <c r="B3204" s="230"/>
      <c r="C3204" s="231"/>
      <c r="D3204" s="232">
        <v>1</v>
      </c>
      <c r="E3204" s="233"/>
      <c r="F3204" s="233"/>
      <c r="G3204" s="232"/>
      <c r="H3204" s="326"/>
      <c r="I3204" s="234"/>
      <c r="J3204" s="232"/>
      <c r="K3204" s="233"/>
      <c r="L3204" s="232"/>
      <c r="M3204" s="232"/>
      <c r="N3204" s="232"/>
      <c r="O3204" s="255">
        <f t="shared" si="3853"/>
        <v>0</v>
      </c>
      <c r="P3204" s="350">
        <f>SUM(O3204:O3208)</f>
        <v>0</v>
      </c>
      <c r="Q3204" s="264"/>
      <c r="R3204" s="352">
        <f>SUMPRODUCT(Q3204:Q3208+0)</f>
        <v>0</v>
      </c>
      <c r="S3204" s="354" t="e">
        <f>R3204/P3204</f>
        <v>#DIV/0!</v>
      </c>
      <c r="T3204" s="350" t="e">
        <f>LOOKUP(S3204,{0.4,0.45,0.5,0.55,0.6,0.65,0.7,0.75,0.8,0.85,0.9,0.95,1},{0.1,0.175,0.25,0.325,0.4,0.475,0.55,0.625,0.7,0.775,0.85,0.925,1})</f>
        <v>#DIV/0!</v>
      </c>
      <c r="U3204" s="356"/>
      <c r="V3204" s="358"/>
      <c r="W3204" s="360"/>
      <c r="X3204" s="356"/>
      <c r="Y3204" s="352">
        <f>R3204-(V3204/10)-X3204</f>
        <v>0</v>
      </c>
      <c r="Z3204" s="352" t="e">
        <f>Y3204*T3204*AE3204</f>
        <v>#DIV/0!</v>
      </c>
      <c r="AA3204" s="352" t="e">
        <f>U3204-V3204+Z3204</f>
        <v>#DIV/0!</v>
      </c>
      <c r="AB3204" s="352"/>
      <c r="AC3204" s="352"/>
      <c r="AD3204" s="276"/>
      <c r="AE3204" s="277" t="e">
        <f>VLOOKUP(AD3204,分类参数表!$I$2:$J$10,2,FALSE)</f>
        <v>#N/A</v>
      </c>
      <c r="AF3204" s="278"/>
      <c r="AG3204" s="264"/>
      <c r="AH3204" s="264"/>
      <c r="AI3204" s="264"/>
      <c r="AJ3204" s="264"/>
      <c r="AK3204" s="264"/>
      <c r="AL3204" s="264"/>
      <c r="AM3204" s="288"/>
      <c r="AN3204" s="289" t="e">
        <f t="shared" si="3854"/>
        <v>#DIV/0!</v>
      </c>
      <c r="AO3204" s="296"/>
    </row>
    <row r="3205" spans="1:41" s="219" customFormat="1" ht="15" customHeight="1" x14ac:dyDescent="0.15">
      <c r="A3205" s="235"/>
      <c r="B3205" s="236">
        <f t="shared" ref="B3205:C3205" si="3928">B3204</f>
        <v>0</v>
      </c>
      <c r="C3205" s="237">
        <f t="shared" si="3928"/>
        <v>0</v>
      </c>
      <c r="D3205" s="238">
        <f t="shared" ref="D3205:D3208" si="3929">D3204+1</f>
        <v>2</v>
      </c>
      <c r="E3205" s="238"/>
      <c r="F3205" s="239"/>
      <c r="G3205" s="238"/>
      <c r="H3205" s="327"/>
      <c r="I3205" s="240"/>
      <c r="J3205" s="238"/>
      <c r="K3205" s="238"/>
      <c r="L3205" s="238"/>
      <c r="M3205" s="238"/>
      <c r="N3205" s="238"/>
      <c r="O3205" s="256">
        <f t="shared" si="3853"/>
        <v>0</v>
      </c>
      <c r="P3205" s="351"/>
      <c r="Q3205" s="266"/>
      <c r="R3205" s="353"/>
      <c r="S3205" s="355"/>
      <c r="T3205" s="351"/>
      <c r="U3205" s="357"/>
      <c r="V3205" s="359"/>
      <c r="W3205" s="361"/>
      <c r="X3205" s="357"/>
      <c r="Y3205" s="353"/>
      <c r="Z3205" s="353"/>
      <c r="AA3205" s="353"/>
      <c r="AB3205" s="353"/>
      <c r="AC3205" s="353"/>
      <c r="AD3205" s="238">
        <f t="shared" ref="AD3205:AD3208" si="3930">AD3204</f>
        <v>0</v>
      </c>
      <c r="AE3205" s="279" t="e">
        <f>VLOOKUP(AD3205,分类参数表!$I$2:$J$10,2,FALSE)</f>
        <v>#N/A</v>
      </c>
      <c r="AF3205" s="280"/>
      <c r="AG3205" s="266"/>
      <c r="AH3205" s="266"/>
      <c r="AI3205" s="266"/>
      <c r="AJ3205" s="266"/>
      <c r="AK3205" s="266"/>
      <c r="AL3205" s="266"/>
      <c r="AM3205" s="290"/>
      <c r="AN3205" s="291" t="e">
        <f t="shared" si="3854"/>
        <v>#DIV/0!</v>
      </c>
      <c r="AO3205" s="297"/>
    </row>
    <row r="3206" spans="1:41" s="219" customFormat="1" ht="15" customHeight="1" x14ac:dyDescent="0.15">
      <c r="A3206" s="235"/>
      <c r="B3206" s="236">
        <f t="shared" ref="B3206:C3206" si="3931">B3205</f>
        <v>0</v>
      </c>
      <c r="C3206" s="237">
        <f t="shared" si="3931"/>
        <v>0</v>
      </c>
      <c r="D3206" s="238">
        <f t="shared" si="3929"/>
        <v>3</v>
      </c>
      <c r="E3206" s="238"/>
      <c r="F3206" s="239"/>
      <c r="G3206" s="238"/>
      <c r="H3206" s="327"/>
      <c r="I3206" s="240"/>
      <c r="J3206" s="238"/>
      <c r="K3206" s="238"/>
      <c r="L3206" s="238"/>
      <c r="M3206" s="238"/>
      <c r="N3206" s="238"/>
      <c r="O3206" s="256">
        <f t="shared" ref="O3206:O3269" si="3932">N3206*M3206</f>
        <v>0</v>
      </c>
      <c r="P3206" s="351"/>
      <c r="Q3206" s="266"/>
      <c r="R3206" s="353"/>
      <c r="S3206" s="355"/>
      <c r="T3206" s="351"/>
      <c r="U3206" s="357"/>
      <c r="V3206" s="359"/>
      <c r="W3206" s="361"/>
      <c r="X3206" s="357"/>
      <c r="Y3206" s="353"/>
      <c r="Z3206" s="353"/>
      <c r="AA3206" s="353"/>
      <c r="AB3206" s="353"/>
      <c r="AC3206" s="353"/>
      <c r="AD3206" s="238">
        <f t="shared" si="3930"/>
        <v>0</v>
      </c>
      <c r="AE3206" s="279" t="e">
        <f>VLOOKUP(AD3206,分类参数表!$I$2:$J$10,2,FALSE)</f>
        <v>#N/A</v>
      </c>
      <c r="AF3206" s="280"/>
      <c r="AG3206" s="266"/>
      <c r="AH3206" s="266"/>
      <c r="AI3206" s="266"/>
      <c r="AJ3206" s="266"/>
      <c r="AK3206" s="266"/>
      <c r="AL3206" s="266"/>
      <c r="AM3206" s="290"/>
      <c r="AN3206" s="291" t="e">
        <f t="shared" ref="AN3206:AN3269" si="3933">(Q3206-AM3206)/M3206/N3206</f>
        <v>#DIV/0!</v>
      </c>
      <c r="AO3206" s="297"/>
    </row>
    <row r="3207" spans="1:41" s="219" customFormat="1" ht="15" customHeight="1" x14ac:dyDescent="0.15">
      <c r="A3207" s="235"/>
      <c r="B3207" s="236">
        <f t="shared" ref="B3207:C3207" si="3934">B3206</f>
        <v>0</v>
      </c>
      <c r="C3207" s="237">
        <f t="shared" si="3934"/>
        <v>0</v>
      </c>
      <c r="D3207" s="238">
        <f t="shared" si="3929"/>
        <v>4</v>
      </c>
      <c r="E3207" s="238"/>
      <c r="F3207" s="239"/>
      <c r="G3207" s="238"/>
      <c r="H3207" s="266"/>
      <c r="I3207" s="238"/>
      <c r="J3207" s="238"/>
      <c r="K3207" s="238"/>
      <c r="L3207" s="238"/>
      <c r="M3207" s="238"/>
      <c r="N3207" s="238"/>
      <c r="O3207" s="256">
        <f t="shared" si="3932"/>
        <v>0</v>
      </c>
      <c r="P3207" s="351"/>
      <c r="Q3207" s="266"/>
      <c r="R3207" s="353"/>
      <c r="S3207" s="355"/>
      <c r="T3207" s="351"/>
      <c r="U3207" s="357"/>
      <c r="V3207" s="359"/>
      <c r="W3207" s="361"/>
      <c r="X3207" s="357"/>
      <c r="Y3207" s="353"/>
      <c r="Z3207" s="353"/>
      <c r="AA3207" s="353"/>
      <c r="AB3207" s="353"/>
      <c r="AC3207" s="353"/>
      <c r="AD3207" s="238">
        <f t="shared" si="3930"/>
        <v>0</v>
      </c>
      <c r="AE3207" s="279" t="e">
        <f>VLOOKUP(AD3207,分类参数表!$I$2:$J$10,2,FALSE)</f>
        <v>#N/A</v>
      </c>
      <c r="AF3207" s="280"/>
      <c r="AG3207" s="266"/>
      <c r="AH3207" s="266"/>
      <c r="AI3207" s="266"/>
      <c r="AJ3207" s="266"/>
      <c r="AK3207" s="266"/>
      <c r="AL3207" s="266"/>
      <c r="AM3207" s="290"/>
      <c r="AN3207" s="291" t="e">
        <f t="shared" si="3933"/>
        <v>#DIV/0!</v>
      </c>
      <c r="AO3207" s="297"/>
    </row>
    <row r="3208" spans="1:41" s="219" customFormat="1" ht="15" customHeight="1" thickBot="1" x14ac:dyDescent="0.2">
      <c r="A3208" s="235"/>
      <c r="B3208" s="236">
        <f t="shared" ref="B3208:C3208" si="3935">B3207</f>
        <v>0</v>
      </c>
      <c r="C3208" s="237">
        <f t="shared" si="3935"/>
        <v>0</v>
      </c>
      <c r="D3208" s="238">
        <f t="shared" si="3929"/>
        <v>5</v>
      </c>
      <c r="E3208" s="238"/>
      <c r="F3208" s="239"/>
      <c r="G3208" s="238"/>
      <c r="H3208" s="266"/>
      <c r="I3208" s="238"/>
      <c r="J3208" s="238"/>
      <c r="K3208" s="238"/>
      <c r="L3208" s="238"/>
      <c r="M3208" s="238"/>
      <c r="N3208" s="238"/>
      <c r="O3208" s="256">
        <f t="shared" si="3932"/>
        <v>0</v>
      </c>
      <c r="P3208" s="351"/>
      <c r="Q3208" s="266"/>
      <c r="R3208" s="353"/>
      <c r="S3208" s="355"/>
      <c r="T3208" s="351"/>
      <c r="U3208" s="357"/>
      <c r="V3208" s="359"/>
      <c r="W3208" s="361"/>
      <c r="X3208" s="357"/>
      <c r="Y3208" s="353"/>
      <c r="Z3208" s="353"/>
      <c r="AA3208" s="353"/>
      <c r="AB3208" s="362"/>
      <c r="AC3208" s="362"/>
      <c r="AD3208" s="238">
        <f t="shared" si="3930"/>
        <v>0</v>
      </c>
      <c r="AE3208" s="279" t="e">
        <f>VLOOKUP(AD3208,分类参数表!$I$2:$J$10,2,FALSE)</f>
        <v>#N/A</v>
      </c>
      <c r="AF3208" s="280"/>
      <c r="AG3208" s="266"/>
      <c r="AH3208" s="266"/>
      <c r="AI3208" s="266"/>
      <c r="AJ3208" s="266"/>
      <c r="AK3208" s="266"/>
      <c r="AL3208" s="266"/>
      <c r="AM3208" s="290"/>
      <c r="AN3208" s="291" t="e">
        <f t="shared" si="3933"/>
        <v>#DIV/0!</v>
      </c>
      <c r="AO3208" s="297"/>
    </row>
    <row r="3209" spans="1:41" s="220" customFormat="1" ht="15" customHeight="1" thickTop="1" x14ac:dyDescent="0.15">
      <c r="A3209" s="319"/>
      <c r="B3209" s="242"/>
      <c r="C3209" s="243"/>
      <c r="D3209" s="244">
        <v>1</v>
      </c>
      <c r="E3209" s="320"/>
      <c r="F3209" s="245"/>
      <c r="G3209" s="321"/>
      <c r="H3209" s="328"/>
      <c r="I3209" s="246"/>
      <c r="J3209" s="321"/>
      <c r="K3209" s="320"/>
      <c r="L3209" s="321"/>
      <c r="M3209" s="244"/>
      <c r="N3209" s="244"/>
      <c r="O3209" s="257">
        <f t="shared" si="3932"/>
        <v>0</v>
      </c>
      <c r="P3209" s="363">
        <f>SUM(O3209:O3213)</f>
        <v>0</v>
      </c>
      <c r="Q3209" s="322"/>
      <c r="R3209" s="371">
        <f>SUMPRODUCT(Q3209:Q3213+0)</f>
        <v>0</v>
      </c>
      <c r="S3209" s="374" t="e">
        <f>R3209/P3209</f>
        <v>#DIV/0!</v>
      </c>
      <c r="T3209" s="363" t="e">
        <f>LOOKUP(S3209,{0.4,0.45,0.5,0.55,0.6,0.65,0.7,0.75,0.8,0.85,0.9,0.95,1},{0.1,0.175,0.25,0.325,0.4,0.475,0.55,0.625,0.7,0.775,0.85,0.925,1})</f>
        <v>#DIV/0!</v>
      </c>
      <c r="U3209" s="369"/>
      <c r="V3209" s="365"/>
      <c r="W3209" s="367"/>
      <c r="X3209" s="369"/>
      <c r="Y3209" s="371">
        <f>R3209-(V3209/10)-X3209</f>
        <v>0</v>
      </c>
      <c r="Z3209" s="371" t="e">
        <f>Y3209*T3209*AE3209</f>
        <v>#DIV/0!</v>
      </c>
      <c r="AA3209" s="371" t="e">
        <f>U3209-V3209+Z3209</f>
        <v>#DIV/0!</v>
      </c>
      <c r="AB3209" s="371"/>
      <c r="AC3209" s="371"/>
      <c r="AD3209" s="323" t="s">
        <v>2000</v>
      </c>
      <c r="AE3209" s="282">
        <f>VLOOKUP(AD3209,分类参数表!$I$2:$J$10,2,FALSE)</f>
        <v>1</v>
      </c>
      <c r="AF3209" s="283"/>
      <c r="AG3209" s="322"/>
      <c r="AH3209" s="269"/>
      <c r="AI3209" s="269"/>
      <c r="AJ3209" s="269"/>
      <c r="AK3209" s="322"/>
      <c r="AL3209" s="322"/>
      <c r="AM3209" s="292"/>
      <c r="AN3209" s="293" t="e">
        <f t="shared" si="3933"/>
        <v>#DIV/0!</v>
      </c>
      <c r="AO3209" s="298"/>
    </row>
    <row r="3210" spans="1:41" s="221" customFormat="1" ht="15" customHeight="1" x14ac:dyDescent="0.15">
      <c r="A3210" s="247"/>
      <c r="B3210" s="248">
        <f t="shared" ref="B3210:C3210" si="3936">B3209</f>
        <v>0</v>
      </c>
      <c r="C3210" s="249">
        <f t="shared" si="3936"/>
        <v>0</v>
      </c>
      <c r="D3210" s="250">
        <f t="shared" ref="D3210:D3213" si="3937">D3209+1</f>
        <v>2</v>
      </c>
      <c r="E3210" s="250"/>
      <c r="F3210" s="251"/>
      <c r="G3210" s="250"/>
      <c r="H3210" s="329"/>
      <c r="I3210" s="252"/>
      <c r="J3210" s="250"/>
      <c r="K3210" s="250"/>
      <c r="L3210" s="250"/>
      <c r="M3210" s="250"/>
      <c r="N3210" s="250"/>
      <c r="O3210" s="258">
        <f t="shared" si="3932"/>
        <v>0</v>
      </c>
      <c r="P3210" s="364"/>
      <c r="Q3210" s="271"/>
      <c r="R3210" s="372"/>
      <c r="S3210" s="375"/>
      <c r="T3210" s="364"/>
      <c r="U3210" s="370"/>
      <c r="V3210" s="366"/>
      <c r="W3210" s="368"/>
      <c r="X3210" s="370"/>
      <c r="Y3210" s="372"/>
      <c r="Z3210" s="372"/>
      <c r="AA3210" s="372"/>
      <c r="AB3210" s="372"/>
      <c r="AC3210" s="372"/>
      <c r="AD3210" s="250" t="str">
        <f t="shared" ref="AD3210:AD3213" si="3938">AD3209</f>
        <v>会员</v>
      </c>
      <c r="AE3210" s="284">
        <f>VLOOKUP(AD3210,分类参数表!$I$2:$J$10,2,FALSE)</f>
        <v>1</v>
      </c>
      <c r="AF3210" s="285"/>
      <c r="AG3210" s="271"/>
      <c r="AH3210" s="271"/>
      <c r="AI3210" s="271"/>
      <c r="AJ3210" s="271"/>
      <c r="AK3210" s="271"/>
      <c r="AL3210" s="271"/>
      <c r="AM3210" s="294"/>
      <c r="AN3210" s="295" t="e">
        <f t="shared" si="3933"/>
        <v>#DIV/0!</v>
      </c>
      <c r="AO3210" s="299"/>
    </row>
    <row r="3211" spans="1:41" s="221" customFormat="1" ht="15" customHeight="1" x14ac:dyDescent="0.15">
      <c r="A3211" s="247"/>
      <c r="B3211" s="248">
        <f t="shared" ref="B3211:C3211" si="3939">B3210</f>
        <v>0</v>
      </c>
      <c r="C3211" s="249">
        <f t="shared" si="3939"/>
        <v>0</v>
      </c>
      <c r="D3211" s="250">
        <f t="shared" si="3937"/>
        <v>3</v>
      </c>
      <c r="E3211" s="250"/>
      <c r="F3211" s="251"/>
      <c r="G3211" s="250"/>
      <c r="H3211" s="329"/>
      <c r="I3211" s="252"/>
      <c r="J3211" s="250"/>
      <c r="K3211" s="250"/>
      <c r="L3211" s="250"/>
      <c r="M3211" s="250"/>
      <c r="N3211" s="250"/>
      <c r="O3211" s="258">
        <f t="shared" si="3932"/>
        <v>0</v>
      </c>
      <c r="P3211" s="364"/>
      <c r="Q3211" s="271"/>
      <c r="R3211" s="372"/>
      <c r="S3211" s="375"/>
      <c r="T3211" s="364"/>
      <c r="U3211" s="370"/>
      <c r="V3211" s="366"/>
      <c r="W3211" s="368"/>
      <c r="X3211" s="370"/>
      <c r="Y3211" s="372"/>
      <c r="Z3211" s="372"/>
      <c r="AA3211" s="372"/>
      <c r="AB3211" s="372"/>
      <c r="AC3211" s="372"/>
      <c r="AD3211" s="250" t="str">
        <f t="shared" si="3938"/>
        <v>会员</v>
      </c>
      <c r="AE3211" s="284">
        <f>VLOOKUP(AD3211,分类参数表!$I$2:$J$10,2,FALSE)</f>
        <v>1</v>
      </c>
      <c r="AF3211" s="285"/>
      <c r="AG3211" s="271"/>
      <c r="AH3211" s="271"/>
      <c r="AI3211" s="271"/>
      <c r="AJ3211" s="271"/>
      <c r="AK3211" s="271"/>
      <c r="AL3211" s="271"/>
      <c r="AM3211" s="294"/>
      <c r="AN3211" s="295" t="e">
        <f t="shared" si="3933"/>
        <v>#DIV/0!</v>
      </c>
      <c r="AO3211" s="299"/>
    </row>
    <row r="3212" spans="1:41" s="221" customFormat="1" ht="15" customHeight="1" x14ac:dyDescent="0.15">
      <c r="A3212" s="247"/>
      <c r="B3212" s="248">
        <f t="shared" ref="B3212:C3212" si="3940">B3211</f>
        <v>0</v>
      </c>
      <c r="C3212" s="249">
        <f t="shared" si="3940"/>
        <v>0</v>
      </c>
      <c r="D3212" s="250">
        <f t="shared" si="3937"/>
        <v>4</v>
      </c>
      <c r="E3212" s="250"/>
      <c r="F3212" s="251"/>
      <c r="G3212" s="250"/>
      <c r="H3212" s="271"/>
      <c r="I3212" s="250"/>
      <c r="J3212" s="250"/>
      <c r="K3212" s="250"/>
      <c r="L3212" s="250"/>
      <c r="M3212" s="250"/>
      <c r="N3212" s="250"/>
      <c r="O3212" s="258">
        <f t="shared" si="3932"/>
        <v>0</v>
      </c>
      <c r="P3212" s="364"/>
      <c r="Q3212" s="271"/>
      <c r="R3212" s="372"/>
      <c r="S3212" s="375"/>
      <c r="T3212" s="364"/>
      <c r="U3212" s="370"/>
      <c r="V3212" s="366"/>
      <c r="W3212" s="368"/>
      <c r="X3212" s="370"/>
      <c r="Y3212" s="372"/>
      <c r="Z3212" s="372"/>
      <c r="AA3212" s="372"/>
      <c r="AB3212" s="372"/>
      <c r="AC3212" s="372"/>
      <c r="AD3212" s="250" t="str">
        <f t="shared" si="3938"/>
        <v>会员</v>
      </c>
      <c r="AE3212" s="284">
        <f>VLOOKUP(AD3212,分类参数表!$I$2:$J$10,2,FALSE)</f>
        <v>1</v>
      </c>
      <c r="AF3212" s="285"/>
      <c r="AG3212" s="271"/>
      <c r="AH3212" s="271"/>
      <c r="AI3212" s="271"/>
      <c r="AJ3212" s="271"/>
      <c r="AK3212" s="271"/>
      <c r="AL3212" s="271"/>
      <c r="AM3212" s="294"/>
      <c r="AN3212" s="295" t="e">
        <f t="shared" si="3933"/>
        <v>#DIV/0!</v>
      </c>
      <c r="AO3212" s="299"/>
    </row>
    <row r="3213" spans="1:41" s="221" customFormat="1" ht="15" customHeight="1" thickBot="1" x14ac:dyDescent="0.2">
      <c r="A3213" s="247"/>
      <c r="B3213" s="248">
        <f t="shared" ref="B3213:C3213" si="3941">B3212</f>
        <v>0</v>
      </c>
      <c r="C3213" s="249">
        <f t="shared" si="3941"/>
        <v>0</v>
      </c>
      <c r="D3213" s="250">
        <f t="shared" si="3937"/>
        <v>5</v>
      </c>
      <c r="E3213" s="250"/>
      <c r="F3213" s="251"/>
      <c r="G3213" s="250"/>
      <c r="H3213" s="271"/>
      <c r="I3213" s="250"/>
      <c r="J3213" s="250"/>
      <c r="K3213" s="250"/>
      <c r="L3213" s="250"/>
      <c r="M3213" s="250"/>
      <c r="N3213" s="250"/>
      <c r="O3213" s="258">
        <f t="shared" si="3932"/>
        <v>0</v>
      </c>
      <c r="P3213" s="364"/>
      <c r="Q3213" s="271"/>
      <c r="R3213" s="372"/>
      <c r="S3213" s="375"/>
      <c r="T3213" s="364"/>
      <c r="U3213" s="370"/>
      <c r="V3213" s="366"/>
      <c r="W3213" s="368"/>
      <c r="X3213" s="370"/>
      <c r="Y3213" s="372"/>
      <c r="Z3213" s="372"/>
      <c r="AA3213" s="372"/>
      <c r="AB3213" s="373"/>
      <c r="AC3213" s="373"/>
      <c r="AD3213" s="250" t="str">
        <f t="shared" si="3938"/>
        <v>会员</v>
      </c>
      <c r="AE3213" s="284">
        <f>VLOOKUP(AD3213,分类参数表!$I$2:$J$10,2,FALSE)</f>
        <v>1</v>
      </c>
      <c r="AF3213" s="285"/>
      <c r="AG3213" s="271"/>
      <c r="AH3213" s="271"/>
      <c r="AI3213" s="271"/>
      <c r="AJ3213" s="271"/>
      <c r="AK3213" s="271"/>
      <c r="AL3213" s="271"/>
      <c r="AM3213" s="294"/>
      <c r="AN3213" s="295" t="e">
        <f t="shared" si="3933"/>
        <v>#DIV/0!</v>
      </c>
      <c r="AO3213" s="299"/>
    </row>
    <row r="3214" spans="1:41" s="218" customFormat="1" ht="15" customHeight="1" thickTop="1" x14ac:dyDescent="0.15">
      <c r="A3214" s="229"/>
      <c r="B3214" s="230"/>
      <c r="C3214" s="231"/>
      <c r="D3214" s="232">
        <v>1</v>
      </c>
      <c r="E3214" s="233"/>
      <c r="F3214" s="233"/>
      <c r="G3214" s="232"/>
      <c r="H3214" s="326"/>
      <c r="I3214" s="234"/>
      <c r="J3214" s="232"/>
      <c r="K3214" s="233"/>
      <c r="L3214" s="232"/>
      <c r="M3214" s="232"/>
      <c r="N3214" s="232"/>
      <c r="O3214" s="255">
        <f t="shared" si="3932"/>
        <v>0</v>
      </c>
      <c r="P3214" s="350">
        <f>SUM(O3214:O3218)</f>
        <v>0</v>
      </c>
      <c r="Q3214" s="264"/>
      <c r="R3214" s="352">
        <f>SUMPRODUCT(Q3214:Q3218+0)</f>
        <v>0</v>
      </c>
      <c r="S3214" s="354" t="e">
        <f>R3214/P3214</f>
        <v>#DIV/0!</v>
      </c>
      <c r="T3214" s="350" t="e">
        <f>LOOKUP(S3214,{0.4,0.45,0.5,0.55,0.6,0.65,0.7,0.75,0.8,0.85,0.9,0.95,1},{0.1,0.175,0.25,0.325,0.4,0.475,0.55,0.625,0.7,0.775,0.85,0.925,1})</f>
        <v>#DIV/0!</v>
      </c>
      <c r="U3214" s="356"/>
      <c r="V3214" s="358"/>
      <c r="W3214" s="360"/>
      <c r="X3214" s="356"/>
      <c r="Y3214" s="352">
        <f>R3214-(V3214/10)-X3214</f>
        <v>0</v>
      </c>
      <c r="Z3214" s="352" t="e">
        <f>Y3214*T3214*AE3214</f>
        <v>#DIV/0!</v>
      </c>
      <c r="AA3214" s="352" t="e">
        <f>U3214-V3214+Z3214</f>
        <v>#DIV/0!</v>
      </c>
      <c r="AB3214" s="352"/>
      <c r="AC3214" s="352"/>
      <c r="AD3214" s="276"/>
      <c r="AE3214" s="277" t="e">
        <f>VLOOKUP(AD3214,分类参数表!$I$2:$J$10,2,FALSE)</f>
        <v>#N/A</v>
      </c>
      <c r="AF3214" s="278"/>
      <c r="AG3214" s="264"/>
      <c r="AH3214" s="264"/>
      <c r="AI3214" s="264"/>
      <c r="AJ3214" s="264"/>
      <c r="AK3214" s="264"/>
      <c r="AL3214" s="264"/>
      <c r="AM3214" s="288"/>
      <c r="AN3214" s="289" t="e">
        <f t="shared" si="3933"/>
        <v>#DIV/0!</v>
      </c>
      <c r="AO3214" s="296"/>
    </row>
    <row r="3215" spans="1:41" s="219" customFormat="1" ht="15" customHeight="1" x14ac:dyDescent="0.15">
      <c r="A3215" s="235"/>
      <c r="B3215" s="236">
        <f t="shared" ref="B3215:C3215" si="3942">B3214</f>
        <v>0</v>
      </c>
      <c r="C3215" s="237">
        <f t="shared" si="3942"/>
        <v>0</v>
      </c>
      <c r="D3215" s="238">
        <f t="shared" ref="D3215:D3218" si="3943">D3214+1</f>
        <v>2</v>
      </c>
      <c r="E3215" s="238"/>
      <c r="F3215" s="239"/>
      <c r="G3215" s="238"/>
      <c r="H3215" s="327"/>
      <c r="I3215" s="240"/>
      <c r="J3215" s="238"/>
      <c r="K3215" s="238"/>
      <c r="L3215" s="238"/>
      <c r="M3215" s="238"/>
      <c r="N3215" s="238"/>
      <c r="O3215" s="256">
        <f t="shared" si="3932"/>
        <v>0</v>
      </c>
      <c r="P3215" s="351"/>
      <c r="Q3215" s="266"/>
      <c r="R3215" s="353"/>
      <c r="S3215" s="355"/>
      <c r="T3215" s="351"/>
      <c r="U3215" s="357"/>
      <c r="V3215" s="359"/>
      <c r="W3215" s="361"/>
      <c r="X3215" s="357"/>
      <c r="Y3215" s="353"/>
      <c r="Z3215" s="353"/>
      <c r="AA3215" s="353"/>
      <c r="AB3215" s="353"/>
      <c r="AC3215" s="353"/>
      <c r="AD3215" s="238">
        <f t="shared" ref="AD3215:AD3218" si="3944">AD3214</f>
        <v>0</v>
      </c>
      <c r="AE3215" s="279" t="e">
        <f>VLOOKUP(AD3215,分类参数表!$I$2:$J$10,2,FALSE)</f>
        <v>#N/A</v>
      </c>
      <c r="AF3215" s="280"/>
      <c r="AG3215" s="266"/>
      <c r="AH3215" s="266"/>
      <c r="AI3215" s="266"/>
      <c r="AJ3215" s="266"/>
      <c r="AK3215" s="266"/>
      <c r="AL3215" s="266"/>
      <c r="AM3215" s="290"/>
      <c r="AN3215" s="291" t="e">
        <f t="shared" si="3933"/>
        <v>#DIV/0!</v>
      </c>
      <c r="AO3215" s="297"/>
    </row>
    <row r="3216" spans="1:41" s="219" customFormat="1" ht="15" customHeight="1" x14ac:dyDescent="0.15">
      <c r="A3216" s="235"/>
      <c r="B3216" s="236">
        <f t="shared" ref="B3216:C3216" si="3945">B3215</f>
        <v>0</v>
      </c>
      <c r="C3216" s="237">
        <f t="shared" si="3945"/>
        <v>0</v>
      </c>
      <c r="D3216" s="238">
        <f t="shared" si="3943"/>
        <v>3</v>
      </c>
      <c r="E3216" s="238"/>
      <c r="F3216" s="239"/>
      <c r="G3216" s="238"/>
      <c r="H3216" s="327"/>
      <c r="I3216" s="240"/>
      <c r="J3216" s="238"/>
      <c r="K3216" s="238"/>
      <c r="L3216" s="238"/>
      <c r="M3216" s="238"/>
      <c r="N3216" s="238"/>
      <c r="O3216" s="256">
        <f t="shared" si="3932"/>
        <v>0</v>
      </c>
      <c r="P3216" s="351"/>
      <c r="Q3216" s="266"/>
      <c r="R3216" s="353"/>
      <c r="S3216" s="355"/>
      <c r="T3216" s="351"/>
      <c r="U3216" s="357"/>
      <c r="V3216" s="359"/>
      <c r="W3216" s="361"/>
      <c r="X3216" s="357"/>
      <c r="Y3216" s="353"/>
      <c r="Z3216" s="353"/>
      <c r="AA3216" s="353"/>
      <c r="AB3216" s="353"/>
      <c r="AC3216" s="353"/>
      <c r="AD3216" s="238">
        <f t="shared" si="3944"/>
        <v>0</v>
      </c>
      <c r="AE3216" s="279" t="e">
        <f>VLOOKUP(AD3216,分类参数表!$I$2:$J$10,2,FALSE)</f>
        <v>#N/A</v>
      </c>
      <c r="AF3216" s="280"/>
      <c r="AG3216" s="266"/>
      <c r="AH3216" s="266"/>
      <c r="AI3216" s="266"/>
      <c r="AJ3216" s="266"/>
      <c r="AK3216" s="266"/>
      <c r="AL3216" s="266"/>
      <c r="AM3216" s="290"/>
      <c r="AN3216" s="291" t="e">
        <f t="shared" si="3933"/>
        <v>#DIV/0!</v>
      </c>
      <c r="AO3216" s="297"/>
    </row>
    <row r="3217" spans="1:41" s="219" customFormat="1" ht="15" customHeight="1" x14ac:dyDescent="0.15">
      <c r="A3217" s="235"/>
      <c r="B3217" s="236">
        <f t="shared" ref="B3217:C3217" si="3946">B3216</f>
        <v>0</v>
      </c>
      <c r="C3217" s="237">
        <f t="shared" si="3946"/>
        <v>0</v>
      </c>
      <c r="D3217" s="238">
        <f t="shared" si="3943"/>
        <v>4</v>
      </c>
      <c r="E3217" s="238"/>
      <c r="F3217" s="239"/>
      <c r="G3217" s="238"/>
      <c r="H3217" s="266"/>
      <c r="I3217" s="238"/>
      <c r="J3217" s="238"/>
      <c r="K3217" s="238"/>
      <c r="L3217" s="238"/>
      <c r="M3217" s="238"/>
      <c r="N3217" s="238"/>
      <c r="O3217" s="256">
        <f t="shared" si="3932"/>
        <v>0</v>
      </c>
      <c r="P3217" s="351"/>
      <c r="Q3217" s="266"/>
      <c r="R3217" s="353"/>
      <c r="S3217" s="355"/>
      <c r="T3217" s="351"/>
      <c r="U3217" s="357"/>
      <c r="V3217" s="359"/>
      <c r="W3217" s="361"/>
      <c r="X3217" s="357"/>
      <c r="Y3217" s="353"/>
      <c r="Z3217" s="353"/>
      <c r="AA3217" s="353"/>
      <c r="AB3217" s="353"/>
      <c r="AC3217" s="353"/>
      <c r="AD3217" s="238">
        <f t="shared" si="3944"/>
        <v>0</v>
      </c>
      <c r="AE3217" s="279" t="e">
        <f>VLOOKUP(AD3217,分类参数表!$I$2:$J$10,2,FALSE)</f>
        <v>#N/A</v>
      </c>
      <c r="AF3217" s="280"/>
      <c r="AG3217" s="266"/>
      <c r="AH3217" s="266"/>
      <c r="AI3217" s="266"/>
      <c r="AJ3217" s="266"/>
      <c r="AK3217" s="266"/>
      <c r="AL3217" s="266"/>
      <c r="AM3217" s="290"/>
      <c r="AN3217" s="291" t="e">
        <f t="shared" si="3933"/>
        <v>#DIV/0!</v>
      </c>
      <c r="AO3217" s="297"/>
    </row>
    <row r="3218" spans="1:41" s="219" customFormat="1" ht="15" customHeight="1" thickBot="1" x14ac:dyDescent="0.2">
      <c r="A3218" s="235"/>
      <c r="B3218" s="236">
        <f t="shared" ref="B3218:C3218" si="3947">B3217</f>
        <v>0</v>
      </c>
      <c r="C3218" s="237">
        <f t="shared" si="3947"/>
        <v>0</v>
      </c>
      <c r="D3218" s="238">
        <f t="shared" si="3943"/>
        <v>5</v>
      </c>
      <c r="E3218" s="238"/>
      <c r="F3218" s="239"/>
      <c r="G3218" s="238"/>
      <c r="H3218" s="266"/>
      <c r="I3218" s="238"/>
      <c r="J3218" s="238"/>
      <c r="K3218" s="238"/>
      <c r="L3218" s="238"/>
      <c r="M3218" s="238"/>
      <c r="N3218" s="238"/>
      <c r="O3218" s="256">
        <f t="shared" si="3932"/>
        <v>0</v>
      </c>
      <c r="P3218" s="351"/>
      <c r="Q3218" s="266"/>
      <c r="R3218" s="353"/>
      <c r="S3218" s="355"/>
      <c r="T3218" s="351"/>
      <c r="U3218" s="357"/>
      <c r="V3218" s="359"/>
      <c r="W3218" s="361"/>
      <c r="X3218" s="357"/>
      <c r="Y3218" s="353"/>
      <c r="Z3218" s="353"/>
      <c r="AA3218" s="353"/>
      <c r="AB3218" s="362"/>
      <c r="AC3218" s="362"/>
      <c r="AD3218" s="238">
        <f t="shared" si="3944"/>
        <v>0</v>
      </c>
      <c r="AE3218" s="279" t="e">
        <f>VLOOKUP(AD3218,分类参数表!$I$2:$J$10,2,FALSE)</f>
        <v>#N/A</v>
      </c>
      <c r="AF3218" s="280"/>
      <c r="AG3218" s="266"/>
      <c r="AH3218" s="266"/>
      <c r="AI3218" s="266"/>
      <c r="AJ3218" s="266"/>
      <c r="AK3218" s="266"/>
      <c r="AL3218" s="266"/>
      <c r="AM3218" s="290"/>
      <c r="AN3218" s="291" t="e">
        <f t="shared" si="3933"/>
        <v>#DIV/0!</v>
      </c>
      <c r="AO3218" s="297"/>
    </row>
    <row r="3219" spans="1:41" s="220" customFormat="1" ht="15" customHeight="1" thickTop="1" x14ac:dyDescent="0.15">
      <c r="A3219" s="319"/>
      <c r="B3219" s="242"/>
      <c r="C3219" s="243"/>
      <c r="D3219" s="244">
        <v>1</v>
      </c>
      <c r="E3219" s="320"/>
      <c r="F3219" s="245"/>
      <c r="G3219" s="321"/>
      <c r="H3219" s="328"/>
      <c r="I3219" s="246"/>
      <c r="J3219" s="321"/>
      <c r="K3219" s="320"/>
      <c r="L3219" s="321"/>
      <c r="M3219" s="244"/>
      <c r="N3219" s="244"/>
      <c r="O3219" s="257">
        <f t="shared" si="3932"/>
        <v>0</v>
      </c>
      <c r="P3219" s="363">
        <f>SUM(O3219:O3223)</f>
        <v>0</v>
      </c>
      <c r="Q3219" s="322"/>
      <c r="R3219" s="371">
        <f>SUMPRODUCT(Q3219:Q3223+0)</f>
        <v>0</v>
      </c>
      <c r="S3219" s="374" t="e">
        <f>R3219/P3219</f>
        <v>#DIV/0!</v>
      </c>
      <c r="T3219" s="363" t="e">
        <f>LOOKUP(S3219,{0.4,0.45,0.5,0.55,0.6,0.65,0.7,0.75,0.8,0.85,0.9,0.95,1},{0.1,0.175,0.25,0.325,0.4,0.475,0.55,0.625,0.7,0.775,0.85,0.925,1})</f>
        <v>#DIV/0!</v>
      </c>
      <c r="U3219" s="369"/>
      <c r="V3219" s="365"/>
      <c r="W3219" s="367"/>
      <c r="X3219" s="369"/>
      <c r="Y3219" s="371">
        <f>R3219-(V3219/10)-X3219</f>
        <v>0</v>
      </c>
      <c r="Z3219" s="371" t="e">
        <f>Y3219*T3219*AE3219</f>
        <v>#DIV/0!</v>
      </c>
      <c r="AA3219" s="371" t="e">
        <f>U3219-V3219+Z3219</f>
        <v>#DIV/0!</v>
      </c>
      <c r="AB3219" s="371"/>
      <c r="AC3219" s="371"/>
      <c r="AD3219" s="323" t="s">
        <v>2000</v>
      </c>
      <c r="AE3219" s="282">
        <f>VLOOKUP(AD3219,分类参数表!$I$2:$J$10,2,FALSE)</f>
        <v>1</v>
      </c>
      <c r="AF3219" s="283"/>
      <c r="AG3219" s="322"/>
      <c r="AH3219" s="269"/>
      <c r="AI3219" s="269"/>
      <c r="AJ3219" s="269"/>
      <c r="AK3219" s="322"/>
      <c r="AL3219" s="322"/>
      <c r="AM3219" s="292"/>
      <c r="AN3219" s="293" t="e">
        <f t="shared" si="3933"/>
        <v>#DIV/0!</v>
      </c>
      <c r="AO3219" s="298"/>
    </row>
    <row r="3220" spans="1:41" s="221" customFormat="1" ht="15" customHeight="1" x14ac:dyDescent="0.15">
      <c r="A3220" s="247"/>
      <c r="B3220" s="248">
        <f t="shared" ref="B3220:C3220" si="3948">B3219</f>
        <v>0</v>
      </c>
      <c r="C3220" s="249">
        <f t="shared" si="3948"/>
        <v>0</v>
      </c>
      <c r="D3220" s="250">
        <f t="shared" ref="D3220:D3223" si="3949">D3219+1</f>
        <v>2</v>
      </c>
      <c r="E3220" s="250"/>
      <c r="F3220" s="251"/>
      <c r="G3220" s="250"/>
      <c r="H3220" s="329"/>
      <c r="I3220" s="252"/>
      <c r="J3220" s="250"/>
      <c r="K3220" s="250"/>
      <c r="L3220" s="250"/>
      <c r="M3220" s="250"/>
      <c r="N3220" s="250"/>
      <c r="O3220" s="258">
        <f t="shared" si="3932"/>
        <v>0</v>
      </c>
      <c r="P3220" s="364"/>
      <c r="Q3220" s="271"/>
      <c r="R3220" s="372"/>
      <c r="S3220" s="375"/>
      <c r="T3220" s="364"/>
      <c r="U3220" s="370"/>
      <c r="V3220" s="366"/>
      <c r="W3220" s="368"/>
      <c r="X3220" s="370"/>
      <c r="Y3220" s="372"/>
      <c r="Z3220" s="372"/>
      <c r="AA3220" s="372"/>
      <c r="AB3220" s="372"/>
      <c r="AC3220" s="372"/>
      <c r="AD3220" s="250" t="str">
        <f t="shared" ref="AD3220:AD3223" si="3950">AD3219</f>
        <v>会员</v>
      </c>
      <c r="AE3220" s="284">
        <f>VLOOKUP(AD3220,分类参数表!$I$2:$J$10,2,FALSE)</f>
        <v>1</v>
      </c>
      <c r="AF3220" s="285"/>
      <c r="AG3220" s="271"/>
      <c r="AH3220" s="271"/>
      <c r="AI3220" s="271"/>
      <c r="AJ3220" s="271"/>
      <c r="AK3220" s="271"/>
      <c r="AL3220" s="271"/>
      <c r="AM3220" s="294"/>
      <c r="AN3220" s="295" t="e">
        <f t="shared" si="3933"/>
        <v>#DIV/0!</v>
      </c>
      <c r="AO3220" s="299"/>
    </row>
    <row r="3221" spans="1:41" s="221" customFormat="1" ht="15" customHeight="1" x14ac:dyDescent="0.15">
      <c r="A3221" s="247"/>
      <c r="B3221" s="248">
        <f t="shared" ref="B3221:C3221" si="3951">B3220</f>
        <v>0</v>
      </c>
      <c r="C3221" s="249">
        <f t="shared" si="3951"/>
        <v>0</v>
      </c>
      <c r="D3221" s="250">
        <f t="shared" si="3949"/>
        <v>3</v>
      </c>
      <c r="E3221" s="250"/>
      <c r="F3221" s="251"/>
      <c r="G3221" s="250"/>
      <c r="H3221" s="329"/>
      <c r="I3221" s="252"/>
      <c r="J3221" s="250"/>
      <c r="K3221" s="250"/>
      <c r="L3221" s="250"/>
      <c r="M3221" s="250"/>
      <c r="N3221" s="250"/>
      <c r="O3221" s="258">
        <f t="shared" si="3932"/>
        <v>0</v>
      </c>
      <c r="P3221" s="364"/>
      <c r="Q3221" s="271"/>
      <c r="R3221" s="372"/>
      <c r="S3221" s="375"/>
      <c r="T3221" s="364"/>
      <c r="U3221" s="370"/>
      <c r="V3221" s="366"/>
      <c r="W3221" s="368"/>
      <c r="X3221" s="370"/>
      <c r="Y3221" s="372"/>
      <c r="Z3221" s="372"/>
      <c r="AA3221" s="372"/>
      <c r="AB3221" s="372"/>
      <c r="AC3221" s="372"/>
      <c r="AD3221" s="250" t="str">
        <f t="shared" si="3950"/>
        <v>会员</v>
      </c>
      <c r="AE3221" s="284">
        <f>VLOOKUP(AD3221,分类参数表!$I$2:$J$10,2,FALSE)</f>
        <v>1</v>
      </c>
      <c r="AF3221" s="285"/>
      <c r="AG3221" s="271"/>
      <c r="AH3221" s="271"/>
      <c r="AI3221" s="271"/>
      <c r="AJ3221" s="271"/>
      <c r="AK3221" s="271"/>
      <c r="AL3221" s="271"/>
      <c r="AM3221" s="294"/>
      <c r="AN3221" s="295" t="e">
        <f t="shared" si="3933"/>
        <v>#DIV/0!</v>
      </c>
      <c r="AO3221" s="299"/>
    </row>
    <row r="3222" spans="1:41" s="221" customFormat="1" ht="15" customHeight="1" x14ac:dyDescent="0.15">
      <c r="A3222" s="247"/>
      <c r="B3222" s="248">
        <f t="shared" ref="B3222:C3222" si="3952">B3221</f>
        <v>0</v>
      </c>
      <c r="C3222" s="249">
        <f t="shared" si="3952"/>
        <v>0</v>
      </c>
      <c r="D3222" s="250">
        <f t="shared" si="3949"/>
        <v>4</v>
      </c>
      <c r="E3222" s="250"/>
      <c r="F3222" s="251"/>
      <c r="G3222" s="250"/>
      <c r="H3222" s="271"/>
      <c r="I3222" s="250"/>
      <c r="J3222" s="250"/>
      <c r="K3222" s="250"/>
      <c r="L3222" s="250"/>
      <c r="M3222" s="250"/>
      <c r="N3222" s="250"/>
      <c r="O3222" s="258">
        <f t="shared" si="3932"/>
        <v>0</v>
      </c>
      <c r="P3222" s="364"/>
      <c r="Q3222" s="271"/>
      <c r="R3222" s="372"/>
      <c r="S3222" s="375"/>
      <c r="T3222" s="364"/>
      <c r="U3222" s="370"/>
      <c r="V3222" s="366"/>
      <c r="W3222" s="368"/>
      <c r="X3222" s="370"/>
      <c r="Y3222" s="372"/>
      <c r="Z3222" s="372"/>
      <c r="AA3222" s="372"/>
      <c r="AB3222" s="372"/>
      <c r="AC3222" s="372"/>
      <c r="AD3222" s="250" t="str">
        <f t="shared" si="3950"/>
        <v>会员</v>
      </c>
      <c r="AE3222" s="284">
        <f>VLOOKUP(AD3222,分类参数表!$I$2:$J$10,2,FALSE)</f>
        <v>1</v>
      </c>
      <c r="AF3222" s="285"/>
      <c r="AG3222" s="271"/>
      <c r="AH3222" s="271"/>
      <c r="AI3222" s="271"/>
      <c r="AJ3222" s="271"/>
      <c r="AK3222" s="271"/>
      <c r="AL3222" s="271"/>
      <c r="AM3222" s="294"/>
      <c r="AN3222" s="295" t="e">
        <f t="shared" si="3933"/>
        <v>#DIV/0!</v>
      </c>
      <c r="AO3222" s="299"/>
    </row>
    <row r="3223" spans="1:41" s="221" customFormat="1" ht="15" customHeight="1" thickBot="1" x14ac:dyDescent="0.2">
      <c r="A3223" s="247"/>
      <c r="B3223" s="248">
        <f t="shared" ref="B3223:C3223" si="3953">B3222</f>
        <v>0</v>
      </c>
      <c r="C3223" s="249">
        <f t="shared" si="3953"/>
        <v>0</v>
      </c>
      <c r="D3223" s="250">
        <f t="shared" si="3949"/>
        <v>5</v>
      </c>
      <c r="E3223" s="250"/>
      <c r="F3223" s="251"/>
      <c r="G3223" s="250"/>
      <c r="H3223" s="271"/>
      <c r="I3223" s="250"/>
      <c r="J3223" s="250"/>
      <c r="K3223" s="250"/>
      <c r="L3223" s="250"/>
      <c r="M3223" s="250"/>
      <c r="N3223" s="250"/>
      <c r="O3223" s="258">
        <f t="shared" si="3932"/>
        <v>0</v>
      </c>
      <c r="P3223" s="364"/>
      <c r="Q3223" s="271"/>
      <c r="R3223" s="372"/>
      <c r="S3223" s="375"/>
      <c r="T3223" s="364"/>
      <c r="U3223" s="370"/>
      <c r="V3223" s="366"/>
      <c r="W3223" s="368"/>
      <c r="X3223" s="370"/>
      <c r="Y3223" s="372"/>
      <c r="Z3223" s="372"/>
      <c r="AA3223" s="372"/>
      <c r="AB3223" s="373"/>
      <c r="AC3223" s="373"/>
      <c r="AD3223" s="250" t="str">
        <f t="shared" si="3950"/>
        <v>会员</v>
      </c>
      <c r="AE3223" s="284">
        <f>VLOOKUP(AD3223,分类参数表!$I$2:$J$10,2,FALSE)</f>
        <v>1</v>
      </c>
      <c r="AF3223" s="285"/>
      <c r="AG3223" s="271"/>
      <c r="AH3223" s="271"/>
      <c r="AI3223" s="271"/>
      <c r="AJ3223" s="271"/>
      <c r="AK3223" s="271"/>
      <c r="AL3223" s="271"/>
      <c r="AM3223" s="294"/>
      <c r="AN3223" s="295" t="e">
        <f t="shared" si="3933"/>
        <v>#DIV/0!</v>
      </c>
      <c r="AO3223" s="299"/>
    </row>
    <row r="3224" spans="1:41" s="218" customFormat="1" ht="15" customHeight="1" thickTop="1" x14ac:dyDescent="0.15">
      <c r="A3224" s="229"/>
      <c r="B3224" s="230"/>
      <c r="C3224" s="231"/>
      <c r="D3224" s="232">
        <v>1</v>
      </c>
      <c r="E3224" s="233"/>
      <c r="F3224" s="233"/>
      <c r="G3224" s="232"/>
      <c r="H3224" s="326"/>
      <c r="I3224" s="234"/>
      <c r="J3224" s="232"/>
      <c r="K3224" s="233"/>
      <c r="L3224" s="232"/>
      <c r="M3224" s="232"/>
      <c r="N3224" s="232"/>
      <c r="O3224" s="255">
        <f t="shared" si="3932"/>
        <v>0</v>
      </c>
      <c r="P3224" s="350">
        <f>SUM(O3224:O3228)</f>
        <v>0</v>
      </c>
      <c r="Q3224" s="264"/>
      <c r="R3224" s="352">
        <f>SUMPRODUCT(Q3224:Q3228+0)</f>
        <v>0</v>
      </c>
      <c r="S3224" s="354" t="e">
        <f>R3224/P3224</f>
        <v>#DIV/0!</v>
      </c>
      <c r="T3224" s="350" t="e">
        <f>LOOKUP(S3224,{0.4,0.45,0.5,0.55,0.6,0.65,0.7,0.75,0.8,0.85,0.9,0.95,1},{0.1,0.175,0.25,0.325,0.4,0.475,0.55,0.625,0.7,0.775,0.85,0.925,1})</f>
        <v>#DIV/0!</v>
      </c>
      <c r="U3224" s="356"/>
      <c r="V3224" s="358"/>
      <c r="W3224" s="360"/>
      <c r="X3224" s="356"/>
      <c r="Y3224" s="352">
        <f>R3224-(V3224/10)-X3224</f>
        <v>0</v>
      </c>
      <c r="Z3224" s="352" t="e">
        <f>Y3224*T3224*AE3224</f>
        <v>#DIV/0!</v>
      </c>
      <c r="AA3224" s="352" t="e">
        <f>U3224-V3224+Z3224</f>
        <v>#DIV/0!</v>
      </c>
      <c r="AB3224" s="352"/>
      <c r="AC3224" s="352"/>
      <c r="AD3224" s="276"/>
      <c r="AE3224" s="277" t="e">
        <f>VLOOKUP(AD3224,分类参数表!$I$2:$J$10,2,FALSE)</f>
        <v>#N/A</v>
      </c>
      <c r="AF3224" s="278"/>
      <c r="AG3224" s="264"/>
      <c r="AH3224" s="264"/>
      <c r="AI3224" s="264"/>
      <c r="AJ3224" s="264"/>
      <c r="AK3224" s="264"/>
      <c r="AL3224" s="264"/>
      <c r="AM3224" s="288"/>
      <c r="AN3224" s="289" t="e">
        <f t="shared" si="3933"/>
        <v>#DIV/0!</v>
      </c>
      <c r="AO3224" s="296"/>
    </row>
    <row r="3225" spans="1:41" s="219" customFormat="1" ht="15" customHeight="1" x14ac:dyDescent="0.15">
      <c r="A3225" s="235"/>
      <c r="B3225" s="236">
        <f t="shared" ref="B3225:C3225" si="3954">B3224</f>
        <v>0</v>
      </c>
      <c r="C3225" s="237">
        <f t="shared" si="3954"/>
        <v>0</v>
      </c>
      <c r="D3225" s="238">
        <f t="shared" ref="D3225:D3228" si="3955">D3224+1</f>
        <v>2</v>
      </c>
      <c r="E3225" s="238"/>
      <c r="F3225" s="239"/>
      <c r="G3225" s="238"/>
      <c r="H3225" s="327"/>
      <c r="I3225" s="240"/>
      <c r="J3225" s="238"/>
      <c r="K3225" s="238"/>
      <c r="L3225" s="238"/>
      <c r="M3225" s="238"/>
      <c r="N3225" s="238"/>
      <c r="O3225" s="256">
        <f t="shared" si="3932"/>
        <v>0</v>
      </c>
      <c r="P3225" s="351"/>
      <c r="Q3225" s="266"/>
      <c r="R3225" s="353"/>
      <c r="S3225" s="355"/>
      <c r="T3225" s="351"/>
      <c r="U3225" s="357"/>
      <c r="V3225" s="359"/>
      <c r="W3225" s="361"/>
      <c r="X3225" s="357"/>
      <c r="Y3225" s="353"/>
      <c r="Z3225" s="353"/>
      <c r="AA3225" s="353"/>
      <c r="AB3225" s="353"/>
      <c r="AC3225" s="353"/>
      <c r="AD3225" s="238">
        <f t="shared" ref="AD3225:AD3228" si="3956">AD3224</f>
        <v>0</v>
      </c>
      <c r="AE3225" s="279" t="e">
        <f>VLOOKUP(AD3225,分类参数表!$I$2:$J$10,2,FALSE)</f>
        <v>#N/A</v>
      </c>
      <c r="AF3225" s="280"/>
      <c r="AG3225" s="266"/>
      <c r="AH3225" s="266"/>
      <c r="AI3225" s="266"/>
      <c r="AJ3225" s="266"/>
      <c r="AK3225" s="266"/>
      <c r="AL3225" s="266"/>
      <c r="AM3225" s="290"/>
      <c r="AN3225" s="291" t="e">
        <f t="shared" si="3933"/>
        <v>#DIV/0!</v>
      </c>
      <c r="AO3225" s="297"/>
    </row>
    <row r="3226" spans="1:41" s="219" customFormat="1" ht="15" customHeight="1" x14ac:dyDescent="0.15">
      <c r="A3226" s="235"/>
      <c r="B3226" s="236">
        <f t="shared" ref="B3226:C3226" si="3957">B3225</f>
        <v>0</v>
      </c>
      <c r="C3226" s="237">
        <f t="shared" si="3957"/>
        <v>0</v>
      </c>
      <c r="D3226" s="238">
        <f t="shared" si="3955"/>
        <v>3</v>
      </c>
      <c r="E3226" s="238"/>
      <c r="F3226" s="239"/>
      <c r="G3226" s="238"/>
      <c r="H3226" s="327"/>
      <c r="I3226" s="240"/>
      <c r="J3226" s="238"/>
      <c r="K3226" s="238"/>
      <c r="L3226" s="238"/>
      <c r="M3226" s="238"/>
      <c r="N3226" s="238"/>
      <c r="O3226" s="256">
        <f t="shared" si="3932"/>
        <v>0</v>
      </c>
      <c r="P3226" s="351"/>
      <c r="Q3226" s="266"/>
      <c r="R3226" s="353"/>
      <c r="S3226" s="355"/>
      <c r="T3226" s="351"/>
      <c r="U3226" s="357"/>
      <c r="V3226" s="359"/>
      <c r="W3226" s="361"/>
      <c r="X3226" s="357"/>
      <c r="Y3226" s="353"/>
      <c r="Z3226" s="353"/>
      <c r="AA3226" s="353"/>
      <c r="AB3226" s="353"/>
      <c r="AC3226" s="353"/>
      <c r="AD3226" s="238">
        <f t="shared" si="3956"/>
        <v>0</v>
      </c>
      <c r="AE3226" s="279" t="e">
        <f>VLOOKUP(AD3226,分类参数表!$I$2:$J$10,2,FALSE)</f>
        <v>#N/A</v>
      </c>
      <c r="AF3226" s="280"/>
      <c r="AG3226" s="266"/>
      <c r="AH3226" s="266"/>
      <c r="AI3226" s="266"/>
      <c r="AJ3226" s="266"/>
      <c r="AK3226" s="266"/>
      <c r="AL3226" s="266"/>
      <c r="AM3226" s="290"/>
      <c r="AN3226" s="291" t="e">
        <f t="shared" si="3933"/>
        <v>#DIV/0!</v>
      </c>
      <c r="AO3226" s="297"/>
    </row>
    <row r="3227" spans="1:41" s="219" customFormat="1" ht="15" customHeight="1" x14ac:dyDescent="0.15">
      <c r="A3227" s="235"/>
      <c r="B3227" s="236">
        <f t="shared" ref="B3227:C3227" si="3958">B3226</f>
        <v>0</v>
      </c>
      <c r="C3227" s="237">
        <f t="shared" si="3958"/>
        <v>0</v>
      </c>
      <c r="D3227" s="238">
        <f t="shared" si="3955"/>
        <v>4</v>
      </c>
      <c r="E3227" s="238"/>
      <c r="F3227" s="239"/>
      <c r="G3227" s="238"/>
      <c r="H3227" s="266"/>
      <c r="I3227" s="238"/>
      <c r="J3227" s="238"/>
      <c r="K3227" s="238"/>
      <c r="L3227" s="238"/>
      <c r="M3227" s="238"/>
      <c r="N3227" s="238"/>
      <c r="O3227" s="256">
        <f t="shared" si="3932"/>
        <v>0</v>
      </c>
      <c r="P3227" s="351"/>
      <c r="Q3227" s="266"/>
      <c r="R3227" s="353"/>
      <c r="S3227" s="355"/>
      <c r="T3227" s="351"/>
      <c r="U3227" s="357"/>
      <c r="V3227" s="359"/>
      <c r="W3227" s="361"/>
      <c r="X3227" s="357"/>
      <c r="Y3227" s="353"/>
      <c r="Z3227" s="353"/>
      <c r="AA3227" s="353"/>
      <c r="AB3227" s="353"/>
      <c r="AC3227" s="353"/>
      <c r="AD3227" s="238">
        <f t="shared" si="3956"/>
        <v>0</v>
      </c>
      <c r="AE3227" s="279" t="e">
        <f>VLOOKUP(AD3227,分类参数表!$I$2:$J$10,2,FALSE)</f>
        <v>#N/A</v>
      </c>
      <c r="AF3227" s="280"/>
      <c r="AG3227" s="266"/>
      <c r="AH3227" s="266"/>
      <c r="AI3227" s="266"/>
      <c r="AJ3227" s="266"/>
      <c r="AK3227" s="266"/>
      <c r="AL3227" s="266"/>
      <c r="AM3227" s="290"/>
      <c r="AN3227" s="291" t="e">
        <f t="shared" si="3933"/>
        <v>#DIV/0!</v>
      </c>
      <c r="AO3227" s="297"/>
    </row>
    <row r="3228" spans="1:41" s="219" customFormat="1" ht="15" customHeight="1" thickBot="1" x14ac:dyDescent="0.2">
      <c r="A3228" s="235"/>
      <c r="B3228" s="236">
        <f t="shared" ref="B3228:C3228" si="3959">B3227</f>
        <v>0</v>
      </c>
      <c r="C3228" s="237">
        <f t="shared" si="3959"/>
        <v>0</v>
      </c>
      <c r="D3228" s="238">
        <f t="shared" si="3955"/>
        <v>5</v>
      </c>
      <c r="E3228" s="238"/>
      <c r="F3228" s="239"/>
      <c r="G3228" s="238"/>
      <c r="H3228" s="266"/>
      <c r="I3228" s="238"/>
      <c r="J3228" s="238"/>
      <c r="K3228" s="238"/>
      <c r="L3228" s="238"/>
      <c r="M3228" s="238"/>
      <c r="N3228" s="238"/>
      <c r="O3228" s="256">
        <f t="shared" si="3932"/>
        <v>0</v>
      </c>
      <c r="P3228" s="351"/>
      <c r="Q3228" s="266"/>
      <c r="R3228" s="353"/>
      <c r="S3228" s="355"/>
      <c r="T3228" s="351"/>
      <c r="U3228" s="357"/>
      <c r="V3228" s="359"/>
      <c r="W3228" s="361"/>
      <c r="X3228" s="357"/>
      <c r="Y3228" s="353"/>
      <c r="Z3228" s="353"/>
      <c r="AA3228" s="353"/>
      <c r="AB3228" s="362"/>
      <c r="AC3228" s="362"/>
      <c r="AD3228" s="238">
        <f t="shared" si="3956"/>
        <v>0</v>
      </c>
      <c r="AE3228" s="279" t="e">
        <f>VLOOKUP(AD3228,分类参数表!$I$2:$J$10,2,FALSE)</f>
        <v>#N/A</v>
      </c>
      <c r="AF3228" s="280"/>
      <c r="AG3228" s="266"/>
      <c r="AH3228" s="266"/>
      <c r="AI3228" s="266"/>
      <c r="AJ3228" s="266"/>
      <c r="AK3228" s="266"/>
      <c r="AL3228" s="266"/>
      <c r="AM3228" s="290"/>
      <c r="AN3228" s="291" t="e">
        <f t="shared" si="3933"/>
        <v>#DIV/0!</v>
      </c>
      <c r="AO3228" s="297"/>
    </row>
    <row r="3229" spans="1:41" s="220" customFormat="1" ht="15" customHeight="1" thickTop="1" x14ac:dyDescent="0.15">
      <c r="A3229" s="319"/>
      <c r="B3229" s="242"/>
      <c r="C3229" s="243"/>
      <c r="D3229" s="244">
        <v>1</v>
      </c>
      <c r="E3229" s="320"/>
      <c r="F3229" s="245"/>
      <c r="G3229" s="321"/>
      <c r="H3229" s="328"/>
      <c r="I3229" s="246"/>
      <c r="J3229" s="321"/>
      <c r="K3229" s="320"/>
      <c r="L3229" s="321"/>
      <c r="M3229" s="244"/>
      <c r="N3229" s="244"/>
      <c r="O3229" s="257">
        <f t="shared" si="3932"/>
        <v>0</v>
      </c>
      <c r="P3229" s="363">
        <f>SUM(O3229:O3233)</f>
        <v>0</v>
      </c>
      <c r="Q3229" s="322"/>
      <c r="R3229" s="371">
        <f>SUMPRODUCT(Q3229:Q3233+0)</f>
        <v>0</v>
      </c>
      <c r="S3229" s="374" t="e">
        <f>R3229/P3229</f>
        <v>#DIV/0!</v>
      </c>
      <c r="T3229" s="363" t="e">
        <f>LOOKUP(S3229,{0.4,0.45,0.5,0.55,0.6,0.65,0.7,0.75,0.8,0.85,0.9,0.95,1},{0.1,0.175,0.25,0.325,0.4,0.475,0.55,0.625,0.7,0.775,0.85,0.925,1})</f>
        <v>#DIV/0!</v>
      </c>
      <c r="U3229" s="369"/>
      <c r="V3229" s="365"/>
      <c r="W3229" s="367"/>
      <c r="X3229" s="369"/>
      <c r="Y3229" s="371">
        <f>R3229-(V3229/10)-X3229</f>
        <v>0</v>
      </c>
      <c r="Z3229" s="371" t="e">
        <f>Y3229*T3229*AE3229</f>
        <v>#DIV/0!</v>
      </c>
      <c r="AA3229" s="371" t="e">
        <f>U3229-V3229+Z3229</f>
        <v>#DIV/0!</v>
      </c>
      <c r="AB3229" s="371"/>
      <c r="AC3229" s="371"/>
      <c r="AD3229" s="323" t="s">
        <v>2000</v>
      </c>
      <c r="AE3229" s="282">
        <f>VLOOKUP(AD3229,分类参数表!$I$2:$J$10,2,FALSE)</f>
        <v>1</v>
      </c>
      <c r="AF3229" s="283"/>
      <c r="AG3229" s="322"/>
      <c r="AH3229" s="269"/>
      <c r="AI3229" s="269"/>
      <c r="AJ3229" s="269"/>
      <c r="AK3229" s="322"/>
      <c r="AL3229" s="322"/>
      <c r="AM3229" s="292"/>
      <c r="AN3229" s="293" t="e">
        <f t="shared" si="3933"/>
        <v>#DIV/0!</v>
      </c>
      <c r="AO3229" s="298"/>
    </row>
    <row r="3230" spans="1:41" s="221" customFormat="1" ht="15" customHeight="1" x14ac:dyDescent="0.15">
      <c r="A3230" s="247"/>
      <c r="B3230" s="248">
        <f t="shared" ref="B3230:C3230" si="3960">B3229</f>
        <v>0</v>
      </c>
      <c r="C3230" s="249">
        <f t="shared" si="3960"/>
        <v>0</v>
      </c>
      <c r="D3230" s="250">
        <f t="shared" ref="D3230:D3233" si="3961">D3229+1</f>
        <v>2</v>
      </c>
      <c r="E3230" s="250"/>
      <c r="F3230" s="251"/>
      <c r="G3230" s="250"/>
      <c r="H3230" s="329"/>
      <c r="I3230" s="252"/>
      <c r="J3230" s="250"/>
      <c r="K3230" s="250"/>
      <c r="L3230" s="250"/>
      <c r="M3230" s="250"/>
      <c r="N3230" s="250"/>
      <c r="O3230" s="258">
        <f t="shared" si="3932"/>
        <v>0</v>
      </c>
      <c r="P3230" s="364"/>
      <c r="Q3230" s="271"/>
      <c r="R3230" s="372"/>
      <c r="S3230" s="375"/>
      <c r="T3230" s="364"/>
      <c r="U3230" s="370"/>
      <c r="V3230" s="366"/>
      <c r="W3230" s="368"/>
      <c r="X3230" s="370"/>
      <c r="Y3230" s="372"/>
      <c r="Z3230" s="372"/>
      <c r="AA3230" s="372"/>
      <c r="AB3230" s="372"/>
      <c r="AC3230" s="372"/>
      <c r="AD3230" s="250" t="str">
        <f t="shared" ref="AD3230:AD3233" si="3962">AD3229</f>
        <v>会员</v>
      </c>
      <c r="AE3230" s="284">
        <f>VLOOKUP(AD3230,分类参数表!$I$2:$J$10,2,FALSE)</f>
        <v>1</v>
      </c>
      <c r="AF3230" s="285"/>
      <c r="AG3230" s="271"/>
      <c r="AH3230" s="271"/>
      <c r="AI3230" s="271"/>
      <c r="AJ3230" s="271"/>
      <c r="AK3230" s="271"/>
      <c r="AL3230" s="271"/>
      <c r="AM3230" s="294"/>
      <c r="AN3230" s="295" t="e">
        <f t="shared" si="3933"/>
        <v>#DIV/0!</v>
      </c>
      <c r="AO3230" s="299"/>
    </row>
    <row r="3231" spans="1:41" s="221" customFormat="1" ht="15" customHeight="1" x14ac:dyDescent="0.15">
      <c r="A3231" s="247"/>
      <c r="B3231" s="248">
        <f t="shared" ref="B3231:C3231" si="3963">B3230</f>
        <v>0</v>
      </c>
      <c r="C3231" s="249">
        <f t="shared" si="3963"/>
        <v>0</v>
      </c>
      <c r="D3231" s="250">
        <f t="shared" si="3961"/>
        <v>3</v>
      </c>
      <c r="E3231" s="250"/>
      <c r="F3231" s="251"/>
      <c r="G3231" s="250"/>
      <c r="H3231" s="329"/>
      <c r="I3231" s="252"/>
      <c r="J3231" s="250"/>
      <c r="K3231" s="250"/>
      <c r="L3231" s="250"/>
      <c r="M3231" s="250"/>
      <c r="N3231" s="250"/>
      <c r="O3231" s="258">
        <f t="shared" si="3932"/>
        <v>0</v>
      </c>
      <c r="P3231" s="364"/>
      <c r="Q3231" s="271"/>
      <c r="R3231" s="372"/>
      <c r="S3231" s="375"/>
      <c r="T3231" s="364"/>
      <c r="U3231" s="370"/>
      <c r="V3231" s="366"/>
      <c r="W3231" s="368"/>
      <c r="X3231" s="370"/>
      <c r="Y3231" s="372"/>
      <c r="Z3231" s="372"/>
      <c r="AA3231" s="372"/>
      <c r="AB3231" s="372"/>
      <c r="AC3231" s="372"/>
      <c r="AD3231" s="250" t="str">
        <f t="shared" si="3962"/>
        <v>会员</v>
      </c>
      <c r="AE3231" s="284">
        <f>VLOOKUP(AD3231,分类参数表!$I$2:$J$10,2,FALSE)</f>
        <v>1</v>
      </c>
      <c r="AF3231" s="285"/>
      <c r="AG3231" s="271"/>
      <c r="AH3231" s="271"/>
      <c r="AI3231" s="271"/>
      <c r="AJ3231" s="271"/>
      <c r="AK3231" s="271"/>
      <c r="AL3231" s="271"/>
      <c r="AM3231" s="294"/>
      <c r="AN3231" s="295" t="e">
        <f t="shared" si="3933"/>
        <v>#DIV/0!</v>
      </c>
      <c r="AO3231" s="299"/>
    </row>
    <row r="3232" spans="1:41" s="221" customFormat="1" ht="15" customHeight="1" x14ac:dyDescent="0.15">
      <c r="A3232" s="247"/>
      <c r="B3232" s="248">
        <f t="shared" ref="B3232:C3232" si="3964">B3231</f>
        <v>0</v>
      </c>
      <c r="C3232" s="249">
        <f t="shared" si="3964"/>
        <v>0</v>
      </c>
      <c r="D3232" s="250">
        <f t="shared" si="3961"/>
        <v>4</v>
      </c>
      <c r="E3232" s="250"/>
      <c r="F3232" s="251"/>
      <c r="G3232" s="250"/>
      <c r="H3232" s="271"/>
      <c r="I3232" s="250"/>
      <c r="J3232" s="250"/>
      <c r="K3232" s="250"/>
      <c r="L3232" s="250"/>
      <c r="M3232" s="250"/>
      <c r="N3232" s="250"/>
      <c r="O3232" s="258">
        <f t="shared" si="3932"/>
        <v>0</v>
      </c>
      <c r="P3232" s="364"/>
      <c r="Q3232" s="271"/>
      <c r="R3232" s="372"/>
      <c r="S3232" s="375"/>
      <c r="T3232" s="364"/>
      <c r="U3232" s="370"/>
      <c r="V3232" s="366"/>
      <c r="W3232" s="368"/>
      <c r="X3232" s="370"/>
      <c r="Y3232" s="372"/>
      <c r="Z3232" s="372"/>
      <c r="AA3232" s="372"/>
      <c r="AB3232" s="372"/>
      <c r="AC3232" s="372"/>
      <c r="AD3232" s="250" t="str">
        <f t="shared" si="3962"/>
        <v>会员</v>
      </c>
      <c r="AE3232" s="284">
        <f>VLOOKUP(AD3232,分类参数表!$I$2:$J$10,2,FALSE)</f>
        <v>1</v>
      </c>
      <c r="AF3232" s="285"/>
      <c r="AG3232" s="271"/>
      <c r="AH3232" s="271"/>
      <c r="AI3232" s="271"/>
      <c r="AJ3232" s="271"/>
      <c r="AK3232" s="271"/>
      <c r="AL3232" s="271"/>
      <c r="AM3232" s="294"/>
      <c r="AN3232" s="295" t="e">
        <f t="shared" si="3933"/>
        <v>#DIV/0!</v>
      </c>
      <c r="AO3232" s="299"/>
    </row>
    <row r="3233" spans="1:41" s="221" customFormat="1" ht="15" customHeight="1" thickBot="1" x14ac:dyDescent="0.2">
      <c r="A3233" s="247"/>
      <c r="B3233" s="248">
        <f t="shared" ref="B3233:C3233" si="3965">B3232</f>
        <v>0</v>
      </c>
      <c r="C3233" s="249">
        <f t="shared" si="3965"/>
        <v>0</v>
      </c>
      <c r="D3233" s="250">
        <f t="shared" si="3961"/>
        <v>5</v>
      </c>
      <c r="E3233" s="250"/>
      <c r="F3233" s="251"/>
      <c r="G3233" s="250"/>
      <c r="H3233" s="271"/>
      <c r="I3233" s="250"/>
      <c r="J3233" s="250"/>
      <c r="K3233" s="250"/>
      <c r="L3233" s="250"/>
      <c r="M3233" s="250"/>
      <c r="N3233" s="250"/>
      <c r="O3233" s="258">
        <f t="shared" si="3932"/>
        <v>0</v>
      </c>
      <c r="P3233" s="364"/>
      <c r="Q3233" s="271"/>
      <c r="R3233" s="372"/>
      <c r="S3233" s="375"/>
      <c r="T3233" s="364"/>
      <c r="U3233" s="370"/>
      <c r="V3233" s="366"/>
      <c r="W3233" s="368"/>
      <c r="X3233" s="370"/>
      <c r="Y3233" s="372"/>
      <c r="Z3233" s="372"/>
      <c r="AA3233" s="372"/>
      <c r="AB3233" s="373"/>
      <c r="AC3233" s="373"/>
      <c r="AD3233" s="250" t="str">
        <f t="shared" si="3962"/>
        <v>会员</v>
      </c>
      <c r="AE3233" s="284">
        <f>VLOOKUP(AD3233,分类参数表!$I$2:$J$10,2,FALSE)</f>
        <v>1</v>
      </c>
      <c r="AF3233" s="285"/>
      <c r="AG3233" s="271"/>
      <c r="AH3233" s="271"/>
      <c r="AI3233" s="271"/>
      <c r="AJ3233" s="271"/>
      <c r="AK3233" s="271"/>
      <c r="AL3233" s="271"/>
      <c r="AM3233" s="294"/>
      <c r="AN3233" s="295" t="e">
        <f t="shared" si="3933"/>
        <v>#DIV/0!</v>
      </c>
      <c r="AO3233" s="299"/>
    </row>
    <row r="3234" spans="1:41" s="218" customFormat="1" ht="15" customHeight="1" thickTop="1" x14ac:dyDescent="0.15">
      <c r="A3234" s="229"/>
      <c r="B3234" s="230"/>
      <c r="C3234" s="231"/>
      <c r="D3234" s="232">
        <v>1</v>
      </c>
      <c r="E3234" s="233"/>
      <c r="F3234" s="233"/>
      <c r="G3234" s="232"/>
      <c r="H3234" s="326"/>
      <c r="I3234" s="234"/>
      <c r="J3234" s="232"/>
      <c r="K3234" s="233"/>
      <c r="L3234" s="232"/>
      <c r="M3234" s="232"/>
      <c r="N3234" s="232"/>
      <c r="O3234" s="255">
        <f t="shared" si="3932"/>
        <v>0</v>
      </c>
      <c r="P3234" s="350">
        <f>SUM(O3234:O3238)</f>
        <v>0</v>
      </c>
      <c r="Q3234" s="264"/>
      <c r="R3234" s="352">
        <f>SUMPRODUCT(Q3234:Q3238+0)</f>
        <v>0</v>
      </c>
      <c r="S3234" s="354" t="e">
        <f>R3234/P3234</f>
        <v>#DIV/0!</v>
      </c>
      <c r="T3234" s="350" t="e">
        <f>LOOKUP(S3234,{0.4,0.45,0.5,0.55,0.6,0.65,0.7,0.75,0.8,0.85,0.9,0.95,1},{0.1,0.175,0.25,0.325,0.4,0.475,0.55,0.625,0.7,0.775,0.85,0.925,1})</f>
        <v>#DIV/0!</v>
      </c>
      <c r="U3234" s="356"/>
      <c r="V3234" s="358"/>
      <c r="W3234" s="360"/>
      <c r="X3234" s="356"/>
      <c r="Y3234" s="352">
        <f>R3234-(V3234/10)-X3234</f>
        <v>0</v>
      </c>
      <c r="Z3234" s="352" t="e">
        <f>Y3234*T3234*AE3234</f>
        <v>#DIV/0!</v>
      </c>
      <c r="AA3234" s="352" t="e">
        <f>U3234-V3234+Z3234</f>
        <v>#DIV/0!</v>
      </c>
      <c r="AB3234" s="352"/>
      <c r="AC3234" s="352"/>
      <c r="AD3234" s="276"/>
      <c r="AE3234" s="277" t="e">
        <f>VLOOKUP(AD3234,分类参数表!$I$2:$J$10,2,FALSE)</f>
        <v>#N/A</v>
      </c>
      <c r="AF3234" s="278"/>
      <c r="AG3234" s="264"/>
      <c r="AH3234" s="264"/>
      <c r="AI3234" s="264"/>
      <c r="AJ3234" s="264"/>
      <c r="AK3234" s="264"/>
      <c r="AL3234" s="264"/>
      <c r="AM3234" s="288"/>
      <c r="AN3234" s="289" t="e">
        <f t="shared" si="3933"/>
        <v>#DIV/0!</v>
      </c>
      <c r="AO3234" s="296"/>
    </row>
    <row r="3235" spans="1:41" s="219" customFormat="1" ht="15" customHeight="1" x14ac:dyDescent="0.15">
      <c r="A3235" s="235"/>
      <c r="B3235" s="236">
        <f t="shared" ref="B3235:C3235" si="3966">B3234</f>
        <v>0</v>
      </c>
      <c r="C3235" s="237">
        <f t="shared" si="3966"/>
        <v>0</v>
      </c>
      <c r="D3235" s="238">
        <f t="shared" ref="D3235:D3238" si="3967">D3234+1</f>
        <v>2</v>
      </c>
      <c r="E3235" s="238"/>
      <c r="F3235" s="239"/>
      <c r="G3235" s="238"/>
      <c r="H3235" s="327"/>
      <c r="I3235" s="240"/>
      <c r="J3235" s="238"/>
      <c r="K3235" s="238"/>
      <c r="L3235" s="238"/>
      <c r="M3235" s="238"/>
      <c r="N3235" s="238"/>
      <c r="O3235" s="256">
        <f t="shared" si="3932"/>
        <v>0</v>
      </c>
      <c r="P3235" s="351"/>
      <c r="Q3235" s="266"/>
      <c r="R3235" s="353"/>
      <c r="S3235" s="355"/>
      <c r="T3235" s="351"/>
      <c r="U3235" s="357"/>
      <c r="V3235" s="359"/>
      <c r="W3235" s="361"/>
      <c r="X3235" s="357"/>
      <c r="Y3235" s="353"/>
      <c r="Z3235" s="353"/>
      <c r="AA3235" s="353"/>
      <c r="AB3235" s="353"/>
      <c r="AC3235" s="353"/>
      <c r="AD3235" s="238">
        <f t="shared" ref="AD3235:AD3238" si="3968">AD3234</f>
        <v>0</v>
      </c>
      <c r="AE3235" s="279" t="e">
        <f>VLOOKUP(AD3235,分类参数表!$I$2:$J$10,2,FALSE)</f>
        <v>#N/A</v>
      </c>
      <c r="AF3235" s="280"/>
      <c r="AG3235" s="266"/>
      <c r="AH3235" s="266"/>
      <c r="AI3235" s="266"/>
      <c r="AJ3235" s="266"/>
      <c r="AK3235" s="266"/>
      <c r="AL3235" s="266"/>
      <c r="AM3235" s="290"/>
      <c r="AN3235" s="291" t="e">
        <f t="shared" si="3933"/>
        <v>#DIV/0!</v>
      </c>
      <c r="AO3235" s="297"/>
    </row>
    <row r="3236" spans="1:41" s="219" customFormat="1" ht="15" customHeight="1" x14ac:dyDescent="0.15">
      <c r="A3236" s="235"/>
      <c r="B3236" s="236">
        <f t="shared" ref="B3236:C3236" si="3969">B3235</f>
        <v>0</v>
      </c>
      <c r="C3236" s="237">
        <f t="shared" si="3969"/>
        <v>0</v>
      </c>
      <c r="D3236" s="238">
        <f t="shared" si="3967"/>
        <v>3</v>
      </c>
      <c r="E3236" s="238"/>
      <c r="F3236" s="239"/>
      <c r="G3236" s="238"/>
      <c r="H3236" s="327"/>
      <c r="I3236" s="240"/>
      <c r="J3236" s="238"/>
      <c r="K3236" s="238"/>
      <c r="L3236" s="238"/>
      <c r="M3236" s="238"/>
      <c r="N3236" s="238"/>
      <c r="O3236" s="256">
        <f t="shared" si="3932"/>
        <v>0</v>
      </c>
      <c r="P3236" s="351"/>
      <c r="Q3236" s="266"/>
      <c r="R3236" s="353"/>
      <c r="S3236" s="355"/>
      <c r="T3236" s="351"/>
      <c r="U3236" s="357"/>
      <c r="V3236" s="359"/>
      <c r="W3236" s="361"/>
      <c r="X3236" s="357"/>
      <c r="Y3236" s="353"/>
      <c r="Z3236" s="353"/>
      <c r="AA3236" s="353"/>
      <c r="AB3236" s="353"/>
      <c r="AC3236" s="353"/>
      <c r="AD3236" s="238">
        <f t="shared" si="3968"/>
        <v>0</v>
      </c>
      <c r="AE3236" s="279" t="e">
        <f>VLOOKUP(AD3236,分类参数表!$I$2:$J$10,2,FALSE)</f>
        <v>#N/A</v>
      </c>
      <c r="AF3236" s="280"/>
      <c r="AG3236" s="266"/>
      <c r="AH3236" s="266"/>
      <c r="AI3236" s="266"/>
      <c r="AJ3236" s="266"/>
      <c r="AK3236" s="266"/>
      <c r="AL3236" s="266"/>
      <c r="AM3236" s="290"/>
      <c r="AN3236" s="291" t="e">
        <f t="shared" si="3933"/>
        <v>#DIV/0!</v>
      </c>
      <c r="AO3236" s="297"/>
    </row>
    <row r="3237" spans="1:41" s="219" customFormat="1" ht="15" customHeight="1" x14ac:dyDescent="0.15">
      <c r="A3237" s="235"/>
      <c r="B3237" s="236">
        <f t="shared" ref="B3237:C3237" si="3970">B3236</f>
        <v>0</v>
      </c>
      <c r="C3237" s="237">
        <f t="shared" si="3970"/>
        <v>0</v>
      </c>
      <c r="D3237" s="238">
        <f t="shared" si="3967"/>
        <v>4</v>
      </c>
      <c r="E3237" s="238"/>
      <c r="F3237" s="239"/>
      <c r="G3237" s="238"/>
      <c r="H3237" s="266"/>
      <c r="I3237" s="238"/>
      <c r="J3237" s="238"/>
      <c r="K3237" s="238"/>
      <c r="L3237" s="238"/>
      <c r="M3237" s="238"/>
      <c r="N3237" s="238"/>
      <c r="O3237" s="256">
        <f t="shared" si="3932"/>
        <v>0</v>
      </c>
      <c r="P3237" s="351"/>
      <c r="Q3237" s="266"/>
      <c r="R3237" s="353"/>
      <c r="S3237" s="355"/>
      <c r="T3237" s="351"/>
      <c r="U3237" s="357"/>
      <c r="V3237" s="359"/>
      <c r="W3237" s="361"/>
      <c r="X3237" s="357"/>
      <c r="Y3237" s="353"/>
      <c r="Z3237" s="353"/>
      <c r="AA3237" s="353"/>
      <c r="AB3237" s="353"/>
      <c r="AC3237" s="353"/>
      <c r="AD3237" s="238">
        <f t="shared" si="3968"/>
        <v>0</v>
      </c>
      <c r="AE3237" s="279" t="e">
        <f>VLOOKUP(AD3237,分类参数表!$I$2:$J$10,2,FALSE)</f>
        <v>#N/A</v>
      </c>
      <c r="AF3237" s="280"/>
      <c r="AG3237" s="266"/>
      <c r="AH3237" s="266"/>
      <c r="AI3237" s="266"/>
      <c r="AJ3237" s="266"/>
      <c r="AK3237" s="266"/>
      <c r="AL3237" s="266"/>
      <c r="AM3237" s="290"/>
      <c r="AN3237" s="291" t="e">
        <f t="shared" si="3933"/>
        <v>#DIV/0!</v>
      </c>
      <c r="AO3237" s="297"/>
    </row>
    <row r="3238" spans="1:41" s="219" customFormat="1" ht="15" customHeight="1" thickBot="1" x14ac:dyDescent="0.2">
      <c r="A3238" s="235"/>
      <c r="B3238" s="236">
        <f t="shared" ref="B3238:C3238" si="3971">B3237</f>
        <v>0</v>
      </c>
      <c r="C3238" s="237">
        <f t="shared" si="3971"/>
        <v>0</v>
      </c>
      <c r="D3238" s="238">
        <f t="shared" si="3967"/>
        <v>5</v>
      </c>
      <c r="E3238" s="238"/>
      <c r="F3238" s="239"/>
      <c r="G3238" s="238"/>
      <c r="H3238" s="266"/>
      <c r="I3238" s="238"/>
      <c r="J3238" s="238"/>
      <c r="K3238" s="238"/>
      <c r="L3238" s="238"/>
      <c r="M3238" s="238"/>
      <c r="N3238" s="238"/>
      <c r="O3238" s="256">
        <f t="shared" si="3932"/>
        <v>0</v>
      </c>
      <c r="P3238" s="351"/>
      <c r="Q3238" s="266"/>
      <c r="R3238" s="353"/>
      <c r="S3238" s="355"/>
      <c r="T3238" s="351"/>
      <c r="U3238" s="357"/>
      <c r="V3238" s="359"/>
      <c r="W3238" s="361"/>
      <c r="X3238" s="357"/>
      <c r="Y3238" s="353"/>
      <c r="Z3238" s="353"/>
      <c r="AA3238" s="353"/>
      <c r="AB3238" s="362"/>
      <c r="AC3238" s="362"/>
      <c r="AD3238" s="238">
        <f t="shared" si="3968"/>
        <v>0</v>
      </c>
      <c r="AE3238" s="279" t="e">
        <f>VLOOKUP(AD3238,分类参数表!$I$2:$J$10,2,FALSE)</f>
        <v>#N/A</v>
      </c>
      <c r="AF3238" s="280"/>
      <c r="AG3238" s="266"/>
      <c r="AH3238" s="266"/>
      <c r="AI3238" s="266"/>
      <c r="AJ3238" s="266"/>
      <c r="AK3238" s="266"/>
      <c r="AL3238" s="266"/>
      <c r="AM3238" s="290"/>
      <c r="AN3238" s="291" t="e">
        <f t="shared" si="3933"/>
        <v>#DIV/0!</v>
      </c>
      <c r="AO3238" s="297"/>
    </row>
    <row r="3239" spans="1:41" s="220" customFormat="1" ht="15" customHeight="1" thickTop="1" x14ac:dyDescent="0.15">
      <c r="A3239" s="319"/>
      <c r="B3239" s="242"/>
      <c r="C3239" s="243"/>
      <c r="D3239" s="244">
        <v>1</v>
      </c>
      <c r="E3239" s="320"/>
      <c r="F3239" s="245"/>
      <c r="G3239" s="321"/>
      <c r="H3239" s="328"/>
      <c r="I3239" s="246"/>
      <c r="J3239" s="321"/>
      <c r="K3239" s="320"/>
      <c r="L3239" s="321"/>
      <c r="M3239" s="244"/>
      <c r="N3239" s="244"/>
      <c r="O3239" s="257">
        <f t="shared" si="3932"/>
        <v>0</v>
      </c>
      <c r="P3239" s="363">
        <f>SUM(O3239:O3243)</f>
        <v>0</v>
      </c>
      <c r="Q3239" s="322"/>
      <c r="R3239" s="371">
        <f>SUMPRODUCT(Q3239:Q3243+0)</f>
        <v>0</v>
      </c>
      <c r="S3239" s="374" t="e">
        <f>R3239/P3239</f>
        <v>#DIV/0!</v>
      </c>
      <c r="T3239" s="363" t="e">
        <f>LOOKUP(S3239,{0.4,0.45,0.5,0.55,0.6,0.65,0.7,0.75,0.8,0.85,0.9,0.95,1},{0.1,0.175,0.25,0.325,0.4,0.475,0.55,0.625,0.7,0.775,0.85,0.925,1})</f>
        <v>#DIV/0!</v>
      </c>
      <c r="U3239" s="369"/>
      <c r="V3239" s="365"/>
      <c r="W3239" s="367"/>
      <c r="X3239" s="369"/>
      <c r="Y3239" s="371">
        <f>R3239-(V3239/10)-X3239</f>
        <v>0</v>
      </c>
      <c r="Z3239" s="371" t="e">
        <f>Y3239*T3239*AE3239</f>
        <v>#DIV/0!</v>
      </c>
      <c r="AA3239" s="371" t="e">
        <f>U3239-V3239+Z3239</f>
        <v>#DIV/0!</v>
      </c>
      <c r="AB3239" s="371"/>
      <c r="AC3239" s="371"/>
      <c r="AD3239" s="323" t="s">
        <v>2000</v>
      </c>
      <c r="AE3239" s="282">
        <f>VLOOKUP(AD3239,分类参数表!$I$2:$J$10,2,FALSE)</f>
        <v>1</v>
      </c>
      <c r="AF3239" s="283"/>
      <c r="AG3239" s="322"/>
      <c r="AH3239" s="269"/>
      <c r="AI3239" s="269"/>
      <c r="AJ3239" s="269"/>
      <c r="AK3239" s="322"/>
      <c r="AL3239" s="322"/>
      <c r="AM3239" s="292"/>
      <c r="AN3239" s="293" t="e">
        <f t="shared" si="3933"/>
        <v>#DIV/0!</v>
      </c>
      <c r="AO3239" s="298"/>
    </row>
    <row r="3240" spans="1:41" s="221" customFormat="1" ht="15" customHeight="1" x14ac:dyDescent="0.15">
      <c r="A3240" s="247"/>
      <c r="B3240" s="248">
        <f t="shared" ref="B3240:C3240" si="3972">B3239</f>
        <v>0</v>
      </c>
      <c r="C3240" s="249">
        <f t="shared" si="3972"/>
        <v>0</v>
      </c>
      <c r="D3240" s="250">
        <f t="shared" ref="D3240:D3243" si="3973">D3239+1</f>
        <v>2</v>
      </c>
      <c r="E3240" s="250"/>
      <c r="F3240" s="251"/>
      <c r="G3240" s="250"/>
      <c r="H3240" s="329"/>
      <c r="I3240" s="252"/>
      <c r="J3240" s="250"/>
      <c r="K3240" s="250"/>
      <c r="L3240" s="250"/>
      <c r="M3240" s="250"/>
      <c r="N3240" s="250"/>
      <c r="O3240" s="258">
        <f t="shared" si="3932"/>
        <v>0</v>
      </c>
      <c r="P3240" s="364"/>
      <c r="Q3240" s="271"/>
      <c r="R3240" s="372"/>
      <c r="S3240" s="375"/>
      <c r="T3240" s="364"/>
      <c r="U3240" s="370"/>
      <c r="V3240" s="366"/>
      <c r="W3240" s="368"/>
      <c r="X3240" s="370"/>
      <c r="Y3240" s="372"/>
      <c r="Z3240" s="372"/>
      <c r="AA3240" s="372"/>
      <c r="AB3240" s="372"/>
      <c r="AC3240" s="372"/>
      <c r="AD3240" s="250" t="str">
        <f t="shared" ref="AD3240:AD3243" si="3974">AD3239</f>
        <v>会员</v>
      </c>
      <c r="AE3240" s="284">
        <f>VLOOKUP(AD3240,分类参数表!$I$2:$J$10,2,FALSE)</f>
        <v>1</v>
      </c>
      <c r="AF3240" s="285"/>
      <c r="AG3240" s="271"/>
      <c r="AH3240" s="271"/>
      <c r="AI3240" s="271"/>
      <c r="AJ3240" s="271"/>
      <c r="AK3240" s="271"/>
      <c r="AL3240" s="271"/>
      <c r="AM3240" s="294"/>
      <c r="AN3240" s="295" t="e">
        <f t="shared" si="3933"/>
        <v>#DIV/0!</v>
      </c>
      <c r="AO3240" s="299"/>
    </row>
    <row r="3241" spans="1:41" s="221" customFormat="1" ht="15" customHeight="1" x14ac:dyDescent="0.15">
      <c r="A3241" s="247"/>
      <c r="B3241" s="248">
        <f t="shared" ref="B3241:C3241" si="3975">B3240</f>
        <v>0</v>
      </c>
      <c r="C3241" s="249">
        <f t="shared" si="3975"/>
        <v>0</v>
      </c>
      <c r="D3241" s="250">
        <f t="shared" si="3973"/>
        <v>3</v>
      </c>
      <c r="E3241" s="250"/>
      <c r="F3241" s="251"/>
      <c r="G3241" s="250"/>
      <c r="H3241" s="329"/>
      <c r="I3241" s="252"/>
      <c r="J3241" s="250"/>
      <c r="K3241" s="250"/>
      <c r="L3241" s="250"/>
      <c r="M3241" s="250"/>
      <c r="N3241" s="250"/>
      <c r="O3241" s="258">
        <f t="shared" si="3932"/>
        <v>0</v>
      </c>
      <c r="P3241" s="364"/>
      <c r="Q3241" s="271"/>
      <c r="R3241" s="372"/>
      <c r="S3241" s="375"/>
      <c r="T3241" s="364"/>
      <c r="U3241" s="370"/>
      <c r="V3241" s="366"/>
      <c r="W3241" s="368"/>
      <c r="X3241" s="370"/>
      <c r="Y3241" s="372"/>
      <c r="Z3241" s="372"/>
      <c r="AA3241" s="372"/>
      <c r="AB3241" s="372"/>
      <c r="AC3241" s="372"/>
      <c r="AD3241" s="250" t="str">
        <f t="shared" si="3974"/>
        <v>会员</v>
      </c>
      <c r="AE3241" s="284">
        <f>VLOOKUP(AD3241,分类参数表!$I$2:$J$10,2,FALSE)</f>
        <v>1</v>
      </c>
      <c r="AF3241" s="285"/>
      <c r="AG3241" s="271"/>
      <c r="AH3241" s="271"/>
      <c r="AI3241" s="271"/>
      <c r="AJ3241" s="271"/>
      <c r="AK3241" s="271"/>
      <c r="AL3241" s="271"/>
      <c r="AM3241" s="294"/>
      <c r="AN3241" s="295" t="e">
        <f t="shared" si="3933"/>
        <v>#DIV/0!</v>
      </c>
      <c r="AO3241" s="299"/>
    </row>
    <row r="3242" spans="1:41" s="221" customFormat="1" ht="15" customHeight="1" x14ac:dyDescent="0.15">
      <c r="A3242" s="247"/>
      <c r="B3242" s="248">
        <f t="shared" ref="B3242:C3242" si="3976">B3241</f>
        <v>0</v>
      </c>
      <c r="C3242" s="249">
        <f t="shared" si="3976"/>
        <v>0</v>
      </c>
      <c r="D3242" s="250">
        <f t="shared" si="3973"/>
        <v>4</v>
      </c>
      <c r="E3242" s="250"/>
      <c r="F3242" s="251"/>
      <c r="G3242" s="250"/>
      <c r="H3242" s="271"/>
      <c r="I3242" s="250"/>
      <c r="J3242" s="250"/>
      <c r="K3242" s="250"/>
      <c r="L3242" s="250"/>
      <c r="M3242" s="250"/>
      <c r="N3242" s="250"/>
      <c r="O3242" s="258">
        <f t="shared" si="3932"/>
        <v>0</v>
      </c>
      <c r="P3242" s="364"/>
      <c r="Q3242" s="271"/>
      <c r="R3242" s="372"/>
      <c r="S3242" s="375"/>
      <c r="T3242" s="364"/>
      <c r="U3242" s="370"/>
      <c r="V3242" s="366"/>
      <c r="W3242" s="368"/>
      <c r="X3242" s="370"/>
      <c r="Y3242" s="372"/>
      <c r="Z3242" s="372"/>
      <c r="AA3242" s="372"/>
      <c r="AB3242" s="372"/>
      <c r="AC3242" s="372"/>
      <c r="AD3242" s="250" t="str">
        <f t="shared" si="3974"/>
        <v>会员</v>
      </c>
      <c r="AE3242" s="284">
        <f>VLOOKUP(AD3242,分类参数表!$I$2:$J$10,2,FALSE)</f>
        <v>1</v>
      </c>
      <c r="AF3242" s="285"/>
      <c r="AG3242" s="271"/>
      <c r="AH3242" s="271"/>
      <c r="AI3242" s="271"/>
      <c r="AJ3242" s="271"/>
      <c r="AK3242" s="271"/>
      <c r="AL3242" s="271"/>
      <c r="AM3242" s="294"/>
      <c r="AN3242" s="295" t="e">
        <f t="shared" si="3933"/>
        <v>#DIV/0!</v>
      </c>
      <c r="AO3242" s="299"/>
    </row>
    <row r="3243" spans="1:41" s="221" customFormat="1" ht="15" customHeight="1" thickBot="1" x14ac:dyDescent="0.2">
      <c r="A3243" s="247"/>
      <c r="B3243" s="248">
        <f t="shared" ref="B3243:C3243" si="3977">B3242</f>
        <v>0</v>
      </c>
      <c r="C3243" s="249">
        <f t="shared" si="3977"/>
        <v>0</v>
      </c>
      <c r="D3243" s="250">
        <f t="shared" si="3973"/>
        <v>5</v>
      </c>
      <c r="E3243" s="250"/>
      <c r="F3243" s="251"/>
      <c r="G3243" s="250"/>
      <c r="H3243" s="271"/>
      <c r="I3243" s="250"/>
      <c r="J3243" s="250"/>
      <c r="K3243" s="250"/>
      <c r="L3243" s="250"/>
      <c r="M3243" s="250"/>
      <c r="N3243" s="250"/>
      <c r="O3243" s="258">
        <f t="shared" si="3932"/>
        <v>0</v>
      </c>
      <c r="P3243" s="364"/>
      <c r="Q3243" s="271"/>
      <c r="R3243" s="372"/>
      <c r="S3243" s="375"/>
      <c r="T3243" s="364"/>
      <c r="U3243" s="370"/>
      <c r="V3243" s="366"/>
      <c r="W3243" s="368"/>
      <c r="X3243" s="370"/>
      <c r="Y3243" s="372"/>
      <c r="Z3243" s="372"/>
      <c r="AA3243" s="372"/>
      <c r="AB3243" s="373"/>
      <c r="AC3243" s="373"/>
      <c r="AD3243" s="250" t="str">
        <f t="shared" si="3974"/>
        <v>会员</v>
      </c>
      <c r="AE3243" s="284">
        <f>VLOOKUP(AD3243,分类参数表!$I$2:$J$10,2,FALSE)</f>
        <v>1</v>
      </c>
      <c r="AF3243" s="285"/>
      <c r="AG3243" s="271"/>
      <c r="AH3243" s="271"/>
      <c r="AI3243" s="271"/>
      <c r="AJ3243" s="271"/>
      <c r="AK3243" s="271"/>
      <c r="AL3243" s="271"/>
      <c r="AM3243" s="294"/>
      <c r="AN3243" s="295" t="e">
        <f t="shared" si="3933"/>
        <v>#DIV/0!</v>
      </c>
      <c r="AO3243" s="299"/>
    </row>
    <row r="3244" spans="1:41" s="218" customFormat="1" ht="15" customHeight="1" thickTop="1" x14ac:dyDescent="0.15">
      <c r="A3244" s="229"/>
      <c r="B3244" s="230"/>
      <c r="C3244" s="231"/>
      <c r="D3244" s="232">
        <v>1</v>
      </c>
      <c r="E3244" s="233"/>
      <c r="F3244" s="233"/>
      <c r="G3244" s="232"/>
      <c r="H3244" s="326"/>
      <c r="I3244" s="234"/>
      <c r="J3244" s="232"/>
      <c r="K3244" s="233"/>
      <c r="L3244" s="232"/>
      <c r="M3244" s="232"/>
      <c r="N3244" s="232"/>
      <c r="O3244" s="255">
        <f t="shared" si="3932"/>
        <v>0</v>
      </c>
      <c r="P3244" s="350">
        <f>SUM(O3244:O3248)</f>
        <v>0</v>
      </c>
      <c r="Q3244" s="264"/>
      <c r="R3244" s="352">
        <f>SUMPRODUCT(Q3244:Q3248+0)</f>
        <v>0</v>
      </c>
      <c r="S3244" s="354" t="e">
        <f>R3244/P3244</f>
        <v>#DIV/0!</v>
      </c>
      <c r="T3244" s="350" t="e">
        <f>LOOKUP(S3244,{0.4,0.45,0.5,0.55,0.6,0.65,0.7,0.75,0.8,0.85,0.9,0.95,1},{0.1,0.175,0.25,0.325,0.4,0.475,0.55,0.625,0.7,0.775,0.85,0.925,1})</f>
        <v>#DIV/0!</v>
      </c>
      <c r="U3244" s="356"/>
      <c r="V3244" s="358"/>
      <c r="W3244" s="360"/>
      <c r="X3244" s="356"/>
      <c r="Y3244" s="352">
        <f>R3244-(V3244/10)-X3244</f>
        <v>0</v>
      </c>
      <c r="Z3244" s="352" t="e">
        <f>Y3244*T3244*AE3244</f>
        <v>#DIV/0!</v>
      </c>
      <c r="AA3244" s="352" t="e">
        <f>U3244-V3244+Z3244</f>
        <v>#DIV/0!</v>
      </c>
      <c r="AB3244" s="352"/>
      <c r="AC3244" s="352"/>
      <c r="AD3244" s="276"/>
      <c r="AE3244" s="277" t="e">
        <f>VLOOKUP(AD3244,分类参数表!$I$2:$J$10,2,FALSE)</f>
        <v>#N/A</v>
      </c>
      <c r="AF3244" s="278"/>
      <c r="AG3244" s="264"/>
      <c r="AH3244" s="264"/>
      <c r="AI3244" s="264"/>
      <c r="AJ3244" s="264"/>
      <c r="AK3244" s="264"/>
      <c r="AL3244" s="264"/>
      <c r="AM3244" s="288"/>
      <c r="AN3244" s="289" t="e">
        <f t="shared" si="3933"/>
        <v>#DIV/0!</v>
      </c>
      <c r="AO3244" s="296"/>
    </row>
    <row r="3245" spans="1:41" s="219" customFormat="1" ht="15" customHeight="1" x14ac:dyDescent="0.15">
      <c r="A3245" s="235"/>
      <c r="B3245" s="236">
        <f t="shared" ref="B3245:C3245" si="3978">B3244</f>
        <v>0</v>
      </c>
      <c r="C3245" s="237">
        <f t="shared" si="3978"/>
        <v>0</v>
      </c>
      <c r="D3245" s="238">
        <f t="shared" ref="D3245:D3248" si="3979">D3244+1</f>
        <v>2</v>
      </c>
      <c r="E3245" s="238"/>
      <c r="F3245" s="239"/>
      <c r="G3245" s="238"/>
      <c r="H3245" s="327"/>
      <c r="I3245" s="240"/>
      <c r="J3245" s="238"/>
      <c r="K3245" s="238"/>
      <c r="L3245" s="238"/>
      <c r="M3245" s="238"/>
      <c r="N3245" s="238"/>
      <c r="O3245" s="256">
        <f t="shared" si="3932"/>
        <v>0</v>
      </c>
      <c r="P3245" s="351"/>
      <c r="Q3245" s="266"/>
      <c r="R3245" s="353"/>
      <c r="S3245" s="355"/>
      <c r="T3245" s="351"/>
      <c r="U3245" s="357"/>
      <c r="V3245" s="359"/>
      <c r="W3245" s="361"/>
      <c r="X3245" s="357"/>
      <c r="Y3245" s="353"/>
      <c r="Z3245" s="353"/>
      <c r="AA3245" s="353"/>
      <c r="AB3245" s="353"/>
      <c r="AC3245" s="353"/>
      <c r="AD3245" s="238">
        <f t="shared" ref="AD3245:AD3248" si="3980">AD3244</f>
        <v>0</v>
      </c>
      <c r="AE3245" s="279" t="e">
        <f>VLOOKUP(AD3245,分类参数表!$I$2:$J$10,2,FALSE)</f>
        <v>#N/A</v>
      </c>
      <c r="AF3245" s="280"/>
      <c r="AG3245" s="266"/>
      <c r="AH3245" s="266"/>
      <c r="AI3245" s="266"/>
      <c r="AJ3245" s="266"/>
      <c r="AK3245" s="266"/>
      <c r="AL3245" s="266"/>
      <c r="AM3245" s="290"/>
      <c r="AN3245" s="291" t="e">
        <f t="shared" si="3933"/>
        <v>#DIV/0!</v>
      </c>
      <c r="AO3245" s="297"/>
    </row>
    <row r="3246" spans="1:41" s="219" customFormat="1" ht="15" customHeight="1" x14ac:dyDescent="0.15">
      <c r="A3246" s="235"/>
      <c r="B3246" s="236">
        <f t="shared" ref="B3246:C3246" si="3981">B3245</f>
        <v>0</v>
      </c>
      <c r="C3246" s="237">
        <f t="shared" si="3981"/>
        <v>0</v>
      </c>
      <c r="D3246" s="238">
        <f t="shared" si="3979"/>
        <v>3</v>
      </c>
      <c r="E3246" s="238"/>
      <c r="F3246" s="239"/>
      <c r="G3246" s="238"/>
      <c r="H3246" s="327"/>
      <c r="I3246" s="240"/>
      <c r="J3246" s="238"/>
      <c r="K3246" s="238"/>
      <c r="L3246" s="238"/>
      <c r="M3246" s="238"/>
      <c r="N3246" s="238"/>
      <c r="O3246" s="256">
        <f t="shared" si="3932"/>
        <v>0</v>
      </c>
      <c r="P3246" s="351"/>
      <c r="Q3246" s="266"/>
      <c r="R3246" s="353"/>
      <c r="S3246" s="355"/>
      <c r="T3246" s="351"/>
      <c r="U3246" s="357"/>
      <c r="V3246" s="359"/>
      <c r="W3246" s="361"/>
      <c r="X3246" s="357"/>
      <c r="Y3246" s="353"/>
      <c r="Z3246" s="353"/>
      <c r="AA3246" s="353"/>
      <c r="AB3246" s="353"/>
      <c r="AC3246" s="353"/>
      <c r="AD3246" s="238">
        <f t="shared" si="3980"/>
        <v>0</v>
      </c>
      <c r="AE3246" s="279" t="e">
        <f>VLOOKUP(AD3246,分类参数表!$I$2:$J$10,2,FALSE)</f>
        <v>#N/A</v>
      </c>
      <c r="AF3246" s="280"/>
      <c r="AG3246" s="266"/>
      <c r="AH3246" s="266"/>
      <c r="AI3246" s="266"/>
      <c r="AJ3246" s="266"/>
      <c r="AK3246" s="266"/>
      <c r="AL3246" s="266"/>
      <c r="AM3246" s="290"/>
      <c r="AN3246" s="291" t="e">
        <f t="shared" si="3933"/>
        <v>#DIV/0!</v>
      </c>
      <c r="AO3246" s="297"/>
    </row>
    <row r="3247" spans="1:41" s="219" customFormat="1" ht="15" customHeight="1" x14ac:dyDescent="0.15">
      <c r="A3247" s="235"/>
      <c r="B3247" s="236">
        <f t="shared" ref="B3247:C3247" si="3982">B3246</f>
        <v>0</v>
      </c>
      <c r="C3247" s="237">
        <f t="shared" si="3982"/>
        <v>0</v>
      </c>
      <c r="D3247" s="238">
        <f t="shared" si="3979"/>
        <v>4</v>
      </c>
      <c r="E3247" s="238"/>
      <c r="F3247" s="239"/>
      <c r="G3247" s="238"/>
      <c r="H3247" s="266"/>
      <c r="I3247" s="238"/>
      <c r="J3247" s="238"/>
      <c r="K3247" s="238"/>
      <c r="L3247" s="238"/>
      <c r="M3247" s="238"/>
      <c r="N3247" s="238"/>
      <c r="O3247" s="256">
        <f t="shared" si="3932"/>
        <v>0</v>
      </c>
      <c r="P3247" s="351"/>
      <c r="Q3247" s="266"/>
      <c r="R3247" s="353"/>
      <c r="S3247" s="355"/>
      <c r="T3247" s="351"/>
      <c r="U3247" s="357"/>
      <c r="V3247" s="359"/>
      <c r="W3247" s="361"/>
      <c r="X3247" s="357"/>
      <c r="Y3247" s="353"/>
      <c r="Z3247" s="353"/>
      <c r="AA3247" s="353"/>
      <c r="AB3247" s="353"/>
      <c r="AC3247" s="353"/>
      <c r="AD3247" s="238">
        <f t="shared" si="3980"/>
        <v>0</v>
      </c>
      <c r="AE3247" s="279" t="e">
        <f>VLOOKUP(AD3247,分类参数表!$I$2:$J$10,2,FALSE)</f>
        <v>#N/A</v>
      </c>
      <c r="AF3247" s="280"/>
      <c r="AG3247" s="266"/>
      <c r="AH3247" s="266"/>
      <c r="AI3247" s="266"/>
      <c r="AJ3247" s="266"/>
      <c r="AK3247" s="266"/>
      <c r="AL3247" s="266"/>
      <c r="AM3247" s="290"/>
      <c r="AN3247" s="291" t="e">
        <f t="shared" si="3933"/>
        <v>#DIV/0!</v>
      </c>
      <c r="AO3247" s="297"/>
    </row>
    <row r="3248" spans="1:41" s="219" customFormat="1" ht="15" customHeight="1" thickBot="1" x14ac:dyDescent="0.2">
      <c r="A3248" s="235"/>
      <c r="B3248" s="236">
        <f t="shared" ref="B3248:C3248" si="3983">B3247</f>
        <v>0</v>
      </c>
      <c r="C3248" s="237">
        <f t="shared" si="3983"/>
        <v>0</v>
      </c>
      <c r="D3248" s="238">
        <f t="shared" si="3979"/>
        <v>5</v>
      </c>
      <c r="E3248" s="238"/>
      <c r="F3248" s="239"/>
      <c r="G3248" s="238"/>
      <c r="H3248" s="266"/>
      <c r="I3248" s="238"/>
      <c r="J3248" s="238"/>
      <c r="K3248" s="238"/>
      <c r="L3248" s="238"/>
      <c r="M3248" s="238"/>
      <c r="N3248" s="238"/>
      <c r="O3248" s="256">
        <f t="shared" si="3932"/>
        <v>0</v>
      </c>
      <c r="P3248" s="351"/>
      <c r="Q3248" s="266"/>
      <c r="R3248" s="353"/>
      <c r="S3248" s="355"/>
      <c r="T3248" s="351"/>
      <c r="U3248" s="357"/>
      <c r="V3248" s="359"/>
      <c r="W3248" s="361"/>
      <c r="X3248" s="357"/>
      <c r="Y3248" s="353"/>
      <c r="Z3248" s="353"/>
      <c r="AA3248" s="353"/>
      <c r="AB3248" s="362"/>
      <c r="AC3248" s="362"/>
      <c r="AD3248" s="238">
        <f t="shared" si="3980"/>
        <v>0</v>
      </c>
      <c r="AE3248" s="279" t="e">
        <f>VLOOKUP(AD3248,分类参数表!$I$2:$J$10,2,FALSE)</f>
        <v>#N/A</v>
      </c>
      <c r="AF3248" s="280"/>
      <c r="AG3248" s="266"/>
      <c r="AH3248" s="266"/>
      <c r="AI3248" s="266"/>
      <c r="AJ3248" s="266"/>
      <c r="AK3248" s="266"/>
      <c r="AL3248" s="266"/>
      <c r="AM3248" s="290"/>
      <c r="AN3248" s="291" t="e">
        <f t="shared" si="3933"/>
        <v>#DIV/0!</v>
      </c>
      <c r="AO3248" s="297"/>
    </row>
    <row r="3249" spans="1:41" s="220" customFormat="1" ht="15" customHeight="1" thickTop="1" x14ac:dyDescent="0.15">
      <c r="A3249" s="319"/>
      <c r="B3249" s="242"/>
      <c r="C3249" s="243"/>
      <c r="D3249" s="244">
        <v>1</v>
      </c>
      <c r="E3249" s="320"/>
      <c r="F3249" s="245"/>
      <c r="G3249" s="321"/>
      <c r="H3249" s="328"/>
      <c r="I3249" s="246"/>
      <c r="J3249" s="321"/>
      <c r="K3249" s="320"/>
      <c r="L3249" s="321"/>
      <c r="M3249" s="244"/>
      <c r="N3249" s="244"/>
      <c r="O3249" s="257">
        <f t="shared" si="3932"/>
        <v>0</v>
      </c>
      <c r="P3249" s="363">
        <f>SUM(O3249:O3253)</f>
        <v>0</v>
      </c>
      <c r="Q3249" s="322"/>
      <c r="R3249" s="371">
        <f>SUMPRODUCT(Q3249:Q3253+0)</f>
        <v>0</v>
      </c>
      <c r="S3249" s="374" t="e">
        <f>R3249/P3249</f>
        <v>#DIV/0!</v>
      </c>
      <c r="T3249" s="363" t="e">
        <f>LOOKUP(S3249,{0.4,0.45,0.5,0.55,0.6,0.65,0.7,0.75,0.8,0.85,0.9,0.95,1},{0.1,0.175,0.25,0.325,0.4,0.475,0.55,0.625,0.7,0.775,0.85,0.925,1})</f>
        <v>#DIV/0!</v>
      </c>
      <c r="U3249" s="369"/>
      <c r="V3249" s="365"/>
      <c r="W3249" s="367"/>
      <c r="X3249" s="369"/>
      <c r="Y3249" s="371">
        <f>R3249-(V3249/10)-X3249</f>
        <v>0</v>
      </c>
      <c r="Z3249" s="371" t="e">
        <f>Y3249*T3249*AE3249</f>
        <v>#DIV/0!</v>
      </c>
      <c r="AA3249" s="371" t="e">
        <f>U3249-V3249+Z3249</f>
        <v>#DIV/0!</v>
      </c>
      <c r="AB3249" s="371"/>
      <c r="AC3249" s="371"/>
      <c r="AD3249" s="323" t="s">
        <v>2000</v>
      </c>
      <c r="AE3249" s="282">
        <f>VLOOKUP(AD3249,分类参数表!$I$2:$J$10,2,FALSE)</f>
        <v>1</v>
      </c>
      <c r="AF3249" s="283"/>
      <c r="AG3249" s="322"/>
      <c r="AH3249" s="269"/>
      <c r="AI3249" s="269"/>
      <c r="AJ3249" s="269"/>
      <c r="AK3249" s="322"/>
      <c r="AL3249" s="322"/>
      <c r="AM3249" s="292"/>
      <c r="AN3249" s="293" t="e">
        <f t="shared" si="3933"/>
        <v>#DIV/0!</v>
      </c>
      <c r="AO3249" s="298"/>
    </row>
    <row r="3250" spans="1:41" s="221" customFormat="1" ht="15" customHeight="1" x14ac:dyDescent="0.15">
      <c r="A3250" s="247"/>
      <c r="B3250" s="248">
        <f t="shared" ref="B3250:C3250" si="3984">B3249</f>
        <v>0</v>
      </c>
      <c r="C3250" s="249">
        <f t="shared" si="3984"/>
        <v>0</v>
      </c>
      <c r="D3250" s="250">
        <f t="shared" ref="D3250:D3253" si="3985">D3249+1</f>
        <v>2</v>
      </c>
      <c r="E3250" s="250"/>
      <c r="F3250" s="251"/>
      <c r="G3250" s="250"/>
      <c r="H3250" s="329"/>
      <c r="I3250" s="252"/>
      <c r="J3250" s="250"/>
      <c r="K3250" s="250"/>
      <c r="L3250" s="250"/>
      <c r="M3250" s="250"/>
      <c r="N3250" s="250"/>
      <c r="O3250" s="258">
        <f t="shared" si="3932"/>
        <v>0</v>
      </c>
      <c r="P3250" s="364"/>
      <c r="Q3250" s="271"/>
      <c r="R3250" s="372"/>
      <c r="S3250" s="375"/>
      <c r="T3250" s="364"/>
      <c r="U3250" s="370"/>
      <c r="V3250" s="366"/>
      <c r="W3250" s="368"/>
      <c r="X3250" s="370"/>
      <c r="Y3250" s="372"/>
      <c r="Z3250" s="372"/>
      <c r="AA3250" s="372"/>
      <c r="AB3250" s="372"/>
      <c r="AC3250" s="372"/>
      <c r="AD3250" s="250" t="str">
        <f t="shared" ref="AD3250:AD3253" si="3986">AD3249</f>
        <v>会员</v>
      </c>
      <c r="AE3250" s="284">
        <f>VLOOKUP(AD3250,分类参数表!$I$2:$J$10,2,FALSE)</f>
        <v>1</v>
      </c>
      <c r="AF3250" s="285"/>
      <c r="AG3250" s="271"/>
      <c r="AH3250" s="271"/>
      <c r="AI3250" s="271"/>
      <c r="AJ3250" s="271"/>
      <c r="AK3250" s="271"/>
      <c r="AL3250" s="271"/>
      <c r="AM3250" s="294"/>
      <c r="AN3250" s="295" t="e">
        <f t="shared" si="3933"/>
        <v>#DIV/0!</v>
      </c>
      <c r="AO3250" s="299"/>
    </row>
    <row r="3251" spans="1:41" s="221" customFormat="1" ht="15" customHeight="1" x14ac:dyDescent="0.15">
      <c r="A3251" s="247"/>
      <c r="B3251" s="248">
        <f t="shared" ref="B3251:C3251" si="3987">B3250</f>
        <v>0</v>
      </c>
      <c r="C3251" s="249">
        <f t="shared" si="3987"/>
        <v>0</v>
      </c>
      <c r="D3251" s="250">
        <f t="shared" si="3985"/>
        <v>3</v>
      </c>
      <c r="E3251" s="250"/>
      <c r="F3251" s="251"/>
      <c r="G3251" s="250"/>
      <c r="H3251" s="329"/>
      <c r="I3251" s="252"/>
      <c r="J3251" s="250"/>
      <c r="K3251" s="250"/>
      <c r="L3251" s="250"/>
      <c r="M3251" s="250"/>
      <c r="N3251" s="250"/>
      <c r="O3251" s="258">
        <f t="shared" si="3932"/>
        <v>0</v>
      </c>
      <c r="P3251" s="364"/>
      <c r="Q3251" s="271"/>
      <c r="R3251" s="372"/>
      <c r="S3251" s="375"/>
      <c r="T3251" s="364"/>
      <c r="U3251" s="370"/>
      <c r="V3251" s="366"/>
      <c r="W3251" s="368"/>
      <c r="X3251" s="370"/>
      <c r="Y3251" s="372"/>
      <c r="Z3251" s="372"/>
      <c r="AA3251" s="372"/>
      <c r="AB3251" s="372"/>
      <c r="AC3251" s="372"/>
      <c r="AD3251" s="250" t="str">
        <f t="shared" si="3986"/>
        <v>会员</v>
      </c>
      <c r="AE3251" s="284">
        <f>VLOOKUP(AD3251,分类参数表!$I$2:$J$10,2,FALSE)</f>
        <v>1</v>
      </c>
      <c r="AF3251" s="285"/>
      <c r="AG3251" s="271"/>
      <c r="AH3251" s="271"/>
      <c r="AI3251" s="271"/>
      <c r="AJ3251" s="271"/>
      <c r="AK3251" s="271"/>
      <c r="AL3251" s="271"/>
      <c r="AM3251" s="294"/>
      <c r="AN3251" s="295" t="e">
        <f t="shared" si="3933"/>
        <v>#DIV/0!</v>
      </c>
      <c r="AO3251" s="299"/>
    </row>
    <row r="3252" spans="1:41" s="221" customFormat="1" ht="15" customHeight="1" x14ac:dyDescent="0.15">
      <c r="A3252" s="247"/>
      <c r="B3252" s="248">
        <f t="shared" ref="B3252:C3252" si="3988">B3251</f>
        <v>0</v>
      </c>
      <c r="C3252" s="249">
        <f t="shared" si="3988"/>
        <v>0</v>
      </c>
      <c r="D3252" s="250">
        <f t="shared" si="3985"/>
        <v>4</v>
      </c>
      <c r="E3252" s="250"/>
      <c r="F3252" s="251"/>
      <c r="G3252" s="250"/>
      <c r="H3252" s="271"/>
      <c r="I3252" s="250"/>
      <c r="J3252" s="250"/>
      <c r="K3252" s="250"/>
      <c r="L3252" s="250"/>
      <c r="M3252" s="250"/>
      <c r="N3252" s="250"/>
      <c r="O3252" s="258">
        <f t="shared" si="3932"/>
        <v>0</v>
      </c>
      <c r="P3252" s="364"/>
      <c r="Q3252" s="271"/>
      <c r="R3252" s="372"/>
      <c r="S3252" s="375"/>
      <c r="T3252" s="364"/>
      <c r="U3252" s="370"/>
      <c r="V3252" s="366"/>
      <c r="W3252" s="368"/>
      <c r="X3252" s="370"/>
      <c r="Y3252" s="372"/>
      <c r="Z3252" s="372"/>
      <c r="AA3252" s="372"/>
      <c r="AB3252" s="372"/>
      <c r="AC3252" s="372"/>
      <c r="AD3252" s="250" t="str">
        <f t="shared" si="3986"/>
        <v>会员</v>
      </c>
      <c r="AE3252" s="284">
        <f>VLOOKUP(AD3252,分类参数表!$I$2:$J$10,2,FALSE)</f>
        <v>1</v>
      </c>
      <c r="AF3252" s="285"/>
      <c r="AG3252" s="271"/>
      <c r="AH3252" s="271"/>
      <c r="AI3252" s="271"/>
      <c r="AJ3252" s="271"/>
      <c r="AK3252" s="271"/>
      <c r="AL3252" s="271"/>
      <c r="AM3252" s="294"/>
      <c r="AN3252" s="295" t="e">
        <f t="shared" si="3933"/>
        <v>#DIV/0!</v>
      </c>
      <c r="AO3252" s="299"/>
    </row>
    <row r="3253" spans="1:41" s="221" customFormat="1" ht="15" customHeight="1" thickBot="1" x14ac:dyDescent="0.2">
      <c r="A3253" s="247"/>
      <c r="B3253" s="248">
        <f t="shared" ref="B3253:C3253" si="3989">B3252</f>
        <v>0</v>
      </c>
      <c r="C3253" s="249">
        <f t="shared" si="3989"/>
        <v>0</v>
      </c>
      <c r="D3253" s="250">
        <f t="shared" si="3985"/>
        <v>5</v>
      </c>
      <c r="E3253" s="250"/>
      <c r="F3253" s="251"/>
      <c r="G3253" s="250"/>
      <c r="H3253" s="271"/>
      <c r="I3253" s="250"/>
      <c r="J3253" s="250"/>
      <c r="K3253" s="250"/>
      <c r="L3253" s="250"/>
      <c r="M3253" s="250"/>
      <c r="N3253" s="250"/>
      <c r="O3253" s="258">
        <f t="shared" si="3932"/>
        <v>0</v>
      </c>
      <c r="P3253" s="364"/>
      <c r="Q3253" s="271"/>
      <c r="R3253" s="372"/>
      <c r="S3253" s="375"/>
      <c r="T3253" s="364"/>
      <c r="U3253" s="370"/>
      <c r="V3253" s="366"/>
      <c r="W3253" s="368"/>
      <c r="X3253" s="370"/>
      <c r="Y3253" s="372"/>
      <c r="Z3253" s="372"/>
      <c r="AA3253" s="372"/>
      <c r="AB3253" s="373"/>
      <c r="AC3253" s="373"/>
      <c r="AD3253" s="250" t="str">
        <f t="shared" si="3986"/>
        <v>会员</v>
      </c>
      <c r="AE3253" s="284">
        <f>VLOOKUP(AD3253,分类参数表!$I$2:$J$10,2,FALSE)</f>
        <v>1</v>
      </c>
      <c r="AF3253" s="285"/>
      <c r="AG3253" s="271"/>
      <c r="AH3253" s="271"/>
      <c r="AI3253" s="271"/>
      <c r="AJ3253" s="271"/>
      <c r="AK3253" s="271"/>
      <c r="AL3253" s="271"/>
      <c r="AM3253" s="294"/>
      <c r="AN3253" s="295" t="e">
        <f t="shared" si="3933"/>
        <v>#DIV/0!</v>
      </c>
      <c r="AO3253" s="299"/>
    </row>
    <row r="3254" spans="1:41" s="218" customFormat="1" ht="15" customHeight="1" thickTop="1" x14ac:dyDescent="0.15">
      <c r="A3254" s="229"/>
      <c r="B3254" s="230"/>
      <c r="C3254" s="231"/>
      <c r="D3254" s="232">
        <v>1</v>
      </c>
      <c r="E3254" s="233"/>
      <c r="F3254" s="233"/>
      <c r="G3254" s="232"/>
      <c r="H3254" s="326"/>
      <c r="I3254" s="234"/>
      <c r="J3254" s="232"/>
      <c r="K3254" s="233"/>
      <c r="L3254" s="232"/>
      <c r="M3254" s="232"/>
      <c r="N3254" s="232"/>
      <c r="O3254" s="255">
        <f t="shared" si="3932"/>
        <v>0</v>
      </c>
      <c r="P3254" s="350">
        <f>SUM(O3254:O3258)</f>
        <v>0</v>
      </c>
      <c r="Q3254" s="264"/>
      <c r="R3254" s="352">
        <f>SUMPRODUCT(Q3254:Q3258+0)</f>
        <v>0</v>
      </c>
      <c r="S3254" s="354" t="e">
        <f>R3254/P3254</f>
        <v>#DIV/0!</v>
      </c>
      <c r="T3254" s="350" t="e">
        <f>LOOKUP(S3254,{0.4,0.45,0.5,0.55,0.6,0.65,0.7,0.75,0.8,0.85,0.9,0.95,1},{0.1,0.175,0.25,0.325,0.4,0.475,0.55,0.625,0.7,0.775,0.85,0.925,1})</f>
        <v>#DIV/0!</v>
      </c>
      <c r="U3254" s="356"/>
      <c r="V3254" s="358"/>
      <c r="W3254" s="360"/>
      <c r="X3254" s="356"/>
      <c r="Y3254" s="352">
        <f>R3254-(V3254/10)-X3254</f>
        <v>0</v>
      </c>
      <c r="Z3254" s="352" t="e">
        <f>Y3254*T3254*AE3254</f>
        <v>#DIV/0!</v>
      </c>
      <c r="AA3254" s="352" t="e">
        <f>U3254-V3254+Z3254</f>
        <v>#DIV/0!</v>
      </c>
      <c r="AB3254" s="352"/>
      <c r="AC3254" s="352"/>
      <c r="AD3254" s="276"/>
      <c r="AE3254" s="277" t="e">
        <f>VLOOKUP(AD3254,分类参数表!$I$2:$J$10,2,FALSE)</f>
        <v>#N/A</v>
      </c>
      <c r="AF3254" s="278"/>
      <c r="AG3254" s="264"/>
      <c r="AH3254" s="264"/>
      <c r="AI3254" s="264"/>
      <c r="AJ3254" s="264"/>
      <c r="AK3254" s="264"/>
      <c r="AL3254" s="264"/>
      <c r="AM3254" s="288"/>
      <c r="AN3254" s="289" t="e">
        <f t="shared" si="3933"/>
        <v>#DIV/0!</v>
      </c>
      <c r="AO3254" s="296"/>
    </row>
    <row r="3255" spans="1:41" s="219" customFormat="1" ht="15" customHeight="1" x14ac:dyDescent="0.15">
      <c r="A3255" s="235"/>
      <c r="B3255" s="236">
        <f t="shared" ref="B3255:C3255" si="3990">B3254</f>
        <v>0</v>
      </c>
      <c r="C3255" s="237">
        <f t="shared" si="3990"/>
        <v>0</v>
      </c>
      <c r="D3255" s="238">
        <f t="shared" ref="D3255:D3258" si="3991">D3254+1</f>
        <v>2</v>
      </c>
      <c r="E3255" s="238"/>
      <c r="F3255" s="239"/>
      <c r="G3255" s="238"/>
      <c r="H3255" s="327"/>
      <c r="I3255" s="240"/>
      <c r="J3255" s="238"/>
      <c r="K3255" s="238"/>
      <c r="L3255" s="238"/>
      <c r="M3255" s="238"/>
      <c r="N3255" s="238"/>
      <c r="O3255" s="256">
        <f t="shared" si="3932"/>
        <v>0</v>
      </c>
      <c r="P3255" s="351"/>
      <c r="Q3255" s="266"/>
      <c r="R3255" s="353"/>
      <c r="S3255" s="355"/>
      <c r="T3255" s="351"/>
      <c r="U3255" s="357"/>
      <c r="V3255" s="359"/>
      <c r="W3255" s="361"/>
      <c r="X3255" s="357"/>
      <c r="Y3255" s="353"/>
      <c r="Z3255" s="353"/>
      <c r="AA3255" s="353"/>
      <c r="AB3255" s="353"/>
      <c r="AC3255" s="353"/>
      <c r="AD3255" s="238">
        <f t="shared" ref="AD3255:AD3258" si="3992">AD3254</f>
        <v>0</v>
      </c>
      <c r="AE3255" s="279" t="e">
        <f>VLOOKUP(AD3255,分类参数表!$I$2:$J$10,2,FALSE)</f>
        <v>#N/A</v>
      </c>
      <c r="AF3255" s="280"/>
      <c r="AG3255" s="266"/>
      <c r="AH3255" s="266"/>
      <c r="AI3255" s="266"/>
      <c r="AJ3255" s="266"/>
      <c r="AK3255" s="266"/>
      <c r="AL3255" s="266"/>
      <c r="AM3255" s="290"/>
      <c r="AN3255" s="291" t="e">
        <f t="shared" si="3933"/>
        <v>#DIV/0!</v>
      </c>
      <c r="AO3255" s="297"/>
    </row>
    <row r="3256" spans="1:41" s="219" customFormat="1" ht="15" customHeight="1" x14ac:dyDescent="0.15">
      <c r="A3256" s="235"/>
      <c r="B3256" s="236">
        <f t="shared" ref="B3256:C3256" si="3993">B3255</f>
        <v>0</v>
      </c>
      <c r="C3256" s="237">
        <f t="shared" si="3993"/>
        <v>0</v>
      </c>
      <c r="D3256" s="238">
        <f t="shared" si="3991"/>
        <v>3</v>
      </c>
      <c r="E3256" s="238"/>
      <c r="F3256" s="239"/>
      <c r="G3256" s="238"/>
      <c r="H3256" s="327"/>
      <c r="I3256" s="240"/>
      <c r="J3256" s="238"/>
      <c r="K3256" s="238"/>
      <c r="L3256" s="238"/>
      <c r="M3256" s="238"/>
      <c r="N3256" s="238"/>
      <c r="O3256" s="256">
        <f t="shared" si="3932"/>
        <v>0</v>
      </c>
      <c r="P3256" s="351"/>
      <c r="Q3256" s="266"/>
      <c r="R3256" s="353"/>
      <c r="S3256" s="355"/>
      <c r="T3256" s="351"/>
      <c r="U3256" s="357"/>
      <c r="V3256" s="359"/>
      <c r="W3256" s="361"/>
      <c r="X3256" s="357"/>
      <c r="Y3256" s="353"/>
      <c r="Z3256" s="353"/>
      <c r="AA3256" s="353"/>
      <c r="AB3256" s="353"/>
      <c r="AC3256" s="353"/>
      <c r="AD3256" s="238">
        <f t="shared" si="3992"/>
        <v>0</v>
      </c>
      <c r="AE3256" s="279" t="e">
        <f>VLOOKUP(AD3256,分类参数表!$I$2:$J$10,2,FALSE)</f>
        <v>#N/A</v>
      </c>
      <c r="AF3256" s="280"/>
      <c r="AG3256" s="266"/>
      <c r="AH3256" s="266"/>
      <c r="AI3256" s="266"/>
      <c r="AJ3256" s="266"/>
      <c r="AK3256" s="266"/>
      <c r="AL3256" s="266"/>
      <c r="AM3256" s="290"/>
      <c r="AN3256" s="291" t="e">
        <f t="shared" si="3933"/>
        <v>#DIV/0!</v>
      </c>
      <c r="AO3256" s="297"/>
    </row>
    <row r="3257" spans="1:41" s="219" customFormat="1" ht="15" customHeight="1" x14ac:dyDescent="0.15">
      <c r="A3257" s="235"/>
      <c r="B3257" s="236">
        <f t="shared" ref="B3257:C3257" si="3994">B3256</f>
        <v>0</v>
      </c>
      <c r="C3257" s="237">
        <f t="shared" si="3994"/>
        <v>0</v>
      </c>
      <c r="D3257" s="238">
        <f t="shared" si="3991"/>
        <v>4</v>
      </c>
      <c r="E3257" s="238"/>
      <c r="F3257" s="239"/>
      <c r="G3257" s="238"/>
      <c r="H3257" s="266"/>
      <c r="I3257" s="238"/>
      <c r="J3257" s="238"/>
      <c r="K3257" s="238"/>
      <c r="L3257" s="238"/>
      <c r="M3257" s="238"/>
      <c r="N3257" s="238"/>
      <c r="O3257" s="256">
        <f t="shared" si="3932"/>
        <v>0</v>
      </c>
      <c r="P3257" s="351"/>
      <c r="Q3257" s="266"/>
      <c r="R3257" s="353"/>
      <c r="S3257" s="355"/>
      <c r="T3257" s="351"/>
      <c r="U3257" s="357"/>
      <c r="V3257" s="359"/>
      <c r="W3257" s="361"/>
      <c r="X3257" s="357"/>
      <c r="Y3257" s="353"/>
      <c r="Z3257" s="353"/>
      <c r="AA3257" s="353"/>
      <c r="AB3257" s="353"/>
      <c r="AC3257" s="353"/>
      <c r="AD3257" s="238">
        <f t="shared" si="3992"/>
        <v>0</v>
      </c>
      <c r="AE3257" s="279" t="e">
        <f>VLOOKUP(AD3257,分类参数表!$I$2:$J$10,2,FALSE)</f>
        <v>#N/A</v>
      </c>
      <c r="AF3257" s="280"/>
      <c r="AG3257" s="266"/>
      <c r="AH3257" s="266"/>
      <c r="AI3257" s="266"/>
      <c r="AJ3257" s="266"/>
      <c r="AK3257" s="266"/>
      <c r="AL3257" s="266"/>
      <c r="AM3257" s="290"/>
      <c r="AN3257" s="291" t="e">
        <f t="shared" si="3933"/>
        <v>#DIV/0!</v>
      </c>
      <c r="AO3257" s="297"/>
    </row>
    <row r="3258" spans="1:41" s="219" customFormat="1" ht="15" customHeight="1" thickBot="1" x14ac:dyDescent="0.2">
      <c r="A3258" s="235"/>
      <c r="B3258" s="236">
        <f t="shared" ref="B3258:C3258" si="3995">B3257</f>
        <v>0</v>
      </c>
      <c r="C3258" s="237">
        <f t="shared" si="3995"/>
        <v>0</v>
      </c>
      <c r="D3258" s="238">
        <f t="shared" si="3991"/>
        <v>5</v>
      </c>
      <c r="E3258" s="238"/>
      <c r="F3258" s="239"/>
      <c r="G3258" s="238"/>
      <c r="H3258" s="266"/>
      <c r="I3258" s="238"/>
      <c r="J3258" s="238"/>
      <c r="K3258" s="238"/>
      <c r="L3258" s="238"/>
      <c r="M3258" s="238"/>
      <c r="N3258" s="238"/>
      <c r="O3258" s="256">
        <f t="shared" si="3932"/>
        <v>0</v>
      </c>
      <c r="P3258" s="351"/>
      <c r="Q3258" s="266"/>
      <c r="R3258" s="353"/>
      <c r="S3258" s="355"/>
      <c r="T3258" s="351"/>
      <c r="U3258" s="357"/>
      <c r="V3258" s="359"/>
      <c r="W3258" s="361"/>
      <c r="X3258" s="357"/>
      <c r="Y3258" s="353"/>
      <c r="Z3258" s="353"/>
      <c r="AA3258" s="353"/>
      <c r="AB3258" s="362"/>
      <c r="AC3258" s="362"/>
      <c r="AD3258" s="238">
        <f t="shared" si="3992"/>
        <v>0</v>
      </c>
      <c r="AE3258" s="279" t="e">
        <f>VLOOKUP(AD3258,分类参数表!$I$2:$J$10,2,FALSE)</f>
        <v>#N/A</v>
      </c>
      <c r="AF3258" s="280"/>
      <c r="AG3258" s="266"/>
      <c r="AH3258" s="266"/>
      <c r="AI3258" s="266"/>
      <c r="AJ3258" s="266"/>
      <c r="AK3258" s="266"/>
      <c r="AL3258" s="266"/>
      <c r="AM3258" s="290"/>
      <c r="AN3258" s="291" t="e">
        <f t="shared" si="3933"/>
        <v>#DIV/0!</v>
      </c>
      <c r="AO3258" s="297"/>
    </row>
    <row r="3259" spans="1:41" s="220" customFormat="1" ht="15" customHeight="1" thickTop="1" x14ac:dyDescent="0.15">
      <c r="A3259" s="319"/>
      <c r="B3259" s="242"/>
      <c r="C3259" s="243"/>
      <c r="D3259" s="244">
        <v>1</v>
      </c>
      <c r="E3259" s="320"/>
      <c r="F3259" s="245"/>
      <c r="G3259" s="321"/>
      <c r="H3259" s="328"/>
      <c r="I3259" s="246"/>
      <c r="J3259" s="321"/>
      <c r="K3259" s="320"/>
      <c r="L3259" s="321"/>
      <c r="M3259" s="244"/>
      <c r="N3259" s="244"/>
      <c r="O3259" s="257">
        <f t="shared" si="3932"/>
        <v>0</v>
      </c>
      <c r="P3259" s="363">
        <f>SUM(O3259:O3263)</f>
        <v>0</v>
      </c>
      <c r="Q3259" s="322"/>
      <c r="R3259" s="371">
        <f>SUMPRODUCT(Q3259:Q3263+0)</f>
        <v>0</v>
      </c>
      <c r="S3259" s="374" t="e">
        <f>R3259/P3259</f>
        <v>#DIV/0!</v>
      </c>
      <c r="T3259" s="363" t="e">
        <f>LOOKUP(S3259,{0.4,0.45,0.5,0.55,0.6,0.65,0.7,0.75,0.8,0.85,0.9,0.95,1},{0.1,0.175,0.25,0.325,0.4,0.475,0.55,0.625,0.7,0.775,0.85,0.925,1})</f>
        <v>#DIV/0!</v>
      </c>
      <c r="U3259" s="369"/>
      <c r="V3259" s="365"/>
      <c r="W3259" s="367"/>
      <c r="X3259" s="369"/>
      <c r="Y3259" s="371">
        <f>R3259-(V3259/10)-X3259</f>
        <v>0</v>
      </c>
      <c r="Z3259" s="371" t="e">
        <f>Y3259*T3259*AE3259</f>
        <v>#DIV/0!</v>
      </c>
      <c r="AA3259" s="371" t="e">
        <f>U3259-V3259+Z3259</f>
        <v>#DIV/0!</v>
      </c>
      <c r="AB3259" s="371"/>
      <c r="AC3259" s="371"/>
      <c r="AD3259" s="323" t="s">
        <v>2000</v>
      </c>
      <c r="AE3259" s="282">
        <f>VLOOKUP(AD3259,分类参数表!$I$2:$J$10,2,FALSE)</f>
        <v>1</v>
      </c>
      <c r="AF3259" s="283"/>
      <c r="AG3259" s="322"/>
      <c r="AH3259" s="269"/>
      <c r="AI3259" s="269"/>
      <c r="AJ3259" s="269"/>
      <c r="AK3259" s="322"/>
      <c r="AL3259" s="322"/>
      <c r="AM3259" s="292"/>
      <c r="AN3259" s="293" t="e">
        <f t="shared" si="3933"/>
        <v>#DIV/0!</v>
      </c>
      <c r="AO3259" s="298"/>
    </row>
    <row r="3260" spans="1:41" s="221" customFormat="1" ht="15" customHeight="1" x14ac:dyDescent="0.15">
      <c r="A3260" s="247"/>
      <c r="B3260" s="248">
        <f t="shared" ref="B3260:C3260" si="3996">B3259</f>
        <v>0</v>
      </c>
      <c r="C3260" s="249">
        <f t="shared" si="3996"/>
        <v>0</v>
      </c>
      <c r="D3260" s="250">
        <f t="shared" ref="D3260:D3263" si="3997">D3259+1</f>
        <v>2</v>
      </c>
      <c r="E3260" s="250"/>
      <c r="F3260" s="251"/>
      <c r="G3260" s="250"/>
      <c r="H3260" s="329"/>
      <c r="I3260" s="252"/>
      <c r="J3260" s="250"/>
      <c r="K3260" s="250"/>
      <c r="L3260" s="250"/>
      <c r="M3260" s="250"/>
      <c r="N3260" s="250"/>
      <c r="O3260" s="258">
        <f t="shared" si="3932"/>
        <v>0</v>
      </c>
      <c r="P3260" s="364"/>
      <c r="Q3260" s="271"/>
      <c r="R3260" s="372"/>
      <c r="S3260" s="375"/>
      <c r="T3260" s="364"/>
      <c r="U3260" s="370"/>
      <c r="V3260" s="366"/>
      <c r="W3260" s="368"/>
      <c r="X3260" s="370"/>
      <c r="Y3260" s="372"/>
      <c r="Z3260" s="372"/>
      <c r="AA3260" s="372"/>
      <c r="AB3260" s="372"/>
      <c r="AC3260" s="372"/>
      <c r="AD3260" s="250" t="str">
        <f t="shared" ref="AD3260:AD3263" si="3998">AD3259</f>
        <v>会员</v>
      </c>
      <c r="AE3260" s="284">
        <f>VLOOKUP(AD3260,分类参数表!$I$2:$J$10,2,FALSE)</f>
        <v>1</v>
      </c>
      <c r="AF3260" s="285"/>
      <c r="AG3260" s="271"/>
      <c r="AH3260" s="271"/>
      <c r="AI3260" s="271"/>
      <c r="AJ3260" s="271"/>
      <c r="AK3260" s="271"/>
      <c r="AL3260" s="271"/>
      <c r="AM3260" s="294"/>
      <c r="AN3260" s="295" t="e">
        <f t="shared" si="3933"/>
        <v>#DIV/0!</v>
      </c>
      <c r="AO3260" s="299"/>
    </row>
    <row r="3261" spans="1:41" s="221" customFormat="1" ht="15" customHeight="1" x14ac:dyDescent="0.15">
      <c r="A3261" s="247"/>
      <c r="B3261" s="248">
        <f t="shared" ref="B3261:C3261" si="3999">B3260</f>
        <v>0</v>
      </c>
      <c r="C3261" s="249">
        <f t="shared" si="3999"/>
        <v>0</v>
      </c>
      <c r="D3261" s="250">
        <f t="shared" si="3997"/>
        <v>3</v>
      </c>
      <c r="E3261" s="250"/>
      <c r="F3261" s="251"/>
      <c r="G3261" s="250"/>
      <c r="H3261" s="329"/>
      <c r="I3261" s="252"/>
      <c r="J3261" s="250"/>
      <c r="K3261" s="250"/>
      <c r="L3261" s="250"/>
      <c r="M3261" s="250"/>
      <c r="N3261" s="250"/>
      <c r="O3261" s="258">
        <f t="shared" si="3932"/>
        <v>0</v>
      </c>
      <c r="P3261" s="364"/>
      <c r="Q3261" s="271"/>
      <c r="R3261" s="372"/>
      <c r="S3261" s="375"/>
      <c r="T3261" s="364"/>
      <c r="U3261" s="370"/>
      <c r="V3261" s="366"/>
      <c r="W3261" s="368"/>
      <c r="X3261" s="370"/>
      <c r="Y3261" s="372"/>
      <c r="Z3261" s="372"/>
      <c r="AA3261" s="372"/>
      <c r="AB3261" s="372"/>
      <c r="AC3261" s="372"/>
      <c r="AD3261" s="250" t="str">
        <f t="shared" si="3998"/>
        <v>会员</v>
      </c>
      <c r="AE3261" s="284">
        <f>VLOOKUP(AD3261,分类参数表!$I$2:$J$10,2,FALSE)</f>
        <v>1</v>
      </c>
      <c r="AF3261" s="285"/>
      <c r="AG3261" s="271"/>
      <c r="AH3261" s="271"/>
      <c r="AI3261" s="271"/>
      <c r="AJ3261" s="271"/>
      <c r="AK3261" s="271"/>
      <c r="AL3261" s="271"/>
      <c r="AM3261" s="294"/>
      <c r="AN3261" s="295" t="e">
        <f t="shared" si="3933"/>
        <v>#DIV/0!</v>
      </c>
      <c r="AO3261" s="299"/>
    </row>
    <row r="3262" spans="1:41" s="221" customFormat="1" ht="15" customHeight="1" x14ac:dyDescent="0.15">
      <c r="A3262" s="247"/>
      <c r="B3262" s="248">
        <f t="shared" ref="B3262:C3262" si="4000">B3261</f>
        <v>0</v>
      </c>
      <c r="C3262" s="249">
        <f t="shared" si="4000"/>
        <v>0</v>
      </c>
      <c r="D3262" s="250">
        <f t="shared" si="3997"/>
        <v>4</v>
      </c>
      <c r="E3262" s="250"/>
      <c r="F3262" s="251"/>
      <c r="G3262" s="250"/>
      <c r="H3262" s="271"/>
      <c r="I3262" s="250"/>
      <c r="J3262" s="250"/>
      <c r="K3262" s="250"/>
      <c r="L3262" s="250"/>
      <c r="M3262" s="250"/>
      <c r="N3262" s="250"/>
      <c r="O3262" s="258">
        <f t="shared" si="3932"/>
        <v>0</v>
      </c>
      <c r="P3262" s="364"/>
      <c r="Q3262" s="271"/>
      <c r="R3262" s="372"/>
      <c r="S3262" s="375"/>
      <c r="T3262" s="364"/>
      <c r="U3262" s="370"/>
      <c r="V3262" s="366"/>
      <c r="W3262" s="368"/>
      <c r="X3262" s="370"/>
      <c r="Y3262" s="372"/>
      <c r="Z3262" s="372"/>
      <c r="AA3262" s="372"/>
      <c r="AB3262" s="372"/>
      <c r="AC3262" s="372"/>
      <c r="AD3262" s="250" t="str">
        <f t="shared" si="3998"/>
        <v>会员</v>
      </c>
      <c r="AE3262" s="284">
        <f>VLOOKUP(AD3262,分类参数表!$I$2:$J$10,2,FALSE)</f>
        <v>1</v>
      </c>
      <c r="AF3262" s="285"/>
      <c r="AG3262" s="271"/>
      <c r="AH3262" s="271"/>
      <c r="AI3262" s="271"/>
      <c r="AJ3262" s="271"/>
      <c r="AK3262" s="271"/>
      <c r="AL3262" s="271"/>
      <c r="AM3262" s="294"/>
      <c r="AN3262" s="295" t="e">
        <f t="shared" si="3933"/>
        <v>#DIV/0!</v>
      </c>
      <c r="AO3262" s="299"/>
    </row>
    <row r="3263" spans="1:41" s="221" customFormat="1" ht="15" customHeight="1" thickBot="1" x14ac:dyDescent="0.2">
      <c r="A3263" s="247"/>
      <c r="B3263" s="248">
        <f t="shared" ref="B3263:C3263" si="4001">B3262</f>
        <v>0</v>
      </c>
      <c r="C3263" s="249">
        <f t="shared" si="4001"/>
        <v>0</v>
      </c>
      <c r="D3263" s="250">
        <f t="shared" si="3997"/>
        <v>5</v>
      </c>
      <c r="E3263" s="250"/>
      <c r="F3263" s="251"/>
      <c r="G3263" s="250"/>
      <c r="H3263" s="271"/>
      <c r="I3263" s="250"/>
      <c r="J3263" s="250"/>
      <c r="K3263" s="250"/>
      <c r="L3263" s="250"/>
      <c r="M3263" s="250"/>
      <c r="N3263" s="250"/>
      <c r="O3263" s="258">
        <f t="shared" si="3932"/>
        <v>0</v>
      </c>
      <c r="P3263" s="364"/>
      <c r="Q3263" s="271"/>
      <c r="R3263" s="372"/>
      <c r="S3263" s="375"/>
      <c r="T3263" s="364"/>
      <c r="U3263" s="370"/>
      <c r="V3263" s="366"/>
      <c r="W3263" s="368"/>
      <c r="X3263" s="370"/>
      <c r="Y3263" s="372"/>
      <c r="Z3263" s="372"/>
      <c r="AA3263" s="372"/>
      <c r="AB3263" s="373"/>
      <c r="AC3263" s="373"/>
      <c r="AD3263" s="250" t="str">
        <f t="shared" si="3998"/>
        <v>会员</v>
      </c>
      <c r="AE3263" s="284">
        <f>VLOOKUP(AD3263,分类参数表!$I$2:$J$10,2,FALSE)</f>
        <v>1</v>
      </c>
      <c r="AF3263" s="285"/>
      <c r="AG3263" s="271"/>
      <c r="AH3263" s="271"/>
      <c r="AI3263" s="271"/>
      <c r="AJ3263" s="271"/>
      <c r="AK3263" s="271"/>
      <c r="AL3263" s="271"/>
      <c r="AM3263" s="294"/>
      <c r="AN3263" s="295" t="e">
        <f t="shared" si="3933"/>
        <v>#DIV/0!</v>
      </c>
      <c r="AO3263" s="299"/>
    </row>
    <row r="3264" spans="1:41" s="218" customFormat="1" ht="15" customHeight="1" thickTop="1" x14ac:dyDescent="0.15">
      <c r="A3264" s="229"/>
      <c r="B3264" s="230"/>
      <c r="C3264" s="231"/>
      <c r="D3264" s="232">
        <v>1</v>
      </c>
      <c r="E3264" s="233"/>
      <c r="F3264" s="233"/>
      <c r="G3264" s="232"/>
      <c r="H3264" s="326"/>
      <c r="I3264" s="234"/>
      <c r="J3264" s="232"/>
      <c r="K3264" s="233"/>
      <c r="L3264" s="232"/>
      <c r="M3264" s="232"/>
      <c r="N3264" s="232"/>
      <c r="O3264" s="255">
        <f t="shared" si="3932"/>
        <v>0</v>
      </c>
      <c r="P3264" s="350">
        <f>SUM(O3264:O3268)</f>
        <v>0</v>
      </c>
      <c r="Q3264" s="264"/>
      <c r="R3264" s="352">
        <f>SUMPRODUCT(Q3264:Q3268+0)</f>
        <v>0</v>
      </c>
      <c r="S3264" s="354" t="e">
        <f>R3264/P3264</f>
        <v>#DIV/0!</v>
      </c>
      <c r="T3264" s="350" t="e">
        <f>LOOKUP(S3264,{0.4,0.45,0.5,0.55,0.6,0.65,0.7,0.75,0.8,0.85,0.9,0.95,1},{0.1,0.175,0.25,0.325,0.4,0.475,0.55,0.625,0.7,0.775,0.85,0.925,1})</f>
        <v>#DIV/0!</v>
      </c>
      <c r="U3264" s="356"/>
      <c r="V3264" s="358"/>
      <c r="W3264" s="360"/>
      <c r="X3264" s="356"/>
      <c r="Y3264" s="352">
        <f>R3264-(V3264/10)-X3264</f>
        <v>0</v>
      </c>
      <c r="Z3264" s="352" t="e">
        <f>Y3264*T3264*AE3264</f>
        <v>#DIV/0!</v>
      </c>
      <c r="AA3264" s="352" t="e">
        <f>U3264-V3264+Z3264</f>
        <v>#DIV/0!</v>
      </c>
      <c r="AB3264" s="352"/>
      <c r="AC3264" s="352"/>
      <c r="AD3264" s="276"/>
      <c r="AE3264" s="277" t="e">
        <f>VLOOKUP(AD3264,分类参数表!$I$2:$J$10,2,FALSE)</f>
        <v>#N/A</v>
      </c>
      <c r="AF3264" s="278"/>
      <c r="AG3264" s="264"/>
      <c r="AH3264" s="264"/>
      <c r="AI3264" s="264"/>
      <c r="AJ3264" s="264"/>
      <c r="AK3264" s="264"/>
      <c r="AL3264" s="264"/>
      <c r="AM3264" s="288"/>
      <c r="AN3264" s="289" t="e">
        <f t="shared" si="3933"/>
        <v>#DIV/0!</v>
      </c>
      <c r="AO3264" s="296"/>
    </row>
    <row r="3265" spans="1:41" s="219" customFormat="1" ht="15" customHeight="1" x14ac:dyDescent="0.15">
      <c r="A3265" s="235"/>
      <c r="B3265" s="236">
        <f t="shared" ref="B3265:C3265" si="4002">B3264</f>
        <v>0</v>
      </c>
      <c r="C3265" s="237">
        <f t="shared" si="4002"/>
        <v>0</v>
      </c>
      <c r="D3265" s="238">
        <f t="shared" ref="D3265:D3268" si="4003">D3264+1</f>
        <v>2</v>
      </c>
      <c r="E3265" s="238"/>
      <c r="F3265" s="239"/>
      <c r="G3265" s="238"/>
      <c r="H3265" s="327"/>
      <c r="I3265" s="240"/>
      <c r="J3265" s="238"/>
      <c r="K3265" s="238"/>
      <c r="L3265" s="238"/>
      <c r="M3265" s="238"/>
      <c r="N3265" s="238"/>
      <c r="O3265" s="256">
        <f t="shared" si="3932"/>
        <v>0</v>
      </c>
      <c r="P3265" s="351"/>
      <c r="Q3265" s="266"/>
      <c r="R3265" s="353"/>
      <c r="S3265" s="355"/>
      <c r="T3265" s="351"/>
      <c r="U3265" s="357"/>
      <c r="V3265" s="359"/>
      <c r="W3265" s="361"/>
      <c r="X3265" s="357"/>
      <c r="Y3265" s="353"/>
      <c r="Z3265" s="353"/>
      <c r="AA3265" s="353"/>
      <c r="AB3265" s="353"/>
      <c r="AC3265" s="353"/>
      <c r="AD3265" s="238">
        <f t="shared" ref="AD3265:AD3268" si="4004">AD3264</f>
        <v>0</v>
      </c>
      <c r="AE3265" s="279" t="e">
        <f>VLOOKUP(AD3265,分类参数表!$I$2:$J$10,2,FALSE)</f>
        <v>#N/A</v>
      </c>
      <c r="AF3265" s="280"/>
      <c r="AG3265" s="266"/>
      <c r="AH3265" s="266"/>
      <c r="AI3265" s="266"/>
      <c r="AJ3265" s="266"/>
      <c r="AK3265" s="266"/>
      <c r="AL3265" s="266"/>
      <c r="AM3265" s="290"/>
      <c r="AN3265" s="291" t="e">
        <f t="shared" si="3933"/>
        <v>#DIV/0!</v>
      </c>
      <c r="AO3265" s="297"/>
    </row>
    <row r="3266" spans="1:41" s="219" customFormat="1" ht="15" customHeight="1" x14ac:dyDescent="0.15">
      <c r="A3266" s="235"/>
      <c r="B3266" s="236">
        <f t="shared" ref="B3266:C3266" si="4005">B3265</f>
        <v>0</v>
      </c>
      <c r="C3266" s="237">
        <f t="shared" si="4005"/>
        <v>0</v>
      </c>
      <c r="D3266" s="238">
        <f t="shared" si="4003"/>
        <v>3</v>
      </c>
      <c r="E3266" s="238"/>
      <c r="F3266" s="239"/>
      <c r="G3266" s="238"/>
      <c r="H3266" s="327"/>
      <c r="I3266" s="240"/>
      <c r="J3266" s="238"/>
      <c r="K3266" s="238"/>
      <c r="L3266" s="238"/>
      <c r="M3266" s="238"/>
      <c r="N3266" s="238"/>
      <c r="O3266" s="256">
        <f t="shared" si="3932"/>
        <v>0</v>
      </c>
      <c r="P3266" s="351"/>
      <c r="Q3266" s="266"/>
      <c r="R3266" s="353"/>
      <c r="S3266" s="355"/>
      <c r="T3266" s="351"/>
      <c r="U3266" s="357"/>
      <c r="V3266" s="359"/>
      <c r="W3266" s="361"/>
      <c r="X3266" s="357"/>
      <c r="Y3266" s="353"/>
      <c r="Z3266" s="353"/>
      <c r="AA3266" s="353"/>
      <c r="AB3266" s="353"/>
      <c r="AC3266" s="353"/>
      <c r="AD3266" s="238">
        <f t="shared" si="4004"/>
        <v>0</v>
      </c>
      <c r="AE3266" s="279" t="e">
        <f>VLOOKUP(AD3266,分类参数表!$I$2:$J$10,2,FALSE)</f>
        <v>#N/A</v>
      </c>
      <c r="AF3266" s="280"/>
      <c r="AG3266" s="266"/>
      <c r="AH3266" s="266"/>
      <c r="AI3266" s="266"/>
      <c r="AJ3266" s="266"/>
      <c r="AK3266" s="266"/>
      <c r="AL3266" s="266"/>
      <c r="AM3266" s="290"/>
      <c r="AN3266" s="291" t="e">
        <f t="shared" si="3933"/>
        <v>#DIV/0!</v>
      </c>
      <c r="AO3266" s="297"/>
    </row>
    <row r="3267" spans="1:41" s="219" customFormat="1" ht="15" customHeight="1" x14ac:dyDescent="0.15">
      <c r="A3267" s="235"/>
      <c r="B3267" s="236">
        <f t="shared" ref="B3267:C3267" si="4006">B3266</f>
        <v>0</v>
      </c>
      <c r="C3267" s="237">
        <f t="shared" si="4006"/>
        <v>0</v>
      </c>
      <c r="D3267" s="238">
        <f t="shared" si="4003"/>
        <v>4</v>
      </c>
      <c r="E3267" s="238"/>
      <c r="F3267" s="239"/>
      <c r="G3267" s="238"/>
      <c r="H3267" s="266"/>
      <c r="I3267" s="238"/>
      <c r="J3267" s="238"/>
      <c r="K3267" s="238"/>
      <c r="L3267" s="238"/>
      <c r="M3267" s="238"/>
      <c r="N3267" s="238"/>
      <c r="O3267" s="256">
        <f t="shared" si="3932"/>
        <v>0</v>
      </c>
      <c r="P3267" s="351"/>
      <c r="Q3267" s="266"/>
      <c r="R3267" s="353"/>
      <c r="S3267" s="355"/>
      <c r="T3267" s="351"/>
      <c r="U3267" s="357"/>
      <c r="V3267" s="359"/>
      <c r="W3267" s="361"/>
      <c r="X3267" s="357"/>
      <c r="Y3267" s="353"/>
      <c r="Z3267" s="353"/>
      <c r="AA3267" s="353"/>
      <c r="AB3267" s="353"/>
      <c r="AC3267" s="353"/>
      <c r="AD3267" s="238">
        <f t="shared" si="4004"/>
        <v>0</v>
      </c>
      <c r="AE3267" s="279" t="e">
        <f>VLOOKUP(AD3267,分类参数表!$I$2:$J$10,2,FALSE)</f>
        <v>#N/A</v>
      </c>
      <c r="AF3267" s="280"/>
      <c r="AG3267" s="266"/>
      <c r="AH3267" s="266"/>
      <c r="AI3267" s="266"/>
      <c r="AJ3267" s="266"/>
      <c r="AK3267" s="266"/>
      <c r="AL3267" s="266"/>
      <c r="AM3267" s="290"/>
      <c r="AN3267" s="291" t="e">
        <f t="shared" si="3933"/>
        <v>#DIV/0!</v>
      </c>
      <c r="AO3267" s="297"/>
    </row>
    <row r="3268" spans="1:41" s="219" customFormat="1" ht="15" customHeight="1" thickBot="1" x14ac:dyDescent="0.2">
      <c r="A3268" s="235"/>
      <c r="B3268" s="236">
        <f t="shared" ref="B3268:C3268" si="4007">B3267</f>
        <v>0</v>
      </c>
      <c r="C3268" s="237">
        <f t="shared" si="4007"/>
        <v>0</v>
      </c>
      <c r="D3268" s="238">
        <f t="shared" si="4003"/>
        <v>5</v>
      </c>
      <c r="E3268" s="238"/>
      <c r="F3268" s="239"/>
      <c r="G3268" s="238"/>
      <c r="H3268" s="266"/>
      <c r="I3268" s="238"/>
      <c r="J3268" s="238"/>
      <c r="K3268" s="238"/>
      <c r="L3268" s="238"/>
      <c r="M3268" s="238"/>
      <c r="N3268" s="238"/>
      <c r="O3268" s="256">
        <f t="shared" si="3932"/>
        <v>0</v>
      </c>
      <c r="P3268" s="351"/>
      <c r="Q3268" s="266"/>
      <c r="R3268" s="353"/>
      <c r="S3268" s="355"/>
      <c r="T3268" s="351"/>
      <c r="U3268" s="357"/>
      <c r="V3268" s="359"/>
      <c r="W3268" s="361"/>
      <c r="X3268" s="357"/>
      <c r="Y3268" s="353"/>
      <c r="Z3268" s="353"/>
      <c r="AA3268" s="353"/>
      <c r="AB3268" s="362"/>
      <c r="AC3268" s="362"/>
      <c r="AD3268" s="238">
        <f t="shared" si="4004"/>
        <v>0</v>
      </c>
      <c r="AE3268" s="279" t="e">
        <f>VLOOKUP(AD3268,分类参数表!$I$2:$J$10,2,FALSE)</f>
        <v>#N/A</v>
      </c>
      <c r="AF3268" s="280"/>
      <c r="AG3268" s="266"/>
      <c r="AH3268" s="266"/>
      <c r="AI3268" s="266"/>
      <c r="AJ3268" s="266"/>
      <c r="AK3268" s="266"/>
      <c r="AL3268" s="266"/>
      <c r="AM3268" s="290"/>
      <c r="AN3268" s="291" t="e">
        <f t="shared" si="3933"/>
        <v>#DIV/0!</v>
      </c>
      <c r="AO3268" s="297"/>
    </row>
    <row r="3269" spans="1:41" s="220" customFormat="1" ht="15" customHeight="1" thickTop="1" x14ac:dyDescent="0.15">
      <c r="A3269" s="319"/>
      <c r="B3269" s="242"/>
      <c r="C3269" s="243"/>
      <c r="D3269" s="244">
        <v>1</v>
      </c>
      <c r="E3269" s="320"/>
      <c r="F3269" s="245"/>
      <c r="G3269" s="321"/>
      <c r="H3269" s="328"/>
      <c r="I3269" s="246"/>
      <c r="J3269" s="321"/>
      <c r="K3269" s="320"/>
      <c r="L3269" s="321"/>
      <c r="M3269" s="244"/>
      <c r="N3269" s="244"/>
      <c r="O3269" s="257">
        <f t="shared" si="3932"/>
        <v>0</v>
      </c>
      <c r="P3269" s="363">
        <f>SUM(O3269:O3273)</f>
        <v>0</v>
      </c>
      <c r="Q3269" s="322"/>
      <c r="R3269" s="371">
        <f>SUMPRODUCT(Q3269:Q3273+0)</f>
        <v>0</v>
      </c>
      <c r="S3269" s="374" t="e">
        <f>R3269/P3269</f>
        <v>#DIV/0!</v>
      </c>
      <c r="T3269" s="363" t="e">
        <f>LOOKUP(S3269,{0.4,0.45,0.5,0.55,0.6,0.65,0.7,0.75,0.8,0.85,0.9,0.95,1},{0.1,0.175,0.25,0.325,0.4,0.475,0.55,0.625,0.7,0.775,0.85,0.925,1})</f>
        <v>#DIV/0!</v>
      </c>
      <c r="U3269" s="369"/>
      <c r="V3269" s="365"/>
      <c r="W3269" s="367"/>
      <c r="X3269" s="369"/>
      <c r="Y3269" s="371">
        <f>R3269-(V3269/10)-X3269</f>
        <v>0</v>
      </c>
      <c r="Z3269" s="371" t="e">
        <f>Y3269*T3269*AE3269</f>
        <v>#DIV/0!</v>
      </c>
      <c r="AA3269" s="371" t="e">
        <f>U3269-V3269+Z3269</f>
        <v>#DIV/0!</v>
      </c>
      <c r="AB3269" s="371"/>
      <c r="AC3269" s="371"/>
      <c r="AD3269" s="323" t="s">
        <v>2000</v>
      </c>
      <c r="AE3269" s="282">
        <f>VLOOKUP(AD3269,分类参数表!$I$2:$J$10,2,FALSE)</f>
        <v>1</v>
      </c>
      <c r="AF3269" s="283"/>
      <c r="AG3269" s="322"/>
      <c r="AH3269" s="269"/>
      <c r="AI3269" s="269"/>
      <c r="AJ3269" s="269"/>
      <c r="AK3269" s="322"/>
      <c r="AL3269" s="322"/>
      <c r="AM3269" s="292"/>
      <c r="AN3269" s="293" t="e">
        <f t="shared" si="3933"/>
        <v>#DIV/0!</v>
      </c>
      <c r="AO3269" s="298"/>
    </row>
    <row r="3270" spans="1:41" s="221" customFormat="1" ht="15" customHeight="1" x14ac:dyDescent="0.15">
      <c r="A3270" s="247"/>
      <c r="B3270" s="248">
        <f t="shared" ref="B3270:C3270" si="4008">B3269</f>
        <v>0</v>
      </c>
      <c r="C3270" s="249">
        <f t="shared" si="4008"/>
        <v>0</v>
      </c>
      <c r="D3270" s="250">
        <f t="shared" ref="D3270:D3273" si="4009">D3269+1</f>
        <v>2</v>
      </c>
      <c r="E3270" s="250"/>
      <c r="F3270" s="251"/>
      <c r="G3270" s="250"/>
      <c r="H3270" s="329"/>
      <c r="I3270" s="252"/>
      <c r="J3270" s="250"/>
      <c r="K3270" s="250"/>
      <c r="L3270" s="250"/>
      <c r="M3270" s="250"/>
      <c r="N3270" s="250"/>
      <c r="O3270" s="258">
        <f t="shared" ref="O3270:O3333" si="4010">N3270*M3270</f>
        <v>0</v>
      </c>
      <c r="P3270" s="364"/>
      <c r="Q3270" s="271"/>
      <c r="R3270" s="372"/>
      <c r="S3270" s="375"/>
      <c r="T3270" s="364"/>
      <c r="U3270" s="370"/>
      <c r="V3270" s="366"/>
      <c r="W3270" s="368"/>
      <c r="X3270" s="370"/>
      <c r="Y3270" s="372"/>
      <c r="Z3270" s="372"/>
      <c r="AA3270" s="372"/>
      <c r="AB3270" s="372"/>
      <c r="AC3270" s="372"/>
      <c r="AD3270" s="250" t="str">
        <f t="shared" ref="AD3270:AD3273" si="4011">AD3269</f>
        <v>会员</v>
      </c>
      <c r="AE3270" s="284">
        <f>VLOOKUP(AD3270,分类参数表!$I$2:$J$10,2,FALSE)</f>
        <v>1</v>
      </c>
      <c r="AF3270" s="285"/>
      <c r="AG3270" s="271"/>
      <c r="AH3270" s="271"/>
      <c r="AI3270" s="271"/>
      <c r="AJ3270" s="271"/>
      <c r="AK3270" s="271"/>
      <c r="AL3270" s="271"/>
      <c r="AM3270" s="294"/>
      <c r="AN3270" s="295" t="e">
        <f t="shared" ref="AN3270:AN3333" si="4012">(Q3270-AM3270)/M3270/N3270</f>
        <v>#DIV/0!</v>
      </c>
      <c r="AO3270" s="299"/>
    </row>
    <row r="3271" spans="1:41" s="221" customFormat="1" ht="15" customHeight="1" x14ac:dyDescent="0.15">
      <c r="A3271" s="247"/>
      <c r="B3271" s="248">
        <f t="shared" ref="B3271:C3271" si="4013">B3270</f>
        <v>0</v>
      </c>
      <c r="C3271" s="249">
        <f t="shared" si="4013"/>
        <v>0</v>
      </c>
      <c r="D3271" s="250">
        <f t="shared" si="4009"/>
        <v>3</v>
      </c>
      <c r="E3271" s="250"/>
      <c r="F3271" s="251"/>
      <c r="G3271" s="250"/>
      <c r="H3271" s="329"/>
      <c r="I3271" s="252"/>
      <c r="J3271" s="250"/>
      <c r="K3271" s="250"/>
      <c r="L3271" s="250"/>
      <c r="M3271" s="250"/>
      <c r="N3271" s="250"/>
      <c r="O3271" s="258">
        <f t="shared" si="4010"/>
        <v>0</v>
      </c>
      <c r="P3271" s="364"/>
      <c r="Q3271" s="271"/>
      <c r="R3271" s="372"/>
      <c r="S3271" s="375"/>
      <c r="T3271" s="364"/>
      <c r="U3271" s="370"/>
      <c r="V3271" s="366"/>
      <c r="W3271" s="368"/>
      <c r="X3271" s="370"/>
      <c r="Y3271" s="372"/>
      <c r="Z3271" s="372"/>
      <c r="AA3271" s="372"/>
      <c r="AB3271" s="372"/>
      <c r="AC3271" s="372"/>
      <c r="AD3271" s="250" t="str">
        <f t="shared" si="4011"/>
        <v>会员</v>
      </c>
      <c r="AE3271" s="284">
        <f>VLOOKUP(AD3271,分类参数表!$I$2:$J$10,2,FALSE)</f>
        <v>1</v>
      </c>
      <c r="AF3271" s="285"/>
      <c r="AG3271" s="271"/>
      <c r="AH3271" s="271"/>
      <c r="AI3271" s="271"/>
      <c r="AJ3271" s="271"/>
      <c r="AK3271" s="271"/>
      <c r="AL3271" s="271"/>
      <c r="AM3271" s="294"/>
      <c r="AN3271" s="295" t="e">
        <f t="shared" si="4012"/>
        <v>#DIV/0!</v>
      </c>
      <c r="AO3271" s="299"/>
    </row>
    <row r="3272" spans="1:41" s="221" customFormat="1" ht="15" customHeight="1" x14ac:dyDescent="0.15">
      <c r="A3272" s="247"/>
      <c r="B3272" s="248">
        <f t="shared" ref="B3272:C3272" si="4014">B3271</f>
        <v>0</v>
      </c>
      <c r="C3272" s="249">
        <f t="shared" si="4014"/>
        <v>0</v>
      </c>
      <c r="D3272" s="250">
        <f t="shared" si="4009"/>
        <v>4</v>
      </c>
      <c r="E3272" s="250"/>
      <c r="F3272" s="251"/>
      <c r="G3272" s="250"/>
      <c r="H3272" s="271"/>
      <c r="I3272" s="250"/>
      <c r="J3272" s="250"/>
      <c r="K3272" s="250"/>
      <c r="L3272" s="250"/>
      <c r="M3272" s="250"/>
      <c r="N3272" s="250"/>
      <c r="O3272" s="258">
        <f t="shared" si="4010"/>
        <v>0</v>
      </c>
      <c r="P3272" s="364"/>
      <c r="Q3272" s="271"/>
      <c r="R3272" s="372"/>
      <c r="S3272" s="375"/>
      <c r="T3272" s="364"/>
      <c r="U3272" s="370"/>
      <c r="V3272" s="366"/>
      <c r="W3272" s="368"/>
      <c r="X3272" s="370"/>
      <c r="Y3272" s="372"/>
      <c r="Z3272" s="372"/>
      <c r="AA3272" s="372"/>
      <c r="AB3272" s="372"/>
      <c r="AC3272" s="372"/>
      <c r="AD3272" s="250" t="str">
        <f t="shared" si="4011"/>
        <v>会员</v>
      </c>
      <c r="AE3272" s="284">
        <f>VLOOKUP(AD3272,分类参数表!$I$2:$J$10,2,FALSE)</f>
        <v>1</v>
      </c>
      <c r="AF3272" s="285"/>
      <c r="AG3272" s="271"/>
      <c r="AH3272" s="271"/>
      <c r="AI3272" s="271"/>
      <c r="AJ3272" s="271"/>
      <c r="AK3272" s="271"/>
      <c r="AL3272" s="271"/>
      <c r="AM3272" s="294"/>
      <c r="AN3272" s="295" t="e">
        <f t="shared" si="4012"/>
        <v>#DIV/0!</v>
      </c>
      <c r="AO3272" s="299"/>
    </row>
    <row r="3273" spans="1:41" s="221" customFormat="1" ht="15" customHeight="1" thickBot="1" x14ac:dyDescent="0.2">
      <c r="A3273" s="247"/>
      <c r="B3273" s="248">
        <f t="shared" ref="B3273:C3273" si="4015">B3272</f>
        <v>0</v>
      </c>
      <c r="C3273" s="249">
        <f t="shared" si="4015"/>
        <v>0</v>
      </c>
      <c r="D3273" s="250">
        <f t="shared" si="4009"/>
        <v>5</v>
      </c>
      <c r="E3273" s="250"/>
      <c r="F3273" s="251"/>
      <c r="G3273" s="250"/>
      <c r="H3273" s="271"/>
      <c r="I3273" s="250"/>
      <c r="J3273" s="250"/>
      <c r="K3273" s="250"/>
      <c r="L3273" s="250"/>
      <c r="M3273" s="250"/>
      <c r="N3273" s="250"/>
      <c r="O3273" s="258">
        <f t="shared" si="4010"/>
        <v>0</v>
      </c>
      <c r="P3273" s="364"/>
      <c r="Q3273" s="271"/>
      <c r="R3273" s="372"/>
      <c r="S3273" s="375"/>
      <c r="T3273" s="364"/>
      <c r="U3273" s="370"/>
      <c r="V3273" s="366"/>
      <c r="W3273" s="368"/>
      <c r="X3273" s="370"/>
      <c r="Y3273" s="372"/>
      <c r="Z3273" s="372"/>
      <c r="AA3273" s="372"/>
      <c r="AB3273" s="373"/>
      <c r="AC3273" s="373"/>
      <c r="AD3273" s="250" t="str">
        <f t="shared" si="4011"/>
        <v>会员</v>
      </c>
      <c r="AE3273" s="284">
        <f>VLOOKUP(AD3273,分类参数表!$I$2:$J$10,2,FALSE)</f>
        <v>1</v>
      </c>
      <c r="AF3273" s="285"/>
      <c r="AG3273" s="271"/>
      <c r="AH3273" s="271"/>
      <c r="AI3273" s="271"/>
      <c r="AJ3273" s="271"/>
      <c r="AK3273" s="271"/>
      <c r="AL3273" s="271"/>
      <c r="AM3273" s="294"/>
      <c r="AN3273" s="295" t="e">
        <f t="shared" si="4012"/>
        <v>#DIV/0!</v>
      </c>
      <c r="AO3273" s="299"/>
    </row>
    <row r="3274" spans="1:41" s="218" customFormat="1" ht="15" customHeight="1" thickTop="1" x14ac:dyDescent="0.15">
      <c r="A3274" s="229"/>
      <c r="B3274" s="230"/>
      <c r="C3274" s="231"/>
      <c r="D3274" s="232">
        <v>1</v>
      </c>
      <c r="E3274" s="233"/>
      <c r="F3274" s="233"/>
      <c r="G3274" s="232"/>
      <c r="H3274" s="326"/>
      <c r="I3274" s="234"/>
      <c r="J3274" s="232"/>
      <c r="K3274" s="233"/>
      <c r="L3274" s="232"/>
      <c r="M3274" s="232"/>
      <c r="N3274" s="232"/>
      <c r="O3274" s="255">
        <f t="shared" si="4010"/>
        <v>0</v>
      </c>
      <c r="P3274" s="350">
        <f>SUM(O3274:O3278)</f>
        <v>0</v>
      </c>
      <c r="Q3274" s="264"/>
      <c r="R3274" s="352">
        <f>SUMPRODUCT(Q3274:Q3278+0)</f>
        <v>0</v>
      </c>
      <c r="S3274" s="354" t="e">
        <f>R3274/P3274</f>
        <v>#DIV/0!</v>
      </c>
      <c r="T3274" s="350" t="e">
        <f>LOOKUP(S3274,{0.4,0.45,0.5,0.55,0.6,0.65,0.7,0.75,0.8,0.85,0.9,0.95,1},{0.1,0.175,0.25,0.325,0.4,0.475,0.55,0.625,0.7,0.775,0.85,0.925,1})</f>
        <v>#DIV/0!</v>
      </c>
      <c r="U3274" s="356"/>
      <c r="V3274" s="358"/>
      <c r="W3274" s="360"/>
      <c r="X3274" s="356"/>
      <c r="Y3274" s="352">
        <f>R3274-(V3274/10)-X3274</f>
        <v>0</v>
      </c>
      <c r="Z3274" s="352" t="e">
        <f>Y3274*T3274*AE3274</f>
        <v>#DIV/0!</v>
      </c>
      <c r="AA3274" s="352" t="e">
        <f>U3274-V3274+Z3274</f>
        <v>#DIV/0!</v>
      </c>
      <c r="AB3274" s="352"/>
      <c r="AC3274" s="352"/>
      <c r="AD3274" s="276"/>
      <c r="AE3274" s="277" t="e">
        <f>VLOOKUP(AD3274,分类参数表!$I$2:$J$10,2,FALSE)</f>
        <v>#N/A</v>
      </c>
      <c r="AF3274" s="278"/>
      <c r="AG3274" s="264"/>
      <c r="AH3274" s="264"/>
      <c r="AI3274" s="264"/>
      <c r="AJ3274" s="264"/>
      <c r="AK3274" s="264"/>
      <c r="AL3274" s="264"/>
      <c r="AM3274" s="288"/>
      <c r="AN3274" s="289" t="e">
        <f t="shared" si="4012"/>
        <v>#DIV/0!</v>
      </c>
      <c r="AO3274" s="296"/>
    </row>
    <row r="3275" spans="1:41" s="219" customFormat="1" ht="15" customHeight="1" x14ac:dyDescent="0.15">
      <c r="A3275" s="235"/>
      <c r="B3275" s="236">
        <f t="shared" ref="B3275:C3275" si="4016">B3274</f>
        <v>0</v>
      </c>
      <c r="C3275" s="237">
        <f t="shared" si="4016"/>
        <v>0</v>
      </c>
      <c r="D3275" s="238">
        <f t="shared" ref="D3275:D3278" si="4017">D3274+1</f>
        <v>2</v>
      </c>
      <c r="E3275" s="238"/>
      <c r="F3275" s="239"/>
      <c r="G3275" s="238"/>
      <c r="H3275" s="327"/>
      <c r="I3275" s="240"/>
      <c r="J3275" s="238"/>
      <c r="K3275" s="238"/>
      <c r="L3275" s="238"/>
      <c r="M3275" s="238"/>
      <c r="N3275" s="238"/>
      <c r="O3275" s="256">
        <f t="shared" si="4010"/>
        <v>0</v>
      </c>
      <c r="P3275" s="351"/>
      <c r="Q3275" s="266"/>
      <c r="R3275" s="353"/>
      <c r="S3275" s="355"/>
      <c r="T3275" s="351"/>
      <c r="U3275" s="357"/>
      <c r="V3275" s="359"/>
      <c r="W3275" s="361"/>
      <c r="X3275" s="357"/>
      <c r="Y3275" s="353"/>
      <c r="Z3275" s="353"/>
      <c r="AA3275" s="353"/>
      <c r="AB3275" s="353"/>
      <c r="AC3275" s="353"/>
      <c r="AD3275" s="238">
        <f t="shared" ref="AD3275:AD3278" si="4018">AD3274</f>
        <v>0</v>
      </c>
      <c r="AE3275" s="279" t="e">
        <f>VLOOKUP(AD3275,分类参数表!$I$2:$J$10,2,FALSE)</f>
        <v>#N/A</v>
      </c>
      <c r="AF3275" s="280"/>
      <c r="AG3275" s="266"/>
      <c r="AH3275" s="266"/>
      <c r="AI3275" s="266"/>
      <c r="AJ3275" s="266"/>
      <c r="AK3275" s="266"/>
      <c r="AL3275" s="266"/>
      <c r="AM3275" s="290"/>
      <c r="AN3275" s="291" t="e">
        <f t="shared" si="4012"/>
        <v>#DIV/0!</v>
      </c>
      <c r="AO3275" s="297"/>
    </row>
    <row r="3276" spans="1:41" s="219" customFormat="1" ht="15" customHeight="1" x14ac:dyDescent="0.15">
      <c r="A3276" s="235"/>
      <c r="B3276" s="236">
        <f t="shared" ref="B3276:C3276" si="4019">B3275</f>
        <v>0</v>
      </c>
      <c r="C3276" s="237">
        <f t="shared" si="4019"/>
        <v>0</v>
      </c>
      <c r="D3276" s="238">
        <f t="shared" si="4017"/>
        <v>3</v>
      </c>
      <c r="E3276" s="238"/>
      <c r="F3276" s="239"/>
      <c r="G3276" s="238"/>
      <c r="H3276" s="327"/>
      <c r="I3276" s="240"/>
      <c r="J3276" s="238"/>
      <c r="K3276" s="238"/>
      <c r="L3276" s="238"/>
      <c r="M3276" s="238"/>
      <c r="N3276" s="238"/>
      <c r="O3276" s="256">
        <f t="shared" si="4010"/>
        <v>0</v>
      </c>
      <c r="P3276" s="351"/>
      <c r="Q3276" s="266"/>
      <c r="R3276" s="353"/>
      <c r="S3276" s="355"/>
      <c r="T3276" s="351"/>
      <c r="U3276" s="357"/>
      <c r="V3276" s="359"/>
      <c r="W3276" s="361"/>
      <c r="X3276" s="357"/>
      <c r="Y3276" s="353"/>
      <c r="Z3276" s="353"/>
      <c r="AA3276" s="353"/>
      <c r="AB3276" s="353"/>
      <c r="AC3276" s="353"/>
      <c r="AD3276" s="238">
        <f t="shared" si="4018"/>
        <v>0</v>
      </c>
      <c r="AE3276" s="279" t="e">
        <f>VLOOKUP(AD3276,分类参数表!$I$2:$J$10,2,FALSE)</f>
        <v>#N/A</v>
      </c>
      <c r="AF3276" s="280"/>
      <c r="AG3276" s="266"/>
      <c r="AH3276" s="266"/>
      <c r="AI3276" s="266"/>
      <c r="AJ3276" s="266"/>
      <c r="AK3276" s="266"/>
      <c r="AL3276" s="266"/>
      <c r="AM3276" s="290"/>
      <c r="AN3276" s="291" t="e">
        <f t="shared" si="4012"/>
        <v>#DIV/0!</v>
      </c>
      <c r="AO3276" s="297"/>
    </row>
    <row r="3277" spans="1:41" s="219" customFormat="1" ht="15" customHeight="1" x14ac:dyDescent="0.15">
      <c r="A3277" s="235"/>
      <c r="B3277" s="236">
        <f t="shared" ref="B3277:C3277" si="4020">B3276</f>
        <v>0</v>
      </c>
      <c r="C3277" s="237">
        <f t="shared" si="4020"/>
        <v>0</v>
      </c>
      <c r="D3277" s="238">
        <f t="shared" si="4017"/>
        <v>4</v>
      </c>
      <c r="E3277" s="238"/>
      <c r="F3277" s="239"/>
      <c r="G3277" s="238"/>
      <c r="H3277" s="266"/>
      <c r="I3277" s="238"/>
      <c r="J3277" s="238"/>
      <c r="K3277" s="238"/>
      <c r="L3277" s="238"/>
      <c r="M3277" s="238"/>
      <c r="N3277" s="238"/>
      <c r="O3277" s="256">
        <f t="shared" si="4010"/>
        <v>0</v>
      </c>
      <c r="P3277" s="351"/>
      <c r="Q3277" s="266"/>
      <c r="R3277" s="353"/>
      <c r="S3277" s="355"/>
      <c r="T3277" s="351"/>
      <c r="U3277" s="357"/>
      <c r="V3277" s="359"/>
      <c r="W3277" s="361"/>
      <c r="X3277" s="357"/>
      <c r="Y3277" s="353"/>
      <c r="Z3277" s="353"/>
      <c r="AA3277" s="353"/>
      <c r="AB3277" s="353"/>
      <c r="AC3277" s="353"/>
      <c r="AD3277" s="238">
        <f t="shared" si="4018"/>
        <v>0</v>
      </c>
      <c r="AE3277" s="279" t="e">
        <f>VLOOKUP(AD3277,分类参数表!$I$2:$J$10,2,FALSE)</f>
        <v>#N/A</v>
      </c>
      <c r="AF3277" s="280"/>
      <c r="AG3277" s="266"/>
      <c r="AH3277" s="266"/>
      <c r="AI3277" s="266"/>
      <c r="AJ3277" s="266"/>
      <c r="AK3277" s="266"/>
      <c r="AL3277" s="266"/>
      <c r="AM3277" s="290"/>
      <c r="AN3277" s="291" t="e">
        <f t="shared" si="4012"/>
        <v>#DIV/0!</v>
      </c>
      <c r="AO3277" s="297"/>
    </row>
    <row r="3278" spans="1:41" s="219" customFormat="1" ht="15" customHeight="1" thickBot="1" x14ac:dyDescent="0.2">
      <c r="A3278" s="235"/>
      <c r="B3278" s="236">
        <f t="shared" ref="B3278:C3278" si="4021">B3277</f>
        <v>0</v>
      </c>
      <c r="C3278" s="237">
        <f t="shared" si="4021"/>
        <v>0</v>
      </c>
      <c r="D3278" s="238">
        <f t="shared" si="4017"/>
        <v>5</v>
      </c>
      <c r="E3278" s="238"/>
      <c r="F3278" s="239"/>
      <c r="G3278" s="238"/>
      <c r="H3278" s="266"/>
      <c r="I3278" s="238"/>
      <c r="J3278" s="238"/>
      <c r="K3278" s="238"/>
      <c r="L3278" s="238"/>
      <c r="M3278" s="238"/>
      <c r="N3278" s="238"/>
      <c r="O3278" s="256">
        <f t="shared" si="4010"/>
        <v>0</v>
      </c>
      <c r="P3278" s="351"/>
      <c r="Q3278" s="266"/>
      <c r="R3278" s="353"/>
      <c r="S3278" s="355"/>
      <c r="T3278" s="351"/>
      <c r="U3278" s="357"/>
      <c r="V3278" s="359"/>
      <c r="W3278" s="361"/>
      <c r="X3278" s="357"/>
      <c r="Y3278" s="353"/>
      <c r="Z3278" s="353"/>
      <c r="AA3278" s="353"/>
      <c r="AB3278" s="362"/>
      <c r="AC3278" s="362"/>
      <c r="AD3278" s="238">
        <f t="shared" si="4018"/>
        <v>0</v>
      </c>
      <c r="AE3278" s="279" t="e">
        <f>VLOOKUP(AD3278,分类参数表!$I$2:$J$10,2,FALSE)</f>
        <v>#N/A</v>
      </c>
      <c r="AF3278" s="280"/>
      <c r="AG3278" s="266"/>
      <c r="AH3278" s="266"/>
      <c r="AI3278" s="266"/>
      <c r="AJ3278" s="266"/>
      <c r="AK3278" s="266"/>
      <c r="AL3278" s="266"/>
      <c r="AM3278" s="290"/>
      <c r="AN3278" s="291" t="e">
        <f t="shared" si="4012"/>
        <v>#DIV/0!</v>
      </c>
      <c r="AO3278" s="297"/>
    </row>
    <row r="3279" spans="1:41" s="218" customFormat="1" ht="15" customHeight="1" thickTop="1" x14ac:dyDescent="0.15">
      <c r="A3279" s="229"/>
      <c r="B3279" s="230"/>
      <c r="C3279" s="231"/>
      <c r="D3279" s="232">
        <v>1</v>
      </c>
      <c r="E3279" s="233"/>
      <c r="F3279" s="233"/>
      <c r="G3279" s="232"/>
      <c r="H3279" s="326"/>
      <c r="I3279" s="234"/>
      <c r="J3279" s="232"/>
      <c r="K3279" s="233"/>
      <c r="L3279" s="232"/>
      <c r="M3279" s="232"/>
      <c r="N3279" s="232"/>
      <c r="O3279" s="255">
        <f t="shared" si="4010"/>
        <v>0</v>
      </c>
      <c r="P3279" s="350">
        <f>SUM(O3279:O3283)</f>
        <v>0</v>
      </c>
      <c r="Q3279" s="264"/>
      <c r="R3279" s="352">
        <f>SUMPRODUCT(Q3279:Q3283+0)</f>
        <v>0</v>
      </c>
      <c r="S3279" s="354" t="e">
        <f>R3279/P3279</f>
        <v>#DIV/0!</v>
      </c>
      <c r="T3279" s="350" t="e">
        <f>LOOKUP(S3279,{0.4,0.45,0.5,0.55,0.6,0.65,0.7,0.75,0.8,0.85,0.9,0.95,1},{0.1,0.175,0.25,0.325,0.4,0.475,0.55,0.625,0.7,0.775,0.85,0.925,1})</f>
        <v>#DIV/0!</v>
      </c>
      <c r="U3279" s="356"/>
      <c r="V3279" s="358"/>
      <c r="W3279" s="360"/>
      <c r="X3279" s="356"/>
      <c r="Y3279" s="352">
        <f>R3279-(V3279/10)-X3279</f>
        <v>0</v>
      </c>
      <c r="Z3279" s="352" t="e">
        <f>Y3279*T3279*AE3279</f>
        <v>#DIV/0!</v>
      </c>
      <c r="AA3279" s="352" t="e">
        <f>U3279-V3279+Z3279</f>
        <v>#DIV/0!</v>
      </c>
      <c r="AB3279" s="352"/>
      <c r="AC3279" s="352"/>
      <c r="AD3279" s="276"/>
      <c r="AE3279" s="277" t="e">
        <f>VLOOKUP(AD3279,分类参数表!$I$2:$J$10,2,FALSE)</f>
        <v>#N/A</v>
      </c>
      <c r="AF3279" s="278"/>
      <c r="AG3279" s="264"/>
      <c r="AH3279" s="264"/>
      <c r="AI3279" s="264"/>
      <c r="AJ3279" s="264"/>
      <c r="AK3279" s="264"/>
      <c r="AL3279" s="264"/>
      <c r="AM3279" s="288"/>
      <c r="AN3279" s="289" t="e">
        <f t="shared" si="4012"/>
        <v>#DIV/0!</v>
      </c>
      <c r="AO3279" s="296"/>
    </row>
    <row r="3280" spans="1:41" s="219" customFormat="1" ht="15" customHeight="1" x14ac:dyDescent="0.15">
      <c r="A3280" s="235"/>
      <c r="B3280" s="236">
        <f t="shared" ref="B3280:C3280" si="4022">B3279</f>
        <v>0</v>
      </c>
      <c r="C3280" s="237">
        <f t="shared" si="4022"/>
        <v>0</v>
      </c>
      <c r="D3280" s="238">
        <f t="shared" ref="D3280:D3283" si="4023">D3279+1</f>
        <v>2</v>
      </c>
      <c r="E3280" s="238"/>
      <c r="F3280" s="239"/>
      <c r="G3280" s="238"/>
      <c r="H3280" s="327"/>
      <c r="I3280" s="240"/>
      <c r="J3280" s="238"/>
      <c r="K3280" s="238"/>
      <c r="L3280" s="238"/>
      <c r="M3280" s="238"/>
      <c r="N3280" s="238"/>
      <c r="O3280" s="256">
        <f t="shared" si="4010"/>
        <v>0</v>
      </c>
      <c r="P3280" s="351"/>
      <c r="Q3280" s="266"/>
      <c r="R3280" s="353"/>
      <c r="S3280" s="355"/>
      <c r="T3280" s="351"/>
      <c r="U3280" s="357"/>
      <c r="V3280" s="359"/>
      <c r="W3280" s="361"/>
      <c r="X3280" s="357"/>
      <c r="Y3280" s="353"/>
      <c r="Z3280" s="353"/>
      <c r="AA3280" s="353"/>
      <c r="AB3280" s="353"/>
      <c r="AC3280" s="353"/>
      <c r="AD3280" s="238">
        <f t="shared" ref="AD3280:AD3283" si="4024">AD3279</f>
        <v>0</v>
      </c>
      <c r="AE3280" s="279" t="e">
        <f>VLOOKUP(AD3280,分类参数表!$I$2:$J$10,2,FALSE)</f>
        <v>#N/A</v>
      </c>
      <c r="AF3280" s="280"/>
      <c r="AG3280" s="266"/>
      <c r="AH3280" s="266"/>
      <c r="AI3280" s="266"/>
      <c r="AJ3280" s="266"/>
      <c r="AK3280" s="266"/>
      <c r="AL3280" s="266"/>
      <c r="AM3280" s="290"/>
      <c r="AN3280" s="291" t="e">
        <f t="shared" si="4012"/>
        <v>#DIV/0!</v>
      </c>
      <c r="AO3280" s="297"/>
    </row>
    <row r="3281" spans="1:41" s="219" customFormat="1" ht="15" customHeight="1" x14ac:dyDescent="0.15">
      <c r="A3281" s="235"/>
      <c r="B3281" s="236">
        <f t="shared" ref="B3281:C3281" si="4025">B3280</f>
        <v>0</v>
      </c>
      <c r="C3281" s="237">
        <f t="shared" si="4025"/>
        <v>0</v>
      </c>
      <c r="D3281" s="238">
        <f t="shared" si="4023"/>
        <v>3</v>
      </c>
      <c r="E3281" s="238"/>
      <c r="F3281" s="239"/>
      <c r="G3281" s="238"/>
      <c r="H3281" s="327"/>
      <c r="I3281" s="240"/>
      <c r="J3281" s="238"/>
      <c r="K3281" s="238"/>
      <c r="L3281" s="238"/>
      <c r="M3281" s="238"/>
      <c r="N3281" s="238"/>
      <c r="O3281" s="256">
        <f t="shared" si="4010"/>
        <v>0</v>
      </c>
      <c r="P3281" s="351"/>
      <c r="Q3281" s="266"/>
      <c r="R3281" s="353"/>
      <c r="S3281" s="355"/>
      <c r="T3281" s="351"/>
      <c r="U3281" s="357"/>
      <c r="V3281" s="359"/>
      <c r="W3281" s="361"/>
      <c r="X3281" s="357"/>
      <c r="Y3281" s="353"/>
      <c r="Z3281" s="353"/>
      <c r="AA3281" s="353"/>
      <c r="AB3281" s="353"/>
      <c r="AC3281" s="353"/>
      <c r="AD3281" s="238">
        <f t="shared" si="4024"/>
        <v>0</v>
      </c>
      <c r="AE3281" s="279" t="e">
        <f>VLOOKUP(AD3281,分类参数表!$I$2:$J$10,2,FALSE)</f>
        <v>#N/A</v>
      </c>
      <c r="AF3281" s="280"/>
      <c r="AG3281" s="266"/>
      <c r="AH3281" s="266"/>
      <c r="AI3281" s="266"/>
      <c r="AJ3281" s="266"/>
      <c r="AK3281" s="266"/>
      <c r="AL3281" s="266"/>
      <c r="AM3281" s="290"/>
      <c r="AN3281" s="291" t="e">
        <f t="shared" si="4012"/>
        <v>#DIV/0!</v>
      </c>
      <c r="AO3281" s="297"/>
    </row>
    <row r="3282" spans="1:41" s="219" customFormat="1" ht="15" customHeight="1" x14ac:dyDescent="0.15">
      <c r="A3282" s="235"/>
      <c r="B3282" s="236">
        <f t="shared" ref="B3282:C3282" si="4026">B3281</f>
        <v>0</v>
      </c>
      <c r="C3282" s="237">
        <f t="shared" si="4026"/>
        <v>0</v>
      </c>
      <c r="D3282" s="238">
        <f t="shared" si="4023"/>
        <v>4</v>
      </c>
      <c r="E3282" s="238"/>
      <c r="F3282" s="239"/>
      <c r="G3282" s="238"/>
      <c r="H3282" s="266"/>
      <c r="I3282" s="238"/>
      <c r="J3282" s="238"/>
      <c r="K3282" s="238"/>
      <c r="L3282" s="238"/>
      <c r="M3282" s="238"/>
      <c r="N3282" s="238"/>
      <c r="O3282" s="256">
        <f t="shared" si="4010"/>
        <v>0</v>
      </c>
      <c r="P3282" s="351"/>
      <c r="Q3282" s="266"/>
      <c r="R3282" s="353"/>
      <c r="S3282" s="355"/>
      <c r="T3282" s="351"/>
      <c r="U3282" s="357"/>
      <c r="V3282" s="359"/>
      <c r="W3282" s="361"/>
      <c r="X3282" s="357"/>
      <c r="Y3282" s="353"/>
      <c r="Z3282" s="353"/>
      <c r="AA3282" s="353"/>
      <c r="AB3282" s="353"/>
      <c r="AC3282" s="353"/>
      <c r="AD3282" s="238">
        <f t="shared" si="4024"/>
        <v>0</v>
      </c>
      <c r="AE3282" s="279" t="e">
        <f>VLOOKUP(AD3282,分类参数表!$I$2:$J$10,2,FALSE)</f>
        <v>#N/A</v>
      </c>
      <c r="AF3282" s="280"/>
      <c r="AG3282" s="266"/>
      <c r="AH3282" s="266"/>
      <c r="AI3282" s="266"/>
      <c r="AJ3282" s="266"/>
      <c r="AK3282" s="266"/>
      <c r="AL3282" s="266"/>
      <c r="AM3282" s="290"/>
      <c r="AN3282" s="291" t="e">
        <f t="shared" si="4012"/>
        <v>#DIV/0!</v>
      </c>
      <c r="AO3282" s="297"/>
    </row>
    <row r="3283" spans="1:41" s="219" customFormat="1" ht="15" customHeight="1" thickBot="1" x14ac:dyDescent="0.2">
      <c r="A3283" s="235"/>
      <c r="B3283" s="236">
        <f t="shared" ref="B3283:C3283" si="4027">B3282</f>
        <v>0</v>
      </c>
      <c r="C3283" s="237">
        <f t="shared" si="4027"/>
        <v>0</v>
      </c>
      <c r="D3283" s="238">
        <f t="shared" si="4023"/>
        <v>5</v>
      </c>
      <c r="E3283" s="238"/>
      <c r="F3283" s="239"/>
      <c r="G3283" s="238"/>
      <c r="H3283" s="266"/>
      <c r="I3283" s="238"/>
      <c r="J3283" s="238"/>
      <c r="K3283" s="238"/>
      <c r="L3283" s="238"/>
      <c r="M3283" s="238"/>
      <c r="N3283" s="238"/>
      <c r="O3283" s="256">
        <f t="shared" si="4010"/>
        <v>0</v>
      </c>
      <c r="P3283" s="351"/>
      <c r="Q3283" s="266"/>
      <c r="R3283" s="353"/>
      <c r="S3283" s="355"/>
      <c r="T3283" s="351"/>
      <c r="U3283" s="357"/>
      <c r="V3283" s="359"/>
      <c r="W3283" s="361"/>
      <c r="X3283" s="357"/>
      <c r="Y3283" s="353"/>
      <c r="Z3283" s="353"/>
      <c r="AA3283" s="353"/>
      <c r="AB3283" s="362"/>
      <c r="AC3283" s="362"/>
      <c r="AD3283" s="238">
        <f t="shared" si="4024"/>
        <v>0</v>
      </c>
      <c r="AE3283" s="279" t="e">
        <f>VLOOKUP(AD3283,分类参数表!$I$2:$J$10,2,FALSE)</f>
        <v>#N/A</v>
      </c>
      <c r="AF3283" s="280"/>
      <c r="AG3283" s="266"/>
      <c r="AH3283" s="266"/>
      <c r="AI3283" s="266"/>
      <c r="AJ3283" s="266"/>
      <c r="AK3283" s="266"/>
      <c r="AL3283" s="266"/>
      <c r="AM3283" s="290"/>
      <c r="AN3283" s="291" t="e">
        <f t="shared" si="4012"/>
        <v>#DIV/0!</v>
      </c>
      <c r="AO3283" s="297"/>
    </row>
    <row r="3284" spans="1:41" s="220" customFormat="1" ht="15" customHeight="1" thickTop="1" x14ac:dyDescent="0.15">
      <c r="A3284" s="319"/>
      <c r="B3284" s="242"/>
      <c r="C3284" s="243"/>
      <c r="D3284" s="244">
        <v>1</v>
      </c>
      <c r="E3284" s="320"/>
      <c r="F3284" s="245"/>
      <c r="G3284" s="321"/>
      <c r="H3284" s="328"/>
      <c r="I3284" s="246"/>
      <c r="J3284" s="321"/>
      <c r="K3284" s="320"/>
      <c r="L3284" s="321"/>
      <c r="M3284" s="244"/>
      <c r="N3284" s="244"/>
      <c r="O3284" s="257">
        <f t="shared" si="4010"/>
        <v>0</v>
      </c>
      <c r="P3284" s="363">
        <f>SUM(O3284:O3288)</f>
        <v>0</v>
      </c>
      <c r="Q3284" s="322"/>
      <c r="R3284" s="371">
        <f>SUMPRODUCT(Q3284:Q3288+0)</f>
        <v>0</v>
      </c>
      <c r="S3284" s="374" t="e">
        <f>R3284/P3284</f>
        <v>#DIV/0!</v>
      </c>
      <c r="T3284" s="363" t="e">
        <f>LOOKUP(S3284,{0.4,0.45,0.5,0.55,0.6,0.65,0.7,0.75,0.8,0.85,0.9,0.95,1},{0.1,0.175,0.25,0.325,0.4,0.475,0.55,0.625,0.7,0.775,0.85,0.925,1})</f>
        <v>#DIV/0!</v>
      </c>
      <c r="U3284" s="369"/>
      <c r="V3284" s="365"/>
      <c r="W3284" s="367"/>
      <c r="X3284" s="369"/>
      <c r="Y3284" s="371">
        <f>R3284-(V3284/10)-X3284</f>
        <v>0</v>
      </c>
      <c r="Z3284" s="371" t="e">
        <f>Y3284*T3284*AE3284</f>
        <v>#DIV/0!</v>
      </c>
      <c r="AA3284" s="371" t="e">
        <f>U3284-V3284+Z3284</f>
        <v>#DIV/0!</v>
      </c>
      <c r="AB3284" s="371"/>
      <c r="AC3284" s="371"/>
      <c r="AD3284" s="323" t="s">
        <v>2000</v>
      </c>
      <c r="AE3284" s="282">
        <f>VLOOKUP(AD3284,分类参数表!$I$2:$J$10,2,FALSE)</f>
        <v>1</v>
      </c>
      <c r="AF3284" s="283"/>
      <c r="AG3284" s="322"/>
      <c r="AH3284" s="269"/>
      <c r="AI3284" s="269"/>
      <c r="AJ3284" s="269"/>
      <c r="AK3284" s="322"/>
      <c r="AL3284" s="322"/>
      <c r="AM3284" s="292"/>
      <c r="AN3284" s="293" t="e">
        <f t="shared" si="4012"/>
        <v>#DIV/0!</v>
      </c>
      <c r="AO3284" s="298"/>
    </row>
    <row r="3285" spans="1:41" s="221" customFormat="1" ht="15" customHeight="1" x14ac:dyDescent="0.15">
      <c r="A3285" s="247"/>
      <c r="B3285" s="248">
        <f t="shared" ref="B3285:C3285" si="4028">B3284</f>
        <v>0</v>
      </c>
      <c r="C3285" s="249">
        <f t="shared" si="4028"/>
        <v>0</v>
      </c>
      <c r="D3285" s="250">
        <f t="shared" ref="D3285:D3288" si="4029">D3284+1</f>
        <v>2</v>
      </c>
      <c r="E3285" s="250"/>
      <c r="F3285" s="251"/>
      <c r="G3285" s="250"/>
      <c r="H3285" s="329"/>
      <c r="I3285" s="252"/>
      <c r="J3285" s="250"/>
      <c r="K3285" s="250"/>
      <c r="L3285" s="250"/>
      <c r="M3285" s="250"/>
      <c r="N3285" s="250"/>
      <c r="O3285" s="258">
        <f t="shared" si="4010"/>
        <v>0</v>
      </c>
      <c r="P3285" s="364"/>
      <c r="Q3285" s="271"/>
      <c r="R3285" s="372"/>
      <c r="S3285" s="375"/>
      <c r="T3285" s="364"/>
      <c r="U3285" s="370"/>
      <c r="V3285" s="366"/>
      <c r="W3285" s="368"/>
      <c r="X3285" s="370"/>
      <c r="Y3285" s="372"/>
      <c r="Z3285" s="372"/>
      <c r="AA3285" s="372"/>
      <c r="AB3285" s="372"/>
      <c r="AC3285" s="372"/>
      <c r="AD3285" s="250" t="str">
        <f t="shared" ref="AD3285:AD3288" si="4030">AD3284</f>
        <v>会员</v>
      </c>
      <c r="AE3285" s="284">
        <f>VLOOKUP(AD3285,分类参数表!$I$2:$J$10,2,FALSE)</f>
        <v>1</v>
      </c>
      <c r="AF3285" s="285"/>
      <c r="AG3285" s="271"/>
      <c r="AH3285" s="271"/>
      <c r="AI3285" s="271"/>
      <c r="AJ3285" s="271"/>
      <c r="AK3285" s="271"/>
      <c r="AL3285" s="271"/>
      <c r="AM3285" s="294"/>
      <c r="AN3285" s="295" t="e">
        <f t="shared" si="4012"/>
        <v>#DIV/0!</v>
      </c>
      <c r="AO3285" s="299"/>
    </row>
    <row r="3286" spans="1:41" s="221" customFormat="1" ht="15" customHeight="1" x14ac:dyDescent="0.15">
      <c r="A3286" s="247"/>
      <c r="B3286" s="248">
        <f t="shared" ref="B3286:C3286" si="4031">B3285</f>
        <v>0</v>
      </c>
      <c r="C3286" s="249">
        <f t="shared" si="4031"/>
        <v>0</v>
      </c>
      <c r="D3286" s="250">
        <f t="shared" si="4029"/>
        <v>3</v>
      </c>
      <c r="E3286" s="250"/>
      <c r="F3286" s="251"/>
      <c r="G3286" s="250"/>
      <c r="H3286" s="329"/>
      <c r="I3286" s="252"/>
      <c r="J3286" s="250"/>
      <c r="K3286" s="250"/>
      <c r="L3286" s="250"/>
      <c r="M3286" s="250"/>
      <c r="N3286" s="250"/>
      <c r="O3286" s="258">
        <f t="shared" si="4010"/>
        <v>0</v>
      </c>
      <c r="P3286" s="364"/>
      <c r="Q3286" s="271"/>
      <c r="R3286" s="372"/>
      <c r="S3286" s="375"/>
      <c r="T3286" s="364"/>
      <c r="U3286" s="370"/>
      <c r="V3286" s="366"/>
      <c r="W3286" s="368"/>
      <c r="X3286" s="370"/>
      <c r="Y3286" s="372"/>
      <c r="Z3286" s="372"/>
      <c r="AA3286" s="372"/>
      <c r="AB3286" s="372"/>
      <c r="AC3286" s="372"/>
      <c r="AD3286" s="250" t="str">
        <f t="shared" si="4030"/>
        <v>会员</v>
      </c>
      <c r="AE3286" s="284">
        <f>VLOOKUP(AD3286,分类参数表!$I$2:$J$10,2,FALSE)</f>
        <v>1</v>
      </c>
      <c r="AF3286" s="285"/>
      <c r="AG3286" s="271"/>
      <c r="AH3286" s="271"/>
      <c r="AI3286" s="271"/>
      <c r="AJ3286" s="271"/>
      <c r="AK3286" s="271"/>
      <c r="AL3286" s="271"/>
      <c r="AM3286" s="294"/>
      <c r="AN3286" s="295" t="e">
        <f t="shared" si="4012"/>
        <v>#DIV/0!</v>
      </c>
      <c r="AO3286" s="299"/>
    </row>
    <row r="3287" spans="1:41" s="221" customFormat="1" ht="15" customHeight="1" x14ac:dyDescent="0.15">
      <c r="A3287" s="247"/>
      <c r="B3287" s="248">
        <f t="shared" ref="B3287:C3287" si="4032">B3286</f>
        <v>0</v>
      </c>
      <c r="C3287" s="249">
        <f t="shared" si="4032"/>
        <v>0</v>
      </c>
      <c r="D3287" s="250">
        <f t="shared" si="4029"/>
        <v>4</v>
      </c>
      <c r="E3287" s="250"/>
      <c r="F3287" s="251"/>
      <c r="G3287" s="250"/>
      <c r="H3287" s="271"/>
      <c r="I3287" s="250"/>
      <c r="J3287" s="250"/>
      <c r="K3287" s="250"/>
      <c r="L3287" s="250"/>
      <c r="M3287" s="250"/>
      <c r="N3287" s="250"/>
      <c r="O3287" s="258">
        <f t="shared" si="4010"/>
        <v>0</v>
      </c>
      <c r="P3287" s="364"/>
      <c r="Q3287" s="271"/>
      <c r="R3287" s="372"/>
      <c r="S3287" s="375"/>
      <c r="T3287" s="364"/>
      <c r="U3287" s="370"/>
      <c r="V3287" s="366"/>
      <c r="W3287" s="368"/>
      <c r="X3287" s="370"/>
      <c r="Y3287" s="372"/>
      <c r="Z3287" s="372"/>
      <c r="AA3287" s="372"/>
      <c r="AB3287" s="372"/>
      <c r="AC3287" s="372"/>
      <c r="AD3287" s="250" t="str">
        <f t="shared" si="4030"/>
        <v>会员</v>
      </c>
      <c r="AE3287" s="284">
        <f>VLOOKUP(AD3287,分类参数表!$I$2:$J$10,2,FALSE)</f>
        <v>1</v>
      </c>
      <c r="AF3287" s="285"/>
      <c r="AG3287" s="271"/>
      <c r="AH3287" s="271"/>
      <c r="AI3287" s="271"/>
      <c r="AJ3287" s="271"/>
      <c r="AK3287" s="271"/>
      <c r="AL3287" s="271"/>
      <c r="AM3287" s="294"/>
      <c r="AN3287" s="295" t="e">
        <f t="shared" si="4012"/>
        <v>#DIV/0!</v>
      </c>
      <c r="AO3287" s="299"/>
    </row>
    <row r="3288" spans="1:41" s="221" customFormat="1" ht="15" customHeight="1" thickBot="1" x14ac:dyDescent="0.2">
      <c r="A3288" s="247"/>
      <c r="B3288" s="248">
        <f t="shared" ref="B3288:C3288" si="4033">B3287</f>
        <v>0</v>
      </c>
      <c r="C3288" s="249">
        <f t="shared" si="4033"/>
        <v>0</v>
      </c>
      <c r="D3288" s="250">
        <f t="shared" si="4029"/>
        <v>5</v>
      </c>
      <c r="E3288" s="250"/>
      <c r="F3288" s="251"/>
      <c r="G3288" s="250"/>
      <c r="H3288" s="271"/>
      <c r="I3288" s="250"/>
      <c r="J3288" s="250"/>
      <c r="K3288" s="250"/>
      <c r="L3288" s="250"/>
      <c r="M3288" s="250"/>
      <c r="N3288" s="250"/>
      <c r="O3288" s="258">
        <f t="shared" si="4010"/>
        <v>0</v>
      </c>
      <c r="P3288" s="364"/>
      <c r="Q3288" s="271"/>
      <c r="R3288" s="372"/>
      <c r="S3288" s="375"/>
      <c r="T3288" s="364"/>
      <c r="U3288" s="370"/>
      <c r="V3288" s="366"/>
      <c r="W3288" s="368"/>
      <c r="X3288" s="370"/>
      <c r="Y3288" s="372"/>
      <c r="Z3288" s="372"/>
      <c r="AA3288" s="372"/>
      <c r="AB3288" s="373"/>
      <c r="AC3288" s="373"/>
      <c r="AD3288" s="250" t="str">
        <f t="shared" si="4030"/>
        <v>会员</v>
      </c>
      <c r="AE3288" s="284">
        <f>VLOOKUP(AD3288,分类参数表!$I$2:$J$10,2,FALSE)</f>
        <v>1</v>
      </c>
      <c r="AF3288" s="285"/>
      <c r="AG3288" s="271"/>
      <c r="AH3288" s="271"/>
      <c r="AI3288" s="271"/>
      <c r="AJ3288" s="271"/>
      <c r="AK3288" s="271"/>
      <c r="AL3288" s="271"/>
      <c r="AM3288" s="294"/>
      <c r="AN3288" s="295" t="e">
        <f t="shared" si="4012"/>
        <v>#DIV/0!</v>
      </c>
      <c r="AO3288" s="299"/>
    </row>
    <row r="3289" spans="1:41" s="218" customFormat="1" ht="15" customHeight="1" thickTop="1" x14ac:dyDescent="0.15">
      <c r="A3289" s="229"/>
      <c r="B3289" s="230"/>
      <c r="C3289" s="231"/>
      <c r="D3289" s="232">
        <v>1</v>
      </c>
      <c r="E3289" s="233"/>
      <c r="F3289" s="233"/>
      <c r="G3289" s="232"/>
      <c r="H3289" s="326"/>
      <c r="I3289" s="234"/>
      <c r="J3289" s="232"/>
      <c r="K3289" s="233"/>
      <c r="L3289" s="232"/>
      <c r="M3289" s="232"/>
      <c r="N3289" s="232"/>
      <c r="O3289" s="255">
        <f t="shared" si="4010"/>
        <v>0</v>
      </c>
      <c r="P3289" s="350">
        <f>SUM(O3289:O3293)</f>
        <v>0</v>
      </c>
      <c r="Q3289" s="264"/>
      <c r="R3289" s="352">
        <f>SUMPRODUCT(Q3289:Q3293+0)</f>
        <v>0</v>
      </c>
      <c r="S3289" s="354" t="e">
        <f>R3289/P3289</f>
        <v>#DIV/0!</v>
      </c>
      <c r="T3289" s="350" t="e">
        <f>LOOKUP(S3289,{0.4,0.45,0.5,0.55,0.6,0.65,0.7,0.75,0.8,0.85,0.9,0.95,1},{0.1,0.175,0.25,0.325,0.4,0.475,0.55,0.625,0.7,0.775,0.85,0.925,1})</f>
        <v>#DIV/0!</v>
      </c>
      <c r="U3289" s="356"/>
      <c r="V3289" s="358"/>
      <c r="W3289" s="360"/>
      <c r="X3289" s="356"/>
      <c r="Y3289" s="352">
        <f>R3289-(V3289/10)-X3289</f>
        <v>0</v>
      </c>
      <c r="Z3289" s="352" t="e">
        <f>Y3289*T3289*AE3289</f>
        <v>#DIV/0!</v>
      </c>
      <c r="AA3289" s="352" t="e">
        <f>U3289-V3289+Z3289</f>
        <v>#DIV/0!</v>
      </c>
      <c r="AB3289" s="352"/>
      <c r="AC3289" s="352"/>
      <c r="AD3289" s="276"/>
      <c r="AE3289" s="277" t="e">
        <f>VLOOKUP(AD3289,分类参数表!$I$2:$J$10,2,FALSE)</f>
        <v>#N/A</v>
      </c>
      <c r="AF3289" s="278"/>
      <c r="AG3289" s="264"/>
      <c r="AH3289" s="264"/>
      <c r="AI3289" s="264"/>
      <c r="AJ3289" s="264"/>
      <c r="AK3289" s="264"/>
      <c r="AL3289" s="264"/>
      <c r="AM3289" s="288"/>
      <c r="AN3289" s="289" t="e">
        <f t="shared" si="4012"/>
        <v>#DIV/0!</v>
      </c>
      <c r="AO3289" s="296"/>
    </row>
    <row r="3290" spans="1:41" s="219" customFormat="1" ht="15" customHeight="1" x14ac:dyDescent="0.15">
      <c r="A3290" s="235"/>
      <c r="B3290" s="236">
        <f t="shared" ref="B3290:C3290" si="4034">B3289</f>
        <v>0</v>
      </c>
      <c r="C3290" s="237">
        <f t="shared" si="4034"/>
        <v>0</v>
      </c>
      <c r="D3290" s="238">
        <f t="shared" ref="D3290:D3293" si="4035">D3289+1</f>
        <v>2</v>
      </c>
      <c r="E3290" s="238"/>
      <c r="F3290" s="239"/>
      <c r="G3290" s="238"/>
      <c r="H3290" s="327"/>
      <c r="I3290" s="240"/>
      <c r="J3290" s="238"/>
      <c r="K3290" s="238"/>
      <c r="L3290" s="238"/>
      <c r="M3290" s="238"/>
      <c r="N3290" s="238"/>
      <c r="O3290" s="256">
        <f t="shared" si="4010"/>
        <v>0</v>
      </c>
      <c r="P3290" s="351"/>
      <c r="Q3290" s="266"/>
      <c r="R3290" s="353"/>
      <c r="S3290" s="355"/>
      <c r="T3290" s="351"/>
      <c r="U3290" s="357"/>
      <c r="V3290" s="359"/>
      <c r="W3290" s="361"/>
      <c r="X3290" s="357"/>
      <c r="Y3290" s="353"/>
      <c r="Z3290" s="353"/>
      <c r="AA3290" s="353"/>
      <c r="AB3290" s="353"/>
      <c r="AC3290" s="353"/>
      <c r="AD3290" s="238">
        <f t="shared" ref="AD3290:AD3293" si="4036">AD3289</f>
        <v>0</v>
      </c>
      <c r="AE3290" s="279" t="e">
        <f>VLOOKUP(AD3290,分类参数表!$I$2:$J$10,2,FALSE)</f>
        <v>#N/A</v>
      </c>
      <c r="AF3290" s="280"/>
      <c r="AG3290" s="266"/>
      <c r="AH3290" s="266"/>
      <c r="AI3290" s="266"/>
      <c r="AJ3290" s="266"/>
      <c r="AK3290" s="266"/>
      <c r="AL3290" s="266"/>
      <c r="AM3290" s="290"/>
      <c r="AN3290" s="291" t="e">
        <f t="shared" si="4012"/>
        <v>#DIV/0!</v>
      </c>
      <c r="AO3290" s="297"/>
    </row>
    <row r="3291" spans="1:41" s="219" customFormat="1" ht="15" customHeight="1" x14ac:dyDescent="0.15">
      <c r="A3291" s="235"/>
      <c r="B3291" s="236">
        <f t="shared" ref="B3291:C3291" si="4037">B3290</f>
        <v>0</v>
      </c>
      <c r="C3291" s="237">
        <f t="shared" si="4037"/>
        <v>0</v>
      </c>
      <c r="D3291" s="238">
        <f t="shared" si="4035"/>
        <v>3</v>
      </c>
      <c r="E3291" s="238"/>
      <c r="F3291" s="239"/>
      <c r="G3291" s="238"/>
      <c r="H3291" s="327"/>
      <c r="I3291" s="240"/>
      <c r="J3291" s="238"/>
      <c r="K3291" s="238"/>
      <c r="L3291" s="238"/>
      <c r="M3291" s="238"/>
      <c r="N3291" s="238"/>
      <c r="O3291" s="256">
        <f t="shared" si="4010"/>
        <v>0</v>
      </c>
      <c r="P3291" s="351"/>
      <c r="Q3291" s="266"/>
      <c r="R3291" s="353"/>
      <c r="S3291" s="355"/>
      <c r="T3291" s="351"/>
      <c r="U3291" s="357"/>
      <c r="V3291" s="359"/>
      <c r="W3291" s="361"/>
      <c r="X3291" s="357"/>
      <c r="Y3291" s="353"/>
      <c r="Z3291" s="353"/>
      <c r="AA3291" s="353"/>
      <c r="AB3291" s="353"/>
      <c r="AC3291" s="353"/>
      <c r="AD3291" s="238">
        <f t="shared" si="4036"/>
        <v>0</v>
      </c>
      <c r="AE3291" s="279" t="e">
        <f>VLOOKUP(AD3291,分类参数表!$I$2:$J$10,2,FALSE)</f>
        <v>#N/A</v>
      </c>
      <c r="AF3291" s="280"/>
      <c r="AG3291" s="266"/>
      <c r="AH3291" s="266"/>
      <c r="AI3291" s="266"/>
      <c r="AJ3291" s="266"/>
      <c r="AK3291" s="266"/>
      <c r="AL3291" s="266"/>
      <c r="AM3291" s="290"/>
      <c r="AN3291" s="291" t="e">
        <f t="shared" si="4012"/>
        <v>#DIV/0!</v>
      </c>
      <c r="AO3291" s="297"/>
    </row>
    <row r="3292" spans="1:41" s="219" customFormat="1" ht="15" customHeight="1" x14ac:dyDescent="0.15">
      <c r="A3292" s="235"/>
      <c r="B3292" s="236">
        <f t="shared" ref="B3292:C3292" si="4038">B3291</f>
        <v>0</v>
      </c>
      <c r="C3292" s="237">
        <f t="shared" si="4038"/>
        <v>0</v>
      </c>
      <c r="D3292" s="238">
        <f t="shared" si="4035"/>
        <v>4</v>
      </c>
      <c r="E3292" s="238"/>
      <c r="F3292" s="239"/>
      <c r="G3292" s="238"/>
      <c r="H3292" s="266"/>
      <c r="I3292" s="238"/>
      <c r="J3292" s="238"/>
      <c r="K3292" s="238"/>
      <c r="L3292" s="238"/>
      <c r="M3292" s="238"/>
      <c r="N3292" s="238"/>
      <c r="O3292" s="256">
        <f t="shared" si="4010"/>
        <v>0</v>
      </c>
      <c r="P3292" s="351"/>
      <c r="Q3292" s="266"/>
      <c r="R3292" s="353"/>
      <c r="S3292" s="355"/>
      <c r="T3292" s="351"/>
      <c r="U3292" s="357"/>
      <c r="V3292" s="359"/>
      <c r="W3292" s="361"/>
      <c r="X3292" s="357"/>
      <c r="Y3292" s="353"/>
      <c r="Z3292" s="353"/>
      <c r="AA3292" s="353"/>
      <c r="AB3292" s="353"/>
      <c r="AC3292" s="353"/>
      <c r="AD3292" s="238">
        <f t="shared" si="4036"/>
        <v>0</v>
      </c>
      <c r="AE3292" s="279" t="e">
        <f>VLOOKUP(AD3292,分类参数表!$I$2:$J$10,2,FALSE)</f>
        <v>#N/A</v>
      </c>
      <c r="AF3292" s="280"/>
      <c r="AG3292" s="266"/>
      <c r="AH3292" s="266"/>
      <c r="AI3292" s="266"/>
      <c r="AJ3292" s="266"/>
      <c r="AK3292" s="266"/>
      <c r="AL3292" s="266"/>
      <c r="AM3292" s="290"/>
      <c r="AN3292" s="291" t="e">
        <f t="shared" si="4012"/>
        <v>#DIV/0!</v>
      </c>
      <c r="AO3292" s="297"/>
    </row>
    <row r="3293" spans="1:41" s="219" customFormat="1" ht="15" customHeight="1" thickBot="1" x14ac:dyDescent="0.2">
      <c r="A3293" s="235"/>
      <c r="B3293" s="236">
        <f t="shared" ref="B3293:C3293" si="4039">B3292</f>
        <v>0</v>
      </c>
      <c r="C3293" s="237">
        <f t="shared" si="4039"/>
        <v>0</v>
      </c>
      <c r="D3293" s="238">
        <f t="shared" si="4035"/>
        <v>5</v>
      </c>
      <c r="E3293" s="238"/>
      <c r="F3293" s="239"/>
      <c r="G3293" s="238"/>
      <c r="H3293" s="266"/>
      <c r="I3293" s="238"/>
      <c r="J3293" s="238"/>
      <c r="K3293" s="238"/>
      <c r="L3293" s="238"/>
      <c r="M3293" s="238"/>
      <c r="N3293" s="238"/>
      <c r="O3293" s="256">
        <f t="shared" si="4010"/>
        <v>0</v>
      </c>
      <c r="P3293" s="351"/>
      <c r="Q3293" s="266"/>
      <c r="R3293" s="353"/>
      <c r="S3293" s="355"/>
      <c r="T3293" s="351"/>
      <c r="U3293" s="357"/>
      <c r="V3293" s="359"/>
      <c r="W3293" s="361"/>
      <c r="X3293" s="357"/>
      <c r="Y3293" s="353"/>
      <c r="Z3293" s="353"/>
      <c r="AA3293" s="353"/>
      <c r="AB3293" s="362"/>
      <c r="AC3293" s="362"/>
      <c r="AD3293" s="238">
        <f t="shared" si="4036"/>
        <v>0</v>
      </c>
      <c r="AE3293" s="279" t="e">
        <f>VLOOKUP(AD3293,分类参数表!$I$2:$J$10,2,FALSE)</f>
        <v>#N/A</v>
      </c>
      <c r="AF3293" s="280"/>
      <c r="AG3293" s="266"/>
      <c r="AH3293" s="266"/>
      <c r="AI3293" s="266"/>
      <c r="AJ3293" s="266"/>
      <c r="AK3293" s="266"/>
      <c r="AL3293" s="266"/>
      <c r="AM3293" s="290"/>
      <c r="AN3293" s="291" t="e">
        <f t="shared" si="4012"/>
        <v>#DIV/0!</v>
      </c>
      <c r="AO3293" s="297"/>
    </row>
    <row r="3294" spans="1:41" s="220" customFormat="1" ht="15" customHeight="1" thickTop="1" x14ac:dyDescent="0.15">
      <c r="A3294" s="319"/>
      <c r="B3294" s="242"/>
      <c r="C3294" s="243"/>
      <c r="D3294" s="244">
        <v>1</v>
      </c>
      <c r="E3294" s="320"/>
      <c r="F3294" s="245"/>
      <c r="G3294" s="321"/>
      <c r="H3294" s="328"/>
      <c r="I3294" s="246"/>
      <c r="J3294" s="321"/>
      <c r="K3294" s="320"/>
      <c r="L3294" s="321"/>
      <c r="M3294" s="244"/>
      <c r="N3294" s="244"/>
      <c r="O3294" s="257">
        <f t="shared" si="4010"/>
        <v>0</v>
      </c>
      <c r="P3294" s="363">
        <f>SUM(O3294:O3298)</f>
        <v>0</v>
      </c>
      <c r="Q3294" s="322"/>
      <c r="R3294" s="371">
        <f>SUMPRODUCT(Q3294:Q3298+0)</f>
        <v>0</v>
      </c>
      <c r="S3294" s="374" t="e">
        <f>R3294/P3294</f>
        <v>#DIV/0!</v>
      </c>
      <c r="T3294" s="363" t="e">
        <f>LOOKUP(S3294,{0.4,0.45,0.5,0.55,0.6,0.65,0.7,0.75,0.8,0.85,0.9,0.95,1},{0.1,0.175,0.25,0.325,0.4,0.475,0.55,0.625,0.7,0.775,0.85,0.925,1})</f>
        <v>#DIV/0!</v>
      </c>
      <c r="U3294" s="369"/>
      <c r="V3294" s="365"/>
      <c r="W3294" s="367"/>
      <c r="X3294" s="369"/>
      <c r="Y3294" s="371">
        <f>R3294-(V3294/10)-X3294</f>
        <v>0</v>
      </c>
      <c r="Z3294" s="371" t="e">
        <f>Y3294*T3294*AE3294</f>
        <v>#DIV/0!</v>
      </c>
      <c r="AA3294" s="371" t="e">
        <f>U3294-V3294+Z3294</f>
        <v>#DIV/0!</v>
      </c>
      <c r="AB3294" s="371"/>
      <c r="AC3294" s="371"/>
      <c r="AD3294" s="323" t="s">
        <v>2000</v>
      </c>
      <c r="AE3294" s="282">
        <f>VLOOKUP(AD3294,分类参数表!$I$2:$J$10,2,FALSE)</f>
        <v>1</v>
      </c>
      <c r="AF3294" s="283"/>
      <c r="AG3294" s="322"/>
      <c r="AH3294" s="269"/>
      <c r="AI3294" s="269"/>
      <c r="AJ3294" s="269"/>
      <c r="AK3294" s="322"/>
      <c r="AL3294" s="322"/>
      <c r="AM3294" s="292"/>
      <c r="AN3294" s="293" t="e">
        <f t="shared" si="4012"/>
        <v>#DIV/0!</v>
      </c>
      <c r="AO3294" s="298"/>
    </row>
    <row r="3295" spans="1:41" s="221" customFormat="1" ht="15" customHeight="1" x14ac:dyDescent="0.15">
      <c r="A3295" s="247"/>
      <c r="B3295" s="248">
        <f t="shared" ref="B3295:C3295" si="4040">B3294</f>
        <v>0</v>
      </c>
      <c r="C3295" s="249">
        <f t="shared" si="4040"/>
        <v>0</v>
      </c>
      <c r="D3295" s="250">
        <f t="shared" ref="D3295:D3298" si="4041">D3294+1</f>
        <v>2</v>
      </c>
      <c r="E3295" s="250"/>
      <c r="F3295" s="251"/>
      <c r="G3295" s="250"/>
      <c r="H3295" s="329"/>
      <c r="I3295" s="252"/>
      <c r="J3295" s="250"/>
      <c r="K3295" s="250"/>
      <c r="L3295" s="250"/>
      <c r="M3295" s="250"/>
      <c r="N3295" s="250"/>
      <c r="O3295" s="258">
        <f t="shared" si="4010"/>
        <v>0</v>
      </c>
      <c r="P3295" s="364"/>
      <c r="Q3295" s="271"/>
      <c r="R3295" s="372"/>
      <c r="S3295" s="375"/>
      <c r="T3295" s="364"/>
      <c r="U3295" s="370"/>
      <c r="V3295" s="366"/>
      <c r="W3295" s="368"/>
      <c r="X3295" s="370"/>
      <c r="Y3295" s="372"/>
      <c r="Z3295" s="372"/>
      <c r="AA3295" s="372"/>
      <c r="AB3295" s="372"/>
      <c r="AC3295" s="372"/>
      <c r="AD3295" s="250" t="str">
        <f t="shared" ref="AD3295:AD3298" si="4042">AD3294</f>
        <v>会员</v>
      </c>
      <c r="AE3295" s="284">
        <f>VLOOKUP(AD3295,分类参数表!$I$2:$J$10,2,FALSE)</f>
        <v>1</v>
      </c>
      <c r="AF3295" s="285"/>
      <c r="AG3295" s="271"/>
      <c r="AH3295" s="271"/>
      <c r="AI3295" s="271"/>
      <c r="AJ3295" s="271"/>
      <c r="AK3295" s="271"/>
      <c r="AL3295" s="271"/>
      <c r="AM3295" s="294"/>
      <c r="AN3295" s="295" t="e">
        <f t="shared" si="4012"/>
        <v>#DIV/0!</v>
      </c>
      <c r="AO3295" s="299"/>
    </row>
    <row r="3296" spans="1:41" s="221" customFormat="1" ht="15" customHeight="1" x14ac:dyDescent="0.15">
      <c r="A3296" s="247"/>
      <c r="B3296" s="248">
        <f t="shared" ref="B3296:C3296" si="4043">B3295</f>
        <v>0</v>
      </c>
      <c r="C3296" s="249">
        <f t="shared" si="4043"/>
        <v>0</v>
      </c>
      <c r="D3296" s="250">
        <f t="shared" si="4041"/>
        <v>3</v>
      </c>
      <c r="E3296" s="250"/>
      <c r="F3296" s="251"/>
      <c r="G3296" s="250"/>
      <c r="H3296" s="329"/>
      <c r="I3296" s="252"/>
      <c r="J3296" s="250"/>
      <c r="K3296" s="250"/>
      <c r="L3296" s="250"/>
      <c r="M3296" s="250"/>
      <c r="N3296" s="250"/>
      <c r="O3296" s="258">
        <f t="shared" si="4010"/>
        <v>0</v>
      </c>
      <c r="P3296" s="364"/>
      <c r="Q3296" s="271"/>
      <c r="R3296" s="372"/>
      <c r="S3296" s="375"/>
      <c r="T3296" s="364"/>
      <c r="U3296" s="370"/>
      <c r="V3296" s="366"/>
      <c r="W3296" s="368"/>
      <c r="X3296" s="370"/>
      <c r="Y3296" s="372"/>
      <c r="Z3296" s="372"/>
      <c r="AA3296" s="372"/>
      <c r="AB3296" s="372"/>
      <c r="AC3296" s="372"/>
      <c r="AD3296" s="250" t="str">
        <f t="shared" si="4042"/>
        <v>会员</v>
      </c>
      <c r="AE3296" s="284">
        <f>VLOOKUP(AD3296,分类参数表!$I$2:$J$10,2,FALSE)</f>
        <v>1</v>
      </c>
      <c r="AF3296" s="285"/>
      <c r="AG3296" s="271"/>
      <c r="AH3296" s="271"/>
      <c r="AI3296" s="271"/>
      <c r="AJ3296" s="271"/>
      <c r="AK3296" s="271"/>
      <c r="AL3296" s="271"/>
      <c r="AM3296" s="294"/>
      <c r="AN3296" s="295" t="e">
        <f t="shared" si="4012"/>
        <v>#DIV/0!</v>
      </c>
      <c r="AO3296" s="299"/>
    </row>
    <row r="3297" spans="1:41" s="221" customFormat="1" ht="15" customHeight="1" x14ac:dyDescent="0.15">
      <c r="A3297" s="247"/>
      <c r="B3297" s="248">
        <f t="shared" ref="B3297:C3297" si="4044">B3296</f>
        <v>0</v>
      </c>
      <c r="C3297" s="249">
        <f t="shared" si="4044"/>
        <v>0</v>
      </c>
      <c r="D3297" s="250">
        <f t="shared" si="4041"/>
        <v>4</v>
      </c>
      <c r="E3297" s="250"/>
      <c r="F3297" s="251"/>
      <c r="G3297" s="250"/>
      <c r="H3297" s="271"/>
      <c r="I3297" s="250"/>
      <c r="J3297" s="250"/>
      <c r="K3297" s="250"/>
      <c r="L3297" s="250"/>
      <c r="M3297" s="250"/>
      <c r="N3297" s="250"/>
      <c r="O3297" s="258">
        <f t="shared" si="4010"/>
        <v>0</v>
      </c>
      <c r="P3297" s="364"/>
      <c r="Q3297" s="271"/>
      <c r="R3297" s="372"/>
      <c r="S3297" s="375"/>
      <c r="T3297" s="364"/>
      <c r="U3297" s="370"/>
      <c r="V3297" s="366"/>
      <c r="W3297" s="368"/>
      <c r="X3297" s="370"/>
      <c r="Y3297" s="372"/>
      <c r="Z3297" s="372"/>
      <c r="AA3297" s="372"/>
      <c r="AB3297" s="372"/>
      <c r="AC3297" s="372"/>
      <c r="AD3297" s="250" t="str">
        <f t="shared" si="4042"/>
        <v>会员</v>
      </c>
      <c r="AE3297" s="284">
        <f>VLOOKUP(AD3297,分类参数表!$I$2:$J$10,2,FALSE)</f>
        <v>1</v>
      </c>
      <c r="AF3297" s="285"/>
      <c r="AG3297" s="271"/>
      <c r="AH3297" s="271"/>
      <c r="AI3297" s="271"/>
      <c r="AJ3297" s="271"/>
      <c r="AK3297" s="271"/>
      <c r="AL3297" s="271"/>
      <c r="AM3297" s="294"/>
      <c r="AN3297" s="295" t="e">
        <f t="shared" si="4012"/>
        <v>#DIV/0!</v>
      </c>
      <c r="AO3297" s="299"/>
    </row>
    <row r="3298" spans="1:41" s="221" customFormat="1" ht="15" customHeight="1" thickBot="1" x14ac:dyDescent="0.2">
      <c r="A3298" s="247"/>
      <c r="B3298" s="248">
        <f t="shared" ref="B3298:C3298" si="4045">B3297</f>
        <v>0</v>
      </c>
      <c r="C3298" s="249">
        <f t="shared" si="4045"/>
        <v>0</v>
      </c>
      <c r="D3298" s="250">
        <f t="shared" si="4041"/>
        <v>5</v>
      </c>
      <c r="E3298" s="250"/>
      <c r="F3298" s="251"/>
      <c r="G3298" s="250"/>
      <c r="H3298" s="271"/>
      <c r="I3298" s="250"/>
      <c r="J3298" s="250"/>
      <c r="K3298" s="250"/>
      <c r="L3298" s="250"/>
      <c r="M3298" s="250"/>
      <c r="N3298" s="250"/>
      <c r="O3298" s="258">
        <f t="shared" si="4010"/>
        <v>0</v>
      </c>
      <c r="P3298" s="364"/>
      <c r="Q3298" s="271"/>
      <c r="R3298" s="372"/>
      <c r="S3298" s="375"/>
      <c r="T3298" s="364"/>
      <c r="U3298" s="370"/>
      <c r="V3298" s="366"/>
      <c r="W3298" s="368"/>
      <c r="X3298" s="370"/>
      <c r="Y3298" s="372"/>
      <c r="Z3298" s="372"/>
      <c r="AA3298" s="372"/>
      <c r="AB3298" s="373"/>
      <c r="AC3298" s="373"/>
      <c r="AD3298" s="250" t="str">
        <f t="shared" si="4042"/>
        <v>会员</v>
      </c>
      <c r="AE3298" s="284">
        <f>VLOOKUP(AD3298,分类参数表!$I$2:$J$10,2,FALSE)</f>
        <v>1</v>
      </c>
      <c r="AF3298" s="285"/>
      <c r="AG3298" s="271"/>
      <c r="AH3298" s="271"/>
      <c r="AI3298" s="271"/>
      <c r="AJ3298" s="271"/>
      <c r="AK3298" s="271"/>
      <c r="AL3298" s="271"/>
      <c r="AM3298" s="294"/>
      <c r="AN3298" s="295" t="e">
        <f t="shared" si="4012"/>
        <v>#DIV/0!</v>
      </c>
      <c r="AO3298" s="299"/>
    </row>
    <row r="3299" spans="1:41" s="218" customFormat="1" ht="15" customHeight="1" thickTop="1" x14ac:dyDescent="0.15">
      <c r="A3299" s="229"/>
      <c r="B3299" s="230"/>
      <c r="C3299" s="231"/>
      <c r="D3299" s="232">
        <v>1</v>
      </c>
      <c r="E3299" s="233"/>
      <c r="F3299" s="233"/>
      <c r="G3299" s="232"/>
      <c r="H3299" s="326"/>
      <c r="I3299" s="234"/>
      <c r="J3299" s="232"/>
      <c r="K3299" s="233"/>
      <c r="L3299" s="232"/>
      <c r="M3299" s="232"/>
      <c r="N3299" s="232"/>
      <c r="O3299" s="255">
        <f t="shared" si="4010"/>
        <v>0</v>
      </c>
      <c r="P3299" s="350">
        <f>SUM(O3299:O3303)</f>
        <v>0</v>
      </c>
      <c r="Q3299" s="264"/>
      <c r="R3299" s="352">
        <f>SUMPRODUCT(Q3299:Q3303+0)</f>
        <v>0</v>
      </c>
      <c r="S3299" s="354" t="e">
        <f>R3299/P3299</f>
        <v>#DIV/0!</v>
      </c>
      <c r="T3299" s="350" t="e">
        <f>LOOKUP(S3299,{0.4,0.45,0.5,0.55,0.6,0.65,0.7,0.75,0.8,0.85,0.9,0.95,1},{0.1,0.175,0.25,0.325,0.4,0.475,0.55,0.625,0.7,0.775,0.85,0.925,1})</f>
        <v>#DIV/0!</v>
      </c>
      <c r="U3299" s="356"/>
      <c r="V3299" s="358"/>
      <c r="W3299" s="360"/>
      <c r="X3299" s="356"/>
      <c r="Y3299" s="352">
        <f>R3299-(V3299/10)-X3299</f>
        <v>0</v>
      </c>
      <c r="Z3299" s="352" t="e">
        <f>Y3299*T3299*AE3299</f>
        <v>#DIV/0!</v>
      </c>
      <c r="AA3299" s="352" t="e">
        <f>U3299-V3299+Z3299</f>
        <v>#DIV/0!</v>
      </c>
      <c r="AB3299" s="352"/>
      <c r="AC3299" s="352"/>
      <c r="AD3299" s="276"/>
      <c r="AE3299" s="277" t="e">
        <f>VLOOKUP(AD3299,分类参数表!$I$2:$J$10,2,FALSE)</f>
        <v>#N/A</v>
      </c>
      <c r="AF3299" s="278"/>
      <c r="AG3299" s="264"/>
      <c r="AH3299" s="264"/>
      <c r="AI3299" s="264"/>
      <c r="AJ3299" s="264"/>
      <c r="AK3299" s="264"/>
      <c r="AL3299" s="264"/>
      <c r="AM3299" s="288"/>
      <c r="AN3299" s="289" t="e">
        <f t="shared" si="4012"/>
        <v>#DIV/0!</v>
      </c>
      <c r="AO3299" s="296"/>
    </row>
    <row r="3300" spans="1:41" s="219" customFormat="1" ht="15" customHeight="1" x14ac:dyDescent="0.15">
      <c r="A3300" s="235"/>
      <c r="B3300" s="236">
        <f t="shared" ref="B3300:C3300" si="4046">B3299</f>
        <v>0</v>
      </c>
      <c r="C3300" s="237">
        <f t="shared" si="4046"/>
        <v>0</v>
      </c>
      <c r="D3300" s="238">
        <f t="shared" ref="D3300:D3303" si="4047">D3299+1</f>
        <v>2</v>
      </c>
      <c r="E3300" s="238"/>
      <c r="F3300" s="239"/>
      <c r="G3300" s="238"/>
      <c r="H3300" s="327"/>
      <c r="I3300" s="240"/>
      <c r="J3300" s="238"/>
      <c r="K3300" s="238"/>
      <c r="L3300" s="238"/>
      <c r="M3300" s="238"/>
      <c r="N3300" s="238"/>
      <c r="O3300" s="256">
        <f t="shared" si="4010"/>
        <v>0</v>
      </c>
      <c r="P3300" s="351"/>
      <c r="Q3300" s="266"/>
      <c r="R3300" s="353"/>
      <c r="S3300" s="355"/>
      <c r="T3300" s="351"/>
      <c r="U3300" s="357"/>
      <c r="V3300" s="359"/>
      <c r="W3300" s="361"/>
      <c r="X3300" s="357"/>
      <c r="Y3300" s="353"/>
      <c r="Z3300" s="353"/>
      <c r="AA3300" s="353"/>
      <c r="AB3300" s="353"/>
      <c r="AC3300" s="353"/>
      <c r="AD3300" s="238">
        <f t="shared" ref="AD3300:AD3303" si="4048">AD3299</f>
        <v>0</v>
      </c>
      <c r="AE3300" s="279" t="e">
        <f>VLOOKUP(AD3300,分类参数表!$I$2:$J$10,2,FALSE)</f>
        <v>#N/A</v>
      </c>
      <c r="AF3300" s="280"/>
      <c r="AG3300" s="266"/>
      <c r="AH3300" s="266"/>
      <c r="AI3300" s="266"/>
      <c r="AJ3300" s="266"/>
      <c r="AK3300" s="266"/>
      <c r="AL3300" s="266"/>
      <c r="AM3300" s="290"/>
      <c r="AN3300" s="291" t="e">
        <f t="shared" si="4012"/>
        <v>#DIV/0!</v>
      </c>
      <c r="AO3300" s="297"/>
    </row>
    <row r="3301" spans="1:41" s="219" customFormat="1" ht="15" customHeight="1" x14ac:dyDescent="0.15">
      <c r="A3301" s="235"/>
      <c r="B3301" s="236">
        <f t="shared" ref="B3301:C3301" si="4049">B3300</f>
        <v>0</v>
      </c>
      <c r="C3301" s="237">
        <f t="shared" si="4049"/>
        <v>0</v>
      </c>
      <c r="D3301" s="238">
        <f t="shared" si="4047"/>
        <v>3</v>
      </c>
      <c r="E3301" s="238"/>
      <c r="F3301" s="239"/>
      <c r="G3301" s="238"/>
      <c r="H3301" s="327"/>
      <c r="I3301" s="240"/>
      <c r="J3301" s="238"/>
      <c r="K3301" s="238"/>
      <c r="L3301" s="238"/>
      <c r="M3301" s="238"/>
      <c r="N3301" s="238"/>
      <c r="O3301" s="256">
        <f t="shared" si="4010"/>
        <v>0</v>
      </c>
      <c r="P3301" s="351"/>
      <c r="Q3301" s="266"/>
      <c r="R3301" s="353"/>
      <c r="S3301" s="355"/>
      <c r="T3301" s="351"/>
      <c r="U3301" s="357"/>
      <c r="V3301" s="359"/>
      <c r="W3301" s="361"/>
      <c r="X3301" s="357"/>
      <c r="Y3301" s="353"/>
      <c r="Z3301" s="353"/>
      <c r="AA3301" s="353"/>
      <c r="AB3301" s="353"/>
      <c r="AC3301" s="353"/>
      <c r="AD3301" s="238">
        <f t="shared" si="4048"/>
        <v>0</v>
      </c>
      <c r="AE3301" s="279" t="e">
        <f>VLOOKUP(AD3301,分类参数表!$I$2:$J$10,2,FALSE)</f>
        <v>#N/A</v>
      </c>
      <c r="AF3301" s="280"/>
      <c r="AG3301" s="266"/>
      <c r="AH3301" s="266"/>
      <c r="AI3301" s="266"/>
      <c r="AJ3301" s="266"/>
      <c r="AK3301" s="266"/>
      <c r="AL3301" s="266"/>
      <c r="AM3301" s="290"/>
      <c r="AN3301" s="291" t="e">
        <f t="shared" si="4012"/>
        <v>#DIV/0!</v>
      </c>
      <c r="AO3301" s="297"/>
    </row>
    <row r="3302" spans="1:41" s="219" customFormat="1" ht="15" customHeight="1" x14ac:dyDescent="0.15">
      <c r="A3302" s="235"/>
      <c r="B3302" s="236">
        <f t="shared" ref="B3302:C3302" si="4050">B3301</f>
        <v>0</v>
      </c>
      <c r="C3302" s="237">
        <f t="shared" si="4050"/>
        <v>0</v>
      </c>
      <c r="D3302" s="238">
        <f t="shared" si="4047"/>
        <v>4</v>
      </c>
      <c r="E3302" s="238"/>
      <c r="F3302" s="239"/>
      <c r="G3302" s="238"/>
      <c r="H3302" s="266"/>
      <c r="I3302" s="238"/>
      <c r="J3302" s="238"/>
      <c r="K3302" s="238"/>
      <c r="L3302" s="238"/>
      <c r="M3302" s="238"/>
      <c r="N3302" s="238"/>
      <c r="O3302" s="256">
        <f t="shared" si="4010"/>
        <v>0</v>
      </c>
      <c r="P3302" s="351"/>
      <c r="Q3302" s="266"/>
      <c r="R3302" s="353"/>
      <c r="S3302" s="355"/>
      <c r="T3302" s="351"/>
      <c r="U3302" s="357"/>
      <c r="V3302" s="359"/>
      <c r="W3302" s="361"/>
      <c r="X3302" s="357"/>
      <c r="Y3302" s="353"/>
      <c r="Z3302" s="353"/>
      <c r="AA3302" s="353"/>
      <c r="AB3302" s="353"/>
      <c r="AC3302" s="353"/>
      <c r="AD3302" s="238">
        <f t="shared" si="4048"/>
        <v>0</v>
      </c>
      <c r="AE3302" s="279" t="e">
        <f>VLOOKUP(AD3302,分类参数表!$I$2:$J$10,2,FALSE)</f>
        <v>#N/A</v>
      </c>
      <c r="AF3302" s="280"/>
      <c r="AG3302" s="266"/>
      <c r="AH3302" s="266"/>
      <c r="AI3302" s="266"/>
      <c r="AJ3302" s="266"/>
      <c r="AK3302" s="266"/>
      <c r="AL3302" s="266"/>
      <c r="AM3302" s="290"/>
      <c r="AN3302" s="291" t="e">
        <f t="shared" si="4012"/>
        <v>#DIV/0!</v>
      </c>
      <c r="AO3302" s="297"/>
    </row>
    <row r="3303" spans="1:41" s="219" customFormat="1" ht="15" customHeight="1" thickBot="1" x14ac:dyDescent="0.2">
      <c r="A3303" s="235"/>
      <c r="B3303" s="236">
        <f t="shared" ref="B3303:C3303" si="4051">B3302</f>
        <v>0</v>
      </c>
      <c r="C3303" s="237">
        <f t="shared" si="4051"/>
        <v>0</v>
      </c>
      <c r="D3303" s="238">
        <f t="shared" si="4047"/>
        <v>5</v>
      </c>
      <c r="E3303" s="238"/>
      <c r="F3303" s="239"/>
      <c r="G3303" s="238"/>
      <c r="H3303" s="266"/>
      <c r="I3303" s="238"/>
      <c r="J3303" s="238"/>
      <c r="K3303" s="238"/>
      <c r="L3303" s="238"/>
      <c r="M3303" s="238"/>
      <c r="N3303" s="238"/>
      <c r="O3303" s="256">
        <f t="shared" si="4010"/>
        <v>0</v>
      </c>
      <c r="P3303" s="351"/>
      <c r="Q3303" s="266"/>
      <c r="R3303" s="353"/>
      <c r="S3303" s="355"/>
      <c r="T3303" s="351"/>
      <c r="U3303" s="357"/>
      <c r="V3303" s="359"/>
      <c r="W3303" s="361"/>
      <c r="X3303" s="357"/>
      <c r="Y3303" s="353"/>
      <c r="Z3303" s="353"/>
      <c r="AA3303" s="353"/>
      <c r="AB3303" s="362"/>
      <c r="AC3303" s="362"/>
      <c r="AD3303" s="238">
        <f t="shared" si="4048"/>
        <v>0</v>
      </c>
      <c r="AE3303" s="279" t="e">
        <f>VLOOKUP(AD3303,分类参数表!$I$2:$J$10,2,FALSE)</f>
        <v>#N/A</v>
      </c>
      <c r="AF3303" s="280"/>
      <c r="AG3303" s="266"/>
      <c r="AH3303" s="266"/>
      <c r="AI3303" s="266"/>
      <c r="AJ3303" s="266"/>
      <c r="AK3303" s="266"/>
      <c r="AL3303" s="266"/>
      <c r="AM3303" s="290"/>
      <c r="AN3303" s="291" t="e">
        <f t="shared" si="4012"/>
        <v>#DIV/0!</v>
      </c>
      <c r="AO3303" s="297"/>
    </row>
    <row r="3304" spans="1:41" s="220" customFormat="1" ht="15" customHeight="1" thickTop="1" x14ac:dyDescent="0.15">
      <c r="A3304" s="319"/>
      <c r="B3304" s="242"/>
      <c r="C3304" s="243"/>
      <c r="D3304" s="244">
        <v>1</v>
      </c>
      <c r="E3304" s="320"/>
      <c r="F3304" s="245"/>
      <c r="G3304" s="321"/>
      <c r="H3304" s="328"/>
      <c r="I3304" s="246"/>
      <c r="J3304" s="321"/>
      <c r="K3304" s="320"/>
      <c r="L3304" s="321"/>
      <c r="M3304" s="244"/>
      <c r="N3304" s="244"/>
      <c r="O3304" s="257">
        <f t="shared" si="4010"/>
        <v>0</v>
      </c>
      <c r="P3304" s="363">
        <f>SUM(O3304:O3308)</f>
        <v>0</v>
      </c>
      <c r="Q3304" s="322"/>
      <c r="R3304" s="371">
        <f>SUMPRODUCT(Q3304:Q3308+0)</f>
        <v>0</v>
      </c>
      <c r="S3304" s="374" t="e">
        <f>R3304/P3304</f>
        <v>#DIV/0!</v>
      </c>
      <c r="T3304" s="363" t="e">
        <f>LOOKUP(S3304,{0.4,0.45,0.5,0.55,0.6,0.65,0.7,0.75,0.8,0.85,0.9,0.95,1},{0.1,0.175,0.25,0.325,0.4,0.475,0.55,0.625,0.7,0.775,0.85,0.925,1})</f>
        <v>#DIV/0!</v>
      </c>
      <c r="U3304" s="369"/>
      <c r="V3304" s="365"/>
      <c r="W3304" s="367"/>
      <c r="X3304" s="369"/>
      <c r="Y3304" s="371">
        <f>R3304-(V3304/10)-X3304</f>
        <v>0</v>
      </c>
      <c r="Z3304" s="371" t="e">
        <f>Y3304*T3304*AE3304</f>
        <v>#DIV/0!</v>
      </c>
      <c r="AA3304" s="371" t="e">
        <f>U3304-V3304+Z3304</f>
        <v>#DIV/0!</v>
      </c>
      <c r="AB3304" s="371"/>
      <c r="AC3304" s="371"/>
      <c r="AD3304" s="323" t="s">
        <v>2000</v>
      </c>
      <c r="AE3304" s="282">
        <f>VLOOKUP(AD3304,分类参数表!$I$2:$J$10,2,FALSE)</f>
        <v>1</v>
      </c>
      <c r="AF3304" s="283"/>
      <c r="AG3304" s="322"/>
      <c r="AH3304" s="269"/>
      <c r="AI3304" s="269"/>
      <c r="AJ3304" s="269"/>
      <c r="AK3304" s="322"/>
      <c r="AL3304" s="322"/>
      <c r="AM3304" s="292"/>
      <c r="AN3304" s="293" t="e">
        <f t="shared" si="4012"/>
        <v>#DIV/0!</v>
      </c>
      <c r="AO3304" s="298"/>
    </row>
    <row r="3305" spans="1:41" s="221" customFormat="1" ht="15" customHeight="1" x14ac:dyDescent="0.15">
      <c r="A3305" s="247"/>
      <c r="B3305" s="248">
        <f t="shared" ref="B3305:C3305" si="4052">B3304</f>
        <v>0</v>
      </c>
      <c r="C3305" s="249">
        <f t="shared" si="4052"/>
        <v>0</v>
      </c>
      <c r="D3305" s="250">
        <f t="shared" ref="D3305:D3308" si="4053">D3304+1</f>
        <v>2</v>
      </c>
      <c r="E3305" s="250"/>
      <c r="F3305" s="251"/>
      <c r="G3305" s="250"/>
      <c r="H3305" s="329"/>
      <c r="I3305" s="252"/>
      <c r="J3305" s="250"/>
      <c r="K3305" s="250"/>
      <c r="L3305" s="250"/>
      <c r="M3305" s="250"/>
      <c r="N3305" s="250"/>
      <c r="O3305" s="258">
        <f t="shared" si="4010"/>
        <v>0</v>
      </c>
      <c r="P3305" s="364"/>
      <c r="Q3305" s="271"/>
      <c r="R3305" s="372"/>
      <c r="S3305" s="375"/>
      <c r="T3305" s="364"/>
      <c r="U3305" s="370"/>
      <c r="V3305" s="366"/>
      <c r="W3305" s="368"/>
      <c r="X3305" s="370"/>
      <c r="Y3305" s="372"/>
      <c r="Z3305" s="372"/>
      <c r="AA3305" s="372"/>
      <c r="AB3305" s="372"/>
      <c r="AC3305" s="372"/>
      <c r="AD3305" s="250" t="str">
        <f t="shared" ref="AD3305:AD3308" si="4054">AD3304</f>
        <v>会员</v>
      </c>
      <c r="AE3305" s="284">
        <f>VLOOKUP(AD3305,分类参数表!$I$2:$J$10,2,FALSE)</f>
        <v>1</v>
      </c>
      <c r="AF3305" s="285"/>
      <c r="AG3305" s="271"/>
      <c r="AH3305" s="271"/>
      <c r="AI3305" s="271"/>
      <c r="AJ3305" s="271"/>
      <c r="AK3305" s="271"/>
      <c r="AL3305" s="271"/>
      <c r="AM3305" s="294"/>
      <c r="AN3305" s="295" t="e">
        <f t="shared" si="4012"/>
        <v>#DIV/0!</v>
      </c>
      <c r="AO3305" s="299"/>
    </row>
    <row r="3306" spans="1:41" s="221" customFormat="1" ht="15" customHeight="1" x14ac:dyDescent="0.15">
      <c r="A3306" s="247"/>
      <c r="B3306" s="248">
        <f t="shared" ref="B3306:C3306" si="4055">B3305</f>
        <v>0</v>
      </c>
      <c r="C3306" s="249">
        <f t="shared" si="4055"/>
        <v>0</v>
      </c>
      <c r="D3306" s="250">
        <f t="shared" si="4053"/>
        <v>3</v>
      </c>
      <c r="E3306" s="250"/>
      <c r="F3306" s="251"/>
      <c r="G3306" s="250"/>
      <c r="H3306" s="329"/>
      <c r="I3306" s="252"/>
      <c r="J3306" s="250"/>
      <c r="K3306" s="250"/>
      <c r="L3306" s="250"/>
      <c r="M3306" s="250"/>
      <c r="N3306" s="250"/>
      <c r="O3306" s="258">
        <f t="shared" si="4010"/>
        <v>0</v>
      </c>
      <c r="P3306" s="364"/>
      <c r="Q3306" s="271"/>
      <c r="R3306" s="372"/>
      <c r="S3306" s="375"/>
      <c r="T3306" s="364"/>
      <c r="U3306" s="370"/>
      <c r="V3306" s="366"/>
      <c r="W3306" s="368"/>
      <c r="X3306" s="370"/>
      <c r="Y3306" s="372"/>
      <c r="Z3306" s="372"/>
      <c r="AA3306" s="372"/>
      <c r="AB3306" s="372"/>
      <c r="AC3306" s="372"/>
      <c r="AD3306" s="250" t="str">
        <f t="shared" si="4054"/>
        <v>会员</v>
      </c>
      <c r="AE3306" s="284">
        <f>VLOOKUP(AD3306,分类参数表!$I$2:$J$10,2,FALSE)</f>
        <v>1</v>
      </c>
      <c r="AF3306" s="285"/>
      <c r="AG3306" s="271"/>
      <c r="AH3306" s="271"/>
      <c r="AI3306" s="271"/>
      <c r="AJ3306" s="271"/>
      <c r="AK3306" s="271"/>
      <c r="AL3306" s="271"/>
      <c r="AM3306" s="294"/>
      <c r="AN3306" s="295" t="e">
        <f t="shared" si="4012"/>
        <v>#DIV/0!</v>
      </c>
      <c r="AO3306" s="299"/>
    </row>
    <row r="3307" spans="1:41" s="221" customFormat="1" ht="15" customHeight="1" x14ac:dyDescent="0.15">
      <c r="A3307" s="247"/>
      <c r="B3307" s="248">
        <f t="shared" ref="B3307:C3307" si="4056">B3306</f>
        <v>0</v>
      </c>
      <c r="C3307" s="249">
        <f t="shared" si="4056"/>
        <v>0</v>
      </c>
      <c r="D3307" s="250">
        <f t="shared" si="4053"/>
        <v>4</v>
      </c>
      <c r="E3307" s="250"/>
      <c r="F3307" s="251"/>
      <c r="G3307" s="250"/>
      <c r="H3307" s="271"/>
      <c r="I3307" s="250"/>
      <c r="J3307" s="250"/>
      <c r="K3307" s="250"/>
      <c r="L3307" s="250"/>
      <c r="M3307" s="250"/>
      <c r="N3307" s="250"/>
      <c r="O3307" s="258">
        <f t="shared" si="4010"/>
        <v>0</v>
      </c>
      <c r="P3307" s="364"/>
      <c r="Q3307" s="271"/>
      <c r="R3307" s="372"/>
      <c r="S3307" s="375"/>
      <c r="T3307" s="364"/>
      <c r="U3307" s="370"/>
      <c r="V3307" s="366"/>
      <c r="W3307" s="368"/>
      <c r="X3307" s="370"/>
      <c r="Y3307" s="372"/>
      <c r="Z3307" s="372"/>
      <c r="AA3307" s="372"/>
      <c r="AB3307" s="372"/>
      <c r="AC3307" s="372"/>
      <c r="AD3307" s="250" t="str">
        <f t="shared" si="4054"/>
        <v>会员</v>
      </c>
      <c r="AE3307" s="284">
        <f>VLOOKUP(AD3307,分类参数表!$I$2:$J$10,2,FALSE)</f>
        <v>1</v>
      </c>
      <c r="AF3307" s="285"/>
      <c r="AG3307" s="271"/>
      <c r="AH3307" s="271"/>
      <c r="AI3307" s="271"/>
      <c r="AJ3307" s="271"/>
      <c r="AK3307" s="271"/>
      <c r="AL3307" s="271"/>
      <c r="AM3307" s="294"/>
      <c r="AN3307" s="295" t="e">
        <f t="shared" si="4012"/>
        <v>#DIV/0!</v>
      </c>
      <c r="AO3307" s="299"/>
    </row>
    <row r="3308" spans="1:41" s="221" customFormat="1" ht="15" customHeight="1" thickBot="1" x14ac:dyDescent="0.2">
      <c r="A3308" s="247"/>
      <c r="B3308" s="248">
        <f t="shared" ref="B3308:C3308" si="4057">B3307</f>
        <v>0</v>
      </c>
      <c r="C3308" s="249">
        <f t="shared" si="4057"/>
        <v>0</v>
      </c>
      <c r="D3308" s="250">
        <f t="shared" si="4053"/>
        <v>5</v>
      </c>
      <c r="E3308" s="250"/>
      <c r="F3308" s="251"/>
      <c r="G3308" s="250"/>
      <c r="H3308" s="271"/>
      <c r="I3308" s="250"/>
      <c r="J3308" s="250"/>
      <c r="K3308" s="250"/>
      <c r="L3308" s="250"/>
      <c r="M3308" s="250"/>
      <c r="N3308" s="250"/>
      <c r="O3308" s="258">
        <f t="shared" si="4010"/>
        <v>0</v>
      </c>
      <c r="P3308" s="364"/>
      <c r="Q3308" s="271"/>
      <c r="R3308" s="372"/>
      <c r="S3308" s="375"/>
      <c r="T3308" s="364"/>
      <c r="U3308" s="370"/>
      <c r="V3308" s="366"/>
      <c r="W3308" s="368"/>
      <c r="X3308" s="370"/>
      <c r="Y3308" s="372"/>
      <c r="Z3308" s="372"/>
      <c r="AA3308" s="372"/>
      <c r="AB3308" s="373"/>
      <c r="AC3308" s="373"/>
      <c r="AD3308" s="250" t="str">
        <f t="shared" si="4054"/>
        <v>会员</v>
      </c>
      <c r="AE3308" s="284">
        <f>VLOOKUP(AD3308,分类参数表!$I$2:$J$10,2,FALSE)</f>
        <v>1</v>
      </c>
      <c r="AF3308" s="285"/>
      <c r="AG3308" s="271"/>
      <c r="AH3308" s="271"/>
      <c r="AI3308" s="271"/>
      <c r="AJ3308" s="271"/>
      <c r="AK3308" s="271"/>
      <c r="AL3308" s="271"/>
      <c r="AM3308" s="294"/>
      <c r="AN3308" s="295" t="e">
        <f t="shared" si="4012"/>
        <v>#DIV/0!</v>
      </c>
      <c r="AO3308" s="299"/>
    </row>
    <row r="3309" spans="1:41" s="218" customFormat="1" ht="15" customHeight="1" thickTop="1" x14ac:dyDescent="0.15">
      <c r="A3309" s="229"/>
      <c r="B3309" s="230"/>
      <c r="C3309" s="231"/>
      <c r="D3309" s="232">
        <v>1</v>
      </c>
      <c r="E3309" s="233"/>
      <c r="F3309" s="233"/>
      <c r="G3309" s="232"/>
      <c r="H3309" s="326"/>
      <c r="I3309" s="234"/>
      <c r="J3309" s="232"/>
      <c r="K3309" s="233"/>
      <c r="L3309" s="232"/>
      <c r="M3309" s="232"/>
      <c r="N3309" s="232"/>
      <c r="O3309" s="255">
        <f t="shared" si="4010"/>
        <v>0</v>
      </c>
      <c r="P3309" s="350">
        <f>SUM(O3309:O3313)</f>
        <v>0</v>
      </c>
      <c r="Q3309" s="264"/>
      <c r="R3309" s="352">
        <f>SUMPRODUCT(Q3309:Q3313+0)</f>
        <v>0</v>
      </c>
      <c r="S3309" s="354" t="e">
        <f>R3309/P3309</f>
        <v>#DIV/0!</v>
      </c>
      <c r="T3309" s="350" t="e">
        <f>LOOKUP(S3309,{0.4,0.45,0.5,0.55,0.6,0.65,0.7,0.75,0.8,0.85,0.9,0.95,1},{0.1,0.175,0.25,0.325,0.4,0.475,0.55,0.625,0.7,0.775,0.85,0.925,1})</f>
        <v>#DIV/0!</v>
      </c>
      <c r="U3309" s="356"/>
      <c r="V3309" s="358"/>
      <c r="W3309" s="360"/>
      <c r="X3309" s="356"/>
      <c r="Y3309" s="352">
        <f>R3309-(V3309/10)-X3309</f>
        <v>0</v>
      </c>
      <c r="Z3309" s="352" t="e">
        <f>Y3309*T3309*AE3309</f>
        <v>#DIV/0!</v>
      </c>
      <c r="AA3309" s="352" t="e">
        <f>U3309-V3309+Z3309</f>
        <v>#DIV/0!</v>
      </c>
      <c r="AB3309" s="352"/>
      <c r="AC3309" s="352"/>
      <c r="AD3309" s="276"/>
      <c r="AE3309" s="277" t="e">
        <f>VLOOKUP(AD3309,分类参数表!$I$2:$J$10,2,FALSE)</f>
        <v>#N/A</v>
      </c>
      <c r="AF3309" s="278"/>
      <c r="AG3309" s="264"/>
      <c r="AH3309" s="264"/>
      <c r="AI3309" s="264"/>
      <c r="AJ3309" s="264"/>
      <c r="AK3309" s="264"/>
      <c r="AL3309" s="264"/>
      <c r="AM3309" s="288"/>
      <c r="AN3309" s="289" t="e">
        <f t="shared" si="4012"/>
        <v>#DIV/0!</v>
      </c>
      <c r="AO3309" s="296"/>
    </row>
    <row r="3310" spans="1:41" s="219" customFormat="1" ht="15" customHeight="1" x14ac:dyDescent="0.15">
      <c r="A3310" s="235"/>
      <c r="B3310" s="236">
        <f t="shared" ref="B3310:C3310" si="4058">B3309</f>
        <v>0</v>
      </c>
      <c r="C3310" s="237">
        <f t="shared" si="4058"/>
        <v>0</v>
      </c>
      <c r="D3310" s="238">
        <f t="shared" ref="D3310:D3313" si="4059">D3309+1</f>
        <v>2</v>
      </c>
      <c r="E3310" s="238"/>
      <c r="F3310" s="239"/>
      <c r="G3310" s="238"/>
      <c r="H3310" s="327"/>
      <c r="I3310" s="240"/>
      <c r="J3310" s="238"/>
      <c r="K3310" s="238"/>
      <c r="L3310" s="238"/>
      <c r="M3310" s="238"/>
      <c r="N3310" s="238"/>
      <c r="O3310" s="256">
        <f t="shared" si="4010"/>
        <v>0</v>
      </c>
      <c r="P3310" s="351"/>
      <c r="Q3310" s="266"/>
      <c r="R3310" s="353"/>
      <c r="S3310" s="355"/>
      <c r="T3310" s="351"/>
      <c r="U3310" s="357"/>
      <c r="V3310" s="359"/>
      <c r="W3310" s="361"/>
      <c r="X3310" s="357"/>
      <c r="Y3310" s="353"/>
      <c r="Z3310" s="353"/>
      <c r="AA3310" s="353"/>
      <c r="AB3310" s="353"/>
      <c r="AC3310" s="353"/>
      <c r="AD3310" s="238">
        <f t="shared" ref="AD3310:AD3313" si="4060">AD3309</f>
        <v>0</v>
      </c>
      <c r="AE3310" s="279" t="e">
        <f>VLOOKUP(AD3310,分类参数表!$I$2:$J$10,2,FALSE)</f>
        <v>#N/A</v>
      </c>
      <c r="AF3310" s="280"/>
      <c r="AG3310" s="266"/>
      <c r="AH3310" s="266"/>
      <c r="AI3310" s="266"/>
      <c r="AJ3310" s="266"/>
      <c r="AK3310" s="266"/>
      <c r="AL3310" s="266"/>
      <c r="AM3310" s="290"/>
      <c r="AN3310" s="291" t="e">
        <f t="shared" si="4012"/>
        <v>#DIV/0!</v>
      </c>
      <c r="AO3310" s="297"/>
    </row>
    <row r="3311" spans="1:41" s="219" customFormat="1" ht="15" customHeight="1" x14ac:dyDescent="0.15">
      <c r="A3311" s="235"/>
      <c r="B3311" s="236">
        <f t="shared" ref="B3311:C3311" si="4061">B3310</f>
        <v>0</v>
      </c>
      <c r="C3311" s="237">
        <f t="shared" si="4061"/>
        <v>0</v>
      </c>
      <c r="D3311" s="238">
        <f t="shared" si="4059"/>
        <v>3</v>
      </c>
      <c r="E3311" s="238"/>
      <c r="F3311" s="239"/>
      <c r="G3311" s="238"/>
      <c r="H3311" s="327"/>
      <c r="I3311" s="240"/>
      <c r="J3311" s="238"/>
      <c r="K3311" s="238"/>
      <c r="L3311" s="238"/>
      <c r="M3311" s="238"/>
      <c r="N3311" s="238"/>
      <c r="O3311" s="256">
        <f t="shared" si="4010"/>
        <v>0</v>
      </c>
      <c r="P3311" s="351"/>
      <c r="Q3311" s="266"/>
      <c r="R3311" s="353"/>
      <c r="S3311" s="355"/>
      <c r="T3311" s="351"/>
      <c r="U3311" s="357"/>
      <c r="V3311" s="359"/>
      <c r="W3311" s="361"/>
      <c r="X3311" s="357"/>
      <c r="Y3311" s="353"/>
      <c r="Z3311" s="353"/>
      <c r="AA3311" s="353"/>
      <c r="AB3311" s="353"/>
      <c r="AC3311" s="353"/>
      <c r="AD3311" s="238">
        <f t="shared" si="4060"/>
        <v>0</v>
      </c>
      <c r="AE3311" s="279" t="e">
        <f>VLOOKUP(AD3311,分类参数表!$I$2:$J$10,2,FALSE)</f>
        <v>#N/A</v>
      </c>
      <c r="AF3311" s="280"/>
      <c r="AG3311" s="266"/>
      <c r="AH3311" s="266"/>
      <c r="AI3311" s="266"/>
      <c r="AJ3311" s="266"/>
      <c r="AK3311" s="266"/>
      <c r="AL3311" s="266"/>
      <c r="AM3311" s="290"/>
      <c r="AN3311" s="291" t="e">
        <f t="shared" si="4012"/>
        <v>#DIV/0!</v>
      </c>
      <c r="AO3311" s="297"/>
    </row>
    <row r="3312" spans="1:41" s="219" customFormat="1" ht="15" customHeight="1" x14ac:dyDescent="0.15">
      <c r="A3312" s="235"/>
      <c r="B3312" s="236">
        <f t="shared" ref="B3312:C3312" si="4062">B3311</f>
        <v>0</v>
      </c>
      <c r="C3312" s="237">
        <f t="shared" si="4062"/>
        <v>0</v>
      </c>
      <c r="D3312" s="238">
        <f t="shared" si="4059"/>
        <v>4</v>
      </c>
      <c r="E3312" s="238"/>
      <c r="F3312" s="239"/>
      <c r="G3312" s="238"/>
      <c r="H3312" s="266"/>
      <c r="I3312" s="238"/>
      <c r="J3312" s="238"/>
      <c r="K3312" s="238"/>
      <c r="L3312" s="238"/>
      <c r="M3312" s="238"/>
      <c r="N3312" s="238"/>
      <c r="O3312" s="256">
        <f t="shared" si="4010"/>
        <v>0</v>
      </c>
      <c r="P3312" s="351"/>
      <c r="Q3312" s="266"/>
      <c r="R3312" s="353"/>
      <c r="S3312" s="355"/>
      <c r="T3312" s="351"/>
      <c r="U3312" s="357"/>
      <c r="V3312" s="359"/>
      <c r="W3312" s="361"/>
      <c r="X3312" s="357"/>
      <c r="Y3312" s="353"/>
      <c r="Z3312" s="353"/>
      <c r="AA3312" s="353"/>
      <c r="AB3312" s="353"/>
      <c r="AC3312" s="353"/>
      <c r="AD3312" s="238">
        <f t="shared" si="4060"/>
        <v>0</v>
      </c>
      <c r="AE3312" s="279" t="e">
        <f>VLOOKUP(AD3312,分类参数表!$I$2:$J$10,2,FALSE)</f>
        <v>#N/A</v>
      </c>
      <c r="AF3312" s="280"/>
      <c r="AG3312" s="266"/>
      <c r="AH3312" s="266"/>
      <c r="AI3312" s="266"/>
      <c r="AJ3312" s="266"/>
      <c r="AK3312" s="266"/>
      <c r="AL3312" s="266"/>
      <c r="AM3312" s="290"/>
      <c r="AN3312" s="291" t="e">
        <f t="shared" si="4012"/>
        <v>#DIV/0!</v>
      </c>
      <c r="AO3312" s="297"/>
    </row>
    <row r="3313" spans="1:41" s="219" customFormat="1" ht="15" customHeight="1" thickBot="1" x14ac:dyDescent="0.2">
      <c r="A3313" s="235"/>
      <c r="B3313" s="236">
        <f t="shared" ref="B3313:C3313" si="4063">B3312</f>
        <v>0</v>
      </c>
      <c r="C3313" s="237">
        <f t="shared" si="4063"/>
        <v>0</v>
      </c>
      <c r="D3313" s="238">
        <f t="shared" si="4059"/>
        <v>5</v>
      </c>
      <c r="E3313" s="238"/>
      <c r="F3313" s="239"/>
      <c r="G3313" s="238"/>
      <c r="H3313" s="266"/>
      <c r="I3313" s="238"/>
      <c r="J3313" s="238"/>
      <c r="K3313" s="238"/>
      <c r="L3313" s="238"/>
      <c r="M3313" s="238"/>
      <c r="N3313" s="238"/>
      <c r="O3313" s="256">
        <f t="shared" si="4010"/>
        <v>0</v>
      </c>
      <c r="P3313" s="351"/>
      <c r="Q3313" s="266"/>
      <c r="R3313" s="353"/>
      <c r="S3313" s="355"/>
      <c r="T3313" s="351"/>
      <c r="U3313" s="357"/>
      <c r="V3313" s="359"/>
      <c r="W3313" s="361"/>
      <c r="X3313" s="357"/>
      <c r="Y3313" s="353"/>
      <c r="Z3313" s="353"/>
      <c r="AA3313" s="353"/>
      <c r="AB3313" s="362"/>
      <c r="AC3313" s="362"/>
      <c r="AD3313" s="238">
        <f t="shared" si="4060"/>
        <v>0</v>
      </c>
      <c r="AE3313" s="279" t="e">
        <f>VLOOKUP(AD3313,分类参数表!$I$2:$J$10,2,FALSE)</f>
        <v>#N/A</v>
      </c>
      <c r="AF3313" s="280"/>
      <c r="AG3313" s="266"/>
      <c r="AH3313" s="266"/>
      <c r="AI3313" s="266"/>
      <c r="AJ3313" s="266"/>
      <c r="AK3313" s="266"/>
      <c r="AL3313" s="266"/>
      <c r="AM3313" s="290"/>
      <c r="AN3313" s="291" t="e">
        <f t="shared" si="4012"/>
        <v>#DIV/0!</v>
      </c>
      <c r="AO3313" s="297"/>
    </row>
    <row r="3314" spans="1:41" s="220" customFormat="1" ht="15" customHeight="1" thickTop="1" x14ac:dyDescent="0.15">
      <c r="A3314" s="319"/>
      <c r="B3314" s="242"/>
      <c r="C3314" s="243"/>
      <c r="D3314" s="244">
        <v>1</v>
      </c>
      <c r="E3314" s="320"/>
      <c r="F3314" s="245"/>
      <c r="G3314" s="321"/>
      <c r="H3314" s="328"/>
      <c r="I3314" s="246"/>
      <c r="J3314" s="321"/>
      <c r="K3314" s="320"/>
      <c r="L3314" s="321"/>
      <c r="M3314" s="244"/>
      <c r="N3314" s="244"/>
      <c r="O3314" s="257">
        <f t="shared" si="4010"/>
        <v>0</v>
      </c>
      <c r="P3314" s="363">
        <f>SUM(O3314:O3318)</f>
        <v>0</v>
      </c>
      <c r="Q3314" s="322"/>
      <c r="R3314" s="371">
        <f>SUMPRODUCT(Q3314:Q3318+0)</f>
        <v>0</v>
      </c>
      <c r="S3314" s="374" t="e">
        <f>R3314/P3314</f>
        <v>#DIV/0!</v>
      </c>
      <c r="T3314" s="363" t="e">
        <f>LOOKUP(S3314,{0.4,0.45,0.5,0.55,0.6,0.65,0.7,0.75,0.8,0.85,0.9,0.95,1},{0.1,0.175,0.25,0.325,0.4,0.475,0.55,0.625,0.7,0.775,0.85,0.925,1})</f>
        <v>#DIV/0!</v>
      </c>
      <c r="U3314" s="369"/>
      <c r="V3314" s="365"/>
      <c r="W3314" s="367"/>
      <c r="X3314" s="369"/>
      <c r="Y3314" s="371">
        <f>R3314-(V3314/10)-X3314</f>
        <v>0</v>
      </c>
      <c r="Z3314" s="371" t="e">
        <f>Y3314*T3314*AE3314</f>
        <v>#DIV/0!</v>
      </c>
      <c r="AA3314" s="371" t="e">
        <f>U3314-V3314+Z3314</f>
        <v>#DIV/0!</v>
      </c>
      <c r="AB3314" s="371"/>
      <c r="AC3314" s="371"/>
      <c r="AD3314" s="323" t="s">
        <v>2000</v>
      </c>
      <c r="AE3314" s="282">
        <f>VLOOKUP(AD3314,分类参数表!$I$2:$J$10,2,FALSE)</f>
        <v>1</v>
      </c>
      <c r="AF3314" s="283"/>
      <c r="AG3314" s="322"/>
      <c r="AH3314" s="269"/>
      <c r="AI3314" s="269"/>
      <c r="AJ3314" s="269"/>
      <c r="AK3314" s="322"/>
      <c r="AL3314" s="322"/>
      <c r="AM3314" s="292"/>
      <c r="AN3314" s="293" t="e">
        <f t="shared" si="4012"/>
        <v>#DIV/0!</v>
      </c>
      <c r="AO3314" s="298"/>
    </row>
    <row r="3315" spans="1:41" s="221" customFormat="1" ht="15" customHeight="1" x14ac:dyDescent="0.15">
      <c r="A3315" s="247"/>
      <c r="B3315" s="248">
        <f t="shared" ref="B3315:C3315" si="4064">B3314</f>
        <v>0</v>
      </c>
      <c r="C3315" s="249">
        <f t="shared" si="4064"/>
        <v>0</v>
      </c>
      <c r="D3315" s="250">
        <f t="shared" ref="D3315:D3318" si="4065">D3314+1</f>
        <v>2</v>
      </c>
      <c r="E3315" s="250"/>
      <c r="F3315" s="251"/>
      <c r="G3315" s="250"/>
      <c r="H3315" s="329"/>
      <c r="I3315" s="252"/>
      <c r="J3315" s="250"/>
      <c r="K3315" s="250"/>
      <c r="L3315" s="250"/>
      <c r="M3315" s="250"/>
      <c r="N3315" s="250"/>
      <c r="O3315" s="258">
        <f t="shared" si="4010"/>
        <v>0</v>
      </c>
      <c r="P3315" s="364"/>
      <c r="Q3315" s="271"/>
      <c r="R3315" s="372"/>
      <c r="S3315" s="375"/>
      <c r="T3315" s="364"/>
      <c r="U3315" s="370"/>
      <c r="V3315" s="366"/>
      <c r="W3315" s="368"/>
      <c r="X3315" s="370"/>
      <c r="Y3315" s="372"/>
      <c r="Z3315" s="372"/>
      <c r="AA3315" s="372"/>
      <c r="AB3315" s="372"/>
      <c r="AC3315" s="372"/>
      <c r="AD3315" s="250" t="str">
        <f t="shared" ref="AD3315:AD3318" si="4066">AD3314</f>
        <v>会员</v>
      </c>
      <c r="AE3315" s="284">
        <f>VLOOKUP(AD3315,分类参数表!$I$2:$J$10,2,FALSE)</f>
        <v>1</v>
      </c>
      <c r="AF3315" s="285"/>
      <c r="AG3315" s="271"/>
      <c r="AH3315" s="271"/>
      <c r="AI3315" s="271"/>
      <c r="AJ3315" s="271"/>
      <c r="AK3315" s="271"/>
      <c r="AL3315" s="271"/>
      <c r="AM3315" s="294"/>
      <c r="AN3315" s="295" t="e">
        <f t="shared" si="4012"/>
        <v>#DIV/0!</v>
      </c>
      <c r="AO3315" s="299"/>
    </row>
    <row r="3316" spans="1:41" s="221" customFormat="1" ht="15" customHeight="1" x14ac:dyDescent="0.15">
      <c r="A3316" s="247"/>
      <c r="B3316" s="248">
        <f t="shared" ref="B3316:C3316" si="4067">B3315</f>
        <v>0</v>
      </c>
      <c r="C3316" s="249">
        <f t="shared" si="4067"/>
        <v>0</v>
      </c>
      <c r="D3316" s="250">
        <f t="shared" si="4065"/>
        <v>3</v>
      </c>
      <c r="E3316" s="250"/>
      <c r="F3316" s="251"/>
      <c r="G3316" s="250"/>
      <c r="H3316" s="329"/>
      <c r="I3316" s="252"/>
      <c r="J3316" s="250"/>
      <c r="K3316" s="250"/>
      <c r="L3316" s="250"/>
      <c r="M3316" s="250"/>
      <c r="N3316" s="250"/>
      <c r="O3316" s="258">
        <f t="shared" si="4010"/>
        <v>0</v>
      </c>
      <c r="P3316" s="364"/>
      <c r="Q3316" s="271"/>
      <c r="R3316" s="372"/>
      <c r="S3316" s="375"/>
      <c r="T3316" s="364"/>
      <c r="U3316" s="370"/>
      <c r="V3316" s="366"/>
      <c r="W3316" s="368"/>
      <c r="X3316" s="370"/>
      <c r="Y3316" s="372"/>
      <c r="Z3316" s="372"/>
      <c r="AA3316" s="372"/>
      <c r="AB3316" s="372"/>
      <c r="AC3316" s="372"/>
      <c r="AD3316" s="250" t="str">
        <f t="shared" si="4066"/>
        <v>会员</v>
      </c>
      <c r="AE3316" s="284">
        <f>VLOOKUP(AD3316,分类参数表!$I$2:$J$10,2,FALSE)</f>
        <v>1</v>
      </c>
      <c r="AF3316" s="285"/>
      <c r="AG3316" s="271"/>
      <c r="AH3316" s="271"/>
      <c r="AI3316" s="271"/>
      <c r="AJ3316" s="271"/>
      <c r="AK3316" s="271"/>
      <c r="AL3316" s="271"/>
      <c r="AM3316" s="294"/>
      <c r="AN3316" s="295" t="e">
        <f t="shared" si="4012"/>
        <v>#DIV/0!</v>
      </c>
      <c r="AO3316" s="299"/>
    </row>
    <row r="3317" spans="1:41" s="221" customFormat="1" ht="15" customHeight="1" x14ac:dyDescent="0.15">
      <c r="A3317" s="247"/>
      <c r="B3317" s="248">
        <f t="shared" ref="B3317:C3317" si="4068">B3316</f>
        <v>0</v>
      </c>
      <c r="C3317" s="249">
        <f t="shared" si="4068"/>
        <v>0</v>
      </c>
      <c r="D3317" s="250">
        <f t="shared" si="4065"/>
        <v>4</v>
      </c>
      <c r="E3317" s="250"/>
      <c r="F3317" s="251"/>
      <c r="G3317" s="250"/>
      <c r="H3317" s="271"/>
      <c r="I3317" s="250"/>
      <c r="J3317" s="250"/>
      <c r="K3317" s="250"/>
      <c r="L3317" s="250"/>
      <c r="M3317" s="250"/>
      <c r="N3317" s="250"/>
      <c r="O3317" s="258">
        <f t="shared" si="4010"/>
        <v>0</v>
      </c>
      <c r="P3317" s="364"/>
      <c r="Q3317" s="271"/>
      <c r="R3317" s="372"/>
      <c r="S3317" s="375"/>
      <c r="T3317" s="364"/>
      <c r="U3317" s="370"/>
      <c r="V3317" s="366"/>
      <c r="W3317" s="368"/>
      <c r="X3317" s="370"/>
      <c r="Y3317" s="372"/>
      <c r="Z3317" s="372"/>
      <c r="AA3317" s="372"/>
      <c r="AB3317" s="372"/>
      <c r="AC3317" s="372"/>
      <c r="AD3317" s="250" t="str">
        <f t="shared" si="4066"/>
        <v>会员</v>
      </c>
      <c r="AE3317" s="284">
        <f>VLOOKUP(AD3317,分类参数表!$I$2:$J$10,2,FALSE)</f>
        <v>1</v>
      </c>
      <c r="AF3317" s="285"/>
      <c r="AG3317" s="271"/>
      <c r="AH3317" s="271"/>
      <c r="AI3317" s="271"/>
      <c r="AJ3317" s="271"/>
      <c r="AK3317" s="271"/>
      <c r="AL3317" s="271"/>
      <c r="AM3317" s="294"/>
      <c r="AN3317" s="295" t="e">
        <f t="shared" si="4012"/>
        <v>#DIV/0!</v>
      </c>
      <c r="AO3317" s="299"/>
    </row>
    <row r="3318" spans="1:41" s="221" customFormat="1" ht="15" customHeight="1" thickBot="1" x14ac:dyDescent="0.2">
      <c r="A3318" s="247"/>
      <c r="B3318" s="248">
        <f t="shared" ref="B3318:C3318" si="4069">B3317</f>
        <v>0</v>
      </c>
      <c r="C3318" s="249">
        <f t="shared" si="4069"/>
        <v>0</v>
      </c>
      <c r="D3318" s="250">
        <f t="shared" si="4065"/>
        <v>5</v>
      </c>
      <c r="E3318" s="250"/>
      <c r="F3318" s="251"/>
      <c r="G3318" s="250"/>
      <c r="H3318" s="271"/>
      <c r="I3318" s="250"/>
      <c r="J3318" s="250"/>
      <c r="K3318" s="250"/>
      <c r="L3318" s="250"/>
      <c r="M3318" s="250"/>
      <c r="N3318" s="250"/>
      <c r="O3318" s="258">
        <f t="shared" si="4010"/>
        <v>0</v>
      </c>
      <c r="P3318" s="364"/>
      <c r="Q3318" s="271"/>
      <c r="R3318" s="372"/>
      <c r="S3318" s="375"/>
      <c r="T3318" s="364"/>
      <c r="U3318" s="370"/>
      <c r="V3318" s="366"/>
      <c r="W3318" s="368"/>
      <c r="X3318" s="370"/>
      <c r="Y3318" s="372"/>
      <c r="Z3318" s="372"/>
      <c r="AA3318" s="372"/>
      <c r="AB3318" s="373"/>
      <c r="AC3318" s="373"/>
      <c r="AD3318" s="250" t="str">
        <f t="shared" si="4066"/>
        <v>会员</v>
      </c>
      <c r="AE3318" s="284">
        <f>VLOOKUP(AD3318,分类参数表!$I$2:$J$10,2,FALSE)</f>
        <v>1</v>
      </c>
      <c r="AF3318" s="285"/>
      <c r="AG3318" s="271"/>
      <c r="AH3318" s="271"/>
      <c r="AI3318" s="271"/>
      <c r="AJ3318" s="271"/>
      <c r="AK3318" s="271"/>
      <c r="AL3318" s="271"/>
      <c r="AM3318" s="294"/>
      <c r="AN3318" s="295" t="e">
        <f t="shared" si="4012"/>
        <v>#DIV/0!</v>
      </c>
      <c r="AO3318" s="299"/>
    </row>
    <row r="3319" spans="1:41" s="218" customFormat="1" ht="15" customHeight="1" thickTop="1" x14ac:dyDescent="0.15">
      <c r="A3319" s="229"/>
      <c r="B3319" s="230"/>
      <c r="C3319" s="231"/>
      <c r="D3319" s="232">
        <v>1</v>
      </c>
      <c r="E3319" s="233"/>
      <c r="F3319" s="233"/>
      <c r="G3319" s="232"/>
      <c r="H3319" s="326"/>
      <c r="I3319" s="234"/>
      <c r="J3319" s="232"/>
      <c r="K3319" s="233"/>
      <c r="L3319" s="232"/>
      <c r="M3319" s="232"/>
      <c r="N3319" s="232"/>
      <c r="O3319" s="255">
        <f t="shared" si="4010"/>
        <v>0</v>
      </c>
      <c r="P3319" s="350">
        <f>SUM(O3319:O3323)</f>
        <v>0</v>
      </c>
      <c r="Q3319" s="264"/>
      <c r="R3319" s="352">
        <f>SUMPRODUCT(Q3319:Q3323+0)</f>
        <v>0</v>
      </c>
      <c r="S3319" s="354" t="e">
        <f>R3319/P3319</f>
        <v>#DIV/0!</v>
      </c>
      <c r="T3319" s="350" t="e">
        <f>LOOKUP(S3319,{0.4,0.45,0.5,0.55,0.6,0.65,0.7,0.75,0.8,0.85,0.9,0.95,1},{0.1,0.175,0.25,0.325,0.4,0.475,0.55,0.625,0.7,0.775,0.85,0.925,1})</f>
        <v>#DIV/0!</v>
      </c>
      <c r="U3319" s="356"/>
      <c r="V3319" s="358"/>
      <c r="W3319" s="360"/>
      <c r="X3319" s="356"/>
      <c r="Y3319" s="352">
        <f>R3319-(V3319/10)-X3319</f>
        <v>0</v>
      </c>
      <c r="Z3319" s="352" t="e">
        <f>Y3319*T3319*AE3319</f>
        <v>#DIV/0!</v>
      </c>
      <c r="AA3319" s="352" t="e">
        <f>U3319-V3319+Z3319</f>
        <v>#DIV/0!</v>
      </c>
      <c r="AB3319" s="352"/>
      <c r="AC3319" s="352"/>
      <c r="AD3319" s="276"/>
      <c r="AE3319" s="277" t="e">
        <f>VLOOKUP(AD3319,分类参数表!$I$2:$J$10,2,FALSE)</f>
        <v>#N/A</v>
      </c>
      <c r="AF3319" s="278"/>
      <c r="AG3319" s="264"/>
      <c r="AH3319" s="264"/>
      <c r="AI3319" s="264"/>
      <c r="AJ3319" s="264"/>
      <c r="AK3319" s="264"/>
      <c r="AL3319" s="264"/>
      <c r="AM3319" s="288"/>
      <c r="AN3319" s="289" t="e">
        <f t="shared" si="4012"/>
        <v>#DIV/0!</v>
      </c>
      <c r="AO3319" s="296"/>
    </row>
    <row r="3320" spans="1:41" s="219" customFormat="1" ht="15" customHeight="1" x14ac:dyDescent="0.15">
      <c r="A3320" s="235"/>
      <c r="B3320" s="236">
        <f t="shared" ref="B3320:C3320" si="4070">B3319</f>
        <v>0</v>
      </c>
      <c r="C3320" s="237">
        <f t="shared" si="4070"/>
        <v>0</v>
      </c>
      <c r="D3320" s="238">
        <f t="shared" ref="D3320:D3323" si="4071">D3319+1</f>
        <v>2</v>
      </c>
      <c r="E3320" s="238"/>
      <c r="F3320" s="239"/>
      <c r="G3320" s="238"/>
      <c r="H3320" s="327"/>
      <c r="I3320" s="240"/>
      <c r="J3320" s="238"/>
      <c r="K3320" s="238"/>
      <c r="L3320" s="238"/>
      <c r="M3320" s="238"/>
      <c r="N3320" s="238"/>
      <c r="O3320" s="256">
        <f t="shared" si="4010"/>
        <v>0</v>
      </c>
      <c r="P3320" s="351"/>
      <c r="Q3320" s="266"/>
      <c r="R3320" s="353"/>
      <c r="S3320" s="355"/>
      <c r="T3320" s="351"/>
      <c r="U3320" s="357"/>
      <c r="V3320" s="359"/>
      <c r="W3320" s="361"/>
      <c r="X3320" s="357"/>
      <c r="Y3320" s="353"/>
      <c r="Z3320" s="353"/>
      <c r="AA3320" s="353"/>
      <c r="AB3320" s="353"/>
      <c r="AC3320" s="353"/>
      <c r="AD3320" s="238">
        <f t="shared" ref="AD3320:AD3323" si="4072">AD3319</f>
        <v>0</v>
      </c>
      <c r="AE3320" s="279" t="e">
        <f>VLOOKUP(AD3320,分类参数表!$I$2:$J$10,2,FALSE)</f>
        <v>#N/A</v>
      </c>
      <c r="AF3320" s="280"/>
      <c r="AG3320" s="266"/>
      <c r="AH3320" s="266"/>
      <c r="AI3320" s="266"/>
      <c r="AJ3320" s="266"/>
      <c r="AK3320" s="266"/>
      <c r="AL3320" s="266"/>
      <c r="AM3320" s="290"/>
      <c r="AN3320" s="291" t="e">
        <f t="shared" si="4012"/>
        <v>#DIV/0!</v>
      </c>
      <c r="AO3320" s="297"/>
    </row>
    <row r="3321" spans="1:41" s="219" customFormat="1" ht="15" customHeight="1" x14ac:dyDescent="0.15">
      <c r="A3321" s="235"/>
      <c r="B3321" s="236">
        <f t="shared" ref="B3321:C3321" si="4073">B3320</f>
        <v>0</v>
      </c>
      <c r="C3321" s="237">
        <f t="shared" si="4073"/>
        <v>0</v>
      </c>
      <c r="D3321" s="238">
        <f t="shared" si="4071"/>
        <v>3</v>
      </c>
      <c r="E3321" s="238"/>
      <c r="F3321" s="239"/>
      <c r="G3321" s="238"/>
      <c r="H3321" s="327"/>
      <c r="I3321" s="240"/>
      <c r="J3321" s="238"/>
      <c r="K3321" s="238"/>
      <c r="L3321" s="238"/>
      <c r="M3321" s="238"/>
      <c r="N3321" s="238"/>
      <c r="O3321" s="256">
        <f t="shared" si="4010"/>
        <v>0</v>
      </c>
      <c r="P3321" s="351"/>
      <c r="Q3321" s="266"/>
      <c r="R3321" s="353"/>
      <c r="S3321" s="355"/>
      <c r="T3321" s="351"/>
      <c r="U3321" s="357"/>
      <c r="V3321" s="359"/>
      <c r="W3321" s="361"/>
      <c r="X3321" s="357"/>
      <c r="Y3321" s="353"/>
      <c r="Z3321" s="353"/>
      <c r="AA3321" s="353"/>
      <c r="AB3321" s="353"/>
      <c r="AC3321" s="353"/>
      <c r="AD3321" s="238">
        <f t="shared" si="4072"/>
        <v>0</v>
      </c>
      <c r="AE3321" s="279" t="e">
        <f>VLOOKUP(AD3321,分类参数表!$I$2:$J$10,2,FALSE)</f>
        <v>#N/A</v>
      </c>
      <c r="AF3321" s="280"/>
      <c r="AG3321" s="266"/>
      <c r="AH3321" s="266"/>
      <c r="AI3321" s="266"/>
      <c r="AJ3321" s="266"/>
      <c r="AK3321" s="266"/>
      <c r="AL3321" s="266"/>
      <c r="AM3321" s="290"/>
      <c r="AN3321" s="291" t="e">
        <f t="shared" si="4012"/>
        <v>#DIV/0!</v>
      </c>
      <c r="AO3321" s="297"/>
    </row>
    <row r="3322" spans="1:41" s="219" customFormat="1" ht="15" customHeight="1" x14ac:dyDescent="0.15">
      <c r="A3322" s="235"/>
      <c r="B3322" s="236">
        <f t="shared" ref="B3322:C3322" si="4074">B3321</f>
        <v>0</v>
      </c>
      <c r="C3322" s="237">
        <f t="shared" si="4074"/>
        <v>0</v>
      </c>
      <c r="D3322" s="238">
        <f t="shared" si="4071"/>
        <v>4</v>
      </c>
      <c r="E3322" s="238"/>
      <c r="F3322" s="239"/>
      <c r="G3322" s="238"/>
      <c r="H3322" s="266"/>
      <c r="I3322" s="238"/>
      <c r="J3322" s="238"/>
      <c r="K3322" s="238"/>
      <c r="L3322" s="238"/>
      <c r="M3322" s="238"/>
      <c r="N3322" s="238"/>
      <c r="O3322" s="256">
        <f t="shared" si="4010"/>
        <v>0</v>
      </c>
      <c r="P3322" s="351"/>
      <c r="Q3322" s="266"/>
      <c r="R3322" s="353"/>
      <c r="S3322" s="355"/>
      <c r="T3322" s="351"/>
      <c r="U3322" s="357"/>
      <c r="V3322" s="359"/>
      <c r="W3322" s="361"/>
      <c r="X3322" s="357"/>
      <c r="Y3322" s="353"/>
      <c r="Z3322" s="353"/>
      <c r="AA3322" s="353"/>
      <c r="AB3322" s="353"/>
      <c r="AC3322" s="353"/>
      <c r="AD3322" s="238">
        <f t="shared" si="4072"/>
        <v>0</v>
      </c>
      <c r="AE3322" s="279" t="e">
        <f>VLOOKUP(AD3322,分类参数表!$I$2:$J$10,2,FALSE)</f>
        <v>#N/A</v>
      </c>
      <c r="AF3322" s="280"/>
      <c r="AG3322" s="266"/>
      <c r="AH3322" s="266"/>
      <c r="AI3322" s="266"/>
      <c r="AJ3322" s="266"/>
      <c r="AK3322" s="266"/>
      <c r="AL3322" s="266"/>
      <c r="AM3322" s="290"/>
      <c r="AN3322" s="291" t="e">
        <f t="shared" si="4012"/>
        <v>#DIV/0!</v>
      </c>
      <c r="AO3322" s="297"/>
    </row>
    <row r="3323" spans="1:41" s="219" customFormat="1" ht="15" customHeight="1" thickBot="1" x14ac:dyDescent="0.2">
      <c r="A3323" s="235"/>
      <c r="B3323" s="236">
        <f t="shared" ref="B3323:C3323" si="4075">B3322</f>
        <v>0</v>
      </c>
      <c r="C3323" s="237">
        <f t="shared" si="4075"/>
        <v>0</v>
      </c>
      <c r="D3323" s="238">
        <f t="shared" si="4071"/>
        <v>5</v>
      </c>
      <c r="E3323" s="238"/>
      <c r="F3323" s="239"/>
      <c r="G3323" s="238"/>
      <c r="H3323" s="266"/>
      <c r="I3323" s="238"/>
      <c r="J3323" s="238"/>
      <c r="K3323" s="238"/>
      <c r="L3323" s="238"/>
      <c r="M3323" s="238"/>
      <c r="N3323" s="238"/>
      <c r="O3323" s="256">
        <f t="shared" si="4010"/>
        <v>0</v>
      </c>
      <c r="P3323" s="351"/>
      <c r="Q3323" s="266"/>
      <c r="R3323" s="353"/>
      <c r="S3323" s="355"/>
      <c r="T3323" s="351"/>
      <c r="U3323" s="357"/>
      <c r="V3323" s="359"/>
      <c r="W3323" s="361"/>
      <c r="X3323" s="357"/>
      <c r="Y3323" s="353"/>
      <c r="Z3323" s="353"/>
      <c r="AA3323" s="353"/>
      <c r="AB3323" s="362"/>
      <c r="AC3323" s="362"/>
      <c r="AD3323" s="238">
        <f t="shared" si="4072"/>
        <v>0</v>
      </c>
      <c r="AE3323" s="279" t="e">
        <f>VLOOKUP(AD3323,分类参数表!$I$2:$J$10,2,FALSE)</f>
        <v>#N/A</v>
      </c>
      <c r="AF3323" s="280"/>
      <c r="AG3323" s="266"/>
      <c r="AH3323" s="266"/>
      <c r="AI3323" s="266"/>
      <c r="AJ3323" s="266"/>
      <c r="AK3323" s="266"/>
      <c r="AL3323" s="266"/>
      <c r="AM3323" s="290"/>
      <c r="AN3323" s="291" t="e">
        <f t="shared" si="4012"/>
        <v>#DIV/0!</v>
      </c>
      <c r="AO3323" s="297"/>
    </row>
    <row r="3324" spans="1:41" s="220" customFormat="1" ht="15" customHeight="1" thickTop="1" x14ac:dyDescent="0.15">
      <c r="A3324" s="319"/>
      <c r="B3324" s="242"/>
      <c r="C3324" s="243"/>
      <c r="D3324" s="244">
        <v>1</v>
      </c>
      <c r="E3324" s="320"/>
      <c r="F3324" s="245"/>
      <c r="G3324" s="321"/>
      <c r="H3324" s="328"/>
      <c r="I3324" s="246"/>
      <c r="J3324" s="321"/>
      <c r="K3324" s="320"/>
      <c r="L3324" s="321"/>
      <c r="M3324" s="244"/>
      <c r="N3324" s="244"/>
      <c r="O3324" s="257">
        <f t="shared" si="4010"/>
        <v>0</v>
      </c>
      <c r="P3324" s="363">
        <f>SUM(O3324:O3328)</f>
        <v>0</v>
      </c>
      <c r="Q3324" s="322"/>
      <c r="R3324" s="371">
        <f>SUMPRODUCT(Q3324:Q3328+0)</f>
        <v>0</v>
      </c>
      <c r="S3324" s="374" t="e">
        <f>R3324/P3324</f>
        <v>#DIV/0!</v>
      </c>
      <c r="T3324" s="363" t="e">
        <f>LOOKUP(S3324,{0.4,0.45,0.5,0.55,0.6,0.65,0.7,0.75,0.8,0.85,0.9,0.95,1},{0.1,0.175,0.25,0.325,0.4,0.475,0.55,0.625,0.7,0.775,0.85,0.925,1})</f>
        <v>#DIV/0!</v>
      </c>
      <c r="U3324" s="369"/>
      <c r="V3324" s="365"/>
      <c r="W3324" s="367"/>
      <c r="X3324" s="369"/>
      <c r="Y3324" s="371">
        <f>R3324-(V3324/10)-X3324</f>
        <v>0</v>
      </c>
      <c r="Z3324" s="371" t="e">
        <f>Y3324*T3324*AE3324</f>
        <v>#DIV/0!</v>
      </c>
      <c r="AA3324" s="371" t="e">
        <f>U3324-V3324+Z3324</f>
        <v>#DIV/0!</v>
      </c>
      <c r="AB3324" s="371"/>
      <c r="AC3324" s="371"/>
      <c r="AD3324" s="323" t="s">
        <v>2000</v>
      </c>
      <c r="AE3324" s="282">
        <f>VLOOKUP(AD3324,分类参数表!$I$2:$J$10,2,FALSE)</f>
        <v>1</v>
      </c>
      <c r="AF3324" s="283"/>
      <c r="AG3324" s="322"/>
      <c r="AH3324" s="269"/>
      <c r="AI3324" s="269"/>
      <c r="AJ3324" s="269"/>
      <c r="AK3324" s="322"/>
      <c r="AL3324" s="322"/>
      <c r="AM3324" s="292"/>
      <c r="AN3324" s="293" t="e">
        <f t="shared" si="4012"/>
        <v>#DIV/0!</v>
      </c>
      <c r="AO3324" s="298"/>
    </row>
    <row r="3325" spans="1:41" s="221" customFormat="1" ht="15" customHeight="1" x14ac:dyDescent="0.15">
      <c r="A3325" s="247"/>
      <c r="B3325" s="248">
        <f t="shared" ref="B3325:C3325" si="4076">B3324</f>
        <v>0</v>
      </c>
      <c r="C3325" s="249">
        <f t="shared" si="4076"/>
        <v>0</v>
      </c>
      <c r="D3325" s="250">
        <f t="shared" ref="D3325:D3328" si="4077">D3324+1</f>
        <v>2</v>
      </c>
      <c r="E3325" s="250"/>
      <c r="F3325" s="251"/>
      <c r="G3325" s="250"/>
      <c r="H3325" s="329"/>
      <c r="I3325" s="252"/>
      <c r="J3325" s="250"/>
      <c r="K3325" s="250"/>
      <c r="L3325" s="250"/>
      <c r="M3325" s="250"/>
      <c r="N3325" s="250"/>
      <c r="O3325" s="258">
        <f t="shared" si="4010"/>
        <v>0</v>
      </c>
      <c r="P3325" s="364"/>
      <c r="Q3325" s="271"/>
      <c r="R3325" s="372"/>
      <c r="S3325" s="375"/>
      <c r="T3325" s="364"/>
      <c r="U3325" s="370"/>
      <c r="V3325" s="366"/>
      <c r="W3325" s="368"/>
      <c r="X3325" s="370"/>
      <c r="Y3325" s="372"/>
      <c r="Z3325" s="372"/>
      <c r="AA3325" s="372"/>
      <c r="AB3325" s="372"/>
      <c r="AC3325" s="372"/>
      <c r="AD3325" s="250" t="str">
        <f t="shared" ref="AD3325:AD3328" si="4078">AD3324</f>
        <v>会员</v>
      </c>
      <c r="AE3325" s="284">
        <f>VLOOKUP(AD3325,分类参数表!$I$2:$J$10,2,FALSE)</f>
        <v>1</v>
      </c>
      <c r="AF3325" s="285"/>
      <c r="AG3325" s="271"/>
      <c r="AH3325" s="271"/>
      <c r="AI3325" s="271"/>
      <c r="AJ3325" s="271"/>
      <c r="AK3325" s="271"/>
      <c r="AL3325" s="271"/>
      <c r="AM3325" s="294"/>
      <c r="AN3325" s="295" t="e">
        <f t="shared" si="4012"/>
        <v>#DIV/0!</v>
      </c>
      <c r="AO3325" s="299"/>
    </row>
    <row r="3326" spans="1:41" s="221" customFormat="1" ht="15" customHeight="1" x14ac:dyDescent="0.15">
      <c r="A3326" s="247"/>
      <c r="B3326" s="248">
        <f t="shared" ref="B3326:C3326" si="4079">B3325</f>
        <v>0</v>
      </c>
      <c r="C3326" s="249">
        <f t="shared" si="4079"/>
        <v>0</v>
      </c>
      <c r="D3326" s="250">
        <f t="shared" si="4077"/>
        <v>3</v>
      </c>
      <c r="E3326" s="250"/>
      <c r="F3326" s="251"/>
      <c r="G3326" s="250"/>
      <c r="H3326" s="329"/>
      <c r="I3326" s="252"/>
      <c r="J3326" s="250"/>
      <c r="K3326" s="250"/>
      <c r="L3326" s="250"/>
      <c r="M3326" s="250"/>
      <c r="N3326" s="250"/>
      <c r="O3326" s="258">
        <f t="shared" si="4010"/>
        <v>0</v>
      </c>
      <c r="P3326" s="364"/>
      <c r="Q3326" s="271"/>
      <c r="R3326" s="372"/>
      <c r="S3326" s="375"/>
      <c r="T3326" s="364"/>
      <c r="U3326" s="370"/>
      <c r="V3326" s="366"/>
      <c r="W3326" s="368"/>
      <c r="X3326" s="370"/>
      <c r="Y3326" s="372"/>
      <c r="Z3326" s="372"/>
      <c r="AA3326" s="372"/>
      <c r="AB3326" s="372"/>
      <c r="AC3326" s="372"/>
      <c r="AD3326" s="250" t="str">
        <f t="shared" si="4078"/>
        <v>会员</v>
      </c>
      <c r="AE3326" s="284">
        <f>VLOOKUP(AD3326,分类参数表!$I$2:$J$10,2,FALSE)</f>
        <v>1</v>
      </c>
      <c r="AF3326" s="285"/>
      <c r="AG3326" s="271"/>
      <c r="AH3326" s="271"/>
      <c r="AI3326" s="271"/>
      <c r="AJ3326" s="271"/>
      <c r="AK3326" s="271"/>
      <c r="AL3326" s="271"/>
      <c r="AM3326" s="294"/>
      <c r="AN3326" s="295" t="e">
        <f t="shared" si="4012"/>
        <v>#DIV/0!</v>
      </c>
      <c r="AO3326" s="299"/>
    </row>
    <row r="3327" spans="1:41" s="221" customFormat="1" ht="15" customHeight="1" x14ac:dyDescent="0.15">
      <c r="A3327" s="247"/>
      <c r="B3327" s="248">
        <f t="shared" ref="B3327:C3327" si="4080">B3326</f>
        <v>0</v>
      </c>
      <c r="C3327" s="249">
        <f t="shared" si="4080"/>
        <v>0</v>
      </c>
      <c r="D3327" s="250">
        <f t="shared" si="4077"/>
        <v>4</v>
      </c>
      <c r="E3327" s="250"/>
      <c r="F3327" s="251"/>
      <c r="G3327" s="250"/>
      <c r="H3327" s="271"/>
      <c r="I3327" s="250"/>
      <c r="J3327" s="250"/>
      <c r="K3327" s="250"/>
      <c r="L3327" s="250"/>
      <c r="M3327" s="250"/>
      <c r="N3327" s="250"/>
      <c r="O3327" s="258">
        <f t="shared" si="4010"/>
        <v>0</v>
      </c>
      <c r="P3327" s="364"/>
      <c r="Q3327" s="271"/>
      <c r="R3327" s="372"/>
      <c r="S3327" s="375"/>
      <c r="T3327" s="364"/>
      <c r="U3327" s="370"/>
      <c r="V3327" s="366"/>
      <c r="W3327" s="368"/>
      <c r="X3327" s="370"/>
      <c r="Y3327" s="372"/>
      <c r="Z3327" s="372"/>
      <c r="AA3327" s="372"/>
      <c r="AB3327" s="372"/>
      <c r="AC3327" s="372"/>
      <c r="AD3327" s="250" t="str">
        <f t="shared" si="4078"/>
        <v>会员</v>
      </c>
      <c r="AE3327" s="284">
        <f>VLOOKUP(AD3327,分类参数表!$I$2:$J$10,2,FALSE)</f>
        <v>1</v>
      </c>
      <c r="AF3327" s="285"/>
      <c r="AG3327" s="271"/>
      <c r="AH3327" s="271"/>
      <c r="AI3327" s="271"/>
      <c r="AJ3327" s="271"/>
      <c r="AK3327" s="271"/>
      <c r="AL3327" s="271"/>
      <c r="AM3327" s="294"/>
      <c r="AN3327" s="295" t="e">
        <f t="shared" si="4012"/>
        <v>#DIV/0!</v>
      </c>
      <c r="AO3327" s="299"/>
    </row>
    <row r="3328" spans="1:41" s="221" customFormat="1" ht="15" customHeight="1" thickBot="1" x14ac:dyDescent="0.2">
      <c r="A3328" s="247"/>
      <c r="B3328" s="248">
        <f t="shared" ref="B3328:C3328" si="4081">B3327</f>
        <v>0</v>
      </c>
      <c r="C3328" s="249">
        <f t="shared" si="4081"/>
        <v>0</v>
      </c>
      <c r="D3328" s="250">
        <f t="shared" si="4077"/>
        <v>5</v>
      </c>
      <c r="E3328" s="250"/>
      <c r="F3328" s="251"/>
      <c r="G3328" s="250"/>
      <c r="H3328" s="271"/>
      <c r="I3328" s="250"/>
      <c r="J3328" s="250"/>
      <c r="K3328" s="250"/>
      <c r="L3328" s="250"/>
      <c r="M3328" s="250"/>
      <c r="N3328" s="250"/>
      <c r="O3328" s="258">
        <f t="shared" si="4010"/>
        <v>0</v>
      </c>
      <c r="P3328" s="364"/>
      <c r="Q3328" s="271"/>
      <c r="R3328" s="372"/>
      <c r="S3328" s="375"/>
      <c r="T3328" s="364"/>
      <c r="U3328" s="370"/>
      <c r="V3328" s="366"/>
      <c r="W3328" s="368"/>
      <c r="X3328" s="370"/>
      <c r="Y3328" s="372"/>
      <c r="Z3328" s="372"/>
      <c r="AA3328" s="372"/>
      <c r="AB3328" s="373"/>
      <c r="AC3328" s="373"/>
      <c r="AD3328" s="250" t="str">
        <f t="shared" si="4078"/>
        <v>会员</v>
      </c>
      <c r="AE3328" s="284">
        <f>VLOOKUP(AD3328,分类参数表!$I$2:$J$10,2,FALSE)</f>
        <v>1</v>
      </c>
      <c r="AF3328" s="285"/>
      <c r="AG3328" s="271"/>
      <c r="AH3328" s="271"/>
      <c r="AI3328" s="271"/>
      <c r="AJ3328" s="271"/>
      <c r="AK3328" s="271"/>
      <c r="AL3328" s="271"/>
      <c r="AM3328" s="294"/>
      <c r="AN3328" s="295" t="e">
        <f t="shared" si="4012"/>
        <v>#DIV/0!</v>
      </c>
      <c r="AO3328" s="299"/>
    </row>
    <row r="3329" spans="1:41" s="218" customFormat="1" ht="15" customHeight="1" thickTop="1" x14ac:dyDescent="0.15">
      <c r="A3329" s="229"/>
      <c r="B3329" s="230"/>
      <c r="C3329" s="231"/>
      <c r="D3329" s="232">
        <v>1</v>
      </c>
      <c r="E3329" s="233"/>
      <c r="F3329" s="233"/>
      <c r="G3329" s="232"/>
      <c r="H3329" s="326"/>
      <c r="I3329" s="234"/>
      <c r="J3329" s="232"/>
      <c r="K3329" s="233"/>
      <c r="L3329" s="232"/>
      <c r="M3329" s="232"/>
      <c r="N3329" s="232"/>
      <c r="O3329" s="255">
        <f t="shared" si="4010"/>
        <v>0</v>
      </c>
      <c r="P3329" s="350">
        <f>SUM(O3329:O3333)</f>
        <v>0</v>
      </c>
      <c r="Q3329" s="264"/>
      <c r="R3329" s="352">
        <f>SUMPRODUCT(Q3329:Q3333+0)</f>
        <v>0</v>
      </c>
      <c r="S3329" s="354" t="e">
        <f>R3329/P3329</f>
        <v>#DIV/0!</v>
      </c>
      <c r="T3329" s="350" t="e">
        <f>LOOKUP(S3329,{0.4,0.45,0.5,0.55,0.6,0.65,0.7,0.75,0.8,0.85,0.9,0.95,1},{0.1,0.175,0.25,0.325,0.4,0.475,0.55,0.625,0.7,0.775,0.85,0.925,1})</f>
        <v>#DIV/0!</v>
      </c>
      <c r="U3329" s="356"/>
      <c r="V3329" s="358"/>
      <c r="W3329" s="360"/>
      <c r="X3329" s="356"/>
      <c r="Y3329" s="352">
        <f>R3329-(V3329/10)-X3329</f>
        <v>0</v>
      </c>
      <c r="Z3329" s="352" t="e">
        <f>Y3329*T3329*AE3329</f>
        <v>#DIV/0!</v>
      </c>
      <c r="AA3329" s="352" t="e">
        <f>U3329-V3329+Z3329</f>
        <v>#DIV/0!</v>
      </c>
      <c r="AB3329" s="352"/>
      <c r="AC3329" s="352"/>
      <c r="AD3329" s="276"/>
      <c r="AE3329" s="277" t="e">
        <f>VLOOKUP(AD3329,分类参数表!$I$2:$J$10,2,FALSE)</f>
        <v>#N/A</v>
      </c>
      <c r="AF3329" s="278"/>
      <c r="AG3329" s="264"/>
      <c r="AH3329" s="264"/>
      <c r="AI3329" s="264"/>
      <c r="AJ3329" s="264"/>
      <c r="AK3329" s="264"/>
      <c r="AL3329" s="264"/>
      <c r="AM3329" s="288"/>
      <c r="AN3329" s="289" t="e">
        <f t="shared" si="4012"/>
        <v>#DIV/0!</v>
      </c>
      <c r="AO3329" s="296"/>
    </row>
    <row r="3330" spans="1:41" s="219" customFormat="1" ht="15" customHeight="1" x14ac:dyDescent="0.15">
      <c r="A3330" s="235"/>
      <c r="B3330" s="236">
        <f t="shared" ref="B3330:C3330" si="4082">B3329</f>
        <v>0</v>
      </c>
      <c r="C3330" s="237">
        <f t="shared" si="4082"/>
        <v>0</v>
      </c>
      <c r="D3330" s="238">
        <f t="shared" ref="D3330:D3333" si="4083">D3329+1</f>
        <v>2</v>
      </c>
      <c r="E3330" s="238"/>
      <c r="F3330" s="239"/>
      <c r="G3330" s="238"/>
      <c r="H3330" s="327"/>
      <c r="I3330" s="240"/>
      <c r="J3330" s="238"/>
      <c r="K3330" s="238"/>
      <c r="L3330" s="238"/>
      <c r="M3330" s="238"/>
      <c r="N3330" s="238"/>
      <c r="O3330" s="256">
        <f t="shared" si="4010"/>
        <v>0</v>
      </c>
      <c r="P3330" s="351"/>
      <c r="Q3330" s="266"/>
      <c r="R3330" s="353"/>
      <c r="S3330" s="355"/>
      <c r="T3330" s="351"/>
      <c r="U3330" s="357"/>
      <c r="V3330" s="359"/>
      <c r="W3330" s="361"/>
      <c r="X3330" s="357"/>
      <c r="Y3330" s="353"/>
      <c r="Z3330" s="353"/>
      <c r="AA3330" s="353"/>
      <c r="AB3330" s="353"/>
      <c r="AC3330" s="353"/>
      <c r="AD3330" s="238">
        <f t="shared" ref="AD3330:AD3333" si="4084">AD3329</f>
        <v>0</v>
      </c>
      <c r="AE3330" s="279" t="e">
        <f>VLOOKUP(AD3330,分类参数表!$I$2:$J$10,2,FALSE)</f>
        <v>#N/A</v>
      </c>
      <c r="AF3330" s="280"/>
      <c r="AG3330" s="266"/>
      <c r="AH3330" s="266"/>
      <c r="AI3330" s="266"/>
      <c r="AJ3330" s="266"/>
      <c r="AK3330" s="266"/>
      <c r="AL3330" s="266"/>
      <c r="AM3330" s="290"/>
      <c r="AN3330" s="291" t="e">
        <f t="shared" si="4012"/>
        <v>#DIV/0!</v>
      </c>
      <c r="AO3330" s="297"/>
    </row>
    <row r="3331" spans="1:41" s="219" customFormat="1" ht="15" customHeight="1" x14ac:dyDescent="0.15">
      <c r="A3331" s="235"/>
      <c r="B3331" s="236">
        <f t="shared" ref="B3331:C3331" si="4085">B3330</f>
        <v>0</v>
      </c>
      <c r="C3331" s="237">
        <f t="shared" si="4085"/>
        <v>0</v>
      </c>
      <c r="D3331" s="238">
        <f t="shared" si="4083"/>
        <v>3</v>
      </c>
      <c r="E3331" s="238"/>
      <c r="F3331" s="239"/>
      <c r="G3331" s="238"/>
      <c r="H3331" s="327"/>
      <c r="I3331" s="240"/>
      <c r="J3331" s="238"/>
      <c r="K3331" s="238"/>
      <c r="L3331" s="238"/>
      <c r="M3331" s="238"/>
      <c r="N3331" s="238"/>
      <c r="O3331" s="256">
        <f t="shared" si="4010"/>
        <v>0</v>
      </c>
      <c r="P3331" s="351"/>
      <c r="Q3331" s="266"/>
      <c r="R3331" s="353"/>
      <c r="S3331" s="355"/>
      <c r="T3331" s="351"/>
      <c r="U3331" s="357"/>
      <c r="V3331" s="359"/>
      <c r="W3331" s="361"/>
      <c r="X3331" s="357"/>
      <c r="Y3331" s="353"/>
      <c r="Z3331" s="353"/>
      <c r="AA3331" s="353"/>
      <c r="AB3331" s="353"/>
      <c r="AC3331" s="353"/>
      <c r="AD3331" s="238">
        <f t="shared" si="4084"/>
        <v>0</v>
      </c>
      <c r="AE3331" s="279" t="e">
        <f>VLOOKUP(AD3331,分类参数表!$I$2:$J$10,2,FALSE)</f>
        <v>#N/A</v>
      </c>
      <c r="AF3331" s="280"/>
      <c r="AG3331" s="266"/>
      <c r="AH3331" s="266"/>
      <c r="AI3331" s="266"/>
      <c r="AJ3331" s="266"/>
      <c r="AK3331" s="266"/>
      <c r="AL3331" s="266"/>
      <c r="AM3331" s="290"/>
      <c r="AN3331" s="291" t="e">
        <f t="shared" si="4012"/>
        <v>#DIV/0!</v>
      </c>
      <c r="AO3331" s="297"/>
    </row>
    <row r="3332" spans="1:41" s="219" customFormat="1" ht="15" customHeight="1" x14ac:dyDescent="0.15">
      <c r="A3332" s="235"/>
      <c r="B3332" s="236">
        <f t="shared" ref="B3332:C3332" si="4086">B3331</f>
        <v>0</v>
      </c>
      <c r="C3332" s="237">
        <f t="shared" si="4086"/>
        <v>0</v>
      </c>
      <c r="D3332" s="238">
        <f t="shared" si="4083"/>
        <v>4</v>
      </c>
      <c r="E3332" s="238"/>
      <c r="F3332" s="239"/>
      <c r="G3332" s="238"/>
      <c r="H3332" s="266"/>
      <c r="I3332" s="238"/>
      <c r="J3332" s="238"/>
      <c r="K3332" s="238"/>
      <c r="L3332" s="238"/>
      <c r="M3332" s="238"/>
      <c r="N3332" s="238"/>
      <c r="O3332" s="256">
        <f t="shared" si="4010"/>
        <v>0</v>
      </c>
      <c r="P3332" s="351"/>
      <c r="Q3332" s="266"/>
      <c r="R3332" s="353"/>
      <c r="S3332" s="355"/>
      <c r="T3332" s="351"/>
      <c r="U3332" s="357"/>
      <c r="V3332" s="359"/>
      <c r="W3332" s="361"/>
      <c r="X3332" s="357"/>
      <c r="Y3332" s="353"/>
      <c r="Z3332" s="353"/>
      <c r="AA3332" s="353"/>
      <c r="AB3332" s="353"/>
      <c r="AC3332" s="353"/>
      <c r="AD3332" s="238">
        <f t="shared" si="4084"/>
        <v>0</v>
      </c>
      <c r="AE3332" s="279" t="e">
        <f>VLOOKUP(AD3332,分类参数表!$I$2:$J$10,2,FALSE)</f>
        <v>#N/A</v>
      </c>
      <c r="AF3332" s="280"/>
      <c r="AG3332" s="266"/>
      <c r="AH3332" s="266"/>
      <c r="AI3332" s="266"/>
      <c r="AJ3332" s="266"/>
      <c r="AK3332" s="266"/>
      <c r="AL3332" s="266"/>
      <c r="AM3332" s="290"/>
      <c r="AN3332" s="291" t="e">
        <f t="shared" si="4012"/>
        <v>#DIV/0!</v>
      </c>
      <c r="AO3332" s="297"/>
    </row>
    <row r="3333" spans="1:41" s="219" customFormat="1" ht="15" customHeight="1" thickBot="1" x14ac:dyDescent="0.2">
      <c r="A3333" s="235"/>
      <c r="B3333" s="236">
        <f t="shared" ref="B3333:C3333" si="4087">B3332</f>
        <v>0</v>
      </c>
      <c r="C3333" s="237">
        <f t="shared" si="4087"/>
        <v>0</v>
      </c>
      <c r="D3333" s="238">
        <f t="shared" si="4083"/>
        <v>5</v>
      </c>
      <c r="E3333" s="238"/>
      <c r="F3333" s="239"/>
      <c r="G3333" s="238"/>
      <c r="H3333" s="266"/>
      <c r="I3333" s="238"/>
      <c r="J3333" s="238"/>
      <c r="K3333" s="238"/>
      <c r="L3333" s="238"/>
      <c r="M3333" s="238"/>
      <c r="N3333" s="238"/>
      <c r="O3333" s="256">
        <f t="shared" si="4010"/>
        <v>0</v>
      </c>
      <c r="P3333" s="351"/>
      <c r="Q3333" s="266"/>
      <c r="R3333" s="353"/>
      <c r="S3333" s="355"/>
      <c r="T3333" s="351"/>
      <c r="U3333" s="357"/>
      <c r="V3333" s="359"/>
      <c r="W3333" s="361"/>
      <c r="X3333" s="357"/>
      <c r="Y3333" s="353"/>
      <c r="Z3333" s="353"/>
      <c r="AA3333" s="353"/>
      <c r="AB3333" s="362"/>
      <c r="AC3333" s="362"/>
      <c r="AD3333" s="238">
        <f t="shared" si="4084"/>
        <v>0</v>
      </c>
      <c r="AE3333" s="279" t="e">
        <f>VLOOKUP(AD3333,分类参数表!$I$2:$J$10,2,FALSE)</f>
        <v>#N/A</v>
      </c>
      <c r="AF3333" s="280"/>
      <c r="AG3333" s="266"/>
      <c r="AH3333" s="266"/>
      <c r="AI3333" s="266"/>
      <c r="AJ3333" s="266"/>
      <c r="AK3333" s="266"/>
      <c r="AL3333" s="266"/>
      <c r="AM3333" s="290"/>
      <c r="AN3333" s="291" t="e">
        <f t="shared" si="4012"/>
        <v>#DIV/0!</v>
      </c>
      <c r="AO3333" s="297"/>
    </row>
    <row r="3334" spans="1:41" s="220" customFormat="1" ht="15" customHeight="1" thickTop="1" x14ac:dyDescent="0.15">
      <c r="A3334" s="319"/>
      <c r="B3334" s="242"/>
      <c r="C3334" s="243"/>
      <c r="D3334" s="244">
        <v>1</v>
      </c>
      <c r="E3334" s="320"/>
      <c r="F3334" s="245"/>
      <c r="G3334" s="321"/>
      <c r="H3334" s="328"/>
      <c r="I3334" s="246"/>
      <c r="J3334" s="321"/>
      <c r="K3334" s="320"/>
      <c r="L3334" s="321"/>
      <c r="M3334" s="244"/>
      <c r="N3334" s="244"/>
      <c r="O3334" s="257">
        <f t="shared" ref="O3334:O3397" si="4088">N3334*M3334</f>
        <v>0</v>
      </c>
      <c r="P3334" s="363">
        <f>SUM(O3334:O3338)</f>
        <v>0</v>
      </c>
      <c r="Q3334" s="322"/>
      <c r="R3334" s="371">
        <f>SUMPRODUCT(Q3334:Q3338+0)</f>
        <v>0</v>
      </c>
      <c r="S3334" s="374" t="e">
        <f>R3334/P3334</f>
        <v>#DIV/0!</v>
      </c>
      <c r="T3334" s="363" t="e">
        <f>LOOKUP(S3334,{0.4,0.45,0.5,0.55,0.6,0.65,0.7,0.75,0.8,0.85,0.9,0.95,1},{0.1,0.175,0.25,0.325,0.4,0.475,0.55,0.625,0.7,0.775,0.85,0.925,1})</f>
        <v>#DIV/0!</v>
      </c>
      <c r="U3334" s="369"/>
      <c r="V3334" s="365"/>
      <c r="W3334" s="367"/>
      <c r="X3334" s="369"/>
      <c r="Y3334" s="371">
        <f>R3334-(V3334/10)-X3334</f>
        <v>0</v>
      </c>
      <c r="Z3334" s="371" t="e">
        <f>Y3334*T3334*AE3334</f>
        <v>#DIV/0!</v>
      </c>
      <c r="AA3334" s="371" t="e">
        <f>U3334-V3334+Z3334</f>
        <v>#DIV/0!</v>
      </c>
      <c r="AB3334" s="371"/>
      <c r="AC3334" s="371"/>
      <c r="AD3334" s="323" t="s">
        <v>2000</v>
      </c>
      <c r="AE3334" s="282">
        <f>VLOOKUP(AD3334,分类参数表!$I$2:$J$10,2,FALSE)</f>
        <v>1</v>
      </c>
      <c r="AF3334" s="283"/>
      <c r="AG3334" s="322"/>
      <c r="AH3334" s="269"/>
      <c r="AI3334" s="269"/>
      <c r="AJ3334" s="269"/>
      <c r="AK3334" s="322"/>
      <c r="AL3334" s="322"/>
      <c r="AM3334" s="292"/>
      <c r="AN3334" s="293" t="e">
        <f t="shared" ref="AN3334:AN3397" si="4089">(Q3334-AM3334)/M3334/N3334</f>
        <v>#DIV/0!</v>
      </c>
      <c r="AO3334" s="298"/>
    </row>
    <row r="3335" spans="1:41" s="221" customFormat="1" ht="15" customHeight="1" x14ac:dyDescent="0.15">
      <c r="A3335" s="247"/>
      <c r="B3335" s="248">
        <f t="shared" ref="B3335:C3335" si="4090">B3334</f>
        <v>0</v>
      </c>
      <c r="C3335" s="249">
        <f t="shared" si="4090"/>
        <v>0</v>
      </c>
      <c r="D3335" s="250">
        <f t="shared" ref="D3335:D3338" si="4091">D3334+1</f>
        <v>2</v>
      </c>
      <c r="E3335" s="250"/>
      <c r="F3335" s="251"/>
      <c r="G3335" s="250"/>
      <c r="H3335" s="329"/>
      <c r="I3335" s="252"/>
      <c r="J3335" s="250"/>
      <c r="K3335" s="250"/>
      <c r="L3335" s="250"/>
      <c r="M3335" s="250"/>
      <c r="N3335" s="250"/>
      <c r="O3335" s="258">
        <f t="shared" si="4088"/>
        <v>0</v>
      </c>
      <c r="P3335" s="364"/>
      <c r="Q3335" s="271"/>
      <c r="R3335" s="372"/>
      <c r="S3335" s="375"/>
      <c r="T3335" s="364"/>
      <c r="U3335" s="370"/>
      <c r="V3335" s="366"/>
      <c r="W3335" s="368"/>
      <c r="X3335" s="370"/>
      <c r="Y3335" s="372"/>
      <c r="Z3335" s="372"/>
      <c r="AA3335" s="372"/>
      <c r="AB3335" s="372"/>
      <c r="AC3335" s="372"/>
      <c r="AD3335" s="250" t="str">
        <f t="shared" ref="AD3335:AD3338" si="4092">AD3334</f>
        <v>会员</v>
      </c>
      <c r="AE3335" s="284">
        <f>VLOOKUP(AD3335,分类参数表!$I$2:$J$10,2,FALSE)</f>
        <v>1</v>
      </c>
      <c r="AF3335" s="285"/>
      <c r="AG3335" s="271"/>
      <c r="AH3335" s="271"/>
      <c r="AI3335" s="271"/>
      <c r="AJ3335" s="271"/>
      <c r="AK3335" s="271"/>
      <c r="AL3335" s="271"/>
      <c r="AM3335" s="294"/>
      <c r="AN3335" s="295" t="e">
        <f t="shared" si="4089"/>
        <v>#DIV/0!</v>
      </c>
      <c r="AO3335" s="299"/>
    </row>
    <row r="3336" spans="1:41" s="221" customFormat="1" ht="15" customHeight="1" x14ac:dyDescent="0.15">
      <c r="A3336" s="247"/>
      <c r="B3336" s="248">
        <f t="shared" ref="B3336:C3336" si="4093">B3335</f>
        <v>0</v>
      </c>
      <c r="C3336" s="249">
        <f t="shared" si="4093"/>
        <v>0</v>
      </c>
      <c r="D3336" s="250">
        <f t="shared" si="4091"/>
        <v>3</v>
      </c>
      <c r="E3336" s="250"/>
      <c r="F3336" s="251"/>
      <c r="G3336" s="250"/>
      <c r="H3336" s="329"/>
      <c r="I3336" s="252"/>
      <c r="J3336" s="250"/>
      <c r="K3336" s="250"/>
      <c r="L3336" s="250"/>
      <c r="M3336" s="250"/>
      <c r="N3336" s="250"/>
      <c r="O3336" s="258">
        <f t="shared" si="4088"/>
        <v>0</v>
      </c>
      <c r="P3336" s="364"/>
      <c r="Q3336" s="271"/>
      <c r="R3336" s="372"/>
      <c r="S3336" s="375"/>
      <c r="T3336" s="364"/>
      <c r="U3336" s="370"/>
      <c r="V3336" s="366"/>
      <c r="W3336" s="368"/>
      <c r="X3336" s="370"/>
      <c r="Y3336" s="372"/>
      <c r="Z3336" s="372"/>
      <c r="AA3336" s="372"/>
      <c r="AB3336" s="372"/>
      <c r="AC3336" s="372"/>
      <c r="AD3336" s="250" t="str">
        <f t="shared" si="4092"/>
        <v>会员</v>
      </c>
      <c r="AE3336" s="284">
        <f>VLOOKUP(AD3336,分类参数表!$I$2:$J$10,2,FALSE)</f>
        <v>1</v>
      </c>
      <c r="AF3336" s="285"/>
      <c r="AG3336" s="271"/>
      <c r="AH3336" s="271"/>
      <c r="AI3336" s="271"/>
      <c r="AJ3336" s="271"/>
      <c r="AK3336" s="271"/>
      <c r="AL3336" s="271"/>
      <c r="AM3336" s="294"/>
      <c r="AN3336" s="295" t="e">
        <f t="shared" si="4089"/>
        <v>#DIV/0!</v>
      </c>
      <c r="AO3336" s="299"/>
    </row>
    <row r="3337" spans="1:41" s="221" customFormat="1" ht="15" customHeight="1" x14ac:dyDescent="0.15">
      <c r="A3337" s="247"/>
      <c r="B3337" s="248">
        <f t="shared" ref="B3337:C3337" si="4094">B3336</f>
        <v>0</v>
      </c>
      <c r="C3337" s="249">
        <f t="shared" si="4094"/>
        <v>0</v>
      </c>
      <c r="D3337" s="250">
        <f t="shared" si="4091"/>
        <v>4</v>
      </c>
      <c r="E3337" s="250"/>
      <c r="F3337" s="251"/>
      <c r="G3337" s="250"/>
      <c r="H3337" s="271"/>
      <c r="I3337" s="250"/>
      <c r="J3337" s="250"/>
      <c r="K3337" s="250"/>
      <c r="L3337" s="250"/>
      <c r="M3337" s="250"/>
      <c r="N3337" s="250"/>
      <c r="O3337" s="258">
        <f t="shared" si="4088"/>
        <v>0</v>
      </c>
      <c r="P3337" s="364"/>
      <c r="Q3337" s="271"/>
      <c r="R3337" s="372"/>
      <c r="S3337" s="375"/>
      <c r="T3337" s="364"/>
      <c r="U3337" s="370"/>
      <c r="V3337" s="366"/>
      <c r="W3337" s="368"/>
      <c r="X3337" s="370"/>
      <c r="Y3337" s="372"/>
      <c r="Z3337" s="372"/>
      <c r="AA3337" s="372"/>
      <c r="AB3337" s="372"/>
      <c r="AC3337" s="372"/>
      <c r="AD3337" s="250" t="str">
        <f t="shared" si="4092"/>
        <v>会员</v>
      </c>
      <c r="AE3337" s="284">
        <f>VLOOKUP(AD3337,分类参数表!$I$2:$J$10,2,FALSE)</f>
        <v>1</v>
      </c>
      <c r="AF3337" s="285"/>
      <c r="AG3337" s="271"/>
      <c r="AH3337" s="271"/>
      <c r="AI3337" s="271"/>
      <c r="AJ3337" s="271"/>
      <c r="AK3337" s="271"/>
      <c r="AL3337" s="271"/>
      <c r="AM3337" s="294"/>
      <c r="AN3337" s="295" t="e">
        <f t="shared" si="4089"/>
        <v>#DIV/0!</v>
      </c>
      <c r="AO3337" s="299"/>
    </row>
    <row r="3338" spans="1:41" s="221" customFormat="1" ht="15" customHeight="1" thickBot="1" x14ac:dyDescent="0.2">
      <c r="A3338" s="247"/>
      <c r="B3338" s="248">
        <f t="shared" ref="B3338:C3338" si="4095">B3337</f>
        <v>0</v>
      </c>
      <c r="C3338" s="249">
        <f t="shared" si="4095"/>
        <v>0</v>
      </c>
      <c r="D3338" s="250">
        <f t="shared" si="4091"/>
        <v>5</v>
      </c>
      <c r="E3338" s="250"/>
      <c r="F3338" s="251"/>
      <c r="G3338" s="250"/>
      <c r="H3338" s="271"/>
      <c r="I3338" s="250"/>
      <c r="J3338" s="250"/>
      <c r="K3338" s="250"/>
      <c r="L3338" s="250"/>
      <c r="M3338" s="250"/>
      <c r="N3338" s="250"/>
      <c r="O3338" s="258">
        <f t="shared" si="4088"/>
        <v>0</v>
      </c>
      <c r="P3338" s="364"/>
      <c r="Q3338" s="271"/>
      <c r="R3338" s="372"/>
      <c r="S3338" s="375"/>
      <c r="T3338" s="364"/>
      <c r="U3338" s="370"/>
      <c r="V3338" s="366"/>
      <c r="W3338" s="368"/>
      <c r="X3338" s="370"/>
      <c r="Y3338" s="372"/>
      <c r="Z3338" s="372"/>
      <c r="AA3338" s="372"/>
      <c r="AB3338" s="373"/>
      <c r="AC3338" s="373"/>
      <c r="AD3338" s="250" t="str">
        <f t="shared" si="4092"/>
        <v>会员</v>
      </c>
      <c r="AE3338" s="284">
        <f>VLOOKUP(AD3338,分类参数表!$I$2:$J$10,2,FALSE)</f>
        <v>1</v>
      </c>
      <c r="AF3338" s="285"/>
      <c r="AG3338" s="271"/>
      <c r="AH3338" s="271"/>
      <c r="AI3338" s="271"/>
      <c r="AJ3338" s="271"/>
      <c r="AK3338" s="271"/>
      <c r="AL3338" s="271"/>
      <c r="AM3338" s="294"/>
      <c r="AN3338" s="295" t="e">
        <f t="shared" si="4089"/>
        <v>#DIV/0!</v>
      </c>
      <c r="AO3338" s="299"/>
    </row>
    <row r="3339" spans="1:41" s="218" customFormat="1" ht="15" customHeight="1" thickTop="1" x14ac:dyDescent="0.15">
      <c r="A3339" s="229"/>
      <c r="B3339" s="230"/>
      <c r="C3339" s="231"/>
      <c r="D3339" s="232">
        <v>1</v>
      </c>
      <c r="E3339" s="233"/>
      <c r="F3339" s="233"/>
      <c r="G3339" s="232"/>
      <c r="H3339" s="326"/>
      <c r="I3339" s="234"/>
      <c r="J3339" s="232"/>
      <c r="K3339" s="233"/>
      <c r="L3339" s="232"/>
      <c r="M3339" s="232"/>
      <c r="N3339" s="232"/>
      <c r="O3339" s="255">
        <f t="shared" si="4088"/>
        <v>0</v>
      </c>
      <c r="P3339" s="350">
        <f>SUM(O3339:O3343)</f>
        <v>0</v>
      </c>
      <c r="Q3339" s="264"/>
      <c r="R3339" s="352">
        <f>SUMPRODUCT(Q3339:Q3343+0)</f>
        <v>0</v>
      </c>
      <c r="S3339" s="354" t="e">
        <f>R3339/P3339</f>
        <v>#DIV/0!</v>
      </c>
      <c r="T3339" s="350" t="e">
        <f>LOOKUP(S3339,{0.4,0.45,0.5,0.55,0.6,0.65,0.7,0.75,0.8,0.85,0.9,0.95,1},{0.1,0.175,0.25,0.325,0.4,0.475,0.55,0.625,0.7,0.775,0.85,0.925,1})</f>
        <v>#DIV/0!</v>
      </c>
      <c r="U3339" s="356"/>
      <c r="V3339" s="358"/>
      <c r="W3339" s="360"/>
      <c r="X3339" s="356"/>
      <c r="Y3339" s="352">
        <f>R3339-(V3339/10)-X3339</f>
        <v>0</v>
      </c>
      <c r="Z3339" s="352" t="e">
        <f>Y3339*T3339*AE3339</f>
        <v>#DIV/0!</v>
      </c>
      <c r="AA3339" s="352" t="e">
        <f>U3339-V3339+Z3339</f>
        <v>#DIV/0!</v>
      </c>
      <c r="AB3339" s="352"/>
      <c r="AC3339" s="352"/>
      <c r="AD3339" s="276"/>
      <c r="AE3339" s="277" t="e">
        <f>VLOOKUP(AD3339,分类参数表!$I$2:$J$10,2,FALSE)</f>
        <v>#N/A</v>
      </c>
      <c r="AF3339" s="278"/>
      <c r="AG3339" s="264"/>
      <c r="AH3339" s="264"/>
      <c r="AI3339" s="264"/>
      <c r="AJ3339" s="264"/>
      <c r="AK3339" s="264"/>
      <c r="AL3339" s="264"/>
      <c r="AM3339" s="288"/>
      <c r="AN3339" s="289" t="e">
        <f t="shared" si="4089"/>
        <v>#DIV/0!</v>
      </c>
      <c r="AO3339" s="296"/>
    </row>
    <row r="3340" spans="1:41" s="219" customFormat="1" ht="15" customHeight="1" x14ac:dyDescent="0.15">
      <c r="A3340" s="235"/>
      <c r="B3340" s="236">
        <f t="shared" ref="B3340:C3340" si="4096">B3339</f>
        <v>0</v>
      </c>
      <c r="C3340" s="237">
        <f t="shared" si="4096"/>
        <v>0</v>
      </c>
      <c r="D3340" s="238">
        <f t="shared" ref="D3340:D3343" si="4097">D3339+1</f>
        <v>2</v>
      </c>
      <c r="E3340" s="238"/>
      <c r="F3340" s="239"/>
      <c r="G3340" s="238"/>
      <c r="H3340" s="327"/>
      <c r="I3340" s="240"/>
      <c r="J3340" s="238"/>
      <c r="K3340" s="238"/>
      <c r="L3340" s="238"/>
      <c r="M3340" s="238"/>
      <c r="N3340" s="238"/>
      <c r="O3340" s="256">
        <f t="shared" si="4088"/>
        <v>0</v>
      </c>
      <c r="P3340" s="351"/>
      <c r="Q3340" s="266"/>
      <c r="R3340" s="353"/>
      <c r="S3340" s="355"/>
      <c r="T3340" s="351"/>
      <c r="U3340" s="357"/>
      <c r="V3340" s="359"/>
      <c r="W3340" s="361"/>
      <c r="X3340" s="357"/>
      <c r="Y3340" s="353"/>
      <c r="Z3340" s="353"/>
      <c r="AA3340" s="353"/>
      <c r="AB3340" s="353"/>
      <c r="AC3340" s="353"/>
      <c r="AD3340" s="238">
        <f t="shared" ref="AD3340:AD3343" si="4098">AD3339</f>
        <v>0</v>
      </c>
      <c r="AE3340" s="279" t="e">
        <f>VLOOKUP(AD3340,分类参数表!$I$2:$J$10,2,FALSE)</f>
        <v>#N/A</v>
      </c>
      <c r="AF3340" s="280"/>
      <c r="AG3340" s="266"/>
      <c r="AH3340" s="266"/>
      <c r="AI3340" s="266"/>
      <c r="AJ3340" s="266"/>
      <c r="AK3340" s="266"/>
      <c r="AL3340" s="266"/>
      <c r="AM3340" s="290"/>
      <c r="AN3340" s="291" t="e">
        <f t="shared" si="4089"/>
        <v>#DIV/0!</v>
      </c>
      <c r="AO3340" s="297"/>
    </row>
    <row r="3341" spans="1:41" s="219" customFormat="1" ht="15" customHeight="1" x14ac:dyDescent="0.15">
      <c r="A3341" s="235"/>
      <c r="B3341" s="236">
        <f t="shared" ref="B3341:C3341" si="4099">B3340</f>
        <v>0</v>
      </c>
      <c r="C3341" s="237">
        <f t="shared" si="4099"/>
        <v>0</v>
      </c>
      <c r="D3341" s="238">
        <f t="shared" si="4097"/>
        <v>3</v>
      </c>
      <c r="E3341" s="238"/>
      <c r="F3341" s="239"/>
      <c r="G3341" s="238"/>
      <c r="H3341" s="327"/>
      <c r="I3341" s="240"/>
      <c r="J3341" s="238"/>
      <c r="K3341" s="238"/>
      <c r="L3341" s="238"/>
      <c r="M3341" s="238"/>
      <c r="N3341" s="238"/>
      <c r="O3341" s="256">
        <f t="shared" si="4088"/>
        <v>0</v>
      </c>
      <c r="P3341" s="351"/>
      <c r="Q3341" s="266"/>
      <c r="R3341" s="353"/>
      <c r="S3341" s="355"/>
      <c r="T3341" s="351"/>
      <c r="U3341" s="357"/>
      <c r="V3341" s="359"/>
      <c r="W3341" s="361"/>
      <c r="X3341" s="357"/>
      <c r="Y3341" s="353"/>
      <c r="Z3341" s="353"/>
      <c r="AA3341" s="353"/>
      <c r="AB3341" s="353"/>
      <c r="AC3341" s="353"/>
      <c r="AD3341" s="238">
        <f t="shared" si="4098"/>
        <v>0</v>
      </c>
      <c r="AE3341" s="279" t="e">
        <f>VLOOKUP(AD3341,分类参数表!$I$2:$J$10,2,FALSE)</f>
        <v>#N/A</v>
      </c>
      <c r="AF3341" s="280"/>
      <c r="AG3341" s="266"/>
      <c r="AH3341" s="266"/>
      <c r="AI3341" s="266"/>
      <c r="AJ3341" s="266"/>
      <c r="AK3341" s="266"/>
      <c r="AL3341" s="266"/>
      <c r="AM3341" s="290"/>
      <c r="AN3341" s="291" t="e">
        <f t="shared" si="4089"/>
        <v>#DIV/0!</v>
      </c>
      <c r="AO3341" s="297"/>
    </row>
    <row r="3342" spans="1:41" s="219" customFormat="1" ht="15" customHeight="1" x14ac:dyDescent="0.15">
      <c r="A3342" s="235"/>
      <c r="B3342" s="236">
        <f t="shared" ref="B3342:C3342" si="4100">B3341</f>
        <v>0</v>
      </c>
      <c r="C3342" s="237">
        <f t="shared" si="4100"/>
        <v>0</v>
      </c>
      <c r="D3342" s="238">
        <f t="shared" si="4097"/>
        <v>4</v>
      </c>
      <c r="E3342" s="238"/>
      <c r="F3342" s="239"/>
      <c r="G3342" s="238"/>
      <c r="H3342" s="266"/>
      <c r="I3342" s="238"/>
      <c r="J3342" s="238"/>
      <c r="K3342" s="238"/>
      <c r="L3342" s="238"/>
      <c r="M3342" s="238"/>
      <c r="N3342" s="238"/>
      <c r="O3342" s="256">
        <f t="shared" si="4088"/>
        <v>0</v>
      </c>
      <c r="P3342" s="351"/>
      <c r="Q3342" s="266"/>
      <c r="R3342" s="353"/>
      <c r="S3342" s="355"/>
      <c r="T3342" s="351"/>
      <c r="U3342" s="357"/>
      <c r="V3342" s="359"/>
      <c r="W3342" s="361"/>
      <c r="X3342" s="357"/>
      <c r="Y3342" s="353"/>
      <c r="Z3342" s="353"/>
      <c r="AA3342" s="353"/>
      <c r="AB3342" s="353"/>
      <c r="AC3342" s="353"/>
      <c r="AD3342" s="238">
        <f t="shared" si="4098"/>
        <v>0</v>
      </c>
      <c r="AE3342" s="279" t="e">
        <f>VLOOKUP(AD3342,分类参数表!$I$2:$J$10,2,FALSE)</f>
        <v>#N/A</v>
      </c>
      <c r="AF3342" s="280"/>
      <c r="AG3342" s="266"/>
      <c r="AH3342" s="266"/>
      <c r="AI3342" s="266"/>
      <c r="AJ3342" s="266"/>
      <c r="AK3342" s="266"/>
      <c r="AL3342" s="266"/>
      <c r="AM3342" s="290"/>
      <c r="AN3342" s="291" t="e">
        <f t="shared" si="4089"/>
        <v>#DIV/0!</v>
      </c>
      <c r="AO3342" s="297"/>
    </row>
    <row r="3343" spans="1:41" s="219" customFormat="1" ht="15" customHeight="1" thickBot="1" x14ac:dyDescent="0.2">
      <c r="A3343" s="235"/>
      <c r="B3343" s="236">
        <f t="shared" ref="B3343:C3343" si="4101">B3342</f>
        <v>0</v>
      </c>
      <c r="C3343" s="237">
        <f t="shared" si="4101"/>
        <v>0</v>
      </c>
      <c r="D3343" s="238">
        <f t="shared" si="4097"/>
        <v>5</v>
      </c>
      <c r="E3343" s="238"/>
      <c r="F3343" s="239"/>
      <c r="G3343" s="238"/>
      <c r="H3343" s="266"/>
      <c r="I3343" s="238"/>
      <c r="J3343" s="238"/>
      <c r="K3343" s="238"/>
      <c r="L3343" s="238"/>
      <c r="M3343" s="238"/>
      <c r="N3343" s="238"/>
      <c r="O3343" s="256">
        <f t="shared" si="4088"/>
        <v>0</v>
      </c>
      <c r="P3343" s="351"/>
      <c r="Q3343" s="266"/>
      <c r="R3343" s="353"/>
      <c r="S3343" s="355"/>
      <c r="T3343" s="351"/>
      <c r="U3343" s="357"/>
      <c r="V3343" s="359"/>
      <c r="W3343" s="361"/>
      <c r="X3343" s="357"/>
      <c r="Y3343" s="353"/>
      <c r="Z3343" s="353"/>
      <c r="AA3343" s="353"/>
      <c r="AB3343" s="362"/>
      <c r="AC3343" s="362"/>
      <c r="AD3343" s="238">
        <f t="shared" si="4098"/>
        <v>0</v>
      </c>
      <c r="AE3343" s="279" t="e">
        <f>VLOOKUP(AD3343,分类参数表!$I$2:$J$10,2,FALSE)</f>
        <v>#N/A</v>
      </c>
      <c r="AF3343" s="280"/>
      <c r="AG3343" s="266"/>
      <c r="AH3343" s="266"/>
      <c r="AI3343" s="266"/>
      <c r="AJ3343" s="266"/>
      <c r="AK3343" s="266"/>
      <c r="AL3343" s="266"/>
      <c r="AM3343" s="290"/>
      <c r="AN3343" s="291" t="e">
        <f t="shared" si="4089"/>
        <v>#DIV/0!</v>
      </c>
      <c r="AO3343" s="297"/>
    </row>
    <row r="3344" spans="1:41" s="220" customFormat="1" ht="15" customHeight="1" thickTop="1" x14ac:dyDescent="0.15">
      <c r="A3344" s="319"/>
      <c r="B3344" s="242"/>
      <c r="C3344" s="243"/>
      <c r="D3344" s="244">
        <v>1</v>
      </c>
      <c r="E3344" s="320"/>
      <c r="F3344" s="245"/>
      <c r="G3344" s="321"/>
      <c r="H3344" s="328"/>
      <c r="I3344" s="246"/>
      <c r="J3344" s="321"/>
      <c r="K3344" s="320"/>
      <c r="L3344" s="321"/>
      <c r="M3344" s="244"/>
      <c r="N3344" s="244"/>
      <c r="O3344" s="257">
        <f t="shared" si="4088"/>
        <v>0</v>
      </c>
      <c r="P3344" s="363">
        <f>SUM(O3344:O3348)</f>
        <v>0</v>
      </c>
      <c r="Q3344" s="322"/>
      <c r="R3344" s="371">
        <f>SUMPRODUCT(Q3344:Q3348+0)</f>
        <v>0</v>
      </c>
      <c r="S3344" s="374" t="e">
        <f>R3344/P3344</f>
        <v>#DIV/0!</v>
      </c>
      <c r="T3344" s="363" t="e">
        <f>LOOKUP(S3344,{0.4,0.45,0.5,0.55,0.6,0.65,0.7,0.75,0.8,0.85,0.9,0.95,1},{0.1,0.175,0.25,0.325,0.4,0.475,0.55,0.625,0.7,0.775,0.85,0.925,1})</f>
        <v>#DIV/0!</v>
      </c>
      <c r="U3344" s="369"/>
      <c r="V3344" s="365"/>
      <c r="W3344" s="367"/>
      <c r="X3344" s="369"/>
      <c r="Y3344" s="371">
        <f>R3344-(V3344/10)-X3344</f>
        <v>0</v>
      </c>
      <c r="Z3344" s="371" t="e">
        <f>Y3344*T3344*AE3344</f>
        <v>#DIV/0!</v>
      </c>
      <c r="AA3344" s="371" t="e">
        <f>U3344-V3344+Z3344</f>
        <v>#DIV/0!</v>
      </c>
      <c r="AB3344" s="371"/>
      <c r="AC3344" s="371"/>
      <c r="AD3344" s="323" t="s">
        <v>2000</v>
      </c>
      <c r="AE3344" s="282">
        <f>VLOOKUP(AD3344,分类参数表!$I$2:$J$10,2,FALSE)</f>
        <v>1</v>
      </c>
      <c r="AF3344" s="283"/>
      <c r="AG3344" s="322"/>
      <c r="AH3344" s="269"/>
      <c r="AI3344" s="269"/>
      <c r="AJ3344" s="269"/>
      <c r="AK3344" s="322"/>
      <c r="AL3344" s="322"/>
      <c r="AM3344" s="292"/>
      <c r="AN3344" s="293" t="e">
        <f t="shared" si="4089"/>
        <v>#DIV/0!</v>
      </c>
      <c r="AO3344" s="298"/>
    </row>
    <row r="3345" spans="1:41" s="221" customFormat="1" ht="15" customHeight="1" x14ac:dyDescent="0.15">
      <c r="A3345" s="247"/>
      <c r="B3345" s="248">
        <f t="shared" ref="B3345:C3345" si="4102">B3344</f>
        <v>0</v>
      </c>
      <c r="C3345" s="249">
        <f t="shared" si="4102"/>
        <v>0</v>
      </c>
      <c r="D3345" s="250">
        <f t="shared" ref="D3345:D3348" si="4103">D3344+1</f>
        <v>2</v>
      </c>
      <c r="E3345" s="250"/>
      <c r="F3345" s="251"/>
      <c r="G3345" s="250"/>
      <c r="H3345" s="329"/>
      <c r="I3345" s="252"/>
      <c r="J3345" s="250"/>
      <c r="K3345" s="250"/>
      <c r="L3345" s="250"/>
      <c r="M3345" s="250"/>
      <c r="N3345" s="250"/>
      <c r="O3345" s="258">
        <f t="shared" si="4088"/>
        <v>0</v>
      </c>
      <c r="P3345" s="364"/>
      <c r="Q3345" s="271"/>
      <c r="R3345" s="372"/>
      <c r="S3345" s="375"/>
      <c r="T3345" s="364"/>
      <c r="U3345" s="370"/>
      <c r="V3345" s="366"/>
      <c r="W3345" s="368"/>
      <c r="X3345" s="370"/>
      <c r="Y3345" s="372"/>
      <c r="Z3345" s="372"/>
      <c r="AA3345" s="372"/>
      <c r="AB3345" s="372"/>
      <c r="AC3345" s="372"/>
      <c r="AD3345" s="250" t="str">
        <f t="shared" ref="AD3345:AD3348" si="4104">AD3344</f>
        <v>会员</v>
      </c>
      <c r="AE3345" s="284">
        <f>VLOOKUP(AD3345,分类参数表!$I$2:$J$10,2,FALSE)</f>
        <v>1</v>
      </c>
      <c r="AF3345" s="285"/>
      <c r="AG3345" s="271"/>
      <c r="AH3345" s="271"/>
      <c r="AI3345" s="271"/>
      <c r="AJ3345" s="271"/>
      <c r="AK3345" s="271"/>
      <c r="AL3345" s="271"/>
      <c r="AM3345" s="294"/>
      <c r="AN3345" s="295" t="e">
        <f t="shared" si="4089"/>
        <v>#DIV/0!</v>
      </c>
      <c r="AO3345" s="299"/>
    </row>
    <row r="3346" spans="1:41" s="221" customFormat="1" ht="15" customHeight="1" x14ac:dyDescent="0.15">
      <c r="A3346" s="247"/>
      <c r="B3346" s="248">
        <f t="shared" ref="B3346:C3346" si="4105">B3345</f>
        <v>0</v>
      </c>
      <c r="C3346" s="249">
        <f t="shared" si="4105"/>
        <v>0</v>
      </c>
      <c r="D3346" s="250">
        <f t="shared" si="4103"/>
        <v>3</v>
      </c>
      <c r="E3346" s="250"/>
      <c r="F3346" s="251"/>
      <c r="G3346" s="250"/>
      <c r="H3346" s="329"/>
      <c r="I3346" s="252"/>
      <c r="J3346" s="250"/>
      <c r="K3346" s="250"/>
      <c r="L3346" s="250"/>
      <c r="M3346" s="250"/>
      <c r="N3346" s="250"/>
      <c r="O3346" s="258">
        <f t="shared" si="4088"/>
        <v>0</v>
      </c>
      <c r="P3346" s="364"/>
      <c r="Q3346" s="271"/>
      <c r="R3346" s="372"/>
      <c r="S3346" s="375"/>
      <c r="T3346" s="364"/>
      <c r="U3346" s="370"/>
      <c r="V3346" s="366"/>
      <c r="W3346" s="368"/>
      <c r="X3346" s="370"/>
      <c r="Y3346" s="372"/>
      <c r="Z3346" s="372"/>
      <c r="AA3346" s="372"/>
      <c r="AB3346" s="372"/>
      <c r="AC3346" s="372"/>
      <c r="AD3346" s="250" t="str">
        <f t="shared" si="4104"/>
        <v>会员</v>
      </c>
      <c r="AE3346" s="284">
        <f>VLOOKUP(AD3346,分类参数表!$I$2:$J$10,2,FALSE)</f>
        <v>1</v>
      </c>
      <c r="AF3346" s="285"/>
      <c r="AG3346" s="271"/>
      <c r="AH3346" s="271"/>
      <c r="AI3346" s="271"/>
      <c r="AJ3346" s="271"/>
      <c r="AK3346" s="271"/>
      <c r="AL3346" s="271"/>
      <c r="AM3346" s="294"/>
      <c r="AN3346" s="295" t="e">
        <f t="shared" si="4089"/>
        <v>#DIV/0!</v>
      </c>
      <c r="AO3346" s="299"/>
    </row>
    <row r="3347" spans="1:41" s="221" customFormat="1" ht="15" customHeight="1" x14ac:dyDescent="0.15">
      <c r="A3347" s="247"/>
      <c r="B3347" s="248">
        <f t="shared" ref="B3347:C3347" si="4106">B3346</f>
        <v>0</v>
      </c>
      <c r="C3347" s="249">
        <f t="shared" si="4106"/>
        <v>0</v>
      </c>
      <c r="D3347" s="250">
        <f t="shared" si="4103"/>
        <v>4</v>
      </c>
      <c r="E3347" s="250"/>
      <c r="F3347" s="251"/>
      <c r="G3347" s="250"/>
      <c r="H3347" s="271"/>
      <c r="I3347" s="250"/>
      <c r="J3347" s="250"/>
      <c r="K3347" s="250"/>
      <c r="L3347" s="250"/>
      <c r="M3347" s="250"/>
      <c r="N3347" s="250"/>
      <c r="O3347" s="258">
        <f t="shared" si="4088"/>
        <v>0</v>
      </c>
      <c r="P3347" s="364"/>
      <c r="Q3347" s="271"/>
      <c r="R3347" s="372"/>
      <c r="S3347" s="375"/>
      <c r="T3347" s="364"/>
      <c r="U3347" s="370"/>
      <c r="V3347" s="366"/>
      <c r="W3347" s="368"/>
      <c r="X3347" s="370"/>
      <c r="Y3347" s="372"/>
      <c r="Z3347" s="372"/>
      <c r="AA3347" s="372"/>
      <c r="AB3347" s="372"/>
      <c r="AC3347" s="372"/>
      <c r="AD3347" s="250" t="str">
        <f t="shared" si="4104"/>
        <v>会员</v>
      </c>
      <c r="AE3347" s="284">
        <f>VLOOKUP(AD3347,分类参数表!$I$2:$J$10,2,FALSE)</f>
        <v>1</v>
      </c>
      <c r="AF3347" s="285"/>
      <c r="AG3347" s="271"/>
      <c r="AH3347" s="271"/>
      <c r="AI3347" s="271"/>
      <c r="AJ3347" s="271"/>
      <c r="AK3347" s="271"/>
      <c r="AL3347" s="271"/>
      <c r="AM3347" s="294"/>
      <c r="AN3347" s="295" t="e">
        <f t="shared" si="4089"/>
        <v>#DIV/0!</v>
      </c>
      <c r="AO3347" s="299"/>
    </row>
    <row r="3348" spans="1:41" s="221" customFormat="1" ht="15" customHeight="1" thickBot="1" x14ac:dyDescent="0.2">
      <c r="A3348" s="247"/>
      <c r="B3348" s="248">
        <f t="shared" ref="B3348:C3348" si="4107">B3347</f>
        <v>0</v>
      </c>
      <c r="C3348" s="249">
        <f t="shared" si="4107"/>
        <v>0</v>
      </c>
      <c r="D3348" s="250">
        <f t="shared" si="4103"/>
        <v>5</v>
      </c>
      <c r="E3348" s="250"/>
      <c r="F3348" s="251"/>
      <c r="G3348" s="250"/>
      <c r="H3348" s="271"/>
      <c r="I3348" s="250"/>
      <c r="J3348" s="250"/>
      <c r="K3348" s="250"/>
      <c r="L3348" s="250"/>
      <c r="M3348" s="250"/>
      <c r="N3348" s="250"/>
      <c r="O3348" s="258">
        <f t="shared" si="4088"/>
        <v>0</v>
      </c>
      <c r="P3348" s="364"/>
      <c r="Q3348" s="271"/>
      <c r="R3348" s="372"/>
      <c r="S3348" s="375"/>
      <c r="T3348" s="364"/>
      <c r="U3348" s="370"/>
      <c r="V3348" s="366"/>
      <c r="W3348" s="368"/>
      <c r="X3348" s="370"/>
      <c r="Y3348" s="372"/>
      <c r="Z3348" s="372"/>
      <c r="AA3348" s="372"/>
      <c r="AB3348" s="373"/>
      <c r="AC3348" s="373"/>
      <c r="AD3348" s="250" t="str">
        <f t="shared" si="4104"/>
        <v>会员</v>
      </c>
      <c r="AE3348" s="284">
        <f>VLOOKUP(AD3348,分类参数表!$I$2:$J$10,2,FALSE)</f>
        <v>1</v>
      </c>
      <c r="AF3348" s="285"/>
      <c r="AG3348" s="271"/>
      <c r="AH3348" s="271"/>
      <c r="AI3348" s="271"/>
      <c r="AJ3348" s="271"/>
      <c r="AK3348" s="271"/>
      <c r="AL3348" s="271"/>
      <c r="AM3348" s="294"/>
      <c r="AN3348" s="295" t="e">
        <f t="shared" si="4089"/>
        <v>#DIV/0!</v>
      </c>
      <c r="AO3348" s="299"/>
    </row>
    <row r="3349" spans="1:41" s="218" customFormat="1" ht="15" customHeight="1" thickTop="1" x14ac:dyDescent="0.15">
      <c r="A3349" s="229"/>
      <c r="B3349" s="230"/>
      <c r="C3349" s="231"/>
      <c r="D3349" s="232">
        <v>1</v>
      </c>
      <c r="E3349" s="233"/>
      <c r="F3349" s="233"/>
      <c r="G3349" s="232"/>
      <c r="H3349" s="326"/>
      <c r="I3349" s="234"/>
      <c r="J3349" s="232"/>
      <c r="K3349" s="233"/>
      <c r="L3349" s="232"/>
      <c r="M3349" s="232"/>
      <c r="N3349" s="232"/>
      <c r="O3349" s="255">
        <f t="shared" si="4088"/>
        <v>0</v>
      </c>
      <c r="P3349" s="350">
        <f>SUM(O3349:O3353)</f>
        <v>0</v>
      </c>
      <c r="Q3349" s="264"/>
      <c r="R3349" s="352">
        <f>SUMPRODUCT(Q3349:Q3353+0)</f>
        <v>0</v>
      </c>
      <c r="S3349" s="354" t="e">
        <f>R3349/P3349</f>
        <v>#DIV/0!</v>
      </c>
      <c r="T3349" s="350" t="e">
        <f>LOOKUP(S3349,{0.4,0.45,0.5,0.55,0.6,0.65,0.7,0.75,0.8,0.85,0.9,0.95,1},{0.1,0.175,0.25,0.325,0.4,0.475,0.55,0.625,0.7,0.775,0.85,0.925,1})</f>
        <v>#DIV/0!</v>
      </c>
      <c r="U3349" s="356"/>
      <c r="V3349" s="358"/>
      <c r="W3349" s="360"/>
      <c r="X3349" s="356"/>
      <c r="Y3349" s="352">
        <f>R3349-(V3349/10)-X3349</f>
        <v>0</v>
      </c>
      <c r="Z3349" s="352" t="e">
        <f>Y3349*T3349*AE3349</f>
        <v>#DIV/0!</v>
      </c>
      <c r="AA3349" s="352" t="e">
        <f>U3349-V3349+Z3349</f>
        <v>#DIV/0!</v>
      </c>
      <c r="AB3349" s="352"/>
      <c r="AC3349" s="352"/>
      <c r="AD3349" s="276"/>
      <c r="AE3349" s="277" t="e">
        <f>VLOOKUP(AD3349,分类参数表!$I$2:$J$10,2,FALSE)</f>
        <v>#N/A</v>
      </c>
      <c r="AF3349" s="278"/>
      <c r="AG3349" s="264"/>
      <c r="AH3349" s="264"/>
      <c r="AI3349" s="264"/>
      <c r="AJ3349" s="264"/>
      <c r="AK3349" s="264"/>
      <c r="AL3349" s="264"/>
      <c r="AM3349" s="288"/>
      <c r="AN3349" s="289" t="e">
        <f t="shared" si="4089"/>
        <v>#DIV/0!</v>
      </c>
      <c r="AO3349" s="296"/>
    </row>
    <row r="3350" spans="1:41" s="219" customFormat="1" ht="15" customHeight="1" x14ac:dyDescent="0.15">
      <c r="A3350" s="235"/>
      <c r="B3350" s="236">
        <f t="shared" ref="B3350:C3350" si="4108">B3349</f>
        <v>0</v>
      </c>
      <c r="C3350" s="237">
        <f t="shared" si="4108"/>
        <v>0</v>
      </c>
      <c r="D3350" s="238">
        <f t="shared" ref="D3350:D3353" si="4109">D3349+1</f>
        <v>2</v>
      </c>
      <c r="E3350" s="238"/>
      <c r="F3350" s="239"/>
      <c r="G3350" s="238"/>
      <c r="H3350" s="327"/>
      <c r="I3350" s="240"/>
      <c r="J3350" s="238"/>
      <c r="K3350" s="238"/>
      <c r="L3350" s="238"/>
      <c r="M3350" s="238"/>
      <c r="N3350" s="238"/>
      <c r="O3350" s="256">
        <f t="shared" si="4088"/>
        <v>0</v>
      </c>
      <c r="P3350" s="351"/>
      <c r="Q3350" s="266"/>
      <c r="R3350" s="353"/>
      <c r="S3350" s="355"/>
      <c r="T3350" s="351"/>
      <c r="U3350" s="357"/>
      <c r="V3350" s="359"/>
      <c r="W3350" s="361"/>
      <c r="X3350" s="357"/>
      <c r="Y3350" s="353"/>
      <c r="Z3350" s="353"/>
      <c r="AA3350" s="353"/>
      <c r="AB3350" s="353"/>
      <c r="AC3350" s="353"/>
      <c r="AD3350" s="238">
        <f t="shared" ref="AD3350:AD3353" si="4110">AD3349</f>
        <v>0</v>
      </c>
      <c r="AE3350" s="279" t="e">
        <f>VLOOKUP(AD3350,分类参数表!$I$2:$J$10,2,FALSE)</f>
        <v>#N/A</v>
      </c>
      <c r="AF3350" s="280"/>
      <c r="AG3350" s="266"/>
      <c r="AH3350" s="266"/>
      <c r="AI3350" s="266"/>
      <c r="AJ3350" s="266"/>
      <c r="AK3350" s="266"/>
      <c r="AL3350" s="266"/>
      <c r="AM3350" s="290"/>
      <c r="AN3350" s="291" t="e">
        <f t="shared" si="4089"/>
        <v>#DIV/0!</v>
      </c>
      <c r="AO3350" s="297"/>
    </row>
    <row r="3351" spans="1:41" s="219" customFormat="1" ht="15" customHeight="1" x14ac:dyDescent="0.15">
      <c r="A3351" s="235"/>
      <c r="B3351" s="236">
        <f t="shared" ref="B3351:C3351" si="4111">B3350</f>
        <v>0</v>
      </c>
      <c r="C3351" s="237">
        <f t="shared" si="4111"/>
        <v>0</v>
      </c>
      <c r="D3351" s="238">
        <f t="shared" si="4109"/>
        <v>3</v>
      </c>
      <c r="E3351" s="238"/>
      <c r="F3351" s="239"/>
      <c r="G3351" s="238"/>
      <c r="H3351" s="327"/>
      <c r="I3351" s="240"/>
      <c r="J3351" s="238"/>
      <c r="K3351" s="238"/>
      <c r="L3351" s="238"/>
      <c r="M3351" s="238"/>
      <c r="N3351" s="238"/>
      <c r="O3351" s="256">
        <f t="shared" si="4088"/>
        <v>0</v>
      </c>
      <c r="P3351" s="351"/>
      <c r="Q3351" s="266"/>
      <c r="R3351" s="353"/>
      <c r="S3351" s="355"/>
      <c r="T3351" s="351"/>
      <c r="U3351" s="357"/>
      <c r="V3351" s="359"/>
      <c r="W3351" s="361"/>
      <c r="X3351" s="357"/>
      <c r="Y3351" s="353"/>
      <c r="Z3351" s="353"/>
      <c r="AA3351" s="353"/>
      <c r="AB3351" s="353"/>
      <c r="AC3351" s="353"/>
      <c r="AD3351" s="238">
        <f t="shared" si="4110"/>
        <v>0</v>
      </c>
      <c r="AE3351" s="279" t="e">
        <f>VLOOKUP(AD3351,分类参数表!$I$2:$J$10,2,FALSE)</f>
        <v>#N/A</v>
      </c>
      <c r="AF3351" s="280"/>
      <c r="AG3351" s="266"/>
      <c r="AH3351" s="266"/>
      <c r="AI3351" s="266"/>
      <c r="AJ3351" s="266"/>
      <c r="AK3351" s="266"/>
      <c r="AL3351" s="266"/>
      <c r="AM3351" s="290"/>
      <c r="AN3351" s="291" t="e">
        <f t="shared" si="4089"/>
        <v>#DIV/0!</v>
      </c>
      <c r="AO3351" s="297"/>
    </row>
    <row r="3352" spans="1:41" s="219" customFormat="1" ht="15" customHeight="1" x14ac:dyDescent="0.15">
      <c r="A3352" s="235"/>
      <c r="B3352" s="236">
        <f t="shared" ref="B3352:C3352" si="4112">B3351</f>
        <v>0</v>
      </c>
      <c r="C3352" s="237">
        <f t="shared" si="4112"/>
        <v>0</v>
      </c>
      <c r="D3352" s="238">
        <f t="shared" si="4109"/>
        <v>4</v>
      </c>
      <c r="E3352" s="238"/>
      <c r="F3352" s="239"/>
      <c r="G3352" s="238"/>
      <c r="H3352" s="266"/>
      <c r="I3352" s="238"/>
      <c r="J3352" s="238"/>
      <c r="K3352" s="238"/>
      <c r="L3352" s="238"/>
      <c r="M3352" s="238"/>
      <c r="N3352" s="238"/>
      <c r="O3352" s="256">
        <f t="shared" si="4088"/>
        <v>0</v>
      </c>
      <c r="P3352" s="351"/>
      <c r="Q3352" s="266"/>
      <c r="R3352" s="353"/>
      <c r="S3352" s="355"/>
      <c r="T3352" s="351"/>
      <c r="U3352" s="357"/>
      <c r="V3352" s="359"/>
      <c r="W3352" s="361"/>
      <c r="X3352" s="357"/>
      <c r="Y3352" s="353"/>
      <c r="Z3352" s="353"/>
      <c r="AA3352" s="353"/>
      <c r="AB3352" s="353"/>
      <c r="AC3352" s="353"/>
      <c r="AD3352" s="238">
        <f t="shared" si="4110"/>
        <v>0</v>
      </c>
      <c r="AE3352" s="279" t="e">
        <f>VLOOKUP(AD3352,分类参数表!$I$2:$J$10,2,FALSE)</f>
        <v>#N/A</v>
      </c>
      <c r="AF3352" s="280"/>
      <c r="AG3352" s="266"/>
      <c r="AH3352" s="266"/>
      <c r="AI3352" s="266"/>
      <c r="AJ3352" s="266"/>
      <c r="AK3352" s="266"/>
      <c r="AL3352" s="266"/>
      <c r="AM3352" s="290"/>
      <c r="AN3352" s="291" t="e">
        <f t="shared" si="4089"/>
        <v>#DIV/0!</v>
      </c>
      <c r="AO3352" s="297"/>
    </row>
    <row r="3353" spans="1:41" s="219" customFormat="1" ht="15" customHeight="1" thickBot="1" x14ac:dyDescent="0.2">
      <c r="A3353" s="235"/>
      <c r="B3353" s="236">
        <f t="shared" ref="B3353:C3353" si="4113">B3352</f>
        <v>0</v>
      </c>
      <c r="C3353" s="237">
        <f t="shared" si="4113"/>
        <v>0</v>
      </c>
      <c r="D3353" s="238">
        <f t="shared" si="4109"/>
        <v>5</v>
      </c>
      <c r="E3353" s="238"/>
      <c r="F3353" s="239"/>
      <c r="G3353" s="238"/>
      <c r="H3353" s="266"/>
      <c r="I3353" s="238"/>
      <c r="J3353" s="238"/>
      <c r="K3353" s="238"/>
      <c r="L3353" s="238"/>
      <c r="M3353" s="238"/>
      <c r="N3353" s="238"/>
      <c r="O3353" s="256">
        <f t="shared" si="4088"/>
        <v>0</v>
      </c>
      <c r="P3353" s="351"/>
      <c r="Q3353" s="266"/>
      <c r="R3353" s="353"/>
      <c r="S3353" s="355"/>
      <c r="T3353" s="351"/>
      <c r="U3353" s="357"/>
      <c r="V3353" s="359"/>
      <c r="W3353" s="361"/>
      <c r="X3353" s="357"/>
      <c r="Y3353" s="353"/>
      <c r="Z3353" s="353"/>
      <c r="AA3353" s="353"/>
      <c r="AB3353" s="362"/>
      <c r="AC3353" s="362"/>
      <c r="AD3353" s="238">
        <f t="shared" si="4110"/>
        <v>0</v>
      </c>
      <c r="AE3353" s="279" t="e">
        <f>VLOOKUP(AD3353,分类参数表!$I$2:$J$10,2,FALSE)</f>
        <v>#N/A</v>
      </c>
      <c r="AF3353" s="280"/>
      <c r="AG3353" s="266"/>
      <c r="AH3353" s="266"/>
      <c r="AI3353" s="266"/>
      <c r="AJ3353" s="266"/>
      <c r="AK3353" s="266"/>
      <c r="AL3353" s="266"/>
      <c r="AM3353" s="290"/>
      <c r="AN3353" s="291" t="e">
        <f t="shared" si="4089"/>
        <v>#DIV/0!</v>
      </c>
      <c r="AO3353" s="297"/>
    </row>
    <row r="3354" spans="1:41" s="220" customFormat="1" ht="15" customHeight="1" thickTop="1" x14ac:dyDescent="0.15">
      <c r="A3354" s="319"/>
      <c r="B3354" s="242"/>
      <c r="C3354" s="243"/>
      <c r="D3354" s="244">
        <v>1</v>
      </c>
      <c r="E3354" s="320"/>
      <c r="F3354" s="245"/>
      <c r="G3354" s="321"/>
      <c r="H3354" s="328"/>
      <c r="I3354" s="246"/>
      <c r="J3354" s="321"/>
      <c r="K3354" s="320"/>
      <c r="L3354" s="321"/>
      <c r="M3354" s="244"/>
      <c r="N3354" s="244"/>
      <c r="O3354" s="257">
        <f t="shared" si="4088"/>
        <v>0</v>
      </c>
      <c r="P3354" s="363">
        <f>SUM(O3354:O3358)</f>
        <v>0</v>
      </c>
      <c r="Q3354" s="322"/>
      <c r="R3354" s="371">
        <f>SUMPRODUCT(Q3354:Q3358+0)</f>
        <v>0</v>
      </c>
      <c r="S3354" s="374" t="e">
        <f>R3354/P3354</f>
        <v>#DIV/0!</v>
      </c>
      <c r="T3354" s="363" t="e">
        <f>LOOKUP(S3354,{0.4,0.45,0.5,0.55,0.6,0.65,0.7,0.75,0.8,0.85,0.9,0.95,1},{0.1,0.175,0.25,0.325,0.4,0.475,0.55,0.625,0.7,0.775,0.85,0.925,1})</f>
        <v>#DIV/0!</v>
      </c>
      <c r="U3354" s="369"/>
      <c r="V3354" s="365"/>
      <c r="W3354" s="367"/>
      <c r="X3354" s="369"/>
      <c r="Y3354" s="371">
        <f>R3354-(V3354/10)-X3354</f>
        <v>0</v>
      </c>
      <c r="Z3354" s="371" t="e">
        <f>Y3354*T3354*AE3354</f>
        <v>#DIV/0!</v>
      </c>
      <c r="AA3354" s="371" t="e">
        <f>U3354-V3354+Z3354</f>
        <v>#DIV/0!</v>
      </c>
      <c r="AB3354" s="371"/>
      <c r="AC3354" s="371"/>
      <c r="AD3354" s="323" t="s">
        <v>2000</v>
      </c>
      <c r="AE3354" s="282">
        <f>VLOOKUP(AD3354,分类参数表!$I$2:$J$10,2,FALSE)</f>
        <v>1</v>
      </c>
      <c r="AF3354" s="283"/>
      <c r="AG3354" s="322"/>
      <c r="AH3354" s="269"/>
      <c r="AI3354" s="269"/>
      <c r="AJ3354" s="269"/>
      <c r="AK3354" s="322"/>
      <c r="AL3354" s="322"/>
      <c r="AM3354" s="292"/>
      <c r="AN3354" s="293" t="e">
        <f t="shared" si="4089"/>
        <v>#DIV/0!</v>
      </c>
      <c r="AO3354" s="298"/>
    </row>
    <row r="3355" spans="1:41" s="221" customFormat="1" ht="15" customHeight="1" x14ac:dyDescent="0.15">
      <c r="A3355" s="247"/>
      <c r="B3355" s="248">
        <f t="shared" ref="B3355:C3355" si="4114">B3354</f>
        <v>0</v>
      </c>
      <c r="C3355" s="249">
        <f t="shared" si="4114"/>
        <v>0</v>
      </c>
      <c r="D3355" s="250">
        <f t="shared" ref="D3355:D3358" si="4115">D3354+1</f>
        <v>2</v>
      </c>
      <c r="E3355" s="250"/>
      <c r="F3355" s="251"/>
      <c r="G3355" s="250"/>
      <c r="H3355" s="329"/>
      <c r="I3355" s="252"/>
      <c r="J3355" s="250"/>
      <c r="K3355" s="250"/>
      <c r="L3355" s="250"/>
      <c r="M3355" s="250"/>
      <c r="N3355" s="250"/>
      <c r="O3355" s="258">
        <f t="shared" si="4088"/>
        <v>0</v>
      </c>
      <c r="P3355" s="364"/>
      <c r="Q3355" s="271"/>
      <c r="R3355" s="372"/>
      <c r="S3355" s="375"/>
      <c r="T3355" s="364"/>
      <c r="U3355" s="370"/>
      <c r="V3355" s="366"/>
      <c r="W3355" s="368"/>
      <c r="X3355" s="370"/>
      <c r="Y3355" s="372"/>
      <c r="Z3355" s="372"/>
      <c r="AA3355" s="372"/>
      <c r="AB3355" s="372"/>
      <c r="AC3355" s="372"/>
      <c r="AD3355" s="250" t="str">
        <f t="shared" ref="AD3355:AD3358" si="4116">AD3354</f>
        <v>会员</v>
      </c>
      <c r="AE3355" s="284">
        <f>VLOOKUP(AD3355,分类参数表!$I$2:$J$10,2,FALSE)</f>
        <v>1</v>
      </c>
      <c r="AF3355" s="285"/>
      <c r="AG3355" s="271"/>
      <c r="AH3355" s="271"/>
      <c r="AI3355" s="271"/>
      <c r="AJ3355" s="271"/>
      <c r="AK3355" s="271"/>
      <c r="AL3355" s="271"/>
      <c r="AM3355" s="294"/>
      <c r="AN3355" s="295" t="e">
        <f t="shared" si="4089"/>
        <v>#DIV/0!</v>
      </c>
      <c r="AO3355" s="299"/>
    </row>
    <row r="3356" spans="1:41" s="221" customFormat="1" ht="15" customHeight="1" x14ac:dyDescent="0.15">
      <c r="A3356" s="247"/>
      <c r="B3356" s="248">
        <f t="shared" ref="B3356:C3356" si="4117">B3355</f>
        <v>0</v>
      </c>
      <c r="C3356" s="249">
        <f t="shared" si="4117"/>
        <v>0</v>
      </c>
      <c r="D3356" s="250">
        <f t="shared" si="4115"/>
        <v>3</v>
      </c>
      <c r="E3356" s="250"/>
      <c r="F3356" s="251"/>
      <c r="G3356" s="250"/>
      <c r="H3356" s="329"/>
      <c r="I3356" s="252"/>
      <c r="J3356" s="250"/>
      <c r="K3356" s="250"/>
      <c r="L3356" s="250"/>
      <c r="M3356" s="250"/>
      <c r="N3356" s="250"/>
      <c r="O3356" s="258">
        <f t="shared" si="4088"/>
        <v>0</v>
      </c>
      <c r="P3356" s="364"/>
      <c r="Q3356" s="271"/>
      <c r="R3356" s="372"/>
      <c r="S3356" s="375"/>
      <c r="T3356" s="364"/>
      <c r="U3356" s="370"/>
      <c r="V3356" s="366"/>
      <c r="W3356" s="368"/>
      <c r="X3356" s="370"/>
      <c r="Y3356" s="372"/>
      <c r="Z3356" s="372"/>
      <c r="AA3356" s="372"/>
      <c r="AB3356" s="372"/>
      <c r="AC3356" s="372"/>
      <c r="AD3356" s="250" t="str">
        <f t="shared" si="4116"/>
        <v>会员</v>
      </c>
      <c r="AE3356" s="284">
        <f>VLOOKUP(AD3356,分类参数表!$I$2:$J$10,2,FALSE)</f>
        <v>1</v>
      </c>
      <c r="AF3356" s="285"/>
      <c r="AG3356" s="271"/>
      <c r="AH3356" s="271"/>
      <c r="AI3356" s="271"/>
      <c r="AJ3356" s="271"/>
      <c r="AK3356" s="271"/>
      <c r="AL3356" s="271"/>
      <c r="AM3356" s="294"/>
      <c r="AN3356" s="295" t="e">
        <f t="shared" si="4089"/>
        <v>#DIV/0!</v>
      </c>
      <c r="AO3356" s="299"/>
    </row>
    <row r="3357" spans="1:41" s="221" customFormat="1" ht="15" customHeight="1" x14ac:dyDescent="0.15">
      <c r="A3357" s="247"/>
      <c r="B3357" s="248">
        <f t="shared" ref="B3357:C3357" si="4118">B3356</f>
        <v>0</v>
      </c>
      <c r="C3357" s="249">
        <f t="shared" si="4118"/>
        <v>0</v>
      </c>
      <c r="D3357" s="250">
        <f t="shared" si="4115"/>
        <v>4</v>
      </c>
      <c r="E3357" s="250"/>
      <c r="F3357" s="251"/>
      <c r="G3357" s="250"/>
      <c r="H3357" s="271"/>
      <c r="I3357" s="250"/>
      <c r="J3357" s="250"/>
      <c r="K3357" s="250"/>
      <c r="L3357" s="250"/>
      <c r="M3357" s="250"/>
      <c r="N3357" s="250"/>
      <c r="O3357" s="258">
        <f t="shared" si="4088"/>
        <v>0</v>
      </c>
      <c r="P3357" s="364"/>
      <c r="Q3357" s="271"/>
      <c r="R3357" s="372"/>
      <c r="S3357" s="375"/>
      <c r="T3357" s="364"/>
      <c r="U3357" s="370"/>
      <c r="V3357" s="366"/>
      <c r="W3357" s="368"/>
      <c r="X3357" s="370"/>
      <c r="Y3357" s="372"/>
      <c r="Z3357" s="372"/>
      <c r="AA3357" s="372"/>
      <c r="AB3357" s="372"/>
      <c r="AC3357" s="372"/>
      <c r="AD3357" s="250" t="str">
        <f t="shared" si="4116"/>
        <v>会员</v>
      </c>
      <c r="AE3357" s="284">
        <f>VLOOKUP(AD3357,分类参数表!$I$2:$J$10,2,FALSE)</f>
        <v>1</v>
      </c>
      <c r="AF3357" s="285"/>
      <c r="AG3357" s="271"/>
      <c r="AH3357" s="271"/>
      <c r="AI3357" s="271"/>
      <c r="AJ3357" s="271"/>
      <c r="AK3357" s="271"/>
      <c r="AL3357" s="271"/>
      <c r="AM3357" s="294"/>
      <c r="AN3357" s="295" t="e">
        <f t="shared" si="4089"/>
        <v>#DIV/0!</v>
      </c>
      <c r="AO3357" s="299"/>
    </row>
    <row r="3358" spans="1:41" s="221" customFormat="1" ht="15" customHeight="1" thickBot="1" x14ac:dyDescent="0.2">
      <c r="A3358" s="247"/>
      <c r="B3358" s="248">
        <f t="shared" ref="B3358:C3358" si="4119">B3357</f>
        <v>0</v>
      </c>
      <c r="C3358" s="249">
        <f t="shared" si="4119"/>
        <v>0</v>
      </c>
      <c r="D3358" s="250">
        <f t="shared" si="4115"/>
        <v>5</v>
      </c>
      <c r="E3358" s="250"/>
      <c r="F3358" s="251"/>
      <c r="G3358" s="250"/>
      <c r="H3358" s="271"/>
      <c r="I3358" s="250"/>
      <c r="J3358" s="250"/>
      <c r="K3358" s="250"/>
      <c r="L3358" s="250"/>
      <c r="M3358" s="250"/>
      <c r="N3358" s="250"/>
      <c r="O3358" s="258">
        <f t="shared" si="4088"/>
        <v>0</v>
      </c>
      <c r="P3358" s="364"/>
      <c r="Q3358" s="271"/>
      <c r="R3358" s="372"/>
      <c r="S3358" s="375"/>
      <c r="T3358" s="364"/>
      <c r="U3358" s="370"/>
      <c r="V3358" s="366"/>
      <c r="W3358" s="368"/>
      <c r="X3358" s="370"/>
      <c r="Y3358" s="372"/>
      <c r="Z3358" s="372"/>
      <c r="AA3358" s="372"/>
      <c r="AB3358" s="373"/>
      <c r="AC3358" s="373"/>
      <c r="AD3358" s="250" t="str">
        <f t="shared" si="4116"/>
        <v>会员</v>
      </c>
      <c r="AE3358" s="284">
        <f>VLOOKUP(AD3358,分类参数表!$I$2:$J$10,2,FALSE)</f>
        <v>1</v>
      </c>
      <c r="AF3358" s="285"/>
      <c r="AG3358" s="271"/>
      <c r="AH3358" s="271"/>
      <c r="AI3358" s="271"/>
      <c r="AJ3358" s="271"/>
      <c r="AK3358" s="271"/>
      <c r="AL3358" s="271"/>
      <c r="AM3358" s="294"/>
      <c r="AN3358" s="295" t="e">
        <f t="shared" si="4089"/>
        <v>#DIV/0!</v>
      </c>
      <c r="AO3358" s="299"/>
    </row>
    <row r="3359" spans="1:41" s="218" customFormat="1" ht="15" customHeight="1" thickTop="1" x14ac:dyDescent="0.15">
      <c r="A3359" s="229"/>
      <c r="B3359" s="230"/>
      <c r="C3359" s="231"/>
      <c r="D3359" s="232">
        <v>1</v>
      </c>
      <c r="E3359" s="233"/>
      <c r="F3359" s="233"/>
      <c r="G3359" s="232"/>
      <c r="H3359" s="326"/>
      <c r="I3359" s="234"/>
      <c r="J3359" s="232"/>
      <c r="K3359" s="233"/>
      <c r="L3359" s="232"/>
      <c r="M3359" s="232"/>
      <c r="N3359" s="232"/>
      <c r="O3359" s="255">
        <f t="shared" si="4088"/>
        <v>0</v>
      </c>
      <c r="P3359" s="350">
        <f>SUM(O3359:O3363)</f>
        <v>0</v>
      </c>
      <c r="Q3359" s="264"/>
      <c r="R3359" s="352">
        <f>SUMPRODUCT(Q3359:Q3363+0)</f>
        <v>0</v>
      </c>
      <c r="S3359" s="354" t="e">
        <f>R3359/P3359</f>
        <v>#DIV/0!</v>
      </c>
      <c r="T3359" s="350" t="e">
        <f>LOOKUP(S3359,{0.4,0.45,0.5,0.55,0.6,0.65,0.7,0.75,0.8,0.85,0.9,0.95,1},{0.1,0.175,0.25,0.325,0.4,0.475,0.55,0.625,0.7,0.775,0.85,0.925,1})</f>
        <v>#DIV/0!</v>
      </c>
      <c r="U3359" s="356"/>
      <c r="V3359" s="358"/>
      <c r="W3359" s="360"/>
      <c r="X3359" s="356"/>
      <c r="Y3359" s="352">
        <f>R3359-(V3359/10)-X3359</f>
        <v>0</v>
      </c>
      <c r="Z3359" s="352" t="e">
        <f>Y3359*T3359*AE3359</f>
        <v>#DIV/0!</v>
      </c>
      <c r="AA3359" s="352" t="e">
        <f>U3359-V3359+Z3359</f>
        <v>#DIV/0!</v>
      </c>
      <c r="AB3359" s="352"/>
      <c r="AC3359" s="352"/>
      <c r="AD3359" s="276"/>
      <c r="AE3359" s="277" t="e">
        <f>VLOOKUP(AD3359,分类参数表!$I$2:$J$10,2,FALSE)</f>
        <v>#N/A</v>
      </c>
      <c r="AF3359" s="278"/>
      <c r="AG3359" s="264"/>
      <c r="AH3359" s="264"/>
      <c r="AI3359" s="264"/>
      <c r="AJ3359" s="264"/>
      <c r="AK3359" s="264"/>
      <c r="AL3359" s="264"/>
      <c r="AM3359" s="288"/>
      <c r="AN3359" s="289" t="e">
        <f t="shared" si="4089"/>
        <v>#DIV/0!</v>
      </c>
      <c r="AO3359" s="296"/>
    </row>
    <row r="3360" spans="1:41" s="219" customFormat="1" ht="15" customHeight="1" x14ac:dyDescent="0.15">
      <c r="A3360" s="235"/>
      <c r="B3360" s="236">
        <f t="shared" ref="B3360:C3360" si="4120">B3359</f>
        <v>0</v>
      </c>
      <c r="C3360" s="237">
        <f t="shared" si="4120"/>
        <v>0</v>
      </c>
      <c r="D3360" s="238">
        <f t="shared" ref="D3360:D3363" si="4121">D3359+1</f>
        <v>2</v>
      </c>
      <c r="E3360" s="238"/>
      <c r="F3360" s="239"/>
      <c r="G3360" s="238"/>
      <c r="H3360" s="327"/>
      <c r="I3360" s="240"/>
      <c r="J3360" s="238"/>
      <c r="K3360" s="238"/>
      <c r="L3360" s="238"/>
      <c r="M3360" s="238"/>
      <c r="N3360" s="238"/>
      <c r="O3360" s="256">
        <f t="shared" si="4088"/>
        <v>0</v>
      </c>
      <c r="P3360" s="351"/>
      <c r="Q3360" s="266"/>
      <c r="R3360" s="353"/>
      <c r="S3360" s="355"/>
      <c r="T3360" s="351"/>
      <c r="U3360" s="357"/>
      <c r="V3360" s="359"/>
      <c r="W3360" s="361"/>
      <c r="X3360" s="357"/>
      <c r="Y3360" s="353"/>
      <c r="Z3360" s="353"/>
      <c r="AA3360" s="353"/>
      <c r="AB3360" s="353"/>
      <c r="AC3360" s="353"/>
      <c r="AD3360" s="238">
        <f t="shared" ref="AD3360:AD3363" si="4122">AD3359</f>
        <v>0</v>
      </c>
      <c r="AE3360" s="279" t="e">
        <f>VLOOKUP(AD3360,分类参数表!$I$2:$J$10,2,FALSE)</f>
        <v>#N/A</v>
      </c>
      <c r="AF3360" s="280"/>
      <c r="AG3360" s="266"/>
      <c r="AH3360" s="266"/>
      <c r="AI3360" s="266"/>
      <c r="AJ3360" s="266"/>
      <c r="AK3360" s="266"/>
      <c r="AL3360" s="266"/>
      <c r="AM3360" s="290"/>
      <c r="AN3360" s="291" t="e">
        <f t="shared" si="4089"/>
        <v>#DIV/0!</v>
      </c>
      <c r="AO3360" s="297"/>
    </row>
    <row r="3361" spans="1:41" s="219" customFormat="1" ht="15" customHeight="1" x14ac:dyDescent="0.15">
      <c r="A3361" s="235"/>
      <c r="B3361" s="236">
        <f t="shared" ref="B3361:C3361" si="4123">B3360</f>
        <v>0</v>
      </c>
      <c r="C3361" s="237">
        <f t="shared" si="4123"/>
        <v>0</v>
      </c>
      <c r="D3361" s="238">
        <f t="shared" si="4121"/>
        <v>3</v>
      </c>
      <c r="E3361" s="238"/>
      <c r="F3361" s="239"/>
      <c r="G3361" s="238"/>
      <c r="H3361" s="327"/>
      <c r="I3361" s="240"/>
      <c r="J3361" s="238"/>
      <c r="K3361" s="238"/>
      <c r="L3361" s="238"/>
      <c r="M3361" s="238"/>
      <c r="N3361" s="238"/>
      <c r="O3361" s="256">
        <f t="shared" si="4088"/>
        <v>0</v>
      </c>
      <c r="P3361" s="351"/>
      <c r="Q3361" s="266"/>
      <c r="R3361" s="353"/>
      <c r="S3361" s="355"/>
      <c r="T3361" s="351"/>
      <c r="U3361" s="357"/>
      <c r="V3361" s="359"/>
      <c r="W3361" s="361"/>
      <c r="X3361" s="357"/>
      <c r="Y3361" s="353"/>
      <c r="Z3361" s="353"/>
      <c r="AA3361" s="353"/>
      <c r="AB3361" s="353"/>
      <c r="AC3361" s="353"/>
      <c r="AD3361" s="238">
        <f t="shared" si="4122"/>
        <v>0</v>
      </c>
      <c r="AE3361" s="279" t="e">
        <f>VLOOKUP(AD3361,分类参数表!$I$2:$J$10,2,FALSE)</f>
        <v>#N/A</v>
      </c>
      <c r="AF3361" s="280"/>
      <c r="AG3361" s="266"/>
      <c r="AH3361" s="266"/>
      <c r="AI3361" s="266"/>
      <c r="AJ3361" s="266"/>
      <c r="AK3361" s="266"/>
      <c r="AL3361" s="266"/>
      <c r="AM3361" s="290"/>
      <c r="AN3361" s="291" t="e">
        <f t="shared" si="4089"/>
        <v>#DIV/0!</v>
      </c>
      <c r="AO3361" s="297"/>
    </row>
    <row r="3362" spans="1:41" s="219" customFormat="1" ht="15" customHeight="1" x14ac:dyDescent="0.15">
      <c r="A3362" s="235"/>
      <c r="B3362" s="236">
        <f t="shared" ref="B3362:C3362" si="4124">B3361</f>
        <v>0</v>
      </c>
      <c r="C3362" s="237">
        <f t="shared" si="4124"/>
        <v>0</v>
      </c>
      <c r="D3362" s="238">
        <f t="shared" si="4121"/>
        <v>4</v>
      </c>
      <c r="E3362" s="238"/>
      <c r="F3362" s="239"/>
      <c r="G3362" s="238"/>
      <c r="H3362" s="266"/>
      <c r="I3362" s="238"/>
      <c r="J3362" s="238"/>
      <c r="K3362" s="238"/>
      <c r="L3362" s="238"/>
      <c r="M3362" s="238"/>
      <c r="N3362" s="238"/>
      <c r="O3362" s="256">
        <f t="shared" si="4088"/>
        <v>0</v>
      </c>
      <c r="P3362" s="351"/>
      <c r="Q3362" s="266"/>
      <c r="R3362" s="353"/>
      <c r="S3362" s="355"/>
      <c r="T3362" s="351"/>
      <c r="U3362" s="357"/>
      <c r="V3362" s="359"/>
      <c r="W3362" s="361"/>
      <c r="X3362" s="357"/>
      <c r="Y3362" s="353"/>
      <c r="Z3362" s="353"/>
      <c r="AA3362" s="353"/>
      <c r="AB3362" s="353"/>
      <c r="AC3362" s="353"/>
      <c r="AD3362" s="238">
        <f t="shared" si="4122"/>
        <v>0</v>
      </c>
      <c r="AE3362" s="279" t="e">
        <f>VLOOKUP(AD3362,分类参数表!$I$2:$J$10,2,FALSE)</f>
        <v>#N/A</v>
      </c>
      <c r="AF3362" s="280"/>
      <c r="AG3362" s="266"/>
      <c r="AH3362" s="266"/>
      <c r="AI3362" s="266"/>
      <c r="AJ3362" s="266"/>
      <c r="AK3362" s="266"/>
      <c r="AL3362" s="266"/>
      <c r="AM3362" s="290"/>
      <c r="AN3362" s="291" t="e">
        <f t="shared" si="4089"/>
        <v>#DIV/0!</v>
      </c>
      <c r="AO3362" s="297"/>
    </row>
    <row r="3363" spans="1:41" s="219" customFormat="1" ht="15" customHeight="1" thickBot="1" x14ac:dyDescent="0.2">
      <c r="A3363" s="235"/>
      <c r="B3363" s="236">
        <f t="shared" ref="B3363:C3363" si="4125">B3362</f>
        <v>0</v>
      </c>
      <c r="C3363" s="237">
        <f t="shared" si="4125"/>
        <v>0</v>
      </c>
      <c r="D3363" s="238">
        <f t="shared" si="4121"/>
        <v>5</v>
      </c>
      <c r="E3363" s="238"/>
      <c r="F3363" s="239"/>
      <c r="G3363" s="238"/>
      <c r="H3363" s="266"/>
      <c r="I3363" s="238"/>
      <c r="J3363" s="238"/>
      <c r="K3363" s="238"/>
      <c r="L3363" s="238"/>
      <c r="M3363" s="238"/>
      <c r="N3363" s="238"/>
      <c r="O3363" s="256">
        <f t="shared" si="4088"/>
        <v>0</v>
      </c>
      <c r="P3363" s="351"/>
      <c r="Q3363" s="266"/>
      <c r="R3363" s="353"/>
      <c r="S3363" s="355"/>
      <c r="T3363" s="351"/>
      <c r="U3363" s="357"/>
      <c r="V3363" s="359"/>
      <c r="W3363" s="361"/>
      <c r="X3363" s="357"/>
      <c r="Y3363" s="353"/>
      <c r="Z3363" s="353"/>
      <c r="AA3363" s="353"/>
      <c r="AB3363" s="362"/>
      <c r="AC3363" s="362"/>
      <c r="AD3363" s="238">
        <f t="shared" si="4122"/>
        <v>0</v>
      </c>
      <c r="AE3363" s="279" t="e">
        <f>VLOOKUP(AD3363,分类参数表!$I$2:$J$10,2,FALSE)</f>
        <v>#N/A</v>
      </c>
      <c r="AF3363" s="280"/>
      <c r="AG3363" s="266"/>
      <c r="AH3363" s="266"/>
      <c r="AI3363" s="266"/>
      <c r="AJ3363" s="266"/>
      <c r="AK3363" s="266"/>
      <c r="AL3363" s="266"/>
      <c r="AM3363" s="290"/>
      <c r="AN3363" s="291" t="e">
        <f t="shared" si="4089"/>
        <v>#DIV/0!</v>
      </c>
      <c r="AO3363" s="297"/>
    </row>
    <row r="3364" spans="1:41" s="220" customFormat="1" ht="15" customHeight="1" thickTop="1" x14ac:dyDescent="0.15">
      <c r="A3364" s="319"/>
      <c r="B3364" s="242"/>
      <c r="C3364" s="243"/>
      <c r="D3364" s="244">
        <v>1</v>
      </c>
      <c r="E3364" s="320"/>
      <c r="F3364" s="245"/>
      <c r="G3364" s="321"/>
      <c r="H3364" s="328"/>
      <c r="I3364" s="246"/>
      <c r="J3364" s="321"/>
      <c r="K3364" s="320"/>
      <c r="L3364" s="321"/>
      <c r="M3364" s="244"/>
      <c r="N3364" s="244"/>
      <c r="O3364" s="257">
        <f t="shared" si="4088"/>
        <v>0</v>
      </c>
      <c r="P3364" s="363">
        <f>SUM(O3364:O3368)</f>
        <v>0</v>
      </c>
      <c r="Q3364" s="322"/>
      <c r="R3364" s="371">
        <f>SUMPRODUCT(Q3364:Q3368+0)</f>
        <v>0</v>
      </c>
      <c r="S3364" s="374" t="e">
        <f>R3364/P3364</f>
        <v>#DIV/0!</v>
      </c>
      <c r="T3364" s="363" t="e">
        <f>LOOKUP(S3364,{0.4,0.45,0.5,0.55,0.6,0.65,0.7,0.75,0.8,0.85,0.9,0.95,1},{0.1,0.175,0.25,0.325,0.4,0.475,0.55,0.625,0.7,0.775,0.85,0.925,1})</f>
        <v>#DIV/0!</v>
      </c>
      <c r="U3364" s="369"/>
      <c r="V3364" s="365"/>
      <c r="W3364" s="367"/>
      <c r="X3364" s="369"/>
      <c r="Y3364" s="371">
        <f>R3364-(V3364/10)-X3364</f>
        <v>0</v>
      </c>
      <c r="Z3364" s="371" t="e">
        <f>Y3364*T3364*AE3364</f>
        <v>#DIV/0!</v>
      </c>
      <c r="AA3364" s="371" t="e">
        <f>U3364-V3364+Z3364</f>
        <v>#DIV/0!</v>
      </c>
      <c r="AB3364" s="371"/>
      <c r="AC3364" s="371"/>
      <c r="AD3364" s="323" t="s">
        <v>2000</v>
      </c>
      <c r="AE3364" s="282">
        <f>VLOOKUP(AD3364,分类参数表!$I$2:$J$10,2,FALSE)</f>
        <v>1</v>
      </c>
      <c r="AF3364" s="283"/>
      <c r="AG3364" s="322"/>
      <c r="AH3364" s="269"/>
      <c r="AI3364" s="269"/>
      <c r="AJ3364" s="269"/>
      <c r="AK3364" s="322"/>
      <c r="AL3364" s="322"/>
      <c r="AM3364" s="292"/>
      <c r="AN3364" s="293" t="e">
        <f t="shared" si="4089"/>
        <v>#DIV/0!</v>
      </c>
      <c r="AO3364" s="298"/>
    </row>
    <row r="3365" spans="1:41" s="221" customFormat="1" ht="15" customHeight="1" x14ac:dyDescent="0.15">
      <c r="A3365" s="247"/>
      <c r="B3365" s="248">
        <f t="shared" ref="B3365:C3365" si="4126">B3364</f>
        <v>0</v>
      </c>
      <c r="C3365" s="249">
        <f t="shared" si="4126"/>
        <v>0</v>
      </c>
      <c r="D3365" s="250">
        <f t="shared" ref="D3365:D3368" si="4127">D3364+1</f>
        <v>2</v>
      </c>
      <c r="E3365" s="250"/>
      <c r="F3365" s="251"/>
      <c r="G3365" s="250"/>
      <c r="H3365" s="329"/>
      <c r="I3365" s="252"/>
      <c r="J3365" s="250"/>
      <c r="K3365" s="250"/>
      <c r="L3365" s="250"/>
      <c r="M3365" s="250"/>
      <c r="N3365" s="250"/>
      <c r="O3365" s="258">
        <f t="shared" si="4088"/>
        <v>0</v>
      </c>
      <c r="P3365" s="364"/>
      <c r="Q3365" s="271"/>
      <c r="R3365" s="372"/>
      <c r="S3365" s="375"/>
      <c r="T3365" s="364"/>
      <c r="U3365" s="370"/>
      <c r="V3365" s="366"/>
      <c r="W3365" s="368"/>
      <c r="X3365" s="370"/>
      <c r="Y3365" s="372"/>
      <c r="Z3365" s="372"/>
      <c r="AA3365" s="372"/>
      <c r="AB3365" s="372"/>
      <c r="AC3365" s="372"/>
      <c r="AD3365" s="250" t="str">
        <f t="shared" ref="AD3365:AD3368" si="4128">AD3364</f>
        <v>会员</v>
      </c>
      <c r="AE3365" s="284">
        <f>VLOOKUP(AD3365,分类参数表!$I$2:$J$10,2,FALSE)</f>
        <v>1</v>
      </c>
      <c r="AF3365" s="285"/>
      <c r="AG3365" s="271"/>
      <c r="AH3365" s="271"/>
      <c r="AI3365" s="271"/>
      <c r="AJ3365" s="271"/>
      <c r="AK3365" s="271"/>
      <c r="AL3365" s="271"/>
      <c r="AM3365" s="294"/>
      <c r="AN3365" s="295" t="e">
        <f t="shared" si="4089"/>
        <v>#DIV/0!</v>
      </c>
      <c r="AO3365" s="299"/>
    </row>
    <row r="3366" spans="1:41" s="221" customFormat="1" ht="15" customHeight="1" x14ac:dyDescent="0.15">
      <c r="A3366" s="247"/>
      <c r="B3366" s="248">
        <f t="shared" ref="B3366:C3366" si="4129">B3365</f>
        <v>0</v>
      </c>
      <c r="C3366" s="249">
        <f t="shared" si="4129"/>
        <v>0</v>
      </c>
      <c r="D3366" s="250">
        <f t="shared" si="4127"/>
        <v>3</v>
      </c>
      <c r="E3366" s="250"/>
      <c r="F3366" s="251"/>
      <c r="G3366" s="250"/>
      <c r="H3366" s="329"/>
      <c r="I3366" s="252"/>
      <c r="J3366" s="250"/>
      <c r="K3366" s="250"/>
      <c r="L3366" s="250"/>
      <c r="M3366" s="250"/>
      <c r="N3366" s="250"/>
      <c r="O3366" s="258">
        <f t="shared" si="4088"/>
        <v>0</v>
      </c>
      <c r="P3366" s="364"/>
      <c r="Q3366" s="271"/>
      <c r="R3366" s="372"/>
      <c r="S3366" s="375"/>
      <c r="T3366" s="364"/>
      <c r="U3366" s="370"/>
      <c r="V3366" s="366"/>
      <c r="W3366" s="368"/>
      <c r="X3366" s="370"/>
      <c r="Y3366" s="372"/>
      <c r="Z3366" s="372"/>
      <c r="AA3366" s="372"/>
      <c r="AB3366" s="372"/>
      <c r="AC3366" s="372"/>
      <c r="AD3366" s="250" t="str">
        <f t="shared" si="4128"/>
        <v>会员</v>
      </c>
      <c r="AE3366" s="284">
        <f>VLOOKUP(AD3366,分类参数表!$I$2:$J$10,2,FALSE)</f>
        <v>1</v>
      </c>
      <c r="AF3366" s="285"/>
      <c r="AG3366" s="271"/>
      <c r="AH3366" s="271"/>
      <c r="AI3366" s="271"/>
      <c r="AJ3366" s="271"/>
      <c r="AK3366" s="271"/>
      <c r="AL3366" s="271"/>
      <c r="AM3366" s="294"/>
      <c r="AN3366" s="295" t="e">
        <f t="shared" si="4089"/>
        <v>#DIV/0!</v>
      </c>
      <c r="AO3366" s="299"/>
    </row>
    <row r="3367" spans="1:41" s="221" customFormat="1" ht="15" customHeight="1" x14ac:dyDescent="0.15">
      <c r="A3367" s="247"/>
      <c r="B3367" s="248">
        <f t="shared" ref="B3367:C3367" si="4130">B3366</f>
        <v>0</v>
      </c>
      <c r="C3367" s="249">
        <f t="shared" si="4130"/>
        <v>0</v>
      </c>
      <c r="D3367" s="250">
        <f t="shared" si="4127"/>
        <v>4</v>
      </c>
      <c r="E3367" s="250"/>
      <c r="F3367" s="251"/>
      <c r="G3367" s="250"/>
      <c r="H3367" s="271"/>
      <c r="I3367" s="250"/>
      <c r="J3367" s="250"/>
      <c r="K3367" s="250"/>
      <c r="L3367" s="250"/>
      <c r="M3367" s="250"/>
      <c r="N3367" s="250"/>
      <c r="O3367" s="258">
        <f t="shared" si="4088"/>
        <v>0</v>
      </c>
      <c r="P3367" s="364"/>
      <c r="Q3367" s="271"/>
      <c r="R3367" s="372"/>
      <c r="S3367" s="375"/>
      <c r="T3367" s="364"/>
      <c r="U3367" s="370"/>
      <c r="V3367" s="366"/>
      <c r="W3367" s="368"/>
      <c r="X3367" s="370"/>
      <c r="Y3367" s="372"/>
      <c r="Z3367" s="372"/>
      <c r="AA3367" s="372"/>
      <c r="AB3367" s="372"/>
      <c r="AC3367" s="372"/>
      <c r="AD3367" s="250" t="str">
        <f t="shared" si="4128"/>
        <v>会员</v>
      </c>
      <c r="AE3367" s="284">
        <f>VLOOKUP(AD3367,分类参数表!$I$2:$J$10,2,FALSE)</f>
        <v>1</v>
      </c>
      <c r="AF3367" s="285"/>
      <c r="AG3367" s="271"/>
      <c r="AH3367" s="271"/>
      <c r="AI3367" s="271"/>
      <c r="AJ3367" s="271"/>
      <c r="AK3367" s="271"/>
      <c r="AL3367" s="271"/>
      <c r="AM3367" s="294"/>
      <c r="AN3367" s="295" t="e">
        <f t="shared" si="4089"/>
        <v>#DIV/0!</v>
      </c>
      <c r="AO3367" s="299"/>
    </row>
    <row r="3368" spans="1:41" s="221" customFormat="1" ht="15" customHeight="1" thickBot="1" x14ac:dyDescent="0.2">
      <c r="A3368" s="247"/>
      <c r="B3368" s="248">
        <f t="shared" ref="B3368:C3368" si="4131">B3367</f>
        <v>0</v>
      </c>
      <c r="C3368" s="249">
        <f t="shared" si="4131"/>
        <v>0</v>
      </c>
      <c r="D3368" s="250">
        <f t="shared" si="4127"/>
        <v>5</v>
      </c>
      <c r="E3368" s="250"/>
      <c r="F3368" s="251"/>
      <c r="G3368" s="250"/>
      <c r="H3368" s="271"/>
      <c r="I3368" s="250"/>
      <c r="J3368" s="250"/>
      <c r="K3368" s="250"/>
      <c r="L3368" s="250"/>
      <c r="M3368" s="250"/>
      <c r="N3368" s="250"/>
      <c r="O3368" s="258">
        <f t="shared" si="4088"/>
        <v>0</v>
      </c>
      <c r="P3368" s="364"/>
      <c r="Q3368" s="271"/>
      <c r="R3368" s="372"/>
      <c r="S3368" s="375"/>
      <c r="T3368" s="364"/>
      <c r="U3368" s="370"/>
      <c r="V3368" s="366"/>
      <c r="W3368" s="368"/>
      <c r="X3368" s="370"/>
      <c r="Y3368" s="372"/>
      <c r="Z3368" s="372"/>
      <c r="AA3368" s="372"/>
      <c r="AB3368" s="373"/>
      <c r="AC3368" s="373"/>
      <c r="AD3368" s="250" t="str">
        <f t="shared" si="4128"/>
        <v>会员</v>
      </c>
      <c r="AE3368" s="284">
        <f>VLOOKUP(AD3368,分类参数表!$I$2:$J$10,2,FALSE)</f>
        <v>1</v>
      </c>
      <c r="AF3368" s="285"/>
      <c r="AG3368" s="271"/>
      <c r="AH3368" s="271"/>
      <c r="AI3368" s="271"/>
      <c r="AJ3368" s="271"/>
      <c r="AK3368" s="271"/>
      <c r="AL3368" s="271"/>
      <c r="AM3368" s="294"/>
      <c r="AN3368" s="295" t="e">
        <f t="shared" si="4089"/>
        <v>#DIV/0!</v>
      </c>
      <c r="AO3368" s="299"/>
    </row>
    <row r="3369" spans="1:41" s="218" customFormat="1" ht="15" customHeight="1" thickTop="1" x14ac:dyDescent="0.15">
      <c r="A3369" s="229"/>
      <c r="B3369" s="230"/>
      <c r="C3369" s="231"/>
      <c r="D3369" s="232">
        <v>1</v>
      </c>
      <c r="E3369" s="233"/>
      <c r="F3369" s="233"/>
      <c r="G3369" s="232"/>
      <c r="H3369" s="326"/>
      <c r="I3369" s="234"/>
      <c r="J3369" s="232"/>
      <c r="K3369" s="233"/>
      <c r="L3369" s="232"/>
      <c r="M3369" s="232"/>
      <c r="N3369" s="232"/>
      <c r="O3369" s="255">
        <f t="shared" si="4088"/>
        <v>0</v>
      </c>
      <c r="P3369" s="350">
        <f>SUM(O3369:O3373)</f>
        <v>0</v>
      </c>
      <c r="Q3369" s="264"/>
      <c r="R3369" s="352">
        <f>SUMPRODUCT(Q3369:Q3373+0)</f>
        <v>0</v>
      </c>
      <c r="S3369" s="354" t="e">
        <f>R3369/P3369</f>
        <v>#DIV/0!</v>
      </c>
      <c r="T3369" s="350" t="e">
        <f>LOOKUP(S3369,{0.4,0.45,0.5,0.55,0.6,0.65,0.7,0.75,0.8,0.85,0.9,0.95,1},{0.1,0.175,0.25,0.325,0.4,0.475,0.55,0.625,0.7,0.775,0.85,0.925,1})</f>
        <v>#DIV/0!</v>
      </c>
      <c r="U3369" s="356"/>
      <c r="V3369" s="358"/>
      <c r="W3369" s="360"/>
      <c r="X3369" s="356"/>
      <c r="Y3369" s="352">
        <f>R3369-(V3369/10)-X3369</f>
        <v>0</v>
      </c>
      <c r="Z3369" s="352" t="e">
        <f>Y3369*T3369*AE3369</f>
        <v>#DIV/0!</v>
      </c>
      <c r="AA3369" s="352" t="e">
        <f>U3369-V3369+Z3369</f>
        <v>#DIV/0!</v>
      </c>
      <c r="AB3369" s="352"/>
      <c r="AC3369" s="352"/>
      <c r="AD3369" s="276"/>
      <c r="AE3369" s="277" t="e">
        <f>VLOOKUP(AD3369,分类参数表!$I$2:$J$10,2,FALSE)</f>
        <v>#N/A</v>
      </c>
      <c r="AF3369" s="278"/>
      <c r="AG3369" s="264"/>
      <c r="AH3369" s="264"/>
      <c r="AI3369" s="264"/>
      <c r="AJ3369" s="264"/>
      <c r="AK3369" s="264"/>
      <c r="AL3369" s="264"/>
      <c r="AM3369" s="288"/>
      <c r="AN3369" s="289" t="e">
        <f t="shared" si="4089"/>
        <v>#DIV/0!</v>
      </c>
      <c r="AO3369" s="296"/>
    </row>
    <row r="3370" spans="1:41" s="219" customFormat="1" ht="15" customHeight="1" x14ac:dyDescent="0.15">
      <c r="A3370" s="235"/>
      <c r="B3370" s="236">
        <f t="shared" ref="B3370:C3370" si="4132">B3369</f>
        <v>0</v>
      </c>
      <c r="C3370" s="237">
        <f t="shared" si="4132"/>
        <v>0</v>
      </c>
      <c r="D3370" s="238">
        <f t="shared" ref="D3370:D3373" si="4133">D3369+1</f>
        <v>2</v>
      </c>
      <c r="E3370" s="238"/>
      <c r="F3370" s="239"/>
      <c r="G3370" s="238"/>
      <c r="H3370" s="327"/>
      <c r="I3370" s="240"/>
      <c r="J3370" s="238"/>
      <c r="K3370" s="238"/>
      <c r="L3370" s="238"/>
      <c r="M3370" s="238"/>
      <c r="N3370" s="238"/>
      <c r="O3370" s="256">
        <f t="shared" si="4088"/>
        <v>0</v>
      </c>
      <c r="P3370" s="351"/>
      <c r="Q3370" s="266"/>
      <c r="R3370" s="353"/>
      <c r="S3370" s="355"/>
      <c r="T3370" s="351"/>
      <c r="U3370" s="357"/>
      <c r="V3370" s="359"/>
      <c r="W3370" s="361"/>
      <c r="X3370" s="357"/>
      <c r="Y3370" s="353"/>
      <c r="Z3370" s="353"/>
      <c r="AA3370" s="353"/>
      <c r="AB3370" s="353"/>
      <c r="AC3370" s="353"/>
      <c r="AD3370" s="238">
        <f t="shared" ref="AD3370:AD3373" si="4134">AD3369</f>
        <v>0</v>
      </c>
      <c r="AE3370" s="279" t="e">
        <f>VLOOKUP(AD3370,分类参数表!$I$2:$J$10,2,FALSE)</f>
        <v>#N/A</v>
      </c>
      <c r="AF3370" s="280"/>
      <c r="AG3370" s="266"/>
      <c r="AH3370" s="266"/>
      <c r="AI3370" s="266"/>
      <c r="AJ3370" s="266"/>
      <c r="AK3370" s="266"/>
      <c r="AL3370" s="266"/>
      <c r="AM3370" s="290"/>
      <c r="AN3370" s="291" t="e">
        <f t="shared" si="4089"/>
        <v>#DIV/0!</v>
      </c>
      <c r="AO3370" s="297"/>
    </row>
    <row r="3371" spans="1:41" s="219" customFormat="1" ht="15" customHeight="1" x14ac:dyDescent="0.15">
      <c r="A3371" s="235"/>
      <c r="B3371" s="236">
        <f t="shared" ref="B3371:C3371" si="4135">B3370</f>
        <v>0</v>
      </c>
      <c r="C3371" s="237">
        <f t="shared" si="4135"/>
        <v>0</v>
      </c>
      <c r="D3371" s="238">
        <f t="shared" si="4133"/>
        <v>3</v>
      </c>
      <c r="E3371" s="238"/>
      <c r="F3371" s="239"/>
      <c r="G3371" s="238"/>
      <c r="H3371" s="327"/>
      <c r="I3371" s="240"/>
      <c r="J3371" s="238"/>
      <c r="K3371" s="238"/>
      <c r="L3371" s="238"/>
      <c r="M3371" s="238"/>
      <c r="N3371" s="238"/>
      <c r="O3371" s="256">
        <f t="shared" si="4088"/>
        <v>0</v>
      </c>
      <c r="P3371" s="351"/>
      <c r="Q3371" s="266"/>
      <c r="R3371" s="353"/>
      <c r="S3371" s="355"/>
      <c r="T3371" s="351"/>
      <c r="U3371" s="357"/>
      <c r="V3371" s="359"/>
      <c r="W3371" s="361"/>
      <c r="X3371" s="357"/>
      <c r="Y3371" s="353"/>
      <c r="Z3371" s="353"/>
      <c r="AA3371" s="353"/>
      <c r="AB3371" s="353"/>
      <c r="AC3371" s="353"/>
      <c r="AD3371" s="238">
        <f t="shared" si="4134"/>
        <v>0</v>
      </c>
      <c r="AE3371" s="279" t="e">
        <f>VLOOKUP(AD3371,分类参数表!$I$2:$J$10,2,FALSE)</f>
        <v>#N/A</v>
      </c>
      <c r="AF3371" s="280"/>
      <c r="AG3371" s="266"/>
      <c r="AH3371" s="266"/>
      <c r="AI3371" s="266"/>
      <c r="AJ3371" s="266"/>
      <c r="AK3371" s="266"/>
      <c r="AL3371" s="266"/>
      <c r="AM3371" s="290"/>
      <c r="AN3371" s="291" t="e">
        <f t="shared" si="4089"/>
        <v>#DIV/0!</v>
      </c>
      <c r="AO3371" s="297"/>
    </row>
    <row r="3372" spans="1:41" s="219" customFormat="1" ht="15" customHeight="1" x14ac:dyDescent="0.15">
      <c r="A3372" s="235"/>
      <c r="B3372" s="236">
        <f t="shared" ref="B3372:C3372" si="4136">B3371</f>
        <v>0</v>
      </c>
      <c r="C3372" s="237">
        <f t="shared" si="4136"/>
        <v>0</v>
      </c>
      <c r="D3372" s="238">
        <f t="shared" si="4133"/>
        <v>4</v>
      </c>
      <c r="E3372" s="238"/>
      <c r="F3372" s="239"/>
      <c r="G3372" s="238"/>
      <c r="H3372" s="266"/>
      <c r="I3372" s="238"/>
      <c r="J3372" s="238"/>
      <c r="K3372" s="238"/>
      <c r="L3372" s="238"/>
      <c r="M3372" s="238"/>
      <c r="N3372" s="238"/>
      <c r="O3372" s="256">
        <f t="shared" si="4088"/>
        <v>0</v>
      </c>
      <c r="P3372" s="351"/>
      <c r="Q3372" s="266"/>
      <c r="R3372" s="353"/>
      <c r="S3372" s="355"/>
      <c r="T3372" s="351"/>
      <c r="U3372" s="357"/>
      <c r="V3372" s="359"/>
      <c r="W3372" s="361"/>
      <c r="X3372" s="357"/>
      <c r="Y3372" s="353"/>
      <c r="Z3372" s="353"/>
      <c r="AA3372" s="353"/>
      <c r="AB3372" s="353"/>
      <c r="AC3372" s="353"/>
      <c r="AD3372" s="238">
        <f t="shared" si="4134"/>
        <v>0</v>
      </c>
      <c r="AE3372" s="279" t="e">
        <f>VLOOKUP(AD3372,分类参数表!$I$2:$J$10,2,FALSE)</f>
        <v>#N/A</v>
      </c>
      <c r="AF3372" s="280"/>
      <c r="AG3372" s="266"/>
      <c r="AH3372" s="266"/>
      <c r="AI3372" s="266"/>
      <c r="AJ3372" s="266"/>
      <c r="AK3372" s="266"/>
      <c r="AL3372" s="266"/>
      <c r="AM3372" s="290"/>
      <c r="AN3372" s="291" t="e">
        <f t="shared" si="4089"/>
        <v>#DIV/0!</v>
      </c>
      <c r="AO3372" s="297"/>
    </row>
    <row r="3373" spans="1:41" s="219" customFormat="1" ht="15" customHeight="1" thickBot="1" x14ac:dyDescent="0.2">
      <c r="A3373" s="235"/>
      <c r="B3373" s="236">
        <f t="shared" ref="B3373:C3373" si="4137">B3372</f>
        <v>0</v>
      </c>
      <c r="C3373" s="237">
        <f t="shared" si="4137"/>
        <v>0</v>
      </c>
      <c r="D3373" s="238">
        <f t="shared" si="4133"/>
        <v>5</v>
      </c>
      <c r="E3373" s="238"/>
      <c r="F3373" s="239"/>
      <c r="G3373" s="238"/>
      <c r="H3373" s="266"/>
      <c r="I3373" s="238"/>
      <c r="J3373" s="238"/>
      <c r="K3373" s="238"/>
      <c r="L3373" s="238"/>
      <c r="M3373" s="238"/>
      <c r="N3373" s="238"/>
      <c r="O3373" s="256">
        <f t="shared" si="4088"/>
        <v>0</v>
      </c>
      <c r="P3373" s="351"/>
      <c r="Q3373" s="266"/>
      <c r="R3373" s="353"/>
      <c r="S3373" s="355"/>
      <c r="T3373" s="351"/>
      <c r="U3373" s="357"/>
      <c r="V3373" s="359"/>
      <c r="W3373" s="361"/>
      <c r="X3373" s="357"/>
      <c r="Y3373" s="353"/>
      <c r="Z3373" s="353"/>
      <c r="AA3373" s="353"/>
      <c r="AB3373" s="362"/>
      <c r="AC3373" s="362"/>
      <c r="AD3373" s="238">
        <f t="shared" si="4134"/>
        <v>0</v>
      </c>
      <c r="AE3373" s="279" t="e">
        <f>VLOOKUP(AD3373,分类参数表!$I$2:$J$10,2,FALSE)</f>
        <v>#N/A</v>
      </c>
      <c r="AF3373" s="280"/>
      <c r="AG3373" s="266"/>
      <c r="AH3373" s="266"/>
      <c r="AI3373" s="266"/>
      <c r="AJ3373" s="266"/>
      <c r="AK3373" s="266"/>
      <c r="AL3373" s="266"/>
      <c r="AM3373" s="290"/>
      <c r="AN3373" s="291" t="e">
        <f t="shared" si="4089"/>
        <v>#DIV/0!</v>
      </c>
      <c r="AO3373" s="297"/>
    </row>
    <row r="3374" spans="1:41" s="220" customFormat="1" ht="15" customHeight="1" thickTop="1" x14ac:dyDescent="0.15">
      <c r="A3374" s="319"/>
      <c r="B3374" s="242"/>
      <c r="C3374" s="243"/>
      <c r="D3374" s="244">
        <v>1</v>
      </c>
      <c r="E3374" s="320"/>
      <c r="F3374" s="245"/>
      <c r="G3374" s="321"/>
      <c r="H3374" s="328"/>
      <c r="I3374" s="246"/>
      <c r="J3374" s="321"/>
      <c r="K3374" s="320"/>
      <c r="L3374" s="321"/>
      <c r="M3374" s="244"/>
      <c r="N3374" s="244"/>
      <c r="O3374" s="257">
        <f t="shared" si="4088"/>
        <v>0</v>
      </c>
      <c r="P3374" s="363">
        <f>SUM(O3374:O3378)</f>
        <v>0</v>
      </c>
      <c r="Q3374" s="322"/>
      <c r="R3374" s="371">
        <f>SUMPRODUCT(Q3374:Q3378+0)</f>
        <v>0</v>
      </c>
      <c r="S3374" s="374" t="e">
        <f>R3374/P3374</f>
        <v>#DIV/0!</v>
      </c>
      <c r="T3374" s="363" t="e">
        <f>LOOKUP(S3374,{0.4,0.45,0.5,0.55,0.6,0.65,0.7,0.75,0.8,0.85,0.9,0.95,1},{0.1,0.175,0.25,0.325,0.4,0.475,0.55,0.625,0.7,0.775,0.85,0.925,1})</f>
        <v>#DIV/0!</v>
      </c>
      <c r="U3374" s="369"/>
      <c r="V3374" s="365"/>
      <c r="W3374" s="367"/>
      <c r="X3374" s="369"/>
      <c r="Y3374" s="371">
        <f>R3374-(V3374/10)-X3374</f>
        <v>0</v>
      </c>
      <c r="Z3374" s="371" t="e">
        <f>Y3374*T3374*AE3374</f>
        <v>#DIV/0!</v>
      </c>
      <c r="AA3374" s="371" t="e">
        <f>U3374-V3374+Z3374</f>
        <v>#DIV/0!</v>
      </c>
      <c r="AB3374" s="371"/>
      <c r="AC3374" s="371"/>
      <c r="AD3374" s="323" t="s">
        <v>2000</v>
      </c>
      <c r="AE3374" s="282">
        <f>VLOOKUP(AD3374,分类参数表!$I$2:$J$10,2,FALSE)</f>
        <v>1</v>
      </c>
      <c r="AF3374" s="283"/>
      <c r="AG3374" s="322"/>
      <c r="AH3374" s="269"/>
      <c r="AI3374" s="269"/>
      <c r="AJ3374" s="269"/>
      <c r="AK3374" s="322"/>
      <c r="AL3374" s="322"/>
      <c r="AM3374" s="292"/>
      <c r="AN3374" s="293" t="e">
        <f t="shared" si="4089"/>
        <v>#DIV/0!</v>
      </c>
      <c r="AO3374" s="298"/>
    </row>
    <row r="3375" spans="1:41" s="221" customFormat="1" ht="15" customHeight="1" x14ac:dyDescent="0.15">
      <c r="A3375" s="247"/>
      <c r="B3375" s="248">
        <f t="shared" ref="B3375:C3375" si="4138">B3374</f>
        <v>0</v>
      </c>
      <c r="C3375" s="249">
        <f t="shared" si="4138"/>
        <v>0</v>
      </c>
      <c r="D3375" s="250">
        <f t="shared" ref="D3375:D3378" si="4139">D3374+1</f>
        <v>2</v>
      </c>
      <c r="E3375" s="250"/>
      <c r="F3375" s="251"/>
      <c r="G3375" s="250"/>
      <c r="H3375" s="329"/>
      <c r="I3375" s="252"/>
      <c r="J3375" s="250"/>
      <c r="K3375" s="250"/>
      <c r="L3375" s="250"/>
      <c r="M3375" s="250"/>
      <c r="N3375" s="250"/>
      <c r="O3375" s="258">
        <f t="shared" si="4088"/>
        <v>0</v>
      </c>
      <c r="P3375" s="364"/>
      <c r="Q3375" s="271"/>
      <c r="R3375" s="372"/>
      <c r="S3375" s="375"/>
      <c r="T3375" s="364"/>
      <c r="U3375" s="370"/>
      <c r="V3375" s="366"/>
      <c r="W3375" s="368"/>
      <c r="X3375" s="370"/>
      <c r="Y3375" s="372"/>
      <c r="Z3375" s="372"/>
      <c r="AA3375" s="372"/>
      <c r="AB3375" s="372"/>
      <c r="AC3375" s="372"/>
      <c r="AD3375" s="250" t="str">
        <f t="shared" ref="AD3375:AD3378" si="4140">AD3374</f>
        <v>会员</v>
      </c>
      <c r="AE3375" s="284">
        <f>VLOOKUP(AD3375,分类参数表!$I$2:$J$10,2,FALSE)</f>
        <v>1</v>
      </c>
      <c r="AF3375" s="285"/>
      <c r="AG3375" s="271"/>
      <c r="AH3375" s="271"/>
      <c r="AI3375" s="271"/>
      <c r="AJ3375" s="271"/>
      <c r="AK3375" s="271"/>
      <c r="AL3375" s="271"/>
      <c r="AM3375" s="294"/>
      <c r="AN3375" s="295" t="e">
        <f t="shared" si="4089"/>
        <v>#DIV/0!</v>
      </c>
      <c r="AO3375" s="299"/>
    </row>
    <row r="3376" spans="1:41" s="221" customFormat="1" ht="15" customHeight="1" x14ac:dyDescent="0.15">
      <c r="A3376" s="247"/>
      <c r="B3376" s="248">
        <f t="shared" ref="B3376:C3376" si="4141">B3375</f>
        <v>0</v>
      </c>
      <c r="C3376" s="249">
        <f t="shared" si="4141"/>
        <v>0</v>
      </c>
      <c r="D3376" s="250">
        <f t="shared" si="4139"/>
        <v>3</v>
      </c>
      <c r="E3376" s="250"/>
      <c r="F3376" s="251"/>
      <c r="G3376" s="250"/>
      <c r="H3376" s="329"/>
      <c r="I3376" s="252"/>
      <c r="J3376" s="250"/>
      <c r="K3376" s="250"/>
      <c r="L3376" s="250"/>
      <c r="M3376" s="250"/>
      <c r="N3376" s="250"/>
      <c r="O3376" s="258">
        <f t="shared" si="4088"/>
        <v>0</v>
      </c>
      <c r="P3376" s="364"/>
      <c r="Q3376" s="271"/>
      <c r="R3376" s="372"/>
      <c r="S3376" s="375"/>
      <c r="T3376" s="364"/>
      <c r="U3376" s="370"/>
      <c r="V3376" s="366"/>
      <c r="W3376" s="368"/>
      <c r="X3376" s="370"/>
      <c r="Y3376" s="372"/>
      <c r="Z3376" s="372"/>
      <c r="AA3376" s="372"/>
      <c r="AB3376" s="372"/>
      <c r="AC3376" s="372"/>
      <c r="AD3376" s="250" t="str">
        <f t="shared" si="4140"/>
        <v>会员</v>
      </c>
      <c r="AE3376" s="284">
        <f>VLOOKUP(AD3376,分类参数表!$I$2:$J$10,2,FALSE)</f>
        <v>1</v>
      </c>
      <c r="AF3376" s="285"/>
      <c r="AG3376" s="271"/>
      <c r="AH3376" s="271"/>
      <c r="AI3376" s="271"/>
      <c r="AJ3376" s="271"/>
      <c r="AK3376" s="271"/>
      <c r="AL3376" s="271"/>
      <c r="AM3376" s="294"/>
      <c r="AN3376" s="295" t="e">
        <f t="shared" si="4089"/>
        <v>#DIV/0!</v>
      </c>
      <c r="AO3376" s="299"/>
    </row>
    <row r="3377" spans="1:41" s="221" customFormat="1" ht="15" customHeight="1" x14ac:dyDescent="0.15">
      <c r="A3377" s="247"/>
      <c r="B3377" s="248">
        <f t="shared" ref="B3377:C3377" si="4142">B3376</f>
        <v>0</v>
      </c>
      <c r="C3377" s="249">
        <f t="shared" si="4142"/>
        <v>0</v>
      </c>
      <c r="D3377" s="250">
        <f t="shared" si="4139"/>
        <v>4</v>
      </c>
      <c r="E3377" s="250"/>
      <c r="F3377" s="251"/>
      <c r="G3377" s="250"/>
      <c r="H3377" s="271"/>
      <c r="I3377" s="250"/>
      <c r="J3377" s="250"/>
      <c r="K3377" s="250"/>
      <c r="L3377" s="250"/>
      <c r="M3377" s="250"/>
      <c r="N3377" s="250"/>
      <c r="O3377" s="258">
        <f t="shared" si="4088"/>
        <v>0</v>
      </c>
      <c r="P3377" s="364"/>
      <c r="Q3377" s="271"/>
      <c r="R3377" s="372"/>
      <c r="S3377" s="375"/>
      <c r="T3377" s="364"/>
      <c r="U3377" s="370"/>
      <c r="V3377" s="366"/>
      <c r="W3377" s="368"/>
      <c r="X3377" s="370"/>
      <c r="Y3377" s="372"/>
      <c r="Z3377" s="372"/>
      <c r="AA3377" s="372"/>
      <c r="AB3377" s="372"/>
      <c r="AC3377" s="372"/>
      <c r="AD3377" s="250" t="str">
        <f t="shared" si="4140"/>
        <v>会员</v>
      </c>
      <c r="AE3377" s="284">
        <f>VLOOKUP(AD3377,分类参数表!$I$2:$J$10,2,FALSE)</f>
        <v>1</v>
      </c>
      <c r="AF3377" s="285"/>
      <c r="AG3377" s="271"/>
      <c r="AH3377" s="271"/>
      <c r="AI3377" s="271"/>
      <c r="AJ3377" s="271"/>
      <c r="AK3377" s="271"/>
      <c r="AL3377" s="271"/>
      <c r="AM3377" s="294"/>
      <c r="AN3377" s="295" t="e">
        <f t="shared" si="4089"/>
        <v>#DIV/0!</v>
      </c>
      <c r="AO3377" s="299"/>
    </row>
    <row r="3378" spans="1:41" s="221" customFormat="1" ht="15" customHeight="1" thickBot="1" x14ac:dyDescent="0.2">
      <c r="A3378" s="247"/>
      <c r="B3378" s="248">
        <f t="shared" ref="B3378:C3378" si="4143">B3377</f>
        <v>0</v>
      </c>
      <c r="C3378" s="249">
        <f t="shared" si="4143"/>
        <v>0</v>
      </c>
      <c r="D3378" s="250">
        <f t="shared" si="4139"/>
        <v>5</v>
      </c>
      <c r="E3378" s="250"/>
      <c r="F3378" s="251"/>
      <c r="G3378" s="250"/>
      <c r="H3378" s="271"/>
      <c r="I3378" s="250"/>
      <c r="J3378" s="250"/>
      <c r="K3378" s="250"/>
      <c r="L3378" s="250"/>
      <c r="M3378" s="250"/>
      <c r="N3378" s="250"/>
      <c r="O3378" s="258">
        <f t="shared" si="4088"/>
        <v>0</v>
      </c>
      <c r="P3378" s="364"/>
      <c r="Q3378" s="271"/>
      <c r="R3378" s="372"/>
      <c r="S3378" s="375"/>
      <c r="T3378" s="364"/>
      <c r="U3378" s="370"/>
      <c r="V3378" s="366"/>
      <c r="W3378" s="368"/>
      <c r="X3378" s="370"/>
      <c r="Y3378" s="372"/>
      <c r="Z3378" s="372"/>
      <c r="AA3378" s="372"/>
      <c r="AB3378" s="373"/>
      <c r="AC3378" s="373"/>
      <c r="AD3378" s="250" t="str">
        <f t="shared" si="4140"/>
        <v>会员</v>
      </c>
      <c r="AE3378" s="284">
        <f>VLOOKUP(AD3378,分类参数表!$I$2:$J$10,2,FALSE)</f>
        <v>1</v>
      </c>
      <c r="AF3378" s="285"/>
      <c r="AG3378" s="271"/>
      <c r="AH3378" s="271"/>
      <c r="AI3378" s="271"/>
      <c r="AJ3378" s="271"/>
      <c r="AK3378" s="271"/>
      <c r="AL3378" s="271"/>
      <c r="AM3378" s="294"/>
      <c r="AN3378" s="295" t="e">
        <f t="shared" si="4089"/>
        <v>#DIV/0!</v>
      </c>
      <c r="AO3378" s="299"/>
    </row>
    <row r="3379" spans="1:41" s="218" customFormat="1" ht="15" customHeight="1" thickTop="1" x14ac:dyDescent="0.15">
      <c r="A3379" s="229"/>
      <c r="B3379" s="230"/>
      <c r="C3379" s="231"/>
      <c r="D3379" s="232">
        <v>1</v>
      </c>
      <c r="E3379" s="233"/>
      <c r="F3379" s="233"/>
      <c r="G3379" s="232"/>
      <c r="H3379" s="326"/>
      <c r="I3379" s="234"/>
      <c r="J3379" s="232"/>
      <c r="K3379" s="233"/>
      <c r="L3379" s="232"/>
      <c r="M3379" s="232"/>
      <c r="N3379" s="232"/>
      <c r="O3379" s="255">
        <f t="shared" si="4088"/>
        <v>0</v>
      </c>
      <c r="P3379" s="350">
        <f>SUM(O3379:O3383)</f>
        <v>0</v>
      </c>
      <c r="Q3379" s="264"/>
      <c r="R3379" s="352">
        <f>SUMPRODUCT(Q3379:Q3383+0)</f>
        <v>0</v>
      </c>
      <c r="S3379" s="354" t="e">
        <f>R3379/P3379</f>
        <v>#DIV/0!</v>
      </c>
      <c r="T3379" s="350" t="e">
        <f>LOOKUP(S3379,{0.4,0.45,0.5,0.55,0.6,0.65,0.7,0.75,0.8,0.85,0.9,0.95,1},{0.1,0.175,0.25,0.325,0.4,0.475,0.55,0.625,0.7,0.775,0.85,0.925,1})</f>
        <v>#DIV/0!</v>
      </c>
      <c r="U3379" s="356"/>
      <c r="V3379" s="358"/>
      <c r="W3379" s="360"/>
      <c r="X3379" s="356"/>
      <c r="Y3379" s="352">
        <f>R3379-(V3379/10)-X3379</f>
        <v>0</v>
      </c>
      <c r="Z3379" s="352" t="e">
        <f>Y3379*T3379*AE3379</f>
        <v>#DIV/0!</v>
      </c>
      <c r="AA3379" s="352" t="e">
        <f>U3379-V3379+Z3379</f>
        <v>#DIV/0!</v>
      </c>
      <c r="AB3379" s="352"/>
      <c r="AC3379" s="352"/>
      <c r="AD3379" s="276"/>
      <c r="AE3379" s="277" t="e">
        <f>VLOOKUP(AD3379,分类参数表!$I$2:$J$10,2,FALSE)</f>
        <v>#N/A</v>
      </c>
      <c r="AF3379" s="278"/>
      <c r="AG3379" s="264"/>
      <c r="AH3379" s="264"/>
      <c r="AI3379" s="264"/>
      <c r="AJ3379" s="264"/>
      <c r="AK3379" s="264"/>
      <c r="AL3379" s="264"/>
      <c r="AM3379" s="288"/>
      <c r="AN3379" s="289" t="e">
        <f t="shared" si="4089"/>
        <v>#DIV/0!</v>
      </c>
      <c r="AO3379" s="296"/>
    </row>
    <row r="3380" spans="1:41" s="219" customFormat="1" ht="15" customHeight="1" x14ac:dyDescent="0.15">
      <c r="A3380" s="235"/>
      <c r="B3380" s="236">
        <f t="shared" ref="B3380:C3380" si="4144">B3379</f>
        <v>0</v>
      </c>
      <c r="C3380" s="237">
        <f t="shared" si="4144"/>
        <v>0</v>
      </c>
      <c r="D3380" s="238">
        <f t="shared" ref="D3380:D3383" si="4145">D3379+1</f>
        <v>2</v>
      </c>
      <c r="E3380" s="238"/>
      <c r="F3380" s="239"/>
      <c r="G3380" s="238"/>
      <c r="H3380" s="327"/>
      <c r="I3380" s="240"/>
      <c r="J3380" s="238"/>
      <c r="K3380" s="238"/>
      <c r="L3380" s="238"/>
      <c r="M3380" s="238"/>
      <c r="N3380" s="238"/>
      <c r="O3380" s="256">
        <f t="shared" si="4088"/>
        <v>0</v>
      </c>
      <c r="P3380" s="351"/>
      <c r="Q3380" s="266"/>
      <c r="R3380" s="353"/>
      <c r="S3380" s="355"/>
      <c r="T3380" s="351"/>
      <c r="U3380" s="357"/>
      <c r="V3380" s="359"/>
      <c r="W3380" s="361"/>
      <c r="X3380" s="357"/>
      <c r="Y3380" s="353"/>
      <c r="Z3380" s="353"/>
      <c r="AA3380" s="353"/>
      <c r="AB3380" s="353"/>
      <c r="AC3380" s="353"/>
      <c r="AD3380" s="238">
        <f t="shared" ref="AD3380:AD3383" si="4146">AD3379</f>
        <v>0</v>
      </c>
      <c r="AE3380" s="279" t="e">
        <f>VLOOKUP(AD3380,分类参数表!$I$2:$J$10,2,FALSE)</f>
        <v>#N/A</v>
      </c>
      <c r="AF3380" s="280"/>
      <c r="AG3380" s="266"/>
      <c r="AH3380" s="266"/>
      <c r="AI3380" s="266"/>
      <c r="AJ3380" s="266"/>
      <c r="AK3380" s="266"/>
      <c r="AL3380" s="266"/>
      <c r="AM3380" s="290"/>
      <c r="AN3380" s="291" t="e">
        <f t="shared" si="4089"/>
        <v>#DIV/0!</v>
      </c>
      <c r="AO3380" s="297"/>
    </row>
    <row r="3381" spans="1:41" s="219" customFormat="1" ht="15" customHeight="1" x14ac:dyDescent="0.15">
      <c r="A3381" s="235"/>
      <c r="B3381" s="236">
        <f t="shared" ref="B3381:C3381" si="4147">B3380</f>
        <v>0</v>
      </c>
      <c r="C3381" s="237">
        <f t="shared" si="4147"/>
        <v>0</v>
      </c>
      <c r="D3381" s="238">
        <f t="shared" si="4145"/>
        <v>3</v>
      </c>
      <c r="E3381" s="238"/>
      <c r="F3381" s="239"/>
      <c r="G3381" s="238"/>
      <c r="H3381" s="327"/>
      <c r="I3381" s="240"/>
      <c r="J3381" s="238"/>
      <c r="K3381" s="238"/>
      <c r="L3381" s="238"/>
      <c r="M3381" s="238"/>
      <c r="N3381" s="238"/>
      <c r="O3381" s="256">
        <f t="shared" si="4088"/>
        <v>0</v>
      </c>
      <c r="P3381" s="351"/>
      <c r="Q3381" s="266"/>
      <c r="R3381" s="353"/>
      <c r="S3381" s="355"/>
      <c r="T3381" s="351"/>
      <c r="U3381" s="357"/>
      <c r="V3381" s="359"/>
      <c r="W3381" s="361"/>
      <c r="X3381" s="357"/>
      <c r="Y3381" s="353"/>
      <c r="Z3381" s="353"/>
      <c r="AA3381" s="353"/>
      <c r="AB3381" s="353"/>
      <c r="AC3381" s="353"/>
      <c r="AD3381" s="238">
        <f t="shared" si="4146"/>
        <v>0</v>
      </c>
      <c r="AE3381" s="279" t="e">
        <f>VLOOKUP(AD3381,分类参数表!$I$2:$J$10,2,FALSE)</f>
        <v>#N/A</v>
      </c>
      <c r="AF3381" s="280"/>
      <c r="AG3381" s="266"/>
      <c r="AH3381" s="266"/>
      <c r="AI3381" s="266"/>
      <c r="AJ3381" s="266"/>
      <c r="AK3381" s="266"/>
      <c r="AL3381" s="266"/>
      <c r="AM3381" s="290"/>
      <c r="AN3381" s="291" t="e">
        <f t="shared" si="4089"/>
        <v>#DIV/0!</v>
      </c>
      <c r="AO3381" s="297"/>
    </row>
    <row r="3382" spans="1:41" s="219" customFormat="1" ht="15" customHeight="1" x14ac:dyDescent="0.15">
      <c r="A3382" s="235"/>
      <c r="B3382" s="236">
        <f t="shared" ref="B3382:C3382" si="4148">B3381</f>
        <v>0</v>
      </c>
      <c r="C3382" s="237">
        <f t="shared" si="4148"/>
        <v>0</v>
      </c>
      <c r="D3382" s="238">
        <f t="shared" si="4145"/>
        <v>4</v>
      </c>
      <c r="E3382" s="238"/>
      <c r="F3382" s="239"/>
      <c r="G3382" s="238"/>
      <c r="H3382" s="266"/>
      <c r="I3382" s="238"/>
      <c r="J3382" s="238"/>
      <c r="K3382" s="238"/>
      <c r="L3382" s="238"/>
      <c r="M3382" s="238"/>
      <c r="N3382" s="238"/>
      <c r="O3382" s="256">
        <f t="shared" si="4088"/>
        <v>0</v>
      </c>
      <c r="P3382" s="351"/>
      <c r="Q3382" s="266"/>
      <c r="R3382" s="353"/>
      <c r="S3382" s="355"/>
      <c r="T3382" s="351"/>
      <c r="U3382" s="357"/>
      <c r="V3382" s="359"/>
      <c r="W3382" s="361"/>
      <c r="X3382" s="357"/>
      <c r="Y3382" s="353"/>
      <c r="Z3382" s="353"/>
      <c r="AA3382" s="353"/>
      <c r="AB3382" s="353"/>
      <c r="AC3382" s="353"/>
      <c r="AD3382" s="238">
        <f t="shared" si="4146"/>
        <v>0</v>
      </c>
      <c r="AE3382" s="279" t="e">
        <f>VLOOKUP(AD3382,分类参数表!$I$2:$J$10,2,FALSE)</f>
        <v>#N/A</v>
      </c>
      <c r="AF3382" s="280"/>
      <c r="AG3382" s="266"/>
      <c r="AH3382" s="266"/>
      <c r="AI3382" s="266"/>
      <c r="AJ3382" s="266"/>
      <c r="AK3382" s="266"/>
      <c r="AL3382" s="266"/>
      <c r="AM3382" s="290"/>
      <c r="AN3382" s="291" t="e">
        <f t="shared" si="4089"/>
        <v>#DIV/0!</v>
      </c>
      <c r="AO3382" s="297"/>
    </row>
    <row r="3383" spans="1:41" s="219" customFormat="1" ht="15" customHeight="1" thickBot="1" x14ac:dyDescent="0.2">
      <c r="A3383" s="235"/>
      <c r="B3383" s="236">
        <f t="shared" ref="B3383:C3383" si="4149">B3382</f>
        <v>0</v>
      </c>
      <c r="C3383" s="237">
        <f t="shared" si="4149"/>
        <v>0</v>
      </c>
      <c r="D3383" s="238">
        <f t="shared" si="4145"/>
        <v>5</v>
      </c>
      <c r="E3383" s="238"/>
      <c r="F3383" s="239"/>
      <c r="G3383" s="238"/>
      <c r="H3383" s="266"/>
      <c r="I3383" s="238"/>
      <c r="J3383" s="238"/>
      <c r="K3383" s="238"/>
      <c r="L3383" s="238"/>
      <c r="M3383" s="238"/>
      <c r="N3383" s="238"/>
      <c r="O3383" s="256">
        <f t="shared" si="4088"/>
        <v>0</v>
      </c>
      <c r="P3383" s="351"/>
      <c r="Q3383" s="266"/>
      <c r="R3383" s="353"/>
      <c r="S3383" s="355"/>
      <c r="T3383" s="351"/>
      <c r="U3383" s="357"/>
      <c r="V3383" s="359"/>
      <c r="W3383" s="361"/>
      <c r="X3383" s="357"/>
      <c r="Y3383" s="353"/>
      <c r="Z3383" s="353"/>
      <c r="AA3383" s="353"/>
      <c r="AB3383" s="362"/>
      <c r="AC3383" s="362"/>
      <c r="AD3383" s="238">
        <f t="shared" si="4146"/>
        <v>0</v>
      </c>
      <c r="AE3383" s="279" t="e">
        <f>VLOOKUP(AD3383,分类参数表!$I$2:$J$10,2,FALSE)</f>
        <v>#N/A</v>
      </c>
      <c r="AF3383" s="280"/>
      <c r="AG3383" s="266"/>
      <c r="AH3383" s="266"/>
      <c r="AI3383" s="266"/>
      <c r="AJ3383" s="266"/>
      <c r="AK3383" s="266"/>
      <c r="AL3383" s="266"/>
      <c r="AM3383" s="290"/>
      <c r="AN3383" s="291" t="e">
        <f t="shared" si="4089"/>
        <v>#DIV/0!</v>
      </c>
      <c r="AO3383" s="297"/>
    </row>
    <row r="3384" spans="1:41" s="220" customFormat="1" ht="15" customHeight="1" thickTop="1" x14ac:dyDescent="0.15">
      <c r="A3384" s="319"/>
      <c r="B3384" s="242"/>
      <c r="C3384" s="243"/>
      <c r="D3384" s="244">
        <v>1</v>
      </c>
      <c r="E3384" s="320"/>
      <c r="F3384" s="245"/>
      <c r="G3384" s="321"/>
      <c r="H3384" s="328"/>
      <c r="I3384" s="246"/>
      <c r="J3384" s="321"/>
      <c r="K3384" s="320"/>
      <c r="L3384" s="321"/>
      <c r="M3384" s="244"/>
      <c r="N3384" s="244"/>
      <c r="O3384" s="257">
        <f t="shared" si="4088"/>
        <v>0</v>
      </c>
      <c r="P3384" s="363">
        <f>SUM(O3384:O3388)</f>
        <v>0</v>
      </c>
      <c r="Q3384" s="322"/>
      <c r="R3384" s="371">
        <f>SUMPRODUCT(Q3384:Q3388+0)</f>
        <v>0</v>
      </c>
      <c r="S3384" s="374" t="e">
        <f>R3384/P3384</f>
        <v>#DIV/0!</v>
      </c>
      <c r="T3384" s="363" t="e">
        <f>LOOKUP(S3384,{0.4,0.45,0.5,0.55,0.6,0.65,0.7,0.75,0.8,0.85,0.9,0.95,1},{0.1,0.175,0.25,0.325,0.4,0.475,0.55,0.625,0.7,0.775,0.85,0.925,1})</f>
        <v>#DIV/0!</v>
      </c>
      <c r="U3384" s="369"/>
      <c r="V3384" s="365"/>
      <c r="W3384" s="367"/>
      <c r="X3384" s="369"/>
      <c r="Y3384" s="371">
        <f>R3384-(V3384/10)-X3384</f>
        <v>0</v>
      </c>
      <c r="Z3384" s="371" t="e">
        <f>Y3384*T3384*AE3384</f>
        <v>#DIV/0!</v>
      </c>
      <c r="AA3384" s="371" t="e">
        <f>U3384-V3384+Z3384</f>
        <v>#DIV/0!</v>
      </c>
      <c r="AB3384" s="371"/>
      <c r="AC3384" s="371"/>
      <c r="AD3384" s="323" t="s">
        <v>2000</v>
      </c>
      <c r="AE3384" s="282">
        <f>VLOOKUP(AD3384,分类参数表!$I$2:$J$10,2,FALSE)</f>
        <v>1</v>
      </c>
      <c r="AF3384" s="283"/>
      <c r="AG3384" s="322"/>
      <c r="AH3384" s="269"/>
      <c r="AI3384" s="269"/>
      <c r="AJ3384" s="269"/>
      <c r="AK3384" s="322"/>
      <c r="AL3384" s="322"/>
      <c r="AM3384" s="292"/>
      <c r="AN3384" s="293" t="e">
        <f t="shared" si="4089"/>
        <v>#DIV/0!</v>
      </c>
      <c r="AO3384" s="298"/>
    </row>
    <row r="3385" spans="1:41" s="221" customFormat="1" ht="15" customHeight="1" x14ac:dyDescent="0.15">
      <c r="A3385" s="247"/>
      <c r="B3385" s="248">
        <f t="shared" ref="B3385:C3385" si="4150">B3384</f>
        <v>0</v>
      </c>
      <c r="C3385" s="249">
        <f t="shared" si="4150"/>
        <v>0</v>
      </c>
      <c r="D3385" s="250">
        <f t="shared" ref="D3385:D3388" si="4151">D3384+1</f>
        <v>2</v>
      </c>
      <c r="E3385" s="250"/>
      <c r="F3385" s="251"/>
      <c r="G3385" s="250"/>
      <c r="H3385" s="329"/>
      <c r="I3385" s="252"/>
      <c r="J3385" s="250"/>
      <c r="K3385" s="250"/>
      <c r="L3385" s="250"/>
      <c r="M3385" s="250"/>
      <c r="N3385" s="250"/>
      <c r="O3385" s="258">
        <f t="shared" si="4088"/>
        <v>0</v>
      </c>
      <c r="P3385" s="364"/>
      <c r="Q3385" s="271"/>
      <c r="R3385" s="372"/>
      <c r="S3385" s="375"/>
      <c r="T3385" s="364"/>
      <c r="U3385" s="370"/>
      <c r="V3385" s="366"/>
      <c r="W3385" s="368"/>
      <c r="X3385" s="370"/>
      <c r="Y3385" s="372"/>
      <c r="Z3385" s="372"/>
      <c r="AA3385" s="372"/>
      <c r="AB3385" s="372"/>
      <c r="AC3385" s="372"/>
      <c r="AD3385" s="250" t="str">
        <f t="shared" ref="AD3385:AD3388" si="4152">AD3384</f>
        <v>会员</v>
      </c>
      <c r="AE3385" s="284">
        <f>VLOOKUP(AD3385,分类参数表!$I$2:$J$10,2,FALSE)</f>
        <v>1</v>
      </c>
      <c r="AF3385" s="285"/>
      <c r="AG3385" s="271"/>
      <c r="AH3385" s="271"/>
      <c r="AI3385" s="271"/>
      <c r="AJ3385" s="271"/>
      <c r="AK3385" s="271"/>
      <c r="AL3385" s="271"/>
      <c r="AM3385" s="294"/>
      <c r="AN3385" s="295" t="e">
        <f t="shared" si="4089"/>
        <v>#DIV/0!</v>
      </c>
      <c r="AO3385" s="299"/>
    </row>
    <row r="3386" spans="1:41" s="221" customFormat="1" ht="15" customHeight="1" x14ac:dyDescent="0.15">
      <c r="A3386" s="247"/>
      <c r="B3386" s="248">
        <f t="shared" ref="B3386:C3386" si="4153">B3385</f>
        <v>0</v>
      </c>
      <c r="C3386" s="249">
        <f t="shared" si="4153"/>
        <v>0</v>
      </c>
      <c r="D3386" s="250">
        <f t="shared" si="4151"/>
        <v>3</v>
      </c>
      <c r="E3386" s="250"/>
      <c r="F3386" s="251"/>
      <c r="G3386" s="250"/>
      <c r="H3386" s="329"/>
      <c r="I3386" s="252"/>
      <c r="J3386" s="250"/>
      <c r="K3386" s="250"/>
      <c r="L3386" s="250"/>
      <c r="M3386" s="250"/>
      <c r="N3386" s="250"/>
      <c r="O3386" s="258">
        <f t="shared" si="4088"/>
        <v>0</v>
      </c>
      <c r="P3386" s="364"/>
      <c r="Q3386" s="271"/>
      <c r="R3386" s="372"/>
      <c r="S3386" s="375"/>
      <c r="T3386" s="364"/>
      <c r="U3386" s="370"/>
      <c r="V3386" s="366"/>
      <c r="W3386" s="368"/>
      <c r="X3386" s="370"/>
      <c r="Y3386" s="372"/>
      <c r="Z3386" s="372"/>
      <c r="AA3386" s="372"/>
      <c r="AB3386" s="372"/>
      <c r="AC3386" s="372"/>
      <c r="AD3386" s="250" t="str">
        <f t="shared" si="4152"/>
        <v>会员</v>
      </c>
      <c r="AE3386" s="284">
        <f>VLOOKUP(AD3386,分类参数表!$I$2:$J$10,2,FALSE)</f>
        <v>1</v>
      </c>
      <c r="AF3386" s="285"/>
      <c r="AG3386" s="271"/>
      <c r="AH3386" s="271"/>
      <c r="AI3386" s="271"/>
      <c r="AJ3386" s="271"/>
      <c r="AK3386" s="271"/>
      <c r="AL3386" s="271"/>
      <c r="AM3386" s="294"/>
      <c r="AN3386" s="295" t="e">
        <f t="shared" si="4089"/>
        <v>#DIV/0!</v>
      </c>
      <c r="AO3386" s="299"/>
    </row>
    <row r="3387" spans="1:41" s="221" customFormat="1" ht="15" customHeight="1" x14ac:dyDescent="0.15">
      <c r="A3387" s="247"/>
      <c r="B3387" s="248">
        <f t="shared" ref="B3387:C3387" si="4154">B3386</f>
        <v>0</v>
      </c>
      <c r="C3387" s="249">
        <f t="shared" si="4154"/>
        <v>0</v>
      </c>
      <c r="D3387" s="250">
        <f t="shared" si="4151"/>
        <v>4</v>
      </c>
      <c r="E3387" s="250"/>
      <c r="F3387" s="251"/>
      <c r="G3387" s="250"/>
      <c r="H3387" s="271"/>
      <c r="I3387" s="250"/>
      <c r="J3387" s="250"/>
      <c r="K3387" s="250"/>
      <c r="L3387" s="250"/>
      <c r="M3387" s="250"/>
      <c r="N3387" s="250"/>
      <c r="O3387" s="258">
        <f t="shared" si="4088"/>
        <v>0</v>
      </c>
      <c r="P3387" s="364"/>
      <c r="Q3387" s="271"/>
      <c r="R3387" s="372"/>
      <c r="S3387" s="375"/>
      <c r="T3387" s="364"/>
      <c r="U3387" s="370"/>
      <c r="V3387" s="366"/>
      <c r="W3387" s="368"/>
      <c r="X3387" s="370"/>
      <c r="Y3387" s="372"/>
      <c r="Z3387" s="372"/>
      <c r="AA3387" s="372"/>
      <c r="AB3387" s="372"/>
      <c r="AC3387" s="372"/>
      <c r="AD3387" s="250" t="str">
        <f t="shared" si="4152"/>
        <v>会员</v>
      </c>
      <c r="AE3387" s="284">
        <f>VLOOKUP(AD3387,分类参数表!$I$2:$J$10,2,FALSE)</f>
        <v>1</v>
      </c>
      <c r="AF3387" s="285"/>
      <c r="AG3387" s="271"/>
      <c r="AH3387" s="271"/>
      <c r="AI3387" s="271"/>
      <c r="AJ3387" s="271"/>
      <c r="AK3387" s="271"/>
      <c r="AL3387" s="271"/>
      <c r="AM3387" s="294"/>
      <c r="AN3387" s="295" t="e">
        <f t="shared" si="4089"/>
        <v>#DIV/0!</v>
      </c>
      <c r="AO3387" s="299"/>
    </row>
    <row r="3388" spans="1:41" s="221" customFormat="1" ht="15" customHeight="1" thickBot="1" x14ac:dyDescent="0.2">
      <c r="A3388" s="247"/>
      <c r="B3388" s="248">
        <f t="shared" ref="B3388:C3388" si="4155">B3387</f>
        <v>0</v>
      </c>
      <c r="C3388" s="249">
        <f t="shared" si="4155"/>
        <v>0</v>
      </c>
      <c r="D3388" s="250">
        <f t="shared" si="4151"/>
        <v>5</v>
      </c>
      <c r="E3388" s="250"/>
      <c r="F3388" s="251"/>
      <c r="G3388" s="250"/>
      <c r="H3388" s="271"/>
      <c r="I3388" s="250"/>
      <c r="J3388" s="250"/>
      <c r="K3388" s="250"/>
      <c r="L3388" s="250"/>
      <c r="M3388" s="250"/>
      <c r="N3388" s="250"/>
      <c r="O3388" s="258">
        <f t="shared" si="4088"/>
        <v>0</v>
      </c>
      <c r="P3388" s="364"/>
      <c r="Q3388" s="271"/>
      <c r="R3388" s="372"/>
      <c r="S3388" s="375"/>
      <c r="T3388" s="364"/>
      <c r="U3388" s="370"/>
      <c r="V3388" s="366"/>
      <c r="W3388" s="368"/>
      <c r="X3388" s="370"/>
      <c r="Y3388" s="372"/>
      <c r="Z3388" s="372"/>
      <c r="AA3388" s="372"/>
      <c r="AB3388" s="373"/>
      <c r="AC3388" s="373"/>
      <c r="AD3388" s="250" t="str">
        <f t="shared" si="4152"/>
        <v>会员</v>
      </c>
      <c r="AE3388" s="284">
        <f>VLOOKUP(AD3388,分类参数表!$I$2:$J$10,2,FALSE)</f>
        <v>1</v>
      </c>
      <c r="AF3388" s="285"/>
      <c r="AG3388" s="271"/>
      <c r="AH3388" s="271"/>
      <c r="AI3388" s="271"/>
      <c r="AJ3388" s="271"/>
      <c r="AK3388" s="271"/>
      <c r="AL3388" s="271"/>
      <c r="AM3388" s="294"/>
      <c r="AN3388" s="295" t="e">
        <f t="shared" si="4089"/>
        <v>#DIV/0!</v>
      </c>
      <c r="AO3388" s="299"/>
    </row>
    <row r="3389" spans="1:41" s="218" customFormat="1" ht="15" customHeight="1" thickTop="1" x14ac:dyDescent="0.15">
      <c r="A3389" s="229"/>
      <c r="B3389" s="230"/>
      <c r="C3389" s="231"/>
      <c r="D3389" s="232">
        <v>1</v>
      </c>
      <c r="E3389" s="233"/>
      <c r="F3389" s="233"/>
      <c r="G3389" s="232"/>
      <c r="H3389" s="326"/>
      <c r="I3389" s="234"/>
      <c r="J3389" s="232"/>
      <c r="K3389" s="233"/>
      <c r="L3389" s="232"/>
      <c r="M3389" s="232"/>
      <c r="N3389" s="232"/>
      <c r="O3389" s="255">
        <f t="shared" si="4088"/>
        <v>0</v>
      </c>
      <c r="P3389" s="350">
        <f>SUM(O3389:O3393)</f>
        <v>0</v>
      </c>
      <c r="Q3389" s="264"/>
      <c r="R3389" s="352">
        <f>SUMPRODUCT(Q3389:Q3393+0)</f>
        <v>0</v>
      </c>
      <c r="S3389" s="354" t="e">
        <f>R3389/P3389</f>
        <v>#DIV/0!</v>
      </c>
      <c r="T3389" s="350" t="e">
        <f>LOOKUP(S3389,{0.4,0.45,0.5,0.55,0.6,0.65,0.7,0.75,0.8,0.85,0.9,0.95,1},{0.1,0.175,0.25,0.325,0.4,0.475,0.55,0.625,0.7,0.775,0.85,0.925,1})</f>
        <v>#DIV/0!</v>
      </c>
      <c r="U3389" s="356"/>
      <c r="V3389" s="358"/>
      <c r="W3389" s="360"/>
      <c r="X3389" s="356"/>
      <c r="Y3389" s="352">
        <f>R3389-(V3389/10)-X3389</f>
        <v>0</v>
      </c>
      <c r="Z3389" s="352" t="e">
        <f>Y3389*T3389*AE3389</f>
        <v>#DIV/0!</v>
      </c>
      <c r="AA3389" s="352" t="e">
        <f>U3389-V3389+Z3389</f>
        <v>#DIV/0!</v>
      </c>
      <c r="AB3389" s="352"/>
      <c r="AC3389" s="352"/>
      <c r="AD3389" s="276"/>
      <c r="AE3389" s="277" t="e">
        <f>VLOOKUP(AD3389,分类参数表!$I$2:$J$10,2,FALSE)</f>
        <v>#N/A</v>
      </c>
      <c r="AF3389" s="278"/>
      <c r="AG3389" s="264"/>
      <c r="AH3389" s="264"/>
      <c r="AI3389" s="264"/>
      <c r="AJ3389" s="264"/>
      <c r="AK3389" s="264"/>
      <c r="AL3389" s="264"/>
      <c r="AM3389" s="288"/>
      <c r="AN3389" s="289" t="e">
        <f t="shared" si="4089"/>
        <v>#DIV/0!</v>
      </c>
      <c r="AO3389" s="296"/>
    </row>
    <row r="3390" spans="1:41" s="219" customFormat="1" ht="15" customHeight="1" x14ac:dyDescent="0.15">
      <c r="A3390" s="235"/>
      <c r="B3390" s="236">
        <f t="shared" ref="B3390:C3390" si="4156">B3389</f>
        <v>0</v>
      </c>
      <c r="C3390" s="237">
        <f t="shared" si="4156"/>
        <v>0</v>
      </c>
      <c r="D3390" s="238">
        <f t="shared" ref="D3390:D3393" si="4157">D3389+1</f>
        <v>2</v>
      </c>
      <c r="E3390" s="238"/>
      <c r="F3390" s="239"/>
      <c r="G3390" s="238"/>
      <c r="H3390" s="327"/>
      <c r="I3390" s="240"/>
      <c r="J3390" s="238"/>
      <c r="K3390" s="238"/>
      <c r="L3390" s="238"/>
      <c r="M3390" s="238"/>
      <c r="N3390" s="238"/>
      <c r="O3390" s="256">
        <f t="shared" si="4088"/>
        <v>0</v>
      </c>
      <c r="P3390" s="351"/>
      <c r="Q3390" s="266"/>
      <c r="R3390" s="353"/>
      <c r="S3390" s="355"/>
      <c r="T3390" s="351"/>
      <c r="U3390" s="357"/>
      <c r="V3390" s="359"/>
      <c r="W3390" s="361"/>
      <c r="X3390" s="357"/>
      <c r="Y3390" s="353"/>
      <c r="Z3390" s="353"/>
      <c r="AA3390" s="353"/>
      <c r="AB3390" s="353"/>
      <c r="AC3390" s="353"/>
      <c r="AD3390" s="238">
        <f t="shared" ref="AD3390:AD3393" si="4158">AD3389</f>
        <v>0</v>
      </c>
      <c r="AE3390" s="279" t="e">
        <f>VLOOKUP(AD3390,分类参数表!$I$2:$J$10,2,FALSE)</f>
        <v>#N/A</v>
      </c>
      <c r="AF3390" s="280"/>
      <c r="AG3390" s="266"/>
      <c r="AH3390" s="266"/>
      <c r="AI3390" s="266"/>
      <c r="AJ3390" s="266"/>
      <c r="AK3390" s="266"/>
      <c r="AL3390" s="266"/>
      <c r="AM3390" s="290"/>
      <c r="AN3390" s="291" t="e">
        <f t="shared" si="4089"/>
        <v>#DIV/0!</v>
      </c>
      <c r="AO3390" s="297"/>
    </row>
    <row r="3391" spans="1:41" s="219" customFormat="1" ht="15" customHeight="1" x14ac:dyDescent="0.15">
      <c r="A3391" s="235"/>
      <c r="B3391" s="236">
        <f t="shared" ref="B3391:C3391" si="4159">B3390</f>
        <v>0</v>
      </c>
      <c r="C3391" s="237">
        <f t="shared" si="4159"/>
        <v>0</v>
      </c>
      <c r="D3391" s="238">
        <f t="shared" si="4157"/>
        <v>3</v>
      </c>
      <c r="E3391" s="238"/>
      <c r="F3391" s="239"/>
      <c r="G3391" s="238"/>
      <c r="H3391" s="327"/>
      <c r="I3391" s="240"/>
      <c r="J3391" s="238"/>
      <c r="K3391" s="238"/>
      <c r="L3391" s="238"/>
      <c r="M3391" s="238"/>
      <c r="N3391" s="238"/>
      <c r="O3391" s="256">
        <f t="shared" si="4088"/>
        <v>0</v>
      </c>
      <c r="P3391" s="351"/>
      <c r="Q3391" s="266"/>
      <c r="R3391" s="353"/>
      <c r="S3391" s="355"/>
      <c r="T3391" s="351"/>
      <c r="U3391" s="357"/>
      <c r="V3391" s="359"/>
      <c r="W3391" s="361"/>
      <c r="X3391" s="357"/>
      <c r="Y3391" s="353"/>
      <c r="Z3391" s="353"/>
      <c r="AA3391" s="353"/>
      <c r="AB3391" s="353"/>
      <c r="AC3391" s="353"/>
      <c r="AD3391" s="238">
        <f t="shared" si="4158"/>
        <v>0</v>
      </c>
      <c r="AE3391" s="279" t="e">
        <f>VLOOKUP(AD3391,分类参数表!$I$2:$J$10,2,FALSE)</f>
        <v>#N/A</v>
      </c>
      <c r="AF3391" s="280"/>
      <c r="AG3391" s="266"/>
      <c r="AH3391" s="266"/>
      <c r="AI3391" s="266"/>
      <c r="AJ3391" s="266"/>
      <c r="AK3391" s="266"/>
      <c r="AL3391" s="266"/>
      <c r="AM3391" s="290"/>
      <c r="AN3391" s="291" t="e">
        <f t="shared" si="4089"/>
        <v>#DIV/0!</v>
      </c>
      <c r="AO3391" s="297"/>
    </row>
    <row r="3392" spans="1:41" s="219" customFormat="1" ht="15" customHeight="1" x14ac:dyDescent="0.15">
      <c r="A3392" s="235"/>
      <c r="B3392" s="236">
        <f t="shared" ref="B3392:C3392" si="4160">B3391</f>
        <v>0</v>
      </c>
      <c r="C3392" s="237">
        <f t="shared" si="4160"/>
        <v>0</v>
      </c>
      <c r="D3392" s="238">
        <f t="shared" si="4157"/>
        <v>4</v>
      </c>
      <c r="E3392" s="238"/>
      <c r="F3392" s="239"/>
      <c r="G3392" s="238"/>
      <c r="H3392" s="266"/>
      <c r="I3392" s="238"/>
      <c r="J3392" s="238"/>
      <c r="K3392" s="238"/>
      <c r="L3392" s="238"/>
      <c r="M3392" s="238"/>
      <c r="N3392" s="238"/>
      <c r="O3392" s="256">
        <f t="shared" si="4088"/>
        <v>0</v>
      </c>
      <c r="P3392" s="351"/>
      <c r="Q3392" s="266"/>
      <c r="R3392" s="353"/>
      <c r="S3392" s="355"/>
      <c r="T3392" s="351"/>
      <c r="U3392" s="357"/>
      <c r="V3392" s="359"/>
      <c r="W3392" s="361"/>
      <c r="X3392" s="357"/>
      <c r="Y3392" s="353"/>
      <c r="Z3392" s="353"/>
      <c r="AA3392" s="353"/>
      <c r="AB3392" s="353"/>
      <c r="AC3392" s="353"/>
      <c r="AD3392" s="238">
        <f t="shared" si="4158"/>
        <v>0</v>
      </c>
      <c r="AE3392" s="279" t="e">
        <f>VLOOKUP(AD3392,分类参数表!$I$2:$J$10,2,FALSE)</f>
        <v>#N/A</v>
      </c>
      <c r="AF3392" s="280"/>
      <c r="AG3392" s="266"/>
      <c r="AH3392" s="266"/>
      <c r="AI3392" s="266"/>
      <c r="AJ3392" s="266"/>
      <c r="AK3392" s="266"/>
      <c r="AL3392" s="266"/>
      <c r="AM3392" s="290"/>
      <c r="AN3392" s="291" t="e">
        <f t="shared" si="4089"/>
        <v>#DIV/0!</v>
      </c>
      <c r="AO3392" s="297"/>
    </row>
    <row r="3393" spans="1:41" s="219" customFormat="1" ht="15" customHeight="1" thickBot="1" x14ac:dyDescent="0.2">
      <c r="A3393" s="235"/>
      <c r="B3393" s="236">
        <f t="shared" ref="B3393:C3393" si="4161">B3392</f>
        <v>0</v>
      </c>
      <c r="C3393" s="237">
        <f t="shared" si="4161"/>
        <v>0</v>
      </c>
      <c r="D3393" s="238">
        <f t="shared" si="4157"/>
        <v>5</v>
      </c>
      <c r="E3393" s="238"/>
      <c r="F3393" s="239"/>
      <c r="G3393" s="238"/>
      <c r="H3393" s="266"/>
      <c r="I3393" s="238"/>
      <c r="J3393" s="238"/>
      <c r="K3393" s="238"/>
      <c r="L3393" s="238"/>
      <c r="M3393" s="238"/>
      <c r="N3393" s="238"/>
      <c r="O3393" s="256">
        <f t="shared" si="4088"/>
        <v>0</v>
      </c>
      <c r="P3393" s="351"/>
      <c r="Q3393" s="266"/>
      <c r="R3393" s="353"/>
      <c r="S3393" s="355"/>
      <c r="T3393" s="351"/>
      <c r="U3393" s="357"/>
      <c r="V3393" s="359"/>
      <c r="W3393" s="361"/>
      <c r="X3393" s="357"/>
      <c r="Y3393" s="353"/>
      <c r="Z3393" s="353"/>
      <c r="AA3393" s="353"/>
      <c r="AB3393" s="362"/>
      <c r="AC3393" s="362"/>
      <c r="AD3393" s="238">
        <f t="shared" si="4158"/>
        <v>0</v>
      </c>
      <c r="AE3393" s="279" t="e">
        <f>VLOOKUP(AD3393,分类参数表!$I$2:$J$10,2,FALSE)</f>
        <v>#N/A</v>
      </c>
      <c r="AF3393" s="280"/>
      <c r="AG3393" s="266"/>
      <c r="AH3393" s="266"/>
      <c r="AI3393" s="266"/>
      <c r="AJ3393" s="266"/>
      <c r="AK3393" s="266"/>
      <c r="AL3393" s="266"/>
      <c r="AM3393" s="290"/>
      <c r="AN3393" s="291" t="e">
        <f t="shared" si="4089"/>
        <v>#DIV/0!</v>
      </c>
      <c r="AO3393" s="297"/>
    </row>
    <row r="3394" spans="1:41" s="220" customFormat="1" ht="15" customHeight="1" thickTop="1" x14ac:dyDescent="0.15">
      <c r="A3394" s="319"/>
      <c r="B3394" s="242"/>
      <c r="C3394" s="243"/>
      <c r="D3394" s="244">
        <v>1</v>
      </c>
      <c r="E3394" s="320"/>
      <c r="F3394" s="245"/>
      <c r="G3394" s="321"/>
      <c r="H3394" s="328"/>
      <c r="I3394" s="246"/>
      <c r="J3394" s="321"/>
      <c r="K3394" s="320"/>
      <c r="L3394" s="321"/>
      <c r="M3394" s="244"/>
      <c r="N3394" s="244"/>
      <c r="O3394" s="257">
        <f t="shared" si="4088"/>
        <v>0</v>
      </c>
      <c r="P3394" s="363">
        <f>SUM(O3394:O3398)</f>
        <v>0</v>
      </c>
      <c r="Q3394" s="322"/>
      <c r="R3394" s="371">
        <f>SUMPRODUCT(Q3394:Q3398+0)</f>
        <v>0</v>
      </c>
      <c r="S3394" s="374" t="e">
        <f>R3394/P3394</f>
        <v>#DIV/0!</v>
      </c>
      <c r="T3394" s="363" t="e">
        <f>LOOKUP(S3394,{0.4,0.45,0.5,0.55,0.6,0.65,0.7,0.75,0.8,0.85,0.9,0.95,1},{0.1,0.175,0.25,0.325,0.4,0.475,0.55,0.625,0.7,0.775,0.85,0.925,1})</f>
        <v>#DIV/0!</v>
      </c>
      <c r="U3394" s="369"/>
      <c r="V3394" s="365"/>
      <c r="W3394" s="367"/>
      <c r="X3394" s="369"/>
      <c r="Y3394" s="371">
        <f>R3394-(V3394/10)-X3394</f>
        <v>0</v>
      </c>
      <c r="Z3394" s="371" t="e">
        <f>Y3394*T3394*AE3394</f>
        <v>#DIV/0!</v>
      </c>
      <c r="AA3394" s="371" t="e">
        <f>U3394-V3394+Z3394</f>
        <v>#DIV/0!</v>
      </c>
      <c r="AB3394" s="371"/>
      <c r="AC3394" s="371"/>
      <c r="AD3394" s="323" t="s">
        <v>2000</v>
      </c>
      <c r="AE3394" s="282">
        <f>VLOOKUP(AD3394,分类参数表!$I$2:$J$10,2,FALSE)</f>
        <v>1</v>
      </c>
      <c r="AF3394" s="283"/>
      <c r="AG3394" s="322"/>
      <c r="AH3394" s="269"/>
      <c r="AI3394" s="269"/>
      <c r="AJ3394" s="269"/>
      <c r="AK3394" s="322"/>
      <c r="AL3394" s="322"/>
      <c r="AM3394" s="292"/>
      <c r="AN3394" s="293" t="e">
        <f t="shared" si="4089"/>
        <v>#DIV/0!</v>
      </c>
      <c r="AO3394" s="298"/>
    </row>
    <row r="3395" spans="1:41" s="221" customFormat="1" ht="15" customHeight="1" x14ac:dyDescent="0.15">
      <c r="A3395" s="247"/>
      <c r="B3395" s="248">
        <f t="shared" ref="B3395:C3395" si="4162">B3394</f>
        <v>0</v>
      </c>
      <c r="C3395" s="249">
        <f t="shared" si="4162"/>
        <v>0</v>
      </c>
      <c r="D3395" s="250">
        <f t="shared" ref="D3395:D3398" si="4163">D3394+1</f>
        <v>2</v>
      </c>
      <c r="E3395" s="250"/>
      <c r="F3395" s="251"/>
      <c r="G3395" s="250"/>
      <c r="H3395" s="329"/>
      <c r="I3395" s="252"/>
      <c r="J3395" s="250"/>
      <c r="K3395" s="250"/>
      <c r="L3395" s="250"/>
      <c r="M3395" s="250"/>
      <c r="N3395" s="250"/>
      <c r="O3395" s="258">
        <f t="shared" si="4088"/>
        <v>0</v>
      </c>
      <c r="P3395" s="364"/>
      <c r="Q3395" s="271"/>
      <c r="R3395" s="372"/>
      <c r="S3395" s="375"/>
      <c r="T3395" s="364"/>
      <c r="U3395" s="370"/>
      <c r="V3395" s="366"/>
      <c r="W3395" s="368"/>
      <c r="X3395" s="370"/>
      <c r="Y3395" s="372"/>
      <c r="Z3395" s="372"/>
      <c r="AA3395" s="372"/>
      <c r="AB3395" s="372"/>
      <c r="AC3395" s="372"/>
      <c r="AD3395" s="250" t="str">
        <f t="shared" ref="AD3395:AD3398" si="4164">AD3394</f>
        <v>会员</v>
      </c>
      <c r="AE3395" s="284">
        <f>VLOOKUP(AD3395,分类参数表!$I$2:$J$10,2,FALSE)</f>
        <v>1</v>
      </c>
      <c r="AF3395" s="285"/>
      <c r="AG3395" s="271"/>
      <c r="AH3395" s="271"/>
      <c r="AI3395" s="271"/>
      <c r="AJ3395" s="271"/>
      <c r="AK3395" s="271"/>
      <c r="AL3395" s="271"/>
      <c r="AM3395" s="294"/>
      <c r="AN3395" s="295" t="e">
        <f t="shared" si="4089"/>
        <v>#DIV/0!</v>
      </c>
      <c r="AO3395" s="299"/>
    </row>
    <row r="3396" spans="1:41" s="221" customFormat="1" ht="15" customHeight="1" x14ac:dyDescent="0.15">
      <c r="A3396" s="247"/>
      <c r="B3396" s="248">
        <f t="shared" ref="B3396:C3396" si="4165">B3395</f>
        <v>0</v>
      </c>
      <c r="C3396" s="249">
        <f t="shared" si="4165"/>
        <v>0</v>
      </c>
      <c r="D3396" s="250">
        <f t="shared" si="4163"/>
        <v>3</v>
      </c>
      <c r="E3396" s="250"/>
      <c r="F3396" s="251"/>
      <c r="G3396" s="250"/>
      <c r="H3396" s="329"/>
      <c r="I3396" s="252"/>
      <c r="J3396" s="250"/>
      <c r="K3396" s="250"/>
      <c r="L3396" s="250"/>
      <c r="M3396" s="250"/>
      <c r="N3396" s="250"/>
      <c r="O3396" s="258">
        <f t="shared" si="4088"/>
        <v>0</v>
      </c>
      <c r="P3396" s="364"/>
      <c r="Q3396" s="271"/>
      <c r="R3396" s="372"/>
      <c r="S3396" s="375"/>
      <c r="T3396" s="364"/>
      <c r="U3396" s="370"/>
      <c r="V3396" s="366"/>
      <c r="W3396" s="368"/>
      <c r="X3396" s="370"/>
      <c r="Y3396" s="372"/>
      <c r="Z3396" s="372"/>
      <c r="AA3396" s="372"/>
      <c r="AB3396" s="372"/>
      <c r="AC3396" s="372"/>
      <c r="AD3396" s="250" t="str">
        <f t="shared" si="4164"/>
        <v>会员</v>
      </c>
      <c r="AE3396" s="284">
        <f>VLOOKUP(AD3396,分类参数表!$I$2:$J$10,2,FALSE)</f>
        <v>1</v>
      </c>
      <c r="AF3396" s="285"/>
      <c r="AG3396" s="271"/>
      <c r="AH3396" s="271"/>
      <c r="AI3396" s="271"/>
      <c r="AJ3396" s="271"/>
      <c r="AK3396" s="271"/>
      <c r="AL3396" s="271"/>
      <c r="AM3396" s="294"/>
      <c r="AN3396" s="295" t="e">
        <f t="shared" si="4089"/>
        <v>#DIV/0!</v>
      </c>
      <c r="AO3396" s="299"/>
    </row>
    <row r="3397" spans="1:41" s="221" customFormat="1" ht="15" customHeight="1" x14ac:dyDescent="0.15">
      <c r="A3397" s="247"/>
      <c r="B3397" s="248">
        <f t="shared" ref="B3397:C3397" si="4166">B3396</f>
        <v>0</v>
      </c>
      <c r="C3397" s="249">
        <f t="shared" si="4166"/>
        <v>0</v>
      </c>
      <c r="D3397" s="250">
        <f t="shared" si="4163"/>
        <v>4</v>
      </c>
      <c r="E3397" s="250"/>
      <c r="F3397" s="251"/>
      <c r="G3397" s="250"/>
      <c r="H3397" s="271"/>
      <c r="I3397" s="250"/>
      <c r="J3397" s="250"/>
      <c r="K3397" s="250"/>
      <c r="L3397" s="250"/>
      <c r="M3397" s="250"/>
      <c r="N3397" s="250"/>
      <c r="O3397" s="258">
        <f t="shared" si="4088"/>
        <v>0</v>
      </c>
      <c r="P3397" s="364"/>
      <c r="Q3397" s="271"/>
      <c r="R3397" s="372"/>
      <c r="S3397" s="375"/>
      <c r="T3397" s="364"/>
      <c r="U3397" s="370"/>
      <c r="V3397" s="366"/>
      <c r="W3397" s="368"/>
      <c r="X3397" s="370"/>
      <c r="Y3397" s="372"/>
      <c r="Z3397" s="372"/>
      <c r="AA3397" s="372"/>
      <c r="AB3397" s="372"/>
      <c r="AC3397" s="372"/>
      <c r="AD3397" s="250" t="str">
        <f t="shared" si="4164"/>
        <v>会员</v>
      </c>
      <c r="AE3397" s="284">
        <f>VLOOKUP(AD3397,分类参数表!$I$2:$J$10,2,FALSE)</f>
        <v>1</v>
      </c>
      <c r="AF3397" s="285"/>
      <c r="AG3397" s="271"/>
      <c r="AH3397" s="271"/>
      <c r="AI3397" s="271"/>
      <c r="AJ3397" s="271"/>
      <c r="AK3397" s="271"/>
      <c r="AL3397" s="271"/>
      <c r="AM3397" s="294"/>
      <c r="AN3397" s="295" t="e">
        <f t="shared" si="4089"/>
        <v>#DIV/0!</v>
      </c>
      <c r="AO3397" s="299"/>
    </row>
    <row r="3398" spans="1:41" s="221" customFormat="1" ht="15" customHeight="1" thickBot="1" x14ac:dyDescent="0.2">
      <c r="A3398" s="247"/>
      <c r="B3398" s="248">
        <f t="shared" ref="B3398:C3398" si="4167">B3397</f>
        <v>0</v>
      </c>
      <c r="C3398" s="249">
        <f t="shared" si="4167"/>
        <v>0</v>
      </c>
      <c r="D3398" s="250">
        <f t="shared" si="4163"/>
        <v>5</v>
      </c>
      <c r="E3398" s="250"/>
      <c r="F3398" s="251"/>
      <c r="G3398" s="250"/>
      <c r="H3398" s="271"/>
      <c r="I3398" s="250"/>
      <c r="J3398" s="250"/>
      <c r="K3398" s="250"/>
      <c r="L3398" s="250"/>
      <c r="M3398" s="250"/>
      <c r="N3398" s="250"/>
      <c r="O3398" s="258">
        <f t="shared" ref="O3398:O3461" si="4168">N3398*M3398</f>
        <v>0</v>
      </c>
      <c r="P3398" s="364"/>
      <c r="Q3398" s="271"/>
      <c r="R3398" s="372"/>
      <c r="S3398" s="375"/>
      <c r="T3398" s="364"/>
      <c r="U3398" s="370"/>
      <c r="V3398" s="366"/>
      <c r="W3398" s="368"/>
      <c r="X3398" s="370"/>
      <c r="Y3398" s="372"/>
      <c r="Z3398" s="372"/>
      <c r="AA3398" s="372"/>
      <c r="AB3398" s="373"/>
      <c r="AC3398" s="373"/>
      <c r="AD3398" s="250" t="str">
        <f t="shared" si="4164"/>
        <v>会员</v>
      </c>
      <c r="AE3398" s="284">
        <f>VLOOKUP(AD3398,分类参数表!$I$2:$J$10,2,FALSE)</f>
        <v>1</v>
      </c>
      <c r="AF3398" s="285"/>
      <c r="AG3398" s="271"/>
      <c r="AH3398" s="271"/>
      <c r="AI3398" s="271"/>
      <c r="AJ3398" s="271"/>
      <c r="AK3398" s="271"/>
      <c r="AL3398" s="271"/>
      <c r="AM3398" s="294"/>
      <c r="AN3398" s="295" t="e">
        <f t="shared" ref="AN3398:AN3461" si="4169">(Q3398-AM3398)/M3398/N3398</f>
        <v>#DIV/0!</v>
      </c>
      <c r="AO3398" s="299"/>
    </row>
    <row r="3399" spans="1:41" s="218" customFormat="1" ht="15" customHeight="1" thickTop="1" x14ac:dyDescent="0.15">
      <c r="A3399" s="229"/>
      <c r="B3399" s="230"/>
      <c r="C3399" s="231"/>
      <c r="D3399" s="232">
        <v>1</v>
      </c>
      <c r="E3399" s="233"/>
      <c r="F3399" s="233"/>
      <c r="G3399" s="232"/>
      <c r="H3399" s="326"/>
      <c r="I3399" s="234"/>
      <c r="J3399" s="232"/>
      <c r="K3399" s="233"/>
      <c r="L3399" s="232"/>
      <c r="M3399" s="232"/>
      <c r="N3399" s="232"/>
      <c r="O3399" s="255">
        <f t="shared" si="4168"/>
        <v>0</v>
      </c>
      <c r="P3399" s="350">
        <f>SUM(O3399:O3403)</f>
        <v>0</v>
      </c>
      <c r="Q3399" s="264"/>
      <c r="R3399" s="352">
        <f>SUMPRODUCT(Q3399:Q3403+0)</f>
        <v>0</v>
      </c>
      <c r="S3399" s="354" t="e">
        <f>R3399/P3399</f>
        <v>#DIV/0!</v>
      </c>
      <c r="T3399" s="350" t="e">
        <f>LOOKUP(S3399,{0.4,0.45,0.5,0.55,0.6,0.65,0.7,0.75,0.8,0.85,0.9,0.95,1},{0.1,0.175,0.25,0.325,0.4,0.475,0.55,0.625,0.7,0.775,0.85,0.925,1})</f>
        <v>#DIV/0!</v>
      </c>
      <c r="U3399" s="356"/>
      <c r="V3399" s="358"/>
      <c r="W3399" s="360"/>
      <c r="X3399" s="356"/>
      <c r="Y3399" s="352">
        <f>R3399-(V3399/10)-X3399</f>
        <v>0</v>
      </c>
      <c r="Z3399" s="352" t="e">
        <f>Y3399*T3399*AE3399</f>
        <v>#DIV/0!</v>
      </c>
      <c r="AA3399" s="352" t="e">
        <f>U3399-V3399+Z3399</f>
        <v>#DIV/0!</v>
      </c>
      <c r="AB3399" s="352"/>
      <c r="AC3399" s="352"/>
      <c r="AD3399" s="276"/>
      <c r="AE3399" s="277" t="e">
        <f>VLOOKUP(AD3399,分类参数表!$I$2:$J$10,2,FALSE)</f>
        <v>#N/A</v>
      </c>
      <c r="AF3399" s="278"/>
      <c r="AG3399" s="264"/>
      <c r="AH3399" s="264"/>
      <c r="AI3399" s="264"/>
      <c r="AJ3399" s="264"/>
      <c r="AK3399" s="264"/>
      <c r="AL3399" s="264"/>
      <c r="AM3399" s="288"/>
      <c r="AN3399" s="289" t="e">
        <f t="shared" si="4169"/>
        <v>#DIV/0!</v>
      </c>
      <c r="AO3399" s="296"/>
    </row>
    <row r="3400" spans="1:41" s="219" customFormat="1" ht="15" customHeight="1" x14ac:dyDescent="0.15">
      <c r="A3400" s="235"/>
      <c r="B3400" s="236">
        <f t="shared" ref="B3400:C3400" si="4170">B3399</f>
        <v>0</v>
      </c>
      <c r="C3400" s="237">
        <f t="shared" si="4170"/>
        <v>0</v>
      </c>
      <c r="D3400" s="238">
        <f t="shared" ref="D3400:D3403" si="4171">D3399+1</f>
        <v>2</v>
      </c>
      <c r="E3400" s="238"/>
      <c r="F3400" s="239"/>
      <c r="G3400" s="238"/>
      <c r="H3400" s="327"/>
      <c r="I3400" s="240"/>
      <c r="J3400" s="238"/>
      <c r="K3400" s="238"/>
      <c r="L3400" s="238"/>
      <c r="M3400" s="238"/>
      <c r="N3400" s="238"/>
      <c r="O3400" s="256">
        <f t="shared" si="4168"/>
        <v>0</v>
      </c>
      <c r="P3400" s="351"/>
      <c r="Q3400" s="266"/>
      <c r="R3400" s="353"/>
      <c r="S3400" s="355"/>
      <c r="T3400" s="351"/>
      <c r="U3400" s="357"/>
      <c r="V3400" s="359"/>
      <c r="W3400" s="361"/>
      <c r="X3400" s="357"/>
      <c r="Y3400" s="353"/>
      <c r="Z3400" s="353"/>
      <c r="AA3400" s="353"/>
      <c r="AB3400" s="353"/>
      <c r="AC3400" s="353"/>
      <c r="AD3400" s="238">
        <f t="shared" ref="AD3400:AD3403" si="4172">AD3399</f>
        <v>0</v>
      </c>
      <c r="AE3400" s="279" t="e">
        <f>VLOOKUP(AD3400,分类参数表!$I$2:$J$10,2,FALSE)</f>
        <v>#N/A</v>
      </c>
      <c r="AF3400" s="280"/>
      <c r="AG3400" s="266"/>
      <c r="AH3400" s="266"/>
      <c r="AI3400" s="266"/>
      <c r="AJ3400" s="266"/>
      <c r="AK3400" s="266"/>
      <c r="AL3400" s="266"/>
      <c r="AM3400" s="290"/>
      <c r="AN3400" s="291" t="e">
        <f t="shared" si="4169"/>
        <v>#DIV/0!</v>
      </c>
      <c r="AO3400" s="297"/>
    </row>
    <row r="3401" spans="1:41" s="219" customFormat="1" ht="15" customHeight="1" x14ac:dyDescent="0.15">
      <c r="A3401" s="235"/>
      <c r="B3401" s="236">
        <f t="shared" ref="B3401:C3401" si="4173">B3400</f>
        <v>0</v>
      </c>
      <c r="C3401" s="237">
        <f t="shared" si="4173"/>
        <v>0</v>
      </c>
      <c r="D3401" s="238">
        <f t="shared" si="4171"/>
        <v>3</v>
      </c>
      <c r="E3401" s="238"/>
      <c r="F3401" s="239"/>
      <c r="G3401" s="238"/>
      <c r="H3401" s="327"/>
      <c r="I3401" s="240"/>
      <c r="J3401" s="238"/>
      <c r="K3401" s="238"/>
      <c r="L3401" s="238"/>
      <c r="M3401" s="238"/>
      <c r="N3401" s="238"/>
      <c r="O3401" s="256">
        <f t="shared" si="4168"/>
        <v>0</v>
      </c>
      <c r="P3401" s="351"/>
      <c r="Q3401" s="266"/>
      <c r="R3401" s="353"/>
      <c r="S3401" s="355"/>
      <c r="T3401" s="351"/>
      <c r="U3401" s="357"/>
      <c r="V3401" s="359"/>
      <c r="W3401" s="361"/>
      <c r="X3401" s="357"/>
      <c r="Y3401" s="353"/>
      <c r="Z3401" s="353"/>
      <c r="AA3401" s="353"/>
      <c r="AB3401" s="353"/>
      <c r="AC3401" s="353"/>
      <c r="AD3401" s="238">
        <f t="shared" si="4172"/>
        <v>0</v>
      </c>
      <c r="AE3401" s="279" t="e">
        <f>VLOOKUP(AD3401,分类参数表!$I$2:$J$10,2,FALSE)</f>
        <v>#N/A</v>
      </c>
      <c r="AF3401" s="280"/>
      <c r="AG3401" s="266"/>
      <c r="AH3401" s="266"/>
      <c r="AI3401" s="266"/>
      <c r="AJ3401" s="266"/>
      <c r="AK3401" s="266"/>
      <c r="AL3401" s="266"/>
      <c r="AM3401" s="290"/>
      <c r="AN3401" s="291" t="e">
        <f t="shared" si="4169"/>
        <v>#DIV/0!</v>
      </c>
      <c r="AO3401" s="297"/>
    </row>
    <row r="3402" spans="1:41" s="219" customFormat="1" ht="15" customHeight="1" x14ac:dyDescent="0.15">
      <c r="A3402" s="235"/>
      <c r="B3402" s="236">
        <f t="shared" ref="B3402:C3402" si="4174">B3401</f>
        <v>0</v>
      </c>
      <c r="C3402" s="237">
        <f t="shared" si="4174"/>
        <v>0</v>
      </c>
      <c r="D3402" s="238">
        <f t="shared" si="4171"/>
        <v>4</v>
      </c>
      <c r="E3402" s="238"/>
      <c r="F3402" s="239"/>
      <c r="G3402" s="238"/>
      <c r="H3402" s="266"/>
      <c r="I3402" s="238"/>
      <c r="J3402" s="238"/>
      <c r="K3402" s="238"/>
      <c r="L3402" s="238"/>
      <c r="M3402" s="238"/>
      <c r="N3402" s="238"/>
      <c r="O3402" s="256">
        <f t="shared" si="4168"/>
        <v>0</v>
      </c>
      <c r="P3402" s="351"/>
      <c r="Q3402" s="266"/>
      <c r="R3402" s="353"/>
      <c r="S3402" s="355"/>
      <c r="T3402" s="351"/>
      <c r="U3402" s="357"/>
      <c r="V3402" s="359"/>
      <c r="W3402" s="361"/>
      <c r="X3402" s="357"/>
      <c r="Y3402" s="353"/>
      <c r="Z3402" s="353"/>
      <c r="AA3402" s="353"/>
      <c r="AB3402" s="353"/>
      <c r="AC3402" s="353"/>
      <c r="AD3402" s="238">
        <f t="shared" si="4172"/>
        <v>0</v>
      </c>
      <c r="AE3402" s="279" t="e">
        <f>VLOOKUP(AD3402,分类参数表!$I$2:$J$10,2,FALSE)</f>
        <v>#N/A</v>
      </c>
      <c r="AF3402" s="280"/>
      <c r="AG3402" s="266"/>
      <c r="AH3402" s="266"/>
      <c r="AI3402" s="266"/>
      <c r="AJ3402" s="266"/>
      <c r="AK3402" s="266"/>
      <c r="AL3402" s="266"/>
      <c r="AM3402" s="290"/>
      <c r="AN3402" s="291" t="e">
        <f t="shared" si="4169"/>
        <v>#DIV/0!</v>
      </c>
      <c r="AO3402" s="297"/>
    </row>
    <row r="3403" spans="1:41" s="219" customFormat="1" ht="15" customHeight="1" thickBot="1" x14ac:dyDescent="0.2">
      <c r="A3403" s="235"/>
      <c r="B3403" s="236">
        <f t="shared" ref="B3403:C3403" si="4175">B3402</f>
        <v>0</v>
      </c>
      <c r="C3403" s="237">
        <f t="shared" si="4175"/>
        <v>0</v>
      </c>
      <c r="D3403" s="238">
        <f t="shared" si="4171"/>
        <v>5</v>
      </c>
      <c r="E3403" s="238"/>
      <c r="F3403" s="239"/>
      <c r="G3403" s="238"/>
      <c r="H3403" s="266"/>
      <c r="I3403" s="238"/>
      <c r="J3403" s="238"/>
      <c r="K3403" s="238"/>
      <c r="L3403" s="238"/>
      <c r="M3403" s="238"/>
      <c r="N3403" s="238"/>
      <c r="O3403" s="256">
        <f t="shared" si="4168"/>
        <v>0</v>
      </c>
      <c r="P3403" s="351"/>
      <c r="Q3403" s="266"/>
      <c r="R3403" s="353"/>
      <c r="S3403" s="355"/>
      <c r="T3403" s="351"/>
      <c r="U3403" s="357"/>
      <c r="V3403" s="359"/>
      <c r="W3403" s="361"/>
      <c r="X3403" s="357"/>
      <c r="Y3403" s="353"/>
      <c r="Z3403" s="353"/>
      <c r="AA3403" s="353"/>
      <c r="AB3403" s="362"/>
      <c r="AC3403" s="362"/>
      <c r="AD3403" s="238">
        <f t="shared" si="4172"/>
        <v>0</v>
      </c>
      <c r="AE3403" s="279" t="e">
        <f>VLOOKUP(AD3403,分类参数表!$I$2:$J$10,2,FALSE)</f>
        <v>#N/A</v>
      </c>
      <c r="AF3403" s="280"/>
      <c r="AG3403" s="266"/>
      <c r="AH3403" s="266"/>
      <c r="AI3403" s="266"/>
      <c r="AJ3403" s="266"/>
      <c r="AK3403" s="266"/>
      <c r="AL3403" s="266"/>
      <c r="AM3403" s="290"/>
      <c r="AN3403" s="291" t="e">
        <f t="shared" si="4169"/>
        <v>#DIV/0!</v>
      </c>
      <c r="AO3403" s="297"/>
    </row>
    <row r="3404" spans="1:41" s="218" customFormat="1" ht="15" customHeight="1" thickTop="1" x14ac:dyDescent="0.15">
      <c r="A3404" s="229"/>
      <c r="B3404" s="230"/>
      <c r="C3404" s="231"/>
      <c r="D3404" s="232">
        <v>1</v>
      </c>
      <c r="E3404" s="233"/>
      <c r="F3404" s="233"/>
      <c r="G3404" s="232"/>
      <c r="H3404" s="326"/>
      <c r="I3404" s="234"/>
      <c r="J3404" s="232"/>
      <c r="K3404" s="233"/>
      <c r="L3404" s="232"/>
      <c r="M3404" s="232"/>
      <c r="N3404" s="232"/>
      <c r="O3404" s="255">
        <f t="shared" si="4168"/>
        <v>0</v>
      </c>
      <c r="P3404" s="350">
        <f>SUM(O3404:O3408)</f>
        <v>0</v>
      </c>
      <c r="Q3404" s="264"/>
      <c r="R3404" s="352">
        <f>SUMPRODUCT(Q3404:Q3408+0)</f>
        <v>0</v>
      </c>
      <c r="S3404" s="354" t="e">
        <f>R3404/P3404</f>
        <v>#DIV/0!</v>
      </c>
      <c r="T3404" s="350" t="e">
        <f>LOOKUP(S3404,{0.4,0.45,0.5,0.55,0.6,0.65,0.7,0.75,0.8,0.85,0.9,0.95,1},{0.1,0.175,0.25,0.325,0.4,0.475,0.55,0.625,0.7,0.775,0.85,0.925,1})</f>
        <v>#DIV/0!</v>
      </c>
      <c r="U3404" s="356"/>
      <c r="V3404" s="358"/>
      <c r="W3404" s="360"/>
      <c r="X3404" s="356"/>
      <c r="Y3404" s="352">
        <f>R3404-(V3404/10)-X3404</f>
        <v>0</v>
      </c>
      <c r="Z3404" s="352" t="e">
        <f>Y3404*T3404*AE3404</f>
        <v>#DIV/0!</v>
      </c>
      <c r="AA3404" s="352" t="e">
        <f>U3404-V3404+Z3404</f>
        <v>#DIV/0!</v>
      </c>
      <c r="AB3404" s="352"/>
      <c r="AC3404" s="352"/>
      <c r="AD3404" s="276"/>
      <c r="AE3404" s="277" t="e">
        <f>VLOOKUP(AD3404,分类参数表!$I$2:$J$10,2,FALSE)</f>
        <v>#N/A</v>
      </c>
      <c r="AF3404" s="278"/>
      <c r="AG3404" s="264"/>
      <c r="AH3404" s="264"/>
      <c r="AI3404" s="264"/>
      <c r="AJ3404" s="264"/>
      <c r="AK3404" s="264"/>
      <c r="AL3404" s="264"/>
      <c r="AM3404" s="288"/>
      <c r="AN3404" s="289" t="e">
        <f t="shared" si="4169"/>
        <v>#DIV/0!</v>
      </c>
      <c r="AO3404" s="296"/>
    </row>
    <row r="3405" spans="1:41" s="219" customFormat="1" ht="15" customHeight="1" x14ac:dyDescent="0.15">
      <c r="A3405" s="235"/>
      <c r="B3405" s="236">
        <f t="shared" ref="B3405:C3405" si="4176">B3404</f>
        <v>0</v>
      </c>
      <c r="C3405" s="237">
        <f t="shared" si="4176"/>
        <v>0</v>
      </c>
      <c r="D3405" s="238">
        <f t="shared" ref="D3405:D3408" si="4177">D3404+1</f>
        <v>2</v>
      </c>
      <c r="E3405" s="238"/>
      <c r="F3405" s="239"/>
      <c r="G3405" s="238"/>
      <c r="H3405" s="327"/>
      <c r="I3405" s="240"/>
      <c r="J3405" s="238"/>
      <c r="K3405" s="238"/>
      <c r="L3405" s="238"/>
      <c r="M3405" s="238"/>
      <c r="N3405" s="238"/>
      <c r="O3405" s="256">
        <f t="shared" si="4168"/>
        <v>0</v>
      </c>
      <c r="P3405" s="351"/>
      <c r="Q3405" s="266"/>
      <c r="R3405" s="353"/>
      <c r="S3405" s="355"/>
      <c r="T3405" s="351"/>
      <c r="U3405" s="357"/>
      <c r="V3405" s="359"/>
      <c r="W3405" s="361"/>
      <c r="X3405" s="357"/>
      <c r="Y3405" s="353"/>
      <c r="Z3405" s="353"/>
      <c r="AA3405" s="353"/>
      <c r="AB3405" s="353"/>
      <c r="AC3405" s="353"/>
      <c r="AD3405" s="238">
        <f t="shared" ref="AD3405:AD3408" si="4178">AD3404</f>
        <v>0</v>
      </c>
      <c r="AE3405" s="279" t="e">
        <f>VLOOKUP(AD3405,分类参数表!$I$2:$J$10,2,FALSE)</f>
        <v>#N/A</v>
      </c>
      <c r="AF3405" s="280"/>
      <c r="AG3405" s="266"/>
      <c r="AH3405" s="266"/>
      <c r="AI3405" s="266"/>
      <c r="AJ3405" s="266"/>
      <c r="AK3405" s="266"/>
      <c r="AL3405" s="266"/>
      <c r="AM3405" s="290"/>
      <c r="AN3405" s="291" t="e">
        <f t="shared" si="4169"/>
        <v>#DIV/0!</v>
      </c>
      <c r="AO3405" s="297"/>
    </row>
    <row r="3406" spans="1:41" s="219" customFormat="1" ht="15" customHeight="1" x14ac:dyDescent="0.15">
      <c r="A3406" s="235"/>
      <c r="B3406" s="236">
        <f t="shared" ref="B3406:C3406" si="4179">B3405</f>
        <v>0</v>
      </c>
      <c r="C3406" s="237">
        <f t="shared" si="4179"/>
        <v>0</v>
      </c>
      <c r="D3406" s="238">
        <f t="shared" si="4177"/>
        <v>3</v>
      </c>
      <c r="E3406" s="238"/>
      <c r="F3406" s="239"/>
      <c r="G3406" s="238"/>
      <c r="H3406" s="327"/>
      <c r="I3406" s="240"/>
      <c r="J3406" s="238"/>
      <c r="K3406" s="238"/>
      <c r="L3406" s="238"/>
      <c r="M3406" s="238"/>
      <c r="N3406" s="238"/>
      <c r="O3406" s="256">
        <f t="shared" si="4168"/>
        <v>0</v>
      </c>
      <c r="P3406" s="351"/>
      <c r="Q3406" s="266"/>
      <c r="R3406" s="353"/>
      <c r="S3406" s="355"/>
      <c r="T3406" s="351"/>
      <c r="U3406" s="357"/>
      <c r="V3406" s="359"/>
      <c r="W3406" s="361"/>
      <c r="X3406" s="357"/>
      <c r="Y3406" s="353"/>
      <c r="Z3406" s="353"/>
      <c r="AA3406" s="353"/>
      <c r="AB3406" s="353"/>
      <c r="AC3406" s="353"/>
      <c r="AD3406" s="238">
        <f t="shared" si="4178"/>
        <v>0</v>
      </c>
      <c r="AE3406" s="279" t="e">
        <f>VLOOKUP(AD3406,分类参数表!$I$2:$J$10,2,FALSE)</f>
        <v>#N/A</v>
      </c>
      <c r="AF3406" s="280"/>
      <c r="AG3406" s="266"/>
      <c r="AH3406" s="266"/>
      <c r="AI3406" s="266"/>
      <c r="AJ3406" s="266"/>
      <c r="AK3406" s="266"/>
      <c r="AL3406" s="266"/>
      <c r="AM3406" s="290"/>
      <c r="AN3406" s="291" t="e">
        <f t="shared" si="4169"/>
        <v>#DIV/0!</v>
      </c>
      <c r="AO3406" s="297"/>
    </row>
    <row r="3407" spans="1:41" s="219" customFormat="1" ht="15" customHeight="1" x14ac:dyDescent="0.15">
      <c r="A3407" s="235"/>
      <c r="B3407" s="236">
        <f t="shared" ref="B3407:C3407" si="4180">B3406</f>
        <v>0</v>
      </c>
      <c r="C3407" s="237">
        <f t="shared" si="4180"/>
        <v>0</v>
      </c>
      <c r="D3407" s="238">
        <f t="shared" si="4177"/>
        <v>4</v>
      </c>
      <c r="E3407" s="238"/>
      <c r="F3407" s="239"/>
      <c r="G3407" s="238"/>
      <c r="H3407" s="266"/>
      <c r="I3407" s="238"/>
      <c r="J3407" s="238"/>
      <c r="K3407" s="238"/>
      <c r="L3407" s="238"/>
      <c r="M3407" s="238"/>
      <c r="N3407" s="238"/>
      <c r="O3407" s="256">
        <f t="shared" si="4168"/>
        <v>0</v>
      </c>
      <c r="P3407" s="351"/>
      <c r="Q3407" s="266"/>
      <c r="R3407" s="353"/>
      <c r="S3407" s="355"/>
      <c r="T3407" s="351"/>
      <c r="U3407" s="357"/>
      <c r="V3407" s="359"/>
      <c r="W3407" s="361"/>
      <c r="X3407" s="357"/>
      <c r="Y3407" s="353"/>
      <c r="Z3407" s="353"/>
      <c r="AA3407" s="353"/>
      <c r="AB3407" s="353"/>
      <c r="AC3407" s="353"/>
      <c r="AD3407" s="238">
        <f t="shared" si="4178"/>
        <v>0</v>
      </c>
      <c r="AE3407" s="279" t="e">
        <f>VLOOKUP(AD3407,分类参数表!$I$2:$J$10,2,FALSE)</f>
        <v>#N/A</v>
      </c>
      <c r="AF3407" s="280"/>
      <c r="AG3407" s="266"/>
      <c r="AH3407" s="266"/>
      <c r="AI3407" s="266"/>
      <c r="AJ3407" s="266"/>
      <c r="AK3407" s="266"/>
      <c r="AL3407" s="266"/>
      <c r="AM3407" s="290"/>
      <c r="AN3407" s="291" t="e">
        <f t="shared" si="4169"/>
        <v>#DIV/0!</v>
      </c>
      <c r="AO3407" s="297"/>
    </row>
    <row r="3408" spans="1:41" s="219" customFormat="1" ht="15" customHeight="1" thickBot="1" x14ac:dyDescent="0.2">
      <c r="A3408" s="235"/>
      <c r="B3408" s="236">
        <f t="shared" ref="B3408:C3408" si="4181">B3407</f>
        <v>0</v>
      </c>
      <c r="C3408" s="237">
        <f t="shared" si="4181"/>
        <v>0</v>
      </c>
      <c r="D3408" s="238">
        <f t="shared" si="4177"/>
        <v>5</v>
      </c>
      <c r="E3408" s="238"/>
      <c r="F3408" s="239"/>
      <c r="G3408" s="238"/>
      <c r="H3408" s="266"/>
      <c r="I3408" s="238"/>
      <c r="J3408" s="238"/>
      <c r="K3408" s="238"/>
      <c r="L3408" s="238"/>
      <c r="M3408" s="238"/>
      <c r="N3408" s="238"/>
      <c r="O3408" s="256">
        <f t="shared" si="4168"/>
        <v>0</v>
      </c>
      <c r="P3408" s="351"/>
      <c r="Q3408" s="266"/>
      <c r="R3408" s="353"/>
      <c r="S3408" s="355"/>
      <c r="T3408" s="351"/>
      <c r="U3408" s="357"/>
      <c r="V3408" s="359"/>
      <c r="W3408" s="361"/>
      <c r="X3408" s="357"/>
      <c r="Y3408" s="353"/>
      <c r="Z3408" s="353"/>
      <c r="AA3408" s="353"/>
      <c r="AB3408" s="362"/>
      <c r="AC3408" s="362"/>
      <c r="AD3408" s="238">
        <f t="shared" si="4178"/>
        <v>0</v>
      </c>
      <c r="AE3408" s="279" t="e">
        <f>VLOOKUP(AD3408,分类参数表!$I$2:$J$10,2,FALSE)</f>
        <v>#N/A</v>
      </c>
      <c r="AF3408" s="280"/>
      <c r="AG3408" s="266"/>
      <c r="AH3408" s="266"/>
      <c r="AI3408" s="266"/>
      <c r="AJ3408" s="266"/>
      <c r="AK3408" s="266"/>
      <c r="AL3408" s="266"/>
      <c r="AM3408" s="290"/>
      <c r="AN3408" s="291" t="e">
        <f t="shared" si="4169"/>
        <v>#DIV/0!</v>
      </c>
      <c r="AO3408" s="297"/>
    </row>
    <row r="3409" spans="1:41" s="220" customFormat="1" ht="15" customHeight="1" thickTop="1" x14ac:dyDescent="0.15">
      <c r="A3409" s="319"/>
      <c r="B3409" s="242"/>
      <c r="C3409" s="243"/>
      <c r="D3409" s="244">
        <v>1</v>
      </c>
      <c r="E3409" s="320"/>
      <c r="F3409" s="245"/>
      <c r="G3409" s="321"/>
      <c r="H3409" s="328"/>
      <c r="I3409" s="246"/>
      <c r="J3409" s="321"/>
      <c r="K3409" s="320"/>
      <c r="L3409" s="321"/>
      <c r="M3409" s="244"/>
      <c r="N3409" s="244"/>
      <c r="O3409" s="257">
        <f t="shared" si="4168"/>
        <v>0</v>
      </c>
      <c r="P3409" s="363">
        <f>SUM(O3409:O3413)</f>
        <v>0</v>
      </c>
      <c r="Q3409" s="322"/>
      <c r="R3409" s="371">
        <f>SUMPRODUCT(Q3409:Q3413+0)</f>
        <v>0</v>
      </c>
      <c r="S3409" s="374" t="e">
        <f>R3409/P3409</f>
        <v>#DIV/0!</v>
      </c>
      <c r="T3409" s="363" t="e">
        <f>LOOKUP(S3409,{0.4,0.45,0.5,0.55,0.6,0.65,0.7,0.75,0.8,0.85,0.9,0.95,1},{0.1,0.175,0.25,0.325,0.4,0.475,0.55,0.625,0.7,0.775,0.85,0.925,1})</f>
        <v>#DIV/0!</v>
      </c>
      <c r="U3409" s="369"/>
      <c r="V3409" s="365"/>
      <c r="W3409" s="367"/>
      <c r="X3409" s="369"/>
      <c r="Y3409" s="371">
        <f>R3409-(V3409/10)-X3409</f>
        <v>0</v>
      </c>
      <c r="Z3409" s="371" t="e">
        <f>Y3409*T3409*AE3409</f>
        <v>#DIV/0!</v>
      </c>
      <c r="AA3409" s="371" t="e">
        <f>U3409-V3409+Z3409</f>
        <v>#DIV/0!</v>
      </c>
      <c r="AB3409" s="371"/>
      <c r="AC3409" s="371"/>
      <c r="AD3409" s="323" t="s">
        <v>2000</v>
      </c>
      <c r="AE3409" s="282">
        <f>VLOOKUP(AD3409,分类参数表!$I$2:$J$10,2,FALSE)</f>
        <v>1</v>
      </c>
      <c r="AF3409" s="283"/>
      <c r="AG3409" s="322"/>
      <c r="AH3409" s="269"/>
      <c r="AI3409" s="269"/>
      <c r="AJ3409" s="269"/>
      <c r="AK3409" s="322"/>
      <c r="AL3409" s="322"/>
      <c r="AM3409" s="292"/>
      <c r="AN3409" s="293" t="e">
        <f t="shared" si="4169"/>
        <v>#DIV/0!</v>
      </c>
      <c r="AO3409" s="298"/>
    </row>
    <row r="3410" spans="1:41" s="221" customFormat="1" ht="15" customHeight="1" x14ac:dyDescent="0.15">
      <c r="A3410" s="247"/>
      <c r="B3410" s="248">
        <f t="shared" ref="B3410:C3410" si="4182">B3409</f>
        <v>0</v>
      </c>
      <c r="C3410" s="249">
        <f t="shared" si="4182"/>
        <v>0</v>
      </c>
      <c r="D3410" s="250">
        <f t="shared" ref="D3410:D3413" si="4183">D3409+1</f>
        <v>2</v>
      </c>
      <c r="E3410" s="250"/>
      <c r="F3410" s="251"/>
      <c r="G3410" s="250"/>
      <c r="H3410" s="329"/>
      <c r="I3410" s="252"/>
      <c r="J3410" s="250"/>
      <c r="K3410" s="250"/>
      <c r="L3410" s="250"/>
      <c r="M3410" s="250"/>
      <c r="N3410" s="250"/>
      <c r="O3410" s="258">
        <f t="shared" si="4168"/>
        <v>0</v>
      </c>
      <c r="P3410" s="364"/>
      <c r="Q3410" s="271"/>
      <c r="R3410" s="372"/>
      <c r="S3410" s="375"/>
      <c r="T3410" s="364"/>
      <c r="U3410" s="370"/>
      <c r="V3410" s="366"/>
      <c r="W3410" s="368"/>
      <c r="X3410" s="370"/>
      <c r="Y3410" s="372"/>
      <c r="Z3410" s="372"/>
      <c r="AA3410" s="372"/>
      <c r="AB3410" s="372"/>
      <c r="AC3410" s="372"/>
      <c r="AD3410" s="250" t="str">
        <f t="shared" ref="AD3410:AD3413" si="4184">AD3409</f>
        <v>会员</v>
      </c>
      <c r="AE3410" s="284">
        <f>VLOOKUP(AD3410,分类参数表!$I$2:$J$10,2,FALSE)</f>
        <v>1</v>
      </c>
      <c r="AF3410" s="285"/>
      <c r="AG3410" s="271"/>
      <c r="AH3410" s="271"/>
      <c r="AI3410" s="271"/>
      <c r="AJ3410" s="271"/>
      <c r="AK3410" s="271"/>
      <c r="AL3410" s="271"/>
      <c r="AM3410" s="294"/>
      <c r="AN3410" s="295" t="e">
        <f t="shared" si="4169"/>
        <v>#DIV/0!</v>
      </c>
      <c r="AO3410" s="299"/>
    </row>
    <row r="3411" spans="1:41" s="221" customFormat="1" ht="15" customHeight="1" x14ac:dyDescent="0.15">
      <c r="A3411" s="247"/>
      <c r="B3411" s="248">
        <f t="shared" ref="B3411:C3411" si="4185">B3410</f>
        <v>0</v>
      </c>
      <c r="C3411" s="249">
        <f t="shared" si="4185"/>
        <v>0</v>
      </c>
      <c r="D3411" s="250">
        <f t="shared" si="4183"/>
        <v>3</v>
      </c>
      <c r="E3411" s="250"/>
      <c r="F3411" s="251"/>
      <c r="G3411" s="250"/>
      <c r="H3411" s="329"/>
      <c r="I3411" s="252"/>
      <c r="J3411" s="250"/>
      <c r="K3411" s="250"/>
      <c r="L3411" s="250"/>
      <c r="M3411" s="250"/>
      <c r="N3411" s="250"/>
      <c r="O3411" s="258">
        <f t="shared" si="4168"/>
        <v>0</v>
      </c>
      <c r="P3411" s="364"/>
      <c r="Q3411" s="271"/>
      <c r="R3411" s="372"/>
      <c r="S3411" s="375"/>
      <c r="T3411" s="364"/>
      <c r="U3411" s="370"/>
      <c r="V3411" s="366"/>
      <c r="W3411" s="368"/>
      <c r="X3411" s="370"/>
      <c r="Y3411" s="372"/>
      <c r="Z3411" s="372"/>
      <c r="AA3411" s="372"/>
      <c r="AB3411" s="372"/>
      <c r="AC3411" s="372"/>
      <c r="AD3411" s="250" t="str">
        <f t="shared" si="4184"/>
        <v>会员</v>
      </c>
      <c r="AE3411" s="284">
        <f>VLOOKUP(AD3411,分类参数表!$I$2:$J$10,2,FALSE)</f>
        <v>1</v>
      </c>
      <c r="AF3411" s="285"/>
      <c r="AG3411" s="271"/>
      <c r="AH3411" s="271"/>
      <c r="AI3411" s="271"/>
      <c r="AJ3411" s="271"/>
      <c r="AK3411" s="271"/>
      <c r="AL3411" s="271"/>
      <c r="AM3411" s="294"/>
      <c r="AN3411" s="295" t="e">
        <f t="shared" si="4169"/>
        <v>#DIV/0!</v>
      </c>
      <c r="AO3411" s="299"/>
    </row>
    <row r="3412" spans="1:41" s="221" customFormat="1" ht="15" customHeight="1" x14ac:dyDescent="0.15">
      <c r="A3412" s="247"/>
      <c r="B3412" s="248">
        <f t="shared" ref="B3412:C3412" si="4186">B3411</f>
        <v>0</v>
      </c>
      <c r="C3412" s="249">
        <f t="shared" si="4186"/>
        <v>0</v>
      </c>
      <c r="D3412" s="250">
        <f t="shared" si="4183"/>
        <v>4</v>
      </c>
      <c r="E3412" s="250"/>
      <c r="F3412" s="251"/>
      <c r="G3412" s="250"/>
      <c r="H3412" s="271"/>
      <c r="I3412" s="250"/>
      <c r="J3412" s="250"/>
      <c r="K3412" s="250"/>
      <c r="L3412" s="250"/>
      <c r="M3412" s="250"/>
      <c r="N3412" s="250"/>
      <c r="O3412" s="258">
        <f t="shared" si="4168"/>
        <v>0</v>
      </c>
      <c r="P3412" s="364"/>
      <c r="Q3412" s="271"/>
      <c r="R3412" s="372"/>
      <c r="S3412" s="375"/>
      <c r="T3412" s="364"/>
      <c r="U3412" s="370"/>
      <c r="V3412" s="366"/>
      <c r="W3412" s="368"/>
      <c r="X3412" s="370"/>
      <c r="Y3412" s="372"/>
      <c r="Z3412" s="372"/>
      <c r="AA3412" s="372"/>
      <c r="AB3412" s="372"/>
      <c r="AC3412" s="372"/>
      <c r="AD3412" s="250" t="str">
        <f t="shared" si="4184"/>
        <v>会员</v>
      </c>
      <c r="AE3412" s="284">
        <f>VLOOKUP(AD3412,分类参数表!$I$2:$J$10,2,FALSE)</f>
        <v>1</v>
      </c>
      <c r="AF3412" s="285"/>
      <c r="AG3412" s="271"/>
      <c r="AH3412" s="271"/>
      <c r="AI3412" s="271"/>
      <c r="AJ3412" s="271"/>
      <c r="AK3412" s="271"/>
      <c r="AL3412" s="271"/>
      <c r="AM3412" s="294"/>
      <c r="AN3412" s="295" t="e">
        <f t="shared" si="4169"/>
        <v>#DIV/0!</v>
      </c>
      <c r="AO3412" s="299"/>
    </row>
    <row r="3413" spans="1:41" s="221" customFormat="1" ht="15" customHeight="1" thickBot="1" x14ac:dyDescent="0.2">
      <c r="A3413" s="247"/>
      <c r="B3413" s="248">
        <f t="shared" ref="B3413:C3413" si="4187">B3412</f>
        <v>0</v>
      </c>
      <c r="C3413" s="249">
        <f t="shared" si="4187"/>
        <v>0</v>
      </c>
      <c r="D3413" s="250">
        <f t="shared" si="4183"/>
        <v>5</v>
      </c>
      <c r="E3413" s="250"/>
      <c r="F3413" s="251"/>
      <c r="G3413" s="250"/>
      <c r="H3413" s="271"/>
      <c r="I3413" s="250"/>
      <c r="J3413" s="250"/>
      <c r="K3413" s="250"/>
      <c r="L3413" s="250"/>
      <c r="M3413" s="250"/>
      <c r="N3413" s="250"/>
      <c r="O3413" s="258">
        <f t="shared" si="4168"/>
        <v>0</v>
      </c>
      <c r="P3413" s="364"/>
      <c r="Q3413" s="271"/>
      <c r="R3413" s="372"/>
      <c r="S3413" s="375"/>
      <c r="T3413" s="364"/>
      <c r="U3413" s="370"/>
      <c r="V3413" s="366"/>
      <c r="W3413" s="368"/>
      <c r="X3413" s="370"/>
      <c r="Y3413" s="372"/>
      <c r="Z3413" s="372"/>
      <c r="AA3413" s="372"/>
      <c r="AB3413" s="373"/>
      <c r="AC3413" s="373"/>
      <c r="AD3413" s="250" t="str">
        <f t="shared" si="4184"/>
        <v>会员</v>
      </c>
      <c r="AE3413" s="284">
        <f>VLOOKUP(AD3413,分类参数表!$I$2:$J$10,2,FALSE)</f>
        <v>1</v>
      </c>
      <c r="AF3413" s="285"/>
      <c r="AG3413" s="271"/>
      <c r="AH3413" s="271"/>
      <c r="AI3413" s="271"/>
      <c r="AJ3413" s="271"/>
      <c r="AK3413" s="271"/>
      <c r="AL3413" s="271"/>
      <c r="AM3413" s="294"/>
      <c r="AN3413" s="295" t="e">
        <f t="shared" si="4169"/>
        <v>#DIV/0!</v>
      </c>
      <c r="AO3413" s="299"/>
    </row>
    <row r="3414" spans="1:41" s="218" customFormat="1" ht="15" customHeight="1" thickTop="1" x14ac:dyDescent="0.15">
      <c r="A3414" s="229"/>
      <c r="B3414" s="230"/>
      <c r="C3414" s="231"/>
      <c r="D3414" s="232">
        <v>1</v>
      </c>
      <c r="E3414" s="233"/>
      <c r="F3414" s="233"/>
      <c r="G3414" s="232"/>
      <c r="H3414" s="326"/>
      <c r="I3414" s="234"/>
      <c r="J3414" s="232"/>
      <c r="K3414" s="233"/>
      <c r="L3414" s="232"/>
      <c r="M3414" s="232"/>
      <c r="N3414" s="232"/>
      <c r="O3414" s="255">
        <f t="shared" si="4168"/>
        <v>0</v>
      </c>
      <c r="P3414" s="350">
        <f>SUM(O3414:O3418)</f>
        <v>0</v>
      </c>
      <c r="Q3414" s="264"/>
      <c r="R3414" s="352">
        <f>SUMPRODUCT(Q3414:Q3418+0)</f>
        <v>0</v>
      </c>
      <c r="S3414" s="354" t="e">
        <f>R3414/P3414</f>
        <v>#DIV/0!</v>
      </c>
      <c r="T3414" s="350" t="e">
        <f>LOOKUP(S3414,{0.4,0.45,0.5,0.55,0.6,0.65,0.7,0.75,0.8,0.85,0.9,0.95,1},{0.1,0.175,0.25,0.325,0.4,0.475,0.55,0.625,0.7,0.775,0.85,0.925,1})</f>
        <v>#DIV/0!</v>
      </c>
      <c r="U3414" s="356"/>
      <c r="V3414" s="358"/>
      <c r="W3414" s="360"/>
      <c r="X3414" s="356"/>
      <c r="Y3414" s="352">
        <f>R3414-(V3414/10)-X3414</f>
        <v>0</v>
      </c>
      <c r="Z3414" s="352" t="e">
        <f>Y3414*T3414*AE3414</f>
        <v>#DIV/0!</v>
      </c>
      <c r="AA3414" s="352" t="e">
        <f>U3414-V3414+Z3414</f>
        <v>#DIV/0!</v>
      </c>
      <c r="AB3414" s="352"/>
      <c r="AC3414" s="352"/>
      <c r="AD3414" s="276"/>
      <c r="AE3414" s="277" t="e">
        <f>VLOOKUP(AD3414,分类参数表!$I$2:$J$10,2,FALSE)</f>
        <v>#N/A</v>
      </c>
      <c r="AF3414" s="278"/>
      <c r="AG3414" s="264"/>
      <c r="AH3414" s="264"/>
      <c r="AI3414" s="264"/>
      <c r="AJ3414" s="264"/>
      <c r="AK3414" s="264"/>
      <c r="AL3414" s="264"/>
      <c r="AM3414" s="288"/>
      <c r="AN3414" s="289" t="e">
        <f t="shared" si="4169"/>
        <v>#DIV/0!</v>
      </c>
      <c r="AO3414" s="296"/>
    </row>
    <row r="3415" spans="1:41" s="219" customFormat="1" ht="15" customHeight="1" x14ac:dyDescent="0.15">
      <c r="A3415" s="235"/>
      <c r="B3415" s="236">
        <f t="shared" ref="B3415:C3415" si="4188">B3414</f>
        <v>0</v>
      </c>
      <c r="C3415" s="237">
        <f t="shared" si="4188"/>
        <v>0</v>
      </c>
      <c r="D3415" s="238">
        <f t="shared" ref="D3415:D3418" si="4189">D3414+1</f>
        <v>2</v>
      </c>
      <c r="E3415" s="238"/>
      <c r="F3415" s="239"/>
      <c r="G3415" s="238"/>
      <c r="H3415" s="327"/>
      <c r="I3415" s="240"/>
      <c r="J3415" s="238"/>
      <c r="K3415" s="238"/>
      <c r="L3415" s="238"/>
      <c r="M3415" s="238"/>
      <c r="N3415" s="238"/>
      <c r="O3415" s="256">
        <f t="shared" si="4168"/>
        <v>0</v>
      </c>
      <c r="P3415" s="351"/>
      <c r="Q3415" s="266"/>
      <c r="R3415" s="353"/>
      <c r="S3415" s="355"/>
      <c r="T3415" s="351"/>
      <c r="U3415" s="357"/>
      <c r="V3415" s="359"/>
      <c r="W3415" s="361"/>
      <c r="X3415" s="357"/>
      <c r="Y3415" s="353"/>
      <c r="Z3415" s="353"/>
      <c r="AA3415" s="353"/>
      <c r="AB3415" s="353"/>
      <c r="AC3415" s="353"/>
      <c r="AD3415" s="238">
        <f t="shared" ref="AD3415:AD3418" si="4190">AD3414</f>
        <v>0</v>
      </c>
      <c r="AE3415" s="279" t="e">
        <f>VLOOKUP(AD3415,分类参数表!$I$2:$J$10,2,FALSE)</f>
        <v>#N/A</v>
      </c>
      <c r="AF3415" s="280"/>
      <c r="AG3415" s="266"/>
      <c r="AH3415" s="266"/>
      <c r="AI3415" s="266"/>
      <c r="AJ3415" s="266"/>
      <c r="AK3415" s="266"/>
      <c r="AL3415" s="266"/>
      <c r="AM3415" s="290"/>
      <c r="AN3415" s="291" t="e">
        <f t="shared" si="4169"/>
        <v>#DIV/0!</v>
      </c>
      <c r="AO3415" s="297"/>
    </row>
    <row r="3416" spans="1:41" s="219" customFormat="1" ht="15" customHeight="1" x14ac:dyDescent="0.15">
      <c r="A3416" s="235"/>
      <c r="B3416" s="236">
        <f t="shared" ref="B3416:C3416" si="4191">B3415</f>
        <v>0</v>
      </c>
      <c r="C3416" s="237">
        <f t="shared" si="4191"/>
        <v>0</v>
      </c>
      <c r="D3416" s="238">
        <f t="shared" si="4189"/>
        <v>3</v>
      </c>
      <c r="E3416" s="238"/>
      <c r="F3416" s="239"/>
      <c r="G3416" s="238"/>
      <c r="H3416" s="327"/>
      <c r="I3416" s="240"/>
      <c r="J3416" s="238"/>
      <c r="K3416" s="238"/>
      <c r="L3416" s="238"/>
      <c r="M3416" s="238"/>
      <c r="N3416" s="238"/>
      <c r="O3416" s="256">
        <f t="shared" si="4168"/>
        <v>0</v>
      </c>
      <c r="P3416" s="351"/>
      <c r="Q3416" s="266"/>
      <c r="R3416" s="353"/>
      <c r="S3416" s="355"/>
      <c r="T3416" s="351"/>
      <c r="U3416" s="357"/>
      <c r="V3416" s="359"/>
      <c r="W3416" s="361"/>
      <c r="X3416" s="357"/>
      <c r="Y3416" s="353"/>
      <c r="Z3416" s="353"/>
      <c r="AA3416" s="353"/>
      <c r="AB3416" s="353"/>
      <c r="AC3416" s="353"/>
      <c r="AD3416" s="238">
        <f t="shared" si="4190"/>
        <v>0</v>
      </c>
      <c r="AE3416" s="279" t="e">
        <f>VLOOKUP(AD3416,分类参数表!$I$2:$J$10,2,FALSE)</f>
        <v>#N/A</v>
      </c>
      <c r="AF3416" s="280"/>
      <c r="AG3416" s="266"/>
      <c r="AH3416" s="266"/>
      <c r="AI3416" s="266"/>
      <c r="AJ3416" s="266"/>
      <c r="AK3416" s="266"/>
      <c r="AL3416" s="266"/>
      <c r="AM3416" s="290"/>
      <c r="AN3416" s="291" t="e">
        <f t="shared" si="4169"/>
        <v>#DIV/0!</v>
      </c>
      <c r="AO3416" s="297"/>
    </row>
    <row r="3417" spans="1:41" s="219" customFormat="1" ht="15" customHeight="1" x14ac:dyDescent="0.15">
      <c r="A3417" s="235"/>
      <c r="B3417" s="236">
        <f t="shared" ref="B3417:C3417" si="4192">B3416</f>
        <v>0</v>
      </c>
      <c r="C3417" s="237">
        <f t="shared" si="4192"/>
        <v>0</v>
      </c>
      <c r="D3417" s="238">
        <f t="shared" si="4189"/>
        <v>4</v>
      </c>
      <c r="E3417" s="238"/>
      <c r="F3417" s="239"/>
      <c r="G3417" s="238"/>
      <c r="H3417" s="266"/>
      <c r="I3417" s="238"/>
      <c r="J3417" s="238"/>
      <c r="K3417" s="238"/>
      <c r="L3417" s="238"/>
      <c r="M3417" s="238"/>
      <c r="N3417" s="238"/>
      <c r="O3417" s="256">
        <f t="shared" si="4168"/>
        <v>0</v>
      </c>
      <c r="P3417" s="351"/>
      <c r="Q3417" s="266"/>
      <c r="R3417" s="353"/>
      <c r="S3417" s="355"/>
      <c r="T3417" s="351"/>
      <c r="U3417" s="357"/>
      <c r="V3417" s="359"/>
      <c r="W3417" s="361"/>
      <c r="X3417" s="357"/>
      <c r="Y3417" s="353"/>
      <c r="Z3417" s="353"/>
      <c r="AA3417" s="353"/>
      <c r="AB3417" s="353"/>
      <c r="AC3417" s="353"/>
      <c r="AD3417" s="238">
        <f t="shared" si="4190"/>
        <v>0</v>
      </c>
      <c r="AE3417" s="279" t="e">
        <f>VLOOKUP(AD3417,分类参数表!$I$2:$J$10,2,FALSE)</f>
        <v>#N/A</v>
      </c>
      <c r="AF3417" s="280"/>
      <c r="AG3417" s="266"/>
      <c r="AH3417" s="266"/>
      <c r="AI3417" s="266"/>
      <c r="AJ3417" s="266"/>
      <c r="AK3417" s="266"/>
      <c r="AL3417" s="266"/>
      <c r="AM3417" s="290"/>
      <c r="AN3417" s="291" t="e">
        <f t="shared" si="4169"/>
        <v>#DIV/0!</v>
      </c>
      <c r="AO3417" s="297"/>
    </row>
    <row r="3418" spans="1:41" s="219" customFormat="1" ht="15" customHeight="1" thickBot="1" x14ac:dyDescent="0.2">
      <c r="A3418" s="235"/>
      <c r="B3418" s="236">
        <f t="shared" ref="B3418:C3418" si="4193">B3417</f>
        <v>0</v>
      </c>
      <c r="C3418" s="237">
        <f t="shared" si="4193"/>
        <v>0</v>
      </c>
      <c r="D3418" s="238">
        <f t="shared" si="4189"/>
        <v>5</v>
      </c>
      <c r="E3418" s="238"/>
      <c r="F3418" s="239"/>
      <c r="G3418" s="238"/>
      <c r="H3418" s="266"/>
      <c r="I3418" s="238"/>
      <c r="J3418" s="238"/>
      <c r="K3418" s="238"/>
      <c r="L3418" s="238"/>
      <c r="M3418" s="238"/>
      <c r="N3418" s="238"/>
      <c r="O3418" s="256">
        <f t="shared" si="4168"/>
        <v>0</v>
      </c>
      <c r="P3418" s="351"/>
      <c r="Q3418" s="266"/>
      <c r="R3418" s="353"/>
      <c r="S3418" s="355"/>
      <c r="T3418" s="351"/>
      <c r="U3418" s="357"/>
      <c r="V3418" s="359"/>
      <c r="W3418" s="361"/>
      <c r="X3418" s="357"/>
      <c r="Y3418" s="353"/>
      <c r="Z3418" s="353"/>
      <c r="AA3418" s="353"/>
      <c r="AB3418" s="362"/>
      <c r="AC3418" s="362"/>
      <c r="AD3418" s="238">
        <f t="shared" si="4190"/>
        <v>0</v>
      </c>
      <c r="AE3418" s="279" t="e">
        <f>VLOOKUP(AD3418,分类参数表!$I$2:$J$10,2,FALSE)</f>
        <v>#N/A</v>
      </c>
      <c r="AF3418" s="280"/>
      <c r="AG3418" s="266"/>
      <c r="AH3418" s="266"/>
      <c r="AI3418" s="266"/>
      <c r="AJ3418" s="266"/>
      <c r="AK3418" s="266"/>
      <c r="AL3418" s="266"/>
      <c r="AM3418" s="290"/>
      <c r="AN3418" s="291" t="e">
        <f t="shared" si="4169"/>
        <v>#DIV/0!</v>
      </c>
      <c r="AO3418" s="297"/>
    </row>
    <row r="3419" spans="1:41" s="220" customFormat="1" ht="15" customHeight="1" thickTop="1" x14ac:dyDescent="0.15">
      <c r="A3419" s="319"/>
      <c r="B3419" s="242"/>
      <c r="C3419" s="243"/>
      <c r="D3419" s="244">
        <v>1</v>
      </c>
      <c r="E3419" s="320"/>
      <c r="F3419" s="245"/>
      <c r="G3419" s="321"/>
      <c r="H3419" s="328"/>
      <c r="I3419" s="246"/>
      <c r="J3419" s="321"/>
      <c r="K3419" s="320"/>
      <c r="L3419" s="321"/>
      <c r="M3419" s="244"/>
      <c r="N3419" s="244"/>
      <c r="O3419" s="257">
        <f t="shared" si="4168"/>
        <v>0</v>
      </c>
      <c r="P3419" s="363">
        <f>SUM(O3419:O3423)</f>
        <v>0</v>
      </c>
      <c r="Q3419" s="322"/>
      <c r="R3419" s="371">
        <f>SUMPRODUCT(Q3419:Q3423+0)</f>
        <v>0</v>
      </c>
      <c r="S3419" s="374" t="e">
        <f>R3419/P3419</f>
        <v>#DIV/0!</v>
      </c>
      <c r="T3419" s="363" t="e">
        <f>LOOKUP(S3419,{0.4,0.45,0.5,0.55,0.6,0.65,0.7,0.75,0.8,0.85,0.9,0.95,1},{0.1,0.175,0.25,0.325,0.4,0.475,0.55,0.625,0.7,0.775,0.85,0.925,1})</f>
        <v>#DIV/0!</v>
      </c>
      <c r="U3419" s="369"/>
      <c r="V3419" s="365"/>
      <c r="W3419" s="367"/>
      <c r="X3419" s="369"/>
      <c r="Y3419" s="371">
        <f>R3419-(V3419/10)-X3419</f>
        <v>0</v>
      </c>
      <c r="Z3419" s="371" t="e">
        <f>Y3419*T3419*AE3419</f>
        <v>#DIV/0!</v>
      </c>
      <c r="AA3419" s="371" t="e">
        <f>U3419-V3419+Z3419</f>
        <v>#DIV/0!</v>
      </c>
      <c r="AB3419" s="371"/>
      <c r="AC3419" s="371"/>
      <c r="AD3419" s="323" t="s">
        <v>2000</v>
      </c>
      <c r="AE3419" s="282">
        <f>VLOOKUP(AD3419,分类参数表!$I$2:$J$10,2,FALSE)</f>
        <v>1</v>
      </c>
      <c r="AF3419" s="283"/>
      <c r="AG3419" s="322"/>
      <c r="AH3419" s="269"/>
      <c r="AI3419" s="269"/>
      <c r="AJ3419" s="269"/>
      <c r="AK3419" s="322"/>
      <c r="AL3419" s="322"/>
      <c r="AM3419" s="292"/>
      <c r="AN3419" s="293" t="e">
        <f t="shared" si="4169"/>
        <v>#DIV/0!</v>
      </c>
      <c r="AO3419" s="298"/>
    </row>
    <row r="3420" spans="1:41" s="221" customFormat="1" ht="15" customHeight="1" x14ac:dyDescent="0.15">
      <c r="A3420" s="247"/>
      <c r="B3420" s="248">
        <f t="shared" ref="B3420:C3420" si="4194">B3419</f>
        <v>0</v>
      </c>
      <c r="C3420" s="249">
        <f t="shared" si="4194"/>
        <v>0</v>
      </c>
      <c r="D3420" s="250">
        <f t="shared" ref="D3420:D3423" si="4195">D3419+1</f>
        <v>2</v>
      </c>
      <c r="E3420" s="250"/>
      <c r="F3420" s="251"/>
      <c r="G3420" s="250"/>
      <c r="H3420" s="329"/>
      <c r="I3420" s="252"/>
      <c r="J3420" s="250"/>
      <c r="K3420" s="250"/>
      <c r="L3420" s="250"/>
      <c r="M3420" s="250"/>
      <c r="N3420" s="250"/>
      <c r="O3420" s="258">
        <f t="shared" si="4168"/>
        <v>0</v>
      </c>
      <c r="P3420" s="364"/>
      <c r="Q3420" s="271"/>
      <c r="R3420" s="372"/>
      <c r="S3420" s="375"/>
      <c r="T3420" s="364"/>
      <c r="U3420" s="370"/>
      <c r="V3420" s="366"/>
      <c r="W3420" s="368"/>
      <c r="X3420" s="370"/>
      <c r="Y3420" s="372"/>
      <c r="Z3420" s="372"/>
      <c r="AA3420" s="372"/>
      <c r="AB3420" s="372"/>
      <c r="AC3420" s="372"/>
      <c r="AD3420" s="250" t="str">
        <f t="shared" ref="AD3420:AD3423" si="4196">AD3419</f>
        <v>会员</v>
      </c>
      <c r="AE3420" s="284">
        <f>VLOOKUP(AD3420,分类参数表!$I$2:$J$10,2,FALSE)</f>
        <v>1</v>
      </c>
      <c r="AF3420" s="285"/>
      <c r="AG3420" s="271"/>
      <c r="AH3420" s="271"/>
      <c r="AI3420" s="271"/>
      <c r="AJ3420" s="271"/>
      <c r="AK3420" s="271"/>
      <c r="AL3420" s="271"/>
      <c r="AM3420" s="294"/>
      <c r="AN3420" s="295" t="e">
        <f t="shared" si="4169"/>
        <v>#DIV/0!</v>
      </c>
      <c r="AO3420" s="299"/>
    </row>
    <row r="3421" spans="1:41" s="221" customFormat="1" ht="15" customHeight="1" x14ac:dyDescent="0.15">
      <c r="A3421" s="247"/>
      <c r="B3421" s="248">
        <f t="shared" ref="B3421:C3421" si="4197">B3420</f>
        <v>0</v>
      </c>
      <c r="C3421" s="249">
        <f t="shared" si="4197"/>
        <v>0</v>
      </c>
      <c r="D3421" s="250">
        <f t="shared" si="4195"/>
        <v>3</v>
      </c>
      <c r="E3421" s="250"/>
      <c r="F3421" s="251"/>
      <c r="G3421" s="250"/>
      <c r="H3421" s="329"/>
      <c r="I3421" s="252"/>
      <c r="J3421" s="250"/>
      <c r="K3421" s="250"/>
      <c r="L3421" s="250"/>
      <c r="M3421" s="250"/>
      <c r="N3421" s="250"/>
      <c r="O3421" s="258">
        <f t="shared" si="4168"/>
        <v>0</v>
      </c>
      <c r="P3421" s="364"/>
      <c r="Q3421" s="271"/>
      <c r="R3421" s="372"/>
      <c r="S3421" s="375"/>
      <c r="T3421" s="364"/>
      <c r="U3421" s="370"/>
      <c r="V3421" s="366"/>
      <c r="W3421" s="368"/>
      <c r="X3421" s="370"/>
      <c r="Y3421" s="372"/>
      <c r="Z3421" s="372"/>
      <c r="AA3421" s="372"/>
      <c r="AB3421" s="372"/>
      <c r="AC3421" s="372"/>
      <c r="AD3421" s="250" t="str">
        <f t="shared" si="4196"/>
        <v>会员</v>
      </c>
      <c r="AE3421" s="284">
        <f>VLOOKUP(AD3421,分类参数表!$I$2:$J$10,2,FALSE)</f>
        <v>1</v>
      </c>
      <c r="AF3421" s="285"/>
      <c r="AG3421" s="271"/>
      <c r="AH3421" s="271"/>
      <c r="AI3421" s="271"/>
      <c r="AJ3421" s="271"/>
      <c r="AK3421" s="271"/>
      <c r="AL3421" s="271"/>
      <c r="AM3421" s="294"/>
      <c r="AN3421" s="295" t="e">
        <f t="shared" si="4169"/>
        <v>#DIV/0!</v>
      </c>
      <c r="AO3421" s="299"/>
    </row>
    <row r="3422" spans="1:41" s="221" customFormat="1" ht="15" customHeight="1" x14ac:dyDescent="0.15">
      <c r="A3422" s="247"/>
      <c r="B3422" s="248">
        <f t="shared" ref="B3422:C3422" si="4198">B3421</f>
        <v>0</v>
      </c>
      <c r="C3422" s="249">
        <f t="shared" si="4198"/>
        <v>0</v>
      </c>
      <c r="D3422" s="250">
        <f t="shared" si="4195"/>
        <v>4</v>
      </c>
      <c r="E3422" s="250"/>
      <c r="F3422" s="251"/>
      <c r="G3422" s="250"/>
      <c r="H3422" s="271"/>
      <c r="I3422" s="250"/>
      <c r="J3422" s="250"/>
      <c r="K3422" s="250"/>
      <c r="L3422" s="250"/>
      <c r="M3422" s="250"/>
      <c r="N3422" s="250"/>
      <c r="O3422" s="258">
        <f t="shared" si="4168"/>
        <v>0</v>
      </c>
      <c r="P3422" s="364"/>
      <c r="Q3422" s="271"/>
      <c r="R3422" s="372"/>
      <c r="S3422" s="375"/>
      <c r="T3422" s="364"/>
      <c r="U3422" s="370"/>
      <c r="V3422" s="366"/>
      <c r="W3422" s="368"/>
      <c r="X3422" s="370"/>
      <c r="Y3422" s="372"/>
      <c r="Z3422" s="372"/>
      <c r="AA3422" s="372"/>
      <c r="AB3422" s="372"/>
      <c r="AC3422" s="372"/>
      <c r="AD3422" s="250" t="str">
        <f t="shared" si="4196"/>
        <v>会员</v>
      </c>
      <c r="AE3422" s="284">
        <f>VLOOKUP(AD3422,分类参数表!$I$2:$J$10,2,FALSE)</f>
        <v>1</v>
      </c>
      <c r="AF3422" s="285"/>
      <c r="AG3422" s="271"/>
      <c r="AH3422" s="271"/>
      <c r="AI3422" s="271"/>
      <c r="AJ3422" s="271"/>
      <c r="AK3422" s="271"/>
      <c r="AL3422" s="271"/>
      <c r="AM3422" s="294"/>
      <c r="AN3422" s="295" t="e">
        <f t="shared" si="4169"/>
        <v>#DIV/0!</v>
      </c>
      <c r="AO3422" s="299"/>
    </row>
    <row r="3423" spans="1:41" s="221" customFormat="1" ht="15" customHeight="1" thickBot="1" x14ac:dyDescent="0.2">
      <c r="A3423" s="247"/>
      <c r="B3423" s="248">
        <f t="shared" ref="B3423:C3423" si="4199">B3422</f>
        <v>0</v>
      </c>
      <c r="C3423" s="249">
        <f t="shared" si="4199"/>
        <v>0</v>
      </c>
      <c r="D3423" s="250">
        <f t="shared" si="4195"/>
        <v>5</v>
      </c>
      <c r="E3423" s="250"/>
      <c r="F3423" s="251"/>
      <c r="G3423" s="250"/>
      <c r="H3423" s="271"/>
      <c r="I3423" s="250"/>
      <c r="J3423" s="250"/>
      <c r="K3423" s="250"/>
      <c r="L3423" s="250"/>
      <c r="M3423" s="250"/>
      <c r="N3423" s="250"/>
      <c r="O3423" s="258">
        <f t="shared" si="4168"/>
        <v>0</v>
      </c>
      <c r="P3423" s="364"/>
      <c r="Q3423" s="271"/>
      <c r="R3423" s="372"/>
      <c r="S3423" s="375"/>
      <c r="T3423" s="364"/>
      <c r="U3423" s="370"/>
      <c r="V3423" s="366"/>
      <c r="W3423" s="368"/>
      <c r="X3423" s="370"/>
      <c r="Y3423" s="372"/>
      <c r="Z3423" s="372"/>
      <c r="AA3423" s="372"/>
      <c r="AB3423" s="373"/>
      <c r="AC3423" s="373"/>
      <c r="AD3423" s="250" t="str">
        <f t="shared" si="4196"/>
        <v>会员</v>
      </c>
      <c r="AE3423" s="284">
        <f>VLOOKUP(AD3423,分类参数表!$I$2:$J$10,2,FALSE)</f>
        <v>1</v>
      </c>
      <c r="AF3423" s="285"/>
      <c r="AG3423" s="271"/>
      <c r="AH3423" s="271"/>
      <c r="AI3423" s="271"/>
      <c r="AJ3423" s="271"/>
      <c r="AK3423" s="271"/>
      <c r="AL3423" s="271"/>
      <c r="AM3423" s="294"/>
      <c r="AN3423" s="295" t="e">
        <f t="shared" si="4169"/>
        <v>#DIV/0!</v>
      </c>
      <c r="AO3423" s="299"/>
    </row>
    <row r="3424" spans="1:41" s="218" customFormat="1" ht="15" customHeight="1" thickTop="1" x14ac:dyDescent="0.15">
      <c r="A3424" s="229"/>
      <c r="B3424" s="230"/>
      <c r="C3424" s="231"/>
      <c r="D3424" s="232">
        <v>1</v>
      </c>
      <c r="E3424" s="233"/>
      <c r="F3424" s="233"/>
      <c r="G3424" s="232"/>
      <c r="H3424" s="326"/>
      <c r="I3424" s="234"/>
      <c r="J3424" s="232"/>
      <c r="K3424" s="233"/>
      <c r="L3424" s="232"/>
      <c r="M3424" s="232"/>
      <c r="N3424" s="232"/>
      <c r="O3424" s="255">
        <f t="shared" si="4168"/>
        <v>0</v>
      </c>
      <c r="P3424" s="350">
        <f>SUM(O3424:O3428)</f>
        <v>0</v>
      </c>
      <c r="Q3424" s="264"/>
      <c r="R3424" s="352">
        <f>SUMPRODUCT(Q3424:Q3428+0)</f>
        <v>0</v>
      </c>
      <c r="S3424" s="354" t="e">
        <f>R3424/P3424</f>
        <v>#DIV/0!</v>
      </c>
      <c r="T3424" s="350" t="e">
        <f>LOOKUP(S3424,{0.4,0.45,0.5,0.55,0.6,0.65,0.7,0.75,0.8,0.85,0.9,0.95,1},{0.1,0.175,0.25,0.325,0.4,0.475,0.55,0.625,0.7,0.775,0.85,0.925,1})</f>
        <v>#DIV/0!</v>
      </c>
      <c r="U3424" s="356"/>
      <c r="V3424" s="358"/>
      <c r="W3424" s="360"/>
      <c r="X3424" s="356"/>
      <c r="Y3424" s="352">
        <f>R3424-(V3424/10)-X3424</f>
        <v>0</v>
      </c>
      <c r="Z3424" s="352" t="e">
        <f>Y3424*T3424*AE3424</f>
        <v>#DIV/0!</v>
      </c>
      <c r="AA3424" s="352" t="e">
        <f>U3424-V3424+Z3424</f>
        <v>#DIV/0!</v>
      </c>
      <c r="AB3424" s="352"/>
      <c r="AC3424" s="352"/>
      <c r="AD3424" s="276"/>
      <c r="AE3424" s="277" t="e">
        <f>VLOOKUP(AD3424,分类参数表!$I$2:$J$10,2,FALSE)</f>
        <v>#N/A</v>
      </c>
      <c r="AF3424" s="278"/>
      <c r="AG3424" s="264"/>
      <c r="AH3424" s="264"/>
      <c r="AI3424" s="264"/>
      <c r="AJ3424" s="264"/>
      <c r="AK3424" s="264"/>
      <c r="AL3424" s="264"/>
      <c r="AM3424" s="288"/>
      <c r="AN3424" s="289" t="e">
        <f t="shared" si="4169"/>
        <v>#DIV/0!</v>
      </c>
      <c r="AO3424" s="296"/>
    </row>
    <row r="3425" spans="1:41" s="219" customFormat="1" ht="15" customHeight="1" x14ac:dyDescent="0.15">
      <c r="A3425" s="235"/>
      <c r="B3425" s="236">
        <f t="shared" ref="B3425:C3425" si="4200">B3424</f>
        <v>0</v>
      </c>
      <c r="C3425" s="237">
        <f t="shared" si="4200"/>
        <v>0</v>
      </c>
      <c r="D3425" s="238">
        <f t="shared" ref="D3425:D3428" si="4201">D3424+1</f>
        <v>2</v>
      </c>
      <c r="E3425" s="238"/>
      <c r="F3425" s="239"/>
      <c r="G3425" s="238"/>
      <c r="H3425" s="327"/>
      <c r="I3425" s="240"/>
      <c r="J3425" s="238"/>
      <c r="K3425" s="238"/>
      <c r="L3425" s="238"/>
      <c r="M3425" s="238"/>
      <c r="N3425" s="238"/>
      <c r="O3425" s="256">
        <f t="shared" si="4168"/>
        <v>0</v>
      </c>
      <c r="P3425" s="351"/>
      <c r="Q3425" s="266"/>
      <c r="R3425" s="353"/>
      <c r="S3425" s="355"/>
      <c r="T3425" s="351"/>
      <c r="U3425" s="357"/>
      <c r="V3425" s="359"/>
      <c r="W3425" s="361"/>
      <c r="X3425" s="357"/>
      <c r="Y3425" s="353"/>
      <c r="Z3425" s="353"/>
      <c r="AA3425" s="353"/>
      <c r="AB3425" s="353"/>
      <c r="AC3425" s="353"/>
      <c r="AD3425" s="238">
        <f t="shared" ref="AD3425:AD3428" si="4202">AD3424</f>
        <v>0</v>
      </c>
      <c r="AE3425" s="279" t="e">
        <f>VLOOKUP(AD3425,分类参数表!$I$2:$J$10,2,FALSE)</f>
        <v>#N/A</v>
      </c>
      <c r="AF3425" s="280"/>
      <c r="AG3425" s="266"/>
      <c r="AH3425" s="266"/>
      <c r="AI3425" s="266"/>
      <c r="AJ3425" s="266"/>
      <c r="AK3425" s="266"/>
      <c r="AL3425" s="266"/>
      <c r="AM3425" s="290"/>
      <c r="AN3425" s="291" t="e">
        <f t="shared" si="4169"/>
        <v>#DIV/0!</v>
      </c>
      <c r="AO3425" s="297"/>
    </row>
    <row r="3426" spans="1:41" s="219" customFormat="1" ht="15" customHeight="1" x14ac:dyDescent="0.15">
      <c r="A3426" s="235"/>
      <c r="B3426" s="236">
        <f t="shared" ref="B3426:C3426" si="4203">B3425</f>
        <v>0</v>
      </c>
      <c r="C3426" s="237">
        <f t="shared" si="4203"/>
        <v>0</v>
      </c>
      <c r="D3426" s="238">
        <f t="shared" si="4201"/>
        <v>3</v>
      </c>
      <c r="E3426" s="238"/>
      <c r="F3426" s="239"/>
      <c r="G3426" s="238"/>
      <c r="H3426" s="327"/>
      <c r="I3426" s="240"/>
      <c r="J3426" s="238"/>
      <c r="K3426" s="238"/>
      <c r="L3426" s="238"/>
      <c r="M3426" s="238"/>
      <c r="N3426" s="238"/>
      <c r="O3426" s="256">
        <f t="shared" si="4168"/>
        <v>0</v>
      </c>
      <c r="P3426" s="351"/>
      <c r="Q3426" s="266"/>
      <c r="R3426" s="353"/>
      <c r="S3426" s="355"/>
      <c r="T3426" s="351"/>
      <c r="U3426" s="357"/>
      <c r="V3426" s="359"/>
      <c r="W3426" s="361"/>
      <c r="X3426" s="357"/>
      <c r="Y3426" s="353"/>
      <c r="Z3426" s="353"/>
      <c r="AA3426" s="353"/>
      <c r="AB3426" s="353"/>
      <c r="AC3426" s="353"/>
      <c r="AD3426" s="238">
        <f t="shared" si="4202"/>
        <v>0</v>
      </c>
      <c r="AE3426" s="279" t="e">
        <f>VLOOKUP(AD3426,分类参数表!$I$2:$J$10,2,FALSE)</f>
        <v>#N/A</v>
      </c>
      <c r="AF3426" s="280"/>
      <c r="AG3426" s="266"/>
      <c r="AH3426" s="266"/>
      <c r="AI3426" s="266"/>
      <c r="AJ3426" s="266"/>
      <c r="AK3426" s="266"/>
      <c r="AL3426" s="266"/>
      <c r="AM3426" s="290"/>
      <c r="AN3426" s="291" t="e">
        <f t="shared" si="4169"/>
        <v>#DIV/0!</v>
      </c>
      <c r="AO3426" s="297"/>
    </row>
    <row r="3427" spans="1:41" s="219" customFormat="1" ht="15" customHeight="1" x14ac:dyDescent="0.15">
      <c r="A3427" s="235"/>
      <c r="B3427" s="236">
        <f t="shared" ref="B3427:C3427" si="4204">B3426</f>
        <v>0</v>
      </c>
      <c r="C3427" s="237">
        <f t="shared" si="4204"/>
        <v>0</v>
      </c>
      <c r="D3427" s="238">
        <f t="shared" si="4201"/>
        <v>4</v>
      </c>
      <c r="E3427" s="238"/>
      <c r="F3427" s="239"/>
      <c r="G3427" s="238"/>
      <c r="H3427" s="266"/>
      <c r="I3427" s="238"/>
      <c r="J3427" s="238"/>
      <c r="K3427" s="238"/>
      <c r="L3427" s="238"/>
      <c r="M3427" s="238"/>
      <c r="N3427" s="238"/>
      <c r="O3427" s="256">
        <f t="shared" si="4168"/>
        <v>0</v>
      </c>
      <c r="P3427" s="351"/>
      <c r="Q3427" s="266"/>
      <c r="R3427" s="353"/>
      <c r="S3427" s="355"/>
      <c r="T3427" s="351"/>
      <c r="U3427" s="357"/>
      <c r="V3427" s="359"/>
      <c r="W3427" s="361"/>
      <c r="X3427" s="357"/>
      <c r="Y3427" s="353"/>
      <c r="Z3427" s="353"/>
      <c r="AA3427" s="353"/>
      <c r="AB3427" s="353"/>
      <c r="AC3427" s="353"/>
      <c r="AD3427" s="238">
        <f t="shared" si="4202"/>
        <v>0</v>
      </c>
      <c r="AE3427" s="279" t="e">
        <f>VLOOKUP(AD3427,分类参数表!$I$2:$J$10,2,FALSE)</f>
        <v>#N/A</v>
      </c>
      <c r="AF3427" s="280"/>
      <c r="AG3427" s="266"/>
      <c r="AH3427" s="266"/>
      <c r="AI3427" s="266"/>
      <c r="AJ3427" s="266"/>
      <c r="AK3427" s="266"/>
      <c r="AL3427" s="266"/>
      <c r="AM3427" s="290"/>
      <c r="AN3427" s="291" t="e">
        <f t="shared" si="4169"/>
        <v>#DIV/0!</v>
      </c>
      <c r="AO3427" s="297"/>
    </row>
    <row r="3428" spans="1:41" s="219" customFormat="1" ht="15" customHeight="1" thickBot="1" x14ac:dyDescent="0.2">
      <c r="A3428" s="235"/>
      <c r="B3428" s="236">
        <f t="shared" ref="B3428:C3428" si="4205">B3427</f>
        <v>0</v>
      </c>
      <c r="C3428" s="237">
        <f t="shared" si="4205"/>
        <v>0</v>
      </c>
      <c r="D3428" s="238">
        <f t="shared" si="4201"/>
        <v>5</v>
      </c>
      <c r="E3428" s="238"/>
      <c r="F3428" s="239"/>
      <c r="G3428" s="238"/>
      <c r="H3428" s="266"/>
      <c r="I3428" s="238"/>
      <c r="J3428" s="238"/>
      <c r="K3428" s="238"/>
      <c r="L3428" s="238"/>
      <c r="M3428" s="238"/>
      <c r="N3428" s="238"/>
      <c r="O3428" s="256">
        <f t="shared" si="4168"/>
        <v>0</v>
      </c>
      <c r="P3428" s="351"/>
      <c r="Q3428" s="266"/>
      <c r="R3428" s="353"/>
      <c r="S3428" s="355"/>
      <c r="T3428" s="351"/>
      <c r="U3428" s="357"/>
      <c r="V3428" s="359"/>
      <c r="W3428" s="361"/>
      <c r="X3428" s="357"/>
      <c r="Y3428" s="353"/>
      <c r="Z3428" s="353"/>
      <c r="AA3428" s="353"/>
      <c r="AB3428" s="362"/>
      <c r="AC3428" s="362"/>
      <c r="AD3428" s="238">
        <f t="shared" si="4202"/>
        <v>0</v>
      </c>
      <c r="AE3428" s="279" t="e">
        <f>VLOOKUP(AD3428,分类参数表!$I$2:$J$10,2,FALSE)</f>
        <v>#N/A</v>
      </c>
      <c r="AF3428" s="280"/>
      <c r="AG3428" s="266"/>
      <c r="AH3428" s="266"/>
      <c r="AI3428" s="266"/>
      <c r="AJ3428" s="266"/>
      <c r="AK3428" s="266"/>
      <c r="AL3428" s="266"/>
      <c r="AM3428" s="290"/>
      <c r="AN3428" s="291" t="e">
        <f t="shared" si="4169"/>
        <v>#DIV/0!</v>
      </c>
      <c r="AO3428" s="297"/>
    </row>
    <row r="3429" spans="1:41" s="220" customFormat="1" ht="15" customHeight="1" thickTop="1" x14ac:dyDescent="0.15">
      <c r="A3429" s="319"/>
      <c r="B3429" s="242"/>
      <c r="C3429" s="243"/>
      <c r="D3429" s="244">
        <v>1</v>
      </c>
      <c r="E3429" s="320"/>
      <c r="F3429" s="245"/>
      <c r="G3429" s="321"/>
      <c r="H3429" s="328"/>
      <c r="I3429" s="246"/>
      <c r="J3429" s="321"/>
      <c r="K3429" s="320"/>
      <c r="L3429" s="321"/>
      <c r="M3429" s="244"/>
      <c r="N3429" s="244"/>
      <c r="O3429" s="257">
        <f t="shared" si="4168"/>
        <v>0</v>
      </c>
      <c r="P3429" s="363">
        <f>SUM(O3429:O3433)</f>
        <v>0</v>
      </c>
      <c r="Q3429" s="322"/>
      <c r="R3429" s="371">
        <f>SUMPRODUCT(Q3429:Q3433+0)</f>
        <v>0</v>
      </c>
      <c r="S3429" s="374" t="e">
        <f>R3429/P3429</f>
        <v>#DIV/0!</v>
      </c>
      <c r="T3429" s="363" t="e">
        <f>LOOKUP(S3429,{0.4,0.45,0.5,0.55,0.6,0.65,0.7,0.75,0.8,0.85,0.9,0.95,1},{0.1,0.175,0.25,0.325,0.4,0.475,0.55,0.625,0.7,0.775,0.85,0.925,1})</f>
        <v>#DIV/0!</v>
      </c>
      <c r="U3429" s="369"/>
      <c r="V3429" s="365"/>
      <c r="W3429" s="367"/>
      <c r="X3429" s="369"/>
      <c r="Y3429" s="371">
        <f>R3429-(V3429/10)-X3429</f>
        <v>0</v>
      </c>
      <c r="Z3429" s="371" t="e">
        <f>Y3429*T3429*AE3429</f>
        <v>#DIV/0!</v>
      </c>
      <c r="AA3429" s="371" t="e">
        <f>U3429-V3429+Z3429</f>
        <v>#DIV/0!</v>
      </c>
      <c r="AB3429" s="371"/>
      <c r="AC3429" s="371"/>
      <c r="AD3429" s="323" t="s">
        <v>2000</v>
      </c>
      <c r="AE3429" s="282">
        <f>VLOOKUP(AD3429,分类参数表!$I$2:$J$10,2,FALSE)</f>
        <v>1</v>
      </c>
      <c r="AF3429" s="283"/>
      <c r="AG3429" s="322"/>
      <c r="AH3429" s="269"/>
      <c r="AI3429" s="269"/>
      <c r="AJ3429" s="269"/>
      <c r="AK3429" s="322"/>
      <c r="AL3429" s="322"/>
      <c r="AM3429" s="292"/>
      <c r="AN3429" s="293" t="e">
        <f t="shared" si="4169"/>
        <v>#DIV/0!</v>
      </c>
      <c r="AO3429" s="298"/>
    </row>
    <row r="3430" spans="1:41" s="221" customFormat="1" ht="15" customHeight="1" x14ac:dyDescent="0.15">
      <c r="A3430" s="247"/>
      <c r="B3430" s="248">
        <f t="shared" ref="B3430:C3430" si="4206">B3429</f>
        <v>0</v>
      </c>
      <c r="C3430" s="249">
        <f t="shared" si="4206"/>
        <v>0</v>
      </c>
      <c r="D3430" s="250">
        <f t="shared" ref="D3430:D3433" si="4207">D3429+1</f>
        <v>2</v>
      </c>
      <c r="E3430" s="250"/>
      <c r="F3430" s="251"/>
      <c r="G3430" s="250"/>
      <c r="H3430" s="329"/>
      <c r="I3430" s="252"/>
      <c r="J3430" s="250"/>
      <c r="K3430" s="250"/>
      <c r="L3430" s="250"/>
      <c r="M3430" s="250"/>
      <c r="N3430" s="250"/>
      <c r="O3430" s="258">
        <f t="shared" si="4168"/>
        <v>0</v>
      </c>
      <c r="P3430" s="364"/>
      <c r="Q3430" s="271"/>
      <c r="R3430" s="372"/>
      <c r="S3430" s="375"/>
      <c r="T3430" s="364"/>
      <c r="U3430" s="370"/>
      <c r="V3430" s="366"/>
      <c r="W3430" s="368"/>
      <c r="X3430" s="370"/>
      <c r="Y3430" s="372"/>
      <c r="Z3430" s="372"/>
      <c r="AA3430" s="372"/>
      <c r="AB3430" s="372"/>
      <c r="AC3430" s="372"/>
      <c r="AD3430" s="250" t="str">
        <f t="shared" ref="AD3430:AD3433" si="4208">AD3429</f>
        <v>会员</v>
      </c>
      <c r="AE3430" s="284">
        <f>VLOOKUP(AD3430,分类参数表!$I$2:$J$10,2,FALSE)</f>
        <v>1</v>
      </c>
      <c r="AF3430" s="285"/>
      <c r="AG3430" s="271"/>
      <c r="AH3430" s="271"/>
      <c r="AI3430" s="271"/>
      <c r="AJ3430" s="271"/>
      <c r="AK3430" s="271"/>
      <c r="AL3430" s="271"/>
      <c r="AM3430" s="294"/>
      <c r="AN3430" s="295" t="e">
        <f t="shared" si="4169"/>
        <v>#DIV/0!</v>
      </c>
      <c r="AO3430" s="299"/>
    </row>
    <row r="3431" spans="1:41" s="221" customFormat="1" ht="15" customHeight="1" x14ac:dyDescent="0.15">
      <c r="A3431" s="247"/>
      <c r="B3431" s="248">
        <f t="shared" ref="B3431:C3431" si="4209">B3430</f>
        <v>0</v>
      </c>
      <c r="C3431" s="249">
        <f t="shared" si="4209"/>
        <v>0</v>
      </c>
      <c r="D3431" s="250">
        <f t="shared" si="4207"/>
        <v>3</v>
      </c>
      <c r="E3431" s="250"/>
      <c r="F3431" s="251"/>
      <c r="G3431" s="250"/>
      <c r="H3431" s="329"/>
      <c r="I3431" s="252"/>
      <c r="J3431" s="250"/>
      <c r="K3431" s="250"/>
      <c r="L3431" s="250"/>
      <c r="M3431" s="250"/>
      <c r="N3431" s="250"/>
      <c r="O3431" s="258">
        <f t="shared" si="4168"/>
        <v>0</v>
      </c>
      <c r="P3431" s="364"/>
      <c r="Q3431" s="271"/>
      <c r="R3431" s="372"/>
      <c r="S3431" s="375"/>
      <c r="T3431" s="364"/>
      <c r="U3431" s="370"/>
      <c r="V3431" s="366"/>
      <c r="W3431" s="368"/>
      <c r="X3431" s="370"/>
      <c r="Y3431" s="372"/>
      <c r="Z3431" s="372"/>
      <c r="AA3431" s="372"/>
      <c r="AB3431" s="372"/>
      <c r="AC3431" s="372"/>
      <c r="AD3431" s="250" t="str">
        <f t="shared" si="4208"/>
        <v>会员</v>
      </c>
      <c r="AE3431" s="284">
        <f>VLOOKUP(AD3431,分类参数表!$I$2:$J$10,2,FALSE)</f>
        <v>1</v>
      </c>
      <c r="AF3431" s="285"/>
      <c r="AG3431" s="271"/>
      <c r="AH3431" s="271"/>
      <c r="AI3431" s="271"/>
      <c r="AJ3431" s="271"/>
      <c r="AK3431" s="271"/>
      <c r="AL3431" s="271"/>
      <c r="AM3431" s="294"/>
      <c r="AN3431" s="295" t="e">
        <f t="shared" si="4169"/>
        <v>#DIV/0!</v>
      </c>
      <c r="AO3431" s="299"/>
    </row>
    <row r="3432" spans="1:41" s="221" customFormat="1" ht="15" customHeight="1" x14ac:dyDescent="0.15">
      <c r="A3432" s="247"/>
      <c r="B3432" s="248">
        <f t="shared" ref="B3432:C3432" si="4210">B3431</f>
        <v>0</v>
      </c>
      <c r="C3432" s="249">
        <f t="shared" si="4210"/>
        <v>0</v>
      </c>
      <c r="D3432" s="250">
        <f t="shared" si="4207"/>
        <v>4</v>
      </c>
      <c r="E3432" s="250"/>
      <c r="F3432" s="251"/>
      <c r="G3432" s="250"/>
      <c r="H3432" s="271"/>
      <c r="I3432" s="250"/>
      <c r="J3432" s="250"/>
      <c r="K3432" s="250"/>
      <c r="L3432" s="250"/>
      <c r="M3432" s="250"/>
      <c r="N3432" s="250"/>
      <c r="O3432" s="258">
        <f t="shared" si="4168"/>
        <v>0</v>
      </c>
      <c r="P3432" s="364"/>
      <c r="Q3432" s="271"/>
      <c r="R3432" s="372"/>
      <c r="S3432" s="375"/>
      <c r="T3432" s="364"/>
      <c r="U3432" s="370"/>
      <c r="V3432" s="366"/>
      <c r="W3432" s="368"/>
      <c r="X3432" s="370"/>
      <c r="Y3432" s="372"/>
      <c r="Z3432" s="372"/>
      <c r="AA3432" s="372"/>
      <c r="AB3432" s="372"/>
      <c r="AC3432" s="372"/>
      <c r="AD3432" s="250" t="str">
        <f t="shared" si="4208"/>
        <v>会员</v>
      </c>
      <c r="AE3432" s="284">
        <f>VLOOKUP(AD3432,分类参数表!$I$2:$J$10,2,FALSE)</f>
        <v>1</v>
      </c>
      <c r="AF3432" s="285"/>
      <c r="AG3432" s="271"/>
      <c r="AH3432" s="271"/>
      <c r="AI3432" s="271"/>
      <c r="AJ3432" s="271"/>
      <c r="AK3432" s="271"/>
      <c r="AL3432" s="271"/>
      <c r="AM3432" s="294"/>
      <c r="AN3432" s="295" t="e">
        <f t="shared" si="4169"/>
        <v>#DIV/0!</v>
      </c>
      <c r="AO3432" s="299"/>
    </row>
    <row r="3433" spans="1:41" s="221" customFormat="1" ht="15" customHeight="1" thickBot="1" x14ac:dyDescent="0.2">
      <c r="A3433" s="247"/>
      <c r="B3433" s="248">
        <f t="shared" ref="B3433:C3433" si="4211">B3432</f>
        <v>0</v>
      </c>
      <c r="C3433" s="249">
        <f t="shared" si="4211"/>
        <v>0</v>
      </c>
      <c r="D3433" s="250">
        <f t="shared" si="4207"/>
        <v>5</v>
      </c>
      <c r="E3433" s="250"/>
      <c r="F3433" s="251"/>
      <c r="G3433" s="250"/>
      <c r="H3433" s="271"/>
      <c r="I3433" s="250"/>
      <c r="J3433" s="250"/>
      <c r="K3433" s="250"/>
      <c r="L3433" s="250"/>
      <c r="M3433" s="250"/>
      <c r="N3433" s="250"/>
      <c r="O3433" s="258">
        <f t="shared" si="4168"/>
        <v>0</v>
      </c>
      <c r="P3433" s="364"/>
      <c r="Q3433" s="271"/>
      <c r="R3433" s="372"/>
      <c r="S3433" s="375"/>
      <c r="T3433" s="364"/>
      <c r="U3433" s="370"/>
      <c r="V3433" s="366"/>
      <c r="W3433" s="368"/>
      <c r="X3433" s="370"/>
      <c r="Y3433" s="372"/>
      <c r="Z3433" s="372"/>
      <c r="AA3433" s="372"/>
      <c r="AB3433" s="373"/>
      <c r="AC3433" s="373"/>
      <c r="AD3433" s="250" t="str">
        <f t="shared" si="4208"/>
        <v>会员</v>
      </c>
      <c r="AE3433" s="284">
        <f>VLOOKUP(AD3433,分类参数表!$I$2:$J$10,2,FALSE)</f>
        <v>1</v>
      </c>
      <c r="AF3433" s="285"/>
      <c r="AG3433" s="271"/>
      <c r="AH3433" s="271"/>
      <c r="AI3433" s="271"/>
      <c r="AJ3433" s="271"/>
      <c r="AK3433" s="271"/>
      <c r="AL3433" s="271"/>
      <c r="AM3433" s="294"/>
      <c r="AN3433" s="295" t="e">
        <f t="shared" si="4169"/>
        <v>#DIV/0!</v>
      </c>
      <c r="AO3433" s="299"/>
    </row>
    <row r="3434" spans="1:41" s="218" customFormat="1" ht="15" customHeight="1" thickTop="1" x14ac:dyDescent="0.15">
      <c r="A3434" s="229"/>
      <c r="B3434" s="230"/>
      <c r="C3434" s="231"/>
      <c r="D3434" s="232">
        <v>1</v>
      </c>
      <c r="E3434" s="233"/>
      <c r="F3434" s="233"/>
      <c r="G3434" s="232"/>
      <c r="H3434" s="326"/>
      <c r="I3434" s="234"/>
      <c r="J3434" s="232"/>
      <c r="K3434" s="233"/>
      <c r="L3434" s="232"/>
      <c r="M3434" s="232"/>
      <c r="N3434" s="232"/>
      <c r="O3434" s="255">
        <f t="shared" si="4168"/>
        <v>0</v>
      </c>
      <c r="P3434" s="350">
        <f>SUM(O3434:O3438)</f>
        <v>0</v>
      </c>
      <c r="Q3434" s="264"/>
      <c r="R3434" s="352">
        <f>SUMPRODUCT(Q3434:Q3438+0)</f>
        <v>0</v>
      </c>
      <c r="S3434" s="354" t="e">
        <f>R3434/P3434</f>
        <v>#DIV/0!</v>
      </c>
      <c r="T3434" s="350" t="e">
        <f>LOOKUP(S3434,{0.4,0.45,0.5,0.55,0.6,0.65,0.7,0.75,0.8,0.85,0.9,0.95,1},{0.1,0.175,0.25,0.325,0.4,0.475,0.55,0.625,0.7,0.775,0.85,0.925,1})</f>
        <v>#DIV/0!</v>
      </c>
      <c r="U3434" s="356"/>
      <c r="V3434" s="358"/>
      <c r="W3434" s="360"/>
      <c r="X3434" s="356"/>
      <c r="Y3434" s="352">
        <f>R3434-(V3434/10)-X3434</f>
        <v>0</v>
      </c>
      <c r="Z3434" s="352" t="e">
        <f>Y3434*T3434*AE3434</f>
        <v>#DIV/0!</v>
      </c>
      <c r="AA3434" s="352" t="e">
        <f>U3434-V3434+Z3434</f>
        <v>#DIV/0!</v>
      </c>
      <c r="AB3434" s="352"/>
      <c r="AC3434" s="352"/>
      <c r="AD3434" s="276"/>
      <c r="AE3434" s="277" t="e">
        <f>VLOOKUP(AD3434,分类参数表!$I$2:$J$10,2,FALSE)</f>
        <v>#N/A</v>
      </c>
      <c r="AF3434" s="278"/>
      <c r="AG3434" s="264"/>
      <c r="AH3434" s="264"/>
      <c r="AI3434" s="264"/>
      <c r="AJ3434" s="264"/>
      <c r="AK3434" s="264"/>
      <c r="AL3434" s="264"/>
      <c r="AM3434" s="288"/>
      <c r="AN3434" s="289" t="e">
        <f t="shared" si="4169"/>
        <v>#DIV/0!</v>
      </c>
      <c r="AO3434" s="296"/>
    </row>
    <row r="3435" spans="1:41" s="219" customFormat="1" ht="15" customHeight="1" x14ac:dyDescent="0.15">
      <c r="A3435" s="235"/>
      <c r="B3435" s="236">
        <f t="shared" ref="B3435:C3435" si="4212">B3434</f>
        <v>0</v>
      </c>
      <c r="C3435" s="237">
        <f t="shared" si="4212"/>
        <v>0</v>
      </c>
      <c r="D3435" s="238">
        <f t="shared" ref="D3435:D3438" si="4213">D3434+1</f>
        <v>2</v>
      </c>
      <c r="E3435" s="238"/>
      <c r="F3435" s="239"/>
      <c r="G3435" s="238"/>
      <c r="H3435" s="327"/>
      <c r="I3435" s="240"/>
      <c r="J3435" s="238"/>
      <c r="K3435" s="238"/>
      <c r="L3435" s="238"/>
      <c r="M3435" s="238"/>
      <c r="N3435" s="238"/>
      <c r="O3435" s="256">
        <f t="shared" si="4168"/>
        <v>0</v>
      </c>
      <c r="P3435" s="351"/>
      <c r="Q3435" s="266"/>
      <c r="R3435" s="353"/>
      <c r="S3435" s="355"/>
      <c r="T3435" s="351"/>
      <c r="U3435" s="357"/>
      <c r="V3435" s="359"/>
      <c r="W3435" s="361"/>
      <c r="X3435" s="357"/>
      <c r="Y3435" s="353"/>
      <c r="Z3435" s="353"/>
      <c r="AA3435" s="353"/>
      <c r="AB3435" s="353"/>
      <c r="AC3435" s="353"/>
      <c r="AD3435" s="238">
        <f t="shared" ref="AD3435:AD3438" si="4214">AD3434</f>
        <v>0</v>
      </c>
      <c r="AE3435" s="279" t="e">
        <f>VLOOKUP(AD3435,分类参数表!$I$2:$J$10,2,FALSE)</f>
        <v>#N/A</v>
      </c>
      <c r="AF3435" s="280"/>
      <c r="AG3435" s="266"/>
      <c r="AH3435" s="266"/>
      <c r="AI3435" s="266"/>
      <c r="AJ3435" s="266"/>
      <c r="AK3435" s="266"/>
      <c r="AL3435" s="266"/>
      <c r="AM3435" s="290"/>
      <c r="AN3435" s="291" t="e">
        <f t="shared" si="4169"/>
        <v>#DIV/0!</v>
      </c>
      <c r="AO3435" s="297"/>
    </row>
    <row r="3436" spans="1:41" s="219" customFormat="1" ht="15" customHeight="1" x14ac:dyDescent="0.15">
      <c r="A3436" s="235"/>
      <c r="B3436" s="236">
        <f t="shared" ref="B3436:C3436" si="4215">B3435</f>
        <v>0</v>
      </c>
      <c r="C3436" s="237">
        <f t="shared" si="4215"/>
        <v>0</v>
      </c>
      <c r="D3436" s="238">
        <f t="shared" si="4213"/>
        <v>3</v>
      </c>
      <c r="E3436" s="238"/>
      <c r="F3436" s="239"/>
      <c r="G3436" s="238"/>
      <c r="H3436" s="327"/>
      <c r="I3436" s="240"/>
      <c r="J3436" s="238"/>
      <c r="K3436" s="238"/>
      <c r="L3436" s="238"/>
      <c r="M3436" s="238"/>
      <c r="N3436" s="238"/>
      <c r="O3436" s="256">
        <f t="shared" si="4168"/>
        <v>0</v>
      </c>
      <c r="P3436" s="351"/>
      <c r="Q3436" s="266"/>
      <c r="R3436" s="353"/>
      <c r="S3436" s="355"/>
      <c r="T3436" s="351"/>
      <c r="U3436" s="357"/>
      <c r="V3436" s="359"/>
      <c r="W3436" s="361"/>
      <c r="X3436" s="357"/>
      <c r="Y3436" s="353"/>
      <c r="Z3436" s="353"/>
      <c r="AA3436" s="353"/>
      <c r="AB3436" s="353"/>
      <c r="AC3436" s="353"/>
      <c r="AD3436" s="238">
        <f t="shared" si="4214"/>
        <v>0</v>
      </c>
      <c r="AE3436" s="279" t="e">
        <f>VLOOKUP(AD3436,分类参数表!$I$2:$J$10,2,FALSE)</f>
        <v>#N/A</v>
      </c>
      <c r="AF3436" s="280"/>
      <c r="AG3436" s="266"/>
      <c r="AH3436" s="266"/>
      <c r="AI3436" s="266"/>
      <c r="AJ3436" s="266"/>
      <c r="AK3436" s="266"/>
      <c r="AL3436" s="266"/>
      <c r="AM3436" s="290"/>
      <c r="AN3436" s="291" t="e">
        <f t="shared" si="4169"/>
        <v>#DIV/0!</v>
      </c>
      <c r="AO3436" s="297"/>
    </row>
    <row r="3437" spans="1:41" s="219" customFormat="1" ht="15" customHeight="1" x14ac:dyDescent="0.15">
      <c r="A3437" s="235"/>
      <c r="B3437" s="236">
        <f t="shared" ref="B3437:C3437" si="4216">B3436</f>
        <v>0</v>
      </c>
      <c r="C3437" s="237">
        <f t="shared" si="4216"/>
        <v>0</v>
      </c>
      <c r="D3437" s="238">
        <f t="shared" si="4213"/>
        <v>4</v>
      </c>
      <c r="E3437" s="238"/>
      <c r="F3437" s="239"/>
      <c r="G3437" s="238"/>
      <c r="H3437" s="266"/>
      <c r="I3437" s="238"/>
      <c r="J3437" s="238"/>
      <c r="K3437" s="238"/>
      <c r="L3437" s="238"/>
      <c r="M3437" s="238"/>
      <c r="N3437" s="238"/>
      <c r="O3437" s="256">
        <f t="shared" si="4168"/>
        <v>0</v>
      </c>
      <c r="P3437" s="351"/>
      <c r="Q3437" s="266"/>
      <c r="R3437" s="353"/>
      <c r="S3437" s="355"/>
      <c r="T3437" s="351"/>
      <c r="U3437" s="357"/>
      <c r="V3437" s="359"/>
      <c r="W3437" s="361"/>
      <c r="X3437" s="357"/>
      <c r="Y3437" s="353"/>
      <c r="Z3437" s="353"/>
      <c r="AA3437" s="353"/>
      <c r="AB3437" s="353"/>
      <c r="AC3437" s="353"/>
      <c r="AD3437" s="238">
        <f t="shared" si="4214"/>
        <v>0</v>
      </c>
      <c r="AE3437" s="279" t="e">
        <f>VLOOKUP(AD3437,分类参数表!$I$2:$J$10,2,FALSE)</f>
        <v>#N/A</v>
      </c>
      <c r="AF3437" s="280"/>
      <c r="AG3437" s="266"/>
      <c r="AH3437" s="266"/>
      <c r="AI3437" s="266"/>
      <c r="AJ3437" s="266"/>
      <c r="AK3437" s="266"/>
      <c r="AL3437" s="266"/>
      <c r="AM3437" s="290"/>
      <c r="AN3437" s="291" t="e">
        <f t="shared" si="4169"/>
        <v>#DIV/0!</v>
      </c>
      <c r="AO3437" s="297"/>
    </row>
    <row r="3438" spans="1:41" s="219" customFormat="1" ht="15" customHeight="1" thickBot="1" x14ac:dyDescent="0.2">
      <c r="A3438" s="235"/>
      <c r="B3438" s="236">
        <f t="shared" ref="B3438:C3438" si="4217">B3437</f>
        <v>0</v>
      </c>
      <c r="C3438" s="237">
        <f t="shared" si="4217"/>
        <v>0</v>
      </c>
      <c r="D3438" s="238">
        <f t="shared" si="4213"/>
        <v>5</v>
      </c>
      <c r="E3438" s="238"/>
      <c r="F3438" s="239"/>
      <c r="G3438" s="238"/>
      <c r="H3438" s="266"/>
      <c r="I3438" s="238"/>
      <c r="J3438" s="238"/>
      <c r="K3438" s="238"/>
      <c r="L3438" s="238"/>
      <c r="M3438" s="238"/>
      <c r="N3438" s="238"/>
      <c r="O3438" s="256">
        <f t="shared" si="4168"/>
        <v>0</v>
      </c>
      <c r="P3438" s="351"/>
      <c r="Q3438" s="266"/>
      <c r="R3438" s="353"/>
      <c r="S3438" s="355"/>
      <c r="T3438" s="351"/>
      <c r="U3438" s="357"/>
      <c r="V3438" s="359"/>
      <c r="W3438" s="361"/>
      <c r="X3438" s="357"/>
      <c r="Y3438" s="353"/>
      <c r="Z3438" s="353"/>
      <c r="AA3438" s="353"/>
      <c r="AB3438" s="362"/>
      <c r="AC3438" s="362"/>
      <c r="AD3438" s="238">
        <f t="shared" si="4214"/>
        <v>0</v>
      </c>
      <c r="AE3438" s="279" t="e">
        <f>VLOOKUP(AD3438,分类参数表!$I$2:$J$10,2,FALSE)</f>
        <v>#N/A</v>
      </c>
      <c r="AF3438" s="280"/>
      <c r="AG3438" s="266"/>
      <c r="AH3438" s="266"/>
      <c r="AI3438" s="266"/>
      <c r="AJ3438" s="266"/>
      <c r="AK3438" s="266"/>
      <c r="AL3438" s="266"/>
      <c r="AM3438" s="290"/>
      <c r="AN3438" s="291" t="e">
        <f t="shared" si="4169"/>
        <v>#DIV/0!</v>
      </c>
      <c r="AO3438" s="297"/>
    </row>
    <row r="3439" spans="1:41" s="220" customFormat="1" ht="15" customHeight="1" thickTop="1" x14ac:dyDescent="0.15">
      <c r="A3439" s="319"/>
      <c r="B3439" s="242"/>
      <c r="C3439" s="243"/>
      <c r="D3439" s="244">
        <v>1</v>
      </c>
      <c r="E3439" s="320"/>
      <c r="F3439" s="245"/>
      <c r="G3439" s="321"/>
      <c r="H3439" s="328"/>
      <c r="I3439" s="246"/>
      <c r="J3439" s="321"/>
      <c r="K3439" s="320"/>
      <c r="L3439" s="321"/>
      <c r="M3439" s="244"/>
      <c r="N3439" s="244"/>
      <c r="O3439" s="257">
        <f t="shared" si="4168"/>
        <v>0</v>
      </c>
      <c r="P3439" s="363">
        <f>SUM(O3439:O3443)</f>
        <v>0</v>
      </c>
      <c r="Q3439" s="322"/>
      <c r="R3439" s="371">
        <f>SUMPRODUCT(Q3439:Q3443+0)</f>
        <v>0</v>
      </c>
      <c r="S3439" s="374" t="e">
        <f>R3439/P3439</f>
        <v>#DIV/0!</v>
      </c>
      <c r="T3439" s="363" t="e">
        <f>LOOKUP(S3439,{0.4,0.45,0.5,0.55,0.6,0.65,0.7,0.75,0.8,0.85,0.9,0.95,1},{0.1,0.175,0.25,0.325,0.4,0.475,0.55,0.625,0.7,0.775,0.85,0.925,1})</f>
        <v>#DIV/0!</v>
      </c>
      <c r="U3439" s="369"/>
      <c r="V3439" s="365"/>
      <c r="W3439" s="367"/>
      <c r="X3439" s="369"/>
      <c r="Y3439" s="371">
        <f>R3439-(V3439/10)-X3439</f>
        <v>0</v>
      </c>
      <c r="Z3439" s="371" t="e">
        <f>Y3439*T3439*AE3439</f>
        <v>#DIV/0!</v>
      </c>
      <c r="AA3439" s="371" t="e">
        <f>U3439-V3439+Z3439</f>
        <v>#DIV/0!</v>
      </c>
      <c r="AB3439" s="371"/>
      <c r="AC3439" s="371"/>
      <c r="AD3439" s="323" t="s">
        <v>2000</v>
      </c>
      <c r="AE3439" s="282">
        <f>VLOOKUP(AD3439,分类参数表!$I$2:$J$10,2,FALSE)</f>
        <v>1</v>
      </c>
      <c r="AF3439" s="283"/>
      <c r="AG3439" s="322"/>
      <c r="AH3439" s="269"/>
      <c r="AI3439" s="269"/>
      <c r="AJ3439" s="269"/>
      <c r="AK3439" s="322"/>
      <c r="AL3439" s="322"/>
      <c r="AM3439" s="292"/>
      <c r="AN3439" s="293" t="e">
        <f t="shared" si="4169"/>
        <v>#DIV/0!</v>
      </c>
      <c r="AO3439" s="298"/>
    </row>
    <row r="3440" spans="1:41" s="221" customFormat="1" ht="15" customHeight="1" x14ac:dyDescent="0.15">
      <c r="A3440" s="247"/>
      <c r="B3440" s="248">
        <f t="shared" ref="B3440:C3440" si="4218">B3439</f>
        <v>0</v>
      </c>
      <c r="C3440" s="249">
        <f t="shared" si="4218"/>
        <v>0</v>
      </c>
      <c r="D3440" s="250">
        <f t="shared" ref="D3440:D3443" si="4219">D3439+1</f>
        <v>2</v>
      </c>
      <c r="E3440" s="250"/>
      <c r="F3440" s="251"/>
      <c r="G3440" s="250"/>
      <c r="H3440" s="329"/>
      <c r="I3440" s="252"/>
      <c r="J3440" s="250"/>
      <c r="K3440" s="250"/>
      <c r="L3440" s="250"/>
      <c r="M3440" s="250"/>
      <c r="N3440" s="250"/>
      <c r="O3440" s="258">
        <f t="shared" si="4168"/>
        <v>0</v>
      </c>
      <c r="P3440" s="364"/>
      <c r="Q3440" s="271"/>
      <c r="R3440" s="372"/>
      <c r="S3440" s="375"/>
      <c r="T3440" s="364"/>
      <c r="U3440" s="370"/>
      <c r="V3440" s="366"/>
      <c r="W3440" s="368"/>
      <c r="X3440" s="370"/>
      <c r="Y3440" s="372"/>
      <c r="Z3440" s="372"/>
      <c r="AA3440" s="372"/>
      <c r="AB3440" s="372"/>
      <c r="AC3440" s="372"/>
      <c r="AD3440" s="250" t="str">
        <f t="shared" ref="AD3440:AD3443" si="4220">AD3439</f>
        <v>会员</v>
      </c>
      <c r="AE3440" s="284">
        <f>VLOOKUP(AD3440,分类参数表!$I$2:$J$10,2,FALSE)</f>
        <v>1</v>
      </c>
      <c r="AF3440" s="285"/>
      <c r="AG3440" s="271"/>
      <c r="AH3440" s="271"/>
      <c r="AI3440" s="271"/>
      <c r="AJ3440" s="271"/>
      <c r="AK3440" s="271"/>
      <c r="AL3440" s="271"/>
      <c r="AM3440" s="294"/>
      <c r="AN3440" s="295" t="e">
        <f t="shared" si="4169"/>
        <v>#DIV/0!</v>
      </c>
      <c r="AO3440" s="299"/>
    </row>
    <row r="3441" spans="1:41" s="221" customFormat="1" ht="15" customHeight="1" x14ac:dyDescent="0.15">
      <c r="A3441" s="247"/>
      <c r="B3441" s="248">
        <f t="shared" ref="B3441:C3441" si="4221">B3440</f>
        <v>0</v>
      </c>
      <c r="C3441" s="249">
        <f t="shared" si="4221"/>
        <v>0</v>
      </c>
      <c r="D3441" s="250">
        <f t="shared" si="4219"/>
        <v>3</v>
      </c>
      <c r="E3441" s="250"/>
      <c r="F3441" s="251"/>
      <c r="G3441" s="250"/>
      <c r="H3441" s="329"/>
      <c r="I3441" s="252"/>
      <c r="J3441" s="250"/>
      <c r="K3441" s="250"/>
      <c r="L3441" s="250"/>
      <c r="M3441" s="250"/>
      <c r="N3441" s="250"/>
      <c r="O3441" s="258">
        <f t="shared" si="4168"/>
        <v>0</v>
      </c>
      <c r="P3441" s="364"/>
      <c r="Q3441" s="271"/>
      <c r="R3441" s="372"/>
      <c r="S3441" s="375"/>
      <c r="T3441" s="364"/>
      <c r="U3441" s="370"/>
      <c r="V3441" s="366"/>
      <c r="W3441" s="368"/>
      <c r="X3441" s="370"/>
      <c r="Y3441" s="372"/>
      <c r="Z3441" s="372"/>
      <c r="AA3441" s="372"/>
      <c r="AB3441" s="372"/>
      <c r="AC3441" s="372"/>
      <c r="AD3441" s="250" t="str">
        <f t="shared" si="4220"/>
        <v>会员</v>
      </c>
      <c r="AE3441" s="284">
        <f>VLOOKUP(AD3441,分类参数表!$I$2:$J$10,2,FALSE)</f>
        <v>1</v>
      </c>
      <c r="AF3441" s="285"/>
      <c r="AG3441" s="271"/>
      <c r="AH3441" s="271"/>
      <c r="AI3441" s="271"/>
      <c r="AJ3441" s="271"/>
      <c r="AK3441" s="271"/>
      <c r="AL3441" s="271"/>
      <c r="AM3441" s="294"/>
      <c r="AN3441" s="295" t="e">
        <f t="shared" si="4169"/>
        <v>#DIV/0!</v>
      </c>
      <c r="AO3441" s="299"/>
    </row>
    <row r="3442" spans="1:41" s="221" customFormat="1" ht="15" customHeight="1" x14ac:dyDescent="0.15">
      <c r="A3442" s="247"/>
      <c r="B3442" s="248">
        <f t="shared" ref="B3442:C3442" si="4222">B3441</f>
        <v>0</v>
      </c>
      <c r="C3442" s="249">
        <f t="shared" si="4222"/>
        <v>0</v>
      </c>
      <c r="D3442" s="250">
        <f t="shared" si="4219"/>
        <v>4</v>
      </c>
      <c r="E3442" s="250"/>
      <c r="F3442" s="251"/>
      <c r="G3442" s="250"/>
      <c r="H3442" s="271"/>
      <c r="I3442" s="250"/>
      <c r="J3442" s="250"/>
      <c r="K3442" s="250"/>
      <c r="L3442" s="250"/>
      <c r="M3442" s="250"/>
      <c r="N3442" s="250"/>
      <c r="O3442" s="258">
        <f t="shared" si="4168"/>
        <v>0</v>
      </c>
      <c r="P3442" s="364"/>
      <c r="Q3442" s="271"/>
      <c r="R3442" s="372"/>
      <c r="S3442" s="375"/>
      <c r="T3442" s="364"/>
      <c r="U3442" s="370"/>
      <c r="V3442" s="366"/>
      <c r="W3442" s="368"/>
      <c r="X3442" s="370"/>
      <c r="Y3442" s="372"/>
      <c r="Z3442" s="372"/>
      <c r="AA3442" s="372"/>
      <c r="AB3442" s="372"/>
      <c r="AC3442" s="372"/>
      <c r="AD3442" s="250" t="str">
        <f t="shared" si="4220"/>
        <v>会员</v>
      </c>
      <c r="AE3442" s="284">
        <f>VLOOKUP(AD3442,分类参数表!$I$2:$J$10,2,FALSE)</f>
        <v>1</v>
      </c>
      <c r="AF3442" s="285"/>
      <c r="AG3442" s="271"/>
      <c r="AH3442" s="271"/>
      <c r="AI3442" s="271"/>
      <c r="AJ3442" s="271"/>
      <c r="AK3442" s="271"/>
      <c r="AL3442" s="271"/>
      <c r="AM3442" s="294"/>
      <c r="AN3442" s="295" t="e">
        <f t="shared" si="4169"/>
        <v>#DIV/0!</v>
      </c>
      <c r="AO3442" s="299"/>
    </row>
    <row r="3443" spans="1:41" s="221" customFormat="1" ht="15" customHeight="1" thickBot="1" x14ac:dyDescent="0.2">
      <c r="A3443" s="247"/>
      <c r="B3443" s="248">
        <f t="shared" ref="B3443:C3443" si="4223">B3442</f>
        <v>0</v>
      </c>
      <c r="C3443" s="249">
        <f t="shared" si="4223"/>
        <v>0</v>
      </c>
      <c r="D3443" s="250">
        <f t="shared" si="4219"/>
        <v>5</v>
      </c>
      <c r="E3443" s="250"/>
      <c r="F3443" s="251"/>
      <c r="G3443" s="250"/>
      <c r="H3443" s="271"/>
      <c r="I3443" s="250"/>
      <c r="J3443" s="250"/>
      <c r="K3443" s="250"/>
      <c r="L3443" s="250"/>
      <c r="M3443" s="250"/>
      <c r="N3443" s="250"/>
      <c r="O3443" s="258">
        <f t="shared" si="4168"/>
        <v>0</v>
      </c>
      <c r="P3443" s="364"/>
      <c r="Q3443" s="271"/>
      <c r="R3443" s="372"/>
      <c r="S3443" s="375"/>
      <c r="T3443" s="364"/>
      <c r="U3443" s="370"/>
      <c r="V3443" s="366"/>
      <c r="W3443" s="368"/>
      <c r="X3443" s="370"/>
      <c r="Y3443" s="372"/>
      <c r="Z3443" s="372"/>
      <c r="AA3443" s="372"/>
      <c r="AB3443" s="373"/>
      <c r="AC3443" s="373"/>
      <c r="AD3443" s="250" t="str">
        <f t="shared" si="4220"/>
        <v>会员</v>
      </c>
      <c r="AE3443" s="284">
        <f>VLOOKUP(AD3443,分类参数表!$I$2:$J$10,2,FALSE)</f>
        <v>1</v>
      </c>
      <c r="AF3443" s="285"/>
      <c r="AG3443" s="271"/>
      <c r="AH3443" s="271"/>
      <c r="AI3443" s="271"/>
      <c r="AJ3443" s="271"/>
      <c r="AK3443" s="271"/>
      <c r="AL3443" s="271"/>
      <c r="AM3443" s="294"/>
      <c r="AN3443" s="295" t="e">
        <f t="shared" si="4169"/>
        <v>#DIV/0!</v>
      </c>
      <c r="AO3443" s="299"/>
    </row>
    <row r="3444" spans="1:41" s="218" customFormat="1" ht="15" customHeight="1" thickTop="1" x14ac:dyDescent="0.15">
      <c r="A3444" s="229"/>
      <c r="B3444" s="230"/>
      <c r="C3444" s="231"/>
      <c r="D3444" s="232">
        <v>1</v>
      </c>
      <c r="E3444" s="233"/>
      <c r="F3444" s="233"/>
      <c r="G3444" s="232"/>
      <c r="H3444" s="326"/>
      <c r="I3444" s="234"/>
      <c r="J3444" s="232"/>
      <c r="K3444" s="233"/>
      <c r="L3444" s="232"/>
      <c r="M3444" s="232"/>
      <c r="N3444" s="232"/>
      <c r="O3444" s="255">
        <f t="shared" si="4168"/>
        <v>0</v>
      </c>
      <c r="P3444" s="350">
        <f>SUM(O3444:O3448)</f>
        <v>0</v>
      </c>
      <c r="Q3444" s="264"/>
      <c r="R3444" s="352">
        <f>SUMPRODUCT(Q3444:Q3448+0)</f>
        <v>0</v>
      </c>
      <c r="S3444" s="354" t="e">
        <f>R3444/P3444</f>
        <v>#DIV/0!</v>
      </c>
      <c r="T3444" s="350" t="e">
        <f>LOOKUP(S3444,{0.4,0.45,0.5,0.55,0.6,0.65,0.7,0.75,0.8,0.85,0.9,0.95,1},{0.1,0.175,0.25,0.325,0.4,0.475,0.55,0.625,0.7,0.775,0.85,0.925,1})</f>
        <v>#DIV/0!</v>
      </c>
      <c r="U3444" s="356"/>
      <c r="V3444" s="358"/>
      <c r="W3444" s="360"/>
      <c r="X3444" s="356"/>
      <c r="Y3444" s="352">
        <f>R3444-(V3444/10)-X3444</f>
        <v>0</v>
      </c>
      <c r="Z3444" s="352" t="e">
        <f>Y3444*T3444*AE3444</f>
        <v>#DIV/0!</v>
      </c>
      <c r="AA3444" s="352" t="e">
        <f>U3444-V3444+Z3444</f>
        <v>#DIV/0!</v>
      </c>
      <c r="AB3444" s="352"/>
      <c r="AC3444" s="352"/>
      <c r="AD3444" s="276"/>
      <c r="AE3444" s="277" t="e">
        <f>VLOOKUP(AD3444,分类参数表!$I$2:$J$10,2,FALSE)</f>
        <v>#N/A</v>
      </c>
      <c r="AF3444" s="278"/>
      <c r="AG3444" s="264"/>
      <c r="AH3444" s="264"/>
      <c r="AI3444" s="264"/>
      <c r="AJ3444" s="264"/>
      <c r="AK3444" s="264"/>
      <c r="AL3444" s="264"/>
      <c r="AM3444" s="288"/>
      <c r="AN3444" s="289" t="e">
        <f t="shared" si="4169"/>
        <v>#DIV/0!</v>
      </c>
      <c r="AO3444" s="296"/>
    </row>
    <row r="3445" spans="1:41" s="219" customFormat="1" ht="15" customHeight="1" x14ac:dyDescent="0.15">
      <c r="A3445" s="235"/>
      <c r="B3445" s="236">
        <f t="shared" ref="B3445:C3445" si="4224">B3444</f>
        <v>0</v>
      </c>
      <c r="C3445" s="237">
        <f t="shared" si="4224"/>
        <v>0</v>
      </c>
      <c r="D3445" s="238">
        <f t="shared" ref="D3445:D3448" si="4225">D3444+1</f>
        <v>2</v>
      </c>
      <c r="E3445" s="238"/>
      <c r="F3445" s="239"/>
      <c r="G3445" s="238"/>
      <c r="H3445" s="327"/>
      <c r="I3445" s="240"/>
      <c r="J3445" s="238"/>
      <c r="K3445" s="238"/>
      <c r="L3445" s="238"/>
      <c r="M3445" s="238"/>
      <c r="N3445" s="238"/>
      <c r="O3445" s="256">
        <f t="shared" si="4168"/>
        <v>0</v>
      </c>
      <c r="P3445" s="351"/>
      <c r="Q3445" s="266"/>
      <c r="R3445" s="353"/>
      <c r="S3445" s="355"/>
      <c r="T3445" s="351"/>
      <c r="U3445" s="357"/>
      <c r="V3445" s="359"/>
      <c r="W3445" s="361"/>
      <c r="X3445" s="357"/>
      <c r="Y3445" s="353"/>
      <c r="Z3445" s="353"/>
      <c r="AA3445" s="353"/>
      <c r="AB3445" s="353"/>
      <c r="AC3445" s="353"/>
      <c r="AD3445" s="238">
        <f t="shared" ref="AD3445:AD3448" si="4226">AD3444</f>
        <v>0</v>
      </c>
      <c r="AE3445" s="279" t="e">
        <f>VLOOKUP(AD3445,分类参数表!$I$2:$J$10,2,FALSE)</f>
        <v>#N/A</v>
      </c>
      <c r="AF3445" s="280"/>
      <c r="AG3445" s="266"/>
      <c r="AH3445" s="266"/>
      <c r="AI3445" s="266"/>
      <c r="AJ3445" s="266"/>
      <c r="AK3445" s="266"/>
      <c r="AL3445" s="266"/>
      <c r="AM3445" s="290"/>
      <c r="AN3445" s="291" t="e">
        <f t="shared" si="4169"/>
        <v>#DIV/0!</v>
      </c>
      <c r="AO3445" s="297"/>
    </row>
    <row r="3446" spans="1:41" s="219" customFormat="1" ht="15" customHeight="1" x14ac:dyDescent="0.15">
      <c r="A3446" s="235"/>
      <c r="B3446" s="236">
        <f t="shared" ref="B3446:C3446" si="4227">B3445</f>
        <v>0</v>
      </c>
      <c r="C3446" s="237">
        <f t="shared" si="4227"/>
        <v>0</v>
      </c>
      <c r="D3446" s="238">
        <f t="shared" si="4225"/>
        <v>3</v>
      </c>
      <c r="E3446" s="238"/>
      <c r="F3446" s="239"/>
      <c r="G3446" s="238"/>
      <c r="H3446" s="327"/>
      <c r="I3446" s="240"/>
      <c r="J3446" s="238"/>
      <c r="K3446" s="238"/>
      <c r="L3446" s="238"/>
      <c r="M3446" s="238"/>
      <c r="N3446" s="238"/>
      <c r="O3446" s="256">
        <f t="shared" si="4168"/>
        <v>0</v>
      </c>
      <c r="P3446" s="351"/>
      <c r="Q3446" s="266"/>
      <c r="R3446" s="353"/>
      <c r="S3446" s="355"/>
      <c r="T3446" s="351"/>
      <c r="U3446" s="357"/>
      <c r="V3446" s="359"/>
      <c r="W3446" s="361"/>
      <c r="X3446" s="357"/>
      <c r="Y3446" s="353"/>
      <c r="Z3446" s="353"/>
      <c r="AA3446" s="353"/>
      <c r="AB3446" s="353"/>
      <c r="AC3446" s="353"/>
      <c r="AD3446" s="238">
        <f t="shared" si="4226"/>
        <v>0</v>
      </c>
      <c r="AE3446" s="279" t="e">
        <f>VLOOKUP(AD3446,分类参数表!$I$2:$J$10,2,FALSE)</f>
        <v>#N/A</v>
      </c>
      <c r="AF3446" s="280"/>
      <c r="AG3446" s="266"/>
      <c r="AH3446" s="266"/>
      <c r="AI3446" s="266"/>
      <c r="AJ3446" s="266"/>
      <c r="AK3446" s="266"/>
      <c r="AL3446" s="266"/>
      <c r="AM3446" s="290"/>
      <c r="AN3446" s="291" t="e">
        <f t="shared" si="4169"/>
        <v>#DIV/0!</v>
      </c>
      <c r="AO3446" s="297"/>
    </row>
    <row r="3447" spans="1:41" s="219" customFormat="1" ht="15" customHeight="1" x14ac:dyDescent="0.15">
      <c r="A3447" s="235"/>
      <c r="B3447" s="236">
        <f t="shared" ref="B3447:C3447" si="4228">B3446</f>
        <v>0</v>
      </c>
      <c r="C3447" s="237">
        <f t="shared" si="4228"/>
        <v>0</v>
      </c>
      <c r="D3447" s="238">
        <f t="shared" si="4225"/>
        <v>4</v>
      </c>
      <c r="E3447" s="238"/>
      <c r="F3447" s="239"/>
      <c r="G3447" s="238"/>
      <c r="H3447" s="266"/>
      <c r="I3447" s="238"/>
      <c r="J3447" s="238"/>
      <c r="K3447" s="238"/>
      <c r="L3447" s="238"/>
      <c r="M3447" s="238"/>
      <c r="N3447" s="238"/>
      <c r="O3447" s="256">
        <f t="shared" si="4168"/>
        <v>0</v>
      </c>
      <c r="P3447" s="351"/>
      <c r="Q3447" s="266"/>
      <c r="R3447" s="353"/>
      <c r="S3447" s="355"/>
      <c r="T3447" s="351"/>
      <c r="U3447" s="357"/>
      <c r="V3447" s="359"/>
      <c r="W3447" s="361"/>
      <c r="X3447" s="357"/>
      <c r="Y3447" s="353"/>
      <c r="Z3447" s="353"/>
      <c r="AA3447" s="353"/>
      <c r="AB3447" s="353"/>
      <c r="AC3447" s="353"/>
      <c r="AD3447" s="238">
        <f t="shared" si="4226"/>
        <v>0</v>
      </c>
      <c r="AE3447" s="279" t="e">
        <f>VLOOKUP(AD3447,分类参数表!$I$2:$J$10,2,FALSE)</f>
        <v>#N/A</v>
      </c>
      <c r="AF3447" s="280"/>
      <c r="AG3447" s="266"/>
      <c r="AH3447" s="266"/>
      <c r="AI3447" s="266"/>
      <c r="AJ3447" s="266"/>
      <c r="AK3447" s="266"/>
      <c r="AL3447" s="266"/>
      <c r="AM3447" s="290"/>
      <c r="AN3447" s="291" t="e">
        <f t="shared" si="4169"/>
        <v>#DIV/0!</v>
      </c>
      <c r="AO3447" s="297"/>
    </row>
    <row r="3448" spans="1:41" s="219" customFormat="1" ht="15" customHeight="1" thickBot="1" x14ac:dyDescent="0.2">
      <c r="A3448" s="235"/>
      <c r="B3448" s="236">
        <f t="shared" ref="B3448:C3448" si="4229">B3447</f>
        <v>0</v>
      </c>
      <c r="C3448" s="237">
        <f t="shared" si="4229"/>
        <v>0</v>
      </c>
      <c r="D3448" s="238">
        <f t="shared" si="4225"/>
        <v>5</v>
      </c>
      <c r="E3448" s="238"/>
      <c r="F3448" s="239"/>
      <c r="G3448" s="238"/>
      <c r="H3448" s="266"/>
      <c r="I3448" s="238"/>
      <c r="J3448" s="238"/>
      <c r="K3448" s="238"/>
      <c r="L3448" s="238"/>
      <c r="M3448" s="238"/>
      <c r="N3448" s="238"/>
      <c r="O3448" s="256">
        <f t="shared" si="4168"/>
        <v>0</v>
      </c>
      <c r="P3448" s="351"/>
      <c r="Q3448" s="266"/>
      <c r="R3448" s="353"/>
      <c r="S3448" s="355"/>
      <c r="T3448" s="351"/>
      <c r="U3448" s="357"/>
      <c r="V3448" s="359"/>
      <c r="W3448" s="361"/>
      <c r="X3448" s="357"/>
      <c r="Y3448" s="353"/>
      <c r="Z3448" s="353"/>
      <c r="AA3448" s="353"/>
      <c r="AB3448" s="362"/>
      <c r="AC3448" s="362"/>
      <c r="AD3448" s="238">
        <f t="shared" si="4226"/>
        <v>0</v>
      </c>
      <c r="AE3448" s="279" t="e">
        <f>VLOOKUP(AD3448,分类参数表!$I$2:$J$10,2,FALSE)</f>
        <v>#N/A</v>
      </c>
      <c r="AF3448" s="280"/>
      <c r="AG3448" s="266"/>
      <c r="AH3448" s="266"/>
      <c r="AI3448" s="266"/>
      <c r="AJ3448" s="266"/>
      <c r="AK3448" s="266"/>
      <c r="AL3448" s="266"/>
      <c r="AM3448" s="290"/>
      <c r="AN3448" s="291" t="e">
        <f t="shared" si="4169"/>
        <v>#DIV/0!</v>
      </c>
      <c r="AO3448" s="297"/>
    </row>
    <row r="3449" spans="1:41" s="220" customFormat="1" ht="15" customHeight="1" thickTop="1" x14ac:dyDescent="0.15">
      <c r="A3449" s="319"/>
      <c r="B3449" s="242"/>
      <c r="C3449" s="243"/>
      <c r="D3449" s="244">
        <v>1</v>
      </c>
      <c r="E3449" s="320"/>
      <c r="F3449" s="245"/>
      <c r="G3449" s="321"/>
      <c r="H3449" s="328"/>
      <c r="I3449" s="246"/>
      <c r="J3449" s="321"/>
      <c r="K3449" s="320"/>
      <c r="L3449" s="321"/>
      <c r="M3449" s="244"/>
      <c r="N3449" s="244"/>
      <c r="O3449" s="257">
        <f t="shared" si="4168"/>
        <v>0</v>
      </c>
      <c r="P3449" s="363">
        <f>SUM(O3449:O3453)</f>
        <v>0</v>
      </c>
      <c r="Q3449" s="322"/>
      <c r="R3449" s="371">
        <f>SUMPRODUCT(Q3449:Q3453+0)</f>
        <v>0</v>
      </c>
      <c r="S3449" s="374" t="e">
        <f>R3449/P3449</f>
        <v>#DIV/0!</v>
      </c>
      <c r="T3449" s="363" t="e">
        <f>LOOKUP(S3449,{0.4,0.45,0.5,0.55,0.6,0.65,0.7,0.75,0.8,0.85,0.9,0.95,1},{0.1,0.175,0.25,0.325,0.4,0.475,0.55,0.625,0.7,0.775,0.85,0.925,1})</f>
        <v>#DIV/0!</v>
      </c>
      <c r="U3449" s="369"/>
      <c r="V3449" s="365"/>
      <c r="W3449" s="367"/>
      <c r="X3449" s="369"/>
      <c r="Y3449" s="371">
        <f>R3449-(V3449/10)-X3449</f>
        <v>0</v>
      </c>
      <c r="Z3449" s="371" t="e">
        <f>Y3449*T3449*AE3449</f>
        <v>#DIV/0!</v>
      </c>
      <c r="AA3449" s="371" t="e">
        <f>U3449-V3449+Z3449</f>
        <v>#DIV/0!</v>
      </c>
      <c r="AB3449" s="371"/>
      <c r="AC3449" s="371"/>
      <c r="AD3449" s="323" t="s">
        <v>2000</v>
      </c>
      <c r="AE3449" s="282">
        <f>VLOOKUP(AD3449,分类参数表!$I$2:$J$10,2,FALSE)</f>
        <v>1</v>
      </c>
      <c r="AF3449" s="283"/>
      <c r="AG3449" s="322"/>
      <c r="AH3449" s="269"/>
      <c r="AI3449" s="269"/>
      <c r="AJ3449" s="269"/>
      <c r="AK3449" s="322"/>
      <c r="AL3449" s="322"/>
      <c r="AM3449" s="292"/>
      <c r="AN3449" s="293" t="e">
        <f t="shared" si="4169"/>
        <v>#DIV/0!</v>
      </c>
      <c r="AO3449" s="298"/>
    </row>
    <row r="3450" spans="1:41" s="221" customFormat="1" ht="15" customHeight="1" x14ac:dyDescent="0.15">
      <c r="A3450" s="247"/>
      <c r="B3450" s="248">
        <f t="shared" ref="B3450:C3450" si="4230">B3449</f>
        <v>0</v>
      </c>
      <c r="C3450" s="249">
        <f t="shared" si="4230"/>
        <v>0</v>
      </c>
      <c r="D3450" s="250">
        <f t="shared" ref="D3450:D3453" si="4231">D3449+1</f>
        <v>2</v>
      </c>
      <c r="E3450" s="250"/>
      <c r="F3450" s="251"/>
      <c r="G3450" s="250"/>
      <c r="H3450" s="329"/>
      <c r="I3450" s="252"/>
      <c r="J3450" s="250"/>
      <c r="K3450" s="250"/>
      <c r="L3450" s="250"/>
      <c r="M3450" s="250"/>
      <c r="N3450" s="250"/>
      <c r="O3450" s="258">
        <f t="shared" si="4168"/>
        <v>0</v>
      </c>
      <c r="P3450" s="364"/>
      <c r="Q3450" s="271"/>
      <c r="R3450" s="372"/>
      <c r="S3450" s="375"/>
      <c r="T3450" s="364"/>
      <c r="U3450" s="370"/>
      <c r="V3450" s="366"/>
      <c r="W3450" s="368"/>
      <c r="X3450" s="370"/>
      <c r="Y3450" s="372"/>
      <c r="Z3450" s="372"/>
      <c r="AA3450" s="372"/>
      <c r="AB3450" s="372"/>
      <c r="AC3450" s="372"/>
      <c r="AD3450" s="250" t="str">
        <f t="shared" ref="AD3450:AD3453" si="4232">AD3449</f>
        <v>会员</v>
      </c>
      <c r="AE3450" s="284">
        <f>VLOOKUP(AD3450,分类参数表!$I$2:$J$10,2,FALSE)</f>
        <v>1</v>
      </c>
      <c r="AF3450" s="285"/>
      <c r="AG3450" s="271"/>
      <c r="AH3450" s="271"/>
      <c r="AI3450" s="271"/>
      <c r="AJ3450" s="271"/>
      <c r="AK3450" s="271"/>
      <c r="AL3450" s="271"/>
      <c r="AM3450" s="294"/>
      <c r="AN3450" s="295" t="e">
        <f t="shared" si="4169"/>
        <v>#DIV/0!</v>
      </c>
      <c r="AO3450" s="299"/>
    </row>
    <row r="3451" spans="1:41" s="221" customFormat="1" ht="15" customHeight="1" x14ac:dyDescent="0.15">
      <c r="A3451" s="247"/>
      <c r="B3451" s="248">
        <f t="shared" ref="B3451:C3451" si="4233">B3450</f>
        <v>0</v>
      </c>
      <c r="C3451" s="249">
        <f t="shared" si="4233"/>
        <v>0</v>
      </c>
      <c r="D3451" s="250">
        <f t="shared" si="4231"/>
        <v>3</v>
      </c>
      <c r="E3451" s="250"/>
      <c r="F3451" s="251"/>
      <c r="G3451" s="250"/>
      <c r="H3451" s="329"/>
      <c r="I3451" s="252"/>
      <c r="J3451" s="250"/>
      <c r="K3451" s="250"/>
      <c r="L3451" s="250"/>
      <c r="M3451" s="250"/>
      <c r="N3451" s="250"/>
      <c r="O3451" s="258">
        <f t="shared" si="4168"/>
        <v>0</v>
      </c>
      <c r="P3451" s="364"/>
      <c r="Q3451" s="271"/>
      <c r="R3451" s="372"/>
      <c r="S3451" s="375"/>
      <c r="T3451" s="364"/>
      <c r="U3451" s="370"/>
      <c r="V3451" s="366"/>
      <c r="W3451" s="368"/>
      <c r="X3451" s="370"/>
      <c r="Y3451" s="372"/>
      <c r="Z3451" s="372"/>
      <c r="AA3451" s="372"/>
      <c r="AB3451" s="372"/>
      <c r="AC3451" s="372"/>
      <c r="AD3451" s="250" t="str">
        <f t="shared" si="4232"/>
        <v>会员</v>
      </c>
      <c r="AE3451" s="284">
        <f>VLOOKUP(AD3451,分类参数表!$I$2:$J$10,2,FALSE)</f>
        <v>1</v>
      </c>
      <c r="AF3451" s="285"/>
      <c r="AG3451" s="271"/>
      <c r="AH3451" s="271"/>
      <c r="AI3451" s="271"/>
      <c r="AJ3451" s="271"/>
      <c r="AK3451" s="271"/>
      <c r="AL3451" s="271"/>
      <c r="AM3451" s="294"/>
      <c r="AN3451" s="295" t="e">
        <f t="shared" si="4169"/>
        <v>#DIV/0!</v>
      </c>
      <c r="AO3451" s="299"/>
    </row>
    <row r="3452" spans="1:41" s="221" customFormat="1" ht="15" customHeight="1" x14ac:dyDescent="0.15">
      <c r="A3452" s="247"/>
      <c r="B3452" s="248">
        <f t="shared" ref="B3452:C3452" si="4234">B3451</f>
        <v>0</v>
      </c>
      <c r="C3452" s="249">
        <f t="shared" si="4234"/>
        <v>0</v>
      </c>
      <c r="D3452" s="250">
        <f t="shared" si="4231"/>
        <v>4</v>
      </c>
      <c r="E3452" s="250"/>
      <c r="F3452" s="251"/>
      <c r="G3452" s="250"/>
      <c r="H3452" s="271"/>
      <c r="I3452" s="250"/>
      <c r="J3452" s="250"/>
      <c r="K3452" s="250"/>
      <c r="L3452" s="250"/>
      <c r="M3452" s="250"/>
      <c r="N3452" s="250"/>
      <c r="O3452" s="258">
        <f t="shared" si="4168"/>
        <v>0</v>
      </c>
      <c r="P3452" s="364"/>
      <c r="Q3452" s="271"/>
      <c r="R3452" s="372"/>
      <c r="S3452" s="375"/>
      <c r="T3452" s="364"/>
      <c r="U3452" s="370"/>
      <c r="V3452" s="366"/>
      <c r="W3452" s="368"/>
      <c r="X3452" s="370"/>
      <c r="Y3452" s="372"/>
      <c r="Z3452" s="372"/>
      <c r="AA3452" s="372"/>
      <c r="AB3452" s="372"/>
      <c r="AC3452" s="372"/>
      <c r="AD3452" s="250" t="str">
        <f t="shared" si="4232"/>
        <v>会员</v>
      </c>
      <c r="AE3452" s="284">
        <f>VLOOKUP(AD3452,分类参数表!$I$2:$J$10,2,FALSE)</f>
        <v>1</v>
      </c>
      <c r="AF3452" s="285"/>
      <c r="AG3452" s="271"/>
      <c r="AH3452" s="271"/>
      <c r="AI3452" s="271"/>
      <c r="AJ3452" s="271"/>
      <c r="AK3452" s="271"/>
      <c r="AL3452" s="271"/>
      <c r="AM3452" s="294"/>
      <c r="AN3452" s="295" t="e">
        <f t="shared" si="4169"/>
        <v>#DIV/0!</v>
      </c>
      <c r="AO3452" s="299"/>
    </row>
    <row r="3453" spans="1:41" s="221" customFormat="1" ht="15" customHeight="1" thickBot="1" x14ac:dyDescent="0.2">
      <c r="A3453" s="247"/>
      <c r="B3453" s="248">
        <f t="shared" ref="B3453:C3453" si="4235">B3452</f>
        <v>0</v>
      </c>
      <c r="C3453" s="249">
        <f t="shared" si="4235"/>
        <v>0</v>
      </c>
      <c r="D3453" s="250">
        <f t="shared" si="4231"/>
        <v>5</v>
      </c>
      <c r="E3453" s="250"/>
      <c r="F3453" s="251"/>
      <c r="G3453" s="250"/>
      <c r="H3453" s="271"/>
      <c r="I3453" s="250"/>
      <c r="J3453" s="250"/>
      <c r="K3453" s="250"/>
      <c r="L3453" s="250"/>
      <c r="M3453" s="250"/>
      <c r="N3453" s="250"/>
      <c r="O3453" s="258">
        <f t="shared" si="4168"/>
        <v>0</v>
      </c>
      <c r="P3453" s="364"/>
      <c r="Q3453" s="271"/>
      <c r="R3453" s="372"/>
      <c r="S3453" s="375"/>
      <c r="T3453" s="364"/>
      <c r="U3453" s="370"/>
      <c r="V3453" s="366"/>
      <c r="W3453" s="368"/>
      <c r="X3453" s="370"/>
      <c r="Y3453" s="372"/>
      <c r="Z3453" s="372"/>
      <c r="AA3453" s="372"/>
      <c r="AB3453" s="373"/>
      <c r="AC3453" s="373"/>
      <c r="AD3453" s="250" t="str">
        <f t="shared" si="4232"/>
        <v>会员</v>
      </c>
      <c r="AE3453" s="284">
        <f>VLOOKUP(AD3453,分类参数表!$I$2:$J$10,2,FALSE)</f>
        <v>1</v>
      </c>
      <c r="AF3453" s="285"/>
      <c r="AG3453" s="271"/>
      <c r="AH3453" s="271"/>
      <c r="AI3453" s="271"/>
      <c r="AJ3453" s="271"/>
      <c r="AK3453" s="271"/>
      <c r="AL3453" s="271"/>
      <c r="AM3453" s="294"/>
      <c r="AN3453" s="295" t="e">
        <f t="shared" si="4169"/>
        <v>#DIV/0!</v>
      </c>
      <c r="AO3453" s="299"/>
    </row>
    <row r="3454" spans="1:41" s="218" customFormat="1" ht="15" customHeight="1" thickTop="1" x14ac:dyDescent="0.15">
      <c r="A3454" s="229"/>
      <c r="B3454" s="230"/>
      <c r="C3454" s="231"/>
      <c r="D3454" s="232">
        <v>1</v>
      </c>
      <c r="E3454" s="233"/>
      <c r="F3454" s="233"/>
      <c r="G3454" s="232"/>
      <c r="H3454" s="326"/>
      <c r="I3454" s="234"/>
      <c r="J3454" s="232"/>
      <c r="K3454" s="233"/>
      <c r="L3454" s="232"/>
      <c r="M3454" s="232"/>
      <c r="N3454" s="232"/>
      <c r="O3454" s="255">
        <f t="shared" si="4168"/>
        <v>0</v>
      </c>
      <c r="P3454" s="350">
        <f>SUM(O3454:O3458)</f>
        <v>0</v>
      </c>
      <c r="Q3454" s="264"/>
      <c r="R3454" s="352">
        <f>SUMPRODUCT(Q3454:Q3458+0)</f>
        <v>0</v>
      </c>
      <c r="S3454" s="354" t="e">
        <f>R3454/P3454</f>
        <v>#DIV/0!</v>
      </c>
      <c r="T3454" s="350" t="e">
        <f>LOOKUP(S3454,{0.4,0.45,0.5,0.55,0.6,0.65,0.7,0.75,0.8,0.85,0.9,0.95,1},{0.1,0.175,0.25,0.325,0.4,0.475,0.55,0.625,0.7,0.775,0.85,0.925,1})</f>
        <v>#DIV/0!</v>
      </c>
      <c r="U3454" s="356"/>
      <c r="V3454" s="358"/>
      <c r="W3454" s="360"/>
      <c r="X3454" s="356"/>
      <c r="Y3454" s="352">
        <f>R3454-(V3454/10)-X3454</f>
        <v>0</v>
      </c>
      <c r="Z3454" s="352" t="e">
        <f>Y3454*T3454*AE3454</f>
        <v>#DIV/0!</v>
      </c>
      <c r="AA3454" s="352" t="e">
        <f>U3454-V3454+Z3454</f>
        <v>#DIV/0!</v>
      </c>
      <c r="AB3454" s="352"/>
      <c r="AC3454" s="352"/>
      <c r="AD3454" s="276"/>
      <c r="AE3454" s="277" t="e">
        <f>VLOOKUP(AD3454,分类参数表!$I$2:$J$10,2,FALSE)</f>
        <v>#N/A</v>
      </c>
      <c r="AF3454" s="278"/>
      <c r="AG3454" s="264"/>
      <c r="AH3454" s="264"/>
      <c r="AI3454" s="264"/>
      <c r="AJ3454" s="264"/>
      <c r="AK3454" s="264"/>
      <c r="AL3454" s="264"/>
      <c r="AM3454" s="288"/>
      <c r="AN3454" s="289" t="e">
        <f t="shared" si="4169"/>
        <v>#DIV/0!</v>
      </c>
      <c r="AO3454" s="296"/>
    </row>
    <row r="3455" spans="1:41" s="219" customFormat="1" ht="15" customHeight="1" x14ac:dyDescent="0.15">
      <c r="A3455" s="235"/>
      <c r="B3455" s="236">
        <f t="shared" ref="B3455:C3455" si="4236">B3454</f>
        <v>0</v>
      </c>
      <c r="C3455" s="237">
        <f t="shared" si="4236"/>
        <v>0</v>
      </c>
      <c r="D3455" s="238">
        <f t="shared" ref="D3455:D3458" si="4237">D3454+1</f>
        <v>2</v>
      </c>
      <c r="E3455" s="238"/>
      <c r="F3455" s="239"/>
      <c r="G3455" s="238"/>
      <c r="H3455" s="327"/>
      <c r="I3455" s="240"/>
      <c r="J3455" s="238"/>
      <c r="K3455" s="238"/>
      <c r="L3455" s="238"/>
      <c r="M3455" s="238"/>
      <c r="N3455" s="238"/>
      <c r="O3455" s="256">
        <f t="shared" si="4168"/>
        <v>0</v>
      </c>
      <c r="P3455" s="351"/>
      <c r="Q3455" s="266"/>
      <c r="R3455" s="353"/>
      <c r="S3455" s="355"/>
      <c r="T3455" s="351"/>
      <c r="U3455" s="357"/>
      <c r="V3455" s="359"/>
      <c r="W3455" s="361"/>
      <c r="X3455" s="357"/>
      <c r="Y3455" s="353"/>
      <c r="Z3455" s="353"/>
      <c r="AA3455" s="353"/>
      <c r="AB3455" s="353"/>
      <c r="AC3455" s="353"/>
      <c r="AD3455" s="238">
        <f t="shared" ref="AD3455:AD3458" si="4238">AD3454</f>
        <v>0</v>
      </c>
      <c r="AE3455" s="279" t="e">
        <f>VLOOKUP(AD3455,分类参数表!$I$2:$J$10,2,FALSE)</f>
        <v>#N/A</v>
      </c>
      <c r="AF3455" s="280"/>
      <c r="AG3455" s="266"/>
      <c r="AH3455" s="266"/>
      <c r="AI3455" s="266"/>
      <c r="AJ3455" s="266"/>
      <c r="AK3455" s="266"/>
      <c r="AL3455" s="266"/>
      <c r="AM3455" s="290"/>
      <c r="AN3455" s="291" t="e">
        <f t="shared" si="4169"/>
        <v>#DIV/0!</v>
      </c>
      <c r="AO3455" s="297"/>
    </row>
    <row r="3456" spans="1:41" s="219" customFormat="1" ht="15" customHeight="1" x14ac:dyDescent="0.15">
      <c r="A3456" s="235"/>
      <c r="B3456" s="236">
        <f t="shared" ref="B3456:C3456" si="4239">B3455</f>
        <v>0</v>
      </c>
      <c r="C3456" s="237">
        <f t="shared" si="4239"/>
        <v>0</v>
      </c>
      <c r="D3456" s="238">
        <f t="shared" si="4237"/>
        <v>3</v>
      </c>
      <c r="E3456" s="238"/>
      <c r="F3456" s="239"/>
      <c r="G3456" s="238"/>
      <c r="H3456" s="327"/>
      <c r="I3456" s="240"/>
      <c r="J3456" s="238"/>
      <c r="K3456" s="238"/>
      <c r="L3456" s="238"/>
      <c r="M3456" s="238"/>
      <c r="N3456" s="238"/>
      <c r="O3456" s="256">
        <f t="shared" si="4168"/>
        <v>0</v>
      </c>
      <c r="P3456" s="351"/>
      <c r="Q3456" s="266"/>
      <c r="R3456" s="353"/>
      <c r="S3456" s="355"/>
      <c r="T3456" s="351"/>
      <c r="U3456" s="357"/>
      <c r="V3456" s="359"/>
      <c r="W3456" s="361"/>
      <c r="X3456" s="357"/>
      <c r="Y3456" s="353"/>
      <c r="Z3456" s="353"/>
      <c r="AA3456" s="353"/>
      <c r="AB3456" s="353"/>
      <c r="AC3456" s="353"/>
      <c r="AD3456" s="238">
        <f t="shared" si="4238"/>
        <v>0</v>
      </c>
      <c r="AE3456" s="279" t="e">
        <f>VLOOKUP(AD3456,分类参数表!$I$2:$J$10,2,FALSE)</f>
        <v>#N/A</v>
      </c>
      <c r="AF3456" s="280"/>
      <c r="AG3456" s="266"/>
      <c r="AH3456" s="266"/>
      <c r="AI3456" s="266"/>
      <c r="AJ3456" s="266"/>
      <c r="AK3456" s="266"/>
      <c r="AL3456" s="266"/>
      <c r="AM3456" s="290"/>
      <c r="AN3456" s="291" t="e">
        <f t="shared" si="4169"/>
        <v>#DIV/0!</v>
      </c>
      <c r="AO3456" s="297"/>
    </row>
    <row r="3457" spans="1:41" s="219" customFormat="1" ht="15" customHeight="1" x14ac:dyDescent="0.15">
      <c r="A3457" s="235"/>
      <c r="B3457" s="236">
        <f t="shared" ref="B3457:C3457" si="4240">B3456</f>
        <v>0</v>
      </c>
      <c r="C3457" s="237">
        <f t="shared" si="4240"/>
        <v>0</v>
      </c>
      <c r="D3457" s="238">
        <f t="shared" si="4237"/>
        <v>4</v>
      </c>
      <c r="E3457" s="238"/>
      <c r="F3457" s="239"/>
      <c r="G3457" s="238"/>
      <c r="H3457" s="266"/>
      <c r="I3457" s="238"/>
      <c r="J3457" s="238"/>
      <c r="K3457" s="238"/>
      <c r="L3457" s="238"/>
      <c r="M3457" s="238"/>
      <c r="N3457" s="238"/>
      <c r="O3457" s="256">
        <f t="shared" si="4168"/>
        <v>0</v>
      </c>
      <c r="P3457" s="351"/>
      <c r="Q3457" s="266"/>
      <c r="R3457" s="353"/>
      <c r="S3457" s="355"/>
      <c r="T3457" s="351"/>
      <c r="U3457" s="357"/>
      <c r="V3457" s="359"/>
      <c r="W3457" s="361"/>
      <c r="X3457" s="357"/>
      <c r="Y3457" s="353"/>
      <c r="Z3457" s="353"/>
      <c r="AA3457" s="353"/>
      <c r="AB3457" s="353"/>
      <c r="AC3457" s="353"/>
      <c r="AD3457" s="238">
        <f t="shared" si="4238"/>
        <v>0</v>
      </c>
      <c r="AE3457" s="279" t="e">
        <f>VLOOKUP(AD3457,分类参数表!$I$2:$J$10,2,FALSE)</f>
        <v>#N/A</v>
      </c>
      <c r="AF3457" s="280"/>
      <c r="AG3457" s="266"/>
      <c r="AH3457" s="266"/>
      <c r="AI3457" s="266"/>
      <c r="AJ3457" s="266"/>
      <c r="AK3457" s="266"/>
      <c r="AL3457" s="266"/>
      <c r="AM3457" s="290"/>
      <c r="AN3457" s="291" t="e">
        <f t="shared" si="4169"/>
        <v>#DIV/0!</v>
      </c>
      <c r="AO3457" s="297"/>
    </row>
    <row r="3458" spans="1:41" s="219" customFormat="1" ht="15" customHeight="1" thickBot="1" x14ac:dyDescent="0.2">
      <c r="A3458" s="235"/>
      <c r="B3458" s="236">
        <f t="shared" ref="B3458:C3458" si="4241">B3457</f>
        <v>0</v>
      </c>
      <c r="C3458" s="237">
        <f t="shared" si="4241"/>
        <v>0</v>
      </c>
      <c r="D3458" s="238">
        <f t="shared" si="4237"/>
        <v>5</v>
      </c>
      <c r="E3458" s="238"/>
      <c r="F3458" s="239"/>
      <c r="G3458" s="238"/>
      <c r="H3458" s="266"/>
      <c r="I3458" s="238"/>
      <c r="J3458" s="238"/>
      <c r="K3458" s="238"/>
      <c r="L3458" s="238"/>
      <c r="M3458" s="238"/>
      <c r="N3458" s="238"/>
      <c r="O3458" s="256">
        <f t="shared" si="4168"/>
        <v>0</v>
      </c>
      <c r="P3458" s="351"/>
      <c r="Q3458" s="266"/>
      <c r="R3458" s="353"/>
      <c r="S3458" s="355"/>
      <c r="T3458" s="351"/>
      <c r="U3458" s="357"/>
      <c r="V3458" s="359"/>
      <c r="W3458" s="361"/>
      <c r="X3458" s="357"/>
      <c r="Y3458" s="353"/>
      <c r="Z3458" s="353"/>
      <c r="AA3458" s="353"/>
      <c r="AB3458" s="362"/>
      <c r="AC3458" s="362"/>
      <c r="AD3458" s="238">
        <f t="shared" si="4238"/>
        <v>0</v>
      </c>
      <c r="AE3458" s="279" t="e">
        <f>VLOOKUP(AD3458,分类参数表!$I$2:$J$10,2,FALSE)</f>
        <v>#N/A</v>
      </c>
      <c r="AF3458" s="280"/>
      <c r="AG3458" s="266"/>
      <c r="AH3458" s="266"/>
      <c r="AI3458" s="266"/>
      <c r="AJ3458" s="266"/>
      <c r="AK3458" s="266"/>
      <c r="AL3458" s="266"/>
      <c r="AM3458" s="290"/>
      <c r="AN3458" s="291" t="e">
        <f t="shared" si="4169"/>
        <v>#DIV/0!</v>
      </c>
      <c r="AO3458" s="297"/>
    </row>
    <row r="3459" spans="1:41" s="220" customFormat="1" ht="15" customHeight="1" thickTop="1" x14ac:dyDescent="0.15">
      <c r="A3459" s="319"/>
      <c r="B3459" s="242"/>
      <c r="C3459" s="243"/>
      <c r="D3459" s="244">
        <v>1</v>
      </c>
      <c r="E3459" s="320"/>
      <c r="F3459" s="245"/>
      <c r="G3459" s="321"/>
      <c r="H3459" s="328"/>
      <c r="I3459" s="246"/>
      <c r="J3459" s="321"/>
      <c r="K3459" s="320"/>
      <c r="L3459" s="321"/>
      <c r="M3459" s="244"/>
      <c r="N3459" s="244"/>
      <c r="O3459" s="257">
        <f t="shared" si="4168"/>
        <v>0</v>
      </c>
      <c r="P3459" s="363">
        <f>SUM(O3459:O3463)</f>
        <v>0</v>
      </c>
      <c r="Q3459" s="322"/>
      <c r="R3459" s="371">
        <f>SUMPRODUCT(Q3459:Q3463+0)</f>
        <v>0</v>
      </c>
      <c r="S3459" s="374" t="e">
        <f>R3459/P3459</f>
        <v>#DIV/0!</v>
      </c>
      <c r="T3459" s="363" t="e">
        <f>LOOKUP(S3459,{0.4,0.45,0.5,0.55,0.6,0.65,0.7,0.75,0.8,0.85,0.9,0.95,1},{0.1,0.175,0.25,0.325,0.4,0.475,0.55,0.625,0.7,0.775,0.85,0.925,1})</f>
        <v>#DIV/0!</v>
      </c>
      <c r="U3459" s="369"/>
      <c r="V3459" s="365"/>
      <c r="W3459" s="367"/>
      <c r="X3459" s="369"/>
      <c r="Y3459" s="371">
        <f>R3459-(V3459/10)-X3459</f>
        <v>0</v>
      </c>
      <c r="Z3459" s="371" t="e">
        <f>Y3459*T3459*AE3459</f>
        <v>#DIV/0!</v>
      </c>
      <c r="AA3459" s="371" t="e">
        <f>U3459-V3459+Z3459</f>
        <v>#DIV/0!</v>
      </c>
      <c r="AB3459" s="371"/>
      <c r="AC3459" s="371"/>
      <c r="AD3459" s="323" t="s">
        <v>2000</v>
      </c>
      <c r="AE3459" s="282">
        <f>VLOOKUP(AD3459,分类参数表!$I$2:$J$10,2,FALSE)</f>
        <v>1</v>
      </c>
      <c r="AF3459" s="283"/>
      <c r="AG3459" s="322"/>
      <c r="AH3459" s="269"/>
      <c r="AI3459" s="269"/>
      <c r="AJ3459" s="269"/>
      <c r="AK3459" s="322"/>
      <c r="AL3459" s="322"/>
      <c r="AM3459" s="292"/>
      <c r="AN3459" s="293" t="e">
        <f t="shared" si="4169"/>
        <v>#DIV/0!</v>
      </c>
      <c r="AO3459" s="298"/>
    </row>
    <row r="3460" spans="1:41" s="221" customFormat="1" ht="15" customHeight="1" x14ac:dyDescent="0.15">
      <c r="A3460" s="247"/>
      <c r="B3460" s="248">
        <f t="shared" ref="B3460:C3460" si="4242">B3459</f>
        <v>0</v>
      </c>
      <c r="C3460" s="249">
        <f t="shared" si="4242"/>
        <v>0</v>
      </c>
      <c r="D3460" s="250">
        <f t="shared" ref="D3460:D3463" si="4243">D3459+1</f>
        <v>2</v>
      </c>
      <c r="E3460" s="250"/>
      <c r="F3460" s="251"/>
      <c r="G3460" s="250"/>
      <c r="H3460" s="329"/>
      <c r="I3460" s="252"/>
      <c r="J3460" s="250"/>
      <c r="K3460" s="250"/>
      <c r="L3460" s="250"/>
      <c r="M3460" s="250"/>
      <c r="N3460" s="250"/>
      <c r="O3460" s="258">
        <f t="shared" si="4168"/>
        <v>0</v>
      </c>
      <c r="P3460" s="364"/>
      <c r="Q3460" s="271"/>
      <c r="R3460" s="372"/>
      <c r="S3460" s="375"/>
      <c r="T3460" s="364"/>
      <c r="U3460" s="370"/>
      <c r="V3460" s="366"/>
      <c r="W3460" s="368"/>
      <c r="X3460" s="370"/>
      <c r="Y3460" s="372"/>
      <c r="Z3460" s="372"/>
      <c r="AA3460" s="372"/>
      <c r="AB3460" s="372"/>
      <c r="AC3460" s="372"/>
      <c r="AD3460" s="250" t="str">
        <f t="shared" ref="AD3460:AD3463" si="4244">AD3459</f>
        <v>会员</v>
      </c>
      <c r="AE3460" s="284">
        <f>VLOOKUP(AD3460,分类参数表!$I$2:$J$10,2,FALSE)</f>
        <v>1</v>
      </c>
      <c r="AF3460" s="285"/>
      <c r="AG3460" s="271"/>
      <c r="AH3460" s="271"/>
      <c r="AI3460" s="271"/>
      <c r="AJ3460" s="271"/>
      <c r="AK3460" s="271"/>
      <c r="AL3460" s="271"/>
      <c r="AM3460" s="294"/>
      <c r="AN3460" s="295" t="e">
        <f t="shared" si="4169"/>
        <v>#DIV/0!</v>
      </c>
      <c r="AO3460" s="299"/>
    </row>
    <row r="3461" spans="1:41" s="221" customFormat="1" ht="15" customHeight="1" x14ac:dyDescent="0.15">
      <c r="A3461" s="247"/>
      <c r="B3461" s="248">
        <f t="shared" ref="B3461:C3461" si="4245">B3460</f>
        <v>0</v>
      </c>
      <c r="C3461" s="249">
        <f t="shared" si="4245"/>
        <v>0</v>
      </c>
      <c r="D3461" s="250">
        <f t="shared" si="4243"/>
        <v>3</v>
      </c>
      <c r="E3461" s="250"/>
      <c r="F3461" s="251"/>
      <c r="G3461" s="250"/>
      <c r="H3461" s="329"/>
      <c r="I3461" s="252"/>
      <c r="J3461" s="250"/>
      <c r="K3461" s="250"/>
      <c r="L3461" s="250"/>
      <c r="M3461" s="250"/>
      <c r="N3461" s="250"/>
      <c r="O3461" s="258">
        <f t="shared" si="4168"/>
        <v>0</v>
      </c>
      <c r="P3461" s="364"/>
      <c r="Q3461" s="271"/>
      <c r="R3461" s="372"/>
      <c r="S3461" s="375"/>
      <c r="T3461" s="364"/>
      <c r="U3461" s="370"/>
      <c r="V3461" s="366"/>
      <c r="W3461" s="368"/>
      <c r="X3461" s="370"/>
      <c r="Y3461" s="372"/>
      <c r="Z3461" s="372"/>
      <c r="AA3461" s="372"/>
      <c r="AB3461" s="372"/>
      <c r="AC3461" s="372"/>
      <c r="AD3461" s="250" t="str">
        <f t="shared" si="4244"/>
        <v>会员</v>
      </c>
      <c r="AE3461" s="284">
        <f>VLOOKUP(AD3461,分类参数表!$I$2:$J$10,2,FALSE)</f>
        <v>1</v>
      </c>
      <c r="AF3461" s="285"/>
      <c r="AG3461" s="271"/>
      <c r="AH3461" s="271"/>
      <c r="AI3461" s="271"/>
      <c r="AJ3461" s="271"/>
      <c r="AK3461" s="271"/>
      <c r="AL3461" s="271"/>
      <c r="AM3461" s="294"/>
      <c r="AN3461" s="295" t="e">
        <f t="shared" si="4169"/>
        <v>#DIV/0!</v>
      </c>
      <c r="AO3461" s="299"/>
    </row>
    <row r="3462" spans="1:41" s="221" customFormat="1" ht="15" customHeight="1" x14ac:dyDescent="0.15">
      <c r="A3462" s="247"/>
      <c r="B3462" s="248">
        <f t="shared" ref="B3462:C3462" si="4246">B3461</f>
        <v>0</v>
      </c>
      <c r="C3462" s="249">
        <f t="shared" si="4246"/>
        <v>0</v>
      </c>
      <c r="D3462" s="250">
        <f t="shared" si="4243"/>
        <v>4</v>
      </c>
      <c r="E3462" s="250"/>
      <c r="F3462" s="251"/>
      <c r="G3462" s="250"/>
      <c r="H3462" s="271"/>
      <c r="I3462" s="250"/>
      <c r="J3462" s="250"/>
      <c r="K3462" s="250"/>
      <c r="L3462" s="250"/>
      <c r="M3462" s="250"/>
      <c r="N3462" s="250"/>
      <c r="O3462" s="258">
        <f t="shared" ref="O3462:O3525" si="4247">N3462*M3462</f>
        <v>0</v>
      </c>
      <c r="P3462" s="364"/>
      <c r="Q3462" s="271"/>
      <c r="R3462" s="372"/>
      <c r="S3462" s="375"/>
      <c r="T3462" s="364"/>
      <c r="U3462" s="370"/>
      <c r="V3462" s="366"/>
      <c r="W3462" s="368"/>
      <c r="X3462" s="370"/>
      <c r="Y3462" s="372"/>
      <c r="Z3462" s="372"/>
      <c r="AA3462" s="372"/>
      <c r="AB3462" s="372"/>
      <c r="AC3462" s="372"/>
      <c r="AD3462" s="250" t="str">
        <f t="shared" si="4244"/>
        <v>会员</v>
      </c>
      <c r="AE3462" s="284">
        <f>VLOOKUP(AD3462,分类参数表!$I$2:$J$10,2,FALSE)</f>
        <v>1</v>
      </c>
      <c r="AF3462" s="285"/>
      <c r="AG3462" s="271"/>
      <c r="AH3462" s="271"/>
      <c r="AI3462" s="271"/>
      <c r="AJ3462" s="271"/>
      <c r="AK3462" s="271"/>
      <c r="AL3462" s="271"/>
      <c r="AM3462" s="294"/>
      <c r="AN3462" s="295" t="e">
        <f t="shared" ref="AN3462:AN3525" si="4248">(Q3462-AM3462)/M3462/N3462</f>
        <v>#DIV/0!</v>
      </c>
      <c r="AO3462" s="299"/>
    </row>
    <row r="3463" spans="1:41" s="221" customFormat="1" ht="15" customHeight="1" thickBot="1" x14ac:dyDescent="0.2">
      <c r="A3463" s="247"/>
      <c r="B3463" s="248">
        <f t="shared" ref="B3463:C3463" si="4249">B3462</f>
        <v>0</v>
      </c>
      <c r="C3463" s="249">
        <f t="shared" si="4249"/>
        <v>0</v>
      </c>
      <c r="D3463" s="250">
        <f t="shared" si="4243"/>
        <v>5</v>
      </c>
      <c r="E3463" s="250"/>
      <c r="F3463" s="251"/>
      <c r="G3463" s="250"/>
      <c r="H3463" s="271"/>
      <c r="I3463" s="250"/>
      <c r="J3463" s="250"/>
      <c r="K3463" s="250"/>
      <c r="L3463" s="250"/>
      <c r="M3463" s="250"/>
      <c r="N3463" s="250"/>
      <c r="O3463" s="258">
        <f t="shared" si="4247"/>
        <v>0</v>
      </c>
      <c r="P3463" s="364"/>
      <c r="Q3463" s="271"/>
      <c r="R3463" s="372"/>
      <c r="S3463" s="375"/>
      <c r="T3463" s="364"/>
      <c r="U3463" s="370"/>
      <c r="V3463" s="366"/>
      <c r="W3463" s="368"/>
      <c r="X3463" s="370"/>
      <c r="Y3463" s="372"/>
      <c r="Z3463" s="372"/>
      <c r="AA3463" s="372"/>
      <c r="AB3463" s="373"/>
      <c r="AC3463" s="373"/>
      <c r="AD3463" s="250" t="str">
        <f t="shared" si="4244"/>
        <v>会员</v>
      </c>
      <c r="AE3463" s="284">
        <f>VLOOKUP(AD3463,分类参数表!$I$2:$J$10,2,FALSE)</f>
        <v>1</v>
      </c>
      <c r="AF3463" s="285"/>
      <c r="AG3463" s="271"/>
      <c r="AH3463" s="271"/>
      <c r="AI3463" s="271"/>
      <c r="AJ3463" s="271"/>
      <c r="AK3463" s="271"/>
      <c r="AL3463" s="271"/>
      <c r="AM3463" s="294"/>
      <c r="AN3463" s="295" t="e">
        <f t="shared" si="4248"/>
        <v>#DIV/0!</v>
      </c>
      <c r="AO3463" s="299"/>
    </row>
    <row r="3464" spans="1:41" s="218" customFormat="1" ht="15" customHeight="1" thickTop="1" x14ac:dyDescent="0.15">
      <c r="A3464" s="229"/>
      <c r="B3464" s="230"/>
      <c r="C3464" s="231"/>
      <c r="D3464" s="232">
        <v>1</v>
      </c>
      <c r="E3464" s="233"/>
      <c r="F3464" s="233"/>
      <c r="G3464" s="232"/>
      <c r="H3464" s="326"/>
      <c r="I3464" s="234"/>
      <c r="J3464" s="232"/>
      <c r="K3464" s="233"/>
      <c r="L3464" s="232"/>
      <c r="M3464" s="232"/>
      <c r="N3464" s="232"/>
      <c r="O3464" s="255">
        <f t="shared" si="4247"/>
        <v>0</v>
      </c>
      <c r="P3464" s="350">
        <f>SUM(O3464:O3468)</f>
        <v>0</v>
      </c>
      <c r="Q3464" s="264"/>
      <c r="R3464" s="352">
        <f>SUMPRODUCT(Q3464:Q3468+0)</f>
        <v>0</v>
      </c>
      <c r="S3464" s="354" t="e">
        <f>R3464/P3464</f>
        <v>#DIV/0!</v>
      </c>
      <c r="T3464" s="350" t="e">
        <f>LOOKUP(S3464,{0.4,0.45,0.5,0.55,0.6,0.65,0.7,0.75,0.8,0.85,0.9,0.95,1},{0.1,0.175,0.25,0.325,0.4,0.475,0.55,0.625,0.7,0.775,0.85,0.925,1})</f>
        <v>#DIV/0!</v>
      </c>
      <c r="U3464" s="356"/>
      <c r="V3464" s="358"/>
      <c r="W3464" s="360"/>
      <c r="X3464" s="356"/>
      <c r="Y3464" s="352">
        <f>R3464-(V3464/10)-X3464</f>
        <v>0</v>
      </c>
      <c r="Z3464" s="352" t="e">
        <f>Y3464*T3464*AE3464</f>
        <v>#DIV/0!</v>
      </c>
      <c r="AA3464" s="352" t="e">
        <f>U3464-V3464+Z3464</f>
        <v>#DIV/0!</v>
      </c>
      <c r="AB3464" s="352"/>
      <c r="AC3464" s="352"/>
      <c r="AD3464" s="276"/>
      <c r="AE3464" s="277" t="e">
        <f>VLOOKUP(AD3464,分类参数表!$I$2:$J$10,2,FALSE)</f>
        <v>#N/A</v>
      </c>
      <c r="AF3464" s="278"/>
      <c r="AG3464" s="264"/>
      <c r="AH3464" s="264"/>
      <c r="AI3464" s="264"/>
      <c r="AJ3464" s="264"/>
      <c r="AK3464" s="264"/>
      <c r="AL3464" s="264"/>
      <c r="AM3464" s="288"/>
      <c r="AN3464" s="289" t="e">
        <f t="shared" si="4248"/>
        <v>#DIV/0!</v>
      </c>
      <c r="AO3464" s="296"/>
    </row>
    <row r="3465" spans="1:41" s="219" customFormat="1" ht="15" customHeight="1" x14ac:dyDescent="0.15">
      <c r="A3465" s="235"/>
      <c r="B3465" s="236">
        <f t="shared" ref="B3465:C3465" si="4250">B3464</f>
        <v>0</v>
      </c>
      <c r="C3465" s="237">
        <f t="shared" si="4250"/>
        <v>0</v>
      </c>
      <c r="D3465" s="238">
        <f t="shared" ref="D3465:D3468" si="4251">D3464+1</f>
        <v>2</v>
      </c>
      <c r="E3465" s="238"/>
      <c r="F3465" s="239"/>
      <c r="G3465" s="238"/>
      <c r="H3465" s="327"/>
      <c r="I3465" s="240"/>
      <c r="J3465" s="238"/>
      <c r="K3465" s="238"/>
      <c r="L3465" s="238"/>
      <c r="M3465" s="238"/>
      <c r="N3465" s="238"/>
      <c r="O3465" s="256">
        <f t="shared" si="4247"/>
        <v>0</v>
      </c>
      <c r="P3465" s="351"/>
      <c r="Q3465" s="266"/>
      <c r="R3465" s="353"/>
      <c r="S3465" s="355"/>
      <c r="T3465" s="351"/>
      <c r="U3465" s="357"/>
      <c r="V3465" s="359"/>
      <c r="W3465" s="361"/>
      <c r="X3465" s="357"/>
      <c r="Y3465" s="353"/>
      <c r="Z3465" s="353"/>
      <c r="AA3465" s="353"/>
      <c r="AB3465" s="353"/>
      <c r="AC3465" s="353"/>
      <c r="AD3465" s="238">
        <f t="shared" ref="AD3465:AD3468" si="4252">AD3464</f>
        <v>0</v>
      </c>
      <c r="AE3465" s="279" t="e">
        <f>VLOOKUP(AD3465,分类参数表!$I$2:$J$10,2,FALSE)</f>
        <v>#N/A</v>
      </c>
      <c r="AF3465" s="280"/>
      <c r="AG3465" s="266"/>
      <c r="AH3465" s="266"/>
      <c r="AI3465" s="266"/>
      <c r="AJ3465" s="266"/>
      <c r="AK3465" s="266"/>
      <c r="AL3465" s="266"/>
      <c r="AM3465" s="290"/>
      <c r="AN3465" s="291" t="e">
        <f t="shared" si="4248"/>
        <v>#DIV/0!</v>
      </c>
      <c r="AO3465" s="297"/>
    </row>
    <row r="3466" spans="1:41" s="219" customFormat="1" ht="15" customHeight="1" x14ac:dyDescent="0.15">
      <c r="A3466" s="235"/>
      <c r="B3466" s="236">
        <f t="shared" ref="B3466:C3466" si="4253">B3465</f>
        <v>0</v>
      </c>
      <c r="C3466" s="237">
        <f t="shared" si="4253"/>
        <v>0</v>
      </c>
      <c r="D3466" s="238">
        <f t="shared" si="4251"/>
        <v>3</v>
      </c>
      <c r="E3466" s="238"/>
      <c r="F3466" s="239"/>
      <c r="G3466" s="238"/>
      <c r="H3466" s="327"/>
      <c r="I3466" s="240"/>
      <c r="J3466" s="238"/>
      <c r="K3466" s="238"/>
      <c r="L3466" s="238"/>
      <c r="M3466" s="238"/>
      <c r="N3466" s="238"/>
      <c r="O3466" s="256">
        <f t="shared" si="4247"/>
        <v>0</v>
      </c>
      <c r="P3466" s="351"/>
      <c r="Q3466" s="266"/>
      <c r="R3466" s="353"/>
      <c r="S3466" s="355"/>
      <c r="T3466" s="351"/>
      <c r="U3466" s="357"/>
      <c r="V3466" s="359"/>
      <c r="W3466" s="361"/>
      <c r="X3466" s="357"/>
      <c r="Y3466" s="353"/>
      <c r="Z3466" s="353"/>
      <c r="AA3466" s="353"/>
      <c r="AB3466" s="353"/>
      <c r="AC3466" s="353"/>
      <c r="AD3466" s="238">
        <f t="shared" si="4252"/>
        <v>0</v>
      </c>
      <c r="AE3466" s="279" t="e">
        <f>VLOOKUP(AD3466,分类参数表!$I$2:$J$10,2,FALSE)</f>
        <v>#N/A</v>
      </c>
      <c r="AF3466" s="280"/>
      <c r="AG3466" s="266"/>
      <c r="AH3466" s="266"/>
      <c r="AI3466" s="266"/>
      <c r="AJ3466" s="266"/>
      <c r="AK3466" s="266"/>
      <c r="AL3466" s="266"/>
      <c r="AM3466" s="290"/>
      <c r="AN3466" s="291" t="e">
        <f t="shared" si="4248"/>
        <v>#DIV/0!</v>
      </c>
      <c r="AO3466" s="297"/>
    </row>
    <row r="3467" spans="1:41" s="219" customFormat="1" ht="15" customHeight="1" x14ac:dyDescent="0.15">
      <c r="A3467" s="235"/>
      <c r="B3467" s="236">
        <f t="shared" ref="B3467:C3467" si="4254">B3466</f>
        <v>0</v>
      </c>
      <c r="C3467" s="237">
        <f t="shared" si="4254"/>
        <v>0</v>
      </c>
      <c r="D3467" s="238">
        <f t="shared" si="4251"/>
        <v>4</v>
      </c>
      <c r="E3467" s="238"/>
      <c r="F3467" s="239"/>
      <c r="G3467" s="238"/>
      <c r="H3467" s="266"/>
      <c r="I3467" s="238"/>
      <c r="J3467" s="238"/>
      <c r="K3467" s="238"/>
      <c r="L3467" s="238"/>
      <c r="M3467" s="238"/>
      <c r="N3467" s="238"/>
      <c r="O3467" s="256">
        <f t="shared" si="4247"/>
        <v>0</v>
      </c>
      <c r="P3467" s="351"/>
      <c r="Q3467" s="266"/>
      <c r="R3467" s="353"/>
      <c r="S3467" s="355"/>
      <c r="T3467" s="351"/>
      <c r="U3467" s="357"/>
      <c r="V3467" s="359"/>
      <c r="W3467" s="361"/>
      <c r="X3467" s="357"/>
      <c r="Y3467" s="353"/>
      <c r="Z3467" s="353"/>
      <c r="AA3467" s="353"/>
      <c r="AB3467" s="353"/>
      <c r="AC3467" s="353"/>
      <c r="AD3467" s="238">
        <f t="shared" si="4252"/>
        <v>0</v>
      </c>
      <c r="AE3467" s="279" t="e">
        <f>VLOOKUP(AD3467,分类参数表!$I$2:$J$10,2,FALSE)</f>
        <v>#N/A</v>
      </c>
      <c r="AF3467" s="280"/>
      <c r="AG3467" s="266"/>
      <c r="AH3467" s="266"/>
      <c r="AI3467" s="266"/>
      <c r="AJ3467" s="266"/>
      <c r="AK3467" s="266"/>
      <c r="AL3467" s="266"/>
      <c r="AM3467" s="290"/>
      <c r="AN3467" s="291" t="e">
        <f t="shared" si="4248"/>
        <v>#DIV/0!</v>
      </c>
      <c r="AO3467" s="297"/>
    </row>
    <row r="3468" spans="1:41" s="219" customFormat="1" ht="15" customHeight="1" thickBot="1" x14ac:dyDescent="0.2">
      <c r="A3468" s="235"/>
      <c r="B3468" s="236">
        <f t="shared" ref="B3468:C3468" si="4255">B3467</f>
        <v>0</v>
      </c>
      <c r="C3468" s="237">
        <f t="shared" si="4255"/>
        <v>0</v>
      </c>
      <c r="D3468" s="238">
        <f t="shared" si="4251"/>
        <v>5</v>
      </c>
      <c r="E3468" s="238"/>
      <c r="F3468" s="239"/>
      <c r="G3468" s="238"/>
      <c r="H3468" s="266"/>
      <c r="I3468" s="238"/>
      <c r="J3468" s="238"/>
      <c r="K3468" s="238"/>
      <c r="L3468" s="238"/>
      <c r="M3468" s="238"/>
      <c r="N3468" s="238"/>
      <c r="O3468" s="256">
        <f t="shared" si="4247"/>
        <v>0</v>
      </c>
      <c r="P3468" s="351"/>
      <c r="Q3468" s="266"/>
      <c r="R3468" s="353"/>
      <c r="S3468" s="355"/>
      <c r="T3468" s="351"/>
      <c r="U3468" s="357"/>
      <c r="V3468" s="359"/>
      <c r="W3468" s="361"/>
      <c r="X3468" s="357"/>
      <c r="Y3468" s="353"/>
      <c r="Z3468" s="353"/>
      <c r="AA3468" s="353"/>
      <c r="AB3468" s="362"/>
      <c r="AC3468" s="362"/>
      <c r="AD3468" s="238">
        <f t="shared" si="4252"/>
        <v>0</v>
      </c>
      <c r="AE3468" s="279" t="e">
        <f>VLOOKUP(AD3468,分类参数表!$I$2:$J$10,2,FALSE)</f>
        <v>#N/A</v>
      </c>
      <c r="AF3468" s="280"/>
      <c r="AG3468" s="266"/>
      <c r="AH3468" s="266"/>
      <c r="AI3468" s="266"/>
      <c r="AJ3468" s="266"/>
      <c r="AK3468" s="266"/>
      <c r="AL3468" s="266"/>
      <c r="AM3468" s="290"/>
      <c r="AN3468" s="291" t="e">
        <f t="shared" si="4248"/>
        <v>#DIV/0!</v>
      </c>
      <c r="AO3468" s="297"/>
    </row>
    <row r="3469" spans="1:41" s="220" customFormat="1" ht="15" customHeight="1" thickTop="1" x14ac:dyDescent="0.15">
      <c r="A3469" s="319"/>
      <c r="B3469" s="242"/>
      <c r="C3469" s="243"/>
      <c r="D3469" s="244">
        <v>1</v>
      </c>
      <c r="E3469" s="320"/>
      <c r="F3469" s="245"/>
      <c r="G3469" s="321"/>
      <c r="H3469" s="328"/>
      <c r="I3469" s="246"/>
      <c r="J3469" s="321"/>
      <c r="K3469" s="320"/>
      <c r="L3469" s="321"/>
      <c r="M3469" s="244"/>
      <c r="N3469" s="244"/>
      <c r="O3469" s="257">
        <f t="shared" si="4247"/>
        <v>0</v>
      </c>
      <c r="P3469" s="363">
        <f>SUM(O3469:O3473)</f>
        <v>0</v>
      </c>
      <c r="Q3469" s="322"/>
      <c r="R3469" s="371">
        <f>SUMPRODUCT(Q3469:Q3473+0)</f>
        <v>0</v>
      </c>
      <c r="S3469" s="374" t="e">
        <f>R3469/P3469</f>
        <v>#DIV/0!</v>
      </c>
      <c r="T3469" s="363" t="e">
        <f>LOOKUP(S3469,{0.4,0.45,0.5,0.55,0.6,0.65,0.7,0.75,0.8,0.85,0.9,0.95,1},{0.1,0.175,0.25,0.325,0.4,0.475,0.55,0.625,0.7,0.775,0.85,0.925,1})</f>
        <v>#DIV/0!</v>
      </c>
      <c r="U3469" s="369"/>
      <c r="V3469" s="365"/>
      <c r="W3469" s="367"/>
      <c r="X3469" s="369"/>
      <c r="Y3469" s="371">
        <f>R3469-(V3469/10)-X3469</f>
        <v>0</v>
      </c>
      <c r="Z3469" s="371" t="e">
        <f>Y3469*T3469*AE3469</f>
        <v>#DIV/0!</v>
      </c>
      <c r="AA3469" s="371" t="e">
        <f>U3469-V3469+Z3469</f>
        <v>#DIV/0!</v>
      </c>
      <c r="AB3469" s="371"/>
      <c r="AC3469" s="371"/>
      <c r="AD3469" s="323" t="s">
        <v>2000</v>
      </c>
      <c r="AE3469" s="282">
        <f>VLOOKUP(AD3469,分类参数表!$I$2:$J$10,2,FALSE)</f>
        <v>1</v>
      </c>
      <c r="AF3469" s="283"/>
      <c r="AG3469" s="322"/>
      <c r="AH3469" s="269"/>
      <c r="AI3469" s="269"/>
      <c r="AJ3469" s="269"/>
      <c r="AK3469" s="322"/>
      <c r="AL3469" s="322"/>
      <c r="AM3469" s="292"/>
      <c r="AN3469" s="293" t="e">
        <f t="shared" si="4248"/>
        <v>#DIV/0!</v>
      </c>
      <c r="AO3469" s="298"/>
    </row>
    <row r="3470" spans="1:41" s="221" customFormat="1" ht="15" customHeight="1" x14ac:dyDescent="0.15">
      <c r="A3470" s="247"/>
      <c r="B3470" s="248">
        <f t="shared" ref="B3470:C3470" si="4256">B3469</f>
        <v>0</v>
      </c>
      <c r="C3470" s="249">
        <f t="shared" si="4256"/>
        <v>0</v>
      </c>
      <c r="D3470" s="250">
        <f t="shared" ref="D3470:D3473" si="4257">D3469+1</f>
        <v>2</v>
      </c>
      <c r="E3470" s="250"/>
      <c r="F3470" s="251"/>
      <c r="G3470" s="250"/>
      <c r="H3470" s="329"/>
      <c r="I3470" s="252"/>
      <c r="J3470" s="250"/>
      <c r="K3470" s="250"/>
      <c r="L3470" s="250"/>
      <c r="M3470" s="250"/>
      <c r="N3470" s="250"/>
      <c r="O3470" s="258">
        <f t="shared" si="4247"/>
        <v>0</v>
      </c>
      <c r="P3470" s="364"/>
      <c r="Q3470" s="271"/>
      <c r="R3470" s="372"/>
      <c r="S3470" s="375"/>
      <c r="T3470" s="364"/>
      <c r="U3470" s="370"/>
      <c r="V3470" s="366"/>
      <c r="W3470" s="368"/>
      <c r="X3470" s="370"/>
      <c r="Y3470" s="372"/>
      <c r="Z3470" s="372"/>
      <c r="AA3470" s="372"/>
      <c r="AB3470" s="372"/>
      <c r="AC3470" s="372"/>
      <c r="AD3470" s="250" t="str">
        <f t="shared" ref="AD3470:AD3473" si="4258">AD3469</f>
        <v>会员</v>
      </c>
      <c r="AE3470" s="284">
        <f>VLOOKUP(AD3470,分类参数表!$I$2:$J$10,2,FALSE)</f>
        <v>1</v>
      </c>
      <c r="AF3470" s="285"/>
      <c r="AG3470" s="271"/>
      <c r="AH3470" s="271"/>
      <c r="AI3470" s="271"/>
      <c r="AJ3470" s="271"/>
      <c r="AK3470" s="271"/>
      <c r="AL3470" s="271"/>
      <c r="AM3470" s="294"/>
      <c r="AN3470" s="295" t="e">
        <f t="shared" si="4248"/>
        <v>#DIV/0!</v>
      </c>
      <c r="AO3470" s="299"/>
    </row>
    <row r="3471" spans="1:41" s="221" customFormat="1" ht="15" customHeight="1" x14ac:dyDescent="0.15">
      <c r="A3471" s="247"/>
      <c r="B3471" s="248">
        <f t="shared" ref="B3471:C3471" si="4259">B3470</f>
        <v>0</v>
      </c>
      <c r="C3471" s="249">
        <f t="shared" si="4259"/>
        <v>0</v>
      </c>
      <c r="D3471" s="250">
        <f t="shared" si="4257"/>
        <v>3</v>
      </c>
      <c r="E3471" s="250"/>
      <c r="F3471" s="251"/>
      <c r="G3471" s="250"/>
      <c r="H3471" s="329"/>
      <c r="I3471" s="252"/>
      <c r="J3471" s="250"/>
      <c r="K3471" s="250"/>
      <c r="L3471" s="250"/>
      <c r="M3471" s="250"/>
      <c r="N3471" s="250"/>
      <c r="O3471" s="258">
        <f t="shared" si="4247"/>
        <v>0</v>
      </c>
      <c r="P3471" s="364"/>
      <c r="Q3471" s="271"/>
      <c r="R3471" s="372"/>
      <c r="S3471" s="375"/>
      <c r="T3471" s="364"/>
      <c r="U3471" s="370"/>
      <c r="V3471" s="366"/>
      <c r="W3471" s="368"/>
      <c r="X3471" s="370"/>
      <c r="Y3471" s="372"/>
      <c r="Z3471" s="372"/>
      <c r="AA3471" s="372"/>
      <c r="AB3471" s="372"/>
      <c r="AC3471" s="372"/>
      <c r="AD3471" s="250" t="str">
        <f t="shared" si="4258"/>
        <v>会员</v>
      </c>
      <c r="AE3471" s="284">
        <f>VLOOKUP(AD3471,分类参数表!$I$2:$J$10,2,FALSE)</f>
        <v>1</v>
      </c>
      <c r="AF3471" s="285"/>
      <c r="AG3471" s="271"/>
      <c r="AH3471" s="271"/>
      <c r="AI3471" s="271"/>
      <c r="AJ3471" s="271"/>
      <c r="AK3471" s="271"/>
      <c r="AL3471" s="271"/>
      <c r="AM3471" s="294"/>
      <c r="AN3471" s="295" t="e">
        <f t="shared" si="4248"/>
        <v>#DIV/0!</v>
      </c>
      <c r="AO3471" s="299"/>
    </row>
    <row r="3472" spans="1:41" s="221" customFormat="1" ht="15" customHeight="1" x14ac:dyDescent="0.15">
      <c r="A3472" s="247"/>
      <c r="B3472" s="248">
        <f t="shared" ref="B3472:C3472" si="4260">B3471</f>
        <v>0</v>
      </c>
      <c r="C3472" s="249">
        <f t="shared" si="4260"/>
        <v>0</v>
      </c>
      <c r="D3472" s="250">
        <f t="shared" si="4257"/>
        <v>4</v>
      </c>
      <c r="E3472" s="250"/>
      <c r="F3472" s="251"/>
      <c r="G3472" s="250"/>
      <c r="H3472" s="271"/>
      <c r="I3472" s="250"/>
      <c r="J3472" s="250"/>
      <c r="K3472" s="250"/>
      <c r="L3472" s="250"/>
      <c r="M3472" s="250"/>
      <c r="N3472" s="250"/>
      <c r="O3472" s="258">
        <f t="shared" si="4247"/>
        <v>0</v>
      </c>
      <c r="P3472" s="364"/>
      <c r="Q3472" s="271"/>
      <c r="R3472" s="372"/>
      <c r="S3472" s="375"/>
      <c r="T3472" s="364"/>
      <c r="U3472" s="370"/>
      <c r="V3472" s="366"/>
      <c r="W3472" s="368"/>
      <c r="X3472" s="370"/>
      <c r="Y3472" s="372"/>
      <c r="Z3472" s="372"/>
      <c r="AA3472" s="372"/>
      <c r="AB3472" s="372"/>
      <c r="AC3472" s="372"/>
      <c r="AD3472" s="250" t="str">
        <f t="shared" si="4258"/>
        <v>会员</v>
      </c>
      <c r="AE3472" s="284">
        <f>VLOOKUP(AD3472,分类参数表!$I$2:$J$10,2,FALSE)</f>
        <v>1</v>
      </c>
      <c r="AF3472" s="285"/>
      <c r="AG3472" s="271"/>
      <c r="AH3472" s="271"/>
      <c r="AI3472" s="271"/>
      <c r="AJ3472" s="271"/>
      <c r="AK3472" s="271"/>
      <c r="AL3472" s="271"/>
      <c r="AM3472" s="294"/>
      <c r="AN3472" s="295" t="e">
        <f t="shared" si="4248"/>
        <v>#DIV/0!</v>
      </c>
      <c r="AO3472" s="299"/>
    </row>
    <row r="3473" spans="1:41" s="221" customFormat="1" ht="15" customHeight="1" thickBot="1" x14ac:dyDescent="0.2">
      <c r="A3473" s="247"/>
      <c r="B3473" s="248">
        <f t="shared" ref="B3473:C3473" si="4261">B3472</f>
        <v>0</v>
      </c>
      <c r="C3473" s="249">
        <f t="shared" si="4261"/>
        <v>0</v>
      </c>
      <c r="D3473" s="250">
        <f t="shared" si="4257"/>
        <v>5</v>
      </c>
      <c r="E3473" s="250"/>
      <c r="F3473" s="251"/>
      <c r="G3473" s="250"/>
      <c r="H3473" s="271"/>
      <c r="I3473" s="250"/>
      <c r="J3473" s="250"/>
      <c r="K3473" s="250"/>
      <c r="L3473" s="250"/>
      <c r="M3473" s="250"/>
      <c r="N3473" s="250"/>
      <c r="O3473" s="258">
        <f t="shared" si="4247"/>
        <v>0</v>
      </c>
      <c r="P3473" s="364"/>
      <c r="Q3473" s="271"/>
      <c r="R3473" s="372"/>
      <c r="S3473" s="375"/>
      <c r="T3473" s="364"/>
      <c r="U3473" s="370"/>
      <c r="V3473" s="366"/>
      <c r="W3473" s="368"/>
      <c r="X3473" s="370"/>
      <c r="Y3473" s="372"/>
      <c r="Z3473" s="372"/>
      <c r="AA3473" s="372"/>
      <c r="AB3473" s="373"/>
      <c r="AC3473" s="373"/>
      <c r="AD3473" s="250" t="str">
        <f t="shared" si="4258"/>
        <v>会员</v>
      </c>
      <c r="AE3473" s="284">
        <f>VLOOKUP(AD3473,分类参数表!$I$2:$J$10,2,FALSE)</f>
        <v>1</v>
      </c>
      <c r="AF3473" s="285"/>
      <c r="AG3473" s="271"/>
      <c r="AH3473" s="271"/>
      <c r="AI3473" s="271"/>
      <c r="AJ3473" s="271"/>
      <c r="AK3473" s="271"/>
      <c r="AL3473" s="271"/>
      <c r="AM3473" s="294"/>
      <c r="AN3473" s="295" t="e">
        <f t="shared" si="4248"/>
        <v>#DIV/0!</v>
      </c>
      <c r="AO3473" s="299"/>
    </row>
    <row r="3474" spans="1:41" s="218" customFormat="1" ht="15" customHeight="1" thickTop="1" x14ac:dyDescent="0.15">
      <c r="A3474" s="229"/>
      <c r="B3474" s="230"/>
      <c r="C3474" s="231"/>
      <c r="D3474" s="232">
        <v>1</v>
      </c>
      <c r="E3474" s="233"/>
      <c r="F3474" s="233"/>
      <c r="G3474" s="232"/>
      <c r="H3474" s="326"/>
      <c r="I3474" s="234"/>
      <c r="J3474" s="232"/>
      <c r="K3474" s="233"/>
      <c r="L3474" s="232"/>
      <c r="M3474" s="232"/>
      <c r="N3474" s="232"/>
      <c r="O3474" s="255">
        <f t="shared" si="4247"/>
        <v>0</v>
      </c>
      <c r="P3474" s="350">
        <f>SUM(O3474:O3478)</f>
        <v>0</v>
      </c>
      <c r="Q3474" s="264"/>
      <c r="R3474" s="352">
        <f>SUMPRODUCT(Q3474:Q3478+0)</f>
        <v>0</v>
      </c>
      <c r="S3474" s="354" t="e">
        <f>R3474/P3474</f>
        <v>#DIV/0!</v>
      </c>
      <c r="T3474" s="350" t="e">
        <f>LOOKUP(S3474,{0.4,0.45,0.5,0.55,0.6,0.65,0.7,0.75,0.8,0.85,0.9,0.95,1},{0.1,0.175,0.25,0.325,0.4,0.475,0.55,0.625,0.7,0.775,0.85,0.925,1})</f>
        <v>#DIV/0!</v>
      </c>
      <c r="U3474" s="356"/>
      <c r="V3474" s="358"/>
      <c r="W3474" s="360"/>
      <c r="X3474" s="356"/>
      <c r="Y3474" s="352">
        <f>R3474-(V3474/10)-X3474</f>
        <v>0</v>
      </c>
      <c r="Z3474" s="352" t="e">
        <f>Y3474*T3474*AE3474</f>
        <v>#DIV/0!</v>
      </c>
      <c r="AA3474" s="352" t="e">
        <f>U3474-V3474+Z3474</f>
        <v>#DIV/0!</v>
      </c>
      <c r="AB3474" s="352"/>
      <c r="AC3474" s="352"/>
      <c r="AD3474" s="276"/>
      <c r="AE3474" s="277" t="e">
        <f>VLOOKUP(AD3474,分类参数表!$I$2:$J$10,2,FALSE)</f>
        <v>#N/A</v>
      </c>
      <c r="AF3474" s="278"/>
      <c r="AG3474" s="264"/>
      <c r="AH3474" s="264"/>
      <c r="AI3474" s="264"/>
      <c r="AJ3474" s="264"/>
      <c r="AK3474" s="264"/>
      <c r="AL3474" s="264"/>
      <c r="AM3474" s="288"/>
      <c r="AN3474" s="289" t="e">
        <f t="shared" si="4248"/>
        <v>#DIV/0!</v>
      </c>
      <c r="AO3474" s="296"/>
    </row>
    <row r="3475" spans="1:41" s="219" customFormat="1" ht="15" customHeight="1" x14ac:dyDescent="0.15">
      <c r="A3475" s="235"/>
      <c r="B3475" s="236">
        <f t="shared" ref="B3475:C3475" si="4262">B3474</f>
        <v>0</v>
      </c>
      <c r="C3475" s="237">
        <f t="shared" si="4262"/>
        <v>0</v>
      </c>
      <c r="D3475" s="238">
        <f t="shared" ref="D3475:D3478" si="4263">D3474+1</f>
        <v>2</v>
      </c>
      <c r="E3475" s="238"/>
      <c r="F3475" s="239"/>
      <c r="G3475" s="238"/>
      <c r="H3475" s="327"/>
      <c r="I3475" s="240"/>
      <c r="J3475" s="238"/>
      <c r="K3475" s="238"/>
      <c r="L3475" s="238"/>
      <c r="M3475" s="238"/>
      <c r="N3475" s="238"/>
      <c r="O3475" s="256">
        <f t="shared" si="4247"/>
        <v>0</v>
      </c>
      <c r="P3475" s="351"/>
      <c r="Q3475" s="266"/>
      <c r="R3475" s="353"/>
      <c r="S3475" s="355"/>
      <c r="T3475" s="351"/>
      <c r="U3475" s="357"/>
      <c r="V3475" s="359"/>
      <c r="W3475" s="361"/>
      <c r="X3475" s="357"/>
      <c r="Y3475" s="353"/>
      <c r="Z3475" s="353"/>
      <c r="AA3475" s="353"/>
      <c r="AB3475" s="353"/>
      <c r="AC3475" s="353"/>
      <c r="AD3475" s="238">
        <f t="shared" ref="AD3475:AD3478" si="4264">AD3474</f>
        <v>0</v>
      </c>
      <c r="AE3475" s="279" t="e">
        <f>VLOOKUP(AD3475,分类参数表!$I$2:$J$10,2,FALSE)</f>
        <v>#N/A</v>
      </c>
      <c r="AF3475" s="280"/>
      <c r="AG3475" s="266"/>
      <c r="AH3475" s="266"/>
      <c r="AI3475" s="266"/>
      <c r="AJ3475" s="266"/>
      <c r="AK3475" s="266"/>
      <c r="AL3475" s="266"/>
      <c r="AM3475" s="290"/>
      <c r="AN3475" s="291" t="e">
        <f t="shared" si="4248"/>
        <v>#DIV/0!</v>
      </c>
      <c r="AO3475" s="297"/>
    </row>
    <row r="3476" spans="1:41" s="219" customFormat="1" ht="15" customHeight="1" x14ac:dyDescent="0.15">
      <c r="A3476" s="235"/>
      <c r="B3476" s="236">
        <f t="shared" ref="B3476:C3476" si="4265">B3475</f>
        <v>0</v>
      </c>
      <c r="C3476" s="237">
        <f t="shared" si="4265"/>
        <v>0</v>
      </c>
      <c r="D3476" s="238">
        <f t="shared" si="4263"/>
        <v>3</v>
      </c>
      <c r="E3476" s="238"/>
      <c r="F3476" s="239"/>
      <c r="G3476" s="238"/>
      <c r="H3476" s="327"/>
      <c r="I3476" s="240"/>
      <c r="J3476" s="238"/>
      <c r="K3476" s="238"/>
      <c r="L3476" s="238"/>
      <c r="M3476" s="238"/>
      <c r="N3476" s="238"/>
      <c r="O3476" s="256">
        <f t="shared" si="4247"/>
        <v>0</v>
      </c>
      <c r="P3476" s="351"/>
      <c r="Q3476" s="266"/>
      <c r="R3476" s="353"/>
      <c r="S3476" s="355"/>
      <c r="T3476" s="351"/>
      <c r="U3476" s="357"/>
      <c r="V3476" s="359"/>
      <c r="W3476" s="361"/>
      <c r="X3476" s="357"/>
      <c r="Y3476" s="353"/>
      <c r="Z3476" s="353"/>
      <c r="AA3476" s="353"/>
      <c r="AB3476" s="353"/>
      <c r="AC3476" s="353"/>
      <c r="AD3476" s="238">
        <f t="shared" si="4264"/>
        <v>0</v>
      </c>
      <c r="AE3476" s="279" t="e">
        <f>VLOOKUP(AD3476,分类参数表!$I$2:$J$10,2,FALSE)</f>
        <v>#N/A</v>
      </c>
      <c r="AF3476" s="280"/>
      <c r="AG3476" s="266"/>
      <c r="AH3476" s="266"/>
      <c r="AI3476" s="266"/>
      <c r="AJ3476" s="266"/>
      <c r="AK3476" s="266"/>
      <c r="AL3476" s="266"/>
      <c r="AM3476" s="290"/>
      <c r="AN3476" s="291" t="e">
        <f t="shared" si="4248"/>
        <v>#DIV/0!</v>
      </c>
      <c r="AO3476" s="297"/>
    </row>
    <row r="3477" spans="1:41" s="219" customFormat="1" ht="15" customHeight="1" x14ac:dyDescent="0.15">
      <c r="A3477" s="235"/>
      <c r="B3477" s="236">
        <f t="shared" ref="B3477:C3477" si="4266">B3476</f>
        <v>0</v>
      </c>
      <c r="C3477" s="237">
        <f t="shared" si="4266"/>
        <v>0</v>
      </c>
      <c r="D3477" s="238">
        <f t="shared" si="4263"/>
        <v>4</v>
      </c>
      <c r="E3477" s="238"/>
      <c r="F3477" s="239"/>
      <c r="G3477" s="238"/>
      <c r="H3477" s="266"/>
      <c r="I3477" s="238"/>
      <c r="J3477" s="238"/>
      <c r="K3477" s="238"/>
      <c r="L3477" s="238"/>
      <c r="M3477" s="238"/>
      <c r="N3477" s="238"/>
      <c r="O3477" s="256">
        <f t="shared" si="4247"/>
        <v>0</v>
      </c>
      <c r="P3477" s="351"/>
      <c r="Q3477" s="266"/>
      <c r="R3477" s="353"/>
      <c r="S3477" s="355"/>
      <c r="T3477" s="351"/>
      <c r="U3477" s="357"/>
      <c r="V3477" s="359"/>
      <c r="W3477" s="361"/>
      <c r="X3477" s="357"/>
      <c r="Y3477" s="353"/>
      <c r="Z3477" s="353"/>
      <c r="AA3477" s="353"/>
      <c r="AB3477" s="353"/>
      <c r="AC3477" s="353"/>
      <c r="AD3477" s="238">
        <f t="shared" si="4264"/>
        <v>0</v>
      </c>
      <c r="AE3477" s="279" t="e">
        <f>VLOOKUP(AD3477,分类参数表!$I$2:$J$10,2,FALSE)</f>
        <v>#N/A</v>
      </c>
      <c r="AF3477" s="280"/>
      <c r="AG3477" s="266"/>
      <c r="AH3477" s="266"/>
      <c r="AI3477" s="266"/>
      <c r="AJ3477" s="266"/>
      <c r="AK3477" s="266"/>
      <c r="AL3477" s="266"/>
      <c r="AM3477" s="290"/>
      <c r="AN3477" s="291" t="e">
        <f t="shared" si="4248"/>
        <v>#DIV/0!</v>
      </c>
      <c r="AO3477" s="297"/>
    </row>
    <row r="3478" spans="1:41" s="219" customFormat="1" ht="15" customHeight="1" thickBot="1" x14ac:dyDescent="0.2">
      <c r="A3478" s="235"/>
      <c r="B3478" s="236">
        <f t="shared" ref="B3478:C3478" si="4267">B3477</f>
        <v>0</v>
      </c>
      <c r="C3478" s="237">
        <f t="shared" si="4267"/>
        <v>0</v>
      </c>
      <c r="D3478" s="238">
        <f t="shared" si="4263"/>
        <v>5</v>
      </c>
      <c r="E3478" s="238"/>
      <c r="F3478" s="239"/>
      <c r="G3478" s="238"/>
      <c r="H3478" s="266"/>
      <c r="I3478" s="238"/>
      <c r="J3478" s="238"/>
      <c r="K3478" s="238"/>
      <c r="L3478" s="238"/>
      <c r="M3478" s="238"/>
      <c r="N3478" s="238"/>
      <c r="O3478" s="256">
        <f t="shared" si="4247"/>
        <v>0</v>
      </c>
      <c r="P3478" s="351"/>
      <c r="Q3478" s="266"/>
      <c r="R3478" s="353"/>
      <c r="S3478" s="355"/>
      <c r="T3478" s="351"/>
      <c r="U3478" s="357"/>
      <c r="V3478" s="359"/>
      <c r="W3478" s="361"/>
      <c r="X3478" s="357"/>
      <c r="Y3478" s="353"/>
      <c r="Z3478" s="353"/>
      <c r="AA3478" s="353"/>
      <c r="AB3478" s="362"/>
      <c r="AC3478" s="362"/>
      <c r="AD3478" s="238">
        <f t="shared" si="4264"/>
        <v>0</v>
      </c>
      <c r="AE3478" s="279" t="e">
        <f>VLOOKUP(AD3478,分类参数表!$I$2:$J$10,2,FALSE)</f>
        <v>#N/A</v>
      </c>
      <c r="AF3478" s="280"/>
      <c r="AG3478" s="266"/>
      <c r="AH3478" s="266"/>
      <c r="AI3478" s="266"/>
      <c r="AJ3478" s="266"/>
      <c r="AK3478" s="266"/>
      <c r="AL3478" s="266"/>
      <c r="AM3478" s="290"/>
      <c r="AN3478" s="291" t="e">
        <f t="shared" si="4248"/>
        <v>#DIV/0!</v>
      </c>
      <c r="AO3478" s="297"/>
    </row>
    <row r="3479" spans="1:41" s="220" customFormat="1" ht="15" customHeight="1" thickTop="1" x14ac:dyDescent="0.15">
      <c r="A3479" s="319"/>
      <c r="B3479" s="242"/>
      <c r="C3479" s="243"/>
      <c r="D3479" s="244">
        <v>1</v>
      </c>
      <c r="E3479" s="320"/>
      <c r="F3479" s="245"/>
      <c r="G3479" s="321"/>
      <c r="H3479" s="328"/>
      <c r="I3479" s="246"/>
      <c r="J3479" s="321"/>
      <c r="K3479" s="320"/>
      <c r="L3479" s="321"/>
      <c r="M3479" s="244"/>
      <c r="N3479" s="244"/>
      <c r="O3479" s="257">
        <f t="shared" si="4247"/>
        <v>0</v>
      </c>
      <c r="P3479" s="363">
        <f>SUM(O3479:O3483)</f>
        <v>0</v>
      </c>
      <c r="Q3479" s="322"/>
      <c r="R3479" s="371">
        <f>SUMPRODUCT(Q3479:Q3483+0)</f>
        <v>0</v>
      </c>
      <c r="S3479" s="374" t="e">
        <f>R3479/P3479</f>
        <v>#DIV/0!</v>
      </c>
      <c r="T3479" s="363" t="e">
        <f>LOOKUP(S3479,{0.4,0.45,0.5,0.55,0.6,0.65,0.7,0.75,0.8,0.85,0.9,0.95,1},{0.1,0.175,0.25,0.325,0.4,0.475,0.55,0.625,0.7,0.775,0.85,0.925,1})</f>
        <v>#DIV/0!</v>
      </c>
      <c r="U3479" s="369"/>
      <c r="V3479" s="365"/>
      <c r="W3479" s="367"/>
      <c r="X3479" s="369"/>
      <c r="Y3479" s="371">
        <f>R3479-(V3479/10)-X3479</f>
        <v>0</v>
      </c>
      <c r="Z3479" s="371" t="e">
        <f>Y3479*T3479*AE3479</f>
        <v>#DIV/0!</v>
      </c>
      <c r="AA3479" s="371" t="e">
        <f>U3479-V3479+Z3479</f>
        <v>#DIV/0!</v>
      </c>
      <c r="AB3479" s="371"/>
      <c r="AC3479" s="371"/>
      <c r="AD3479" s="323" t="s">
        <v>2000</v>
      </c>
      <c r="AE3479" s="282">
        <f>VLOOKUP(AD3479,分类参数表!$I$2:$J$10,2,FALSE)</f>
        <v>1</v>
      </c>
      <c r="AF3479" s="283"/>
      <c r="AG3479" s="322"/>
      <c r="AH3479" s="269"/>
      <c r="AI3479" s="269"/>
      <c r="AJ3479" s="269"/>
      <c r="AK3479" s="322"/>
      <c r="AL3479" s="322"/>
      <c r="AM3479" s="292"/>
      <c r="AN3479" s="293" t="e">
        <f t="shared" si="4248"/>
        <v>#DIV/0!</v>
      </c>
      <c r="AO3479" s="298"/>
    </row>
    <row r="3480" spans="1:41" s="221" customFormat="1" ht="15" customHeight="1" x14ac:dyDescent="0.15">
      <c r="A3480" s="247"/>
      <c r="B3480" s="248">
        <f t="shared" ref="B3480:C3480" si="4268">B3479</f>
        <v>0</v>
      </c>
      <c r="C3480" s="249">
        <f t="shared" si="4268"/>
        <v>0</v>
      </c>
      <c r="D3480" s="250">
        <f t="shared" ref="D3480:D3483" si="4269">D3479+1</f>
        <v>2</v>
      </c>
      <c r="E3480" s="250"/>
      <c r="F3480" s="251"/>
      <c r="G3480" s="250"/>
      <c r="H3480" s="329"/>
      <c r="I3480" s="252"/>
      <c r="J3480" s="250"/>
      <c r="K3480" s="250"/>
      <c r="L3480" s="250"/>
      <c r="M3480" s="250"/>
      <c r="N3480" s="250"/>
      <c r="O3480" s="258">
        <f t="shared" si="4247"/>
        <v>0</v>
      </c>
      <c r="P3480" s="364"/>
      <c r="Q3480" s="271"/>
      <c r="R3480" s="372"/>
      <c r="S3480" s="375"/>
      <c r="T3480" s="364"/>
      <c r="U3480" s="370"/>
      <c r="V3480" s="366"/>
      <c r="W3480" s="368"/>
      <c r="X3480" s="370"/>
      <c r="Y3480" s="372"/>
      <c r="Z3480" s="372"/>
      <c r="AA3480" s="372"/>
      <c r="AB3480" s="372"/>
      <c r="AC3480" s="372"/>
      <c r="AD3480" s="250" t="str">
        <f t="shared" ref="AD3480:AD3483" si="4270">AD3479</f>
        <v>会员</v>
      </c>
      <c r="AE3480" s="284">
        <f>VLOOKUP(AD3480,分类参数表!$I$2:$J$10,2,FALSE)</f>
        <v>1</v>
      </c>
      <c r="AF3480" s="285"/>
      <c r="AG3480" s="271"/>
      <c r="AH3480" s="271"/>
      <c r="AI3480" s="271"/>
      <c r="AJ3480" s="271"/>
      <c r="AK3480" s="271"/>
      <c r="AL3480" s="271"/>
      <c r="AM3480" s="294"/>
      <c r="AN3480" s="295" t="e">
        <f t="shared" si="4248"/>
        <v>#DIV/0!</v>
      </c>
      <c r="AO3480" s="299"/>
    </row>
    <row r="3481" spans="1:41" s="221" customFormat="1" ht="15" customHeight="1" x14ac:dyDescent="0.15">
      <c r="A3481" s="247"/>
      <c r="B3481" s="248">
        <f t="shared" ref="B3481:C3481" si="4271">B3480</f>
        <v>0</v>
      </c>
      <c r="C3481" s="249">
        <f t="shared" si="4271"/>
        <v>0</v>
      </c>
      <c r="D3481" s="250">
        <f t="shared" si="4269"/>
        <v>3</v>
      </c>
      <c r="E3481" s="250"/>
      <c r="F3481" s="251"/>
      <c r="G3481" s="250"/>
      <c r="H3481" s="329"/>
      <c r="I3481" s="252"/>
      <c r="J3481" s="250"/>
      <c r="K3481" s="250"/>
      <c r="L3481" s="250"/>
      <c r="M3481" s="250"/>
      <c r="N3481" s="250"/>
      <c r="O3481" s="258">
        <f t="shared" si="4247"/>
        <v>0</v>
      </c>
      <c r="P3481" s="364"/>
      <c r="Q3481" s="271"/>
      <c r="R3481" s="372"/>
      <c r="S3481" s="375"/>
      <c r="T3481" s="364"/>
      <c r="U3481" s="370"/>
      <c r="V3481" s="366"/>
      <c r="W3481" s="368"/>
      <c r="X3481" s="370"/>
      <c r="Y3481" s="372"/>
      <c r="Z3481" s="372"/>
      <c r="AA3481" s="372"/>
      <c r="AB3481" s="372"/>
      <c r="AC3481" s="372"/>
      <c r="AD3481" s="250" t="str">
        <f t="shared" si="4270"/>
        <v>会员</v>
      </c>
      <c r="AE3481" s="284">
        <f>VLOOKUP(AD3481,分类参数表!$I$2:$J$10,2,FALSE)</f>
        <v>1</v>
      </c>
      <c r="AF3481" s="285"/>
      <c r="AG3481" s="271"/>
      <c r="AH3481" s="271"/>
      <c r="AI3481" s="271"/>
      <c r="AJ3481" s="271"/>
      <c r="AK3481" s="271"/>
      <c r="AL3481" s="271"/>
      <c r="AM3481" s="294"/>
      <c r="AN3481" s="295" t="e">
        <f t="shared" si="4248"/>
        <v>#DIV/0!</v>
      </c>
      <c r="AO3481" s="299"/>
    </row>
    <row r="3482" spans="1:41" s="221" customFormat="1" ht="15" customHeight="1" x14ac:dyDescent="0.15">
      <c r="A3482" s="247"/>
      <c r="B3482" s="248">
        <f t="shared" ref="B3482:C3482" si="4272">B3481</f>
        <v>0</v>
      </c>
      <c r="C3482" s="249">
        <f t="shared" si="4272"/>
        <v>0</v>
      </c>
      <c r="D3482" s="250">
        <f t="shared" si="4269"/>
        <v>4</v>
      </c>
      <c r="E3482" s="250"/>
      <c r="F3482" s="251"/>
      <c r="G3482" s="250"/>
      <c r="H3482" s="271"/>
      <c r="I3482" s="250"/>
      <c r="J3482" s="250"/>
      <c r="K3482" s="250"/>
      <c r="L3482" s="250"/>
      <c r="M3482" s="250"/>
      <c r="N3482" s="250"/>
      <c r="O3482" s="258">
        <f t="shared" si="4247"/>
        <v>0</v>
      </c>
      <c r="P3482" s="364"/>
      <c r="Q3482" s="271"/>
      <c r="R3482" s="372"/>
      <c r="S3482" s="375"/>
      <c r="T3482" s="364"/>
      <c r="U3482" s="370"/>
      <c r="V3482" s="366"/>
      <c r="W3482" s="368"/>
      <c r="X3482" s="370"/>
      <c r="Y3482" s="372"/>
      <c r="Z3482" s="372"/>
      <c r="AA3482" s="372"/>
      <c r="AB3482" s="372"/>
      <c r="AC3482" s="372"/>
      <c r="AD3482" s="250" t="str">
        <f t="shared" si="4270"/>
        <v>会员</v>
      </c>
      <c r="AE3482" s="284">
        <f>VLOOKUP(AD3482,分类参数表!$I$2:$J$10,2,FALSE)</f>
        <v>1</v>
      </c>
      <c r="AF3482" s="285"/>
      <c r="AG3482" s="271"/>
      <c r="AH3482" s="271"/>
      <c r="AI3482" s="271"/>
      <c r="AJ3482" s="271"/>
      <c r="AK3482" s="271"/>
      <c r="AL3482" s="271"/>
      <c r="AM3482" s="294"/>
      <c r="AN3482" s="295" t="e">
        <f t="shared" si="4248"/>
        <v>#DIV/0!</v>
      </c>
      <c r="AO3482" s="299"/>
    </row>
    <row r="3483" spans="1:41" s="221" customFormat="1" ht="15" customHeight="1" thickBot="1" x14ac:dyDescent="0.2">
      <c r="A3483" s="247"/>
      <c r="B3483" s="248">
        <f t="shared" ref="B3483:C3483" si="4273">B3482</f>
        <v>0</v>
      </c>
      <c r="C3483" s="249">
        <f t="shared" si="4273"/>
        <v>0</v>
      </c>
      <c r="D3483" s="250">
        <f t="shared" si="4269"/>
        <v>5</v>
      </c>
      <c r="E3483" s="250"/>
      <c r="F3483" s="251"/>
      <c r="G3483" s="250"/>
      <c r="H3483" s="271"/>
      <c r="I3483" s="250"/>
      <c r="J3483" s="250"/>
      <c r="K3483" s="250"/>
      <c r="L3483" s="250"/>
      <c r="M3483" s="250"/>
      <c r="N3483" s="250"/>
      <c r="O3483" s="258">
        <f t="shared" si="4247"/>
        <v>0</v>
      </c>
      <c r="P3483" s="364"/>
      <c r="Q3483" s="271"/>
      <c r="R3483" s="372"/>
      <c r="S3483" s="375"/>
      <c r="T3483" s="364"/>
      <c r="U3483" s="370"/>
      <c r="V3483" s="366"/>
      <c r="W3483" s="368"/>
      <c r="X3483" s="370"/>
      <c r="Y3483" s="372"/>
      <c r="Z3483" s="372"/>
      <c r="AA3483" s="372"/>
      <c r="AB3483" s="373"/>
      <c r="AC3483" s="373"/>
      <c r="AD3483" s="250" t="str">
        <f t="shared" si="4270"/>
        <v>会员</v>
      </c>
      <c r="AE3483" s="284">
        <f>VLOOKUP(AD3483,分类参数表!$I$2:$J$10,2,FALSE)</f>
        <v>1</v>
      </c>
      <c r="AF3483" s="285"/>
      <c r="AG3483" s="271"/>
      <c r="AH3483" s="271"/>
      <c r="AI3483" s="271"/>
      <c r="AJ3483" s="271"/>
      <c r="AK3483" s="271"/>
      <c r="AL3483" s="271"/>
      <c r="AM3483" s="294"/>
      <c r="AN3483" s="295" t="e">
        <f t="shared" si="4248"/>
        <v>#DIV/0!</v>
      </c>
      <c r="AO3483" s="299"/>
    </row>
    <row r="3484" spans="1:41" s="218" customFormat="1" ht="15" customHeight="1" thickTop="1" x14ac:dyDescent="0.15">
      <c r="A3484" s="229"/>
      <c r="B3484" s="230"/>
      <c r="C3484" s="231"/>
      <c r="D3484" s="232">
        <v>1</v>
      </c>
      <c r="E3484" s="233"/>
      <c r="F3484" s="233"/>
      <c r="G3484" s="232"/>
      <c r="H3484" s="326"/>
      <c r="I3484" s="234"/>
      <c r="J3484" s="232"/>
      <c r="K3484" s="233"/>
      <c r="L3484" s="232"/>
      <c r="M3484" s="232"/>
      <c r="N3484" s="232"/>
      <c r="O3484" s="255">
        <f t="shared" si="4247"/>
        <v>0</v>
      </c>
      <c r="P3484" s="350">
        <f>SUM(O3484:O3488)</f>
        <v>0</v>
      </c>
      <c r="Q3484" s="264"/>
      <c r="R3484" s="352">
        <f>SUMPRODUCT(Q3484:Q3488+0)</f>
        <v>0</v>
      </c>
      <c r="S3484" s="354" t="e">
        <f>R3484/P3484</f>
        <v>#DIV/0!</v>
      </c>
      <c r="T3484" s="350" t="e">
        <f>LOOKUP(S3484,{0.4,0.45,0.5,0.55,0.6,0.65,0.7,0.75,0.8,0.85,0.9,0.95,1},{0.1,0.175,0.25,0.325,0.4,0.475,0.55,0.625,0.7,0.775,0.85,0.925,1})</f>
        <v>#DIV/0!</v>
      </c>
      <c r="U3484" s="356"/>
      <c r="V3484" s="358"/>
      <c r="W3484" s="360"/>
      <c r="X3484" s="356"/>
      <c r="Y3484" s="352">
        <f>R3484-(V3484/10)-X3484</f>
        <v>0</v>
      </c>
      <c r="Z3484" s="352" t="e">
        <f>Y3484*T3484*AE3484</f>
        <v>#DIV/0!</v>
      </c>
      <c r="AA3484" s="352" t="e">
        <f>U3484-V3484+Z3484</f>
        <v>#DIV/0!</v>
      </c>
      <c r="AB3484" s="352"/>
      <c r="AC3484" s="352"/>
      <c r="AD3484" s="276"/>
      <c r="AE3484" s="277" t="e">
        <f>VLOOKUP(AD3484,分类参数表!$I$2:$J$10,2,FALSE)</f>
        <v>#N/A</v>
      </c>
      <c r="AF3484" s="278"/>
      <c r="AG3484" s="264"/>
      <c r="AH3484" s="264"/>
      <c r="AI3484" s="264"/>
      <c r="AJ3484" s="264"/>
      <c r="AK3484" s="264"/>
      <c r="AL3484" s="264"/>
      <c r="AM3484" s="288"/>
      <c r="AN3484" s="289" t="e">
        <f t="shared" si="4248"/>
        <v>#DIV/0!</v>
      </c>
      <c r="AO3484" s="296"/>
    </row>
    <row r="3485" spans="1:41" s="219" customFormat="1" ht="15" customHeight="1" x14ac:dyDescent="0.15">
      <c r="A3485" s="235"/>
      <c r="B3485" s="236">
        <f t="shared" ref="B3485:C3485" si="4274">B3484</f>
        <v>0</v>
      </c>
      <c r="C3485" s="237">
        <f t="shared" si="4274"/>
        <v>0</v>
      </c>
      <c r="D3485" s="238">
        <f t="shared" ref="D3485:D3488" si="4275">D3484+1</f>
        <v>2</v>
      </c>
      <c r="E3485" s="238"/>
      <c r="F3485" s="239"/>
      <c r="G3485" s="238"/>
      <c r="H3485" s="327"/>
      <c r="I3485" s="240"/>
      <c r="J3485" s="238"/>
      <c r="K3485" s="238"/>
      <c r="L3485" s="238"/>
      <c r="M3485" s="238"/>
      <c r="N3485" s="238"/>
      <c r="O3485" s="256">
        <f t="shared" si="4247"/>
        <v>0</v>
      </c>
      <c r="P3485" s="351"/>
      <c r="Q3485" s="266"/>
      <c r="R3485" s="353"/>
      <c r="S3485" s="355"/>
      <c r="T3485" s="351"/>
      <c r="U3485" s="357"/>
      <c r="V3485" s="359"/>
      <c r="W3485" s="361"/>
      <c r="X3485" s="357"/>
      <c r="Y3485" s="353"/>
      <c r="Z3485" s="353"/>
      <c r="AA3485" s="353"/>
      <c r="AB3485" s="353"/>
      <c r="AC3485" s="353"/>
      <c r="AD3485" s="238">
        <f t="shared" ref="AD3485:AD3488" si="4276">AD3484</f>
        <v>0</v>
      </c>
      <c r="AE3485" s="279" t="e">
        <f>VLOOKUP(AD3485,分类参数表!$I$2:$J$10,2,FALSE)</f>
        <v>#N/A</v>
      </c>
      <c r="AF3485" s="280"/>
      <c r="AG3485" s="266"/>
      <c r="AH3485" s="266"/>
      <c r="AI3485" s="266"/>
      <c r="AJ3485" s="266"/>
      <c r="AK3485" s="266"/>
      <c r="AL3485" s="266"/>
      <c r="AM3485" s="290"/>
      <c r="AN3485" s="291" t="e">
        <f t="shared" si="4248"/>
        <v>#DIV/0!</v>
      </c>
      <c r="AO3485" s="297"/>
    </row>
    <row r="3486" spans="1:41" s="219" customFormat="1" ht="15" customHeight="1" x14ac:dyDescent="0.15">
      <c r="A3486" s="235"/>
      <c r="B3486" s="236">
        <f t="shared" ref="B3486:C3486" si="4277">B3485</f>
        <v>0</v>
      </c>
      <c r="C3486" s="237">
        <f t="shared" si="4277"/>
        <v>0</v>
      </c>
      <c r="D3486" s="238">
        <f t="shared" si="4275"/>
        <v>3</v>
      </c>
      <c r="E3486" s="238"/>
      <c r="F3486" s="239"/>
      <c r="G3486" s="238"/>
      <c r="H3486" s="327"/>
      <c r="I3486" s="240"/>
      <c r="J3486" s="238"/>
      <c r="K3486" s="238"/>
      <c r="L3486" s="238"/>
      <c r="M3486" s="238"/>
      <c r="N3486" s="238"/>
      <c r="O3486" s="256">
        <f t="shared" si="4247"/>
        <v>0</v>
      </c>
      <c r="P3486" s="351"/>
      <c r="Q3486" s="266"/>
      <c r="R3486" s="353"/>
      <c r="S3486" s="355"/>
      <c r="T3486" s="351"/>
      <c r="U3486" s="357"/>
      <c r="V3486" s="359"/>
      <c r="W3486" s="361"/>
      <c r="X3486" s="357"/>
      <c r="Y3486" s="353"/>
      <c r="Z3486" s="353"/>
      <c r="AA3486" s="353"/>
      <c r="AB3486" s="353"/>
      <c r="AC3486" s="353"/>
      <c r="AD3486" s="238">
        <f t="shared" si="4276"/>
        <v>0</v>
      </c>
      <c r="AE3486" s="279" t="e">
        <f>VLOOKUP(AD3486,分类参数表!$I$2:$J$10,2,FALSE)</f>
        <v>#N/A</v>
      </c>
      <c r="AF3486" s="280"/>
      <c r="AG3486" s="266"/>
      <c r="AH3486" s="266"/>
      <c r="AI3486" s="266"/>
      <c r="AJ3486" s="266"/>
      <c r="AK3486" s="266"/>
      <c r="AL3486" s="266"/>
      <c r="AM3486" s="290"/>
      <c r="AN3486" s="291" t="e">
        <f t="shared" si="4248"/>
        <v>#DIV/0!</v>
      </c>
      <c r="AO3486" s="297"/>
    </row>
    <row r="3487" spans="1:41" s="219" customFormat="1" ht="15" customHeight="1" x14ac:dyDescent="0.15">
      <c r="A3487" s="235"/>
      <c r="B3487" s="236">
        <f t="shared" ref="B3487:C3487" si="4278">B3486</f>
        <v>0</v>
      </c>
      <c r="C3487" s="237">
        <f t="shared" si="4278"/>
        <v>0</v>
      </c>
      <c r="D3487" s="238">
        <f t="shared" si="4275"/>
        <v>4</v>
      </c>
      <c r="E3487" s="238"/>
      <c r="F3487" s="239"/>
      <c r="G3487" s="238"/>
      <c r="H3487" s="266"/>
      <c r="I3487" s="238"/>
      <c r="J3487" s="238"/>
      <c r="K3487" s="238"/>
      <c r="L3487" s="238"/>
      <c r="M3487" s="238"/>
      <c r="N3487" s="238"/>
      <c r="O3487" s="256">
        <f t="shared" si="4247"/>
        <v>0</v>
      </c>
      <c r="P3487" s="351"/>
      <c r="Q3487" s="266"/>
      <c r="R3487" s="353"/>
      <c r="S3487" s="355"/>
      <c r="T3487" s="351"/>
      <c r="U3487" s="357"/>
      <c r="V3487" s="359"/>
      <c r="W3487" s="361"/>
      <c r="X3487" s="357"/>
      <c r="Y3487" s="353"/>
      <c r="Z3487" s="353"/>
      <c r="AA3487" s="353"/>
      <c r="AB3487" s="353"/>
      <c r="AC3487" s="353"/>
      <c r="AD3487" s="238">
        <f t="shared" si="4276"/>
        <v>0</v>
      </c>
      <c r="AE3487" s="279" t="e">
        <f>VLOOKUP(AD3487,分类参数表!$I$2:$J$10,2,FALSE)</f>
        <v>#N/A</v>
      </c>
      <c r="AF3487" s="280"/>
      <c r="AG3487" s="266"/>
      <c r="AH3487" s="266"/>
      <c r="AI3487" s="266"/>
      <c r="AJ3487" s="266"/>
      <c r="AK3487" s="266"/>
      <c r="AL3487" s="266"/>
      <c r="AM3487" s="290"/>
      <c r="AN3487" s="291" t="e">
        <f t="shared" si="4248"/>
        <v>#DIV/0!</v>
      </c>
      <c r="AO3487" s="297"/>
    </row>
    <row r="3488" spans="1:41" s="219" customFormat="1" ht="15" customHeight="1" thickBot="1" x14ac:dyDescent="0.2">
      <c r="A3488" s="235"/>
      <c r="B3488" s="236">
        <f t="shared" ref="B3488:C3488" si="4279">B3487</f>
        <v>0</v>
      </c>
      <c r="C3488" s="237">
        <f t="shared" si="4279"/>
        <v>0</v>
      </c>
      <c r="D3488" s="238">
        <f t="shared" si="4275"/>
        <v>5</v>
      </c>
      <c r="E3488" s="238"/>
      <c r="F3488" s="239"/>
      <c r="G3488" s="238"/>
      <c r="H3488" s="266"/>
      <c r="I3488" s="238"/>
      <c r="J3488" s="238"/>
      <c r="K3488" s="238"/>
      <c r="L3488" s="238"/>
      <c r="M3488" s="238"/>
      <c r="N3488" s="238"/>
      <c r="O3488" s="256">
        <f t="shared" si="4247"/>
        <v>0</v>
      </c>
      <c r="P3488" s="351"/>
      <c r="Q3488" s="266"/>
      <c r="R3488" s="353"/>
      <c r="S3488" s="355"/>
      <c r="T3488" s="351"/>
      <c r="U3488" s="357"/>
      <c r="V3488" s="359"/>
      <c r="W3488" s="361"/>
      <c r="X3488" s="357"/>
      <c r="Y3488" s="353"/>
      <c r="Z3488" s="353"/>
      <c r="AA3488" s="353"/>
      <c r="AB3488" s="362"/>
      <c r="AC3488" s="362"/>
      <c r="AD3488" s="238">
        <f t="shared" si="4276"/>
        <v>0</v>
      </c>
      <c r="AE3488" s="279" t="e">
        <f>VLOOKUP(AD3488,分类参数表!$I$2:$J$10,2,FALSE)</f>
        <v>#N/A</v>
      </c>
      <c r="AF3488" s="280"/>
      <c r="AG3488" s="266"/>
      <c r="AH3488" s="266"/>
      <c r="AI3488" s="266"/>
      <c r="AJ3488" s="266"/>
      <c r="AK3488" s="266"/>
      <c r="AL3488" s="266"/>
      <c r="AM3488" s="290"/>
      <c r="AN3488" s="291" t="e">
        <f t="shared" si="4248"/>
        <v>#DIV/0!</v>
      </c>
      <c r="AO3488" s="297"/>
    </row>
    <row r="3489" spans="1:41" s="220" customFormat="1" ht="15" customHeight="1" thickTop="1" x14ac:dyDescent="0.15">
      <c r="A3489" s="319"/>
      <c r="B3489" s="242"/>
      <c r="C3489" s="243"/>
      <c r="D3489" s="244">
        <v>1</v>
      </c>
      <c r="E3489" s="320"/>
      <c r="F3489" s="245"/>
      <c r="G3489" s="321"/>
      <c r="H3489" s="328"/>
      <c r="I3489" s="246"/>
      <c r="J3489" s="321"/>
      <c r="K3489" s="320"/>
      <c r="L3489" s="321"/>
      <c r="M3489" s="244"/>
      <c r="N3489" s="244"/>
      <c r="O3489" s="257">
        <f t="shared" si="4247"/>
        <v>0</v>
      </c>
      <c r="P3489" s="363">
        <f>SUM(O3489:O3493)</f>
        <v>0</v>
      </c>
      <c r="Q3489" s="322"/>
      <c r="R3489" s="371">
        <f>SUMPRODUCT(Q3489:Q3493+0)</f>
        <v>0</v>
      </c>
      <c r="S3489" s="374" t="e">
        <f>R3489/P3489</f>
        <v>#DIV/0!</v>
      </c>
      <c r="T3489" s="363" t="e">
        <f>LOOKUP(S3489,{0.4,0.45,0.5,0.55,0.6,0.65,0.7,0.75,0.8,0.85,0.9,0.95,1},{0.1,0.175,0.25,0.325,0.4,0.475,0.55,0.625,0.7,0.775,0.85,0.925,1})</f>
        <v>#DIV/0!</v>
      </c>
      <c r="U3489" s="369"/>
      <c r="V3489" s="365"/>
      <c r="W3489" s="367"/>
      <c r="X3489" s="369"/>
      <c r="Y3489" s="371">
        <f>R3489-(V3489/10)-X3489</f>
        <v>0</v>
      </c>
      <c r="Z3489" s="371" t="e">
        <f>Y3489*T3489*AE3489</f>
        <v>#DIV/0!</v>
      </c>
      <c r="AA3489" s="371" t="e">
        <f>U3489-V3489+Z3489</f>
        <v>#DIV/0!</v>
      </c>
      <c r="AB3489" s="371"/>
      <c r="AC3489" s="371"/>
      <c r="AD3489" s="323" t="s">
        <v>2000</v>
      </c>
      <c r="AE3489" s="282">
        <f>VLOOKUP(AD3489,分类参数表!$I$2:$J$10,2,FALSE)</f>
        <v>1</v>
      </c>
      <c r="AF3489" s="283"/>
      <c r="AG3489" s="322"/>
      <c r="AH3489" s="269"/>
      <c r="AI3489" s="269"/>
      <c r="AJ3489" s="269"/>
      <c r="AK3489" s="322"/>
      <c r="AL3489" s="322"/>
      <c r="AM3489" s="292"/>
      <c r="AN3489" s="293" t="e">
        <f t="shared" si="4248"/>
        <v>#DIV/0!</v>
      </c>
      <c r="AO3489" s="298"/>
    </row>
    <row r="3490" spans="1:41" s="221" customFormat="1" ht="15" customHeight="1" x14ac:dyDescent="0.15">
      <c r="A3490" s="247"/>
      <c r="B3490" s="248">
        <f t="shared" ref="B3490:C3490" si="4280">B3489</f>
        <v>0</v>
      </c>
      <c r="C3490" s="249">
        <f t="shared" si="4280"/>
        <v>0</v>
      </c>
      <c r="D3490" s="250">
        <f t="shared" ref="D3490:D3493" si="4281">D3489+1</f>
        <v>2</v>
      </c>
      <c r="E3490" s="250"/>
      <c r="F3490" s="251"/>
      <c r="G3490" s="250"/>
      <c r="H3490" s="329"/>
      <c r="I3490" s="252"/>
      <c r="J3490" s="250"/>
      <c r="K3490" s="250"/>
      <c r="L3490" s="250"/>
      <c r="M3490" s="250"/>
      <c r="N3490" s="250"/>
      <c r="O3490" s="258">
        <f t="shared" si="4247"/>
        <v>0</v>
      </c>
      <c r="P3490" s="364"/>
      <c r="Q3490" s="271"/>
      <c r="R3490" s="372"/>
      <c r="S3490" s="375"/>
      <c r="T3490" s="364"/>
      <c r="U3490" s="370"/>
      <c r="V3490" s="366"/>
      <c r="W3490" s="368"/>
      <c r="X3490" s="370"/>
      <c r="Y3490" s="372"/>
      <c r="Z3490" s="372"/>
      <c r="AA3490" s="372"/>
      <c r="AB3490" s="372"/>
      <c r="AC3490" s="372"/>
      <c r="AD3490" s="250" t="str">
        <f t="shared" ref="AD3490:AD3493" si="4282">AD3489</f>
        <v>会员</v>
      </c>
      <c r="AE3490" s="284">
        <f>VLOOKUP(AD3490,分类参数表!$I$2:$J$10,2,FALSE)</f>
        <v>1</v>
      </c>
      <c r="AF3490" s="285"/>
      <c r="AG3490" s="271"/>
      <c r="AH3490" s="271"/>
      <c r="AI3490" s="271"/>
      <c r="AJ3490" s="271"/>
      <c r="AK3490" s="271"/>
      <c r="AL3490" s="271"/>
      <c r="AM3490" s="294"/>
      <c r="AN3490" s="295" t="e">
        <f t="shared" si="4248"/>
        <v>#DIV/0!</v>
      </c>
      <c r="AO3490" s="299"/>
    </row>
    <row r="3491" spans="1:41" s="221" customFormat="1" ht="15" customHeight="1" x14ac:dyDescent="0.15">
      <c r="A3491" s="247"/>
      <c r="B3491" s="248">
        <f t="shared" ref="B3491:C3491" si="4283">B3490</f>
        <v>0</v>
      </c>
      <c r="C3491" s="249">
        <f t="shared" si="4283"/>
        <v>0</v>
      </c>
      <c r="D3491" s="250">
        <f t="shared" si="4281"/>
        <v>3</v>
      </c>
      <c r="E3491" s="250"/>
      <c r="F3491" s="251"/>
      <c r="G3491" s="250"/>
      <c r="H3491" s="329"/>
      <c r="I3491" s="252"/>
      <c r="J3491" s="250"/>
      <c r="K3491" s="250"/>
      <c r="L3491" s="250"/>
      <c r="M3491" s="250"/>
      <c r="N3491" s="250"/>
      <c r="O3491" s="258">
        <f t="shared" si="4247"/>
        <v>0</v>
      </c>
      <c r="P3491" s="364"/>
      <c r="Q3491" s="271"/>
      <c r="R3491" s="372"/>
      <c r="S3491" s="375"/>
      <c r="T3491" s="364"/>
      <c r="U3491" s="370"/>
      <c r="V3491" s="366"/>
      <c r="W3491" s="368"/>
      <c r="X3491" s="370"/>
      <c r="Y3491" s="372"/>
      <c r="Z3491" s="372"/>
      <c r="AA3491" s="372"/>
      <c r="AB3491" s="372"/>
      <c r="AC3491" s="372"/>
      <c r="AD3491" s="250" t="str">
        <f t="shared" si="4282"/>
        <v>会员</v>
      </c>
      <c r="AE3491" s="284">
        <f>VLOOKUP(AD3491,分类参数表!$I$2:$J$10,2,FALSE)</f>
        <v>1</v>
      </c>
      <c r="AF3491" s="285"/>
      <c r="AG3491" s="271"/>
      <c r="AH3491" s="271"/>
      <c r="AI3491" s="271"/>
      <c r="AJ3491" s="271"/>
      <c r="AK3491" s="271"/>
      <c r="AL3491" s="271"/>
      <c r="AM3491" s="294"/>
      <c r="AN3491" s="295" t="e">
        <f t="shared" si="4248"/>
        <v>#DIV/0!</v>
      </c>
      <c r="AO3491" s="299"/>
    </row>
    <row r="3492" spans="1:41" s="221" customFormat="1" ht="15" customHeight="1" x14ac:dyDescent="0.15">
      <c r="A3492" s="247"/>
      <c r="B3492" s="248">
        <f t="shared" ref="B3492:C3492" si="4284">B3491</f>
        <v>0</v>
      </c>
      <c r="C3492" s="249">
        <f t="shared" si="4284"/>
        <v>0</v>
      </c>
      <c r="D3492" s="250">
        <f t="shared" si="4281"/>
        <v>4</v>
      </c>
      <c r="E3492" s="250"/>
      <c r="F3492" s="251"/>
      <c r="G3492" s="250"/>
      <c r="H3492" s="271"/>
      <c r="I3492" s="250"/>
      <c r="J3492" s="250"/>
      <c r="K3492" s="250"/>
      <c r="L3492" s="250"/>
      <c r="M3492" s="250"/>
      <c r="N3492" s="250"/>
      <c r="O3492" s="258">
        <f t="shared" si="4247"/>
        <v>0</v>
      </c>
      <c r="P3492" s="364"/>
      <c r="Q3492" s="271"/>
      <c r="R3492" s="372"/>
      <c r="S3492" s="375"/>
      <c r="T3492" s="364"/>
      <c r="U3492" s="370"/>
      <c r="V3492" s="366"/>
      <c r="W3492" s="368"/>
      <c r="X3492" s="370"/>
      <c r="Y3492" s="372"/>
      <c r="Z3492" s="372"/>
      <c r="AA3492" s="372"/>
      <c r="AB3492" s="372"/>
      <c r="AC3492" s="372"/>
      <c r="AD3492" s="250" t="str">
        <f t="shared" si="4282"/>
        <v>会员</v>
      </c>
      <c r="AE3492" s="284">
        <f>VLOOKUP(AD3492,分类参数表!$I$2:$J$10,2,FALSE)</f>
        <v>1</v>
      </c>
      <c r="AF3492" s="285"/>
      <c r="AG3492" s="271"/>
      <c r="AH3492" s="271"/>
      <c r="AI3492" s="271"/>
      <c r="AJ3492" s="271"/>
      <c r="AK3492" s="271"/>
      <c r="AL3492" s="271"/>
      <c r="AM3492" s="294"/>
      <c r="AN3492" s="295" t="e">
        <f t="shared" si="4248"/>
        <v>#DIV/0!</v>
      </c>
      <c r="AO3492" s="299"/>
    </row>
    <row r="3493" spans="1:41" s="221" customFormat="1" ht="15" customHeight="1" thickBot="1" x14ac:dyDescent="0.2">
      <c r="A3493" s="247"/>
      <c r="B3493" s="248">
        <f t="shared" ref="B3493:C3493" si="4285">B3492</f>
        <v>0</v>
      </c>
      <c r="C3493" s="249">
        <f t="shared" si="4285"/>
        <v>0</v>
      </c>
      <c r="D3493" s="250">
        <f t="shared" si="4281"/>
        <v>5</v>
      </c>
      <c r="E3493" s="250"/>
      <c r="F3493" s="251"/>
      <c r="G3493" s="250"/>
      <c r="H3493" s="271"/>
      <c r="I3493" s="250"/>
      <c r="J3493" s="250"/>
      <c r="K3493" s="250"/>
      <c r="L3493" s="250"/>
      <c r="M3493" s="250"/>
      <c r="N3493" s="250"/>
      <c r="O3493" s="258">
        <f t="shared" si="4247"/>
        <v>0</v>
      </c>
      <c r="P3493" s="364"/>
      <c r="Q3493" s="271"/>
      <c r="R3493" s="372"/>
      <c r="S3493" s="375"/>
      <c r="T3493" s="364"/>
      <c r="U3493" s="370"/>
      <c r="V3493" s="366"/>
      <c r="W3493" s="368"/>
      <c r="X3493" s="370"/>
      <c r="Y3493" s="372"/>
      <c r="Z3493" s="372"/>
      <c r="AA3493" s="372"/>
      <c r="AB3493" s="373"/>
      <c r="AC3493" s="373"/>
      <c r="AD3493" s="250" t="str">
        <f t="shared" si="4282"/>
        <v>会员</v>
      </c>
      <c r="AE3493" s="284">
        <f>VLOOKUP(AD3493,分类参数表!$I$2:$J$10,2,FALSE)</f>
        <v>1</v>
      </c>
      <c r="AF3493" s="285"/>
      <c r="AG3493" s="271"/>
      <c r="AH3493" s="271"/>
      <c r="AI3493" s="271"/>
      <c r="AJ3493" s="271"/>
      <c r="AK3493" s="271"/>
      <c r="AL3493" s="271"/>
      <c r="AM3493" s="294"/>
      <c r="AN3493" s="295" t="e">
        <f t="shared" si="4248"/>
        <v>#DIV/0!</v>
      </c>
      <c r="AO3493" s="299"/>
    </row>
    <row r="3494" spans="1:41" s="218" customFormat="1" ht="15" customHeight="1" thickTop="1" x14ac:dyDescent="0.15">
      <c r="A3494" s="229"/>
      <c r="B3494" s="230"/>
      <c r="C3494" s="231"/>
      <c r="D3494" s="232">
        <v>1</v>
      </c>
      <c r="E3494" s="233"/>
      <c r="F3494" s="233"/>
      <c r="G3494" s="232"/>
      <c r="H3494" s="326"/>
      <c r="I3494" s="234"/>
      <c r="J3494" s="232"/>
      <c r="K3494" s="233"/>
      <c r="L3494" s="232"/>
      <c r="M3494" s="232"/>
      <c r="N3494" s="232"/>
      <c r="O3494" s="255">
        <f t="shared" si="4247"/>
        <v>0</v>
      </c>
      <c r="P3494" s="350">
        <f>SUM(O3494:O3498)</f>
        <v>0</v>
      </c>
      <c r="Q3494" s="264"/>
      <c r="R3494" s="352">
        <f>SUMPRODUCT(Q3494:Q3498+0)</f>
        <v>0</v>
      </c>
      <c r="S3494" s="354" t="e">
        <f>R3494/P3494</f>
        <v>#DIV/0!</v>
      </c>
      <c r="T3494" s="350" t="e">
        <f>LOOKUP(S3494,{0.4,0.45,0.5,0.55,0.6,0.65,0.7,0.75,0.8,0.85,0.9,0.95,1},{0.1,0.175,0.25,0.325,0.4,0.475,0.55,0.625,0.7,0.775,0.85,0.925,1})</f>
        <v>#DIV/0!</v>
      </c>
      <c r="U3494" s="356"/>
      <c r="V3494" s="358"/>
      <c r="W3494" s="360"/>
      <c r="X3494" s="356"/>
      <c r="Y3494" s="352">
        <f>R3494-(V3494/10)-X3494</f>
        <v>0</v>
      </c>
      <c r="Z3494" s="352" t="e">
        <f>Y3494*T3494*AE3494</f>
        <v>#DIV/0!</v>
      </c>
      <c r="AA3494" s="352" t="e">
        <f>U3494-V3494+Z3494</f>
        <v>#DIV/0!</v>
      </c>
      <c r="AB3494" s="352"/>
      <c r="AC3494" s="352"/>
      <c r="AD3494" s="276"/>
      <c r="AE3494" s="277" t="e">
        <f>VLOOKUP(AD3494,分类参数表!$I$2:$J$10,2,FALSE)</f>
        <v>#N/A</v>
      </c>
      <c r="AF3494" s="278"/>
      <c r="AG3494" s="264"/>
      <c r="AH3494" s="264"/>
      <c r="AI3494" s="264"/>
      <c r="AJ3494" s="264"/>
      <c r="AK3494" s="264"/>
      <c r="AL3494" s="264"/>
      <c r="AM3494" s="288"/>
      <c r="AN3494" s="289" t="e">
        <f t="shared" si="4248"/>
        <v>#DIV/0!</v>
      </c>
      <c r="AO3494" s="296"/>
    </row>
    <row r="3495" spans="1:41" s="219" customFormat="1" ht="15" customHeight="1" x14ac:dyDescent="0.15">
      <c r="A3495" s="235"/>
      <c r="B3495" s="236">
        <f t="shared" ref="B3495:C3495" si="4286">B3494</f>
        <v>0</v>
      </c>
      <c r="C3495" s="237">
        <f t="shared" si="4286"/>
        <v>0</v>
      </c>
      <c r="D3495" s="238">
        <f t="shared" ref="D3495:D3498" si="4287">D3494+1</f>
        <v>2</v>
      </c>
      <c r="E3495" s="238"/>
      <c r="F3495" s="239"/>
      <c r="G3495" s="238"/>
      <c r="H3495" s="327"/>
      <c r="I3495" s="240"/>
      <c r="J3495" s="238"/>
      <c r="K3495" s="238"/>
      <c r="L3495" s="238"/>
      <c r="M3495" s="238"/>
      <c r="N3495" s="238"/>
      <c r="O3495" s="256">
        <f t="shared" si="4247"/>
        <v>0</v>
      </c>
      <c r="P3495" s="351"/>
      <c r="Q3495" s="266"/>
      <c r="R3495" s="353"/>
      <c r="S3495" s="355"/>
      <c r="T3495" s="351"/>
      <c r="U3495" s="357"/>
      <c r="V3495" s="359"/>
      <c r="W3495" s="361"/>
      <c r="X3495" s="357"/>
      <c r="Y3495" s="353"/>
      <c r="Z3495" s="353"/>
      <c r="AA3495" s="353"/>
      <c r="AB3495" s="353"/>
      <c r="AC3495" s="353"/>
      <c r="AD3495" s="238">
        <f t="shared" ref="AD3495:AD3498" si="4288">AD3494</f>
        <v>0</v>
      </c>
      <c r="AE3495" s="279" t="e">
        <f>VLOOKUP(AD3495,分类参数表!$I$2:$J$10,2,FALSE)</f>
        <v>#N/A</v>
      </c>
      <c r="AF3495" s="280"/>
      <c r="AG3495" s="266"/>
      <c r="AH3495" s="266"/>
      <c r="AI3495" s="266"/>
      <c r="AJ3495" s="266"/>
      <c r="AK3495" s="266"/>
      <c r="AL3495" s="266"/>
      <c r="AM3495" s="290"/>
      <c r="AN3495" s="291" t="e">
        <f t="shared" si="4248"/>
        <v>#DIV/0!</v>
      </c>
      <c r="AO3495" s="297"/>
    </row>
    <row r="3496" spans="1:41" s="219" customFormat="1" ht="15" customHeight="1" x14ac:dyDescent="0.15">
      <c r="A3496" s="235"/>
      <c r="B3496" s="236">
        <f t="shared" ref="B3496:C3496" si="4289">B3495</f>
        <v>0</v>
      </c>
      <c r="C3496" s="237">
        <f t="shared" si="4289"/>
        <v>0</v>
      </c>
      <c r="D3496" s="238">
        <f t="shared" si="4287"/>
        <v>3</v>
      </c>
      <c r="E3496" s="238"/>
      <c r="F3496" s="239"/>
      <c r="G3496" s="238"/>
      <c r="H3496" s="327"/>
      <c r="I3496" s="240"/>
      <c r="J3496" s="238"/>
      <c r="K3496" s="238"/>
      <c r="L3496" s="238"/>
      <c r="M3496" s="238"/>
      <c r="N3496" s="238"/>
      <c r="O3496" s="256">
        <f t="shared" si="4247"/>
        <v>0</v>
      </c>
      <c r="P3496" s="351"/>
      <c r="Q3496" s="266"/>
      <c r="R3496" s="353"/>
      <c r="S3496" s="355"/>
      <c r="T3496" s="351"/>
      <c r="U3496" s="357"/>
      <c r="V3496" s="359"/>
      <c r="W3496" s="361"/>
      <c r="X3496" s="357"/>
      <c r="Y3496" s="353"/>
      <c r="Z3496" s="353"/>
      <c r="AA3496" s="353"/>
      <c r="AB3496" s="353"/>
      <c r="AC3496" s="353"/>
      <c r="AD3496" s="238">
        <f t="shared" si="4288"/>
        <v>0</v>
      </c>
      <c r="AE3496" s="279" t="e">
        <f>VLOOKUP(AD3496,分类参数表!$I$2:$J$10,2,FALSE)</f>
        <v>#N/A</v>
      </c>
      <c r="AF3496" s="280"/>
      <c r="AG3496" s="266"/>
      <c r="AH3496" s="266"/>
      <c r="AI3496" s="266"/>
      <c r="AJ3496" s="266"/>
      <c r="AK3496" s="266"/>
      <c r="AL3496" s="266"/>
      <c r="AM3496" s="290"/>
      <c r="AN3496" s="291" t="e">
        <f t="shared" si="4248"/>
        <v>#DIV/0!</v>
      </c>
      <c r="AO3496" s="297"/>
    </row>
    <row r="3497" spans="1:41" s="219" customFormat="1" ht="15" customHeight="1" x14ac:dyDescent="0.15">
      <c r="A3497" s="235"/>
      <c r="B3497" s="236">
        <f t="shared" ref="B3497:C3497" si="4290">B3496</f>
        <v>0</v>
      </c>
      <c r="C3497" s="237">
        <f t="shared" si="4290"/>
        <v>0</v>
      </c>
      <c r="D3497" s="238">
        <f t="shared" si="4287"/>
        <v>4</v>
      </c>
      <c r="E3497" s="238"/>
      <c r="F3497" s="239"/>
      <c r="G3497" s="238"/>
      <c r="H3497" s="266"/>
      <c r="I3497" s="238"/>
      <c r="J3497" s="238"/>
      <c r="K3497" s="238"/>
      <c r="L3497" s="238"/>
      <c r="M3497" s="238"/>
      <c r="N3497" s="238"/>
      <c r="O3497" s="256">
        <f t="shared" si="4247"/>
        <v>0</v>
      </c>
      <c r="P3497" s="351"/>
      <c r="Q3497" s="266"/>
      <c r="R3497" s="353"/>
      <c r="S3497" s="355"/>
      <c r="T3497" s="351"/>
      <c r="U3497" s="357"/>
      <c r="V3497" s="359"/>
      <c r="W3497" s="361"/>
      <c r="X3497" s="357"/>
      <c r="Y3497" s="353"/>
      <c r="Z3497" s="353"/>
      <c r="AA3497" s="353"/>
      <c r="AB3497" s="353"/>
      <c r="AC3497" s="353"/>
      <c r="AD3497" s="238">
        <f t="shared" si="4288"/>
        <v>0</v>
      </c>
      <c r="AE3497" s="279" t="e">
        <f>VLOOKUP(AD3497,分类参数表!$I$2:$J$10,2,FALSE)</f>
        <v>#N/A</v>
      </c>
      <c r="AF3497" s="280"/>
      <c r="AG3497" s="266"/>
      <c r="AH3497" s="266"/>
      <c r="AI3497" s="266"/>
      <c r="AJ3497" s="266"/>
      <c r="AK3497" s="266"/>
      <c r="AL3497" s="266"/>
      <c r="AM3497" s="290"/>
      <c r="AN3497" s="291" t="e">
        <f t="shared" si="4248"/>
        <v>#DIV/0!</v>
      </c>
      <c r="AO3497" s="297"/>
    </row>
    <row r="3498" spans="1:41" s="219" customFormat="1" ht="15" customHeight="1" thickBot="1" x14ac:dyDescent="0.2">
      <c r="A3498" s="235"/>
      <c r="B3498" s="236">
        <f t="shared" ref="B3498:C3498" si="4291">B3497</f>
        <v>0</v>
      </c>
      <c r="C3498" s="237">
        <f t="shared" si="4291"/>
        <v>0</v>
      </c>
      <c r="D3498" s="238">
        <f t="shared" si="4287"/>
        <v>5</v>
      </c>
      <c r="E3498" s="238"/>
      <c r="F3498" s="239"/>
      <c r="G3498" s="238"/>
      <c r="H3498" s="266"/>
      <c r="I3498" s="238"/>
      <c r="J3498" s="238"/>
      <c r="K3498" s="238"/>
      <c r="L3498" s="238"/>
      <c r="M3498" s="238"/>
      <c r="N3498" s="238"/>
      <c r="O3498" s="256">
        <f t="shared" si="4247"/>
        <v>0</v>
      </c>
      <c r="P3498" s="351"/>
      <c r="Q3498" s="266"/>
      <c r="R3498" s="353"/>
      <c r="S3498" s="355"/>
      <c r="T3498" s="351"/>
      <c r="U3498" s="357"/>
      <c r="V3498" s="359"/>
      <c r="W3498" s="361"/>
      <c r="X3498" s="357"/>
      <c r="Y3498" s="353"/>
      <c r="Z3498" s="353"/>
      <c r="AA3498" s="353"/>
      <c r="AB3498" s="362"/>
      <c r="AC3498" s="362"/>
      <c r="AD3498" s="238">
        <f t="shared" si="4288"/>
        <v>0</v>
      </c>
      <c r="AE3498" s="279" t="e">
        <f>VLOOKUP(AD3498,分类参数表!$I$2:$J$10,2,FALSE)</f>
        <v>#N/A</v>
      </c>
      <c r="AF3498" s="280"/>
      <c r="AG3498" s="266"/>
      <c r="AH3498" s="266"/>
      <c r="AI3498" s="266"/>
      <c r="AJ3498" s="266"/>
      <c r="AK3498" s="266"/>
      <c r="AL3498" s="266"/>
      <c r="AM3498" s="290"/>
      <c r="AN3498" s="291" t="e">
        <f t="shared" si="4248"/>
        <v>#DIV/0!</v>
      </c>
      <c r="AO3498" s="297"/>
    </row>
    <row r="3499" spans="1:41" s="220" customFormat="1" ht="15" customHeight="1" thickTop="1" x14ac:dyDescent="0.15">
      <c r="A3499" s="319"/>
      <c r="B3499" s="242"/>
      <c r="C3499" s="243"/>
      <c r="D3499" s="244">
        <v>1</v>
      </c>
      <c r="E3499" s="320"/>
      <c r="F3499" s="245"/>
      <c r="G3499" s="321"/>
      <c r="H3499" s="328"/>
      <c r="I3499" s="246"/>
      <c r="J3499" s="321"/>
      <c r="K3499" s="320"/>
      <c r="L3499" s="321"/>
      <c r="M3499" s="244"/>
      <c r="N3499" s="244"/>
      <c r="O3499" s="257">
        <f t="shared" si="4247"/>
        <v>0</v>
      </c>
      <c r="P3499" s="363">
        <f>SUM(O3499:O3503)</f>
        <v>0</v>
      </c>
      <c r="Q3499" s="322"/>
      <c r="R3499" s="371">
        <f>SUMPRODUCT(Q3499:Q3503+0)</f>
        <v>0</v>
      </c>
      <c r="S3499" s="374" t="e">
        <f>R3499/P3499</f>
        <v>#DIV/0!</v>
      </c>
      <c r="T3499" s="363" t="e">
        <f>LOOKUP(S3499,{0.4,0.45,0.5,0.55,0.6,0.65,0.7,0.75,0.8,0.85,0.9,0.95,1},{0.1,0.175,0.25,0.325,0.4,0.475,0.55,0.625,0.7,0.775,0.85,0.925,1})</f>
        <v>#DIV/0!</v>
      </c>
      <c r="U3499" s="369"/>
      <c r="V3499" s="365"/>
      <c r="W3499" s="367"/>
      <c r="X3499" s="369"/>
      <c r="Y3499" s="371">
        <f>R3499-(V3499/10)-X3499</f>
        <v>0</v>
      </c>
      <c r="Z3499" s="371" t="e">
        <f>Y3499*T3499*AE3499</f>
        <v>#DIV/0!</v>
      </c>
      <c r="AA3499" s="371" t="e">
        <f>U3499-V3499+Z3499</f>
        <v>#DIV/0!</v>
      </c>
      <c r="AB3499" s="371"/>
      <c r="AC3499" s="371"/>
      <c r="AD3499" s="323" t="s">
        <v>2000</v>
      </c>
      <c r="AE3499" s="282">
        <f>VLOOKUP(AD3499,分类参数表!$I$2:$J$10,2,FALSE)</f>
        <v>1</v>
      </c>
      <c r="AF3499" s="283"/>
      <c r="AG3499" s="322"/>
      <c r="AH3499" s="269"/>
      <c r="AI3499" s="269"/>
      <c r="AJ3499" s="269"/>
      <c r="AK3499" s="322"/>
      <c r="AL3499" s="322"/>
      <c r="AM3499" s="292"/>
      <c r="AN3499" s="293" t="e">
        <f t="shared" si="4248"/>
        <v>#DIV/0!</v>
      </c>
      <c r="AO3499" s="298"/>
    </row>
    <row r="3500" spans="1:41" s="221" customFormat="1" ht="15" customHeight="1" x14ac:dyDescent="0.15">
      <c r="A3500" s="247"/>
      <c r="B3500" s="248">
        <f t="shared" ref="B3500:C3500" si="4292">B3499</f>
        <v>0</v>
      </c>
      <c r="C3500" s="249">
        <f t="shared" si="4292"/>
        <v>0</v>
      </c>
      <c r="D3500" s="250">
        <f t="shared" ref="D3500:D3503" si="4293">D3499+1</f>
        <v>2</v>
      </c>
      <c r="E3500" s="250"/>
      <c r="F3500" s="251"/>
      <c r="G3500" s="250"/>
      <c r="H3500" s="329"/>
      <c r="I3500" s="252"/>
      <c r="J3500" s="250"/>
      <c r="K3500" s="250"/>
      <c r="L3500" s="250"/>
      <c r="M3500" s="250"/>
      <c r="N3500" s="250"/>
      <c r="O3500" s="258">
        <f t="shared" si="4247"/>
        <v>0</v>
      </c>
      <c r="P3500" s="364"/>
      <c r="Q3500" s="271"/>
      <c r="R3500" s="372"/>
      <c r="S3500" s="375"/>
      <c r="T3500" s="364"/>
      <c r="U3500" s="370"/>
      <c r="V3500" s="366"/>
      <c r="W3500" s="368"/>
      <c r="X3500" s="370"/>
      <c r="Y3500" s="372"/>
      <c r="Z3500" s="372"/>
      <c r="AA3500" s="372"/>
      <c r="AB3500" s="372"/>
      <c r="AC3500" s="372"/>
      <c r="AD3500" s="250" t="str">
        <f t="shared" ref="AD3500:AD3503" si="4294">AD3499</f>
        <v>会员</v>
      </c>
      <c r="AE3500" s="284">
        <f>VLOOKUP(AD3500,分类参数表!$I$2:$J$10,2,FALSE)</f>
        <v>1</v>
      </c>
      <c r="AF3500" s="285"/>
      <c r="AG3500" s="271"/>
      <c r="AH3500" s="271"/>
      <c r="AI3500" s="271"/>
      <c r="AJ3500" s="271"/>
      <c r="AK3500" s="271"/>
      <c r="AL3500" s="271"/>
      <c r="AM3500" s="294"/>
      <c r="AN3500" s="295" t="e">
        <f t="shared" si="4248"/>
        <v>#DIV/0!</v>
      </c>
      <c r="AO3500" s="299"/>
    </row>
    <row r="3501" spans="1:41" s="221" customFormat="1" ht="15" customHeight="1" x14ac:dyDescent="0.15">
      <c r="A3501" s="247"/>
      <c r="B3501" s="248">
        <f t="shared" ref="B3501:C3501" si="4295">B3500</f>
        <v>0</v>
      </c>
      <c r="C3501" s="249">
        <f t="shared" si="4295"/>
        <v>0</v>
      </c>
      <c r="D3501" s="250">
        <f t="shared" si="4293"/>
        <v>3</v>
      </c>
      <c r="E3501" s="250"/>
      <c r="F3501" s="251"/>
      <c r="G3501" s="250"/>
      <c r="H3501" s="329"/>
      <c r="I3501" s="252"/>
      <c r="J3501" s="250"/>
      <c r="K3501" s="250"/>
      <c r="L3501" s="250"/>
      <c r="M3501" s="250"/>
      <c r="N3501" s="250"/>
      <c r="O3501" s="258">
        <f t="shared" si="4247"/>
        <v>0</v>
      </c>
      <c r="P3501" s="364"/>
      <c r="Q3501" s="271"/>
      <c r="R3501" s="372"/>
      <c r="S3501" s="375"/>
      <c r="T3501" s="364"/>
      <c r="U3501" s="370"/>
      <c r="V3501" s="366"/>
      <c r="W3501" s="368"/>
      <c r="X3501" s="370"/>
      <c r="Y3501" s="372"/>
      <c r="Z3501" s="372"/>
      <c r="AA3501" s="372"/>
      <c r="AB3501" s="372"/>
      <c r="AC3501" s="372"/>
      <c r="AD3501" s="250" t="str">
        <f t="shared" si="4294"/>
        <v>会员</v>
      </c>
      <c r="AE3501" s="284">
        <f>VLOOKUP(AD3501,分类参数表!$I$2:$J$10,2,FALSE)</f>
        <v>1</v>
      </c>
      <c r="AF3501" s="285"/>
      <c r="AG3501" s="271"/>
      <c r="AH3501" s="271"/>
      <c r="AI3501" s="271"/>
      <c r="AJ3501" s="271"/>
      <c r="AK3501" s="271"/>
      <c r="AL3501" s="271"/>
      <c r="AM3501" s="294"/>
      <c r="AN3501" s="295" t="e">
        <f t="shared" si="4248"/>
        <v>#DIV/0!</v>
      </c>
      <c r="AO3501" s="299"/>
    </row>
    <row r="3502" spans="1:41" s="221" customFormat="1" ht="15" customHeight="1" x14ac:dyDescent="0.15">
      <c r="A3502" s="247"/>
      <c r="B3502" s="248">
        <f t="shared" ref="B3502:C3502" si="4296">B3501</f>
        <v>0</v>
      </c>
      <c r="C3502" s="249">
        <f t="shared" si="4296"/>
        <v>0</v>
      </c>
      <c r="D3502" s="250">
        <f t="shared" si="4293"/>
        <v>4</v>
      </c>
      <c r="E3502" s="250"/>
      <c r="F3502" s="251"/>
      <c r="G3502" s="250"/>
      <c r="H3502" s="271"/>
      <c r="I3502" s="250"/>
      <c r="J3502" s="250"/>
      <c r="K3502" s="250"/>
      <c r="L3502" s="250"/>
      <c r="M3502" s="250"/>
      <c r="N3502" s="250"/>
      <c r="O3502" s="258">
        <f t="shared" si="4247"/>
        <v>0</v>
      </c>
      <c r="P3502" s="364"/>
      <c r="Q3502" s="271"/>
      <c r="R3502" s="372"/>
      <c r="S3502" s="375"/>
      <c r="T3502" s="364"/>
      <c r="U3502" s="370"/>
      <c r="V3502" s="366"/>
      <c r="W3502" s="368"/>
      <c r="X3502" s="370"/>
      <c r="Y3502" s="372"/>
      <c r="Z3502" s="372"/>
      <c r="AA3502" s="372"/>
      <c r="AB3502" s="372"/>
      <c r="AC3502" s="372"/>
      <c r="AD3502" s="250" t="str">
        <f t="shared" si="4294"/>
        <v>会员</v>
      </c>
      <c r="AE3502" s="284">
        <f>VLOOKUP(AD3502,分类参数表!$I$2:$J$10,2,FALSE)</f>
        <v>1</v>
      </c>
      <c r="AF3502" s="285"/>
      <c r="AG3502" s="271"/>
      <c r="AH3502" s="271"/>
      <c r="AI3502" s="271"/>
      <c r="AJ3502" s="271"/>
      <c r="AK3502" s="271"/>
      <c r="AL3502" s="271"/>
      <c r="AM3502" s="294"/>
      <c r="AN3502" s="295" t="e">
        <f t="shared" si="4248"/>
        <v>#DIV/0!</v>
      </c>
      <c r="AO3502" s="299"/>
    </row>
    <row r="3503" spans="1:41" s="221" customFormat="1" ht="15" customHeight="1" thickBot="1" x14ac:dyDescent="0.2">
      <c r="A3503" s="247"/>
      <c r="B3503" s="248">
        <f t="shared" ref="B3503:C3503" si="4297">B3502</f>
        <v>0</v>
      </c>
      <c r="C3503" s="249">
        <f t="shared" si="4297"/>
        <v>0</v>
      </c>
      <c r="D3503" s="250">
        <f t="shared" si="4293"/>
        <v>5</v>
      </c>
      <c r="E3503" s="250"/>
      <c r="F3503" s="251"/>
      <c r="G3503" s="250"/>
      <c r="H3503" s="271"/>
      <c r="I3503" s="250"/>
      <c r="J3503" s="250"/>
      <c r="K3503" s="250"/>
      <c r="L3503" s="250"/>
      <c r="M3503" s="250"/>
      <c r="N3503" s="250"/>
      <c r="O3503" s="258">
        <f t="shared" si="4247"/>
        <v>0</v>
      </c>
      <c r="P3503" s="364"/>
      <c r="Q3503" s="271"/>
      <c r="R3503" s="372"/>
      <c r="S3503" s="375"/>
      <c r="T3503" s="364"/>
      <c r="U3503" s="370"/>
      <c r="V3503" s="366"/>
      <c r="W3503" s="368"/>
      <c r="X3503" s="370"/>
      <c r="Y3503" s="372"/>
      <c r="Z3503" s="372"/>
      <c r="AA3503" s="372"/>
      <c r="AB3503" s="373"/>
      <c r="AC3503" s="373"/>
      <c r="AD3503" s="250" t="str">
        <f t="shared" si="4294"/>
        <v>会员</v>
      </c>
      <c r="AE3503" s="284">
        <f>VLOOKUP(AD3503,分类参数表!$I$2:$J$10,2,FALSE)</f>
        <v>1</v>
      </c>
      <c r="AF3503" s="285"/>
      <c r="AG3503" s="271"/>
      <c r="AH3503" s="271"/>
      <c r="AI3503" s="271"/>
      <c r="AJ3503" s="271"/>
      <c r="AK3503" s="271"/>
      <c r="AL3503" s="271"/>
      <c r="AM3503" s="294"/>
      <c r="AN3503" s="295" t="e">
        <f t="shared" si="4248"/>
        <v>#DIV/0!</v>
      </c>
      <c r="AO3503" s="299"/>
    </row>
    <row r="3504" spans="1:41" s="218" customFormat="1" ht="15" customHeight="1" thickTop="1" x14ac:dyDescent="0.15">
      <c r="A3504" s="229"/>
      <c r="B3504" s="230"/>
      <c r="C3504" s="231"/>
      <c r="D3504" s="232">
        <v>1</v>
      </c>
      <c r="E3504" s="233"/>
      <c r="F3504" s="233"/>
      <c r="G3504" s="232"/>
      <c r="H3504" s="326"/>
      <c r="I3504" s="234"/>
      <c r="J3504" s="232"/>
      <c r="K3504" s="233"/>
      <c r="L3504" s="232"/>
      <c r="M3504" s="232"/>
      <c r="N3504" s="232"/>
      <c r="O3504" s="255">
        <f t="shared" si="4247"/>
        <v>0</v>
      </c>
      <c r="P3504" s="350">
        <f>SUM(O3504:O3508)</f>
        <v>0</v>
      </c>
      <c r="Q3504" s="264"/>
      <c r="R3504" s="352">
        <f>SUMPRODUCT(Q3504:Q3508+0)</f>
        <v>0</v>
      </c>
      <c r="S3504" s="354" t="e">
        <f>R3504/P3504</f>
        <v>#DIV/0!</v>
      </c>
      <c r="T3504" s="350" t="e">
        <f>LOOKUP(S3504,{0.4,0.45,0.5,0.55,0.6,0.65,0.7,0.75,0.8,0.85,0.9,0.95,1},{0.1,0.175,0.25,0.325,0.4,0.475,0.55,0.625,0.7,0.775,0.85,0.925,1})</f>
        <v>#DIV/0!</v>
      </c>
      <c r="U3504" s="356"/>
      <c r="V3504" s="358"/>
      <c r="W3504" s="360"/>
      <c r="X3504" s="356"/>
      <c r="Y3504" s="352">
        <f>R3504-(V3504/10)-X3504</f>
        <v>0</v>
      </c>
      <c r="Z3504" s="352" t="e">
        <f>Y3504*T3504*AE3504</f>
        <v>#DIV/0!</v>
      </c>
      <c r="AA3504" s="352" t="e">
        <f>U3504-V3504+Z3504</f>
        <v>#DIV/0!</v>
      </c>
      <c r="AB3504" s="352"/>
      <c r="AC3504" s="352"/>
      <c r="AD3504" s="276"/>
      <c r="AE3504" s="277" t="e">
        <f>VLOOKUP(AD3504,分类参数表!$I$2:$J$10,2,FALSE)</f>
        <v>#N/A</v>
      </c>
      <c r="AF3504" s="278"/>
      <c r="AG3504" s="264"/>
      <c r="AH3504" s="264"/>
      <c r="AI3504" s="264"/>
      <c r="AJ3504" s="264"/>
      <c r="AK3504" s="264"/>
      <c r="AL3504" s="264"/>
      <c r="AM3504" s="288"/>
      <c r="AN3504" s="289" t="e">
        <f t="shared" si="4248"/>
        <v>#DIV/0!</v>
      </c>
      <c r="AO3504" s="296"/>
    </row>
    <row r="3505" spans="1:41" s="219" customFormat="1" ht="15" customHeight="1" x14ac:dyDescent="0.15">
      <c r="A3505" s="235"/>
      <c r="B3505" s="236">
        <f t="shared" ref="B3505:C3505" si="4298">B3504</f>
        <v>0</v>
      </c>
      <c r="C3505" s="237">
        <f t="shared" si="4298"/>
        <v>0</v>
      </c>
      <c r="D3505" s="238">
        <f t="shared" ref="D3505:D3508" si="4299">D3504+1</f>
        <v>2</v>
      </c>
      <c r="E3505" s="238"/>
      <c r="F3505" s="239"/>
      <c r="G3505" s="238"/>
      <c r="H3505" s="327"/>
      <c r="I3505" s="240"/>
      <c r="J3505" s="238"/>
      <c r="K3505" s="238"/>
      <c r="L3505" s="238"/>
      <c r="M3505" s="238"/>
      <c r="N3505" s="238"/>
      <c r="O3505" s="256">
        <f t="shared" si="4247"/>
        <v>0</v>
      </c>
      <c r="P3505" s="351"/>
      <c r="Q3505" s="266"/>
      <c r="R3505" s="353"/>
      <c r="S3505" s="355"/>
      <c r="T3505" s="351"/>
      <c r="U3505" s="357"/>
      <c r="V3505" s="359"/>
      <c r="W3505" s="361"/>
      <c r="X3505" s="357"/>
      <c r="Y3505" s="353"/>
      <c r="Z3505" s="353"/>
      <c r="AA3505" s="353"/>
      <c r="AB3505" s="353"/>
      <c r="AC3505" s="353"/>
      <c r="AD3505" s="238">
        <f t="shared" ref="AD3505:AD3508" si="4300">AD3504</f>
        <v>0</v>
      </c>
      <c r="AE3505" s="279" t="e">
        <f>VLOOKUP(AD3505,分类参数表!$I$2:$J$10,2,FALSE)</f>
        <v>#N/A</v>
      </c>
      <c r="AF3505" s="280"/>
      <c r="AG3505" s="266"/>
      <c r="AH3505" s="266"/>
      <c r="AI3505" s="266"/>
      <c r="AJ3505" s="266"/>
      <c r="AK3505" s="266"/>
      <c r="AL3505" s="266"/>
      <c r="AM3505" s="290"/>
      <c r="AN3505" s="291" t="e">
        <f t="shared" si="4248"/>
        <v>#DIV/0!</v>
      </c>
      <c r="AO3505" s="297"/>
    </row>
    <row r="3506" spans="1:41" s="219" customFormat="1" ht="15" customHeight="1" x14ac:dyDescent="0.15">
      <c r="A3506" s="235"/>
      <c r="B3506" s="236">
        <f t="shared" ref="B3506:C3506" si="4301">B3505</f>
        <v>0</v>
      </c>
      <c r="C3506" s="237">
        <f t="shared" si="4301"/>
        <v>0</v>
      </c>
      <c r="D3506" s="238">
        <f t="shared" si="4299"/>
        <v>3</v>
      </c>
      <c r="E3506" s="238"/>
      <c r="F3506" s="239"/>
      <c r="G3506" s="238"/>
      <c r="H3506" s="327"/>
      <c r="I3506" s="240"/>
      <c r="J3506" s="238"/>
      <c r="K3506" s="238"/>
      <c r="L3506" s="238"/>
      <c r="M3506" s="238"/>
      <c r="N3506" s="238"/>
      <c r="O3506" s="256">
        <f t="shared" si="4247"/>
        <v>0</v>
      </c>
      <c r="P3506" s="351"/>
      <c r="Q3506" s="266"/>
      <c r="R3506" s="353"/>
      <c r="S3506" s="355"/>
      <c r="T3506" s="351"/>
      <c r="U3506" s="357"/>
      <c r="V3506" s="359"/>
      <c r="W3506" s="361"/>
      <c r="X3506" s="357"/>
      <c r="Y3506" s="353"/>
      <c r="Z3506" s="353"/>
      <c r="AA3506" s="353"/>
      <c r="AB3506" s="353"/>
      <c r="AC3506" s="353"/>
      <c r="AD3506" s="238">
        <f t="shared" si="4300"/>
        <v>0</v>
      </c>
      <c r="AE3506" s="279" t="e">
        <f>VLOOKUP(AD3506,分类参数表!$I$2:$J$10,2,FALSE)</f>
        <v>#N/A</v>
      </c>
      <c r="AF3506" s="280"/>
      <c r="AG3506" s="266"/>
      <c r="AH3506" s="266"/>
      <c r="AI3506" s="266"/>
      <c r="AJ3506" s="266"/>
      <c r="AK3506" s="266"/>
      <c r="AL3506" s="266"/>
      <c r="AM3506" s="290"/>
      <c r="AN3506" s="291" t="e">
        <f t="shared" si="4248"/>
        <v>#DIV/0!</v>
      </c>
      <c r="AO3506" s="297"/>
    </row>
    <row r="3507" spans="1:41" s="219" customFormat="1" ht="15" customHeight="1" x14ac:dyDescent="0.15">
      <c r="A3507" s="235"/>
      <c r="B3507" s="236">
        <f t="shared" ref="B3507:C3507" si="4302">B3506</f>
        <v>0</v>
      </c>
      <c r="C3507" s="237">
        <f t="shared" si="4302"/>
        <v>0</v>
      </c>
      <c r="D3507" s="238">
        <f t="shared" si="4299"/>
        <v>4</v>
      </c>
      <c r="E3507" s="238"/>
      <c r="F3507" s="239"/>
      <c r="G3507" s="238"/>
      <c r="H3507" s="266"/>
      <c r="I3507" s="238"/>
      <c r="J3507" s="238"/>
      <c r="K3507" s="238"/>
      <c r="L3507" s="238"/>
      <c r="M3507" s="238"/>
      <c r="N3507" s="238"/>
      <c r="O3507" s="256">
        <f t="shared" si="4247"/>
        <v>0</v>
      </c>
      <c r="P3507" s="351"/>
      <c r="Q3507" s="266"/>
      <c r="R3507" s="353"/>
      <c r="S3507" s="355"/>
      <c r="T3507" s="351"/>
      <c r="U3507" s="357"/>
      <c r="V3507" s="359"/>
      <c r="W3507" s="361"/>
      <c r="X3507" s="357"/>
      <c r="Y3507" s="353"/>
      <c r="Z3507" s="353"/>
      <c r="AA3507" s="353"/>
      <c r="AB3507" s="353"/>
      <c r="AC3507" s="353"/>
      <c r="AD3507" s="238">
        <f t="shared" si="4300"/>
        <v>0</v>
      </c>
      <c r="AE3507" s="279" t="e">
        <f>VLOOKUP(AD3507,分类参数表!$I$2:$J$10,2,FALSE)</f>
        <v>#N/A</v>
      </c>
      <c r="AF3507" s="280"/>
      <c r="AG3507" s="266"/>
      <c r="AH3507" s="266"/>
      <c r="AI3507" s="266"/>
      <c r="AJ3507" s="266"/>
      <c r="AK3507" s="266"/>
      <c r="AL3507" s="266"/>
      <c r="AM3507" s="290"/>
      <c r="AN3507" s="291" t="e">
        <f t="shared" si="4248"/>
        <v>#DIV/0!</v>
      </c>
      <c r="AO3507" s="297"/>
    </row>
    <row r="3508" spans="1:41" s="219" customFormat="1" ht="15" customHeight="1" thickBot="1" x14ac:dyDescent="0.2">
      <c r="A3508" s="235"/>
      <c r="B3508" s="236">
        <f t="shared" ref="B3508:C3508" si="4303">B3507</f>
        <v>0</v>
      </c>
      <c r="C3508" s="237">
        <f t="shared" si="4303"/>
        <v>0</v>
      </c>
      <c r="D3508" s="238">
        <f t="shared" si="4299"/>
        <v>5</v>
      </c>
      <c r="E3508" s="238"/>
      <c r="F3508" s="239"/>
      <c r="G3508" s="238"/>
      <c r="H3508" s="266"/>
      <c r="I3508" s="238"/>
      <c r="J3508" s="238"/>
      <c r="K3508" s="238"/>
      <c r="L3508" s="238"/>
      <c r="M3508" s="238"/>
      <c r="N3508" s="238"/>
      <c r="O3508" s="256">
        <f t="shared" si="4247"/>
        <v>0</v>
      </c>
      <c r="P3508" s="351"/>
      <c r="Q3508" s="266"/>
      <c r="R3508" s="353"/>
      <c r="S3508" s="355"/>
      <c r="T3508" s="351"/>
      <c r="U3508" s="357"/>
      <c r="V3508" s="359"/>
      <c r="W3508" s="361"/>
      <c r="X3508" s="357"/>
      <c r="Y3508" s="353"/>
      <c r="Z3508" s="353"/>
      <c r="AA3508" s="353"/>
      <c r="AB3508" s="362"/>
      <c r="AC3508" s="362"/>
      <c r="AD3508" s="238">
        <f t="shared" si="4300"/>
        <v>0</v>
      </c>
      <c r="AE3508" s="279" t="e">
        <f>VLOOKUP(AD3508,分类参数表!$I$2:$J$10,2,FALSE)</f>
        <v>#N/A</v>
      </c>
      <c r="AF3508" s="280"/>
      <c r="AG3508" s="266"/>
      <c r="AH3508" s="266"/>
      <c r="AI3508" s="266"/>
      <c r="AJ3508" s="266"/>
      <c r="AK3508" s="266"/>
      <c r="AL3508" s="266"/>
      <c r="AM3508" s="290"/>
      <c r="AN3508" s="291" t="e">
        <f t="shared" si="4248"/>
        <v>#DIV/0!</v>
      </c>
      <c r="AO3508" s="297"/>
    </row>
    <row r="3509" spans="1:41" s="220" customFormat="1" ht="15" customHeight="1" thickTop="1" x14ac:dyDescent="0.15">
      <c r="A3509" s="319"/>
      <c r="B3509" s="242"/>
      <c r="C3509" s="243"/>
      <c r="D3509" s="244">
        <v>1</v>
      </c>
      <c r="E3509" s="320"/>
      <c r="F3509" s="245"/>
      <c r="G3509" s="321"/>
      <c r="H3509" s="328"/>
      <c r="I3509" s="246"/>
      <c r="J3509" s="321"/>
      <c r="K3509" s="320"/>
      <c r="L3509" s="321"/>
      <c r="M3509" s="244"/>
      <c r="N3509" s="244"/>
      <c r="O3509" s="257">
        <f t="shared" si="4247"/>
        <v>0</v>
      </c>
      <c r="P3509" s="363">
        <f>SUM(O3509:O3513)</f>
        <v>0</v>
      </c>
      <c r="Q3509" s="322"/>
      <c r="R3509" s="371">
        <f>SUMPRODUCT(Q3509:Q3513+0)</f>
        <v>0</v>
      </c>
      <c r="S3509" s="374" t="e">
        <f>R3509/P3509</f>
        <v>#DIV/0!</v>
      </c>
      <c r="T3509" s="363" t="e">
        <f>LOOKUP(S3509,{0.4,0.45,0.5,0.55,0.6,0.65,0.7,0.75,0.8,0.85,0.9,0.95,1},{0.1,0.175,0.25,0.325,0.4,0.475,0.55,0.625,0.7,0.775,0.85,0.925,1})</f>
        <v>#DIV/0!</v>
      </c>
      <c r="U3509" s="369"/>
      <c r="V3509" s="365"/>
      <c r="W3509" s="367"/>
      <c r="X3509" s="369"/>
      <c r="Y3509" s="371">
        <f>R3509-(V3509/10)-X3509</f>
        <v>0</v>
      </c>
      <c r="Z3509" s="371" t="e">
        <f>Y3509*T3509*AE3509</f>
        <v>#DIV/0!</v>
      </c>
      <c r="AA3509" s="371" t="e">
        <f>U3509-V3509+Z3509</f>
        <v>#DIV/0!</v>
      </c>
      <c r="AB3509" s="371"/>
      <c r="AC3509" s="371"/>
      <c r="AD3509" s="323" t="s">
        <v>2000</v>
      </c>
      <c r="AE3509" s="282">
        <f>VLOOKUP(AD3509,分类参数表!$I$2:$J$10,2,FALSE)</f>
        <v>1</v>
      </c>
      <c r="AF3509" s="283"/>
      <c r="AG3509" s="322"/>
      <c r="AH3509" s="269"/>
      <c r="AI3509" s="269"/>
      <c r="AJ3509" s="269"/>
      <c r="AK3509" s="322"/>
      <c r="AL3509" s="322"/>
      <c r="AM3509" s="292"/>
      <c r="AN3509" s="293" t="e">
        <f t="shared" si="4248"/>
        <v>#DIV/0!</v>
      </c>
      <c r="AO3509" s="298"/>
    </row>
    <row r="3510" spans="1:41" s="221" customFormat="1" ht="15" customHeight="1" x14ac:dyDescent="0.15">
      <c r="A3510" s="247"/>
      <c r="B3510" s="248">
        <f t="shared" ref="B3510:C3510" si="4304">B3509</f>
        <v>0</v>
      </c>
      <c r="C3510" s="249">
        <f t="shared" si="4304"/>
        <v>0</v>
      </c>
      <c r="D3510" s="250">
        <f t="shared" ref="D3510:D3513" si="4305">D3509+1</f>
        <v>2</v>
      </c>
      <c r="E3510" s="250"/>
      <c r="F3510" s="251"/>
      <c r="G3510" s="250"/>
      <c r="H3510" s="329"/>
      <c r="I3510" s="252"/>
      <c r="J3510" s="250"/>
      <c r="K3510" s="250"/>
      <c r="L3510" s="250"/>
      <c r="M3510" s="250"/>
      <c r="N3510" s="250"/>
      <c r="O3510" s="258">
        <f t="shared" si="4247"/>
        <v>0</v>
      </c>
      <c r="P3510" s="364"/>
      <c r="Q3510" s="271"/>
      <c r="R3510" s="372"/>
      <c r="S3510" s="375"/>
      <c r="T3510" s="364"/>
      <c r="U3510" s="370"/>
      <c r="V3510" s="366"/>
      <c r="W3510" s="368"/>
      <c r="X3510" s="370"/>
      <c r="Y3510" s="372"/>
      <c r="Z3510" s="372"/>
      <c r="AA3510" s="372"/>
      <c r="AB3510" s="372"/>
      <c r="AC3510" s="372"/>
      <c r="AD3510" s="250" t="str">
        <f t="shared" ref="AD3510:AD3513" si="4306">AD3509</f>
        <v>会员</v>
      </c>
      <c r="AE3510" s="284">
        <f>VLOOKUP(AD3510,分类参数表!$I$2:$J$10,2,FALSE)</f>
        <v>1</v>
      </c>
      <c r="AF3510" s="285"/>
      <c r="AG3510" s="271"/>
      <c r="AH3510" s="271"/>
      <c r="AI3510" s="271"/>
      <c r="AJ3510" s="271"/>
      <c r="AK3510" s="271"/>
      <c r="AL3510" s="271"/>
      <c r="AM3510" s="294"/>
      <c r="AN3510" s="295" t="e">
        <f t="shared" si="4248"/>
        <v>#DIV/0!</v>
      </c>
      <c r="AO3510" s="299"/>
    </row>
    <row r="3511" spans="1:41" s="221" customFormat="1" ht="15" customHeight="1" x14ac:dyDescent="0.15">
      <c r="A3511" s="247"/>
      <c r="B3511" s="248">
        <f t="shared" ref="B3511:C3511" si="4307">B3510</f>
        <v>0</v>
      </c>
      <c r="C3511" s="249">
        <f t="shared" si="4307"/>
        <v>0</v>
      </c>
      <c r="D3511" s="250">
        <f t="shared" si="4305"/>
        <v>3</v>
      </c>
      <c r="E3511" s="250"/>
      <c r="F3511" s="251"/>
      <c r="G3511" s="250"/>
      <c r="H3511" s="329"/>
      <c r="I3511" s="252"/>
      <c r="J3511" s="250"/>
      <c r="K3511" s="250"/>
      <c r="L3511" s="250"/>
      <c r="M3511" s="250"/>
      <c r="N3511" s="250"/>
      <c r="O3511" s="258">
        <f t="shared" si="4247"/>
        <v>0</v>
      </c>
      <c r="P3511" s="364"/>
      <c r="Q3511" s="271"/>
      <c r="R3511" s="372"/>
      <c r="S3511" s="375"/>
      <c r="T3511" s="364"/>
      <c r="U3511" s="370"/>
      <c r="V3511" s="366"/>
      <c r="W3511" s="368"/>
      <c r="X3511" s="370"/>
      <c r="Y3511" s="372"/>
      <c r="Z3511" s="372"/>
      <c r="AA3511" s="372"/>
      <c r="AB3511" s="372"/>
      <c r="AC3511" s="372"/>
      <c r="AD3511" s="250" t="str">
        <f t="shared" si="4306"/>
        <v>会员</v>
      </c>
      <c r="AE3511" s="284">
        <f>VLOOKUP(AD3511,分类参数表!$I$2:$J$10,2,FALSE)</f>
        <v>1</v>
      </c>
      <c r="AF3511" s="285"/>
      <c r="AG3511" s="271"/>
      <c r="AH3511" s="271"/>
      <c r="AI3511" s="271"/>
      <c r="AJ3511" s="271"/>
      <c r="AK3511" s="271"/>
      <c r="AL3511" s="271"/>
      <c r="AM3511" s="294"/>
      <c r="AN3511" s="295" t="e">
        <f t="shared" si="4248"/>
        <v>#DIV/0!</v>
      </c>
      <c r="AO3511" s="299"/>
    </row>
    <row r="3512" spans="1:41" s="221" customFormat="1" ht="15" customHeight="1" x14ac:dyDescent="0.15">
      <c r="A3512" s="247"/>
      <c r="B3512" s="248">
        <f t="shared" ref="B3512:C3512" si="4308">B3511</f>
        <v>0</v>
      </c>
      <c r="C3512" s="249">
        <f t="shared" si="4308"/>
        <v>0</v>
      </c>
      <c r="D3512" s="250">
        <f t="shared" si="4305"/>
        <v>4</v>
      </c>
      <c r="E3512" s="250"/>
      <c r="F3512" s="251"/>
      <c r="G3512" s="250"/>
      <c r="H3512" s="271"/>
      <c r="I3512" s="250"/>
      <c r="J3512" s="250"/>
      <c r="K3512" s="250"/>
      <c r="L3512" s="250"/>
      <c r="M3512" s="250"/>
      <c r="N3512" s="250"/>
      <c r="O3512" s="258">
        <f t="shared" si="4247"/>
        <v>0</v>
      </c>
      <c r="P3512" s="364"/>
      <c r="Q3512" s="271"/>
      <c r="R3512" s="372"/>
      <c r="S3512" s="375"/>
      <c r="T3512" s="364"/>
      <c r="U3512" s="370"/>
      <c r="V3512" s="366"/>
      <c r="W3512" s="368"/>
      <c r="X3512" s="370"/>
      <c r="Y3512" s="372"/>
      <c r="Z3512" s="372"/>
      <c r="AA3512" s="372"/>
      <c r="AB3512" s="372"/>
      <c r="AC3512" s="372"/>
      <c r="AD3512" s="250" t="str">
        <f t="shared" si="4306"/>
        <v>会员</v>
      </c>
      <c r="AE3512" s="284">
        <f>VLOOKUP(AD3512,分类参数表!$I$2:$J$10,2,FALSE)</f>
        <v>1</v>
      </c>
      <c r="AF3512" s="285"/>
      <c r="AG3512" s="271"/>
      <c r="AH3512" s="271"/>
      <c r="AI3512" s="271"/>
      <c r="AJ3512" s="271"/>
      <c r="AK3512" s="271"/>
      <c r="AL3512" s="271"/>
      <c r="AM3512" s="294"/>
      <c r="AN3512" s="295" t="e">
        <f t="shared" si="4248"/>
        <v>#DIV/0!</v>
      </c>
      <c r="AO3512" s="299"/>
    </row>
    <row r="3513" spans="1:41" s="221" customFormat="1" ht="15" customHeight="1" thickBot="1" x14ac:dyDescent="0.2">
      <c r="A3513" s="247"/>
      <c r="B3513" s="248">
        <f t="shared" ref="B3513:C3513" si="4309">B3512</f>
        <v>0</v>
      </c>
      <c r="C3513" s="249">
        <f t="shared" si="4309"/>
        <v>0</v>
      </c>
      <c r="D3513" s="250">
        <f t="shared" si="4305"/>
        <v>5</v>
      </c>
      <c r="E3513" s="250"/>
      <c r="F3513" s="251"/>
      <c r="G3513" s="250"/>
      <c r="H3513" s="271"/>
      <c r="I3513" s="250"/>
      <c r="J3513" s="250"/>
      <c r="K3513" s="250"/>
      <c r="L3513" s="250"/>
      <c r="M3513" s="250"/>
      <c r="N3513" s="250"/>
      <c r="O3513" s="258">
        <f t="shared" si="4247"/>
        <v>0</v>
      </c>
      <c r="P3513" s="364"/>
      <c r="Q3513" s="271"/>
      <c r="R3513" s="372"/>
      <c r="S3513" s="375"/>
      <c r="T3513" s="364"/>
      <c r="U3513" s="370"/>
      <c r="V3513" s="366"/>
      <c r="W3513" s="368"/>
      <c r="X3513" s="370"/>
      <c r="Y3513" s="372"/>
      <c r="Z3513" s="372"/>
      <c r="AA3513" s="372"/>
      <c r="AB3513" s="373"/>
      <c r="AC3513" s="373"/>
      <c r="AD3513" s="250" t="str">
        <f t="shared" si="4306"/>
        <v>会员</v>
      </c>
      <c r="AE3513" s="284">
        <f>VLOOKUP(AD3513,分类参数表!$I$2:$J$10,2,FALSE)</f>
        <v>1</v>
      </c>
      <c r="AF3513" s="285"/>
      <c r="AG3513" s="271"/>
      <c r="AH3513" s="271"/>
      <c r="AI3513" s="271"/>
      <c r="AJ3513" s="271"/>
      <c r="AK3513" s="271"/>
      <c r="AL3513" s="271"/>
      <c r="AM3513" s="294"/>
      <c r="AN3513" s="295" t="e">
        <f t="shared" si="4248"/>
        <v>#DIV/0!</v>
      </c>
      <c r="AO3513" s="299"/>
    </row>
    <row r="3514" spans="1:41" s="218" customFormat="1" ht="15" customHeight="1" thickTop="1" x14ac:dyDescent="0.15">
      <c r="A3514" s="229"/>
      <c r="B3514" s="230"/>
      <c r="C3514" s="231"/>
      <c r="D3514" s="232">
        <v>1</v>
      </c>
      <c r="E3514" s="233"/>
      <c r="F3514" s="233"/>
      <c r="G3514" s="232"/>
      <c r="H3514" s="326"/>
      <c r="I3514" s="234"/>
      <c r="J3514" s="232"/>
      <c r="K3514" s="233"/>
      <c r="L3514" s="232"/>
      <c r="M3514" s="232"/>
      <c r="N3514" s="232"/>
      <c r="O3514" s="255">
        <f t="shared" si="4247"/>
        <v>0</v>
      </c>
      <c r="P3514" s="350">
        <f>SUM(O3514:O3518)</f>
        <v>0</v>
      </c>
      <c r="Q3514" s="264"/>
      <c r="R3514" s="352">
        <f>SUMPRODUCT(Q3514:Q3518+0)</f>
        <v>0</v>
      </c>
      <c r="S3514" s="354" t="e">
        <f>R3514/P3514</f>
        <v>#DIV/0!</v>
      </c>
      <c r="T3514" s="350" t="e">
        <f>LOOKUP(S3514,{0.4,0.45,0.5,0.55,0.6,0.65,0.7,0.75,0.8,0.85,0.9,0.95,1},{0.1,0.175,0.25,0.325,0.4,0.475,0.55,0.625,0.7,0.775,0.85,0.925,1})</f>
        <v>#DIV/0!</v>
      </c>
      <c r="U3514" s="356"/>
      <c r="V3514" s="358"/>
      <c r="W3514" s="360"/>
      <c r="X3514" s="356"/>
      <c r="Y3514" s="352">
        <f>R3514-(V3514/10)-X3514</f>
        <v>0</v>
      </c>
      <c r="Z3514" s="352" t="e">
        <f>Y3514*T3514*AE3514</f>
        <v>#DIV/0!</v>
      </c>
      <c r="AA3514" s="352" t="e">
        <f>U3514-V3514+Z3514</f>
        <v>#DIV/0!</v>
      </c>
      <c r="AB3514" s="352"/>
      <c r="AC3514" s="352"/>
      <c r="AD3514" s="276"/>
      <c r="AE3514" s="277" t="e">
        <f>VLOOKUP(AD3514,分类参数表!$I$2:$J$10,2,FALSE)</f>
        <v>#N/A</v>
      </c>
      <c r="AF3514" s="278"/>
      <c r="AG3514" s="264"/>
      <c r="AH3514" s="264"/>
      <c r="AI3514" s="264"/>
      <c r="AJ3514" s="264"/>
      <c r="AK3514" s="264"/>
      <c r="AL3514" s="264"/>
      <c r="AM3514" s="288"/>
      <c r="AN3514" s="289" t="e">
        <f t="shared" si="4248"/>
        <v>#DIV/0!</v>
      </c>
      <c r="AO3514" s="296"/>
    </row>
    <row r="3515" spans="1:41" s="219" customFormat="1" ht="15" customHeight="1" x14ac:dyDescent="0.15">
      <c r="A3515" s="235"/>
      <c r="B3515" s="236">
        <f t="shared" ref="B3515:C3515" si="4310">B3514</f>
        <v>0</v>
      </c>
      <c r="C3515" s="237">
        <f t="shared" si="4310"/>
        <v>0</v>
      </c>
      <c r="D3515" s="238">
        <f t="shared" ref="D3515:D3518" si="4311">D3514+1</f>
        <v>2</v>
      </c>
      <c r="E3515" s="238"/>
      <c r="F3515" s="239"/>
      <c r="G3515" s="238"/>
      <c r="H3515" s="327"/>
      <c r="I3515" s="240"/>
      <c r="J3515" s="238"/>
      <c r="K3515" s="238"/>
      <c r="L3515" s="238"/>
      <c r="M3515" s="238"/>
      <c r="N3515" s="238"/>
      <c r="O3515" s="256">
        <f t="shared" si="4247"/>
        <v>0</v>
      </c>
      <c r="P3515" s="351"/>
      <c r="Q3515" s="266"/>
      <c r="R3515" s="353"/>
      <c r="S3515" s="355"/>
      <c r="T3515" s="351"/>
      <c r="U3515" s="357"/>
      <c r="V3515" s="359"/>
      <c r="W3515" s="361"/>
      <c r="X3515" s="357"/>
      <c r="Y3515" s="353"/>
      <c r="Z3515" s="353"/>
      <c r="AA3515" s="353"/>
      <c r="AB3515" s="353"/>
      <c r="AC3515" s="353"/>
      <c r="AD3515" s="238">
        <f t="shared" ref="AD3515:AD3518" si="4312">AD3514</f>
        <v>0</v>
      </c>
      <c r="AE3515" s="279" t="e">
        <f>VLOOKUP(AD3515,分类参数表!$I$2:$J$10,2,FALSE)</f>
        <v>#N/A</v>
      </c>
      <c r="AF3515" s="280"/>
      <c r="AG3515" s="266"/>
      <c r="AH3515" s="266"/>
      <c r="AI3515" s="266"/>
      <c r="AJ3515" s="266"/>
      <c r="AK3515" s="266"/>
      <c r="AL3515" s="266"/>
      <c r="AM3515" s="290"/>
      <c r="AN3515" s="291" t="e">
        <f t="shared" si="4248"/>
        <v>#DIV/0!</v>
      </c>
      <c r="AO3515" s="297"/>
    </row>
    <row r="3516" spans="1:41" s="219" customFormat="1" ht="15" customHeight="1" x14ac:dyDescent="0.15">
      <c r="A3516" s="235"/>
      <c r="B3516" s="236">
        <f t="shared" ref="B3516:C3516" si="4313">B3515</f>
        <v>0</v>
      </c>
      <c r="C3516" s="237">
        <f t="shared" si="4313"/>
        <v>0</v>
      </c>
      <c r="D3516" s="238">
        <f t="shared" si="4311"/>
        <v>3</v>
      </c>
      <c r="E3516" s="238"/>
      <c r="F3516" s="239"/>
      <c r="G3516" s="238"/>
      <c r="H3516" s="327"/>
      <c r="I3516" s="240"/>
      <c r="J3516" s="238"/>
      <c r="K3516" s="238"/>
      <c r="L3516" s="238"/>
      <c r="M3516" s="238"/>
      <c r="N3516" s="238"/>
      <c r="O3516" s="256">
        <f t="shared" si="4247"/>
        <v>0</v>
      </c>
      <c r="P3516" s="351"/>
      <c r="Q3516" s="266"/>
      <c r="R3516" s="353"/>
      <c r="S3516" s="355"/>
      <c r="T3516" s="351"/>
      <c r="U3516" s="357"/>
      <c r="V3516" s="359"/>
      <c r="W3516" s="361"/>
      <c r="X3516" s="357"/>
      <c r="Y3516" s="353"/>
      <c r="Z3516" s="353"/>
      <c r="AA3516" s="353"/>
      <c r="AB3516" s="353"/>
      <c r="AC3516" s="353"/>
      <c r="AD3516" s="238">
        <f t="shared" si="4312"/>
        <v>0</v>
      </c>
      <c r="AE3516" s="279" t="e">
        <f>VLOOKUP(AD3516,分类参数表!$I$2:$J$10,2,FALSE)</f>
        <v>#N/A</v>
      </c>
      <c r="AF3516" s="280"/>
      <c r="AG3516" s="266"/>
      <c r="AH3516" s="266"/>
      <c r="AI3516" s="266"/>
      <c r="AJ3516" s="266"/>
      <c r="AK3516" s="266"/>
      <c r="AL3516" s="266"/>
      <c r="AM3516" s="290"/>
      <c r="AN3516" s="291" t="e">
        <f t="shared" si="4248"/>
        <v>#DIV/0!</v>
      </c>
      <c r="AO3516" s="297"/>
    </row>
    <row r="3517" spans="1:41" s="219" customFormat="1" ht="15" customHeight="1" x14ac:dyDescent="0.15">
      <c r="A3517" s="235"/>
      <c r="B3517" s="236">
        <f t="shared" ref="B3517:C3517" si="4314">B3516</f>
        <v>0</v>
      </c>
      <c r="C3517" s="237">
        <f t="shared" si="4314"/>
        <v>0</v>
      </c>
      <c r="D3517" s="238">
        <f t="shared" si="4311"/>
        <v>4</v>
      </c>
      <c r="E3517" s="238"/>
      <c r="F3517" s="239"/>
      <c r="G3517" s="238"/>
      <c r="H3517" s="266"/>
      <c r="I3517" s="238"/>
      <c r="J3517" s="238"/>
      <c r="K3517" s="238"/>
      <c r="L3517" s="238"/>
      <c r="M3517" s="238"/>
      <c r="N3517" s="238"/>
      <c r="O3517" s="256">
        <f t="shared" si="4247"/>
        <v>0</v>
      </c>
      <c r="P3517" s="351"/>
      <c r="Q3517" s="266"/>
      <c r="R3517" s="353"/>
      <c r="S3517" s="355"/>
      <c r="T3517" s="351"/>
      <c r="U3517" s="357"/>
      <c r="V3517" s="359"/>
      <c r="W3517" s="361"/>
      <c r="X3517" s="357"/>
      <c r="Y3517" s="353"/>
      <c r="Z3517" s="353"/>
      <c r="AA3517" s="353"/>
      <c r="AB3517" s="353"/>
      <c r="AC3517" s="353"/>
      <c r="AD3517" s="238">
        <f t="shared" si="4312"/>
        <v>0</v>
      </c>
      <c r="AE3517" s="279" t="e">
        <f>VLOOKUP(AD3517,分类参数表!$I$2:$J$10,2,FALSE)</f>
        <v>#N/A</v>
      </c>
      <c r="AF3517" s="280"/>
      <c r="AG3517" s="266"/>
      <c r="AH3517" s="266"/>
      <c r="AI3517" s="266"/>
      <c r="AJ3517" s="266"/>
      <c r="AK3517" s="266"/>
      <c r="AL3517" s="266"/>
      <c r="AM3517" s="290"/>
      <c r="AN3517" s="291" t="e">
        <f t="shared" si="4248"/>
        <v>#DIV/0!</v>
      </c>
      <c r="AO3517" s="297"/>
    </row>
    <row r="3518" spans="1:41" s="219" customFormat="1" ht="15" customHeight="1" thickBot="1" x14ac:dyDescent="0.2">
      <c r="A3518" s="235"/>
      <c r="B3518" s="236">
        <f t="shared" ref="B3518:C3518" si="4315">B3517</f>
        <v>0</v>
      </c>
      <c r="C3518" s="237">
        <f t="shared" si="4315"/>
        <v>0</v>
      </c>
      <c r="D3518" s="238">
        <f t="shared" si="4311"/>
        <v>5</v>
      </c>
      <c r="E3518" s="238"/>
      <c r="F3518" s="239"/>
      <c r="G3518" s="238"/>
      <c r="H3518" s="266"/>
      <c r="I3518" s="238"/>
      <c r="J3518" s="238"/>
      <c r="K3518" s="238"/>
      <c r="L3518" s="238"/>
      <c r="M3518" s="238"/>
      <c r="N3518" s="238"/>
      <c r="O3518" s="256">
        <f t="shared" si="4247"/>
        <v>0</v>
      </c>
      <c r="P3518" s="351"/>
      <c r="Q3518" s="266"/>
      <c r="R3518" s="353"/>
      <c r="S3518" s="355"/>
      <c r="T3518" s="351"/>
      <c r="U3518" s="357"/>
      <c r="V3518" s="359"/>
      <c r="W3518" s="361"/>
      <c r="X3518" s="357"/>
      <c r="Y3518" s="353"/>
      <c r="Z3518" s="353"/>
      <c r="AA3518" s="353"/>
      <c r="AB3518" s="362"/>
      <c r="AC3518" s="362"/>
      <c r="AD3518" s="238">
        <f t="shared" si="4312"/>
        <v>0</v>
      </c>
      <c r="AE3518" s="279" t="e">
        <f>VLOOKUP(AD3518,分类参数表!$I$2:$J$10,2,FALSE)</f>
        <v>#N/A</v>
      </c>
      <c r="AF3518" s="280"/>
      <c r="AG3518" s="266"/>
      <c r="AH3518" s="266"/>
      <c r="AI3518" s="266"/>
      <c r="AJ3518" s="266"/>
      <c r="AK3518" s="266"/>
      <c r="AL3518" s="266"/>
      <c r="AM3518" s="290"/>
      <c r="AN3518" s="291" t="e">
        <f t="shared" si="4248"/>
        <v>#DIV/0!</v>
      </c>
      <c r="AO3518" s="297"/>
    </row>
    <row r="3519" spans="1:41" s="220" customFormat="1" ht="15" customHeight="1" thickTop="1" x14ac:dyDescent="0.15">
      <c r="A3519" s="319"/>
      <c r="B3519" s="242"/>
      <c r="C3519" s="243"/>
      <c r="D3519" s="244">
        <v>1</v>
      </c>
      <c r="E3519" s="320"/>
      <c r="F3519" s="245"/>
      <c r="G3519" s="321"/>
      <c r="H3519" s="328"/>
      <c r="I3519" s="246"/>
      <c r="J3519" s="321"/>
      <c r="K3519" s="320"/>
      <c r="L3519" s="321"/>
      <c r="M3519" s="244"/>
      <c r="N3519" s="244"/>
      <c r="O3519" s="257">
        <f t="shared" si="4247"/>
        <v>0</v>
      </c>
      <c r="P3519" s="363">
        <f>SUM(O3519:O3523)</f>
        <v>0</v>
      </c>
      <c r="Q3519" s="322"/>
      <c r="R3519" s="371">
        <f>SUMPRODUCT(Q3519:Q3523+0)</f>
        <v>0</v>
      </c>
      <c r="S3519" s="374" t="e">
        <f>R3519/P3519</f>
        <v>#DIV/0!</v>
      </c>
      <c r="T3519" s="363" t="e">
        <f>LOOKUP(S3519,{0.4,0.45,0.5,0.55,0.6,0.65,0.7,0.75,0.8,0.85,0.9,0.95,1},{0.1,0.175,0.25,0.325,0.4,0.475,0.55,0.625,0.7,0.775,0.85,0.925,1})</f>
        <v>#DIV/0!</v>
      </c>
      <c r="U3519" s="369"/>
      <c r="V3519" s="365"/>
      <c r="W3519" s="367"/>
      <c r="X3519" s="369"/>
      <c r="Y3519" s="371">
        <f>R3519-(V3519/10)-X3519</f>
        <v>0</v>
      </c>
      <c r="Z3519" s="371" t="e">
        <f>Y3519*T3519*AE3519</f>
        <v>#DIV/0!</v>
      </c>
      <c r="AA3519" s="371" t="e">
        <f>U3519-V3519+Z3519</f>
        <v>#DIV/0!</v>
      </c>
      <c r="AB3519" s="371"/>
      <c r="AC3519" s="371"/>
      <c r="AD3519" s="323" t="s">
        <v>2000</v>
      </c>
      <c r="AE3519" s="282">
        <f>VLOOKUP(AD3519,分类参数表!$I$2:$J$10,2,FALSE)</f>
        <v>1</v>
      </c>
      <c r="AF3519" s="283"/>
      <c r="AG3519" s="322"/>
      <c r="AH3519" s="269"/>
      <c r="AI3519" s="269"/>
      <c r="AJ3519" s="269"/>
      <c r="AK3519" s="322"/>
      <c r="AL3519" s="322"/>
      <c r="AM3519" s="292"/>
      <c r="AN3519" s="293" t="e">
        <f t="shared" si="4248"/>
        <v>#DIV/0!</v>
      </c>
      <c r="AO3519" s="298"/>
    </row>
    <row r="3520" spans="1:41" s="221" customFormat="1" ht="15" customHeight="1" x14ac:dyDescent="0.15">
      <c r="A3520" s="247"/>
      <c r="B3520" s="248">
        <f t="shared" ref="B3520:C3520" si="4316">B3519</f>
        <v>0</v>
      </c>
      <c r="C3520" s="249">
        <f t="shared" si="4316"/>
        <v>0</v>
      </c>
      <c r="D3520" s="250">
        <f t="shared" ref="D3520:D3523" si="4317">D3519+1</f>
        <v>2</v>
      </c>
      <c r="E3520" s="250"/>
      <c r="F3520" s="251"/>
      <c r="G3520" s="250"/>
      <c r="H3520" s="329"/>
      <c r="I3520" s="252"/>
      <c r="J3520" s="250"/>
      <c r="K3520" s="250"/>
      <c r="L3520" s="250"/>
      <c r="M3520" s="250"/>
      <c r="N3520" s="250"/>
      <c r="O3520" s="258">
        <f t="shared" si="4247"/>
        <v>0</v>
      </c>
      <c r="P3520" s="364"/>
      <c r="Q3520" s="271"/>
      <c r="R3520" s="372"/>
      <c r="S3520" s="375"/>
      <c r="T3520" s="364"/>
      <c r="U3520" s="370"/>
      <c r="V3520" s="366"/>
      <c r="W3520" s="368"/>
      <c r="X3520" s="370"/>
      <c r="Y3520" s="372"/>
      <c r="Z3520" s="372"/>
      <c r="AA3520" s="372"/>
      <c r="AB3520" s="372"/>
      <c r="AC3520" s="372"/>
      <c r="AD3520" s="250" t="str">
        <f t="shared" ref="AD3520:AD3523" si="4318">AD3519</f>
        <v>会员</v>
      </c>
      <c r="AE3520" s="284">
        <f>VLOOKUP(AD3520,分类参数表!$I$2:$J$10,2,FALSE)</f>
        <v>1</v>
      </c>
      <c r="AF3520" s="285"/>
      <c r="AG3520" s="271"/>
      <c r="AH3520" s="271"/>
      <c r="AI3520" s="271"/>
      <c r="AJ3520" s="271"/>
      <c r="AK3520" s="271"/>
      <c r="AL3520" s="271"/>
      <c r="AM3520" s="294"/>
      <c r="AN3520" s="295" t="e">
        <f t="shared" si="4248"/>
        <v>#DIV/0!</v>
      </c>
      <c r="AO3520" s="299"/>
    </row>
    <row r="3521" spans="1:41" s="221" customFormat="1" ht="15" customHeight="1" x14ac:dyDescent="0.15">
      <c r="A3521" s="247"/>
      <c r="B3521" s="248">
        <f t="shared" ref="B3521:C3521" si="4319">B3520</f>
        <v>0</v>
      </c>
      <c r="C3521" s="249">
        <f t="shared" si="4319"/>
        <v>0</v>
      </c>
      <c r="D3521" s="250">
        <f t="shared" si="4317"/>
        <v>3</v>
      </c>
      <c r="E3521" s="250"/>
      <c r="F3521" s="251"/>
      <c r="G3521" s="250"/>
      <c r="H3521" s="329"/>
      <c r="I3521" s="252"/>
      <c r="J3521" s="250"/>
      <c r="K3521" s="250"/>
      <c r="L3521" s="250"/>
      <c r="M3521" s="250"/>
      <c r="N3521" s="250"/>
      <c r="O3521" s="258">
        <f t="shared" si="4247"/>
        <v>0</v>
      </c>
      <c r="P3521" s="364"/>
      <c r="Q3521" s="271"/>
      <c r="R3521" s="372"/>
      <c r="S3521" s="375"/>
      <c r="T3521" s="364"/>
      <c r="U3521" s="370"/>
      <c r="V3521" s="366"/>
      <c r="W3521" s="368"/>
      <c r="X3521" s="370"/>
      <c r="Y3521" s="372"/>
      <c r="Z3521" s="372"/>
      <c r="AA3521" s="372"/>
      <c r="AB3521" s="372"/>
      <c r="AC3521" s="372"/>
      <c r="AD3521" s="250" t="str">
        <f t="shared" si="4318"/>
        <v>会员</v>
      </c>
      <c r="AE3521" s="284">
        <f>VLOOKUP(AD3521,分类参数表!$I$2:$J$10,2,FALSE)</f>
        <v>1</v>
      </c>
      <c r="AF3521" s="285"/>
      <c r="AG3521" s="271"/>
      <c r="AH3521" s="271"/>
      <c r="AI3521" s="271"/>
      <c r="AJ3521" s="271"/>
      <c r="AK3521" s="271"/>
      <c r="AL3521" s="271"/>
      <c r="AM3521" s="294"/>
      <c r="AN3521" s="295" t="e">
        <f t="shared" si="4248"/>
        <v>#DIV/0!</v>
      </c>
      <c r="AO3521" s="299"/>
    </row>
    <row r="3522" spans="1:41" s="221" customFormat="1" ht="15" customHeight="1" x14ac:dyDescent="0.15">
      <c r="A3522" s="247"/>
      <c r="B3522" s="248">
        <f t="shared" ref="B3522:C3522" si="4320">B3521</f>
        <v>0</v>
      </c>
      <c r="C3522" s="249">
        <f t="shared" si="4320"/>
        <v>0</v>
      </c>
      <c r="D3522" s="250">
        <f t="shared" si="4317"/>
        <v>4</v>
      </c>
      <c r="E3522" s="250"/>
      <c r="F3522" s="251"/>
      <c r="G3522" s="250"/>
      <c r="H3522" s="271"/>
      <c r="I3522" s="250"/>
      <c r="J3522" s="250"/>
      <c r="K3522" s="250"/>
      <c r="L3522" s="250"/>
      <c r="M3522" s="250"/>
      <c r="N3522" s="250"/>
      <c r="O3522" s="258">
        <f t="shared" si="4247"/>
        <v>0</v>
      </c>
      <c r="P3522" s="364"/>
      <c r="Q3522" s="271"/>
      <c r="R3522" s="372"/>
      <c r="S3522" s="375"/>
      <c r="T3522" s="364"/>
      <c r="U3522" s="370"/>
      <c r="V3522" s="366"/>
      <c r="W3522" s="368"/>
      <c r="X3522" s="370"/>
      <c r="Y3522" s="372"/>
      <c r="Z3522" s="372"/>
      <c r="AA3522" s="372"/>
      <c r="AB3522" s="372"/>
      <c r="AC3522" s="372"/>
      <c r="AD3522" s="250" t="str">
        <f t="shared" si="4318"/>
        <v>会员</v>
      </c>
      <c r="AE3522" s="284">
        <f>VLOOKUP(AD3522,分类参数表!$I$2:$J$10,2,FALSE)</f>
        <v>1</v>
      </c>
      <c r="AF3522" s="285"/>
      <c r="AG3522" s="271"/>
      <c r="AH3522" s="271"/>
      <c r="AI3522" s="271"/>
      <c r="AJ3522" s="271"/>
      <c r="AK3522" s="271"/>
      <c r="AL3522" s="271"/>
      <c r="AM3522" s="294"/>
      <c r="AN3522" s="295" t="e">
        <f t="shared" si="4248"/>
        <v>#DIV/0!</v>
      </c>
      <c r="AO3522" s="299"/>
    </row>
    <row r="3523" spans="1:41" s="221" customFormat="1" ht="15" customHeight="1" thickBot="1" x14ac:dyDescent="0.2">
      <c r="A3523" s="247"/>
      <c r="B3523" s="248">
        <f t="shared" ref="B3523:C3523" si="4321">B3522</f>
        <v>0</v>
      </c>
      <c r="C3523" s="249">
        <f t="shared" si="4321"/>
        <v>0</v>
      </c>
      <c r="D3523" s="250">
        <f t="shared" si="4317"/>
        <v>5</v>
      </c>
      <c r="E3523" s="250"/>
      <c r="F3523" s="251"/>
      <c r="G3523" s="250"/>
      <c r="H3523" s="271"/>
      <c r="I3523" s="250"/>
      <c r="J3523" s="250"/>
      <c r="K3523" s="250"/>
      <c r="L3523" s="250"/>
      <c r="M3523" s="250"/>
      <c r="N3523" s="250"/>
      <c r="O3523" s="258">
        <f t="shared" si="4247"/>
        <v>0</v>
      </c>
      <c r="P3523" s="364"/>
      <c r="Q3523" s="271"/>
      <c r="R3523" s="372"/>
      <c r="S3523" s="375"/>
      <c r="T3523" s="364"/>
      <c r="U3523" s="370"/>
      <c r="V3523" s="366"/>
      <c r="W3523" s="368"/>
      <c r="X3523" s="370"/>
      <c r="Y3523" s="372"/>
      <c r="Z3523" s="372"/>
      <c r="AA3523" s="372"/>
      <c r="AB3523" s="373"/>
      <c r="AC3523" s="373"/>
      <c r="AD3523" s="250" t="str">
        <f t="shared" si="4318"/>
        <v>会员</v>
      </c>
      <c r="AE3523" s="284">
        <f>VLOOKUP(AD3523,分类参数表!$I$2:$J$10,2,FALSE)</f>
        <v>1</v>
      </c>
      <c r="AF3523" s="285"/>
      <c r="AG3523" s="271"/>
      <c r="AH3523" s="271"/>
      <c r="AI3523" s="271"/>
      <c r="AJ3523" s="271"/>
      <c r="AK3523" s="271"/>
      <c r="AL3523" s="271"/>
      <c r="AM3523" s="294"/>
      <c r="AN3523" s="295" t="e">
        <f t="shared" si="4248"/>
        <v>#DIV/0!</v>
      </c>
      <c r="AO3523" s="299"/>
    </row>
    <row r="3524" spans="1:41" s="218" customFormat="1" ht="15" customHeight="1" thickTop="1" x14ac:dyDescent="0.15">
      <c r="A3524" s="229"/>
      <c r="B3524" s="230"/>
      <c r="C3524" s="231"/>
      <c r="D3524" s="232">
        <v>1</v>
      </c>
      <c r="E3524" s="233"/>
      <c r="F3524" s="233"/>
      <c r="G3524" s="232"/>
      <c r="H3524" s="326"/>
      <c r="I3524" s="234"/>
      <c r="J3524" s="232"/>
      <c r="K3524" s="233"/>
      <c r="L3524" s="232"/>
      <c r="M3524" s="232"/>
      <c r="N3524" s="232"/>
      <c r="O3524" s="255">
        <f t="shared" si="4247"/>
        <v>0</v>
      </c>
      <c r="P3524" s="350">
        <f>SUM(O3524:O3527)</f>
        <v>0</v>
      </c>
      <c r="Q3524" s="264"/>
      <c r="R3524" s="352">
        <f>SUMPRODUCT(Q3524:Q3527+0)</f>
        <v>0</v>
      </c>
      <c r="S3524" s="354" t="e">
        <f>R3524/P3524</f>
        <v>#DIV/0!</v>
      </c>
      <c r="T3524" s="350" t="e">
        <f>LOOKUP(S3524,{0.4,0.45,0.5,0.55,0.6,0.65,0.7,0.75,0.8,0.85,0.9,0.95,1},{0.1,0.175,0.25,0.325,0.4,0.475,0.55,0.625,0.7,0.775,0.85,0.925,1})</f>
        <v>#DIV/0!</v>
      </c>
      <c r="U3524" s="356"/>
      <c r="V3524" s="358"/>
      <c r="W3524" s="360"/>
      <c r="X3524" s="356"/>
      <c r="Y3524" s="352">
        <f>R3524-(V3524/10)-X3524</f>
        <v>0</v>
      </c>
      <c r="Z3524" s="352" t="e">
        <f>Y3524*T3524*AE3524</f>
        <v>#DIV/0!</v>
      </c>
      <c r="AA3524" s="352" t="e">
        <f>U3524-V3524+Z3524</f>
        <v>#DIV/0!</v>
      </c>
      <c r="AB3524" s="352"/>
      <c r="AC3524" s="352"/>
      <c r="AD3524" s="276"/>
      <c r="AE3524" s="277" t="e">
        <f>VLOOKUP(AD3524,分类参数表!$I$2:$J$10,2,FALSE)</f>
        <v>#N/A</v>
      </c>
      <c r="AF3524" s="278"/>
      <c r="AG3524" s="264"/>
      <c r="AH3524" s="264"/>
      <c r="AI3524" s="264"/>
      <c r="AJ3524" s="264"/>
      <c r="AK3524" s="264"/>
      <c r="AL3524" s="264"/>
      <c r="AM3524" s="288"/>
      <c r="AN3524" s="289" t="e">
        <f t="shared" si="4248"/>
        <v>#DIV/0!</v>
      </c>
      <c r="AO3524" s="296"/>
    </row>
    <row r="3525" spans="1:41" s="219" customFormat="1" ht="15" customHeight="1" x14ac:dyDescent="0.15">
      <c r="A3525" s="235"/>
      <c r="B3525" s="236">
        <f t="shared" ref="B3525:C3525" si="4322">B3524</f>
        <v>0</v>
      </c>
      <c r="C3525" s="237">
        <f t="shared" si="4322"/>
        <v>0</v>
      </c>
      <c r="D3525" s="238">
        <f t="shared" ref="D3525:D3527" si="4323">D3524+1</f>
        <v>2</v>
      </c>
      <c r="E3525" s="238"/>
      <c r="F3525" s="239"/>
      <c r="G3525" s="238"/>
      <c r="H3525" s="327"/>
      <c r="I3525" s="240"/>
      <c r="J3525" s="238"/>
      <c r="K3525" s="238"/>
      <c r="L3525" s="238"/>
      <c r="M3525" s="238"/>
      <c r="N3525" s="238"/>
      <c r="O3525" s="256">
        <f t="shared" si="4247"/>
        <v>0</v>
      </c>
      <c r="P3525" s="351"/>
      <c r="Q3525" s="266"/>
      <c r="R3525" s="353"/>
      <c r="S3525" s="355"/>
      <c r="T3525" s="351"/>
      <c r="U3525" s="357"/>
      <c r="V3525" s="359"/>
      <c r="W3525" s="361"/>
      <c r="X3525" s="357"/>
      <c r="Y3525" s="353"/>
      <c r="Z3525" s="353"/>
      <c r="AA3525" s="353"/>
      <c r="AB3525" s="353"/>
      <c r="AC3525" s="353"/>
      <c r="AD3525" s="238">
        <f t="shared" ref="AD3525:AD3527" si="4324">AD3524</f>
        <v>0</v>
      </c>
      <c r="AE3525" s="279" t="e">
        <f>VLOOKUP(AD3525,分类参数表!$I$2:$J$10,2,FALSE)</f>
        <v>#N/A</v>
      </c>
      <c r="AF3525" s="280"/>
      <c r="AG3525" s="266"/>
      <c r="AH3525" s="266"/>
      <c r="AI3525" s="266"/>
      <c r="AJ3525" s="266"/>
      <c r="AK3525" s="266"/>
      <c r="AL3525" s="266"/>
      <c r="AM3525" s="290"/>
      <c r="AN3525" s="291" t="e">
        <f t="shared" si="4248"/>
        <v>#DIV/0!</v>
      </c>
      <c r="AO3525" s="297"/>
    </row>
    <row r="3526" spans="1:41" s="219" customFormat="1" ht="15" customHeight="1" x14ac:dyDescent="0.15">
      <c r="A3526" s="235"/>
      <c r="B3526" s="236">
        <f t="shared" ref="B3526:C3526" si="4325">B3525</f>
        <v>0</v>
      </c>
      <c r="C3526" s="237">
        <f t="shared" si="4325"/>
        <v>0</v>
      </c>
      <c r="D3526" s="238">
        <f t="shared" si="4323"/>
        <v>3</v>
      </c>
      <c r="E3526" s="238"/>
      <c r="F3526" s="239"/>
      <c r="G3526" s="238"/>
      <c r="H3526" s="327"/>
      <c r="I3526" s="240"/>
      <c r="J3526" s="238"/>
      <c r="K3526" s="238"/>
      <c r="L3526" s="238"/>
      <c r="M3526" s="238"/>
      <c r="N3526" s="238"/>
      <c r="O3526" s="256">
        <f t="shared" ref="O3526:O3527" si="4326">N3526*M3526</f>
        <v>0</v>
      </c>
      <c r="P3526" s="351"/>
      <c r="Q3526" s="266"/>
      <c r="R3526" s="353"/>
      <c r="S3526" s="355"/>
      <c r="T3526" s="351"/>
      <c r="U3526" s="357"/>
      <c r="V3526" s="359"/>
      <c r="W3526" s="361"/>
      <c r="X3526" s="357"/>
      <c r="Y3526" s="353"/>
      <c r="Z3526" s="353"/>
      <c r="AA3526" s="353"/>
      <c r="AB3526" s="353"/>
      <c r="AC3526" s="353"/>
      <c r="AD3526" s="238">
        <f t="shared" si="4324"/>
        <v>0</v>
      </c>
      <c r="AE3526" s="279" t="e">
        <f>VLOOKUP(AD3526,分类参数表!$I$2:$J$10,2,FALSE)</f>
        <v>#N/A</v>
      </c>
      <c r="AF3526" s="280"/>
      <c r="AG3526" s="266"/>
      <c r="AH3526" s="266"/>
      <c r="AI3526" s="266"/>
      <c r="AJ3526" s="266"/>
      <c r="AK3526" s="266"/>
      <c r="AL3526" s="266"/>
      <c r="AM3526" s="290"/>
      <c r="AN3526" s="291" t="e">
        <f t="shared" ref="AN3526:AN3527" si="4327">(Q3526-AM3526)/M3526/N3526</f>
        <v>#DIV/0!</v>
      </c>
      <c r="AO3526" s="297"/>
    </row>
    <row r="3527" spans="1:41" s="219" customFormat="1" ht="15" customHeight="1" x14ac:dyDescent="0.15">
      <c r="A3527" s="235"/>
      <c r="B3527" s="236">
        <f t="shared" ref="B3527:C3527" si="4328">B3526</f>
        <v>0</v>
      </c>
      <c r="C3527" s="237">
        <f t="shared" si="4328"/>
        <v>0</v>
      </c>
      <c r="D3527" s="238">
        <f t="shared" si="4323"/>
        <v>4</v>
      </c>
      <c r="E3527" s="238"/>
      <c r="F3527" s="239"/>
      <c r="G3527" s="238"/>
      <c r="H3527" s="266"/>
      <c r="I3527" s="238"/>
      <c r="J3527" s="238"/>
      <c r="K3527" s="238"/>
      <c r="L3527" s="238"/>
      <c r="M3527" s="238"/>
      <c r="N3527" s="238"/>
      <c r="O3527" s="256">
        <f t="shared" si="4326"/>
        <v>0</v>
      </c>
      <c r="P3527" s="351"/>
      <c r="Q3527" s="266"/>
      <c r="R3527" s="353"/>
      <c r="S3527" s="355"/>
      <c r="T3527" s="351"/>
      <c r="U3527" s="357"/>
      <c r="V3527" s="359"/>
      <c r="W3527" s="361"/>
      <c r="X3527" s="357"/>
      <c r="Y3527" s="353"/>
      <c r="Z3527" s="353"/>
      <c r="AA3527" s="353"/>
      <c r="AB3527" s="353"/>
      <c r="AC3527" s="353"/>
      <c r="AD3527" s="238">
        <f t="shared" si="4324"/>
        <v>0</v>
      </c>
      <c r="AE3527" s="279" t="e">
        <f>VLOOKUP(AD3527,分类参数表!$I$2:$J$10,2,FALSE)</f>
        <v>#N/A</v>
      </c>
      <c r="AF3527" s="280"/>
      <c r="AG3527" s="266"/>
      <c r="AH3527" s="266"/>
      <c r="AI3527" s="266"/>
      <c r="AJ3527" s="266"/>
      <c r="AK3527" s="266"/>
      <c r="AL3527" s="266"/>
      <c r="AM3527" s="290"/>
      <c r="AN3527" s="291" t="e">
        <f t="shared" si="4327"/>
        <v>#DIV/0!</v>
      </c>
      <c r="AO3527" s="297"/>
    </row>
  </sheetData>
  <autoFilter ref="E1:E129"/>
  <mergeCells count="9128">
    <mergeCell ref="P3519:P3523"/>
    <mergeCell ref="R3519:R3523"/>
    <mergeCell ref="S3519:S3523"/>
    <mergeCell ref="T3519:T3523"/>
    <mergeCell ref="U3519:U3523"/>
    <mergeCell ref="V3519:V3523"/>
    <mergeCell ref="W3519:W3523"/>
    <mergeCell ref="X3519:X3523"/>
    <mergeCell ref="Y3519:Y3523"/>
    <mergeCell ref="Z3519:Z3523"/>
    <mergeCell ref="AA3519:AA3523"/>
    <mergeCell ref="AB3519:AB3523"/>
    <mergeCell ref="AC3519:AC3523"/>
    <mergeCell ref="P3524:P3527"/>
    <mergeCell ref="R3524:R3527"/>
    <mergeCell ref="S3524:S3527"/>
    <mergeCell ref="T3524:T3527"/>
    <mergeCell ref="U3524:U3527"/>
    <mergeCell ref="V3524:V3527"/>
    <mergeCell ref="W3524:W3527"/>
    <mergeCell ref="X3524:X3527"/>
    <mergeCell ref="Y3524:Y3527"/>
    <mergeCell ref="Z3524:Z3527"/>
    <mergeCell ref="AA3524:AA3527"/>
    <mergeCell ref="AB3524:AB3527"/>
    <mergeCell ref="AC3524:AC3527"/>
    <mergeCell ref="P3509:P3513"/>
    <mergeCell ref="R3509:R3513"/>
    <mergeCell ref="S3509:S3513"/>
    <mergeCell ref="T3509:T3513"/>
    <mergeCell ref="U3509:U3513"/>
    <mergeCell ref="V3509:V3513"/>
    <mergeCell ref="W3509:W3513"/>
    <mergeCell ref="X3509:X3513"/>
    <mergeCell ref="Y3509:Y3513"/>
    <mergeCell ref="Z3509:Z3513"/>
    <mergeCell ref="AA3509:AA3513"/>
    <mergeCell ref="AB3509:AB3513"/>
    <mergeCell ref="AC3509:AC3513"/>
    <mergeCell ref="P3514:P3518"/>
    <mergeCell ref="R3514:R3518"/>
    <mergeCell ref="S3514:S3518"/>
    <mergeCell ref="T3514:T3518"/>
    <mergeCell ref="U3514:U3518"/>
    <mergeCell ref="V3514:V3518"/>
    <mergeCell ref="W3514:W3518"/>
    <mergeCell ref="X3514:X3518"/>
    <mergeCell ref="Y3514:Y3518"/>
    <mergeCell ref="Z3514:Z3518"/>
    <mergeCell ref="AA3514:AA3518"/>
    <mergeCell ref="AB3514:AB3518"/>
    <mergeCell ref="AC3514:AC3518"/>
    <mergeCell ref="P3499:P3503"/>
    <mergeCell ref="R3499:R3503"/>
    <mergeCell ref="S3499:S3503"/>
    <mergeCell ref="T3499:T3503"/>
    <mergeCell ref="U3499:U3503"/>
    <mergeCell ref="V3499:V3503"/>
    <mergeCell ref="W3499:W3503"/>
    <mergeCell ref="X3499:X3503"/>
    <mergeCell ref="Y3499:Y3503"/>
    <mergeCell ref="Z3499:Z3503"/>
    <mergeCell ref="AA3499:AA3503"/>
    <mergeCell ref="AB3499:AB3503"/>
    <mergeCell ref="AC3499:AC3503"/>
    <mergeCell ref="P3504:P3508"/>
    <mergeCell ref="R3504:R3508"/>
    <mergeCell ref="S3504:S3508"/>
    <mergeCell ref="T3504:T3508"/>
    <mergeCell ref="U3504:U3508"/>
    <mergeCell ref="V3504:V3508"/>
    <mergeCell ref="W3504:W3508"/>
    <mergeCell ref="X3504:X3508"/>
    <mergeCell ref="Y3504:Y3508"/>
    <mergeCell ref="Z3504:Z3508"/>
    <mergeCell ref="AA3504:AA3508"/>
    <mergeCell ref="AB3504:AB3508"/>
    <mergeCell ref="AC3504:AC3508"/>
    <mergeCell ref="P3489:P3493"/>
    <mergeCell ref="R3489:R3493"/>
    <mergeCell ref="S3489:S3493"/>
    <mergeCell ref="T3489:T3493"/>
    <mergeCell ref="U3489:U3493"/>
    <mergeCell ref="V3489:V3493"/>
    <mergeCell ref="W3489:W3493"/>
    <mergeCell ref="X3489:X3493"/>
    <mergeCell ref="Y3489:Y3493"/>
    <mergeCell ref="Z3489:Z3493"/>
    <mergeCell ref="AA3489:AA3493"/>
    <mergeCell ref="AB3489:AB3493"/>
    <mergeCell ref="AC3489:AC3493"/>
    <mergeCell ref="P3494:P3498"/>
    <mergeCell ref="R3494:R3498"/>
    <mergeCell ref="S3494:S3498"/>
    <mergeCell ref="T3494:T3498"/>
    <mergeCell ref="U3494:U3498"/>
    <mergeCell ref="V3494:V3498"/>
    <mergeCell ref="W3494:W3498"/>
    <mergeCell ref="X3494:X3498"/>
    <mergeCell ref="Y3494:Y3498"/>
    <mergeCell ref="Z3494:Z3498"/>
    <mergeCell ref="AA3494:AA3498"/>
    <mergeCell ref="AB3494:AB3498"/>
    <mergeCell ref="AC3494:AC3498"/>
    <mergeCell ref="P3479:P3483"/>
    <mergeCell ref="R3479:R3483"/>
    <mergeCell ref="S3479:S3483"/>
    <mergeCell ref="T3479:T3483"/>
    <mergeCell ref="U3479:U3483"/>
    <mergeCell ref="V3479:V3483"/>
    <mergeCell ref="W3479:W3483"/>
    <mergeCell ref="X3479:X3483"/>
    <mergeCell ref="Y3479:Y3483"/>
    <mergeCell ref="Z3479:Z3483"/>
    <mergeCell ref="AA3479:AA3483"/>
    <mergeCell ref="AB3479:AB3483"/>
    <mergeCell ref="AC3479:AC3483"/>
    <mergeCell ref="P3484:P3488"/>
    <mergeCell ref="R3484:R3488"/>
    <mergeCell ref="S3484:S3488"/>
    <mergeCell ref="T3484:T3488"/>
    <mergeCell ref="U3484:U3488"/>
    <mergeCell ref="V3484:V3488"/>
    <mergeCell ref="W3484:W3488"/>
    <mergeCell ref="X3484:X3488"/>
    <mergeCell ref="Y3484:Y3488"/>
    <mergeCell ref="Z3484:Z3488"/>
    <mergeCell ref="AA3484:AA3488"/>
    <mergeCell ref="AB3484:AB3488"/>
    <mergeCell ref="AC3484:AC3488"/>
    <mergeCell ref="P3469:P3473"/>
    <mergeCell ref="R3469:R3473"/>
    <mergeCell ref="S3469:S3473"/>
    <mergeCell ref="T3469:T3473"/>
    <mergeCell ref="U3469:U3473"/>
    <mergeCell ref="V3469:V3473"/>
    <mergeCell ref="W3469:W3473"/>
    <mergeCell ref="X3469:X3473"/>
    <mergeCell ref="Y3469:Y3473"/>
    <mergeCell ref="Z3469:Z3473"/>
    <mergeCell ref="AA3469:AA3473"/>
    <mergeCell ref="AB3469:AB3473"/>
    <mergeCell ref="AC3469:AC3473"/>
    <mergeCell ref="P3474:P3478"/>
    <mergeCell ref="R3474:R3478"/>
    <mergeCell ref="S3474:S3478"/>
    <mergeCell ref="T3474:T3478"/>
    <mergeCell ref="U3474:U3478"/>
    <mergeCell ref="V3474:V3478"/>
    <mergeCell ref="W3474:W3478"/>
    <mergeCell ref="X3474:X3478"/>
    <mergeCell ref="Y3474:Y3478"/>
    <mergeCell ref="Z3474:Z3478"/>
    <mergeCell ref="AA3474:AA3478"/>
    <mergeCell ref="AB3474:AB3478"/>
    <mergeCell ref="AC3474:AC3478"/>
    <mergeCell ref="P3459:P3463"/>
    <mergeCell ref="R3459:R3463"/>
    <mergeCell ref="S3459:S3463"/>
    <mergeCell ref="T3459:T3463"/>
    <mergeCell ref="U3459:U3463"/>
    <mergeCell ref="V3459:V3463"/>
    <mergeCell ref="W3459:W3463"/>
    <mergeCell ref="X3459:X3463"/>
    <mergeCell ref="Y3459:Y3463"/>
    <mergeCell ref="Z3459:Z3463"/>
    <mergeCell ref="AA3459:AA3463"/>
    <mergeCell ref="AB3459:AB3463"/>
    <mergeCell ref="AC3459:AC3463"/>
    <mergeCell ref="P3464:P3468"/>
    <mergeCell ref="R3464:R3468"/>
    <mergeCell ref="S3464:S3468"/>
    <mergeCell ref="T3464:T3468"/>
    <mergeCell ref="U3464:U3468"/>
    <mergeCell ref="V3464:V3468"/>
    <mergeCell ref="W3464:W3468"/>
    <mergeCell ref="X3464:X3468"/>
    <mergeCell ref="Y3464:Y3468"/>
    <mergeCell ref="Z3464:Z3468"/>
    <mergeCell ref="AA3464:AA3468"/>
    <mergeCell ref="AB3464:AB3468"/>
    <mergeCell ref="AC3464:AC3468"/>
    <mergeCell ref="P3449:P3453"/>
    <mergeCell ref="R3449:R3453"/>
    <mergeCell ref="S3449:S3453"/>
    <mergeCell ref="T3449:T3453"/>
    <mergeCell ref="U3449:U3453"/>
    <mergeCell ref="V3449:V3453"/>
    <mergeCell ref="W3449:W3453"/>
    <mergeCell ref="X3449:X3453"/>
    <mergeCell ref="Y3449:Y3453"/>
    <mergeCell ref="Z3449:Z3453"/>
    <mergeCell ref="AA3449:AA3453"/>
    <mergeCell ref="AB3449:AB3453"/>
    <mergeCell ref="AC3449:AC3453"/>
    <mergeCell ref="P3454:P3458"/>
    <mergeCell ref="R3454:R3458"/>
    <mergeCell ref="S3454:S3458"/>
    <mergeCell ref="T3454:T3458"/>
    <mergeCell ref="U3454:U3458"/>
    <mergeCell ref="V3454:V3458"/>
    <mergeCell ref="W3454:W3458"/>
    <mergeCell ref="X3454:X3458"/>
    <mergeCell ref="Y3454:Y3458"/>
    <mergeCell ref="Z3454:Z3458"/>
    <mergeCell ref="AA3454:AA3458"/>
    <mergeCell ref="AB3454:AB3458"/>
    <mergeCell ref="AC3454:AC3458"/>
    <mergeCell ref="P3439:P3443"/>
    <mergeCell ref="R3439:R3443"/>
    <mergeCell ref="S3439:S3443"/>
    <mergeCell ref="T3439:T3443"/>
    <mergeCell ref="U3439:U3443"/>
    <mergeCell ref="V3439:V3443"/>
    <mergeCell ref="W3439:W3443"/>
    <mergeCell ref="X3439:X3443"/>
    <mergeCell ref="Y3439:Y3443"/>
    <mergeCell ref="Z3439:Z3443"/>
    <mergeCell ref="AA3439:AA3443"/>
    <mergeCell ref="AB3439:AB3443"/>
    <mergeCell ref="AC3439:AC3443"/>
    <mergeCell ref="P3444:P3448"/>
    <mergeCell ref="R3444:R3448"/>
    <mergeCell ref="S3444:S3448"/>
    <mergeCell ref="T3444:T3448"/>
    <mergeCell ref="U3444:U3448"/>
    <mergeCell ref="V3444:V3448"/>
    <mergeCell ref="W3444:W3448"/>
    <mergeCell ref="X3444:X3448"/>
    <mergeCell ref="Y3444:Y3448"/>
    <mergeCell ref="Z3444:Z3448"/>
    <mergeCell ref="AA3444:AA3448"/>
    <mergeCell ref="AB3444:AB3448"/>
    <mergeCell ref="AC3444:AC3448"/>
    <mergeCell ref="P3429:P3433"/>
    <mergeCell ref="R3429:R3433"/>
    <mergeCell ref="S3429:S3433"/>
    <mergeCell ref="T3429:T3433"/>
    <mergeCell ref="U3429:U3433"/>
    <mergeCell ref="V3429:V3433"/>
    <mergeCell ref="W3429:W3433"/>
    <mergeCell ref="X3429:X3433"/>
    <mergeCell ref="Y3429:Y3433"/>
    <mergeCell ref="Z3429:Z3433"/>
    <mergeCell ref="AA3429:AA3433"/>
    <mergeCell ref="AB3429:AB3433"/>
    <mergeCell ref="AC3429:AC3433"/>
    <mergeCell ref="P3434:P3438"/>
    <mergeCell ref="R3434:R3438"/>
    <mergeCell ref="S3434:S3438"/>
    <mergeCell ref="T3434:T3438"/>
    <mergeCell ref="U3434:U3438"/>
    <mergeCell ref="V3434:V3438"/>
    <mergeCell ref="W3434:W3438"/>
    <mergeCell ref="X3434:X3438"/>
    <mergeCell ref="Y3434:Y3438"/>
    <mergeCell ref="Z3434:Z3438"/>
    <mergeCell ref="AA3434:AA3438"/>
    <mergeCell ref="AB3434:AB3438"/>
    <mergeCell ref="AC3434:AC3438"/>
    <mergeCell ref="P3419:P3423"/>
    <mergeCell ref="R3419:R3423"/>
    <mergeCell ref="S3419:S3423"/>
    <mergeCell ref="T3419:T3423"/>
    <mergeCell ref="U3419:U3423"/>
    <mergeCell ref="V3419:V3423"/>
    <mergeCell ref="W3419:W3423"/>
    <mergeCell ref="X3419:X3423"/>
    <mergeCell ref="Y3419:Y3423"/>
    <mergeCell ref="Z3419:Z3423"/>
    <mergeCell ref="AA3419:AA3423"/>
    <mergeCell ref="AB3419:AB3423"/>
    <mergeCell ref="AC3419:AC3423"/>
    <mergeCell ref="P3424:P3428"/>
    <mergeCell ref="R3424:R3428"/>
    <mergeCell ref="S3424:S3428"/>
    <mergeCell ref="T3424:T3428"/>
    <mergeCell ref="U3424:U3428"/>
    <mergeCell ref="V3424:V3428"/>
    <mergeCell ref="W3424:W3428"/>
    <mergeCell ref="X3424:X3428"/>
    <mergeCell ref="Y3424:Y3428"/>
    <mergeCell ref="Z3424:Z3428"/>
    <mergeCell ref="AA3424:AA3428"/>
    <mergeCell ref="AB3424:AB3428"/>
    <mergeCell ref="AC3424:AC3428"/>
    <mergeCell ref="P3409:P3413"/>
    <mergeCell ref="R3409:R3413"/>
    <mergeCell ref="S3409:S3413"/>
    <mergeCell ref="T3409:T3413"/>
    <mergeCell ref="U3409:U3413"/>
    <mergeCell ref="V3409:V3413"/>
    <mergeCell ref="W3409:W3413"/>
    <mergeCell ref="X3409:X3413"/>
    <mergeCell ref="Y3409:Y3413"/>
    <mergeCell ref="Z3409:Z3413"/>
    <mergeCell ref="AA3409:AA3413"/>
    <mergeCell ref="AB3409:AB3413"/>
    <mergeCell ref="AC3409:AC3413"/>
    <mergeCell ref="P3414:P3418"/>
    <mergeCell ref="R3414:R3418"/>
    <mergeCell ref="S3414:S3418"/>
    <mergeCell ref="T3414:T3418"/>
    <mergeCell ref="U3414:U3418"/>
    <mergeCell ref="V3414:V3418"/>
    <mergeCell ref="W3414:W3418"/>
    <mergeCell ref="X3414:X3418"/>
    <mergeCell ref="Y3414:Y3418"/>
    <mergeCell ref="Z3414:Z3418"/>
    <mergeCell ref="AA3414:AA3418"/>
    <mergeCell ref="AB3414:AB3418"/>
    <mergeCell ref="AC3414:AC3418"/>
    <mergeCell ref="P3399:P3403"/>
    <mergeCell ref="R3399:R3403"/>
    <mergeCell ref="S3399:S3403"/>
    <mergeCell ref="T3399:T3403"/>
    <mergeCell ref="U3399:U3403"/>
    <mergeCell ref="V3399:V3403"/>
    <mergeCell ref="W3399:W3403"/>
    <mergeCell ref="X3399:X3403"/>
    <mergeCell ref="Y3399:Y3403"/>
    <mergeCell ref="Z3399:Z3403"/>
    <mergeCell ref="AA3399:AA3403"/>
    <mergeCell ref="AB3399:AB3403"/>
    <mergeCell ref="AC3399:AC3403"/>
    <mergeCell ref="P3404:P3408"/>
    <mergeCell ref="R3404:R3408"/>
    <mergeCell ref="S3404:S3408"/>
    <mergeCell ref="T3404:T3408"/>
    <mergeCell ref="U3404:U3408"/>
    <mergeCell ref="V3404:V3408"/>
    <mergeCell ref="W3404:W3408"/>
    <mergeCell ref="X3404:X3408"/>
    <mergeCell ref="Y3404:Y3408"/>
    <mergeCell ref="Z3404:Z3408"/>
    <mergeCell ref="AA3404:AA3408"/>
    <mergeCell ref="AB3404:AB3408"/>
    <mergeCell ref="AC3404:AC3408"/>
    <mergeCell ref="P3389:P3393"/>
    <mergeCell ref="R3389:R3393"/>
    <mergeCell ref="S3389:S3393"/>
    <mergeCell ref="T3389:T3393"/>
    <mergeCell ref="U3389:U3393"/>
    <mergeCell ref="V3389:V3393"/>
    <mergeCell ref="W3389:W3393"/>
    <mergeCell ref="X3389:X3393"/>
    <mergeCell ref="Y3389:Y3393"/>
    <mergeCell ref="Z3389:Z3393"/>
    <mergeCell ref="AA3389:AA3393"/>
    <mergeCell ref="AB3389:AB3393"/>
    <mergeCell ref="AC3389:AC3393"/>
    <mergeCell ref="P3394:P3398"/>
    <mergeCell ref="R3394:R3398"/>
    <mergeCell ref="S3394:S3398"/>
    <mergeCell ref="T3394:T3398"/>
    <mergeCell ref="U3394:U3398"/>
    <mergeCell ref="V3394:V3398"/>
    <mergeCell ref="W3394:W3398"/>
    <mergeCell ref="X3394:X3398"/>
    <mergeCell ref="Y3394:Y3398"/>
    <mergeCell ref="Z3394:Z3398"/>
    <mergeCell ref="AA3394:AA3398"/>
    <mergeCell ref="AB3394:AB3398"/>
    <mergeCell ref="AC3394:AC3398"/>
    <mergeCell ref="W3379:W3383"/>
    <mergeCell ref="X3379:X3383"/>
    <mergeCell ref="Y3379:Y3383"/>
    <mergeCell ref="Z3379:Z3383"/>
    <mergeCell ref="AA3379:AA3383"/>
    <mergeCell ref="AB3379:AB3383"/>
    <mergeCell ref="AC3379:AC3383"/>
    <mergeCell ref="P3384:P3388"/>
    <mergeCell ref="R3384:R3388"/>
    <mergeCell ref="S3384:S3388"/>
    <mergeCell ref="T3384:T3388"/>
    <mergeCell ref="U3384:U3388"/>
    <mergeCell ref="V3384:V3388"/>
    <mergeCell ref="W3384:W3388"/>
    <mergeCell ref="X3384:X3388"/>
    <mergeCell ref="Y3384:Y3388"/>
    <mergeCell ref="Z3384:Z3388"/>
    <mergeCell ref="AA3384:AA3388"/>
    <mergeCell ref="AB3384:AB3388"/>
    <mergeCell ref="AC3384:AC3388"/>
    <mergeCell ref="P3379:P3383"/>
    <mergeCell ref="R3379:R3383"/>
    <mergeCell ref="S3379:S3383"/>
    <mergeCell ref="T3379:T3383"/>
    <mergeCell ref="U3379:U3383"/>
    <mergeCell ref="V3379:V3383"/>
    <mergeCell ref="W3334:W3338"/>
    <mergeCell ref="X3334:X3338"/>
    <mergeCell ref="Y3334:Y3338"/>
    <mergeCell ref="Z3334:Z3338"/>
    <mergeCell ref="AA3334:AA3338"/>
    <mergeCell ref="AB3334:AB3338"/>
    <mergeCell ref="AC3334:AC3338"/>
    <mergeCell ref="P3339:P3343"/>
    <mergeCell ref="R3339:R3343"/>
    <mergeCell ref="S3339:S3343"/>
    <mergeCell ref="T3339:T3343"/>
    <mergeCell ref="U3339:U3343"/>
    <mergeCell ref="V3339:V3343"/>
    <mergeCell ref="W3339:W3343"/>
    <mergeCell ref="X3339:X3343"/>
    <mergeCell ref="Y3339:Y3343"/>
    <mergeCell ref="Z3339:Z3343"/>
    <mergeCell ref="AA3339:AA3343"/>
    <mergeCell ref="AB3339:AB3343"/>
    <mergeCell ref="AC3339:AC3343"/>
    <mergeCell ref="P3334:P3338"/>
    <mergeCell ref="R3334:R3338"/>
    <mergeCell ref="S3334:S3338"/>
    <mergeCell ref="T3334:T3338"/>
    <mergeCell ref="U3334:U3338"/>
    <mergeCell ref="V3334:V3338"/>
    <mergeCell ref="P3369:P3373"/>
    <mergeCell ref="R3369:R3373"/>
    <mergeCell ref="S3369:S3373"/>
    <mergeCell ref="T3369:T3373"/>
    <mergeCell ref="U3369:U3373"/>
    <mergeCell ref="V3369:V3373"/>
    <mergeCell ref="W3369:W3373"/>
    <mergeCell ref="X3369:X3373"/>
    <mergeCell ref="Y3369:Y3373"/>
    <mergeCell ref="Z3369:Z3373"/>
    <mergeCell ref="AA3369:AA3373"/>
    <mergeCell ref="AB3369:AB3373"/>
    <mergeCell ref="AC3369:AC3373"/>
    <mergeCell ref="P3374:P3378"/>
    <mergeCell ref="R3374:R3378"/>
    <mergeCell ref="S3374:S3378"/>
    <mergeCell ref="T3374:T3378"/>
    <mergeCell ref="U3374:U3378"/>
    <mergeCell ref="W3324:W3328"/>
    <mergeCell ref="X3324:X3328"/>
    <mergeCell ref="Y3324:Y3328"/>
    <mergeCell ref="Z3324:Z3328"/>
    <mergeCell ref="AA3324:AA3328"/>
    <mergeCell ref="AB3324:AB3328"/>
    <mergeCell ref="AC3324:AC3328"/>
    <mergeCell ref="P3329:P3333"/>
    <mergeCell ref="R3329:R3333"/>
    <mergeCell ref="S3329:S3333"/>
    <mergeCell ref="T3329:T3333"/>
    <mergeCell ref="U3329:U3333"/>
    <mergeCell ref="V3329:V3333"/>
    <mergeCell ref="W3329:W3333"/>
    <mergeCell ref="X3329:X3333"/>
    <mergeCell ref="Y3329:Y3333"/>
    <mergeCell ref="Z3329:Z3333"/>
    <mergeCell ref="AA3329:AA3333"/>
    <mergeCell ref="AB3329:AB3333"/>
    <mergeCell ref="AC3329:AC3333"/>
    <mergeCell ref="P3324:P3328"/>
    <mergeCell ref="R3324:R3328"/>
    <mergeCell ref="S3324:S3328"/>
    <mergeCell ref="T3324:T3328"/>
    <mergeCell ref="U3324:U3328"/>
    <mergeCell ref="V3324:V3328"/>
    <mergeCell ref="W3314:W3318"/>
    <mergeCell ref="X3314:X3318"/>
    <mergeCell ref="Y3314:Y3318"/>
    <mergeCell ref="Z3314:Z3318"/>
    <mergeCell ref="AA3314:AA3318"/>
    <mergeCell ref="AB3314:AB3318"/>
    <mergeCell ref="AC3314:AC3318"/>
    <mergeCell ref="P3319:P3323"/>
    <mergeCell ref="R3319:R3323"/>
    <mergeCell ref="S3319:S3323"/>
    <mergeCell ref="T3319:T3323"/>
    <mergeCell ref="U3319:U3323"/>
    <mergeCell ref="V3319:V3323"/>
    <mergeCell ref="W3319:W3323"/>
    <mergeCell ref="X3319:X3323"/>
    <mergeCell ref="Y3319:Y3323"/>
    <mergeCell ref="Z3319:Z3323"/>
    <mergeCell ref="AA3319:AA3323"/>
    <mergeCell ref="AB3319:AB3323"/>
    <mergeCell ref="AC3319:AC3323"/>
    <mergeCell ref="P3314:P3318"/>
    <mergeCell ref="R3314:R3318"/>
    <mergeCell ref="S3314:S3318"/>
    <mergeCell ref="T3314:T3318"/>
    <mergeCell ref="U3314:U3318"/>
    <mergeCell ref="V3314:V3318"/>
    <mergeCell ref="W3304:W3308"/>
    <mergeCell ref="X3304:X3308"/>
    <mergeCell ref="Y3304:Y3308"/>
    <mergeCell ref="Z3304:Z3308"/>
    <mergeCell ref="AA3304:AA3308"/>
    <mergeCell ref="AB3304:AB3308"/>
    <mergeCell ref="AC3304:AC3308"/>
    <mergeCell ref="P3309:P3313"/>
    <mergeCell ref="R3309:R3313"/>
    <mergeCell ref="S3309:S3313"/>
    <mergeCell ref="T3309:T3313"/>
    <mergeCell ref="U3309:U3313"/>
    <mergeCell ref="V3309:V3313"/>
    <mergeCell ref="W3309:W3313"/>
    <mergeCell ref="X3309:X3313"/>
    <mergeCell ref="Y3309:Y3313"/>
    <mergeCell ref="Z3309:Z3313"/>
    <mergeCell ref="AA3309:AA3313"/>
    <mergeCell ref="AB3309:AB3313"/>
    <mergeCell ref="AC3309:AC3313"/>
    <mergeCell ref="P3304:P3308"/>
    <mergeCell ref="R3304:R3308"/>
    <mergeCell ref="S3304:S3308"/>
    <mergeCell ref="T3304:T3308"/>
    <mergeCell ref="U3304:U3308"/>
    <mergeCell ref="V3304:V3308"/>
    <mergeCell ref="W3294:W3298"/>
    <mergeCell ref="X3294:X3298"/>
    <mergeCell ref="Y3294:Y3298"/>
    <mergeCell ref="Z3294:Z3298"/>
    <mergeCell ref="AA3294:AA3298"/>
    <mergeCell ref="AB3294:AB3298"/>
    <mergeCell ref="AC3294:AC3298"/>
    <mergeCell ref="P3299:P3303"/>
    <mergeCell ref="R3299:R3303"/>
    <mergeCell ref="S3299:S3303"/>
    <mergeCell ref="T3299:T3303"/>
    <mergeCell ref="U3299:U3303"/>
    <mergeCell ref="V3299:V3303"/>
    <mergeCell ref="W3299:W3303"/>
    <mergeCell ref="X3299:X3303"/>
    <mergeCell ref="Y3299:Y3303"/>
    <mergeCell ref="Z3299:Z3303"/>
    <mergeCell ref="AA3299:AA3303"/>
    <mergeCell ref="AB3299:AB3303"/>
    <mergeCell ref="AC3299:AC3303"/>
    <mergeCell ref="P3294:P3298"/>
    <mergeCell ref="R3294:R3298"/>
    <mergeCell ref="S3294:S3298"/>
    <mergeCell ref="T3294:T3298"/>
    <mergeCell ref="U3294:U3298"/>
    <mergeCell ref="V3294:V3298"/>
    <mergeCell ref="W3284:W3288"/>
    <mergeCell ref="X3284:X3288"/>
    <mergeCell ref="Y3284:Y3288"/>
    <mergeCell ref="Z3284:Z3288"/>
    <mergeCell ref="AA3284:AA3288"/>
    <mergeCell ref="AB3284:AB3288"/>
    <mergeCell ref="AC3284:AC3288"/>
    <mergeCell ref="P3289:P3293"/>
    <mergeCell ref="R3289:R3293"/>
    <mergeCell ref="S3289:S3293"/>
    <mergeCell ref="T3289:T3293"/>
    <mergeCell ref="U3289:U3293"/>
    <mergeCell ref="V3289:V3293"/>
    <mergeCell ref="W3289:W3293"/>
    <mergeCell ref="X3289:X3293"/>
    <mergeCell ref="Y3289:Y3293"/>
    <mergeCell ref="Z3289:Z3293"/>
    <mergeCell ref="AA3289:AA3293"/>
    <mergeCell ref="AB3289:AB3293"/>
    <mergeCell ref="AC3289:AC3293"/>
    <mergeCell ref="P3284:P3288"/>
    <mergeCell ref="R3284:R3288"/>
    <mergeCell ref="S3284:S3288"/>
    <mergeCell ref="T3284:T3288"/>
    <mergeCell ref="U3284:U3288"/>
    <mergeCell ref="V3284:V3288"/>
    <mergeCell ref="W3274:W3278"/>
    <mergeCell ref="X3274:X3278"/>
    <mergeCell ref="Y3274:Y3278"/>
    <mergeCell ref="Z3274:Z3278"/>
    <mergeCell ref="AA3274:AA3278"/>
    <mergeCell ref="AB3274:AB3278"/>
    <mergeCell ref="AC3274:AC3278"/>
    <mergeCell ref="P3279:P3283"/>
    <mergeCell ref="R3279:R3283"/>
    <mergeCell ref="S3279:S3283"/>
    <mergeCell ref="T3279:T3283"/>
    <mergeCell ref="U3279:U3283"/>
    <mergeCell ref="V3279:V3283"/>
    <mergeCell ref="W3279:W3283"/>
    <mergeCell ref="X3279:X3283"/>
    <mergeCell ref="Y3279:Y3283"/>
    <mergeCell ref="Z3279:Z3283"/>
    <mergeCell ref="AA3279:AA3283"/>
    <mergeCell ref="AB3279:AB3283"/>
    <mergeCell ref="AC3279:AC3283"/>
    <mergeCell ref="P3274:P3278"/>
    <mergeCell ref="R3274:R3278"/>
    <mergeCell ref="S3274:S3278"/>
    <mergeCell ref="T3274:T3278"/>
    <mergeCell ref="U3274:U3278"/>
    <mergeCell ref="V3274:V3278"/>
    <mergeCell ref="W3264:W3268"/>
    <mergeCell ref="X3264:X3268"/>
    <mergeCell ref="Y3264:Y3268"/>
    <mergeCell ref="Z3264:Z3268"/>
    <mergeCell ref="AA3264:AA3268"/>
    <mergeCell ref="AB3264:AB3268"/>
    <mergeCell ref="AC3264:AC3268"/>
    <mergeCell ref="P3269:P3273"/>
    <mergeCell ref="R3269:R3273"/>
    <mergeCell ref="S3269:S3273"/>
    <mergeCell ref="T3269:T3273"/>
    <mergeCell ref="U3269:U3273"/>
    <mergeCell ref="V3269:V3273"/>
    <mergeCell ref="W3269:W3273"/>
    <mergeCell ref="X3269:X3273"/>
    <mergeCell ref="Y3269:Y3273"/>
    <mergeCell ref="Z3269:Z3273"/>
    <mergeCell ref="AA3269:AA3273"/>
    <mergeCell ref="AB3269:AB3273"/>
    <mergeCell ref="AC3269:AC3273"/>
    <mergeCell ref="P3264:P3268"/>
    <mergeCell ref="R3264:R3268"/>
    <mergeCell ref="S3264:S3268"/>
    <mergeCell ref="T3264:T3268"/>
    <mergeCell ref="U3264:U3268"/>
    <mergeCell ref="V3264:V3268"/>
    <mergeCell ref="W3254:W3258"/>
    <mergeCell ref="X3254:X3258"/>
    <mergeCell ref="Y3254:Y3258"/>
    <mergeCell ref="Z3254:Z3258"/>
    <mergeCell ref="AA3254:AA3258"/>
    <mergeCell ref="AB3254:AB3258"/>
    <mergeCell ref="AC3254:AC3258"/>
    <mergeCell ref="P3259:P3263"/>
    <mergeCell ref="R3259:R3263"/>
    <mergeCell ref="S3259:S3263"/>
    <mergeCell ref="T3259:T3263"/>
    <mergeCell ref="U3259:U3263"/>
    <mergeCell ref="V3259:V3263"/>
    <mergeCell ref="W3259:W3263"/>
    <mergeCell ref="X3259:X3263"/>
    <mergeCell ref="Y3259:Y3263"/>
    <mergeCell ref="Z3259:Z3263"/>
    <mergeCell ref="AA3259:AA3263"/>
    <mergeCell ref="AB3259:AB3263"/>
    <mergeCell ref="AC3259:AC3263"/>
    <mergeCell ref="P3254:P3258"/>
    <mergeCell ref="R3254:R3258"/>
    <mergeCell ref="S3254:S3258"/>
    <mergeCell ref="T3254:T3258"/>
    <mergeCell ref="U3254:U3258"/>
    <mergeCell ref="V3254:V3258"/>
    <mergeCell ref="W3244:W3248"/>
    <mergeCell ref="X3244:X3248"/>
    <mergeCell ref="Y3244:Y3248"/>
    <mergeCell ref="Z3244:Z3248"/>
    <mergeCell ref="AA3244:AA3248"/>
    <mergeCell ref="AB3244:AB3248"/>
    <mergeCell ref="AC3244:AC3248"/>
    <mergeCell ref="P3249:P3253"/>
    <mergeCell ref="R3249:R3253"/>
    <mergeCell ref="S3249:S3253"/>
    <mergeCell ref="T3249:T3253"/>
    <mergeCell ref="U3249:U3253"/>
    <mergeCell ref="V3249:V3253"/>
    <mergeCell ref="W3249:W3253"/>
    <mergeCell ref="X3249:X3253"/>
    <mergeCell ref="Y3249:Y3253"/>
    <mergeCell ref="Z3249:Z3253"/>
    <mergeCell ref="AA3249:AA3253"/>
    <mergeCell ref="AB3249:AB3253"/>
    <mergeCell ref="AC3249:AC3253"/>
    <mergeCell ref="P3244:P3248"/>
    <mergeCell ref="R3244:R3248"/>
    <mergeCell ref="S3244:S3248"/>
    <mergeCell ref="T3244:T3248"/>
    <mergeCell ref="U3244:U3248"/>
    <mergeCell ref="V3244:V3248"/>
    <mergeCell ref="W3234:W3238"/>
    <mergeCell ref="X3234:X3238"/>
    <mergeCell ref="Y3234:Y3238"/>
    <mergeCell ref="Z3234:Z3238"/>
    <mergeCell ref="AA3234:AA3238"/>
    <mergeCell ref="AB3234:AB3238"/>
    <mergeCell ref="AC3234:AC3238"/>
    <mergeCell ref="P3239:P3243"/>
    <mergeCell ref="R3239:R3243"/>
    <mergeCell ref="S3239:S3243"/>
    <mergeCell ref="T3239:T3243"/>
    <mergeCell ref="U3239:U3243"/>
    <mergeCell ref="V3239:V3243"/>
    <mergeCell ref="W3239:W3243"/>
    <mergeCell ref="X3239:X3243"/>
    <mergeCell ref="Y3239:Y3243"/>
    <mergeCell ref="Z3239:Z3243"/>
    <mergeCell ref="AA3239:AA3243"/>
    <mergeCell ref="AB3239:AB3243"/>
    <mergeCell ref="AC3239:AC3243"/>
    <mergeCell ref="P3234:P3238"/>
    <mergeCell ref="R3234:R3238"/>
    <mergeCell ref="S3234:S3238"/>
    <mergeCell ref="T3234:T3238"/>
    <mergeCell ref="U3234:U3238"/>
    <mergeCell ref="V3234:V3238"/>
    <mergeCell ref="P3224:P3228"/>
    <mergeCell ref="R3224:R3228"/>
    <mergeCell ref="S3224:S3228"/>
    <mergeCell ref="T3224:T3228"/>
    <mergeCell ref="U3224:U3228"/>
    <mergeCell ref="V3224:V3228"/>
    <mergeCell ref="W3224:W3228"/>
    <mergeCell ref="X3224:X3228"/>
    <mergeCell ref="Y3224:Y3228"/>
    <mergeCell ref="Z3224:Z3228"/>
    <mergeCell ref="AA3224:AA3228"/>
    <mergeCell ref="AB3224:AB3228"/>
    <mergeCell ref="AC3224:AC3228"/>
    <mergeCell ref="P3229:P3233"/>
    <mergeCell ref="R3229:R3233"/>
    <mergeCell ref="S3229:S3233"/>
    <mergeCell ref="T3229:T3233"/>
    <mergeCell ref="U3229:U3233"/>
    <mergeCell ref="V3229:V3233"/>
    <mergeCell ref="W3229:W3233"/>
    <mergeCell ref="X3229:X3233"/>
    <mergeCell ref="Y3229:Y3233"/>
    <mergeCell ref="Z3229:Z3233"/>
    <mergeCell ref="AA3229:AA3233"/>
    <mergeCell ref="AB3229:AB3233"/>
    <mergeCell ref="AC3229:AC3233"/>
    <mergeCell ref="P3214:P3218"/>
    <mergeCell ref="R3214:R3218"/>
    <mergeCell ref="S3214:S3218"/>
    <mergeCell ref="T3214:T3218"/>
    <mergeCell ref="U3214:U3218"/>
    <mergeCell ref="V3214:V3218"/>
    <mergeCell ref="W3214:W3218"/>
    <mergeCell ref="X3214:X3218"/>
    <mergeCell ref="Y3214:Y3218"/>
    <mergeCell ref="Z3214:Z3218"/>
    <mergeCell ref="AA3214:AA3218"/>
    <mergeCell ref="AB3214:AB3218"/>
    <mergeCell ref="AC3214:AC3218"/>
    <mergeCell ref="P3219:P3223"/>
    <mergeCell ref="R3219:R3223"/>
    <mergeCell ref="S3219:S3223"/>
    <mergeCell ref="T3219:T3223"/>
    <mergeCell ref="U3219:U3223"/>
    <mergeCell ref="V3219:V3223"/>
    <mergeCell ref="W3219:W3223"/>
    <mergeCell ref="X3219:X3223"/>
    <mergeCell ref="Y3219:Y3223"/>
    <mergeCell ref="Z3219:Z3223"/>
    <mergeCell ref="AA3219:AA3223"/>
    <mergeCell ref="AB3219:AB3223"/>
    <mergeCell ref="AC3219:AC3223"/>
    <mergeCell ref="P3204:P3208"/>
    <mergeCell ref="R3204:R3208"/>
    <mergeCell ref="S3204:S3208"/>
    <mergeCell ref="T3204:T3208"/>
    <mergeCell ref="U3204:U3208"/>
    <mergeCell ref="V3204:V3208"/>
    <mergeCell ref="W3204:W3208"/>
    <mergeCell ref="X3204:X3208"/>
    <mergeCell ref="Y3204:Y3208"/>
    <mergeCell ref="Z3204:Z3208"/>
    <mergeCell ref="AA3204:AA3208"/>
    <mergeCell ref="AB3204:AB3208"/>
    <mergeCell ref="AC3204:AC3208"/>
    <mergeCell ref="P3209:P3213"/>
    <mergeCell ref="R3209:R3213"/>
    <mergeCell ref="S3209:S3213"/>
    <mergeCell ref="T3209:T3213"/>
    <mergeCell ref="U3209:U3213"/>
    <mergeCell ref="V3209:V3213"/>
    <mergeCell ref="W3209:W3213"/>
    <mergeCell ref="X3209:X3213"/>
    <mergeCell ref="Y3209:Y3213"/>
    <mergeCell ref="Z3209:Z3213"/>
    <mergeCell ref="AA3209:AA3213"/>
    <mergeCell ref="AB3209:AB3213"/>
    <mergeCell ref="AC3209:AC3213"/>
    <mergeCell ref="P3194:P3198"/>
    <mergeCell ref="R3194:R3198"/>
    <mergeCell ref="S3194:S3198"/>
    <mergeCell ref="T3194:T3198"/>
    <mergeCell ref="U3194:U3198"/>
    <mergeCell ref="V3194:V3198"/>
    <mergeCell ref="W3194:W3198"/>
    <mergeCell ref="X3194:X3198"/>
    <mergeCell ref="Y3194:Y3198"/>
    <mergeCell ref="Z3194:Z3198"/>
    <mergeCell ref="AA3194:AA3198"/>
    <mergeCell ref="AB3194:AB3198"/>
    <mergeCell ref="AC3194:AC3198"/>
    <mergeCell ref="P3199:P3203"/>
    <mergeCell ref="R3199:R3203"/>
    <mergeCell ref="S3199:S3203"/>
    <mergeCell ref="T3199:T3203"/>
    <mergeCell ref="U3199:U3203"/>
    <mergeCell ref="V3199:V3203"/>
    <mergeCell ref="W3199:W3203"/>
    <mergeCell ref="X3199:X3203"/>
    <mergeCell ref="Y3199:Y3203"/>
    <mergeCell ref="Z3199:Z3203"/>
    <mergeCell ref="AA3199:AA3203"/>
    <mergeCell ref="AB3199:AB3203"/>
    <mergeCell ref="AC3199:AC3203"/>
    <mergeCell ref="P3184:P3188"/>
    <mergeCell ref="R3184:R3188"/>
    <mergeCell ref="S3184:S3188"/>
    <mergeCell ref="T3184:T3188"/>
    <mergeCell ref="U3184:U3188"/>
    <mergeCell ref="V3184:V3188"/>
    <mergeCell ref="W3184:W3188"/>
    <mergeCell ref="X3184:X3188"/>
    <mergeCell ref="Y3184:Y3188"/>
    <mergeCell ref="Z3184:Z3188"/>
    <mergeCell ref="AA3184:AA3188"/>
    <mergeCell ref="AB3184:AB3188"/>
    <mergeCell ref="AC3184:AC3188"/>
    <mergeCell ref="P3189:P3193"/>
    <mergeCell ref="R3189:R3193"/>
    <mergeCell ref="S3189:S3193"/>
    <mergeCell ref="T3189:T3193"/>
    <mergeCell ref="U3189:U3193"/>
    <mergeCell ref="V3189:V3193"/>
    <mergeCell ref="W3189:W3193"/>
    <mergeCell ref="X3189:X3193"/>
    <mergeCell ref="Y3189:Y3193"/>
    <mergeCell ref="Z3189:Z3193"/>
    <mergeCell ref="AA3189:AA3193"/>
    <mergeCell ref="AB3189:AB3193"/>
    <mergeCell ref="AC3189:AC3193"/>
    <mergeCell ref="P3174:P3178"/>
    <mergeCell ref="R3174:R3178"/>
    <mergeCell ref="S3174:S3178"/>
    <mergeCell ref="T3174:T3178"/>
    <mergeCell ref="U3174:U3178"/>
    <mergeCell ref="V3174:V3178"/>
    <mergeCell ref="W3174:W3178"/>
    <mergeCell ref="X3174:X3178"/>
    <mergeCell ref="Y3174:Y3178"/>
    <mergeCell ref="Z3174:Z3178"/>
    <mergeCell ref="AA3174:AA3178"/>
    <mergeCell ref="AB3174:AB3178"/>
    <mergeCell ref="AC3174:AC3178"/>
    <mergeCell ref="P3179:P3183"/>
    <mergeCell ref="R3179:R3183"/>
    <mergeCell ref="S3179:S3183"/>
    <mergeCell ref="T3179:T3183"/>
    <mergeCell ref="U3179:U3183"/>
    <mergeCell ref="V3179:V3183"/>
    <mergeCell ref="W3179:W3183"/>
    <mergeCell ref="X3179:X3183"/>
    <mergeCell ref="Y3179:Y3183"/>
    <mergeCell ref="Z3179:Z3183"/>
    <mergeCell ref="AA3179:AA3183"/>
    <mergeCell ref="AB3179:AB3183"/>
    <mergeCell ref="AC3179:AC3183"/>
    <mergeCell ref="P3164:P3168"/>
    <mergeCell ref="R3164:R3168"/>
    <mergeCell ref="S3164:S3168"/>
    <mergeCell ref="T3164:T3168"/>
    <mergeCell ref="U3164:U3168"/>
    <mergeCell ref="V3164:V3168"/>
    <mergeCell ref="W3164:W3168"/>
    <mergeCell ref="X3164:X3168"/>
    <mergeCell ref="Y3164:Y3168"/>
    <mergeCell ref="Z3164:Z3168"/>
    <mergeCell ref="AA3164:AA3168"/>
    <mergeCell ref="AB3164:AB3168"/>
    <mergeCell ref="AC3164:AC3168"/>
    <mergeCell ref="P3169:P3173"/>
    <mergeCell ref="R3169:R3173"/>
    <mergeCell ref="S3169:S3173"/>
    <mergeCell ref="T3169:T3173"/>
    <mergeCell ref="U3169:U3173"/>
    <mergeCell ref="V3169:V3173"/>
    <mergeCell ref="W3169:W3173"/>
    <mergeCell ref="X3169:X3173"/>
    <mergeCell ref="Y3169:Y3173"/>
    <mergeCell ref="Z3169:Z3173"/>
    <mergeCell ref="AA3169:AA3173"/>
    <mergeCell ref="AB3169:AB3173"/>
    <mergeCell ref="AC3169:AC3173"/>
    <mergeCell ref="W3154:W3158"/>
    <mergeCell ref="X3154:X3158"/>
    <mergeCell ref="Y3154:Y3158"/>
    <mergeCell ref="Z3154:Z3158"/>
    <mergeCell ref="AA3154:AA3158"/>
    <mergeCell ref="AB3154:AB3158"/>
    <mergeCell ref="AC3154:AC3158"/>
    <mergeCell ref="P3159:P3163"/>
    <mergeCell ref="R3159:R3163"/>
    <mergeCell ref="S3159:S3163"/>
    <mergeCell ref="T3159:T3163"/>
    <mergeCell ref="U3159:U3163"/>
    <mergeCell ref="V3159:V3163"/>
    <mergeCell ref="W3159:W3163"/>
    <mergeCell ref="X3159:X3163"/>
    <mergeCell ref="Y3159:Y3163"/>
    <mergeCell ref="Z3159:Z3163"/>
    <mergeCell ref="AA3159:AA3163"/>
    <mergeCell ref="AB3159:AB3163"/>
    <mergeCell ref="AC3159:AC3163"/>
    <mergeCell ref="P3154:P3158"/>
    <mergeCell ref="R3154:R3158"/>
    <mergeCell ref="S3154:S3158"/>
    <mergeCell ref="T3154:T3158"/>
    <mergeCell ref="U3154:U3158"/>
    <mergeCell ref="V3154:V3158"/>
    <mergeCell ref="W3144:W3148"/>
    <mergeCell ref="X3144:X3148"/>
    <mergeCell ref="Y3144:Y3148"/>
    <mergeCell ref="Z3144:Z3148"/>
    <mergeCell ref="AA3144:AA3148"/>
    <mergeCell ref="AB3144:AB3148"/>
    <mergeCell ref="AC3144:AC3148"/>
    <mergeCell ref="P3149:P3153"/>
    <mergeCell ref="R3149:R3153"/>
    <mergeCell ref="S3149:S3153"/>
    <mergeCell ref="T3149:T3153"/>
    <mergeCell ref="U3149:U3153"/>
    <mergeCell ref="V3149:V3153"/>
    <mergeCell ref="W3149:W3153"/>
    <mergeCell ref="X3149:X3153"/>
    <mergeCell ref="Y3149:Y3153"/>
    <mergeCell ref="Z3149:Z3153"/>
    <mergeCell ref="AA3149:AA3153"/>
    <mergeCell ref="AB3149:AB3153"/>
    <mergeCell ref="AC3149:AC3153"/>
    <mergeCell ref="P3144:P3148"/>
    <mergeCell ref="R3144:R3148"/>
    <mergeCell ref="S3144:S3148"/>
    <mergeCell ref="T3144:T3148"/>
    <mergeCell ref="U3144:U3148"/>
    <mergeCell ref="V3144:V3148"/>
    <mergeCell ref="P3134:P3138"/>
    <mergeCell ref="R3134:R3138"/>
    <mergeCell ref="S3134:S3138"/>
    <mergeCell ref="T3134:T3138"/>
    <mergeCell ref="U3134:U3138"/>
    <mergeCell ref="V3134:V3138"/>
    <mergeCell ref="W3134:W3138"/>
    <mergeCell ref="X3134:X3138"/>
    <mergeCell ref="Y3134:Y3138"/>
    <mergeCell ref="Z3134:Z3138"/>
    <mergeCell ref="AA3134:AA3138"/>
    <mergeCell ref="AB3134:AB3138"/>
    <mergeCell ref="AC3134:AC3138"/>
    <mergeCell ref="P3139:P3143"/>
    <mergeCell ref="R3139:R3143"/>
    <mergeCell ref="S3139:S3143"/>
    <mergeCell ref="T3139:T3143"/>
    <mergeCell ref="U3139:U3143"/>
    <mergeCell ref="V3139:V3143"/>
    <mergeCell ref="W3139:W3143"/>
    <mergeCell ref="X3139:X3143"/>
    <mergeCell ref="Y3139:Y3143"/>
    <mergeCell ref="Z3139:Z3143"/>
    <mergeCell ref="AA3139:AA3143"/>
    <mergeCell ref="AB3139:AB3143"/>
    <mergeCell ref="AC3139:AC3143"/>
    <mergeCell ref="W3124:W3128"/>
    <mergeCell ref="X3124:X3128"/>
    <mergeCell ref="Y3124:Y3128"/>
    <mergeCell ref="Z3124:Z3128"/>
    <mergeCell ref="AA3124:AA3128"/>
    <mergeCell ref="AB3124:AB3128"/>
    <mergeCell ref="AC3124:AC3128"/>
    <mergeCell ref="P3129:P3133"/>
    <mergeCell ref="R3129:R3133"/>
    <mergeCell ref="S3129:S3133"/>
    <mergeCell ref="T3129:T3133"/>
    <mergeCell ref="U3129:U3133"/>
    <mergeCell ref="V3129:V3133"/>
    <mergeCell ref="W3129:W3133"/>
    <mergeCell ref="X3129:X3133"/>
    <mergeCell ref="Y3129:Y3133"/>
    <mergeCell ref="Z3129:Z3133"/>
    <mergeCell ref="AA3129:AA3133"/>
    <mergeCell ref="AB3129:AB3133"/>
    <mergeCell ref="AC3129:AC3133"/>
    <mergeCell ref="P3124:P3128"/>
    <mergeCell ref="R3124:R3128"/>
    <mergeCell ref="S3124:S3128"/>
    <mergeCell ref="T3124:T3128"/>
    <mergeCell ref="U3124:U3128"/>
    <mergeCell ref="V3124:V3128"/>
    <mergeCell ref="W3114:W3118"/>
    <mergeCell ref="X3114:X3118"/>
    <mergeCell ref="Y3114:Y3118"/>
    <mergeCell ref="Z3114:Z3118"/>
    <mergeCell ref="AA3114:AA3118"/>
    <mergeCell ref="AB3114:AB3118"/>
    <mergeCell ref="AC3114:AC3118"/>
    <mergeCell ref="P3119:P3123"/>
    <mergeCell ref="R3119:R3123"/>
    <mergeCell ref="S3119:S3123"/>
    <mergeCell ref="T3119:T3123"/>
    <mergeCell ref="U3119:U3123"/>
    <mergeCell ref="V3119:V3123"/>
    <mergeCell ref="W3119:W3123"/>
    <mergeCell ref="X3119:X3123"/>
    <mergeCell ref="Y3119:Y3123"/>
    <mergeCell ref="Z3119:Z3123"/>
    <mergeCell ref="AA3119:AA3123"/>
    <mergeCell ref="AB3119:AB3123"/>
    <mergeCell ref="AC3119:AC3123"/>
    <mergeCell ref="P3114:P3118"/>
    <mergeCell ref="R3114:R3118"/>
    <mergeCell ref="S3114:S3118"/>
    <mergeCell ref="T3114:T3118"/>
    <mergeCell ref="U3114:U3118"/>
    <mergeCell ref="V3114:V3118"/>
    <mergeCell ref="W3104:W3108"/>
    <mergeCell ref="X3104:X3108"/>
    <mergeCell ref="Y3104:Y3108"/>
    <mergeCell ref="Z3104:Z3108"/>
    <mergeCell ref="AA3104:AA3108"/>
    <mergeCell ref="AB3104:AB3108"/>
    <mergeCell ref="AC3104:AC3108"/>
    <mergeCell ref="P3109:P3113"/>
    <mergeCell ref="R3109:R3113"/>
    <mergeCell ref="S3109:S3113"/>
    <mergeCell ref="T3109:T3113"/>
    <mergeCell ref="U3109:U3113"/>
    <mergeCell ref="V3109:V3113"/>
    <mergeCell ref="W3109:W3113"/>
    <mergeCell ref="X3109:X3113"/>
    <mergeCell ref="Y3109:Y3113"/>
    <mergeCell ref="Z3109:Z3113"/>
    <mergeCell ref="AA3109:AA3113"/>
    <mergeCell ref="AB3109:AB3113"/>
    <mergeCell ref="AC3109:AC3113"/>
    <mergeCell ref="P3104:P3108"/>
    <mergeCell ref="R3104:R3108"/>
    <mergeCell ref="S3104:S3108"/>
    <mergeCell ref="T3104:T3108"/>
    <mergeCell ref="U3104:U3108"/>
    <mergeCell ref="V3104:V3108"/>
    <mergeCell ref="W3094:W3098"/>
    <mergeCell ref="X3094:X3098"/>
    <mergeCell ref="Y3094:Y3098"/>
    <mergeCell ref="Z3094:Z3098"/>
    <mergeCell ref="AA3094:AA3098"/>
    <mergeCell ref="AB3094:AB3098"/>
    <mergeCell ref="AC3094:AC3098"/>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094:P3098"/>
    <mergeCell ref="R3094:R3098"/>
    <mergeCell ref="S3094:S3098"/>
    <mergeCell ref="T3094:T3098"/>
    <mergeCell ref="U3094:U3098"/>
    <mergeCell ref="V3094:V3098"/>
    <mergeCell ref="W3084:W3088"/>
    <mergeCell ref="X3084:X3088"/>
    <mergeCell ref="Y3084:Y3088"/>
    <mergeCell ref="Z3084:Z3088"/>
    <mergeCell ref="AA3084:AA3088"/>
    <mergeCell ref="AB3084:AB3088"/>
    <mergeCell ref="AC3084:AC3088"/>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84:P3088"/>
    <mergeCell ref="R3084:R3088"/>
    <mergeCell ref="S3084:S3088"/>
    <mergeCell ref="T3084:T3088"/>
    <mergeCell ref="U3084:U3088"/>
    <mergeCell ref="V3084:V3088"/>
    <mergeCell ref="W3069:W3073"/>
    <mergeCell ref="X3069:X3073"/>
    <mergeCell ref="Y3069:Y3073"/>
    <mergeCell ref="Z3069:Z3073"/>
    <mergeCell ref="AA3069:AA3073"/>
    <mergeCell ref="AB3069:AB3073"/>
    <mergeCell ref="AC3069:AC3073"/>
    <mergeCell ref="P3074:P3078"/>
    <mergeCell ref="R3074:R3078"/>
    <mergeCell ref="S3074:S3078"/>
    <mergeCell ref="T3074:T3078"/>
    <mergeCell ref="U3074:U3078"/>
    <mergeCell ref="V3074:V3078"/>
    <mergeCell ref="W3074:W3078"/>
    <mergeCell ref="X3074:X3078"/>
    <mergeCell ref="Y3074:Y3078"/>
    <mergeCell ref="Z3074:Z3078"/>
    <mergeCell ref="AA3074:AA3078"/>
    <mergeCell ref="AB3074:AB3078"/>
    <mergeCell ref="AC3074:AC3078"/>
    <mergeCell ref="P3059:P3063"/>
    <mergeCell ref="R3059:R3063"/>
    <mergeCell ref="S3059:S3063"/>
    <mergeCell ref="T3059:T3063"/>
    <mergeCell ref="U3059:U3063"/>
    <mergeCell ref="V3059:V3063"/>
    <mergeCell ref="W3059:W3063"/>
    <mergeCell ref="X3059:X3063"/>
    <mergeCell ref="Y3059:Y3063"/>
    <mergeCell ref="Z3059:Z3063"/>
    <mergeCell ref="AA3059:AA3063"/>
    <mergeCell ref="AB3059:AB3063"/>
    <mergeCell ref="AC3059:AC3063"/>
    <mergeCell ref="P3064:P3068"/>
    <mergeCell ref="R3064:R3068"/>
    <mergeCell ref="S3064:S3068"/>
    <mergeCell ref="T3064:T3068"/>
    <mergeCell ref="U3064:U3068"/>
    <mergeCell ref="V3064:V3068"/>
    <mergeCell ref="W3064:W3068"/>
    <mergeCell ref="X3064:X3068"/>
    <mergeCell ref="Y3064:Y3068"/>
    <mergeCell ref="Z3064:Z3068"/>
    <mergeCell ref="AA3064:AA3068"/>
    <mergeCell ref="AB3064:AB3068"/>
    <mergeCell ref="AC3064:AC3068"/>
    <mergeCell ref="W3049:W3053"/>
    <mergeCell ref="X3049:X3053"/>
    <mergeCell ref="Y3049:Y3053"/>
    <mergeCell ref="Z3049:Z3053"/>
    <mergeCell ref="AA3049:AA3053"/>
    <mergeCell ref="AB3049:AB3053"/>
    <mergeCell ref="AC3049:AC3053"/>
    <mergeCell ref="P3054:P3058"/>
    <mergeCell ref="R3054:R3058"/>
    <mergeCell ref="S3054:S3058"/>
    <mergeCell ref="T3054:T3058"/>
    <mergeCell ref="U3054:U3058"/>
    <mergeCell ref="V3054:V3058"/>
    <mergeCell ref="W3054:W3058"/>
    <mergeCell ref="X3054:X3058"/>
    <mergeCell ref="Y3054:Y3058"/>
    <mergeCell ref="Z3054:Z3058"/>
    <mergeCell ref="AA3054:AA3058"/>
    <mergeCell ref="AB3054:AB3058"/>
    <mergeCell ref="AC3054:AC3058"/>
    <mergeCell ref="P3049:P3053"/>
    <mergeCell ref="R3049:R3053"/>
    <mergeCell ref="S3049:S3053"/>
    <mergeCell ref="T3049:T3053"/>
    <mergeCell ref="U3049:U3053"/>
    <mergeCell ref="V3049:V3053"/>
    <mergeCell ref="P3039:P3043"/>
    <mergeCell ref="R3039:R3043"/>
    <mergeCell ref="S3039:S3043"/>
    <mergeCell ref="T3039:T3043"/>
    <mergeCell ref="U3039:U3043"/>
    <mergeCell ref="V3039:V3043"/>
    <mergeCell ref="W3039:W3043"/>
    <mergeCell ref="X3039:X3043"/>
    <mergeCell ref="Y3039:Y3043"/>
    <mergeCell ref="Z3039:Z3043"/>
    <mergeCell ref="AA3039:AA3043"/>
    <mergeCell ref="AB3039:AB3043"/>
    <mergeCell ref="AC3039:AC3043"/>
    <mergeCell ref="P3044:P3048"/>
    <mergeCell ref="R3044:R3048"/>
    <mergeCell ref="S3044:S3048"/>
    <mergeCell ref="T3044:T3048"/>
    <mergeCell ref="U3044:U3048"/>
    <mergeCell ref="V3044:V3048"/>
    <mergeCell ref="W3044:W3048"/>
    <mergeCell ref="X3044:X3048"/>
    <mergeCell ref="Y3044:Y3048"/>
    <mergeCell ref="Z3044:Z3048"/>
    <mergeCell ref="AA3044:AA3048"/>
    <mergeCell ref="AB3044:AB3048"/>
    <mergeCell ref="AC3044:AC3048"/>
    <mergeCell ref="P3029:P3033"/>
    <mergeCell ref="R3029:R3033"/>
    <mergeCell ref="S3029:S3033"/>
    <mergeCell ref="T3029:T3033"/>
    <mergeCell ref="U3029:U3033"/>
    <mergeCell ref="V3029:V3033"/>
    <mergeCell ref="W3029:W3033"/>
    <mergeCell ref="X3029:X3033"/>
    <mergeCell ref="Y3029:Y3033"/>
    <mergeCell ref="Z3029:Z3033"/>
    <mergeCell ref="AA3029:AA3033"/>
    <mergeCell ref="AB3029:AB3033"/>
    <mergeCell ref="AC3029:AC3033"/>
    <mergeCell ref="P3034:P3038"/>
    <mergeCell ref="R3034:R3038"/>
    <mergeCell ref="S3034:S3038"/>
    <mergeCell ref="T3034:T3038"/>
    <mergeCell ref="U3034:U3038"/>
    <mergeCell ref="V3034:V3038"/>
    <mergeCell ref="W3034:W3038"/>
    <mergeCell ref="X3034:X3038"/>
    <mergeCell ref="Y3034:Y3038"/>
    <mergeCell ref="Z3034:Z3038"/>
    <mergeCell ref="AA3034:AA3038"/>
    <mergeCell ref="AB3034:AB3038"/>
    <mergeCell ref="AC3034:AC3038"/>
    <mergeCell ref="P3019:P3023"/>
    <mergeCell ref="R3019:R3023"/>
    <mergeCell ref="S3019:S3023"/>
    <mergeCell ref="T3019:T3023"/>
    <mergeCell ref="U3019:U3023"/>
    <mergeCell ref="V3019:V3023"/>
    <mergeCell ref="W3019:W3023"/>
    <mergeCell ref="X3019:X3023"/>
    <mergeCell ref="Y3019:Y3023"/>
    <mergeCell ref="Z3019:Z3023"/>
    <mergeCell ref="AA3019:AA3023"/>
    <mergeCell ref="AB3019:AB3023"/>
    <mergeCell ref="AC3019:AC3023"/>
    <mergeCell ref="P3024:P3028"/>
    <mergeCell ref="R3024:R3028"/>
    <mergeCell ref="S3024:S3028"/>
    <mergeCell ref="T3024:T3028"/>
    <mergeCell ref="U3024:U3028"/>
    <mergeCell ref="V3024:V3028"/>
    <mergeCell ref="W3024:W3028"/>
    <mergeCell ref="X3024:X3028"/>
    <mergeCell ref="Y3024:Y3028"/>
    <mergeCell ref="Z3024:Z3028"/>
    <mergeCell ref="AA3024:AA3028"/>
    <mergeCell ref="AB3024:AB3028"/>
    <mergeCell ref="AC3024:AC3028"/>
    <mergeCell ref="P2999:P3003"/>
    <mergeCell ref="R2999:R3003"/>
    <mergeCell ref="S2999:S3003"/>
    <mergeCell ref="T2999:T3003"/>
    <mergeCell ref="U2999:U3003"/>
    <mergeCell ref="V2999:V3003"/>
    <mergeCell ref="W2999:W3003"/>
    <mergeCell ref="X2999:X3003"/>
    <mergeCell ref="Y2999:Y3003"/>
    <mergeCell ref="Z2999:Z3003"/>
    <mergeCell ref="AA2999:AA3003"/>
    <mergeCell ref="AB2999:AB3003"/>
    <mergeCell ref="AC2999:AC3003"/>
    <mergeCell ref="P3004:P3008"/>
    <mergeCell ref="R3004:R3008"/>
    <mergeCell ref="S3004:S3008"/>
    <mergeCell ref="T3004:T3008"/>
    <mergeCell ref="U3004:U3008"/>
    <mergeCell ref="V3004:V3008"/>
    <mergeCell ref="W3004:W3008"/>
    <mergeCell ref="X3004:X3008"/>
    <mergeCell ref="Y3004:Y3008"/>
    <mergeCell ref="Z3004:Z3008"/>
    <mergeCell ref="AA3004:AA3008"/>
    <mergeCell ref="AB3004:AB3008"/>
    <mergeCell ref="AC3004:AC3008"/>
    <mergeCell ref="AC3014:AC3018"/>
    <mergeCell ref="P3014:P3018"/>
    <mergeCell ref="R3014:R3018"/>
    <mergeCell ref="S3014:S3018"/>
    <mergeCell ref="T3014:T3018"/>
    <mergeCell ref="U3014:U3018"/>
    <mergeCell ref="V3014:V3018"/>
    <mergeCell ref="W3014:W3018"/>
    <mergeCell ref="X3014:X3018"/>
    <mergeCell ref="Y3014:Y3018"/>
    <mergeCell ref="Z3014:Z3018"/>
    <mergeCell ref="AA3014:AA3018"/>
    <mergeCell ref="P2989:P2993"/>
    <mergeCell ref="R2989:R2993"/>
    <mergeCell ref="S2989:S2993"/>
    <mergeCell ref="T2989:T2993"/>
    <mergeCell ref="U2989:U2993"/>
    <mergeCell ref="V2989:V2993"/>
    <mergeCell ref="W2989:W2993"/>
    <mergeCell ref="X2989:X2993"/>
    <mergeCell ref="Y2989:Y2993"/>
    <mergeCell ref="Z2989:Z2993"/>
    <mergeCell ref="AA2989:AA2993"/>
    <mergeCell ref="AB2989:AB2993"/>
    <mergeCell ref="AC2989:AC2993"/>
    <mergeCell ref="P2994:P2998"/>
    <mergeCell ref="R2994:R2998"/>
    <mergeCell ref="S2994:S2998"/>
    <mergeCell ref="T2994:T2998"/>
    <mergeCell ref="U2994:U2998"/>
    <mergeCell ref="V2994:V2998"/>
    <mergeCell ref="W2994:W2998"/>
    <mergeCell ref="X2994:X2998"/>
    <mergeCell ref="Y2994:Y2998"/>
    <mergeCell ref="Z2994:Z2998"/>
    <mergeCell ref="AA2994:AA2998"/>
    <mergeCell ref="AB2994:AB2998"/>
    <mergeCell ref="AC2994:AC2998"/>
    <mergeCell ref="P2979:P2983"/>
    <mergeCell ref="R2979:R2983"/>
    <mergeCell ref="S2979:S2983"/>
    <mergeCell ref="T2979:T2983"/>
    <mergeCell ref="U2979:U2983"/>
    <mergeCell ref="V2979:V2983"/>
    <mergeCell ref="W2979:W2983"/>
    <mergeCell ref="X2979:X2983"/>
    <mergeCell ref="Y2979:Y2983"/>
    <mergeCell ref="Z2979:Z2983"/>
    <mergeCell ref="AA2979:AA2983"/>
    <mergeCell ref="AB2979:AB2983"/>
    <mergeCell ref="AC2979:AC2983"/>
    <mergeCell ref="P2984:P2988"/>
    <mergeCell ref="R2984:R2988"/>
    <mergeCell ref="S2984:S2988"/>
    <mergeCell ref="T2984:T2988"/>
    <mergeCell ref="U2984:U2988"/>
    <mergeCell ref="V2984:V2988"/>
    <mergeCell ref="W2984:W2988"/>
    <mergeCell ref="X2984:X2988"/>
    <mergeCell ref="Y2984:Y2988"/>
    <mergeCell ref="Z2984:Z2988"/>
    <mergeCell ref="AA2984:AA2988"/>
    <mergeCell ref="AB2984:AB2988"/>
    <mergeCell ref="AC2984:AC2988"/>
    <mergeCell ref="P2969:P2973"/>
    <mergeCell ref="R2969:R2973"/>
    <mergeCell ref="S2969:S2973"/>
    <mergeCell ref="T2969:T2973"/>
    <mergeCell ref="U2969:U2973"/>
    <mergeCell ref="V2969:V2973"/>
    <mergeCell ref="W2969:W2973"/>
    <mergeCell ref="X2969:X2973"/>
    <mergeCell ref="Y2969:Y2973"/>
    <mergeCell ref="Z2969:Z2973"/>
    <mergeCell ref="AA2969:AA2973"/>
    <mergeCell ref="AB2969:AB2973"/>
    <mergeCell ref="AC2969:AC2973"/>
    <mergeCell ref="P2974:P2978"/>
    <mergeCell ref="R2974:R2978"/>
    <mergeCell ref="S2974:S2978"/>
    <mergeCell ref="T2974:T2978"/>
    <mergeCell ref="U2974:U2978"/>
    <mergeCell ref="V2974:V2978"/>
    <mergeCell ref="W2974:W2978"/>
    <mergeCell ref="X2974:X2978"/>
    <mergeCell ref="Y2974:Y2978"/>
    <mergeCell ref="Z2974:Z2978"/>
    <mergeCell ref="AA2974:AA2978"/>
    <mergeCell ref="AB2974:AB2978"/>
    <mergeCell ref="AC2974:AC2978"/>
    <mergeCell ref="P2959:P2963"/>
    <mergeCell ref="R2959:R2963"/>
    <mergeCell ref="S2959:S2963"/>
    <mergeCell ref="T2959:T2963"/>
    <mergeCell ref="U2959:U2963"/>
    <mergeCell ref="V2959:V2963"/>
    <mergeCell ref="W2959:W2963"/>
    <mergeCell ref="X2959:X2963"/>
    <mergeCell ref="Y2959:Y2963"/>
    <mergeCell ref="Z2959:Z2963"/>
    <mergeCell ref="AA2959:AA2963"/>
    <mergeCell ref="AB2959:AB2963"/>
    <mergeCell ref="AC2959:AC2963"/>
    <mergeCell ref="P2964:P2968"/>
    <mergeCell ref="R2964:R2968"/>
    <mergeCell ref="S2964:S2968"/>
    <mergeCell ref="T2964:T2968"/>
    <mergeCell ref="U2964:U2968"/>
    <mergeCell ref="V2964:V2968"/>
    <mergeCell ref="W2964:W2968"/>
    <mergeCell ref="X2964:X2968"/>
    <mergeCell ref="Y2964:Y2968"/>
    <mergeCell ref="Z2964:Z2968"/>
    <mergeCell ref="AA2964:AA2968"/>
    <mergeCell ref="AB2964:AB2968"/>
    <mergeCell ref="AC2964:AC2968"/>
    <mergeCell ref="P2949:P2953"/>
    <mergeCell ref="R2949:R2953"/>
    <mergeCell ref="S2949:S2953"/>
    <mergeCell ref="T2949:T2953"/>
    <mergeCell ref="U2949:U2953"/>
    <mergeCell ref="V2949:V2953"/>
    <mergeCell ref="W2949:W2953"/>
    <mergeCell ref="X2949:X2953"/>
    <mergeCell ref="Y2949:Y2953"/>
    <mergeCell ref="Z2949:Z2953"/>
    <mergeCell ref="AA2949:AA2953"/>
    <mergeCell ref="AB2949:AB2953"/>
    <mergeCell ref="AC2949:AC2953"/>
    <mergeCell ref="P2954:P2958"/>
    <mergeCell ref="R2954:R2958"/>
    <mergeCell ref="S2954:S2958"/>
    <mergeCell ref="T2954:T2958"/>
    <mergeCell ref="U2954:U2958"/>
    <mergeCell ref="V2954:V2958"/>
    <mergeCell ref="W2954:W2958"/>
    <mergeCell ref="X2954:X2958"/>
    <mergeCell ref="Y2954:Y2958"/>
    <mergeCell ref="Z2954:Z2958"/>
    <mergeCell ref="AA2954:AA2958"/>
    <mergeCell ref="AB2954:AB2958"/>
    <mergeCell ref="AC2954:AC2958"/>
    <mergeCell ref="P2939:P2943"/>
    <mergeCell ref="R2939:R2943"/>
    <mergeCell ref="S2939:S2943"/>
    <mergeCell ref="T2939:T2943"/>
    <mergeCell ref="U2939:U2943"/>
    <mergeCell ref="V2939:V2943"/>
    <mergeCell ref="W2939:W2943"/>
    <mergeCell ref="X2939:X2943"/>
    <mergeCell ref="Y2939:Y2943"/>
    <mergeCell ref="Z2939:Z2943"/>
    <mergeCell ref="AA2939:AA2943"/>
    <mergeCell ref="AB2939:AB2943"/>
    <mergeCell ref="AC2939:AC2943"/>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AB2924:AB2928"/>
    <mergeCell ref="AC2924:AC2928"/>
    <mergeCell ref="AB2929:AB2933"/>
    <mergeCell ref="AC2929:AC2933"/>
    <mergeCell ref="P2934:P2938"/>
    <mergeCell ref="R2934:R2938"/>
    <mergeCell ref="S2934:S2938"/>
    <mergeCell ref="T2934:T2938"/>
    <mergeCell ref="U2934:U2938"/>
    <mergeCell ref="V2934:V2938"/>
    <mergeCell ref="W2934:W2938"/>
    <mergeCell ref="X2934:X2938"/>
    <mergeCell ref="Y2934:Y2938"/>
    <mergeCell ref="Z2934:Z2938"/>
    <mergeCell ref="AA2934:AA2938"/>
    <mergeCell ref="AB2934:AB2938"/>
    <mergeCell ref="AC2934:AC2938"/>
    <mergeCell ref="Z2924:Z2928"/>
    <mergeCell ref="Z2929:Z2933"/>
    <mergeCell ref="Y2924:Y2928"/>
    <mergeCell ref="Y2929:Y2933"/>
    <mergeCell ref="W2924:W2928"/>
    <mergeCell ref="W2929:W2933"/>
    <mergeCell ref="V2924:V2928"/>
    <mergeCell ref="V2929:V2933"/>
    <mergeCell ref="U2924:U2928"/>
    <mergeCell ref="U2929:U2933"/>
    <mergeCell ref="P2924:P2928"/>
    <mergeCell ref="P2929:P2933"/>
    <mergeCell ref="S2929:S2933"/>
    <mergeCell ref="R2929:R2933"/>
    <mergeCell ref="P2909:P2913"/>
    <mergeCell ref="R2909:R2913"/>
    <mergeCell ref="S2909:S2913"/>
    <mergeCell ref="T2909:T2913"/>
    <mergeCell ref="U2909:U2913"/>
    <mergeCell ref="V2909:V2913"/>
    <mergeCell ref="W2909:W2913"/>
    <mergeCell ref="X2909:X2913"/>
    <mergeCell ref="Y2909:Y2913"/>
    <mergeCell ref="Z2909:Z2913"/>
    <mergeCell ref="AA2909:AA2913"/>
    <mergeCell ref="AB2909:AB2913"/>
    <mergeCell ref="AC2909:AC2913"/>
    <mergeCell ref="AB2914:AB2918"/>
    <mergeCell ref="AC2914:AC2918"/>
    <mergeCell ref="AB2919:AB2923"/>
    <mergeCell ref="AC2919:AC2923"/>
    <mergeCell ref="Z2914:Z2918"/>
    <mergeCell ref="Z2919:Z2923"/>
    <mergeCell ref="Y2914:Y2918"/>
    <mergeCell ref="Y2919:Y2923"/>
    <mergeCell ref="W2919:W2923"/>
    <mergeCell ref="V2914:V2918"/>
    <mergeCell ref="V2919:V2923"/>
    <mergeCell ref="U2914:U2918"/>
    <mergeCell ref="U2919:U2923"/>
    <mergeCell ref="P2914:P2918"/>
    <mergeCell ref="P2919:P2923"/>
    <mergeCell ref="P2899:P2903"/>
    <mergeCell ref="R2899:R2903"/>
    <mergeCell ref="S2899:S2903"/>
    <mergeCell ref="T2899:T2903"/>
    <mergeCell ref="U2899:U2903"/>
    <mergeCell ref="V2899:V2903"/>
    <mergeCell ref="W2899:W2903"/>
    <mergeCell ref="X2899:X2903"/>
    <mergeCell ref="Y2899:Y2903"/>
    <mergeCell ref="Z2899:Z2903"/>
    <mergeCell ref="AA2899:AA2903"/>
    <mergeCell ref="AB2899:AB2903"/>
    <mergeCell ref="AC2899:AC2903"/>
    <mergeCell ref="P2904:P2908"/>
    <mergeCell ref="R2904:R2908"/>
    <mergeCell ref="S2904:S2908"/>
    <mergeCell ref="T2904:T2908"/>
    <mergeCell ref="U2904:U2908"/>
    <mergeCell ref="V2904:V2908"/>
    <mergeCell ref="W2904:W2908"/>
    <mergeCell ref="X2904:X2908"/>
    <mergeCell ref="Y2904:Y2908"/>
    <mergeCell ref="Z2904:Z2908"/>
    <mergeCell ref="AA2904:AA2908"/>
    <mergeCell ref="AB2904:AB2908"/>
    <mergeCell ref="AC2904:AC2908"/>
    <mergeCell ref="P2889:P2893"/>
    <mergeCell ref="R2889:R2893"/>
    <mergeCell ref="S2889:S2893"/>
    <mergeCell ref="T2889:T2893"/>
    <mergeCell ref="U2889:U2893"/>
    <mergeCell ref="V2889:V2893"/>
    <mergeCell ref="W2889:W2893"/>
    <mergeCell ref="X2889:X2893"/>
    <mergeCell ref="Y2889:Y2893"/>
    <mergeCell ref="Z2889:Z2893"/>
    <mergeCell ref="AA2889:AA2893"/>
    <mergeCell ref="AB2889:AB2893"/>
    <mergeCell ref="AC2889:AC2893"/>
    <mergeCell ref="P2894:P2898"/>
    <mergeCell ref="R2894:R2898"/>
    <mergeCell ref="S2894:S2898"/>
    <mergeCell ref="T2894:T2898"/>
    <mergeCell ref="U2894:U2898"/>
    <mergeCell ref="V2894:V2898"/>
    <mergeCell ref="W2894:W2898"/>
    <mergeCell ref="X2894:X2898"/>
    <mergeCell ref="Y2894:Y2898"/>
    <mergeCell ref="Z2894:Z2898"/>
    <mergeCell ref="AA2894:AA2898"/>
    <mergeCell ref="AB2894:AB2898"/>
    <mergeCell ref="AC2894:AC2898"/>
    <mergeCell ref="P2879:P2883"/>
    <mergeCell ref="R2879:R2883"/>
    <mergeCell ref="S2879:S2883"/>
    <mergeCell ref="T2879:T2883"/>
    <mergeCell ref="U2879:U2883"/>
    <mergeCell ref="V2879:V2883"/>
    <mergeCell ref="W2879:W2883"/>
    <mergeCell ref="X2879:X2883"/>
    <mergeCell ref="Y2879:Y2883"/>
    <mergeCell ref="Z2879:Z2883"/>
    <mergeCell ref="AA2879:AA2883"/>
    <mergeCell ref="AB2879:AB2883"/>
    <mergeCell ref="AC2879:AC2883"/>
    <mergeCell ref="P2884:P2888"/>
    <mergeCell ref="R2884:R2888"/>
    <mergeCell ref="S2884:S2888"/>
    <mergeCell ref="T2884:T2888"/>
    <mergeCell ref="U2884:U2888"/>
    <mergeCell ref="V2884:V2888"/>
    <mergeCell ref="W2884:W2888"/>
    <mergeCell ref="X2884:X2888"/>
    <mergeCell ref="Y2884:Y2888"/>
    <mergeCell ref="Z2884:Z2888"/>
    <mergeCell ref="AA2884:AA2888"/>
    <mergeCell ref="AB2884:AB2888"/>
    <mergeCell ref="AC2884:AC2888"/>
    <mergeCell ref="AC2839:AC2843"/>
    <mergeCell ref="AB2844:AB2848"/>
    <mergeCell ref="AC2844:AC2848"/>
    <mergeCell ref="AB2849:AB2853"/>
    <mergeCell ref="AC2849:AC2853"/>
    <mergeCell ref="AB2854:AB2858"/>
    <mergeCell ref="AC2854:AC2858"/>
    <mergeCell ref="AB2859:AB2863"/>
    <mergeCell ref="AC2859:AC2863"/>
    <mergeCell ref="AB2864:AB2868"/>
    <mergeCell ref="AC2864:AC2868"/>
    <mergeCell ref="AB2869:AB2873"/>
    <mergeCell ref="AC2869:AC2873"/>
    <mergeCell ref="P2874:P2878"/>
    <mergeCell ref="R2874:R2878"/>
    <mergeCell ref="S2874:S2878"/>
    <mergeCell ref="T2874:T2878"/>
    <mergeCell ref="U2874:U2878"/>
    <mergeCell ref="V2874:V2878"/>
    <mergeCell ref="W2874:W2878"/>
    <mergeCell ref="X2874:X2878"/>
    <mergeCell ref="Y2874:Y2878"/>
    <mergeCell ref="Z2874:Z2878"/>
    <mergeCell ref="AA2874:AA2878"/>
    <mergeCell ref="AB2874:AB2878"/>
    <mergeCell ref="AC2874:AC2878"/>
    <mergeCell ref="Z2839:Z2843"/>
    <mergeCell ref="Z2844:Z2848"/>
    <mergeCell ref="Z2849:Z2853"/>
    <mergeCell ref="Z2854:Z2858"/>
    <mergeCell ref="Z2859:Z2863"/>
    <mergeCell ref="Z2864:Z2868"/>
    <mergeCell ref="Z2869:Z2873"/>
    <mergeCell ref="Y2839:Y2843"/>
    <mergeCell ref="Y2844:Y2848"/>
    <mergeCell ref="Y2849:Y2853"/>
    <mergeCell ref="Y2854:Y2858"/>
    <mergeCell ref="R2829:R2833"/>
    <mergeCell ref="S2829:S2833"/>
    <mergeCell ref="T2829:T2833"/>
    <mergeCell ref="U2829:U2833"/>
    <mergeCell ref="V2829:V2833"/>
    <mergeCell ref="W2829:W2833"/>
    <mergeCell ref="X2829:X2833"/>
    <mergeCell ref="Y2829:Y2833"/>
    <mergeCell ref="Z2829:Z2833"/>
    <mergeCell ref="AA2829:AA2833"/>
    <mergeCell ref="AB2829:AB2833"/>
    <mergeCell ref="Y2859:Y2863"/>
    <mergeCell ref="Y2864:Y2868"/>
    <mergeCell ref="Y2869:Y2873"/>
    <mergeCell ref="V2844:V2848"/>
    <mergeCell ref="V2849:V2853"/>
    <mergeCell ref="V2854:V2858"/>
    <mergeCell ref="V2859:V2863"/>
    <mergeCell ref="V2864:V2868"/>
    <mergeCell ref="V2869:V2873"/>
    <mergeCell ref="AB2839:AB2843"/>
    <mergeCell ref="AC2829:AC2833"/>
    <mergeCell ref="P2834:P2838"/>
    <mergeCell ref="R2834:R2838"/>
    <mergeCell ref="S2834:S2838"/>
    <mergeCell ref="T2834:T2838"/>
    <mergeCell ref="U2834:U2838"/>
    <mergeCell ref="V2834:V2838"/>
    <mergeCell ref="W2834:W2838"/>
    <mergeCell ref="X2834:X2838"/>
    <mergeCell ref="Y2834:Y2838"/>
    <mergeCell ref="Z2834:Z2838"/>
    <mergeCell ref="AA2834:AA2838"/>
    <mergeCell ref="AB2834:AB2838"/>
    <mergeCell ref="AC2834:AC2838"/>
    <mergeCell ref="P2819:P2823"/>
    <mergeCell ref="R2819:R2823"/>
    <mergeCell ref="S2819:S2823"/>
    <mergeCell ref="T2819:T2823"/>
    <mergeCell ref="U2819:U2823"/>
    <mergeCell ref="V2819:V2823"/>
    <mergeCell ref="W2819:W2823"/>
    <mergeCell ref="X2819:X2823"/>
    <mergeCell ref="Y2819:Y2823"/>
    <mergeCell ref="Z2819:Z2823"/>
    <mergeCell ref="AA2819:AA2823"/>
    <mergeCell ref="AB2819:AB2823"/>
    <mergeCell ref="AC2819:AC2823"/>
    <mergeCell ref="P2824:P2828"/>
    <mergeCell ref="R2824:R2828"/>
    <mergeCell ref="S2824:S2828"/>
    <mergeCell ref="T2824:T2828"/>
    <mergeCell ref="U2824:U2828"/>
    <mergeCell ref="V2824:V2828"/>
    <mergeCell ref="W2824:W2828"/>
    <mergeCell ref="X2824:X2828"/>
    <mergeCell ref="Y2824:Y2828"/>
    <mergeCell ref="Z2824:Z2828"/>
    <mergeCell ref="AA2824:AA2828"/>
    <mergeCell ref="AB2824:AB2828"/>
    <mergeCell ref="AC2824:AC2828"/>
    <mergeCell ref="R2809:R2813"/>
    <mergeCell ref="S2809:S2813"/>
    <mergeCell ref="T2809:T2813"/>
    <mergeCell ref="U2809:U2813"/>
    <mergeCell ref="V2809:V2813"/>
    <mergeCell ref="W2809:W2813"/>
    <mergeCell ref="X2809:X2813"/>
    <mergeCell ref="Y2809:Y2813"/>
    <mergeCell ref="Z2809:Z2813"/>
    <mergeCell ref="AA2809:AA2813"/>
    <mergeCell ref="AB2809:AB2813"/>
    <mergeCell ref="AC2809:AC2813"/>
    <mergeCell ref="R2814:R2818"/>
    <mergeCell ref="S2814:S2818"/>
    <mergeCell ref="T2814:T2818"/>
    <mergeCell ref="U2814:U2818"/>
    <mergeCell ref="V2814:V2818"/>
    <mergeCell ref="W2814:W2818"/>
    <mergeCell ref="X2814:X2818"/>
    <mergeCell ref="Y2814:Y2818"/>
    <mergeCell ref="Z2814:Z2818"/>
    <mergeCell ref="AA2814:AA2818"/>
    <mergeCell ref="AB2814:AB2818"/>
    <mergeCell ref="AC2814:AC2818"/>
    <mergeCell ref="R2799:R2803"/>
    <mergeCell ref="S2799:S2803"/>
    <mergeCell ref="T2799:T2803"/>
    <mergeCell ref="U2799:U2803"/>
    <mergeCell ref="V2799:V2803"/>
    <mergeCell ref="W2799:W2803"/>
    <mergeCell ref="X2799:X2803"/>
    <mergeCell ref="Y2799:Y2803"/>
    <mergeCell ref="Z2799:Z2803"/>
    <mergeCell ref="AA2799:AA2803"/>
    <mergeCell ref="AB2799:AB2803"/>
    <mergeCell ref="AC2799:AC2803"/>
    <mergeCell ref="P2804:P2808"/>
    <mergeCell ref="R2804:R2808"/>
    <mergeCell ref="S2804:S2808"/>
    <mergeCell ref="T2804:T2808"/>
    <mergeCell ref="U2804:U2808"/>
    <mergeCell ref="V2804:V2808"/>
    <mergeCell ref="W2804:W2808"/>
    <mergeCell ref="X2804:X2808"/>
    <mergeCell ref="Y2804:Y2808"/>
    <mergeCell ref="Z2804:Z2808"/>
    <mergeCell ref="AA2804:AA2808"/>
    <mergeCell ref="AB2804:AB2808"/>
    <mergeCell ref="AC2804:AC2808"/>
    <mergeCell ref="R2789:R2793"/>
    <mergeCell ref="S2789:S2793"/>
    <mergeCell ref="T2789:T2793"/>
    <mergeCell ref="U2789:U2793"/>
    <mergeCell ref="V2789:V2793"/>
    <mergeCell ref="W2789:W2793"/>
    <mergeCell ref="X2789:X2793"/>
    <mergeCell ref="Y2789:Y2793"/>
    <mergeCell ref="Z2789:Z2793"/>
    <mergeCell ref="AA2789:AA2793"/>
    <mergeCell ref="AB2789:AB2793"/>
    <mergeCell ref="AC2789:AC2793"/>
    <mergeCell ref="R2794:R2798"/>
    <mergeCell ref="S2794:S2798"/>
    <mergeCell ref="T2794:T2798"/>
    <mergeCell ref="U2794:U2798"/>
    <mergeCell ref="V2794:V2798"/>
    <mergeCell ref="W2794:W2798"/>
    <mergeCell ref="X2794:X2798"/>
    <mergeCell ref="Y2794:Y2798"/>
    <mergeCell ref="Z2794:Z2798"/>
    <mergeCell ref="AA2794:AA2798"/>
    <mergeCell ref="AB2794:AB2798"/>
    <mergeCell ref="AC2794:AC2798"/>
    <mergeCell ref="R2774:R2778"/>
    <mergeCell ref="S2774:S2778"/>
    <mergeCell ref="T2774:T2778"/>
    <mergeCell ref="U2774:U2778"/>
    <mergeCell ref="V2774:V2778"/>
    <mergeCell ref="W2774:W2778"/>
    <mergeCell ref="X2774:X2778"/>
    <mergeCell ref="Y2774:Y2778"/>
    <mergeCell ref="Z2774:Z2778"/>
    <mergeCell ref="AA2774:AA2778"/>
    <mergeCell ref="AB2774:AB2778"/>
    <mergeCell ref="AC2774:AC2778"/>
    <mergeCell ref="AB2779:AB2783"/>
    <mergeCell ref="AC2779:AC2783"/>
    <mergeCell ref="P2784:P2788"/>
    <mergeCell ref="R2784:R2788"/>
    <mergeCell ref="S2784:S2788"/>
    <mergeCell ref="T2784:T2788"/>
    <mergeCell ref="U2784:U2788"/>
    <mergeCell ref="V2784:V2788"/>
    <mergeCell ref="W2784:W2788"/>
    <mergeCell ref="X2784:X2788"/>
    <mergeCell ref="Y2784:Y2788"/>
    <mergeCell ref="Z2784:Z2788"/>
    <mergeCell ref="AA2784:AA2788"/>
    <mergeCell ref="AB2784:AB2788"/>
    <mergeCell ref="AC2784:AC2788"/>
    <mergeCell ref="Z2779:Z2783"/>
    <mergeCell ref="Y2779:Y2783"/>
    <mergeCell ref="R2764:R2768"/>
    <mergeCell ref="S2764:S2768"/>
    <mergeCell ref="T2764:T2768"/>
    <mergeCell ref="U2764:U2768"/>
    <mergeCell ref="V2764:V2768"/>
    <mergeCell ref="W2764:W2768"/>
    <mergeCell ref="X2764:X2768"/>
    <mergeCell ref="Y2764:Y2768"/>
    <mergeCell ref="Z2764:Z2768"/>
    <mergeCell ref="AA2764:AA2768"/>
    <mergeCell ref="AB2764:AB2768"/>
    <mergeCell ref="AC2764:AC2768"/>
    <mergeCell ref="R2769:R2773"/>
    <mergeCell ref="S2769:S2773"/>
    <mergeCell ref="T2769:T2773"/>
    <mergeCell ref="U2769:U2773"/>
    <mergeCell ref="V2769:V2773"/>
    <mergeCell ref="W2769:W2773"/>
    <mergeCell ref="X2769:X2773"/>
    <mergeCell ref="Y2769:Y2773"/>
    <mergeCell ref="Z2769:Z2773"/>
    <mergeCell ref="AA2769:AA2773"/>
    <mergeCell ref="AB2769:AB2773"/>
    <mergeCell ref="AC2769:AC2773"/>
    <mergeCell ref="AB2749:AB2753"/>
    <mergeCell ref="AC2749:AC2753"/>
    <mergeCell ref="P2754:P2758"/>
    <mergeCell ref="R2754:R2758"/>
    <mergeCell ref="S2754:S2758"/>
    <mergeCell ref="T2754:T2758"/>
    <mergeCell ref="U2754:U2758"/>
    <mergeCell ref="V2754:V2758"/>
    <mergeCell ref="W2754:W2758"/>
    <mergeCell ref="X2754:X2758"/>
    <mergeCell ref="Y2754:Y2758"/>
    <mergeCell ref="Z2754:Z2758"/>
    <mergeCell ref="AA2754:AA2758"/>
    <mergeCell ref="AB2754:AB2758"/>
    <mergeCell ref="AC2754:AC2758"/>
    <mergeCell ref="P2759:P2763"/>
    <mergeCell ref="R2759:R2763"/>
    <mergeCell ref="S2759:S2763"/>
    <mergeCell ref="T2759:T2763"/>
    <mergeCell ref="U2759:U2763"/>
    <mergeCell ref="V2759:V2763"/>
    <mergeCell ref="W2759:W2763"/>
    <mergeCell ref="X2759:X2763"/>
    <mergeCell ref="Y2759:Y2763"/>
    <mergeCell ref="Z2759:Z2763"/>
    <mergeCell ref="AA2759:AA2763"/>
    <mergeCell ref="AB2759:AB2763"/>
    <mergeCell ref="AC2759:AC2763"/>
    <mergeCell ref="Z2749:Z2753"/>
    <mergeCell ref="Y2749:Y2753"/>
    <mergeCell ref="R2739:R2743"/>
    <mergeCell ref="S2739:S2743"/>
    <mergeCell ref="T2739:T2743"/>
    <mergeCell ref="U2739:U2743"/>
    <mergeCell ref="V2739:V2743"/>
    <mergeCell ref="W2739:W2743"/>
    <mergeCell ref="X2739:X2743"/>
    <mergeCell ref="Y2739:Y2743"/>
    <mergeCell ref="Z2739:Z2743"/>
    <mergeCell ref="AA2739:AA2743"/>
    <mergeCell ref="AB2739:AB2743"/>
    <mergeCell ref="AC2739:AC2743"/>
    <mergeCell ref="R2744:R2748"/>
    <mergeCell ref="S2744:S2748"/>
    <mergeCell ref="T2744:T2748"/>
    <mergeCell ref="U2744:U2748"/>
    <mergeCell ref="V2744:V2748"/>
    <mergeCell ref="W2744:W2748"/>
    <mergeCell ref="X2744:X2748"/>
    <mergeCell ref="Y2744:Y2748"/>
    <mergeCell ref="Z2744:Z2748"/>
    <mergeCell ref="AA2744:AA2748"/>
    <mergeCell ref="AB2744:AB2748"/>
    <mergeCell ref="AC2744:AC2748"/>
    <mergeCell ref="AB2724:AB2728"/>
    <mergeCell ref="AC2724:AC2728"/>
    <mergeCell ref="P2729:P2733"/>
    <mergeCell ref="R2729:R2733"/>
    <mergeCell ref="S2729:S2733"/>
    <mergeCell ref="T2729:T2733"/>
    <mergeCell ref="U2729:U2733"/>
    <mergeCell ref="V2729:V2733"/>
    <mergeCell ref="W2729:W2733"/>
    <mergeCell ref="X2729:X2733"/>
    <mergeCell ref="Y2729:Y2733"/>
    <mergeCell ref="Z2729:Z2733"/>
    <mergeCell ref="AA2729:AA2733"/>
    <mergeCell ref="AB2729:AB2733"/>
    <mergeCell ref="AC2729:AC2733"/>
    <mergeCell ref="P2734:P2738"/>
    <mergeCell ref="R2734:R2738"/>
    <mergeCell ref="S2734:S2738"/>
    <mergeCell ref="T2734:T2738"/>
    <mergeCell ref="U2734:U2738"/>
    <mergeCell ref="V2734:V2738"/>
    <mergeCell ref="W2734:W2738"/>
    <mergeCell ref="X2734:X2738"/>
    <mergeCell ref="Y2734:Y2738"/>
    <mergeCell ref="Z2734:Z2738"/>
    <mergeCell ref="AA2734:AA2738"/>
    <mergeCell ref="AB2734:AB2738"/>
    <mergeCell ref="AC2734:AC2738"/>
    <mergeCell ref="Z2724:Z2728"/>
    <mergeCell ref="Y2724:Y2728"/>
    <mergeCell ref="AB2709:AB2713"/>
    <mergeCell ref="AC2709:AC2713"/>
    <mergeCell ref="AB2714:AB2718"/>
    <mergeCell ref="AC2714:AC2718"/>
    <mergeCell ref="P2719:P2723"/>
    <mergeCell ref="R2719:R2723"/>
    <mergeCell ref="S2719:S2723"/>
    <mergeCell ref="T2719:T2723"/>
    <mergeCell ref="U2719:U2723"/>
    <mergeCell ref="V2719:V2723"/>
    <mergeCell ref="W2719:W2723"/>
    <mergeCell ref="X2719:X2723"/>
    <mergeCell ref="Y2719:Y2723"/>
    <mergeCell ref="Z2719:Z2723"/>
    <mergeCell ref="AA2719:AA2723"/>
    <mergeCell ref="AB2719:AB2723"/>
    <mergeCell ref="AC2719:AC2723"/>
    <mergeCell ref="Z2709:Z2713"/>
    <mergeCell ref="Z2714:Z2718"/>
    <mergeCell ref="Y2709:Y2713"/>
    <mergeCell ref="Y2714:Y2718"/>
    <mergeCell ref="AB2694:AB2698"/>
    <mergeCell ref="AC2694:AC2698"/>
    <mergeCell ref="P2699:P2703"/>
    <mergeCell ref="R2699:R2703"/>
    <mergeCell ref="S2699:S2703"/>
    <mergeCell ref="T2699:T2703"/>
    <mergeCell ref="U2699:U2703"/>
    <mergeCell ref="V2699:V2703"/>
    <mergeCell ref="W2699:W2703"/>
    <mergeCell ref="X2699:X2703"/>
    <mergeCell ref="Y2699:Y2703"/>
    <mergeCell ref="Z2699:Z2703"/>
    <mergeCell ref="AA2699:AA2703"/>
    <mergeCell ref="AB2699:AB2703"/>
    <mergeCell ref="AC2699:AC2703"/>
    <mergeCell ref="P2704:P2708"/>
    <mergeCell ref="R2704:R2708"/>
    <mergeCell ref="S2704:S2708"/>
    <mergeCell ref="T2704:T2708"/>
    <mergeCell ref="U2704:U2708"/>
    <mergeCell ref="V2704:V2708"/>
    <mergeCell ref="W2704:W2708"/>
    <mergeCell ref="X2704:X2708"/>
    <mergeCell ref="Y2704:Y2708"/>
    <mergeCell ref="Z2704:Z2708"/>
    <mergeCell ref="AA2704:AA2708"/>
    <mergeCell ref="AB2704:AB2708"/>
    <mergeCell ref="AC2704:AC2708"/>
    <mergeCell ref="Z2694:Z2698"/>
    <mergeCell ref="Y2694:Y2698"/>
    <mergeCell ref="W2694:W2698"/>
    <mergeCell ref="AB2679:AB2683"/>
    <mergeCell ref="AC2679:AC2683"/>
    <mergeCell ref="P2684:P2688"/>
    <mergeCell ref="R2684:R2688"/>
    <mergeCell ref="S2684:S2688"/>
    <mergeCell ref="T2684:T2688"/>
    <mergeCell ref="U2684:U2688"/>
    <mergeCell ref="V2684:V2688"/>
    <mergeCell ref="W2684:W2688"/>
    <mergeCell ref="X2684:X2688"/>
    <mergeCell ref="Y2684:Y2688"/>
    <mergeCell ref="Z2684:Z2688"/>
    <mergeCell ref="AA2684:AA2688"/>
    <mergeCell ref="AB2684:AB2688"/>
    <mergeCell ref="AC2684:AC2688"/>
    <mergeCell ref="P2689:P2693"/>
    <mergeCell ref="R2689:R2693"/>
    <mergeCell ref="S2689:S2693"/>
    <mergeCell ref="T2689:T2693"/>
    <mergeCell ref="U2689:U2693"/>
    <mergeCell ref="V2689:V2693"/>
    <mergeCell ref="W2689:W2693"/>
    <mergeCell ref="X2689:X2693"/>
    <mergeCell ref="Y2689:Y2693"/>
    <mergeCell ref="Z2689:Z2693"/>
    <mergeCell ref="AA2689:AA2693"/>
    <mergeCell ref="AB2689:AB2693"/>
    <mergeCell ref="AC2689:AC2693"/>
    <mergeCell ref="Z2679:Z2683"/>
    <mergeCell ref="AA2679:AA2683"/>
    <mergeCell ref="Y2679:Y2683"/>
    <mergeCell ref="W2679:W2683"/>
    <mergeCell ref="AB2664:AB2668"/>
    <mergeCell ref="AC2664:AC2668"/>
    <mergeCell ref="P2669:P2673"/>
    <mergeCell ref="R2669:R2673"/>
    <mergeCell ref="S2669:S2673"/>
    <mergeCell ref="T2669:T2673"/>
    <mergeCell ref="U2669:U2673"/>
    <mergeCell ref="V2669:V2673"/>
    <mergeCell ref="W2669:W2673"/>
    <mergeCell ref="X2669:X2673"/>
    <mergeCell ref="Y2669:Y2673"/>
    <mergeCell ref="Z2669:Z2673"/>
    <mergeCell ref="AA2669:AA2673"/>
    <mergeCell ref="AB2669:AB2673"/>
    <mergeCell ref="AC2669:AC2673"/>
    <mergeCell ref="P2674:P2678"/>
    <mergeCell ref="R2674:R2678"/>
    <mergeCell ref="S2674:S2678"/>
    <mergeCell ref="T2674:T2678"/>
    <mergeCell ref="U2674:U2678"/>
    <mergeCell ref="V2674:V2678"/>
    <mergeCell ref="W2674:W2678"/>
    <mergeCell ref="X2674:X2678"/>
    <mergeCell ref="Y2674:Y2678"/>
    <mergeCell ref="Z2674:Z2678"/>
    <mergeCell ref="AA2674:AA2678"/>
    <mergeCell ref="AB2674:AB2678"/>
    <mergeCell ref="AC2674:AC2678"/>
    <mergeCell ref="Z2664:Z2668"/>
    <mergeCell ref="AA2664:AA2668"/>
    <mergeCell ref="Y2664:Y2668"/>
    <mergeCell ref="W2664:W2668"/>
    <mergeCell ref="AB2649:AB2653"/>
    <mergeCell ref="AC2649:AC2653"/>
    <mergeCell ref="P2654:P2658"/>
    <mergeCell ref="R2654:R2658"/>
    <mergeCell ref="S2654:S2658"/>
    <mergeCell ref="T2654:T2658"/>
    <mergeCell ref="U2654:U2658"/>
    <mergeCell ref="V2654:V2658"/>
    <mergeCell ref="W2654:W2658"/>
    <mergeCell ref="X2654:X2658"/>
    <mergeCell ref="Y2654:Y2658"/>
    <mergeCell ref="Z2654:Z2658"/>
    <mergeCell ref="AA2654:AA2658"/>
    <mergeCell ref="AB2654:AB2658"/>
    <mergeCell ref="AC2654:AC2658"/>
    <mergeCell ref="P2659:P2663"/>
    <mergeCell ref="R2659:R2663"/>
    <mergeCell ref="S2659:S2663"/>
    <mergeCell ref="T2659:T2663"/>
    <mergeCell ref="U2659:U2663"/>
    <mergeCell ref="V2659:V2663"/>
    <mergeCell ref="W2659:W2663"/>
    <mergeCell ref="X2659:X2663"/>
    <mergeCell ref="Y2659:Y2663"/>
    <mergeCell ref="Z2659:Z2663"/>
    <mergeCell ref="AA2659:AA2663"/>
    <mergeCell ref="AB2659:AB2663"/>
    <mergeCell ref="AC2659:AC2663"/>
    <mergeCell ref="Z2649:Z2653"/>
    <mergeCell ref="Y2649:Y2653"/>
    <mergeCell ref="AB2629:AB2633"/>
    <mergeCell ref="AC2629:AC2633"/>
    <mergeCell ref="AB2634:AB2638"/>
    <mergeCell ref="AC2634:AC2638"/>
    <mergeCell ref="AB2639:AB2643"/>
    <mergeCell ref="AC2639:AC2643"/>
    <mergeCell ref="P2644:P2648"/>
    <mergeCell ref="R2644:R2648"/>
    <mergeCell ref="S2644:S2648"/>
    <mergeCell ref="T2644:T2648"/>
    <mergeCell ref="U2644:U2648"/>
    <mergeCell ref="V2644:V2648"/>
    <mergeCell ref="W2644:W2648"/>
    <mergeCell ref="X2644:X2648"/>
    <mergeCell ref="Y2644:Y2648"/>
    <mergeCell ref="Z2644:Z2648"/>
    <mergeCell ref="AA2644:AA2648"/>
    <mergeCell ref="AB2644:AB2648"/>
    <mergeCell ref="AC2644:AC2648"/>
    <mergeCell ref="Z2629:Z2633"/>
    <mergeCell ref="Z2634:Z2638"/>
    <mergeCell ref="Z2639:Z2643"/>
    <mergeCell ref="Y2629:Y2633"/>
    <mergeCell ref="Y2634:Y2638"/>
    <mergeCell ref="Y2639:Y2643"/>
    <mergeCell ref="U2619:U2623"/>
    <mergeCell ref="V2619:V2623"/>
    <mergeCell ref="W2619:W2623"/>
    <mergeCell ref="X2619:X2623"/>
    <mergeCell ref="Y2619:Y2623"/>
    <mergeCell ref="Z2619:Z2623"/>
    <mergeCell ref="AA2619:AA2623"/>
    <mergeCell ref="AB2619:AB2623"/>
    <mergeCell ref="AC2619:AC2623"/>
    <mergeCell ref="P2624:P2628"/>
    <mergeCell ref="R2624:R2628"/>
    <mergeCell ref="S2624:S2628"/>
    <mergeCell ref="T2624:T2628"/>
    <mergeCell ref="U2624:U2628"/>
    <mergeCell ref="V2624:V2628"/>
    <mergeCell ref="W2624:W2628"/>
    <mergeCell ref="X2624:X2628"/>
    <mergeCell ref="Y2624:Y2628"/>
    <mergeCell ref="Z2624:Z2628"/>
    <mergeCell ref="AA2624:AA2628"/>
    <mergeCell ref="AB2624:AB2628"/>
    <mergeCell ref="AC2624:AC2628"/>
    <mergeCell ref="S2619:S2623"/>
    <mergeCell ref="U2609:U2613"/>
    <mergeCell ref="V2609:V2613"/>
    <mergeCell ref="W2609:W2613"/>
    <mergeCell ref="X2609:X2613"/>
    <mergeCell ref="Y2609:Y2613"/>
    <mergeCell ref="Z2609:Z2613"/>
    <mergeCell ref="AA2609:AA2613"/>
    <mergeCell ref="AB2609:AB2613"/>
    <mergeCell ref="AC2609:AC2613"/>
    <mergeCell ref="P2614:P2618"/>
    <mergeCell ref="R2614:R2618"/>
    <mergeCell ref="S2614:S2618"/>
    <mergeCell ref="T2614:T2618"/>
    <mergeCell ref="U2614:U2618"/>
    <mergeCell ref="V2614:V2618"/>
    <mergeCell ref="W2614:W2618"/>
    <mergeCell ref="X2614:X2618"/>
    <mergeCell ref="Y2614:Y2618"/>
    <mergeCell ref="Z2614:Z2618"/>
    <mergeCell ref="AA2614:AA2618"/>
    <mergeCell ref="AB2614:AB2618"/>
    <mergeCell ref="AC2614:AC2618"/>
    <mergeCell ref="S2609:S2613"/>
    <mergeCell ref="U2599:U2603"/>
    <mergeCell ref="V2599:V2603"/>
    <mergeCell ref="W2599:W2603"/>
    <mergeCell ref="X2599:X2603"/>
    <mergeCell ref="Y2599:Y2603"/>
    <mergeCell ref="Z2599:Z2603"/>
    <mergeCell ref="AA2599:AA2603"/>
    <mergeCell ref="AB2599:AB2603"/>
    <mergeCell ref="AC2599:AC2603"/>
    <mergeCell ref="P2604:P2608"/>
    <mergeCell ref="R2604:R2608"/>
    <mergeCell ref="S2604:S2608"/>
    <mergeCell ref="T2604:T2608"/>
    <mergeCell ref="U2604:U2608"/>
    <mergeCell ref="V2604:V2608"/>
    <mergeCell ref="W2604:W2608"/>
    <mergeCell ref="X2604:X2608"/>
    <mergeCell ref="Y2604:Y2608"/>
    <mergeCell ref="Z2604:Z2608"/>
    <mergeCell ref="AA2604:AA2608"/>
    <mergeCell ref="AB2604:AB2608"/>
    <mergeCell ref="AC2604:AC2608"/>
    <mergeCell ref="S2599:S2603"/>
    <mergeCell ref="U2589:U2593"/>
    <mergeCell ref="V2589:V2593"/>
    <mergeCell ref="W2589:W2593"/>
    <mergeCell ref="X2589:X2593"/>
    <mergeCell ref="Y2589:Y2593"/>
    <mergeCell ref="Z2589:Z2593"/>
    <mergeCell ref="AA2589:AA2593"/>
    <mergeCell ref="AB2589:AB2593"/>
    <mergeCell ref="AC2589:AC2593"/>
    <mergeCell ref="P2594:P2598"/>
    <mergeCell ref="R2594:R2598"/>
    <mergeCell ref="S2594:S2598"/>
    <mergeCell ref="T2594:T2598"/>
    <mergeCell ref="U2594:U2598"/>
    <mergeCell ref="V2594:V2598"/>
    <mergeCell ref="W2594:W2598"/>
    <mergeCell ref="X2594:X2598"/>
    <mergeCell ref="Y2594:Y2598"/>
    <mergeCell ref="Z2594:Z2598"/>
    <mergeCell ref="AA2594:AA2598"/>
    <mergeCell ref="AB2594:AB2598"/>
    <mergeCell ref="AC2594:AC2598"/>
    <mergeCell ref="U2579:U2583"/>
    <mergeCell ref="V2579:V2583"/>
    <mergeCell ref="W2579:W2583"/>
    <mergeCell ref="X2579:X2583"/>
    <mergeCell ref="Y2579:Y2583"/>
    <mergeCell ref="Z2579:Z2583"/>
    <mergeCell ref="AA2579:AA2583"/>
    <mergeCell ref="AB2579:AB2583"/>
    <mergeCell ref="AC2579:AC2583"/>
    <mergeCell ref="P2584:P2588"/>
    <mergeCell ref="R2584:R2588"/>
    <mergeCell ref="S2584:S2588"/>
    <mergeCell ref="T2584:T2588"/>
    <mergeCell ref="U2584:U2588"/>
    <mergeCell ref="V2584:V2588"/>
    <mergeCell ref="W2584:W2588"/>
    <mergeCell ref="X2584:X2588"/>
    <mergeCell ref="Y2584:Y2588"/>
    <mergeCell ref="Z2584:Z2588"/>
    <mergeCell ref="AA2584:AA2588"/>
    <mergeCell ref="AB2584:AB2588"/>
    <mergeCell ref="AC2584:AC2588"/>
    <mergeCell ref="U2569:U2573"/>
    <mergeCell ref="V2569:V2573"/>
    <mergeCell ref="W2569:W2573"/>
    <mergeCell ref="X2569:X2573"/>
    <mergeCell ref="Y2569:Y2573"/>
    <mergeCell ref="Z2569:Z2573"/>
    <mergeCell ref="AA2569:AA2573"/>
    <mergeCell ref="AB2569:AB2573"/>
    <mergeCell ref="AC2569:AC2573"/>
    <mergeCell ref="P2574:P2578"/>
    <mergeCell ref="R2574:R2578"/>
    <mergeCell ref="S2574:S2578"/>
    <mergeCell ref="T2574:T2578"/>
    <mergeCell ref="U2574:U2578"/>
    <mergeCell ref="V2574:V2578"/>
    <mergeCell ref="W2574:W2578"/>
    <mergeCell ref="X2574:X2578"/>
    <mergeCell ref="Y2574:Y2578"/>
    <mergeCell ref="Z2574:Z2578"/>
    <mergeCell ref="AA2574:AA2578"/>
    <mergeCell ref="AB2574:AB2578"/>
    <mergeCell ref="AC2574:AC2578"/>
    <mergeCell ref="U2559:U2563"/>
    <mergeCell ref="V2559:V2563"/>
    <mergeCell ref="W2559:W2563"/>
    <mergeCell ref="X2559:X2563"/>
    <mergeCell ref="Y2559:Y2563"/>
    <mergeCell ref="Z2559:Z2563"/>
    <mergeCell ref="AA2559:AA2563"/>
    <mergeCell ref="AB2559:AB2563"/>
    <mergeCell ref="AC2559:AC2563"/>
    <mergeCell ref="P2564:P2568"/>
    <mergeCell ref="R2564:R2568"/>
    <mergeCell ref="S2564:S2568"/>
    <mergeCell ref="T2564:T2568"/>
    <mergeCell ref="U2564:U2568"/>
    <mergeCell ref="V2564:V2568"/>
    <mergeCell ref="W2564:W2568"/>
    <mergeCell ref="X2564:X2568"/>
    <mergeCell ref="Y2564:Y2568"/>
    <mergeCell ref="Z2564:Z2568"/>
    <mergeCell ref="AA2564:AA2568"/>
    <mergeCell ref="AB2564:AB2568"/>
    <mergeCell ref="AC2564:AC2568"/>
    <mergeCell ref="U2549:U2553"/>
    <mergeCell ref="V2549:V2553"/>
    <mergeCell ref="W2549:W2553"/>
    <mergeCell ref="X2549:X2553"/>
    <mergeCell ref="Y2549:Y2553"/>
    <mergeCell ref="Z2549:Z2553"/>
    <mergeCell ref="AA2549:AA2553"/>
    <mergeCell ref="AB2549:AB2553"/>
    <mergeCell ref="AC2549:AC2553"/>
    <mergeCell ref="P2554:P2558"/>
    <mergeCell ref="R2554:R2558"/>
    <mergeCell ref="S2554:S2558"/>
    <mergeCell ref="T2554:T2558"/>
    <mergeCell ref="U2554:U2558"/>
    <mergeCell ref="V2554:V2558"/>
    <mergeCell ref="W2554:W2558"/>
    <mergeCell ref="X2554:X2558"/>
    <mergeCell ref="Y2554:Y2558"/>
    <mergeCell ref="Z2554:Z2558"/>
    <mergeCell ref="AA2554:AA2558"/>
    <mergeCell ref="AB2554:AB2558"/>
    <mergeCell ref="AC2554:AC2558"/>
    <mergeCell ref="U2539:U2543"/>
    <mergeCell ref="V2539:V2543"/>
    <mergeCell ref="W2539:W2543"/>
    <mergeCell ref="X2539:X2543"/>
    <mergeCell ref="Y2539:Y2543"/>
    <mergeCell ref="Z2539:Z2543"/>
    <mergeCell ref="AA2539:AA2543"/>
    <mergeCell ref="AB2539:AB2543"/>
    <mergeCell ref="AC2539:AC2543"/>
    <mergeCell ref="P2544:P2548"/>
    <mergeCell ref="R2544:R2548"/>
    <mergeCell ref="S2544:S2548"/>
    <mergeCell ref="T2544:T2548"/>
    <mergeCell ref="U2544:U2548"/>
    <mergeCell ref="V2544:V2548"/>
    <mergeCell ref="W2544:W2548"/>
    <mergeCell ref="X2544:X2548"/>
    <mergeCell ref="Y2544:Y2548"/>
    <mergeCell ref="Z2544:Z2548"/>
    <mergeCell ref="AA2544:AA2548"/>
    <mergeCell ref="AB2544:AB2548"/>
    <mergeCell ref="AC2544:AC2548"/>
    <mergeCell ref="P2539:P2543"/>
    <mergeCell ref="U2529:U2533"/>
    <mergeCell ref="V2529:V2533"/>
    <mergeCell ref="W2529:W2533"/>
    <mergeCell ref="X2529:X2533"/>
    <mergeCell ref="Y2529:Y2533"/>
    <mergeCell ref="Z2529:Z2533"/>
    <mergeCell ref="AA2529:AA2533"/>
    <mergeCell ref="AB2529:AB2533"/>
    <mergeCell ref="AC2529:AC2533"/>
    <mergeCell ref="P2534:P2538"/>
    <mergeCell ref="R2534:R2538"/>
    <mergeCell ref="S2534:S2538"/>
    <mergeCell ref="T2534:T2538"/>
    <mergeCell ref="U2534:U2538"/>
    <mergeCell ref="V2534:V2538"/>
    <mergeCell ref="W2534:W2538"/>
    <mergeCell ref="X2534:X2538"/>
    <mergeCell ref="Y2534:Y2538"/>
    <mergeCell ref="Z2534:Z2538"/>
    <mergeCell ref="AA2534:AA2538"/>
    <mergeCell ref="AB2534:AB2538"/>
    <mergeCell ref="AC2534:AC2538"/>
    <mergeCell ref="P2529:P2533"/>
    <mergeCell ref="U2519:U2523"/>
    <mergeCell ref="V2519:V2523"/>
    <mergeCell ref="W2519:W2523"/>
    <mergeCell ref="X2519:X2523"/>
    <mergeCell ref="Y2519:Y2523"/>
    <mergeCell ref="Z2519:Z2523"/>
    <mergeCell ref="AA2519:AA2523"/>
    <mergeCell ref="AB2519:AB2523"/>
    <mergeCell ref="AC2519:AC2523"/>
    <mergeCell ref="P2524:P2528"/>
    <mergeCell ref="R2524:R2528"/>
    <mergeCell ref="S2524:S2528"/>
    <mergeCell ref="T2524:T2528"/>
    <mergeCell ref="U2524:U2528"/>
    <mergeCell ref="V2524:V2528"/>
    <mergeCell ref="W2524:W2528"/>
    <mergeCell ref="X2524:X2528"/>
    <mergeCell ref="Y2524:Y2528"/>
    <mergeCell ref="Z2524:Z2528"/>
    <mergeCell ref="AA2524:AA2528"/>
    <mergeCell ref="AB2524:AB2528"/>
    <mergeCell ref="AC2524:AC2528"/>
    <mergeCell ref="AA2504:AA2508"/>
    <mergeCell ref="AB2504:AB2508"/>
    <mergeCell ref="AC2504:AC2508"/>
    <mergeCell ref="P2509:P2513"/>
    <mergeCell ref="R2509:R2513"/>
    <mergeCell ref="S2509:S2513"/>
    <mergeCell ref="T2509:T2513"/>
    <mergeCell ref="U2509:U2513"/>
    <mergeCell ref="V2509:V2513"/>
    <mergeCell ref="W2509:W2513"/>
    <mergeCell ref="X2509:X2513"/>
    <mergeCell ref="Y2509:Y2513"/>
    <mergeCell ref="Z2509:Z2513"/>
    <mergeCell ref="AA2509:AA2513"/>
    <mergeCell ref="AB2509:AB2513"/>
    <mergeCell ref="AC2509:AC2513"/>
    <mergeCell ref="P2514:P2518"/>
    <mergeCell ref="R2514:R2518"/>
    <mergeCell ref="S2514:S2518"/>
    <mergeCell ref="T2514:T2518"/>
    <mergeCell ref="U2514:U2518"/>
    <mergeCell ref="V2514:V2518"/>
    <mergeCell ref="W2514:W2518"/>
    <mergeCell ref="X2514:X2518"/>
    <mergeCell ref="Y2514:Y2518"/>
    <mergeCell ref="Z2514:Z2518"/>
    <mergeCell ref="AA2514:AA2518"/>
    <mergeCell ref="AB2514:AB2518"/>
    <mergeCell ref="AC2514:AC2518"/>
    <mergeCell ref="Z2504:Z2508"/>
    <mergeCell ref="Y2504:Y2508"/>
    <mergeCell ref="U2504:U2508"/>
    <mergeCell ref="AA2489:AA2493"/>
    <mergeCell ref="AB2489:AB2493"/>
    <mergeCell ref="AC2489:AC2493"/>
    <mergeCell ref="P2494:P2498"/>
    <mergeCell ref="R2494:R2498"/>
    <mergeCell ref="S2494:S2498"/>
    <mergeCell ref="T2494:T2498"/>
    <mergeCell ref="U2494:U2498"/>
    <mergeCell ref="V2494:V2498"/>
    <mergeCell ref="W2494:W2498"/>
    <mergeCell ref="X2494:X2498"/>
    <mergeCell ref="Y2494:Y2498"/>
    <mergeCell ref="Z2494:Z2498"/>
    <mergeCell ref="AA2494:AA2498"/>
    <mergeCell ref="AB2494:AB2498"/>
    <mergeCell ref="AC2494:AC2498"/>
    <mergeCell ref="P2499:P2503"/>
    <mergeCell ref="R2499:R2503"/>
    <mergeCell ref="S2499:S2503"/>
    <mergeCell ref="T2499:T2503"/>
    <mergeCell ref="U2499:U2503"/>
    <mergeCell ref="V2499:V2503"/>
    <mergeCell ref="W2499:W2503"/>
    <mergeCell ref="X2499:X2503"/>
    <mergeCell ref="Y2499:Y2503"/>
    <mergeCell ref="Z2499:Z2503"/>
    <mergeCell ref="AA2499:AA2503"/>
    <mergeCell ref="AB2499:AB2503"/>
    <mergeCell ref="AC2499:AC2503"/>
    <mergeCell ref="Z2489:Z2493"/>
    <mergeCell ref="Y2489:Y2493"/>
    <mergeCell ref="U2489:U2493"/>
    <mergeCell ref="AA2474:AA2478"/>
    <mergeCell ref="AB2474:AB2478"/>
    <mergeCell ref="AC2474:AC2478"/>
    <mergeCell ref="P2479:P2483"/>
    <mergeCell ref="R2479:R2483"/>
    <mergeCell ref="S2479:S2483"/>
    <mergeCell ref="T2479:T2483"/>
    <mergeCell ref="U2479:U2483"/>
    <mergeCell ref="V2479:V2483"/>
    <mergeCell ref="W2479:W2483"/>
    <mergeCell ref="X2479:X2483"/>
    <mergeCell ref="Y2479:Y2483"/>
    <mergeCell ref="Z2479:Z2483"/>
    <mergeCell ref="AA2479:AA2483"/>
    <mergeCell ref="AB2479:AB2483"/>
    <mergeCell ref="AC2479:AC2483"/>
    <mergeCell ref="P2484:P2488"/>
    <mergeCell ref="R2484:R2488"/>
    <mergeCell ref="S2484:S2488"/>
    <mergeCell ref="T2484:T2488"/>
    <mergeCell ref="U2484:U2488"/>
    <mergeCell ref="V2484:V2488"/>
    <mergeCell ref="W2484:W2488"/>
    <mergeCell ref="X2484:X2488"/>
    <mergeCell ref="Y2484:Y2488"/>
    <mergeCell ref="Z2484:Z2488"/>
    <mergeCell ref="AA2484:AA2488"/>
    <mergeCell ref="AB2484:AB2488"/>
    <mergeCell ref="AC2484:AC2488"/>
    <mergeCell ref="Z2474:Z2478"/>
    <mergeCell ref="Y2474:Y2478"/>
    <mergeCell ref="U2474:U2478"/>
    <mergeCell ref="AA2459:AA2463"/>
    <mergeCell ref="AB2459:AB2463"/>
    <mergeCell ref="AC2459:AC2463"/>
    <mergeCell ref="P2464:P2468"/>
    <mergeCell ref="R2464:R2468"/>
    <mergeCell ref="S2464:S2468"/>
    <mergeCell ref="T2464:T2468"/>
    <mergeCell ref="U2464:U2468"/>
    <mergeCell ref="V2464:V2468"/>
    <mergeCell ref="W2464:W2468"/>
    <mergeCell ref="X2464:X2468"/>
    <mergeCell ref="Y2464:Y2468"/>
    <mergeCell ref="Z2464:Z2468"/>
    <mergeCell ref="AA2464:AA2468"/>
    <mergeCell ref="AB2464:AB2468"/>
    <mergeCell ref="AC2464:AC2468"/>
    <mergeCell ref="AB2469:AB2473"/>
    <mergeCell ref="AC2469:AC2473"/>
    <mergeCell ref="Z2469:Z2473"/>
    <mergeCell ref="Z2459:Z2463"/>
    <mergeCell ref="AA2469:AA2473"/>
    <mergeCell ref="Y2469:Y2473"/>
    <mergeCell ref="Y2459:Y2463"/>
    <mergeCell ref="W2459:W2463"/>
    <mergeCell ref="S2459:S2463"/>
    <mergeCell ref="AA2444:AA2448"/>
    <mergeCell ref="AB2444:AB2448"/>
    <mergeCell ref="AC2444:AC2448"/>
    <mergeCell ref="P2449:P2453"/>
    <mergeCell ref="R2449:R2453"/>
    <mergeCell ref="S2449:S2453"/>
    <mergeCell ref="T2449:T2453"/>
    <mergeCell ref="U2449:U2453"/>
    <mergeCell ref="V2449:V2453"/>
    <mergeCell ref="W2449:W2453"/>
    <mergeCell ref="X2449:X2453"/>
    <mergeCell ref="Y2449:Y2453"/>
    <mergeCell ref="Z2449:Z2453"/>
    <mergeCell ref="AA2449:AA2453"/>
    <mergeCell ref="AB2449:AB2453"/>
    <mergeCell ref="AC2449:AC2453"/>
    <mergeCell ref="P2454:P2458"/>
    <mergeCell ref="R2454:R2458"/>
    <mergeCell ref="S2454:S2458"/>
    <mergeCell ref="T2454:T2458"/>
    <mergeCell ref="U2454:U2458"/>
    <mergeCell ref="V2454:V2458"/>
    <mergeCell ref="W2454:W2458"/>
    <mergeCell ref="X2454:X2458"/>
    <mergeCell ref="Y2454:Y2458"/>
    <mergeCell ref="Z2454:Z2458"/>
    <mergeCell ref="AA2454:AA2458"/>
    <mergeCell ref="AB2454:AB2458"/>
    <mergeCell ref="AC2454:AC2458"/>
    <mergeCell ref="Z2444:Z2448"/>
    <mergeCell ref="P2444:P2448"/>
    <mergeCell ref="Y2444:Y2448"/>
    <mergeCell ref="AA2429:AA2433"/>
    <mergeCell ref="AB2429:AB2433"/>
    <mergeCell ref="AC2429:AC2433"/>
    <mergeCell ref="P2434:P2438"/>
    <mergeCell ref="R2434:R2438"/>
    <mergeCell ref="S2434:S2438"/>
    <mergeCell ref="T2434:T2438"/>
    <mergeCell ref="U2434:U2438"/>
    <mergeCell ref="V2434:V2438"/>
    <mergeCell ref="W2434:W2438"/>
    <mergeCell ref="X2434:X2438"/>
    <mergeCell ref="Y2434:Y2438"/>
    <mergeCell ref="Z2434:Z2438"/>
    <mergeCell ref="AA2434:AA2438"/>
    <mergeCell ref="AB2434:AB2438"/>
    <mergeCell ref="AC2434:AC2438"/>
    <mergeCell ref="P2439:P2443"/>
    <mergeCell ref="R2439:R2443"/>
    <mergeCell ref="S2439:S2443"/>
    <mergeCell ref="T2439:T2443"/>
    <mergeCell ref="U2439:U2443"/>
    <mergeCell ref="V2439:V2443"/>
    <mergeCell ref="W2439:W2443"/>
    <mergeCell ref="X2439:X2443"/>
    <mergeCell ref="Y2439:Y2443"/>
    <mergeCell ref="Z2439:Z2443"/>
    <mergeCell ref="AA2439:AA2443"/>
    <mergeCell ref="AB2439:AB2443"/>
    <mergeCell ref="AC2439:AC2443"/>
    <mergeCell ref="Z2429:Z2433"/>
    <mergeCell ref="P2429:P2433"/>
    <mergeCell ref="Y2429:Y2433"/>
    <mergeCell ref="AA2414:AA2418"/>
    <mergeCell ref="AB2414:AB2418"/>
    <mergeCell ref="AC2414:AC2418"/>
    <mergeCell ref="P2419:P2423"/>
    <mergeCell ref="R2419:R2423"/>
    <mergeCell ref="S2419:S2423"/>
    <mergeCell ref="T2419:T2423"/>
    <mergeCell ref="U2419:U2423"/>
    <mergeCell ref="V2419:V2423"/>
    <mergeCell ref="W2419:W2423"/>
    <mergeCell ref="X2419:X2423"/>
    <mergeCell ref="Y2419:Y2423"/>
    <mergeCell ref="Z2419:Z2423"/>
    <mergeCell ref="AA2419:AA2423"/>
    <mergeCell ref="AB2419:AB2423"/>
    <mergeCell ref="AC2419:AC2423"/>
    <mergeCell ref="P2424:P2428"/>
    <mergeCell ref="R2424:R2428"/>
    <mergeCell ref="S2424:S2428"/>
    <mergeCell ref="T2424:T2428"/>
    <mergeCell ref="U2424:U2428"/>
    <mergeCell ref="V2424:V2428"/>
    <mergeCell ref="W2424:W2428"/>
    <mergeCell ref="X2424:X2428"/>
    <mergeCell ref="Y2424:Y2428"/>
    <mergeCell ref="Z2424:Z2428"/>
    <mergeCell ref="AA2424:AA2428"/>
    <mergeCell ref="AB2424:AB2428"/>
    <mergeCell ref="AC2424:AC2428"/>
    <mergeCell ref="Z2414:Z2418"/>
    <mergeCell ref="P2414:P2418"/>
    <mergeCell ref="Y2414:Y2418"/>
    <mergeCell ref="AA2399:AA2403"/>
    <mergeCell ref="AB2399:AB2403"/>
    <mergeCell ref="AC2399:AC2403"/>
    <mergeCell ref="P2404:P2408"/>
    <mergeCell ref="R2404:R2408"/>
    <mergeCell ref="S2404:S2408"/>
    <mergeCell ref="T2404:T2408"/>
    <mergeCell ref="U2404:U2408"/>
    <mergeCell ref="V2404:V2408"/>
    <mergeCell ref="W2404:W2408"/>
    <mergeCell ref="X2404:X2408"/>
    <mergeCell ref="Y2404:Y2408"/>
    <mergeCell ref="Z2404:Z2408"/>
    <mergeCell ref="AA2404:AA2408"/>
    <mergeCell ref="AB2404:AB2408"/>
    <mergeCell ref="AC2404:AC2408"/>
    <mergeCell ref="P2409:P2413"/>
    <mergeCell ref="R2409:R2413"/>
    <mergeCell ref="S2409:S2413"/>
    <mergeCell ref="T2409:T2413"/>
    <mergeCell ref="U2409:U2413"/>
    <mergeCell ref="V2409:V2413"/>
    <mergeCell ref="W2409:W2413"/>
    <mergeCell ref="X2409:X2413"/>
    <mergeCell ref="Y2409:Y2413"/>
    <mergeCell ref="Z2409:Z2413"/>
    <mergeCell ref="AA2409:AA2413"/>
    <mergeCell ref="AB2409:AB2413"/>
    <mergeCell ref="AC2409:AC2413"/>
    <mergeCell ref="Z2399:Z2403"/>
    <mergeCell ref="W2399:W2403"/>
    <mergeCell ref="P2399:P2403"/>
    <mergeCell ref="AA2384:AA2388"/>
    <mergeCell ref="AB2384:AB2388"/>
    <mergeCell ref="AC2384:AC2388"/>
    <mergeCell ref="P2389:P2393"/>
    <mergeCell ref="R2389:R2393"/>
    <mergeCell ref="S2389:S2393"/>
    <mergeCell ref="T2389:T2393"/>
    <mergeCell ref="U2389:U2393"/>
    <mergeCell ref="V2389:V2393"/>
    <mergeCell ref="W2389:W2393"/>
    <mergeCell ref="X2389:X2393"/>
    <mergeCell ref="Y2389:Y2393"/>
    <mergeCell ref="Z2389:Z2393"/>
    <mergeCell ref="AA2389:AA2393"/>
    <mergeCell ref="AB2389:AB2393"/>
    <mergeCell ref="AC2389:AC2393"/>
    <mergeCell ref="P2394:P2398"/>
    <mergeCell ref="R2394:R2398"/>
    <mergeCell ref="S2394:S2398"/>
    <mergeCell ref="T2394:T2398"/>
    <mergeCell ref="U2394:U2398"/>
    <mergeCell ref="V2394:V2398"/>
    <mergeCell ref="W2394:W2398"/>
    <mergeCell ref="X2394:X2398"/>
    <mergeCell ref="Y2394:Y2398"/>
    <mergeCell ref="Z2394:Z2398"/>
    <mergeCell ref="AA2394:AA2398"/>
    <mergeCell ref="AB2394:AB2398"/>
    <mergeCell ref="AC2394:AC2398"/>
    <mergeCell ref="Z2384:Z2388"/>
    <mergeCell ref="W2384:W2388"/>
    <mergeCell ref="P2384:P2388"/>
    <mergeCell ref="AA2369:AA2373"/>
    <mergeCell ref="AB2369:AB2373"/>
    <mergeCell ref="AC2369:AC2373"/>
    <mergeCell ref="P2374:P2378"/>
    <mergeCell ref="R2374:R2378"/>
    <mergeCell ref="S2374:S2378"/>
    <mergeCell ref="T2374:T2378"/>
    <mergeCell ref="U2374:U2378"/>
    <mergeCell ref="V2374:V2378"/>
    <mergeCell ref="W2374:W2378"/>
    <mergeCell ref="X2374:X2378"/>
    <mergeCell ref="Y2374:Y2378"/>
    <mergeCell ref="Z2374:Z2378"/>
    <mergeCell ref="AA2374:AA2378"/>
    <mergeCell ref="AB2374:AB2378"/>
    <mergeCell ref="AC2374:AC2378"/>
    <mergeCell ref="P2379:P2383"/>
    <mergeCell ref="R2379:R2383"/>
    <mergeCell ref="S2379:S2383"/>
    <mergeCell ref="T2379:T2383"/>
    <mergeCell ref="U2379:U2383"/>
    <mergeCell ref="V2379:V2383"/>
    <mergeCell ref="W2379:W2383"/>
    <mergeCell ref="X2379:X2383"/>
    <mergeCell ref="Y2379:Y2383"/>
    <mergeCell ref="Z2379:Z2383"/>
    <mergeCell ref="AA2379:AA2383"/>
    <mergeCell ref="AB2379:AB2383"/>
    <mergeCell ref="AC2379:AC2383"/>
    <mergeCell ref="Z2369:Z2373"/>
    <mergeCell ref="P2369:P2373"/>
    <mergeCell ref="Y2369:Y2373"/>
    <mergeCell ref="AB2354:AB2358"/>
    <mergeCell ref="AC2354:AC2358"/>
    <mergeCell ref="P2359:P2363"/>
    <mergeCell ref="R2359:R2363"/>
    <mergeCell ref="S2359:S2363"/>
    <mergeCell ref="T2359:T2363"/>
    <mergeCell ref="U2359:U2363"/>
    <mergeCell ref="V2359:V2363"/>
    <mergeCell ref="W2359:W2363"/>
    <mergeCell ref="X2359:X2363"/>
    <mergeCell ref="Y2359:Y2363"/>
    <mergeCell ref="Z2359:Z2363"/>
    <mergeCell ref="AA2359:AA2363"/>
    <mergeCell ref="AB2359:AB2363"/>
    <mergeCell ref="AC2359:AC2363"/>
    <mergeCell ref="P2364:P2368"/>
    <mergeCell ref="R2364:R2368"/>
    <mergeCell ref="S2364:S2368"/>
    <mergeCell ref="T2364:T2368"/>
    <mergeCell ref="U2364:U2368"/>
    <mergeCell ref="V2364:V2368"/>
    <mergeCell ref="W2364:W2368"/>
    <mergeCell ref="X2364:X2368"/>
    <mergeCell ref="Y2364:Y2368"/>
    <mergeCell ref="Z2364:Z2368"/>
    <mergeCell ref="AA2364:AA2368"/>
    <mergeCell ref="AB2364:AB2368"/>
    <mergeCell ref="AC2364:AC2368"/>
    <mergeCell ref="Z2354:Z2358"/>
    <mergeCell ref="AA2354:AA2358"/>
    <mergeCell ref="Y2354:Y2358"/>
    <mergeCell ref="U2354:U2358"/>
    <mergeCell ref="AB2339:AB2343"/>
    <mergeCell ref="AC2339:AC2343"/>
    <mergeCell ref="P2344:P2348"/>
    <mergeCell ref="R2344:R2348"/>
    <mergeCell ref="S2344:S2348"/>
    <mergeCell ref="T2344:T2348"/>
    <mergeCell ref="U2344:U2348"/>
    <mergeCell ref="V2344:V2348"/>
    <mergeCell ref="W2344:W2348"/>
    <mergeCell ref="X2344:X2348"/>
    <mergeCell ref="Y2344:Y2348"/>
    <mergeCell ref="Z2344:Z2348"/>
    <mergeCell ref="AA2344:AA2348"/>
    <mergeCell ref="AB2344:AB2348"/>
    <mergeCell ref="AC2344:AC2348"/>
    <mergeCell ref="P2349:P2353"/>
    <mergeCell ref="R2349:R2353"/>
    <mergeCell ref="S2349:S2353"/>
    <mergeCell ref="T2349:T2353"/>
    <mergeCell ref="U2349:U2353"/>
    <mergeCell ref="V2349:V2353"/>
    <mergeCell ref="W2349:W2353"/>
    <mergeCell ref="X2349:X2353"/>
    <mergeCell ref="Y2349:Y2353"/>
    <mergeCell ref="Z2349:Z2353"/>
    <mergeCell ref="AA2349:AA2353"/>
    <mergeCell ref="AB2349:AB2353"/>
    <mergeCell ref="AC2349:AC2353"/>
    <mergeCell ref="Z2339:Z2343"/>
    <mergeCell ref="AA2339:AA2343"/>
    <mergeCell ref="Y2339:Y2343"/>
    <mergeCell ref="U2339:U2343"/>
    <mergeCell ref="AB2324:AB2328"/>
    <mergeCell ref="AC2324:AC2328"/>
    <mergeCell ref="P2329:P2333"/>
    <mergeCell ref="R2329:R2333"/>
    <mergeCell ref="S2329:S2333"/>
    <mergeCell ref="T2329:T2333"/>
    <mergeCell ref="U2329:U2333"/>
    <mergeCell ref="V2329:V2333"/>
    <mergeCell ref="W2329:W2333"/>
    <mergeCell ref="X2329:X2333"/>
    <mergeCell ref="Y2329:Y2333"/>
    <mergeCell ref="Z2329:Z2333"/>
    <mergeCell ref="AA2329:AA2333"/>
    <mergeCell ref="AB2329:AB2333"/>
    <mergeCell ref="AC2329:AC2333"/>
    <mergeCell ref="P2334:P2338"/>
    <mergeCell ref="R2334:R2338"/>
    <mergeCell ref="S2334:S2338"/>
    <mergeCell ref="T2334:T2338"/>
    <mergeCell ref="U2334:U2338"/>
    <mergeCell ref="V2334:V2338"/>
    <mergeCell ref="W2334:W2338"/>
    <mergeCell ref="X2334:X2338"/>
    <mergeCell ref="Y2334:Y2338"/>
    <mergeCell ref="Z2334:Z2338"/>
    <mergeCell ref="AA2334:AA2338"/>
    <mergeCell ref="AB2334:AB2338"/>
    <mergeCell ref="AC2334:AC2338"/>
    <mergeCell ref="Z2324:Z2328"/>
    <mergeCell ref="AA2324:AA2328"/>
    <mergeCell ref="Y2324:Y2328"/>
    <mergeCell ref="U2324:U2328"/>
    <mergeCell ref="AA2309:AA2313"/>
    <mergeCell ref="AB2309:AB2313"/>
    <mergeCell ref="AC2309:AC2313"/>
    <mergeCell ref="P2314:P2318"/>
    <mergeCell ref="R2314:R2318"/>
    <mergeCell ref="S2314:S2318"/>
    <mergeCell ref="T2314:T2318"/>
    <mergeCell ref="U2314:U2318"/>
    <mergeCell ref="V2314:V2318"/>
    <mergeCell ref="W2314:W2318"/>
    <mergeCell ref="X2314:X2318"/>
    <mergeCell ref="Y2314:Y2318"/>
    <mergeCell ref="Z2314:Z2318"/>
    <mergeCell ref="AA2314:AA2318"/>
    <mergeCell ref="AB2314:AB2318"/>
    <mergeCell ref="AC2314:AC2318"/>
    <mergeCell ref="P2319:P2323"/>
    <mergeCell ref="R2319:R2323"/>
    <mergeCell ref="S2319:S2323"/>
    <mergeCell ref="T2319:T2323"/>
    <mergeCell ref="U2319:U2323"/>
    <mergeCell ref="V2319:V2323"/>
    <mergeCell ref="W2319:W2323"/>
    <mergeCell ref="X2319:X2323"/>
    <mergeCell ref="Y2319:Y2323"/>
    <mergeCell ref="Z2319:Z2323"/>
    <mergeCell ref="AA2319:AA2323"/>
    <mergeCell ref="AB2319:AB2323"/>
    <mergeCell ref="AC2319:AC2323"/>
    <mergeCell ref="Z2309:Z2313"/>
    <mergeCell ref="X2309:X2313"/>
    <mergeCell ref="W2309:W2313"/>
    <mergeCell ref="AA2294:AA2298"/>
    <mergeCell ref="AB2294:AB2298"/>
    <mergeCell ref="AC2294:AC2298"/>
    <mergeCell ref="P2299:P2303"/>
    <mergeCell ref="R2299:R2303"/>
    <mergeCell ref="S2299:S2303"/>
    <mergeCell ref="T2299:T2303"/>
    <mergeCell ref="U2299:U2303"/>
    <mergeCell ref="V2299:V2303"/>
    <mergeCell ref="W2299:W2303"/>
    <mergeCell ref="X2299:X2303"/>
    <mergeCell ref="Y2299:Y2303"/>
    <mergeCell ref="Z2299:Z2303"/>
    <mergeCell ref="AA2299:AA2303"/>
    <mergeCell ref="AB2299:AB2303"/>
    <mergeCell ref="AC2299:AC2303"/>
    <mergeCell ref="P2304:P2308"/>
    <mergeCell ref="R2304:R2308"/>
    <mergeCell ref="S2304:S2308"/>
    <mergeCell ref="T2304:T2308"/>
    <mergeCell ref="U2304:U2308"/>
    <mergeCell ref="V2304:V2308"/>
    <mergeCell ref="W2304:W2308"/>
    <mergeCell ref="X2304:X2308"/>
    <mergeCell ref="Y2304:Y2308"/>
    <mergeCell ref="Z2304:Z2308"/>
    <mergeCell ref="AA2304:AA2308"/>
    <mergeCell ref="AB2304:AB2308"/>
    <mergeCell ref="AC2304:AC2308"/>
    <mergeCell ref="Z2294:Z2298"/>
    <mergeCell ref="X2294:X2298"/>
    <mergeCell ref="W2294:W2298"/>
    <mergeCell ref="AA2279:AA2283"/>
    <mergeCell ref="AB2279:AB2283"/>
    <mergeCell ref="AC2279:AC2283"/>
    <mergeCell ref="P2284:P2288"/>
    <mergeCell ref="R2284:R2288"/>
    <mergeCell ref="S2284:S2288"/>
    <mergeCell ref="T2284:T2288"/>
    <mergeCell ref="U2284:U2288"/>
    <mergeCell ref="V2284:V2288"/>
    <mergeCell ref="W2284:W2288"/>
    <mergeCell ref="X2284:X2288"/>
    <mergeCell ref="Y2284:Y2288"/>
    <mergeCell ref="Z2284:Z2288"/>
    <mergeCell ref="AA2284:AA2288"/>
    <mergeCell ref="AB2284:AB2288"/>
    <mergeCell ref="AC2284:AC2288"/>
    <mergeCell ref="P2289:P2293"/>
    <mergeCell ref="R2289:R2293"/>
    <mergeCell ref="S2289:S2293"/>
    <mergeCell ref="T2289:T2293"/>
    <mergeCell ref="U2289:U2293"/>
    <mergeCell ref="V2289:V2293"/>
    <mergeCell ref="W2289:W2293"/>
    <mergeCell ref="X2289:X2293"/>
    <mergeCell ref="Y2289:Y2293"/>
    <mergeCell ref="Z2289:Z2293"/>
    <mergeCell ref="AA2289:AA2293"/>
    <mergeCell ref="AB2289:AB2293"/>
    <mergeCell ref="AC2289:AC2293"/>
    <mergeCell ref="Z2279:Z2283"/>
    <mergeCell ref="X2279:X2283"/>
    <mergeCell ref="W2279:W2283"/>
    <mergeCell ref="AA2264:AA2268"/>
    <mergeCell ref="AB2264:AB2268"/>
    <mergeCell ref="AC2264:AC2268"/>
    <mergeCell ref="P2269:P2273"/>
    <mergeCell ref="R2269:R2273"/>
    <mergeCell ref="S2269:S2273"/>
    <mergeCell ref="T2269:T2273"/>
    <mergeCell ref="U2269:U2273"/>
    <mergeCell ref="V2269:V2273"/>
    <mergeCell ref="W2269:W2273"/>
    <mergeCell ref="X2269:X2273"/>
    <mergeCell ref="Y2269:Y2273"/>
    <mergeCell ref="Z2269:Z2273"/>
    <mergeCell ref="AA2269:AA2273"/>
    <mergeCell ref="AB2269:AB2273"/>
    <mergeCell ref="AC2269:AC2273"/>
    <mergeCell ref="P2274:P2278"/>
    <mergeCell ref="R2274:R2278"/>
    <mergeCell ref="S2274:S2278"/>
    <mergeCell ref="T2274:T2278"/>
    <mergeCell ref="U2274:U2278"/>
    <mergeCell ref="V2274:V2278"/>
    <mergeCell ref="W2274:W2278"/>
    <mergeCell ref="X2274:X2278"/>
    <mergeCell ref="Y2274:Y2278"/>
    <mergeCell ref="Z2274:Z2278"/>
    <mergeCell ref="AA2274:AA2278"/>
    <mergeCell ref="AB2274:AB2278"/>
    <mergeCell ref="AC2274:AC2278"/>
    <mergeCell ref="Z2264:Z2268"/>
    <mergeCell ref="X2264:X2268"/>
    <mergeCell ref="W2264:W2268"/>
    <mergeCell ref="AB2249:AB2253"/>
    <mergeCell ref="AC2249:AC2253"/>
    <mergeCell ref="P2254:P2258"/>
    <mergeCell ref="R2254:R2258"/>
    <mergeCell ref="S2254:S2258"/>
    <mergeCell ref="T2254:T2258"/>
    <mergeCell ref="U2254:U2258"/>
    <mergeCell ref="V2254:V2258"/>
    <mergeCell ref="W2254:W2258"/>
    <mergeCell ref="X2254:X2258"/>
    <mergeCell ref="Y2254:Y2258"/>
    <mergeCell ref="Z2254:Z2258"/>
    <mergeCell ref="AA2254:AA2258"/>
    <mergeCell ref="AB2254:AB2258"/>
    <mergeCell ref="AC2254:AC2258"/>
    <mergeCell ref="P2259:P2263"/>
    <mergeCell ref="R2259:R2263"/>
    <mergeCell ref="S2259:S2263"/>
    <mergeCell ref="T2259:T2263"/>
    <mergeCell ref="U2259:U2263"/>
    <mergeCell ref="V2259:V2263"/>
    <mergeCell ref="W2259:W2263"/>
    <mergeCell ref="X2259:X2263"/>
    <mergeCell ref="Y2259:Y2263"/>
    <mergeCell ref="Z2259:Z2263"/>
    <mergeCell ref="AA2259:AA2263"/>
    <mergeCell ref="AB2259:AB2263"/>
    <mergeCell ref="AC2259:AC2263"/>
    <mergeCell ref="Z2249:Z2253"/>
    <mergeCell ref="X2249:X2253"/>
    <mergeCell ref="W2249:W2253"/>
    <mergeCell ref="V2249:V2253"/>
    <mergeCell ref="AB2234:AB2238"/>
    <mergeCell ref="AC2234:AC2238"/>
    <mergeCell ref="AB2239:AB2243"/>
    <mergeCell ref="AC2239:AC2243"/>
    <mergeCell ref="P2244:P2248"/>
    <mergeCell ref="R2244:R2248"/>
    <mergeCell ref="S2244:S2248"/>
    <mergeCell ref="T2244:T2248"/>
    <mergeCell ref="U2244:U2248"/>
    <mergeCell ref="V2244:V2248"/>
    <mergeCell ref="W2244:W2248"/>
    <mergeCell ref="X2244:X2248"/>
    <mergeCell ref="Y2244:Y2248"/>
    <mergeCell ref="Z2244:Z2248"/>
    <mergeCell ref="AA2244:AA2248"/>
    <mergeCell ref="AB2244:AB2248"/>
    <mergeCell ref="AC2244:AC2248"/>
    <mergeCell ref="Z2234:Z2238"/>
    <mergeCell ref="Z2239:Z2243"/>
    <mergeCell ref="X2234:X2238"/>
    <mergeCell ref="X2239:X2243"/>
    <mergeCell ref="W2234:W2238"/>
    <mergeCell ref="W2239:W2243"/>
    <mergeCell ref="V2234:V2238"/>
    <mergeCell ref="V2239:V2243"/>
    <mergeCell ref="U2234:U2238"/>
    <mergeCell ref="U2239:U2243"/>
    <mergeCell ref="T2234:T2238"/>
    <mergeCell ref="T2239:T2243"/>
    <mergeCell ref="S2234:S2238"/>
    <mergeCell ref="S2239:S2243"/>
    <mergeCell ref="R2234:R2238"/>
    <mergeCell ref="AB2219:AB2223"/>
    <mergeCell ref="AC2219:AC2223"/>
    <mergeCell ref="P2224:P2228"/>
    <mergeCell ref="R2224:R2228"/>
    <mergeCell ref="S2224:S2228"/>
    <mergeCell ref="T2224:T2228"/>
    <mergeCell ref="U2224:U2228"/>
    <mergeCell ref="V2224:V2228"/>
    <mergeCell ref="W2224:W2228"/>
    <mergeCell ref="X2224:X2228"/>
    <mergeCell ref="Y2224:Y2228"/>
    <mergeCell ref="Z2224:Z2228"/>
    <mergeCell ref="AA2224:AA2228"/>
    <mergeCell ref="AB2224:AB2228"/>
    <mergeCell ref="AC2224:AC2228"/>
    <mergeCell ref="P2229:P2233"/>
    <mergeCell ref="R2229:R2233"/>
    <mergeCell ref="S2229:S2233"/>
    <mergeCell ref="T2229:T2233"/>
    <mergeCell ref="U2229:U2233"/>
    <mergeCell ref="V2229:V2233"/>
    <mergeCell ref="W2229:W2233"/>
    <mergeCell ref="X2229:X2233"/>
    <mergeCell ref="Y2229:Y2233"/>
    <mergeCell ref="Z2229:Z2233"/>
    <mergeCell ref="AA2229:AA2233"/>
    <mergeCell ref="AB2229:AB2233"/>
    <mergeCell ref="AC2229:AC2233"/>
    <mergeCell ref="Z2219:Z2223"/>
    <mergeCell ref="Y2219:Y2223"/>
    <mergeCell ref="X2219:X2223"/>
    <mergeCell ref="AB2204:AB2208"/>
    <mergeCell ref="AC2204:AC2208"/>
    <mergeCell ref="P2209:P2213"/>
    <mergeCell ref="R2209:R2213"/>
    <mergeCell ref="S2209:S2213"/>
    <mergeCell ref="T2209:T2213"/>
    <mergeCell ref="U2209:U2213"/>
    <mergeCell ref="V2209:V2213"/>
    <mergeCell ref="W2209:W2213"/>
    <mergeCell ref="X2209:X2213"/>
    <mergeCell ref="Y2209:Y2213"/>
    <mergeCell ref="Z2209:Z2213"/>
    <mergeCell ref="AA2209:AA2213"/>
    <mergeCell ref="AB2209:AB2213"/>
    <mergeCell ref="AC2209:AC2213"/>
    <mergeCell ref="P2214:P2218"/>
    <mergeCell ref="R2214:R2218"/>
    <mergeCell ref="S2214:S2218"/>
    <mergeCell ref="T2214:T2218"/>
    <mergeCell ref="U2214:U2218"/>
    <mergeCell ref="V2214:V2218"/>
    <mergeCell ref="W2214:W2218"/>
    <mergeCell ref="X2214:X2218"/>
    <mergeCell ref="Y2214:Y2218"/>
    <mergeCell ref="Z2214:Z2218"/>
    <mergeCell ref="AA2214:AA2218"/>
    <mergeCell ref="AB2214:AB2218"/>
    <mergeCell ref="AC2214:AC2218"/>
    <mergeCell ref="Z2204:Z2208"/>
    <mergeCell ref="Y2204:Y2208"/>
    <mergeCell ref="X2204:X2208"/>
    <mergeCell ref="W2204:W2208"/>
    <mergeCell ref="AB2189:AB2193"/>
    <mergeCell ref="AC2189:AC2193"/>
    <mergeCell ref="P2194:P2198"/>
    <mergeCell ref="R2194:R2198"/>
    <mergeCell ref="S2194:S2198"/>
    <mergeCell ref="T2194:T2198"/>
    <mergeCell ref="U2194:U2198"/>
    <mergeCell ref="V2194:V2198"/>
    <mergeCell ref="W2194:W2198"/>
    <mergeCell ref="X2194:X2198"/>
    <mergeCell ref="Y2194:Y2198"/>
    <mergeCell ref="Z2194:Z2198"/>
    <mergeCell ref="AA2194:AA2198"/>
    <mergeCell ref="AB2194:AB2198"/>
    <mergeCell ref="AC2194:AC2198"/>
    <mergeCell ref="P2199:P2203"/>
    <mergeCell ref="R2199:R2203"/>
    <mergeCell ref="S2199:S2203"/>
    <mergeCell ref="T2199:T2203"/>
    <mergeCell ref="U2199:U2203"/>
    <mergeCell ref="V2199:V2203"/>
    <mergeCell ref="W2199:W2203"/>
    <mergeCell ref="X2199:X2203"/>
    <mergeCell ref="Y2199:Y2203"/>
    <mergeCell ref="Z2199:Z2203"/>
    <mergeCell ref="AA2199:AA2203"/>
    <mergeCell ref="AB2199:AB2203"/>
    <mergeCell ref="AC2199:AC2203"/>
    <mergeCell ref="Z2189:Z2193"/>
    <mergeCell ref="Y2189:Y2193"/>
    <mergeCell ref="X2189:X2193"/>
    <mergeCell ref="AB2174:AB2178"/>
    <mergeCell ref="AC2174:AC2178"/>
    <mergeCell ref="P2179:P2183"/>
    <mergeCell ref="R2179:R2183"/>
    <mergeCell ref="S2179:S2183"/>
    <mergeCell ref="T2179:T2183"/>
    <mergeCell ref="U2179:U2183"/>
    <mergeCell ref="V2179:V2183"/>
    <mergeCell ref="W2179:W2183"/>
    <mergeCell ref="X2179:X2183"/>
    <mergeCell ref="Y2179:Y2183"/>
    <mergeCell ref="Z2179:Z2183"/>
    <mergeCell ref="AA2179:AA2183"/>
    <mergeCell ref="AB2179:AB2183"/>
    <mergeCell ref="AC2179:AC2183"/>
    <mergeCell ref="P2184:P2188"/>
    <mergeCell ref="R2184:R2188"/>
    <mergeCell ref="S2184:S2188"/>
    <mergeCell ref="T2184:T2188"/>
    <mergeCell ref="U2184:U2188"/>
    <mergeCell ref="V2184:V2188"/>
    <mergeCell ref="W2184:W2188"/>
    <mergeCell ref="X2184:X2188"/>
    <mergeCell ref="Y2184:Y2188"/>
    <mergeCell ref="Z2184:Z2188"/>
    <mergeCell ref="AA2184:AA2188"/>
    <mergeCell ref="AB2184:AB2188"/>
    <mergeCell ref="AC2184:AC2188"/>
    <mergeCell ref="Z2174:Z2178"/>
    <mergeCell ref="Y2174:Y2178"/>
    <mergeCell ref="X2174:X2178"/>
    <mergeCell ref="W2174:W2178"/>
    <mergeCell ref="AB2159:AB2163"/>
    <mergeCell ref="AC2159:AC2163"/>
    <mergeCell ref="P2164:P2168"/>
    <mergeCell ref="R2164:R2168"/>
    <mergeCell ref="S2164:S2168"/>
    <mergeCell ref="T2164:T2168"/>
    <mergeCell ref="U2164:U2168"/>
    <mergeCell ref="V2164:V2168"/>
    <mergeCell ref="W2164:W2168"/>
    <mergeCell ref="X2164:X2168"/>
    <mergeCell ref="Y2164:Y2168"/>
    <mergeCell ref="Z2164:Z2168"/>
    <mergeCell ref="AA2164:AA2168"/>
    <mergeCell ref="AB2164:AB2168"/>
    <mergeCell ref="AC2164:AC2168"/>
    <mergeCell ref="P2169:P2173"/>
    <mergeCell ref="R2169:R2173"/>
    <mergeCell ref="S2169:S2173"/>
    <mergeCell ref="T2169:T2173"/>
    <mergeCell ref="U2169:U2173"/>
    <mergeCell ref="V2169:V2173"/>
    <mergeCell ref="W2169:W2173"/>
    <mergeCell ref="X2169:X2173"/>
    <mergeCell ref="Y2169:Y2173"/>
    <mergeCell ref="Z2169:Z2173"/>
    <mergeCell ref="AA2169:AA2173"/>
    <mergeCell ref="AB2169:AB2173"/>
    <mergeCell ref="AC2169:AC2173"/>
    <mergeCell ref="Z2159:Z2163"/>
    <mergeCell ref="Y2159:Y2163"/>
    <mergeCell ref="X2159:X2163"/>
    <mergeCell ref="AB2144:AB2148"/>
    <mergeCell ref="AC2144:AC2148"/>
    <mergeCell ref="P2149:P2153"/>
    <mergeCell ref="R2149:R2153"/>
    <mergeCell ref="S2149:S2153"/>
    <mergeCell ref="T2149:T2153"/>
    <mergeCell ref="U2149:U2153"/>
    <mergeCell ref="V2149:V2153"/>
    <mergeCell ref="W2149:W2153"/>
    <mergeCell ref="X2149:X2153"/>
    <mergeCell ref="Y2149:Y2153"/>
    <mergeCell ref="Z2149:Z2153"/>
    <mergeCell ref="AA2149:AA2153"/>
    <mergeCell ref="AB2149:AB2153"/>
    <mergeCell ref="AC2149:AC2153"/>
    <mergeCell ref="P2154:P2158"/>
    <mergeCell ref="R2154:R2158"/>
    <mergeCell ref="S2154:S2158"/>
    <mergeCell ref="T2154:T2158"/>
    <mergeCell ref="U2154:U2158"/>
    <mergeCell ref="V2154:V2158"/>
    <mergeCell ref="W2154:W2158"/>
    <mergeCell ref="X2154:X2158"/>
    <mergeCell ref="Y2154:Y2158"/>
    <mergeCell ref="Z2154:Z2158"/>
    <mergeCell ref="AA2154:AA2158"/>
    <mergeCell ref="AB2154:AB2158"/>
    <mergeCell ref="AC2154:AC2158"/>
    <mergeCell ref="Z2144:Z2148"/>
    <mergeCell ref="Y2144:Y2148"/>
    <mergeCell ref="X2144:X2148"/>
    <mergeCell ref="W2144:W2148"/>
    <mergeCell ref="AB2129:AB2133"/>
    <mergeCell ref="AC2129:AC2133"/>
    <mergeCell ref="P2134:P2138"/>
    <mergeCell ref="R2134:R2138"/>
    <mergeCell ref="S2134:S2138"/>
    <mergeCell ref="T2134:T2138"/>
    <mergeCell ref="U2134:U2138"/>
    <mergeCell ref="V2134:V2138"/>
    <mergeCell ref="W2134:W2138"/>
    <mergeCell ref="X2134:X2138"/>
    <mergeCell ref="Y2134:Y2138"/>
    <mergeCell ref="Z2134:Z2138"/>
    <mergeCell ref="AA2134:AA2138"/>
    <mergeCell ref="AB2134:AB2138"/>
    <mergeCell ref="AC2134:AC2138"/>
    <mergeCell ref="P2139:P2143"/>
    <mergeCell ref="R2139:R2143"/>
    <mergeCell ref="S2139:S2143"/>
    <mergeCell ref="T2139:T2143"/>
    <mergeCell ref="U2139:U2143"/>
    <mergeCell ref="V2139:V2143"/>
    <mergeCell ref="W2139:W2143"/>
    <mergeCell ref="X2139:X2143"/>
    <mergeCell ref="Y2139:Y2143"/>
    <mergeCell ref="Z2139:Z2143"/>
    <mergeCell ref="AA2139:AA2143"/>
    <mergeCell ref="AB2139:AB2143"/>
    <mergeCell ref="AC2139:AC2143"/>
    <mergeCell ref="Z2129:Z2133"/>
    <mergeCell ref="Y2129:Y2133"/>
    <mergeCell ref="X2129:X2133"/>
    <mergeCell ref="AB2114:AB2118"/>
    <mergeCell ref="AC2114:AC2118"/>
    <mergeCell ref="P2119:P2123"/>
    <mergeCell ref="R2119:R2123"/>
    <mergeCell ref="S2119:S2123"/>
    <mergeCell ref="T2119:T2123"/>
    <mergeCell ref="U2119:U2123"/>
    <mergeCell ref="V2119:V2123"/>
    <mergeCell ref="W2119:W2123"/>
    <mergeCell ref="X2119:X2123"/>
    <mergeCell ref="Y2119:Y2123"/>
    <mergeCell ref="Z2119:Z2123"/>
    <mergeCell ref="AA2119:AA2123"/>
    <mergeCell ref="AB2119:AB2123"/>
    <mergeCell ref="AC2119:AC2123"/>
    <mergeCell ref="P2124:P2128"/>
    <mergeCell ref="R2124:R2128"/>
    <mergeCell ref="S2124:S2128"/>
    <mergeCell ref="T2124:T2128"/>
    <mergeCell ref="U2124:U2128"/>
    <mergeCell ref="V2124:V2128"/>
    <mergeCell ref="W2124:W2128"/>
    <mergeCell ref="X2124:X2128"/>
    <mergeCell ref="Y2124:Y2128"/>
    <mergeCell ref="Z2124:Z2128"/>
    <mergeCell ref="AA2124:AA2128"/>
    <mergeCell ref="AB2124:AB2128"/>
    <mergeCell ref="AC2124:AC2128"/>
    <mergeCell ref="Z2114:Z2118"/>
    <mergeCell ref="Y2114:Y2118"/>
    <mergeCell ref="X2114:X2118"/>
    <mergeCell ref="W2114:W2118"/>
    <mergeCell ref="AB2099:AB2103"/>
    <mergeCell ref="AC2099:AC2103"/>
    <mergeCell ref="AB2104:AB2108"/>
    <mergeCell ref="AC2104:AC2108"/>
    <mergeCell ref="P2109:P2113"/>
    <mergeCell ref="R2109:R2113"/>
    <mergeCell ref="S2109:S2113"/>
    <mergeCell ref="T2109:T2113"/>
    <mergeCell ref="U2109:U2113"/>
    <mergeCell ref="V2109:V2113"/>
    <mergeCell ref="W2109:W2113"/>
    <mergeCell ref="X2109:X2113"/>
    <mergeCell ref="Y2109:Y2113"/>
    <mergeCell ref="Z2109:Z2113"/>
    <mergeCell ref="AA2109:AA2113"/>
    <mergeCell ref="AB2109:AB2113"/>
    <mergeCell ref="AC2109:AC2113"/>
    <mergeCell ref="Z2099:Z2103"/>
    <mergeCell ref="Z2104:Z2108"/>
    <mergeCell ref="Y2099:Y2103"/>
    <mergeCell ref="Y2104:Y2108"/>
    <mergeCell ref="X2099:X2103"/>
    <mergeCell ref="X2104:X2108"/>
    <mergeCell ref="W2099:W2103"/>
    <mergeCell ref="W2104:W2108"/>
    <mergeCell ref="V2099:V2103"/>
    <mergeCell ref="V2104:V2108"/>
    <mergeCell ref="AB2084:AB2088"/>
    <mergeCell ref="AC2084:AC2088"/>
    <mergeCell ref="P2089:P2093"/>
    <mergeCell ref="R2089:R2093"/>
    <mergeCell ref="S2089:S2093"/>
    <mergeCell ref="T2089:T2093"/>
    <mergeCell ref="U2089:U2093"/>
    <mergeCell ref="V2089:V2093"/>
    <mergeCell ref="W2089:W2093"/>
    <mergeCell ref="X2089:X2093"/>
    <mergeCell ref="Y2089:Y2093"/>
    <mergeCell ref="Z2089:Z2093"/>
    <mergeCell ref="AA2089:AA2093"/>
    <mergeCell ref="AB2089:AB2093"/>
    <mergeCell ref="AC2089:AC2093"/>
    <mergeCell ref="AB2094:AB2098"/>
    <mergeCell ref="AC2094:AC2098"/>
    <mergeCell ref="Z2094:Z2098"/>
    <mergeCell ref="Z2084:Z2088"/>
    <mergeCell ref="Y2094:Y2098"/>
    <mergeCell ref="Y2084:Y2088"/>
    <mergeCell ref="X2094:X2098"/>
    <mergeCell ref="X2084:X2088"/>
    <mergeCell ref="W2094:W2098"/>
    <mergeCell ref="W2084:W2088"/>
    <mergeCell ref="V2094:V2098"/>
    <mergeCell ref="AB2069:AB2073"/>
    <mergeCell ref="AC2069:AC2073"/>
    <mergeCell ref="P2074:P2078"/>
    <mergeCell ref="R2074:R2078"/>
    <mergeCell ref="S2074:S2078"/>
    <mergeCell ref="T2074:T2078"/>
    <mergeCell ref="U2074:U2078"/>
    <mergeCell ref="V2074:V2078"/>
    <mergeCell ref="W2074:W2078"/>
    <mergeCell ref="X2074:X2078"/>
    <mergeCell ref="Y2074:Y2078"/>
    <mergeCell ref="Z2074:Z2078"/>
    <mergeCell ref="AA2074:AA2078"/>
    <mergeCell ref="AB2074:AB2078"/>
    <mergeCell ref="AC2074:AC2078"/>
    <mergeCell ref="P2079:P2083"/>
    <mergeCell ref="R2079:R2083"/>
    <mergeCell ref="S2079:S2083"/>
    <mergeCell ref="T2079:T2083"/>
    <mergeCell ref="U2079:U2083"/>
    <mergeCell ref="V2079:V2083"/>
    <mergeCell ref="W2079:W2083"/>
    <mergeCell ref="X2079:X2083"/>
    <mergeCell ref="Y2079:Y2083"/>
    <mergeCell ref="Z2079:Z2083"/>
    <mergeCell ref="AA2079:AA2083"/>
    <mergeCell ref="AB2079:AB2083"/>
    <mergeCell ref="AC2079:AC2083"/>
    <mergeCell ref="Z2069:Z2073"/>
    <mergeCell ref="Y2069:Y2073"/>
    <mergeCell ref="X2069:X2073"/>
    <mergeCell ref="W2069:W2073"/>
    <mergeCell ref="AB2054:AB2058"/>
    <mergeCell ref="AC2054:AC2058"/>
    <mergeCell ref="P2059:P2063"/>
    <mergeCell ref="R2059:R2063"/>
    <mergeCell ref="S2059:S2063"/>
    <mergeCell ref="T2059:T2063"/>
    <mergeCell ref="U2059:U2063"/>
    <mergeCell ref="V2059:V2063"/>
    <mergeCell ref="W2059:W2063"/>
    <mergeCell ref="X2059:X2063"/>
    <mergeCell ref="Y2059:Y2063"/>
    <mergeCell ref="Z2059:Z2063"/>
    <mergeCell ref="AA2059:AA2063"/>
    <mergeCell ref="AB2059:AB2063"/>
    <mergeCell ref="AC2059:AC2063"/>
    <mergeCell ref="P2064:P2068"/>
    <mergeCell ref="R2064:R2068"/>
    <mergeCell ref="S2064:S2068"/>
    <mergeCell ref="T2064:T2068"/>
    <mergeCell ref="U2064:U2068"/>
    <mergeCell ref="V2064:V2068"/>
    <mergeCell ref="W2064:W2068"/>
    <mergeCell ref="X2064:X2068"/>
    <mergeCell ref="Y2064:Y2068"/>
    <mergeCell ref="Z2064:Z2068"/>
    <mergeCell ref="AA2064:AA2068"/>
    <mergeCell ref="AB2064:AB2068"/>
    <mergeCell ref="AC2064:AC2068"/>
    <mergeCell ref="Z2054:Z2058"/>
    <mergeCell ref="Y2054:Y2058"/>
    <mergeCell ref="X2054:X2058"/>
    <mergeCell ref="W2054:W2058"/>
    <mergeCell ref="AB2019:AB2023"/>
    <mergeCell ref="AC2019:AC2023"/>
    <mergeCell ref="AB2024:AB2028"/>
    <mergeCell ref="AC2024:AC2028"/>
    <mergeCell ref="AB2029:AB2033"/>
    <mergeCell ref="AC2029:AC2033"/>
    <mergeCell ref="AB2034:AB2038"/>
    <mergeCell ref="AC2034:AC2038"/>
    <mergeCell ref="AB2039:AB2043"/>
    <mergeCell ref="AC2039:AC2043"/>
    <mergeCell ref="AB2044:AB2048"/>
    <mergeCell ref="AC2044:AC2048"/>
    <mergeCell ref="P2049:P2053"/>
    <mergeCell ref="R2049:R2053"/>
    <mergeCell ref="S2049:S2053"/>
    <mergeCell ref="T2049:T2053"/>
    <mergeCell ref="U2049:U2053"/>
    <mergeCell ref="V2049:V2053"/>
    <mergeCell ref="W2049:W2053"/>
    <mergeCell ref="X2049:X2053"/>
    <mergeCell ref="Y2049:Y2053"/>
    <mergeCell ref="Z2049:Z2053"/>
    <mergeCell ref="AA2049:AA2053"/>
    <mergeCell ref="AB2049:AB2053"/>
    <mergeCell ref="AC2049:AC2053"/>
    <mergeCell ref="Z2024:Z2028"/>
    <mergeCell ref="Z2029:Z2033"/>
    <mergeCell ref="Z2034:Z2038"/>
    <mergeCell ref="Z2039:Z2043"/>
    <mergeCell ref="Z2044:Z2048"/>
    <mergeCell ref="Z2019:Z2023"/>
    <mergeCell ref="Y2024:Y2028"/>
    <mergeCell ref="AB2004:AB2008"/>
    <mergeCell ref="AC2004:AC2008"/>
    <mergeCell ref="P2009:P2013"/>
    <mergeCell ref="R2009:R2013"/>
    <mergeCell ref="S2009:S2013"/>
    <mergeCell ref="T2009:T2013"/>
    <mergeCell ref="U2009:U2013"/>
    <mergeCell ref="V2009:V2013"/>
    <mergeCell ref="W2009:W2013"/>
    <mergeCell ref="X2009:X2013"/>
    <mergeCell ref="Y2009:Y2013"/>
    <mergeCell ref="Z2009:Z2013"/>
    <mergeCell ref="AA2009:AA2013"/>
    <mergeCell ref="AB2009:AB2013"/>
    <mergeCell ref="AC2009:AC2013"/>
    <mergeCell ref="P2014:P2018"/>
    <mergeCell ref="R2014:R2018"/>
    <mergeCell ref="S2014:S2018"/>
    <mergeCell ref="T2014:T2018"/>
    <mergeCell ref="U2014:U2018"/>
    <mergeCell ref="V2014:V2018"/>
    <mergeCell ref="W2014:W2018"/>
    <mergeCell ref="X2014:X2018"/>
    <mergeCell ref="Y2014:Y2018"/>
    <mergeCell ref="Z2014:Z2018"/>
    <mergeCell ref="AA2014:AA2018"/>
    <mergeCell ref="AB2014:AB2018"/>
    <mergeCell ref="AC2014:AC2018"/>
    <mergeCell ref="Z2004:Z2008"/>
    <mergeCell ref="AA2004:AA2008"/>
    <mergeCell ref="X2004:X2008"/>
    <mergeCell ref="AB1989:AB1993"/>
    <mergeCell ref="AC1989:AC1993"/>
    <mergeCell ref="P1994:P1998"/>
    <mergeCell ref="R1994:R1998"/>
    <mergeCell ref="S1994:S1998"/>
    <mergeCell ref="T1994:T1998"/>
    <mergeCell ref="U1994:U1998"/>
    <mergeCell ref="V1994:V1998"/>
    <mergeCell ref="W1994:W1998"/>
    <mergeCell ref="X1994:X1998"/>
    <mergeCell ref="Y1994:Y1998"/>
    <mergeCell ref="Z1994:Z1998"/>
    <mergeCell ref="AA1994:AA1998"/>
    <mergeCell ref="AB1994:AB1998"/>
    <mergeCell ref="AC1994:AC1998"/>
    <mergeCell ref="P1999:P2003"/>
    <mergeCell ref="R1999:R2003"/>
    <mergeCell ref="S1999:S2003"/>
    <mergeCell ref="T1999:T2003"/>
    <mergeCell ref="U1999:U2003"/>
    <mergeCell ref="V1999:V2003"/>
    <mergeCell ref="W1999:W2003"/>
    <mergeCell ref="X1999:X2003"/>
    <mergeCell ref="Y1999:Y2003"/>
    <mergeCell ref="Z1999:Z2003"/>
    <mergeCell ref="AA1999:AA2003"/>
    <mergeCell ref="AB1999:AB2003"/>
    <mergeCell ref="AC1999:AC2003"/>
    <mergeCell ref="Z1989:Z1993"/>
    <mergeCell ref="AA1989:AA1993"/>
    <mergeCell ref="X1989:X1993"/>
    <mergeCell ref="AB1974:AB1978"/>
    <mergeCell ref="AC1974:AC1978"/>
    <mergeCell ref="P1979:P1983"/>
    <mergeCell ref="R1979:R1983"/>
    <mergeCell ref="S1979:S1983"/>
    <mergeCell ref="T1979:T1983"/>
    <mergeCell ref="U1979:U1983"/>
    <mergeCell ref="V1979:V1983"/>
    <mergeCell ref="W1979:W1983"/>
    <mergeCell ref="X1979:X1983"/>
    <mergeCell ref="Y1979:Y1983"/>
    <mergeCell ref="Z1979:Z1983"/>
    <mergeCell ref="AA1979:AA1983"/>
    <mergeCell ref="AB1979:AB1983"/>
    <mergeCell ref="AC1979:AC1983"/>
    <mergeCell ref="P1984:P1988"/>
    <mergeCell ref="R1984:R1988"/>
    <mergeCell ref="S1984:S1988"/>
    <mergeCell ref="T1984:T1988"/>
    <mergeCell ref="U1984:U1988"/>
    <mergeCell ref="V1984:V1988"/>
    <mergeCell ref="W1984:W1988"/>
    <mergeCell ref="X1984:X1988"/>
    <mergeCell ref="Y1984:Y1988"/>
    <mergeCell ref="Z1984:Z1988"/>
    <mergeCell ref="AA1984:AA1988"/>
    <mergeCell ref="AB1984:AB1988"/>
    <mergeCell ref="AC1984:AC1988"/>
    <mergeCell ref="Z1974:Z1978"/>
    <mergeCell ref="AA1974:AA1978"/>
    <mergeCell ref="X1974:X1978"/>
    <mergeCell ref="W1974:W1978"/>
    <mergeCell ref="AB1959:AB1963"/>
    <mergeCell ref="AC1959:AC1963"/>
    <mergeCell ref="P1964:P1968"/>
    <mergeCell ref="R1964:R1968"/>
    <mergeCell ref="S1964:S1968"/>
    <mergeCell ref="T1964:T1968"/>
    <mergeCell ref="U1964:U1968"/>
    <mergeCell ref="V1964:V1968"/>
    <mergeCell ref="W1964:W1968"/>
    <mergeCell ref="X1964:X1968"/>
    <mergeCell ref="Y1964:Y1968"/>
    <mergeCell ref="Z1964:Z1968"/>
    <mergeCell ref="AA1964:AA1968"/>
    <mergeCell ref="AB1964:AB1968"/>
    <mergeCell ref="AC1964:AC1968"/>
    <mergeCell ref="P1969:P1973"/>
    <mergeCell ref="R1969:R1973"/>
    <mergeCell ref="S1969:S1973"/>
    <mergeCell ref="T1969:T1973"/>
    <mergeCell ref="U1969:U1973"/>
    <mergeCell ref="V1969:V1973"/>
    <mergeCell ref="W1969:W1973"/>
    <mergeCell ref="X1969:X1973"/>
    <mergeCell ref="Y1969:Y1973"/>
    <mergeCell ref="Z1969:Z1973"/>
    <mergeCell ref="AA1969:AA1973"/>
    <mergeCell ref="AB1969:AB1973"/>
    <mergeCell ref="AC1969:AC1973"/>
    <mergeCell ref="AA1959:AA1963"/>
    <mergeCell ref="Z1959:Z1963"/>
    <mergeCell ref="W1959:W1963"/>
    <mergeCell ref="AB1944:AB1948"/>
    <mergeCell ref="AC1944:AC1948"/>
    <mergeCell ref="AB1949:AB1953"/>
    <mergeCell ref="AC1949:AC1953"/>
    <mergeCell ref="P1954:P1958"/>
    <mergeCell ref="R1954:R1958"/>
    <mergeCell ref="S1954:S1958"/>
    <mergeCell ref="T1954:T1958"/>
    <mergeCell ref="U1954:U1958"/>
    <mergeCell ref="V1954:V1958"/>
    <mergeCell ref="W1954:W1958"/>
    <mergeCell ref="X1954:X1958"/>
    <mergeCell ref="Y1954:Y1958"/>
    <mergeCell ref="Z1954:Z1958"/>
    <mergeCell ref="AA1954:AA1958"/>
    <mergeCell ref="AB1954:AB1958"/>
    <mergeCell ref="AC1954:AC1958"/>
    <mergeCell ref="AA1944:AA1948"/>
    <mergeCell ref="Z1949:Z1953"/>
    <mergeCell ref="Z1944:Z1948"/>
    <mergeCell ref="W1949:W1953"/>
    <mergeCell ref="W1944:W1948"/>
    <mergeCell ref="AB1929:AB1933"/>
    <mergeCell ref="AC1929:AC1933"/>
    <mergeCell ref="P1934:P1938"/>
    <mergeCell ref="R1934:R1938"/>
    <mergeCell ref="S1934:S1938"/>
    <mergeCell ref="T1934:T1938"/>
    <mergeCell ref="U1934:U1938"/>
    <mergeCell ref="V1934:V1938"/>
    <mergeCell ref="W1934:W1938"/>
    <mergeCell ref="X1934:X1938"/>
    <mergeCell ref="Y1934:Y1938"/>
    <mergeCell ref="Z1934:Z1938"/>
    <mergeCell ref="AA1934:AA1938"/>
    <mergeCell ref="AB1934:AB1938"/>
    <mergeCell ref="AC1934:AC1938"/>
    <mergeCell ref="P1939:P1943"/>
    <mergeCell ref="R1939:R1943"/>
    <mergeCell ref="S1939:S1943"/>
    <mergeCell ref="T1939:T1943"/>
    <mergeCell ref="U1939:U1943"/>
    <mergeCell ref="V1939:V1943"/>
    <mergeCell ref="W1939:W1943"/>
    <mergeCell ref="X1939:X1943"/>
    <mergeCell ref="Y1939:Y1943"/>
    <mergeCell ref="Z1939:Z1943"/>
    <mergeCell ref="AA1939:AA1943"/>
    <mergeCell ref="AB1939:AB1943"/>
    <mergeCell ref="AC1939:AC1943"/>
    <mergeCell ref="AA1929:AA1933"/>
    <mergeCell ref="Z1929:Z1933"/>
    <mergeCell ref="W1929:W1933"/>
    <mergeCell ref="AB1914:AB1918"/>
    <mergeCell ref="AC1914:AC1918"/>
    <mergeCell ref="P1919:P1923"/>
    <mergeCell ref="R1919:R1923"/>
    <mergeCell ref="S1919:S1923"/>
    <mergeCell ref="T1919:T1923"/>
    <mergeCell ref="U1919:U1923"/>
    <mergeCell ref="V1919:V1923"/>
    <mergeCell ref="W1919:W1923"/>
    <mergeCell ref="X1919:X1923"/>
    <mergeCell ref="Y1919:Y1923"/>
    <mergeCell ref="Z1919:Z1923"/>
    <mergeCell ref="AA1919:AA1923"/>
    <mergeCell ref="AB1919:AB1923"/>
    <mergeCell ref="AC1919:AC1923"/>
    <mergeCell ref="P1924:P1928"/>
    <mergeCell ref="R1924:R1928"/>
    <mergeCell ref="S1924:S1928"/>
    <mergeCell ref="T1924:T1928"/>
    <mergeCell ref="U1924:U1928"/>
    <mergeCell ref="V1924:V1928"/>
    <mergeCell ref="W1924:W1928"/>
    <mergeCell ref="X1924:X1928"/>
    <mergeCell ref="Y1924:Y1928"/>
    <mergeCell ref="Z1924:Z1928"/>
    <mergeCell ref="AA1924:AA1928"/>
    <mergeCell ref="AB1924:AB1928"/>
    <mergeCell ref="AC1924:AC1928"/>
    <mergeCell ref="AA1914:AA1918"/>
    <mergeCell ref="Z1914:Z1918"/>
    <mergeCell ref="W1914:W1918"/>
    <mergeCell ref="AB1899:AB1903"/>
    <mergeCell ref="AC1899:AC1903"/>
    <mergeCell ref="P1904:P1908"/>
    <mergeCell ref="R1904:R1908"/>
    <mergeCell ref="S1904:S1908"/>
    <mergeCell ref="T1904:T1908"/>
    <mergeCell ref="U1904:U1908"/>
    <mergeCell ref="V1904:V1908"/>
    <mergeCell ref="W1904:W1908"/>
    <mergeCell ref="X1904:X1908"/>
    <mergeCell ref="Y1904:Y1908"/>
    <mergeCell ref="Z1904:Z1908"/>
    <mergeCell ref="AA1904:AA1908"/>
    <mergeCell ref="AB1904:AB1908"/>
    <mergeCell ref="AC1904:AC1908"/>
    <mergeCell ref="P1909:P1913"/>
    <mergeCell ref="R1909:R1913"/>
    <mergeCell ref="S1909:S1913"/>
    <mergeCell ref="T1909:T1913"/>
    <mergeCell ref="U1909:U1913"/>
    <mergeCell ref="V1909:V1913"/>
    <mergeCell ref="W1909:W1913"/>
    <mergeCell ref="X1909:X1913"/>
    <mergeCell ref="Y1909:Y1913"/>
    <mergeCell ref="Z1909:Z1913"/>
    <mergeCell ref="AA1909:AA1913"/>
    <mergeCell ref="AB1909:AB1913"/>
    <mergeCell ref="AC1909:AC1913"/>
    <mergeCell ref="AA1899:AA1903"/>
    <mergeCell ref="Z1899:Z1903"/>
    <mergeCell ref="W1899:W1903"/>
    <mergeCell ref="AB1884:AB1888"/>
    <mergeCell ref="AC1884:AC1888"/>
    <mergeCell ref="P1889:P1893"/>
    <mergeCell ref="R1889:R1893"/>
    <mergeCell ref="S1889:S1893"/>
    <mergeCell ref="T1889:T1893"/>
    <mergeCell ref="U1889:U1893"/>
    <mergeCell ref="V1889:V1893"/>
    <mergeCell ref="W1889:W1893"/>
    <mergeCell ref="X1889:X1893"/>
    <mergeCell ref="Y1889:Y1893"/>
    <mergeCell ref="Z1889:Z1893"/>
    <mergeCell ref="AA1889:AA1893"/>
    <mergeCell ref="AB1889:AB1893"/>
    <mergeCell ref="AC1889:AC1893"/>
    <mergeCell ref="P1894:P1898"/>
    <mergeCell ref="R1894:R1898"/>
    <mergeCell ref="S1894:S1898"/>
    <mergeCell ref="T1894:T1898"/>
    <mergeCell ref="U1894:U1898"/>
    <mergeCell ref="V1894:V1898"/>
    <mergeCell ref="W1894:W1898"/>
    <mergeCell ref="X1894:X1898"/>
    <mergeCell ref="Y1894:Y1898"/>
    <mergeCell ref="Z1894:Z1898"/>
    <mergeCell ref="AA1894:AA1898"/>
    <mergeCell ref="AB1894:AB1898"/>
    <mergeCell ref="AC1894:AC1898"/>
    <mergeCell ref="Z1884:Z1888"/>
    <mergeCell ref="W1884:W1888"/>
    <mergeCell ref="AB1869:AB1873"/>
    <mergeCell ref="AC1869:AC1873"/>
    <mergeCell ref="P1874:P1878"/>
    <mergeCell ref="R1874:R1878"/>
    <mergeCell ref="S1874:S1878"/>
    <mergeCell ref="T1874:T1878"/>
    <mergeCell ref="U1874:U1878"/>
    <mergeCell ref="V1874:V1878"/>
    <mergeCell ref="W1874:W1878"/>
    <mergeCell ref="X1874:X1878"/>
    <mergeCell ref="Y1874:Y1878"/>
    <mergeCell ref="Z1874:Z1878"/>
    <mergeCell ref="AA1874:AA1878"/>
    <mergeCell ref="AB1874:AB1878"/>
    <mergeCell ref="AC1874:AC1878"/>
    <mergeCell ref="P1879:P1883"/>
    <mergeCell ref="R1879:R1883"/>
    <mergeCell ref="S1879:S1883"/>
    <mergeCell ref="T1879:T1883"/>
    <mergeCell ref="U1879:U1883"/>
    <mergeCell ref="V1879:V1883"/>
    <mergeCell ref="W1879:W1883"/>
    <mergeCell ref="X1879:X1883"/>
    <mergeCell ref="Y1879:Y1883"/>
    <mergeCell ref="Z1879:Z1883"/>
    <mergeCell ref="AA1879:AA1883"/>
    <mergeCell ref="AB1879:AB1883"/>
    <mergeCell ref="AC1879:AC1883"/>
    <mergeCell ref="AA1869:AA1873"/>
    <mergeCell ref="Z1869:Z1873"/>
    <mergeCell ref="V1869:V1873"/>
    <mergeCell ref="U1869:U1873"/>
    <mergeCell ref="AB1854:AB1858"/>
    <mergeCell ref="AC1854:AC1858"/>
    <mergeCell ref="P1859:P1863"/>
    <mergeCell ref="R1859:R1863"/>
    <mergeCell ref="S1859:S1863"/>
    <mergeCell ref="T1859:T1863"/>
    <mergeCell ref="U1859:U1863"/>
    <mergeCell ref="V1859:V1863"/>
    <mergeCell ref="W1859:W1863"/>
    <mergeCell ref="X1859:X1863"/>
    <mergeCell ref="Y1859:Y1863"/>
    <mergeCell ref="Z1859:Z1863"/>
    <mergeCell ref="AA1859:AA1863"/>
    <mergeCell ref="AB1859:AB1863"/>
    <mergeCell ref="AC1859:AC1863"/>
    <mergeCell ref="AB1864:AB1868"/>
    <mergeCell ref="AC1864:AC1868"/>
    <mergeCell ref="AA1864:AA1868"/>
    <mergeCell ref="AA1854:AA1858"/>
    <mergeCell ref="Z1864:Z1868"/>
    <mergeCell ref="Z1854:Z1858"/>
    <mergeCell ref="V1864:V1868"/>
    <mergeCell ref="V1854:V1858"/>
    <mergeCell ref="U1864:U1868"/>
    <mergeCell ref="U1854:U1858"/>
    <mergeCell ref="P1864:P1868"/>
    <mergeCell ref="AB1839:AB1843"/>
    <mergeCell ref="AC1839:AC1843"/>
    <mergeCell ref="P1844:P1848"/>
    <mergeCell ref="R1844:R1848"/>
    <mergeCell ref="S1844:S1848"/>
    <mergeCell ref="T1844:T1848"/>
    <mergeCell ref="U1844:U1848"/>
    <mergeCell ref="V1844:V1848"/>
    <mergeCell ref="W1844:W1848"/>
    <mergeCell ref="X1844:X1848"/>
    <mergeCell ref="Y1844:Y1848"/>
    <mergeCell ref="Z1844:Z1848"/>
    <mergeCell ref="AA1844:AA1848"/>
    <mergeCell ref="AB1844:AB1848"/>
    <mergeCell ref="AC1844:AC1848"/>
    <mergeCell ref="P1849:P1853"/>
    <mergeCell ref="R1849:R1853"/>
    <mergeCell ref="S1849:S1853"/>
    <mergeCell ref="T1849:T1853"/>
    <mergeCell ref="U1849:U1853"/>
    <mergeCell ref="V1849:V1853"/>
    <mergeCell ref="W1849:W1853"/>
    <mergeCell ref="X1849:X1853"/>
    <mergeCell ref="Y1849:Y1853"/>
    <mergeCell ref="Z1849:Z1853"/>
    <mergeCell ref="AA1849:AA1853"/>
    <mergeCell ref="AB1849:AB1853"/>
    <mergeCell ref="AC1849:AC1853"/>
    <mergeCell ref="AA1839:AA1843"/>
    <mergeCell ref="Z1839:Z1843"/>
    <mergeCell ref="V1839:V1843"/>
    <mergeCell ref="AB1824:AB1828"/>
    <mergeCell ref="AC1824:AC1828"/>
    <mergeCell ref="P1829:P1833"/>
    <mergeCell ref="R1829:R1833"/>
    <mergeCell ref="S1829:S1833"/>
    <mergeCell ref="T1829:T1833"/>
    <mergeCell ref="U1829:U1833"/>
    <mergeCell ref="V1829:V1833"/>
    <mergeCell ref="W1829:W1833"/>
    <mergeCell ref="X1829:X1833"/>
    <mergeCell ref="Y1829:Y1833"/>
    <mergeCell ref="Z1829:Z1833"/>
    <mergeCell ref="AA1829:AA1833"/>
    <mergeCell ref="AB1829:AB1833"/>
    <mergeCell ref="AC1829:AC1833"/>
    <mergeCell ref="P1834:P1838"/>
    <mergeCell ref="R1834:R1838"/>
    <mergeCell ref="S1834:S1838"/>
    <mergeCell ref="T1834:T1838"/>
    <mergeCell ref="U1834:U1838"/>
    <mergeCell ref="V1834:V1838"/>
    <mergeCell ref="W1834:W1838"/>
    <mergeCell ref="X1834:X1838"/>
    <mergeCell ref="Y1834:Y1838"/>
    <mergeCell ref="Z1834:Z1838"/>
    <mergeCell ref="AA1834:AA1838"/>
    <mergeCell ref="AB1834:AB1838"/>
    <mergeCell ref="AC1834:AC1838"/>
    <mergeCell ref="AA1824:AA1828"/>
    <mergeCell ref="Z1824:Z1828"/>
    <mergeCell ref="V1824:V1828"/>
    <mergeCell ref="U1824:U1828"/>
    <mergeCell ref="AB1804:AB1808"/>
    <mergeCell ref="AC1804:AC1808"/>
    <mergeCell ref="AB1809:AB1813"/>
    <mergeCell ref="AC1809:AC1813"/>
    <mergeCell ref="AB1814:AB1818"/>
    <mergeCell ref="AC1814:AC1818"/>
    <mergeCell ref="P1819:P1823"/>
    <mergeCell ref="R1819:R1823"/>
    <mergeCell ref="S1819:S1823"/>
    <mergeCell ref="T1819:T1823"/>
    <mergeCell ref="U1819:U1823"/>
    <mergeCell ref="V1819:V1823"/>
    <mergeCell ref="W1819:W1823"/>
    <mergeCell ref="X1819:X1823"/>
    <mergeCell ref="Y1819:Y1823"/>
    <mergeCell ref="Z1819:Z1823"/>
    <mergeCell ref="AA1819:AA1823"/>
    <mergeCell ref="AB1819:AB1823"/>
    <mergeCell ref="AC1819:AC1823"/>
    <mergeCell ref="AA1804:AA1808"/>
    <mergeCell ref="AA1809:AA1813"/>
    <mergeCell ref="AA1814:AA1818"/>
    <mergeCell ref="Z1804:Z1808"/>
    <mergeCell ref="Z1809:Z1813"/>
    <mergeCell ref="Z1814:Z1818"/>
    <mergeCell ref="V1804:V1808"/>
    <mergeCell ref="V1809:V1813"/>
    <mergeCell ref="V1814:V1818"/>
    <mergeCell ref="U1804:U1808"/>
    <mergeCell ref="U1809:U1813"/>
    <mergeCell ref="U1814:U1818"/>
    <mergeCell ref="Y1804:Y1808"/>
    <mergeCell ref="AB1789:AB1793"/>
    <mergeCell ref="AC1789:AC1793"/>
    <mergeCell ref="P1794:P1798"/>
    <mergeCell ref="R1794:R1798"/>
    <mergeCell ref="S1794:S1798"/>
    <mergeCell ref="T1794:T1798"/>
    <mergeCell ref="U1794:U1798"/>
    <mergeCell ref="V1794:V1798"/>
    <mergeCell ref="W1794:W1798"/>
    <mergeCell ref="X1794:X1798"/>
    <mergeCell ref="Y1794:Y1798"/>
    <mergeCell ref="Z1794:Z1798"/>
    <mergeCell ref="AA1794:AA1798"/>
    <mergeCell ref="AB1794:AB1798"/>
    <mergeCell ref="AC1794:AC1798"/>
    <mergeCell ref="AB1799:AB1803"/>
    <mergeCell ref="AC1799:AC1803"/>
    <mergeCell ref="AA1799:AA1803"/>
    <mergeCell ref="AA1789:AA1793"/>
    <mergeCell ref="Z1799:Z1803"/>
    <mergeCell ref="Z1789:Z1793"/>
    <mergeCell ref="V1799:V1803"/>
    <mergeCell ref="V1789:V1793"/>
    <mergeCell ref="U1799:U1803"/>
    <mergeCell ref="U1789:U1793"/>
    <mergeCell ref="Y1799:Y1803"/>
    <mergeCell ref="T1789:T1793"/>
    <mergeCell ref="S1789:S1793"/>
    <mergeCell ref="R1789:R1793"/>
    <mergeCell ref="W1799:W1803"/>
    <mergeCell ref="AB1774:AB1778"/>
    <mergeCell ref="AC1774:AC1778"/>
    <mergeCell ref="P1779:P1783"/>
    <mergeCell ref="R1779:R1783"/>
    <mergeCell ref="S1779:S1783"/>
    <mergeCell ref="T1779:T1783"/>
    <mergeCell ref="U1779:U1783"/>
    <mergeCell ref="V1779:V1783"/>
    <mergeCell ref="W1779:W1783"/>
    <mergeCell ref="X1779:X1783"/>
    <mergeCell ref="Y1779:Y1783"/>
    <mergeCell ref="Z1779:Z1783"/>
    <mergeCell ref="AA1779:AA1783"/>
    <mergeCell ref="AB1779:AB1783"/>
    <mergeCell ref="AC1779:AC1783"/>
    <mergeCell ref="P1784:P1788"/>
    <mergeCell ref="R1784:R1788"/>
    <mergeCell ref="S1784:S1788"/>
    <mergeCell ref="T1784:T1788"/>
    <mergeCell ref="U1784:U1788"/>
    <mergeCell ref="V1784:V1788"/>
    <mergeCell ref="W1784:W1788"/>
    <mergeCell ref="X1784:X1788"/>
    <mergeCell ref="Y1784:Y1788"/>
    <mergeCell ref="Z1784:Z1788"/>
    <mergeCell ref="AA1784:AA1788"/>
    <mergeCell ref="AB1784:AB1788"/>
    <mergeCell ref="AC1784:AC1788"/>
    <mergeCell ref="AA1774:AA1778"/>
    <mergeCell ref="Z1774:Z1778"/>
    <mergeCell ref="AB1759:AB1763"/>
    <mergeCell ref="AC1759:AC1763"/>
    <mergeCell ref="P1764:P1768"/>
    <mergeCell ref="R1764:R1768"/>
    <mergeCell ref="S1764:S1768"/>
    <mergeCell ref="T1764:T1768"/>
    <mergeCell ref="U1764:U1768"/>
    <mergeCell ref="V1764:V1768"/>
    <mergeCell ref="W1764:W1768"/>
    <mergeCell ref="X1764:X1768"/>
    <mergeCell ref="Y1764:Y1768"/>
    <mergeCell ref="Z1764:Z1768"/>
    <mergeCell ref="AA1764:AA1768"/>
    <mergeCell ref="AB1764:AB1768"/>
    <mergeCell ref="AC1764:AC1768"/>
    <mergeCell ref="P1769:P1773"/>
    <mergeCell ref="R1769:R1773"/>
    <mergeCell ref="S1769:S1773"/>
    <mergeCell ref="T1769:T1773"/>
    <mergeCell ref="U1769:U1773"/>
    <mergeCell ref="V1769:V1773"/>
    <mergeCell ref="W1769:W1773"/>
    <mergeCell ref="X1769:X1773"/>
    <mergeCell ref="Y1769:Y1773"/>
    <mergeCell ref="Z1769:Z1773"/>
    <mergeCell ref="AA1769:AA1773"/>
    <mergeCell ref="AB1769:AB1773"/>
    <mergeCell ref="AC1769:AC1773"/>
    <mergeCell ref="AA1759:AA1763"/>
    <mergeCell ref="Z1759:Z1763"/>
    <mergeCell ref="AB1744:AB1748"/>
    <mergeCell ref="AC1744:AC1748"/>
    <mergeCell ref="P1749:P1753"/>
    <mergeCell ref="R1749:R1753"/>
    <mergeCell ref="S1749:S1753"/>
    <mergeCell ref="T1749:T1753"/>
    <mergeCell ref="U1749:U1753"/>
    <mergeCell ref="V1749:V1753"/>
    <mergeCell ref="W1749:W1753"/>
    <mergeCell ref="X1749:X1753"/>
    <mergeCell ref="Y1749:Y1753"/>
    <mergeCell ref="Z1749:Z1753"/>
    <mergeCell ref="AA1749:AA1753"/>
    <mergeCell ref="AB1749:AB1753"/>
    <mergeCell ref="AC1749:AC1753"/>
    <mergeCell ref="P1754:P1758"/>
    <mergeCell ref="R1754:R1758"/>
    <mergeCell ref="S1754:S1758"/>
    <mergeCell ref="T1754:T1758"/>
    <mergeCell ref="U1754:U1758"/>
    <mergeCell ref="V1754:V1758"/>
    <mergeCell ref="W1754:W1758"/>
    <mergeCell ref="X1754:X1758"/>
    <mergeCell ref="Y1754:Y1758"/>
    <mergeCell ref="Z1754:Z1758"/>
    <mergeCell ref="AA1754:AA1758"/>
    <mergeCell ref="AB1754:AB1758"/>
    <mergeCell ref="AC1754:AC1758"/>
    <mergeCell ref="AA1744:AA1748"/>
    <mergeCell ref="AB1714:AB1718"/>
    <mergeCell ref="AC1714:AC1718"/>
    <mergeCell ref="AB1719:AB1723"/>
    <mergeCell ref="AC1719:AC1723"/>
    <mergeCell ref="AB1724:AB1728"/>
    <mergeCell ref="AC1724:AC1728"/>
    <mergeCell ref="AB1729:AB1733"/>
    <mergeCell ref="AC1729:AC1733"/>
    <mergeCell ref="AB1734:AB1738"/>
    <mergeCell ref="AC1734:AC1738"/>
    <mergeCell ref="P1739:P1743"/>
    <mergeCell ref="R1739:R1743"/>
    <mergeCell ref="S1739:S1743"/>
    <mergeCell ref="T1739:T1743"/>
    <mergeCell ref="U1739:U1743"/>
    <mergeCell ref="V1739:V1743"/>
    <mergeCell ref="W1739:W1743"/>
    <mergeCell ref="X1739:X1743"/>
    <mergeCell ref="Y1739:Y1743"/>
    <mergeCell ref="Z1739:Z1743"/>
    <mergeCell ref="AA1739:AA1743"/>
    <mergeCell ref="AB1739:AB1743"/>
    <mergeCell ref="AC1739:AC1743"/>
    <mergeCell ref="AA1714:AA1718"/>
    <mergeCell ref="AA1719:AA1723"/>
    <mergeCell ref="AA1724:AA1728"/>
    <mergeCell ref="AA1729:AA1733"/>
    <mergeCell ref="AA1734:AA1738"/>
    <mergeCell ref="Z1714:Z1718"/>
    <mergeCell ref="Z1719:Z1723"/>
    <mergeCell ref="Z1724:Z1728"/>
    <mergeCell ref="Z1729:Z1733"/>
    <mergeCell ref="Z1734:Z1738"/>
    <mergeCell ref="Z1744:Z1748"/>
    <mergeCell ref="V1714:V1718"/>
    <mergeCell ref="AB1699:AB1703"/>
    <mergeCell ref="AC1699:AC1703"/>
    <mergeCell ref="P1704:P1708"/>
    <mergeCell ref="R1704:R1708"/>
    <mergeCell ref="S1704:S1708"/>
    <mergeCell ref="T1704:T1708"/>
    <mergeCell ref="U1704:U1708"/>
    <mergeCell ref="V1704:V1708"/>
    <mergeCell ref="W1704:W1708"/>
    <mergeCell ref="X1704:X1708"/>
    <mergeCell ref="Y1704:Y1708"/>
    <mergeCell ref="Z1704:Z1708"/>
    <mergeCell ref="AA1704:AA1708"/>
    <mergeCell ref="AB1704:AB1708"/>
    <mergeCell ref="AC1704:AC1708"/>
    <mergeCell ref="P1709:P1713"/>
    <mergeCell ref="R1709:R1713"/>
    <mergeCell ref="S1709:S1713"/>
    <mergeCell ref="T1709:T1713"/>
    <mergeCell ref="U1709:U1713"/>
    <mergeCell ref="V1709:V1713"/>
    <mergeCell ref="W1709:W1713"/>
    <mergeCell ref="X1709:X1713"/>
    <mergeCell ref="Y1709:Y1713"/>
    <mergeCell ref="Z1709:Z1713"/>
    <mergeCell ref="AA1709:AA1713"/>
    <mergeCell ref="AB1709:AB1713"/>
    <mergeCell ref="AC1709:AC1713"/>
    <mergeCell ref="AA1699:AA1703"/>
    <mergeCell ref="AB1684:AB1688"/>
    <mergeCell ref="AC1684:AC1688"/>
    <mergeCell ref="P1689:P1693"/>
    <mergeCell ref="R1689:R1693"/>
    <mergeCell ref="S1689:S1693"/>
    <mergeCell ref="T1689:T1693"/>
    <mergeCell ref="U1689:U1693"/>
    <mergeCell ref="V1689:V1693"/>
    <mergeCell ref="W1689:W1693"/>
    <mergeCell ref="X1689:X1693"/>
    <mergeCell ref="Y1689:Y1693"/>
    <mergeCell ref="Z1689:Z1693"/>
    <mergeCell ref="AA1689:AA1693"/>
    <mergeCell ref="AB1689:AB1693"/>
    <mergeCell ref="AC1689:AC1693"/>
    <mergeCell ref="P1694:P1698"/>
    <mergeCell ref="R1694:R1698"/>
    <mergeCell ref="S1694:S1698"/>
    <mergeCell ref="T1694:T1698"/>
    <mergeCell ref="U1694:U1698"/>
    <mergeCell ref="V1694:V1698"/>
    <mergeCell ref="W1694:W1698"/>
    <mergeCell ref="X1694:X1698"/>
    <mergeCell ref="Y1694:Y1698"/>
    <mergeCell ref="Z1694:Z1698"/>
    <mergeCell ref="AA1694:AA1698"/>
    <mergeCell ref="AB1694:AB1698"/>
    <mergeCell ref="AC1694:AC1698"/>
    <mergeCell ref="AA1684:AA1688"/>
    <mergeCell ref="Z1699:Z1703"/>
    <mergeCell ref="Z1684:Z1688"/>
    <mergeCell ref="X1684:X1688"/>
    <mergeCell ref="W1684:W1688"/>
    <mergeCell ref="AB1669:AB1673"/>
    <mergeCell ref="AC1669:AC1673"/>
    <mergeCell ref="P1674:P1678"/>
    <mergeCell ref="R1674:R1678"/>
    <mergeCell ref="S1674:S1678"/>
    <mergeCell ref="T1674:T1678"/>
    <mergeCell ref="U1674:U1678"/>
    <mergeCell ref="V1674:V1678"/>
    <mergeCell ref="W1674:W1678"/>
    <mergeCell ref="X1674:X1678"/>
    <mergeCell ref="Y1674:Y1678"/>
    <mergeCell ref="Z1674:Z1678"/>
    <mergeCell ref="AA1674:AA1678"/>
    <mergeCell ref="AB1674:AB1678"/>
    <mergeCell ref="AC1674:AC1678"/>
    <mergeCell ref="P1679:P1683"/>
    <mergeCell ref="R1679:R1683"/>
    <mergeCell ref="S1679:S1683"/>
    <mergeCell ref="T1679:T1683"/>
    <mergeCell ref="U1679:U1683"/>
    <mergeCell ref="V1679:V1683"/>
    <mergeCell ref="W1679:W1683"/>
    <mergeCell ref="X1679:X1683"/>
    <mergeCell ref="Y1679:Y1683"/>
    <mergeCell ref="Z1679:Z1683"/>
    <mergeCell ref="AA1679:AA1683"/>
    <mergeCell ref="AB1679:AB1683"/>
    <mergeCell ref="AC1679:AC1683"/>
    <mergeCell ref="AB1654:AB1658"/>
    <mergeCell ref="AC1654:AC1658"/>
    <mergeCell ref="P1659:P1663"/>
    <mergeCell ref="R1659:R1663"/>
    <mergeCell ref="S1659:S1663"/>
    <mergeCell ref="T1659:T1663"/>
    <mergeCell ref="U1659:U1663"/>
    <mergeCell ref="V1659:V1663"/>
    <mergeCell ref="W1659:W1663"/>
    <mergeCell ref="X1659:X1663"/>
    <mergeCell ref="Y1659:Y1663"/>
    <mergeCell ref="Z1659:Z1663"/>
    <mergeCell ref="AA1659:AA1663"/>
    <mergeCell ref="AB1659:AB1663"/>
    <mergeCell ref="AC1659:AC1663"/>
    <mergeCell ref="P1664:P1668"/>
    <mergeCell ref="R1664:R1668"/>
    <mergeCell ref="S1664:S1668"/>
    <mergeCell ref="T1664:T1668"/>
    <mergeCell ref="U1664:U1668"/>
    <mergeCell ref="V1664:V1668"/>
    <mergeCell ref="W1664:W1668"/>
    <mergeCell ref="X1664:X1668"/>
    <mergeCell ref="Y1664:Y1668"/>
    <mergeCell ref="Z1664:Z1668"/>
    <mergeCell ref="AA1664:AA1668"/>
    <mergeCell ref="AB1664:AB1668"/>
    <mergeCell ref="AC1664:AC1668"/>
    <mergeCell ref="AA1654:AA1658"/>
    <mergeCell ref="AA1669:AA1673"/>
    <mergeCell ref="Z1654:Z1658"/>
    <mergeCell ref="Z1669:Z1673"/>
    <mergeCell ref="X1654:X1658"/>
    <mergeCell ref="X1669:X1673"/>
    <mergeCell ref="W1654:W1658"/>
    <mergeCell ref="W1669:W1673"/>
    <mergeCell ref="AB1639:AB1643"/>
    <mergeCell ref="AC1639:AC1643"/>
    <mergeCell ref="P1644:P1648"/>
    <mergeCell ref="R1644:R1648"/>
    <mergeCell ref="S1644:S1648"/>
    <mergeCell ref="T1644:T1648"/>
    <mergeCell ref="U1644:U1648"/>
    <mergeCell ref="V1644:V1648"/>
    <mergeCell ref="W1644:W1648"/>
    <mergeCell ref="X1644:X1648"/>
    <mergeCell ref="Y1644:Y1648"/>
    <mergeCell ref="Z1644:Z1648"/>
    <mergeCell ref="AA1644:AA1648"/>
    <mergeCell ref="AB1644:AB1648"/>
    <mergeCell ref="AC1644:AC1648"/>
    <mergeCell ref="P1649:P1653"/>
    <mergeCell ref="R1649:R1653"/>
    <mergeCell ref="S1649:S1653"/>
    <mergeCell ref="T1649:T1653"/>
    <mergeCell ref="U1649:U1653"/>
    <mergeCell ref="V1649:V1653"/>
    <mergeCell ref="W1649:W1653"/>
    <mergeCell ref="X1649:X1653"/>
    <mergeCell ref="Y1649:Y1653"/>
    <mergeCell ref="Z1649:Z1653"/>
    <mergeCell ref="AA1649:AA1653"/>
    <mergeCell ref="AB1649:AB1653"/>
    <mergeCell ref="AC1649:AC1653"/>
    <mergeCell ref="AB1624:AB1628"/>
    <mergeCell ref="AC1624:AC1628"/>
    <mergeCell ref="P1629:P1633"/>
    <mergeCell ref="R1629:R1633"/>
    <mergeCell ref="S1629:S1633"/>
    <mergeCell ref="T1629:T1633"/>
    <mergeCell ref="U1629:U1633"/>
    <mergeCell ref="V1629:V1633"/>
    <mergeCell ref="W1629:W1633"/>
    <mergeCell ref="X1629:X1633"/>
    <mergeCell ref="Y1629:Y1633"/>
    <mergeCell ref="Z1629:Z1633"/>
    <mergeCell ref="AA1629:AA1633"/>
    <mergeCell ref="AB1629:AB1633"/>
    <mergeCell ref="AC1629:AC1633"/>
    <mergeCell ref="P1634:P1638"/>
    <mergeCell ref="R1634:R1638"/>
    <mergeCell ref="S1634:S1638"/>
    <mergeCell ref="T1634:T1638"/>
    <mergeCell ref="U1634:U1638"/>
    <mergeCell ref="V1634:V1638"/>
    <mergeCell ref="W1634:W1638"/>
    <mergeCell ref="X1634:X1638"/>
    <mergeCell ref="Y1634:Y1638"/>
    <mergeCell ref="Z1634:Z1638"/>
    <mergeCell ref="AA1634:AA1638"/>
    <mergeCell ref="AB1634:AB1638"/>
    <mergeCell ref="AC1634:AC1638"/>
    <mergeCell ref="AA1624:AA1628"/>
    <mergeCell ref="Z1639:Z1643"/>
    <mergeCell ref="X1624:X1628"/>
    <mergeCell ref="X1639:X1643"/>
    <mergeCell ref="W1624:W1628"/>
    <mergeCell ref="W1639:W1643"/>
    <mergeCell ref="AB1609:AB1613"/>
    <mergeCell ref="AC1609:AC1613"/>
    <mergeCell ref="P1614:P1618"/>
    <mergeCell ref="R1614:R1618"/>
    <mergeCell ref="S1614:S1618"/>
    <mergeCell ref="T1614:T1618"/>
    <mergeCell ref="U1614:U1618"/>
    <mergeCell ref="V1614:V1618"/>
    <mergeCell ref="W1614:W1618"/>
    <mergeCell ref="X1614:X1618"/>
    <mergeCell ref="Y1614:Y1618"/>
    <mergeCell ref="Z1614:Z1618"/>
    <mergeCell ref="AA1614:AA1618"/>
    <mergeCell ref="AB1614:AB1618"/>
    <mergeCell ref="AC1614:AC1618"/>
    <mergeCell ref="P1619:P1623"/>
    <mergeCell ref="R1619:R1623"/>
    <mergeCell ref="S1619:S1623"/>
    <mergeCell ref="T1619:T1623"/>
    <mergeCell ref="U1619:U1623"/>
    <mergeCell ref="V1619:V1623"/>
    <mergeCell ref="W1619:W1623"/>
    <mergeCell ref="X1619:X1623"/>
    <mergeCell ref="Y1619:Y1623"/>
    <mergeCell ref="Z1619:Z1623"/>
    <mergeCell ref="AB1619:AB1623"/>
    <mergeCell ref="AC1619:AC1623"/>
    <mergeCell ref="Z1599:Z1603"/>
    <mergeCell ref="AA1599:AA1603"/>
    <mergeCell ref="AB1599:AB1603"/>
    <mergeCell ref="AC1599:AC1603"/>
    <mergeCell ref="P1604:P1608"/>
    <mergeCell ref="R1604:R1608"/>
    <mergeCell ref="S1604:S1608"/>
    <mergeCell ref="T1604:T1608"/>
    <mergeCell ref="U1604:U1608"/>
    <mergeCell ref="V1604:V1608"/>
    <mergeCell ref="W1604:W1608"/>
    <mergeCell ref="X1604:X1608"/>
    <mergeCell ref="Y1604:Y1608"/>
    <mergeCell ref="Z1604:Z1608"/>
    <mergeCell ref="AA1604:AA1608"/>
    <mergeCell ref="AB1604:AB1608"/>
    <mergeCell ref="AC1604:AC1608"/>
    <mergeCell ref="AA1609:AA1613"/>
    <mergeCell ref="AB1579:AB1583"/>
    <mergeCell ref="AC1579:AC1583"/>
    <mergeCell ref="AB1584:AB1588"/>
    <mergeCell ref="AC1584:AC1588"/>
    <mergeCell ref="P1589:P1593"/>
    <mergeCell ref="R1589:R1593"/>
    <mergeCell ref="S1589:S1593"/>
    <mergeCell ref="T1589:T1593"/>
    <mergeCell ref="U1589:U1593"/>
    <mergeCell ref="V1589:V1593"/>
    <mergeCell ref="W1589:W1593"/>
    <mergeCell ref="X1589:X1593"/>
    <mergeCell ref="Y1589:Y1593"/>
    <mergeCell ref="Z1589:Z1593"/>
    <mergeCell ref="AA1589:AA1593"/>
    <mergeCell ref="AB1589:AB1593"/>
    <mergeCell ref="AC1589:AC1593"/>
    <mergeCell ref="AA1584:AA1588"/>
    <mergeCell ref="AA1579:AA1583"/>
    <mergeCell ref="Z1584:Z1588"/>
    <mergeCell ref="Z1579:Z1583"/>
    <mergeCell ref="Y1584:Y1588"/>
    <mergeCell ref="Y1579:Y1583"/>
    <mergeCell ref="X1584:X1588"/>
    <mergeCell ref="X1579:X1583"/>
    <mergeCell ref="Y1609:Y1613"/>
    <mergeCell ref="AB1594:AB1598"/>
    <mergeCell ref="AC1594:AC1598"/>
    <mergeCell ref="P1599:P1603"/>
    <mergeCell ref="R1599:R1603"/>
    <mergeCell ref="S1599:S1603"/>
    <mergeCell ref="AB1564:AB1568"/>
    <mergeCell ref="AC1564:AC1568"/>
    <mergeCell ref="P1569:P1573"/>
    <mergeCell ref="R1569:R1573"/>
    <mergeCell ref="S1569:S1573"/>
    <mergeCell ref="T1569:T1573"/>
    <mergeCell ref="U1569:U1573"/>
    <mergeCell ref="V1569:V1573"/>
    <mergeCell ref="W1569:W1573"/>
    <mergeCell ref="X1569:X1573"/>
    <mergeCell ref="Y1569:Y1573"/>
    <mergeCell ref="Z1569:Z1573"/>
    <mergeCell ref="AA1569:AA1573"/>
    <mergeCell ref="AB1569:AB1573"/>
    <mergeCell ref="AC1569:AC1573"/>
    <mergeCell ref="P1574:P1578"/>
    <mergeCell ref="R1574:R1578"/>
    <mergeCell ref="S1574:S1578"/>
    <mergeCell ref="T1574:T1578"/>
    <mergeCell ref="U1574:U1578"/>
    <mergeCell ref="V1574:V1578"/>
    <mergeCell ref="W1574:W1578"/>
    <mergeCell ref="X1574:X1578"/>
    <mergeCell ref="Y1574:Y1578"/>
    <mergeCell ref="Z1574:Z1578"/>
    <mergeCell ref="AA1574:AA1578"/>
    <mergeCell ref="AB1574:AB1578"/>
    <mergeCell ref="AC1574:AC1578"/>
    <mergeCell ref="AA1564:AA1568"/>
    <mergeCell ref="Z1564:Z1568"/>
    <mergeCell ref="Y1564:Y1568"/>
    <mergeCell ref="X1564:X1568"/>
    <mergeCell ref="AB1549:AB1553"/>
    <mergeCell ref="AC1549:AC1553"/>
    <mergeCell ref="P1554:P1558"/>
    <mergeCell ref="R1554:R1558"/>
    <mergeCell ref="S1554:S1558"/>
    <mergeCell ref="T1554:T1558"/>
    <mergeCell ref="U1554:U1558"/>
    <mergeCell ref="V1554:V1558"/>
    <mergeCell ref="W1554:W1558"/>
    <mergeCell ref="X1554:X1558"/>
    <mergeCell ref="Y1554:Y1558"/>
    <mergeCell ref="Z1554:Z1558"/>
    <mergeCell ref="AA1554:AA1558"/>
    <mergeCell ref="AB1554:AB1558"/>
    <mergeCell ref="AC1554:AC1558"/>
    <mergeCell ref="P1559:P1563"/>
    <mergeCell ref="R1559:R1563"/>
    <mergeCell ref="S1559:S1563"/>
    <mergeCell ref="T1559:T1563"/>
    <mergeCell ref="U1559:U1563"/>
    <mergeCell ref="V1559:V1563"/>
    <mergeCell ref="W1559:W1563"/>
    <mergeCell ref="X1559:X1563"/>
    <mergeCell ref="Y1559:Y1563"/>
    <mergeCell ref="Z1559:Z1563"/>
    <mergeCell ref="AA1559:AA1563"/>
    <mergeCell ref="AB1559:AB1563"/>
    <mergeCell ref="AC1559:AC1563"/>
    <mergeCell ref="AA1549:AA1553"/>
    <mergeCell ref="Z1549:Z1553"/>
    <mergeCell ref="Y1549:Y1553"/>
    <mergeCell ref="AB1534:AB1538"/>
    <mergeCell ref="AC1534:AC1538"/>
    <mergeCell ref="P1539:P1543"/>
    <mergeCell ref="R1539:R1543"/>
    <mergeCell ref="S1539:S1543"/>
    <mergeCell ref="T1539:T1543"/>
    <mergeCell ref="U1539:U1543"/>
    <mergeCell ref="V1539:V1543"/>
    <mergeCell ref="W1539:W1543"/>
    <mergeCell ref="X1539:X1543"/>
    <mergeCell ref="Y1539:Y1543"/>
    <mergeCell ref="Z1539:Z1543"/>
    <mergeCell ref="AA1539:AA1543"/>
    <mergeCell ref="AB1539:AB1543"/>
    <mergeCell ref="AC1539:AC1543"/>
    <mergeCell ref="P1544:P1548"/>
    <mergeCell ref="R1544:R1548"/>
    <mergeCell ref="S1544:S1548"/>
    <mergeCell ref="T1544:T1548"/>
    <mergeCell ref="U1544:U1548"/>
    <mergeCell ref="V1544:V1548"/>
    <mergeCell ref="W1544:W1548"/>
    <mergeCell ref="X1544:X1548"/>
    <mergeCell ref="Y1544:Y1548"/>
    <mergeCell ref="Z1544:Z1548"/>
    <mergeCell ref="AA1544:AA1548"/>
    <mergeCell ref="AB1544:AB1548"/>
    <mergeCell ref="AC1544:AC1548"/>
    <mergeCell ref="AA1534:AA1538"/>
    <mergeCell ref="Z1534:Z1538"/>
    <mergeCell ref="Y1534:Y1538"/>
    <mergeCell ref="X1534:X1538"/>
    <mergeCell ref="AB1519:AB1523"/>
    <mergeCell ref="AC1519:AC1523"/>
    <mergeCell ref="P1524:P1528"/>
    <mergeCell ref="R1524:R1528"/>
    <mergeCell ref="S1524:S1528"/>
    <mergeCell ref="T1524:T1528"/>
    <mergeCell ref="U1524:U1528"/>
    <mergeCell ref="V1524:V1528"/>
    <mergeCell ref="W1524:W1528"/>
    <mergeCell ref="X1524:X1528"/>
    <mergeCell ref="Y1524:Y1528"/>
    <mergeCell ref="Z1524:Z1528"/>
    <mergeCell ref="AA1524:AA1528"/>
    <mergeCell ref="AB1524:AB1528"/>
    <mergeCell ref="AC1524:AC1528"/>
    <mergeCell ref="P1529:P1533"/>
    <mergeCell ref="R1529:R1533"/>
    <mergeCell ref="S1529:S1533"/>
    <mergeCell ref="T1529:T1533"/>
    <mergeCell ref="U1529:U1533"/>
    <mergeCell ref="V1529:V1533"/>
    <mergeCell ref="W1529:W1533"/>
    <mergeCell ref="X1529:X1533"/>
    <mergeCell ref="Y1529:Y1533"/>
    <mergeCell ref="Z1529:Z1533"/>
    <mergeCell ref="AA1529:AA1533"/>
    <mergeCell ref="AB1529:AB1533"/>
    <mergeCell ref="AC1529:AC1533"/>
    <mergeCell ref="AA1519:AA1523"/>
    <mergeCell ref="Z1519:Z1523"/>
    <mergeCell ref="Y1519:Y1523"/>
    <mergeCell ref="AB1504:AB1508"/>
    <mergeCell ref="AC1504:AC1508"/>
    <mergeCell ref="P1509:P1513"/>
    <mergeCell ref="R1509:R1513"/>
    <mergeCell ref="S1509:S1513"/>
    <mergeCell ref="T1509:T1513"/>
    <mergeCell ref="U1509:U1513"/>
    <mergeCell ref="V1509:V1513"/>
    <mergeCell ref="W1509:W1513"/>
    <mergeCell ref="X1509:X1513"/>
    <mergeCell ref="Y1509:Y1513"/>
    <mergeCell ref="Z1509:Z1513"/>
    <mergeCell ref="AA1509:AA1513"/>
    <mergeCell ref="AB1509:AB1513"/>
    <mergeCell ref="AC1509:AC1513"/>
    <mergeCell ref="P1514:P1518"/>
    <mergeCell ref="R1514:R1518"/>
    <mergeCell ref="S1514:S1518"/>
    <mergeCell ref="T1514:T1518"/>
    <mergeCell ref="U1514:U1518"/>
    <mergeCell ref="V1514:V1518"/>
    <mergeCell ref="W1514:W1518"/>
    <mergeCell ref="X1514:X1518"/>
    <mergeCell ref="Y1514:Y1518"/>
    <mergeCell ref="Z1514:Z1518"/>
    <mergeCell ref="AA1514:AA1518"/>
    <mergeCell ref="AB1514:AB1518"/>
    <mergeCell ref="AC1514:AC1518"/>
    <mergeCell ref="AA1504:AA1508"/>
    <mergeCell ref="Z1504:Z1508"/>
    <mergeCell ref="Y1504:Y1508"/>
    <mergeCell ref="T1504:T1508"/>
    <mergeCell ref="AB1474:AB1478"/>
    <mergeCell ref="AC1474:AC1478"/>
    <mergeCell ref="AB1479:AB1483"/>
    <mergeCell ref="AC1479:AC1483"/>
    <mergeCell ref="AB1484:AB1488"/>
    <mergeCell ref="AC1484:AC1488"/>
    <mergeCell ref="AB1489:AB1493"/>
    <mergeCell ref="AC1489:AC1493"/>
    <mergeCell ref="AB1494:AB1498"/>
    <mergeCell ref="AC1494:AC1498"/>
    <mergeCell ref="P1499:P1503"/>
    <mergeCell ref="R1499:R1503"/>
    <mergeCell ref="S1499:S1503"/>
    <mergeCell ref="T1499:T1503"/>
    <mergeCell ref="U1499:U1503"/>
    <mergeCell ref="V1499:V1503"/>
    <mergeCell ref="W1499:W1503"/>
    <mergeCell ref="X1499:X1503"/>
    <mergeCell ref="Y1499:Y1503"/>
    <mergeCell ref="Z1499:Z1503"/>
    <mergeCell ref="AA1499:AA1503"/>
    <mergeCell ref="AB1499:AB1503"/>
    <mergeCell ref="AC1499:AC1503"/>
    <mergeCell ref="AA1474:AA1478"/>
    <mergeCell ref="AA1479:AA1483"/>
    <mergeCell ref="AA1484:AA1488"/>
    <mergeCell ref="AA1489:AA1493"/>
    <mergeCell ref="AA1494:AA1498"/>
    <mergeCell ref="Z1474:Z1478"/>
    <mergeCell ref="Z1479:Z1483"/>
    <mergeCell ref="T1479:T1483"/>
    <mergeCell ref="T1484:T1488"/>
    <mergeCell ref="AB1459:AB1463"/>
    <mergeCell ref="AC1459:AC1463"/>
    <mergeCell ref="P1464:P1468"/>
    <mergeCell ref="R1464:R1468"/>
    <mergeCell ref="S1464:S1468"/>
    <mergeCell ref="T1464:T1468"/>
    <mergeCell ref="U1464:U1468"/>
    <mergeCell ref="V1464:V1468"/>
    <mergeCell ref="W1464:W1468"/>
    <mergeCell ref="X1464:X1468"/>
    <mergeCell ref="Y1464:Y1468"/>
    <mergeCell ref="Z1464:Z1468"/>
    <mergeCell ref="AA1464:AA1468"/>
    <mergeCell ref="AB1464:AB1468"/>
    <mergeCell ref="AC1464:AC1468"/>
    <mergeCell ref="AB1469:AB1473"/>
    <mergeCell ref="AC1469:AC1473"/>
    <mergeCell ref="AA1469:AA1473"/>
    <mergeCell ref="AA1459:AA1463"/>
    <mergeCell ref="Z1469:Z1473"/>
    <mergeCell ref="V1469:V1473"/>
    <mergeCell ref="U1469:U1473"/>
    <mergeCell ref="T1469:T1473"/>
    <mergeCell ref="S1469:S1473"/>
    <mergeCell ref="R1469:R1473"/>
    <mergeCell ref="P1459:P1463"/>
    <mergeCell ref="AB1444:AB1448"/>
    <mergeCell ref="AC1444:AC1448"/>
    <mergeCell ref="P1449:P1453"/>
    <mergeCell ref="R1449:R1453"/>
    <mergeCell ref="S1449:S1453"/>
    <mergeCell ref="T1449:T1453"/>
    <mergeCell ref="U1449:U1453"/>
    <mergeCell ref="V1449:V1453"/>
    <mergeCell ref="W1449:W1453"/>
    <mergeCell ref="X1449:X1453"/>
    <mergeCell ref="Y1449:Y1453"/>
    <mergeCell ref="Z1449:Z1453"/>
    <mergeCell ref="AA1449:AA1453"/>
    <mergeCell ref="AB1449:AB1453"/>
    <mergeCell ref="AC1449:AC1453"/>
    <mergeCell ref="P1454:P1458"/>
    <mergeCell ref="R1454:R1458"/>
    <mergeCell ref="S1454:S1458"/>
    <mergeCell ref="P1439:P1443"/>
    <mergeCell ref="R1439:R1443"/>
    <mergeCell ref="S1439:S1443"/>
    <mergeCell ref="T1439:T1443"/>
    <mergeCell ref="U1439:U1443"/>
    <mergeCell ref="V1439:V1443"/>
    <mergeCell ref="W1439:W1443"/>
    <mergeCell ref="Z1484:Z1488"/>
    <mergeCell ref="Z1489:Z1493"/>
    <mergeCell ref="Z1494:Z1498"/>
    <mergeCell ref="Z1459:Z1463"/>
    <mergeCell ref="Y1469:Y1473"/>
    <mergeCell ref="Y1474:Y1478"/>
    <mergeCell ref="Y1479:Y1483"/>
    <mergeCell ref="Y1484:Y1488"/>
    <mergeCell ref="Y1489:Y1493"/>
    <mergeCell ref="Y1494:Y1498"/>
    <mergeCell ref="Y1459:Y1463"/>
    <mergeCell ref="X1469:X1473"/>
    <mergeCell ref="X1474:X1478"/>
    <mergeCell ref="X1479:X1483"/>
    <mergeCell ref="V1474:V1478"/>
    <mergeCell ref="V1479:V1483"/>
    <mergeCell ref="V1484:V1488"/>
    <mergeCell ref="V1489:V1493"/>
    <mergeCell ref="V1494:V1498"/>
    <mergeCell ref="U1474:U1478"/>
    <mergeCell ref="U1479:U1483"/>
    <mergeCell ref="U1484:U1488"/>
    <mergeCell ref="U1489:U1493"/>
    <mergeCell ref="U1494:U1498"/>
    <mergeCell ref="T1474:T1478"/>
    <mergeCell ref="AB1419:AB1423"/>
    <mergeCell ref="AC1419:AC1423"/>
    <mergeCell ref="P1424:P1428"/>
    <mergeCell ref="R1424:R1428"/>
    <mergeCell ref="S1424:S1428"/>
    <mergeCell ref="T1424:T1428"/>
    <mergeCell ref="U1424:U1428"/>
    <mergeCell ref="T1454:T1458"/>
    <mergeCell ref="U1454:U1458"/>
    <mergeCell ref="V1454:V1458"/>
    <mergeCell ref="W1454:W1458"/>
    <mergeCell ref="X1454:X1458"/>
    <mergeCell ref="Y1454:Y1458"/>
    <mergeCell ref="Z1454:Z1458"/>
    <mergeCell ref="AA1454:AA1458"/>
    <mergeCell ref="AB1454:AB1458"/>
    <mergeCell ref="AC1454:AC1458"/>
    <mergeCell ref="AB1429:AB1433"/>
    <mergeCell ref="AC1429:AC1433"/>
    <mergeCell ref="P1434:P1438"/>
    <mergeCell ref="R1434:R1438"/>
    <mergeCell ref="S1434:S1438"/>
    <mergeCell ref="T1434:T1438"/>
    <mergeCell ref="U1434:U1438"/>
    <mergeCell ref="V1434:V1438"/>
    <mergeCell ref="W1434:W1438"/>
    <mergeCell ref="X1434:X1438"/>
    <mergeCell ref="Y1434:Y1438"/>
    <mergeCell ref="Z1434:Z1438"/>
    <mergeCell ref="AA1434:AA1438"/>
    <mergeCell ref="AB1434:AB1438"/>
    <mergeCell ref="AC1434:AC1438"/>
    <mergeCell ref="AB1404:AB1408"/>
    <mergeCell ref="AC1404:AC1408"/>
    <mergeCell ref="P1409:P1413"/>
    <mergeCell ref="R1409:R1413"/>
    <mergeCell ref="S1409:S1413"/>
    <mergeCell ref="T1409:T1413"/>
    <mergeCell ref="U1409:U1413"/>
    <mergeCell ref="V1409:V1413"/>
    <mergeCell ref="W1409:W1413"/>
    <mergeCell ref="X1409:X1413"/>
    <mergeCell ref="Y1409:Y1413"/>
    <mergeCell ref="X1439:X1443"/>
    <mergeCell ref="Y1439:Y1443"/>
    <mergeCell ref="Z1439:Z1443"/>
    <mergeCell ref="AA1439:AA1443"/>
    <mergeCell ref="AB1439:AB1443"/>
    <mergeCell ref="AC1439:AC1443"/>
    <mergeCell ref="AA1429:AA1433"/>
    <mergeCell ref="Z1429:Z1433"/>
    <mergeCell ref="Y1429:Y1433"/>
    <mergeCell ref="AB1414:AB1418"/>
    <mergeCell ref="AC1414:AC1418"/>
    <mergeCell ref="P1419:P1423"/>
    <mergeCell ref="R1419:R1423"/>
    <mergeCell ref="S1419:S1423"/>
    <mergeCell ref="T1419:T1423"/>
    <mergeCell ref="U1419:U1423"/>
    <mergeCell ref="V1419:V1423"/>
    <mergeCell ref="W1419:W1423"/>
    <mergeCell ref="X1419:X1423"/>
    <mergeCell ref="Y1419:Y1423"/>
    <mergeCell ref="Z1419:Z1423"/>
    <mergeCell ref="AB1409:AB1413"/>
    <mergeCell ref="AC1409:AC1413"/>
    <mergeCell ref="AA1399:AA1403"/>
    <mergeCell ref="AA1414:AA1418"/>
    <mergeCell ref="AB1364:AB1368"/>
    <mergeCell ref="AC1364:AC1368"/>
    <mergeCell ref="AB1369:AB1373"/>
    <mergeCell ref="AC1369:AC1373"/>
    <mergeCell ref="AB1374:AB1378"/>
    <mergeCell ref="AC1374:AC1378"/>
    <mergeCell ref="AB1379:AB1383"/>
    <mergeCell ref="AC1379:AC1383"/>
    <mergeCell ref="AB1384:AB1388"/>
    <mergeCell ref="AC1384:AC1388"/>
    <mergeCell ref="AB1389:AB1393"/>
    <mergeCell ref="AC1389:AC1393"/>
    <mergeCell ref="V1424:V1428"/>
    <mergeCell ref="W1424:W1428"/>
    <mergeCell ref="X1424:X1428"/>
    <mergeCell ref="Y1424:Y1428"/>
    <mergeCell ref="Z1424:Z1428"/>
    <mergeCell ref="AA1424:AA1428"/>
    <mergeCell ref="AB1424:AB1428"/>
    <mergeCell ref="AC1424:AC1428"/>
    <mergeCell ref="AB1399:AB1403"/>
    <mergeCell ref="AC1399:AC1403"/>
    <mergeCell ref="V1404:V1408"/>
    <mergeCell ref="W1404:W1408"/>
    <mergeCell ref="X1404:X1408"/>
    <mergeCell ref="Y1404:Y1408"/>
    <mergeCell ref="Z1404:Z1408"/>
    <mergeCell ref="AA1404:AA1408"/>
    <mergeCell ref="AB1394:AB1398"/>
    <mergeCell ref="AC1394:AC1398"/>
    <mergeCell ref="AB1349:AB1353"/>
    <mergeCell ref="AC1349:AC1353"/>
    <mergeCell ref="P1354:P1358"/>
    <mergeCell ref="R1354:R1358"/>
    <mergeCell ref="S1354:S1358"/>
    <mergeCell ref="T1354:T1358"/>
    <mergeCell ref="U1354:U1358"/>
    <mergeCell ref="V1354:V1358"/>
    <mergeCell ref="W1354:W1358"/>
    <mergeCell ref="X1354:X1358"/>
    <mergeCell ref="Y1354:Y1358"/>
    <mergeCell ref="Z1354:Z1358"/>
    <mergeCell ref="AA1354:AA1358"/>
    <mergeCell ref="AB1354:AB1358"/>
    <mergeCell ref="AC1354:AC1358"/>
    <mergeCell ref="P1359:P1363"/>
    <mergeCell ref="R1359:R1363"/>
    <mergeCell ref="S1359:S1363"/>
    <mergeCell ref="T1359:T1363"/>
    <mergeCell ref="X1359:X1363"/>
    <mergeCell ref="Y1359:Y1363"/>
    <mergeCell ref="Z1359:Z1363"/>
    <mergeCell ref="AA1359:AA1363"/>
    <mergeCell ref="AB1359:AB1363"/>
    <mergeCell ref="AC1359:AC1363"/>
    <mergeCell ref="AA1369:AA1373"/>
    <mergeCell ref="AA1374:AA1378"/>
    <mergeCell ref="AA1379:AA1383"/>
    <mergeCell ref="AA1384:AA1388"/>
    <mergeCell ref="AA1389:AA1393"/>
    <mergeCell ref="AA1349:AA1353"/>
    <mergeCell ref="AA1364:AA1368"/>
    <mergeCell ref="Z1369:Z1373"/>
    <mergeCell ref="Z1374:Z1378"/>
    <mergeCell ref="Z1379:Z1383"/>
    <mergeCell ref="Z1384:Z1388"/>
    <mergeCell ref="X1349:X1353"/>
    <mergeCell ref="X1364:X1368"/>
    <mergeCell ref="AB1334:AB1338"/>
    <mergeCell ref="AC1334:AC1338"/>
    <mergeCell ref="P1339:P1343"/>
    <mergeCell ref="R1339:R1343"/>
    <mergeCell ref="S1339:S1343"/>
    <mergeCell ref="T1339:T1343"/>
    <mergeCell ref="U1339:U1343"/>
    <mergeCell ref="V1339:V1343"/>
    <mergeCell ref="W1339:W1343"/>
    <mergeCell ref="X1339:X1343"/>
    <mergeCell ref="Y1339:Y1343"/>
    <mergeCell ref="Z1339:Z1343"/>
    <mergeCell ref="AA1339:AA1343"/>
    <mergeCell ref="AB1339:AB1343"/>
    <mergeCell ref="AC1339:AC1343"/>
    <mergeCell ref="P1344:P1348"/>
    <mergeCell ref="R1344:R1348"/>
    <mergeCell ref="S1344:S1348"/>
    <mergeCell ref="T1344:T1348"/>
    <mergeCell ref="U1344:U1348"/>
    <mergeCell ref="V1344:V1348"/>
    <mergeCell ref="W1344:W1348"/>
    <mergeCell ref="X1344:X1348"/>
    <mergeCell ref="Y1344:Y1348"/>
    <mergeCell ref="Z1344:Z1348"/>
    <mergeCell ref="AA1344:AA1348"/>
    <mergeCell ref="AB1344:AB1348"/>
    <mergeCell ref="AC1344:AC1348"/>
    <mergeCell ref="AA1334:AA1338"/>
    <mergeCell ref="V1334:V1338"/>
    <mergeCell ref="U1334:U1338"/>
    <mergeCell ref="X1334:X1338"/>
    <mergeCell ref="AB1319:AB1323"/>
    <mergeCell ref="AC1319:AC1323"/>
    <mergeCell ref="P1324:P1328"/>
    <mergeCell ref="R1324:R1328"/>
    <mergeCell ref="S1324:S1328"/>
    <mergeCell ref="T1324:T1328"/>
    <mergeCell ref="U1324:U1328"/>
    <mergeCell ref="V1324:V1328"/>
    <mergeCell ref="W1324:W1328"/>
    <mergeCell ref="X1324:X1328"/>
    <mergeCell ref="Y1324:Y1328"/>
    <mergeCell ref="Z1324:Z1328"/>
    <mergeCell ref="AA1324:AA1328"/>
    <mergeCell ref="AB1324:AB1328"/>
    <mergeCell ref="AC1324:AC1328"/>
    <mergeCell ref="P1329:P1333"/>
    <mergeCell ref="R1329:R1333"/>
    <mergeCell ref="S1329:S1333"/>
    <mergeCell ref="T1329:T1333"/>
    <mergeCell ref="U1329:U1333"/>
    <mergeCell ref="V1329:V1333"/>
    <mergeCell ref="W1329:W1333"/>
    <mergeCell ref="X1329:X1333"/>
    <mergeCell ref="Y1329:Y1333"/>
    <mergeCell ref="Z1329:Z1333"/>
    <mergeCell ref="AA1329:AA1333"/>
    <mergeCell ref="AB1329:AB1333"/>
    <mergeCell ref="AC1329:AC1333"/>
    <mergeCell ref="AA1319:AA1323"/>
    <mergeCell ref="T1319:T1323"/>
    <mergeCell ref="S1319:S1323"/>
    <mergeCell ref="AB1294:AB1298"/>
    <mergeCell ref="AC1294:AC1298"/>
    <mergeCell ref="AB1299:AB1303"/>
    <mergeCell ref="AC1299:AC1303"/>
    <mergeCell ref="AB1304:AB1308"/>
    <mergeCell ref="AC1304:AC1308"/>
    <mergeCell ref="AB1309:AB1313"/>
    <mergeCell ref="AC1309:AC1313"/>
    <mergeCell ref="P1314:P1318"/>
    <mergeCell ref="R1314:R1318"/>
    <mergeCell ref="S1314:S1318"/>
    <mergeCell ref="T1314:T1318"/>
    <mergeCell ref="U1314:U1318"/>
    <mergeCell ref="V1314:V1318"/>
    <mergeCell ref="W1314:W1318"/>
    <mergeCell ref="X1314:X1318"/>
    <mergeCell ref="Y1314:Y1318"/>
    <mergeCell ref="Z1314:Z1318"/>
    <mergeCell ref="AA1314:AA1318"/>
    <mergeCell ref="AB1314:AB1318"/>
    <mergeCell ref="AC1314:AC1318"/>
    <mergeCell ref="AA1299:AA1303"/>
    <mergeCell ref="AA1304:AA1308"/>
    <mergeCell ref="AA1309:AA1313"/>
    <mergeCell ref="AA1294:AA1298"/>
    <mergeCell ref="S1299:S1303"/>
    <mergeCell ref="S1304:S1308"/>
    <mergeCell ref="S1309:S1313"/>
    <mergeCell ref="AB1279:AB1283"/>
    <mergeCell ref="AC1279:AC1283"/>
    <mergeCell ref="P1284:P1288"/>
    <mergeCell ref="R1284:R1288"/>
    <mergeCell ref="S1284:S1288"/>
    <mergeCell ref="T1284:T1288"/>
    <mergeCell ref="U1284:U1288"/>
    <mergeCell ref="V1284:V1288"/>
    <mergeCell ref="W1284:W1288"/>
    <mergeCell ref="X1284:X1288"/>
    <mergeCell ref="Y1284:Y1288"/>
    <mergeCell ref="Z1284:Z1288"/>
    <mergeCell ref="AA1284:AA1288"/>
    <mergeCell ref="AB1284:AB1288"/>
    <mergeCell ref="AC1284:AC1288"/>
    <mergeCell ref="P1289:P1293"/>
    <mergeCell ref="R1289:R1293"/>
    <mergeCell ref="S1289:S1293"/>
    <mergeCell ref="T1289:T1293"/>
    <mergeCell ref="U1289:U1293"/>
    <mergeCell ref="V1289:V1293"/>
    <mergeCell ref="W1289:W1293"/>
    <mergeCell ref="X1289:X1293"/>
    <mergeCell ref="Y1289:Y1293"/>
    <mergeCell ref="Z1289:Z1293"/>
    <mergeCell ref="AB1289:AB1293"/>
    <mergeCell ref="AC1289:AC1293"/>
    <mergeCell ref="AA1279:AA1283"/>
    <mergeCell ref="T1279:T1283"/>
    <mergeCell ref="S1279:S1283"/>
    <mergeCell ref="S1294:S1298"/>
    <mergeCell ref="AB1264:AB1268"/>
    <mergeCell ref="AC1264:AC1268"/>
    <mergeCell ref="P1269:P1273"/>
    <mergeCell ref="R1269:R1273"/>
    <mergeCell ref="S1269:S1273"/>
    <mergeCell ref="T1269:T1273"/>
    <mergeCell ref="U1269:U1273"/>
    <mergeCell ref="V1269:V1273"/>
    <mergeCell ref="W1269:W1273"/>
    <mergeCell ref="X1269:X1273"/>
    <mergeCell ref="Y1269:Y1273"/>
    <mergeCell ref="Z1269:Z1273"/>
    <mergeCell ref="AA1269:AA1273"/>
    <mergeCell ref="AB1269:AB1273"/>
    <mergeCell ref="AC1269:AC1273"/>
    <mergeCell ref="P1274:P1278"/>
    <mergeCell ref="R1274:R1278"/>
    <mergeCell ref="S1274:S1278"/>
    <mergeCell ref="T1274:T1278"/>
    <mergeCell ref="U1274:U1278"/>
    <mergeCell ref="V1274:V1278"/>
    <mergeCell ref="W1274:W1278"/>
    <mergeCell ref="X1274:X1278"/>
    <mergeCell ref="Y1274:Y1278"/>
    <mergeCell ref="Z1274:Z1278"/>
    <mergeCell ref="AB1274:AB1278"/>
    <mergeCell ref="AC1274:AC1278"/>
    <mergeCell ref="AA1264:AA1268"/>
    <mergeCell ref="T1264:T1268"/>
    <mergeCell ref="S1264:S1268"/>
    <mergeCell ref="AB1249:AB1253"/>
    <mergeCell ref="AC1249:AC1253"/>
    <mergeCell ref="P1254:P1258"/>
    <mergeCell ref="R1254:R1258"/>
    <mergeCell ref="S1254:S1258"/>
    <mergeCell ref="T1254:T1258"/>
    <mergeCell ref="U1254:U1258"/>
    <mergeCell ref="V1254:V1258"/>
    <mergeCell ref="W1254:W1258"/>
    <mergeCell ref="X1254:X1258"/>
    <mergeCell ref="Y1254:Y1258"/>
    <mergeCell ref="Z1254:Z1258"/>
    <mergeCell ref="AA1254:AA1258"/>
    <mergeCell ref="AB1254:AB1258"/>
    <mergeCell ref="AC1254:AC1258"/>
    <mergeCell ref="P1259:P1263"/>
    <mergeCell ref="R1259:R1263"/>
    <mergeCell ref="S1259:S1263"/>
    <mergeCell ref="T1259:T1263"/>
    <mergeCell ref="U1259:U1263"/>
    <mergeCell ref="V1259:V1263"/>
    <mergeCell ref="W1259:W1263"/>
    <mergeCell ref="X1259:X1263"/>
    <mergeCell ref="Y1259:Y1263"/>
    <mergeCell ref="Z1259:Z1263"/>
    <mergeCell ref="AA1259:AA1263"/>
    <mergeCell ref="AB1259:AB1263"/>
    <mergeCell ref="AC1259:AC1263"/>
    <mergeCell ref="AA1249:AA1253"/>
    <mergeCell ref="T1249:T1253"/>
    <mergeCell ref="S1249:S1253"/>
    <mergeCell ref="Y1249:Y1253"/>
    <mergeCell ref="AB1234:AB1238"/>
    <mergeCell ref="AC1234:AC1238"/>
    <mergeCell ref="P1239:P1243"/>
    <mergeCell ref="R1239:R1243"/>
    <mergeCell ref="S1239:S1243"/>
    <mergeCell ref="T1239:T1243"/>
    <mergeCell ref="U1239:U1243"/>
    <mergeCell ref="V1239:V1243"/>
    <mergeCell ref="W1239:W1243"/>
    <mergeCell ref="X1239:X1243"/>
    <mergeCell ref="Y1239:Y1243"/>
    <mergeCell ref="Z1239:Z1243"/>
    <mergeCell ref="AA1239:AA1243"/>
    <mergeCell ref="AB1239:AB1243"/>
    <mergeCell ref="AC1239:AC1243"/>
    <mergeCell ref="P1244:P1248"/>
    <mergeCell ref="R1244:R1248"/>
    <mergeCell ref="S1244:S1248"/>
    <mergeCell ref="T1244:T1248"/>
    <mergeCell ref="U1244:U1248"/>
    <mergeCell ref="V1244:V1248"/>
    <mergeCell ref="W1244:W1248"/>
    <mergeCell ref="X1244:X1248"/>
    <mergeCell ref="Y1244:Y1248"/>
    <mergeCell ref="Z1244:Z1248"/>
    <mergeCell ref="AA1244:AA1248"/>
    <mergeCell ref="AB1244:AB1248"/>
    <mergeCell ref="AC1244:AC1248"/>
    <mergeCell ref="AA1234:AA1238"/>
    <mergeCell ref="W1234:W1238"/>
    <mergeCell ref="T1234:T1238"/>
    <mergeCell ref="S1234:S1238"/>
    <mergeCell ref="AB1219:AB1223"/>
    <mergeCell ref="AC1219:AC1223"/>
    <mergeCell ref="P1224:P1228"/>
    <mergeCell ref="R1224:R1228"/>
    <mergeCell ref="S1224:S1228"/>
    <mergeCell ref="T1224:T1228"/>
    <mergeCell ref="U1224:U1228"/>
    <mergeCell ref="V1224:V1228"/>
    <mergeCell ref="W1224:W1228"/>
    <mergeCell ref="X1224:X1228"/>
    <mergeCell ref="Y1224:Y1228"/>
    <mergeCell ref="Z1224:Z1228"/>
    <mergeCell ref="AA1224:AA1228"/>
    <mergeCell ref="AB1224:AB1228"/>
    <mergeCell ref="AC1224:AC1228"/>
    <mergeCell ref="P1229:P1233"/>
    <mergeCell ref="R1229:R1233"/>
    <mergeCell ref="S1229:S1233"/>
    <mergeCell ref="T1229:T1233"/>
    <mergeCell ref="U1229:U1233"/>
    <mergeCell ref="V1229:V1233"/>
    <mergeCell ref="W1229:W1233"/>
    <mergeCell ref="X1229:X1233"/>
    <mergeCell ref="Y1229:Y1233"/>
    <mergeCell ref="Z1229:Z1233"/>
    <mergeCell ref="AA1229:AA1233"/>
    <mergeCell ref="AB1229:AB1233"/>
    <mergeCell ref="AC1229:AC1233"/>
    <mergeCell ref="AA1219:AA1223"/>
    <mergeCell ref="W1219:W1223"/>
    <mergeCell ref="T1219:T1223"/>
    <mergeCell ref="S1219:S1223"/>
    <mergeCell ref="AB1204:AB1208"/>
    <mergeCell ref="AC1204:AC1208"/>
    <mergeCell ref="P1209:P1213"/>
    <mergeCell ref="R1209:R1213"/>
    <mergeCell ref="S1209:S1213"/>
    <mergeCell ref="T1209:T1213"/>
    <mergeCell ref="U1209:U1213"/>
    <mergeCell ref="V1209:V1213"/>
    <mergeCell ref="W1209:W1213"/>
    <mergeCell ref="X1209:X1213"/>
    <mergeCell ref="Y1209:Y1213"/>
    <mergeCell ref="Z1209:Z1213"/>
    <mergeCell ref="AA1209:AA1213"/>
    <mergeCell ref="AB1209:AB1213"/>
    <mergeCell ref="AC1209:AC1213"/>
    <mergeCell ref="P1214:P1218"/>
    <mergeCell ref="R1214:R1218"/>
    <mergeCell ref="S1214:S1218"/>
    <mergeCell ref="T1214:T1218"/>
    <mergeCell ref="U1214:U1218"/>
    <mergeCell ref="V1214:V1218"/>
    <mergeCell ref="W1214:W1218"/>
    <mergeCell ref="X1214:X1218"/>
    <mergeCell ref="Y1214:Y1218"/>
    <mergeCell ref="Z1214:Z1218"/>
    <mergeCell ref="AA1214:AA1218"/>
    <mergeCell ref="AB1214:AB1218"/>
    <mergeCell ref="AC1214:AC1218"/>
    <mergeCell ref="AA1204:AA1208"/>
    <mergeCell ref="W1204:W1208"/>
    <mergeCell ref="T1204:T1208"/>
    <mergeCell ref="S1204:S1208"/>
    <mergeCell ref="AB1189:AB1193"/>
    <mergeCell ref="AC1189:AC1193"/>
    <mergeCell ref="P1194:P1198"/>
    <mergeCell ref="R1194:R1198"/>
    <mergeCell ref="S1194:S1198"/>
    <mergeCell ref="T1194:T1198"/>
    <mergeCell ref="U1194:U1198"/>
    <mergeCell ref="V1194:V1198"/>
    <mergeCell ref="W1194:W1198"/>
    <mergeCell ref="X1194:X1198"/>
    <mergeCell ref="Y1194:Y1198"/>
    <mergeCell ref="Z1194:Z1198"/>
    <mergeCell ref="AA1194:AA1198"/>
    <mergeCell ref="AB1194:AB1198"/>
    <mergeCell ref="AC1194:AC1198"/>
    <mergeCell ref="AB1199:AB1203"/>
    <mergeCell ref="AC1199:AC1203"/>
    <mergeCell ref="AA1199:AA1203"/>
    <mergeCell ref="AA1189:AA1193"/>
    <mergeCell ref="W1199:W1203"/>
    <mergeCell ref="W1189:W1193"/>
    <mergeCell ref="T1199:T1203"/>
    <mergeCell ref="T1189:T1193"/>
    <mergeCell ref="S1199:S1203"/>
    <mergeCell ref="S1189:S1193"/>
    <mergeCell ref="Z1199:Z1203"/>
    <mergeCell ref="P1199:P1203"/>
    <mergeCell ref="AB1174:AB1178"/>
    <mergeCell ref="AC1174:AC1178"/>
    <mergeCell ref="P1179:P1183"/>
    <mergeCell ref="R1179:R1183"/>
    <mergeCell ref="S1179:S1183"/>
    <mergeCell ref="T1179:T1183"/>
    <mergeCell ref="U1179:U1183"/>
    <mergeCell ref="V1179:V1183"/>
    <mergeCell ref="W1179:W1183"/>
    <mergeCell ref="X1179:X1183"/>
    <mergeCell ref="Y1179:Y1183"/>
    <mergeCell ref="Z1179:Z1183"/>
    <mergeCell ref="AA1179:AA1183"/>
    <mergeCell ref="AB1179:AB1183"/>
    <mergeCell ref="AC1179:AC1183"/>
    <mergeCell ref="P1184:P1188"/>
    <mergeCell ref="R1184:R1188"/>
    <mergeCell ref="S1184:S1188"/>
    <mergeCell ref="T1184:T1188"/>
    <mergeCell ref="U1184:U1188"/>
    <mergeCell ref="V1184:V1188"/>
    <mergeCell ref="W1184:W1188"/>
    <mergeCell ref="X1184:X1188"/>
    <mergeCell ref="Y1184:Y1188"/>
    <mergeCell ref="Z1184:Z1188"/>
    <mergeCell ref="AA1184:AA1188"/>
    <mergeCell ref="AB1184:AB1188"/>
    <mergeCell ref="AC1184:AC1188"/>
    <mergeCell ref="AA1174:AA1178"/>
    <mergeCell ref="W1174:W1178"/>
    <mergeCell ref="T1174:T1178"/>
    <mergeCell ref="S1174:S1178"/>
    <mergeCell ref="AB1159:AB1163"/>
    <mergeCell ref="AC1159:AC1163"/>
    <mergeCell ref="P1164:P1168"/>
    <mergeCell ref="R1164:R1168"/>
    <mergeCell ref="S1164:S1168"/>
    <mergeCell ref="T1164:T1168"/>
    <mergeCell ref="U1164:U1168"/>
    <mergeCell ref="V1164:V1168"/>
    <mergeCell ref="W1164:W1168"/>
    <mergeCell ref="X1164:X1168"/>
    <mergeCell ref="Y1164:Y1168"/>
    <mergeCell ref="Z1164:Z1168"/>
    <mergeCell ref="AA1164:AA1168"/>
    <mergeCell ref="AB1164:AB1168"/>
    <mergeCell ref="AC1164:AC1168"/>
    <mergeCell ref="P1169:P1173"/>
    <mergeCell ref="R1169:R1173"/>
    <mergeCell ref="S1169:S1173"/>
    <mergeCell ref="T1169:T1173"/>
    <mergeCell ref="U1169:U1173"/>
    <mergeCell ref="V1169:V1173"/>
    <mergeCell ref="W1169:W1173"/>
    <mergeCell ref="X1169:X1173"/>
    <mergeCell ref="Y1169:Y1173"/>
    <mergeCell ref="Z1169:Z1173"/>
    <mergeCell ref="AA1169:AA1173"/>
    <mergeCell ref="AB1169:AB1173"/>
    <mergeCell ref="AC1169:AC1173"/>
    <mergeCell ref="AA1159:AA1163"/>
    <mergeCell ref="W1159:W1163"/>
    <mergeCell ref="T1159:T1163"/>
    <mergeCell ref="S1159:S1163"/>
    <mergeCell ref="AB1144:AB1148"/>
    <mergeCell ref="AC1144:AC1148"/>
    <mergeCell ref="P1149:P1153"/>
    <mergeCell ref="R1149:R1153"/>
    <mergeCell ref="S1149:S1153"/>
    <mergeCell ref="T1149:T1153"/>
    <mergeCell ref="U1149:U1153"/>
    <mergeCell ref="V1149:V1153"/>
    <mergeCell ref="W1149:W1153"/>
    <mergeCell ref="X1149:X1153"/>
    <mergeCell ref="Y1149:Y1153"/>
    <mergeCell ref="Z1149:Z1153"/>
    <mergeCell ref="AA1149:AA1153"/>
    <mergeCell ref="AB1149:AB1153"/>
    <mergeCell ref="AC1149:AC1153"/>
    <mergeCell ref="P1154:P1158"/>
    <mergeCell ref="R1154:R1158"/>
    <mergeCell ref="S1154:S1158"/>
    <mergeCell ref="T1154:T1158"/>
    <mergeCell ref="U1154:U1158"/>
    <mergeCell ref="V1154:V1158"/>
    <mergeCell ref="W1154:W1158"/>
    <mergeCell ref="X1154:X1158"/>
    <mergeCell ref="Y1154:Y1158"/>
    <mergeCell ref="Z1154:Z1158"/>
    <mergeCell ref="AA1154:AA1158"/>
    <mergeCell ref="AB1154:AB1158"/>
    <mergeCell ref="AC1154:AC1158"/>
    <mergeCell ref="AA1144:AA1148"/>
    <mergeCell ref="W1144:W1148"/>
    <mergeCell ref="T1144:T1148"/>
    <mergeCell ref="S1144:S1148"/>
    <mergeCell ref="AB1129:AB1133"/>
    <mergeCell ref="AC1129:AC1133"/>
    <mergeCell ref="P1134:P1138"/>
    <mergeCell ref="R1134:R1138"/>
    <mergeCell ref="S1134:S1138"/>
    <mergeCell ref="T1134:T1138"/>
    <mergeCell ref="U1134:U1138"/>
    <mergeCell ref="V1134:V1138"/>
    <mergeCell ref="W1134:W1138"/>
    <mergeCell ref="X1134:X1138"/>
    <mergeCell ref="Y1134:Y1138"/>
    <mergeCell ref="Z1134:Z1138"/>
    <mergeCell ref="AA1134:AA1138"/>
    <mergeCell ref="AB1134:AB1138"/>
    <mergeCell ref="AC1134:AC1138"/>
    <mergeCell ref="P1139:P1143"/>
    <mergeCell ref="R1139:R1143"/>
    <mergeCell ref="S1139:S1143"/>
    <mergeCell ref="T1139:T1143"/>
    <mergeCell ref="U1139:U1143"/>
    <mergeCell ref="V1139:V1143"/>
    <mergeCell ref="W1139:W1143"/>
    <mergeCell ref="X1139:X1143"/>
    <mergeCell ref="Y1139:Y1143"/>
    <mergeCell ref="Z1139:Z1143"/>
    <mergeCell ref="AA1139:AA1143"/>
    <mergeCell ref="AB1139:AB1143"/>
    <mergeCell ref="AC1139:AC1143"/>
    <mergeCell ref="AA1129:AA1133"/>
    <mergeCell ref="W1129:W1133"/>
    <mergeCell ref="T1129:T1133"/>
    <mergeCell ref="S1129:S1133"/>
    <mergeCell ref="AB1114:AB1118"/>
    <mergeCell ref="AC1114:AC1118"/>
    <mergeCell ref="P1119:P1123"/>
    <mergeCell ref="R1119:R1123"/>
    <mergeCell ref="S1119:S1123"/>
    <mergeCell ref="T1119:T1123"/>
    <mergeCell ref="U1119:U1123"/>
    <mergeCell ref="V1119:V1123"/>
    <mergeCell ref="W1119:W1123"/>
    <mergeCell ref="X1119:X1123"/>
    <mergeCell ref="Y1119:Y1123"/>
    <mergeCell ref="Z1119:Z1123"/>
    <mergeCell ref="AA1119:AA1123"/>
    <mergeCell ref="AB1119:AB1123"/>
    <mergeCell ref="AC1119:AC1123"/>
    <mergeCell ref="P1124:P1128"/>
    <mergeCell ref="R1124:R1128"/>
    <mergeCell ref="S1124:S1128"/>
    <mergeCell ref="T1124:T1128"/>
    <mergeCell ref="U1124:U1128"/>
    <mergeCell ref="V1124:V1128"/>
    <mergeCell ref="W1124:W1128"/>
    <mergeCell ref="X1124:X1128"/>
    <mergeCell ref="Y1124:Y1128"/>
    <mergeCell ref="Z1124:Z1128"/>
    <mergeCell ref="AA1124:AA1128"/>
    <mergeCell ref="AB1124:AB1128"/>
    <mergeCell ref="AC1124:AC1128"/>
    <mergeCell ref="AA1114:AA1118"/>
    <mergeCell ref="W1114:W1118"/>
    <mergeCell ref="T1114:T1118"/>
    <mergeCell ref="S1114:S1118"/>
    <mergeCell ref="AB1099:AB1103"/>
    <mergeCell ref="AC1099:AC1103"/>
    <mergeCell ref="P1104:P1108"/>
    <mergeCell ref="R1104:R1108"/>
    <mergeCell ref="S1104:S1108"/>
    <mergeCell ref="T1104:T1108"/>
    <mergeCell ref="U1104:U1108"/>
    <mergeCell ref="V1104:V1108"/>
    <mergeCell ref="W1104:W1108"/>
    <mergeCell ref="X1104:X1108"/>
    <mergeCell ref="Y1104:Y1108"/>
    <mergeCell ref="Z1104:Z1108"/>
    <mergeCell ref="AA1104:AA1108"/>
    <mergeCell ref="AB1104:AB1108"/>
    <mergeCell ref="AC1104:AC1108"/>
    <mergeCell ref="P1109:P1113"/>
    <mergeCell ref="R1109:R1113"/>
    <mergeCell ref="S1109:S1113"/>
    <mergeCell ref="T1109:T1113"/>
    <mergeCell ref="U1109:U1113"/>
    <mergeCell ref="V1109:V1113"/>
    <mergeCell ref="W1109:W1113"/>
    <mergeCell ref="X1109:X1113"/>
    <mergeCell ref="Y1109:Y1113"/>
    <mergeCell ref="Z1109:Z1113"/>
    <mergeCell ref="AA1109:AA1113"/>
    <mergeCell ref="AB1109:AB1113"/>
    <mergeCell ref="AC1109:AC1113"/>
    <mergeCell ref="AA1099:AA1103"/>
    <mergeCell ref="W1099:W1103"/>
    <mergeCell ref="T1099:T1103"/>
    <mergeCell ref="S1099:S1103"/>
    <mergeCell ref="AB1084:AB1088"/>
    <mergeCell ref="AC1084:AC1088"/>
    <mergeCell ref="P1089:P1093"/>
    <mergeCell ref="R1089:R1093"/>
    <mergeCell ref="S1089:S1093"/>
    <mergeCell ref="T1089:T1093"/>
    <mergeCell ref="U1089:U1093"/>
    <mergeCell ref="V1089:V1093"/>
    <mergeCell ref="W1089:W1093"/>
    <mergeCell ref="X1089:X1093"/>
    <mergeCell ref="Y1089:Y1093"/>
    <mergeCell ref="Z1089:Z1093"/>
    <mergeCell ref="AA1089:AA1093"/>
    <mergeCell ref="AB1089:AB1093"/>
    <mergeCell ref="AC1089:AC1093"/>
    <mergeCell ref="P1094:P1098"/>
    <mergeCell ref="R1094:R1098"/>
    <mergeCell ref="S1094:S1098"/>
    <mergeCell ref="T1094:T1098"/>
    <mergeCell ref="U1094:U1098"/>
    <mergeCell ref="V1094:V1098"/>
    <mergeCell ref="W1094:W1098"/>
    <mergeCell ref="X1094:X1098"/>
    <mergeCell ref="Y1094:Y1098"/>
    <mergeCell ref="Z1094:Z1098"/>
    <mergeCell ref="AA1094:AA1098"/>
    <mergeCell ref="AB1094:AB1098"/>
    <mergeCell ref="AC1094:AC1098"/>
    <mergeCell ref="AA1084:AA1088"/>
    <mergeCell ref="W1084:W1088"/>
    <mergeCell ref="T1084:T1088"/>
    <mergeCell ref="S1084:S1088"/>
    <mergeCell ref="AB1069:AB1073"/>
    <mergeCell ref="AC1069:AC1073"/>
    <mergeCell ref="P1074:P1078"/>
    <mergeCell ref="R1074:R1078"/>
    <mergeCell ref="S1074:S1078"/>
    <mergeCell ref="T1074:T1078"/>
    <mergeCell ref="U1074:U1078"/>
    <mergeCell ref="V1074:V1078"/>
    <mergeCell ref="W1074:W1078"/>
    <mergeCell ref="X1074:X1078"/>
    <mergeCell ref="Y1074:Y1078"/>
    <mergeCell ref="Z1074:Z1078"/>
    <mergeCell ref="AA1074:AA1078"/>
    <mergeCell ref="AB1074:AB1078"/>
    <mergeCell ref="AC1074:AC1078"/>
    <mergeCell ref="P1079:P1083"/>
    <mergeCell ref="R1079:R1083"/>
    <mergeCell ref="S1079:S1083"/>
    <mergeCell ref="T1079:T1083"/>
    <mergeCell ref="U1079:U1083"/>
    <mergeCell ref="V1079:V1083"/>
    <mergeCell ref="W1079:W1083"/>
    <mergeCell ref="X1079:X1083"/>
    <mergeCell ref="Y1079:Y1083"/>
    <mergeCell ref="Z1079:Z1083"/>
    <mergeCell ref="AA1079:AA1083"/>
    <mergeCell ref="AB1079:AB1083"/>
    <mergeCell ref="AC1079:AC1083"/>
    <mergeCell ref="AA1069:AA1073"/>
    <mergeCell ref="W1069:W1073"/>
    <mergeCell ref="T1069:T1073"/>
    <mergeCell ref="S1069:S1073"/>
    <mergeCell ref="AB1054:AB1058"/>
    <mergeCell ref="AC1054:AC1058"/>
    <mergeCell ref="AB1059:AB1063"/>
    <mergeCell ref="AC1059:AC1063"/>
    <mergeCell ref="P1064:P1068"/>
    <mergeCell ref="R1064:R1068"/>
    <mergeCell ref="S1064:S1068"/>
    <mergeCell ref="T1064:T1068"/>
    <mergeCell ref="U1064:U1068"/>
    <mergeCell ref="V1064:V1068"/>
    <mergeCell ref="W1064:W1068"/>
    <mergeCell ref="X1064:X1068"/>
    <mergeCell ref="Y1064:Y1068"/>
    <mergeCell ref="Z1064:Z1068"/>
    <mergeCell ref="AA1064:AA1068"/>
    <mergeCell ref="AB1064:AB1068"/>
    <mergeCell ref="AC1064:AC1068"/>
    <mergeCell ref="AA1059:AA1063"/>
    <mergeCell ref="AA1054:AA1058"/>
    <mergeCell ref="X1059:X1063"/>
    <mergeCell ref="X1054:X1058"/>
    <mergeCell ref="W1059:W1063"/>
    <mergeCell ref="W1054:W1058"/>
    <mergeCell ref="T1059:T1063"/>
    <mergeCell ref="T1054:T1058"/>
    <mergeCell ref="S1059:S1063"/>
    <mergeCell ref="P1059:P1063"/>
    <mergeCell ref="P1054:P1058"/>
    <mergeCell ref="AB1039:AB1043"/>
    <mergeCell ref="AC1039:AC1043"/>
    <mergeCell ref="P1044:P1048"/>
    <mergeCell ref="R1044:R1048"/>
    <mergeCell ref="S1044:S1048"/>
    <mergeCell ref="T1044:T1048"/>
    <mergeCell ref="U1044:U1048"/>
    <mergeCell ref="V1044:V1048"/>
    <mergeCell ref="W1044:W1048"/>
    <mergeCell ref="X1044:X1048"/>
    <mergeCell ref="Y1044:Y1048"/>
    <mergeCell ref="Z1044:Z1048"/>
    <mergeCell ref="AA1044:AA1048"/>
    <mergeCell ref="AB1044:AB1048"/>
    <mergeCell ref="AC1044:AC1048"/>
    <mergeCell ref="P1049:P1053"/>
    <mergeCell ref="R1049:R1053"/>
    <mergeCell ref="S1049:S1053"/>
    <mergeCell ref="T1049:T1053"/>
    <mergeCell ref="U1049:U1053"/>
    <mergeCell ref="V1049:V1053"/>
    <mergeCell ref="W1049:W1053"/>
    <mergeCell ref="X1049:X1053"/>
    <mergeCell ref="Y1049:Y1053"/>
    <mergeCell ref="Z1049:Z1053"/>
    <mergeCell ref="AA1049:AA1053"/>
    <mergeCell ref="AB1049:AB1053"/>
    <mergeCell ref="AC1049:AC1053"/>
    <mergeCell ref="AA1039:AA1043"/>
    <mergeCell ref="X1039:X1043"/>
    <mergeCell ref="W1039:W1043"/>
    <mergeCell ref="T1039:T1043"/>
    <mergeCell ref="AB1024:AB1028"/>
    <mergeCell ref="AC1024:AC1028"/>
    <mergeCell ref="P1029:P1033"/>
    <mergeCell ref="R1029:R1033"/>
    <mergeCell ref="S1029:S1033"/>
    <mergeCell ref="T1029:T1033"/>
    <mergeCell ref="U1029:U1033"/>
    <mergeCell ref="V1029:V1033"/>
    <mergeCell ref="W1029:W1033"/>
    <mergeCell ref="X1029:X1033"/>
    <mergeCell ref="Y1029:Y1033"/>
    <mergeCell ref="Z1029:Z1033"/>
    <mergeCell ref="AA1029:AA1033"/>
    <mergeCell ref="AB1029:AB1033"/>
    <mergeCell ref="AC1029:AC1033"/>
    <mergeCell ref="P1034:P1038"/>
    <mergeCell ref="R1034:R1038"/>
    <mergeCell ref="S1034:S1038"/>
    <mergeCell ref="T1034:T1038"/>
    <mergeCell ref="U1034:U1038"/>
    <mergeCell ref="V1034:V1038"/>
    <mergeCell ref="W1034:W1038"/>
    <mergeCell ref="X1034:X1038"/>
    <mergeCell ref="Y1034:Y1038"/>
    <mergeCell ref="Z1034:Z1038"/>
    <mergeCell ref="AA1034:AA1038"/>
    <mergeCell ref="AB1034:AB1038"/>
    <mergeCell ref="AC1034:AC1038"/>
    <mergeCell ref="AA1024:AA1028"/>
    <mergeCell ref="X1024:X1028"/>
    <mergeCell ref="W1024:W1028"/>
    <mergeCell ref="T1024:T1028"/>
    <mergeCell ref="AB1009:AB1013"/>
    <mergeCell ref="AC1009:AC1013"/>
    <mergeCell ref="P1014:P1018"/>
    <mergeCell ref="R1014:R1018"/>
    <mergeCell ref="S1014:S1018"/>
    <mergeCell ref="T1014:T1018"/>
    <mergeCell ref="U1014:U1018"/>
    <mergeCell ref="V1014:V1018"/>
    <mergeCell ref="W1014:W1018"/>
    <mergeCell ref="X1014:X1018"/>
    <mergeCell ref="Y1014:Y1018"/>
    <mergeCell ref="Z1014:Z1018"/>
    <mergeCell ref="AA1014:AA1018"/>
    <mergeCell ref="AB1014:AB1018"/>
    <mergeCell ref="AC1014:AC1018"/>
    <mergeCell ref="P1019:P1023"/>
    <mergeCell ref="R1019:R1023"/>
    <mergeCell ref="S1019:S1023"/>
    <mergeCell ref="T1019:T1023"/>
    <mergeCell ref="U1019:U1023"/>
    <mergeCell ref="V1019:V1023"/>
    <mergeCell ref="W1019:W1023"/>
    <mergeCell ref="X1019:X1023"/>
    <mergeCell ref="Y1019:Y1023"/>
    <mergeCell ref="Z1019:Z1023"/>
    <mergeCell ref="AA1019:AA1023"/>
    <mergeCell ref="AB1019:AB1023"/>
    <mergeCell ref="AC1019:AC1023"/>
    <mergeCell ref="AA1009:AA1013"/>
    <mergeCell ref="X1009:X1013"/>
    <mergeCell ref="W1009:W1013"/>
    <mergeCell ref="T1009:T1013"/>
    <mergeCell ref="AB994:AB998"/>
    <mergeCell ref="AC994:AC998"/>
    <mergeCell ref="P999:P1003"/>
    <mergeCell ref="R999:R1003"/>
    <mergeCell ref="S999:S1003"/>
    <mergeCell ref="T999:T1003"/>
    <mergeCell ref="U999:U1003"/>
    <mergeCell ref="V999:V1003"/>
    <mergeCell ref="W999:W1003"/>
    <mergeCell ref="X999:X1003"/>
    <mergeCell ref="Y999:Y1003"/>
    <mergeCell ref="Z999:Z1003"/>
    <mergeCell ref="AA999:AA1003"/>
    <mergeCell ref="AB999:AB1003"/>
    <mergeCell ref="AC999:AC1003"/>
    <mergeCell ref="P1004:P1008"/>
    <mergeCell ref="R1004:R1008"/>
    <mergeCell ref="S1004:S1008"/>
    <mergeCell ref="T1004:T1008"/>
    <mergeCell ref="U1004:U1008"/>
    <mergeCell ref="V1004:V1008"/>
    <mergeCell ref="W1004:W1008"/>
    <mergeCell ref="X1004:X1008"/>
    <mergeCell ref="Y1004:Y1008"/>
    <mergeCell ref="Z1004:Z1008"/>
    <mergeCell ref="AA1004:AA1008"/>
    <mergeCell ref="AB1004:AB1008"/>
    <mergeCell ref="AC1004:AC1008"/>
    <mergeCell ref="AA994:AA998"/>
    <mergeCell ref="X994:X998"/>
    <mergeCell ref="W994:W998"/>
    <mergeCell ref="T994:T998"/>
    <mergeCell ref="AB979:AB983"/>
    <mergeCell ref="AC979:AC983"/>
    <mergeCell ref="P984:P988"/>
    <mergeCell ref="R984:R988"/>
    <mergeCell ref="S984:S988"/>
    <mergeCell ref="T984:T988"/>
    <mergeCell ref="U984:U988"/>
    <mergeCell ref="V984:V988"/>
    <mergeCell ref="W984:W988"/>
    <mergeCell ref="X984:X988"/>
    <mergeCell ref="Y984:Y988"/>
    <mergeCell ref="Z984:Z988"/>
    <mergeCell ref="AA984:AA988"/>
    <mergeCell ref="AB984:AB988"/>
    <mergeCell ref="AC984:AC988"/>
    <mergeCell ref="AB989:AB993"/>
    <mergeCell ref="AC989:AC993"/>
    <mergeCell ref="AA989:AA993"/>
    <mergeCell ref="AA979:AA983"/>
    <mergeCell ref="Y979:Y983"/>
    <mergeCell ref="X989:X993"/>
    <mergeCell ref="X979:X983"/>
    <mergeCell ref="W989:W993"/>
    <mergeCell ref="W979:W983"/>
    <mergeCell ref="T989:T993"/>
    <mergeCell ref="T979:T983"/>
    <mergeCell ref="S989:S993"/>
    <mergeCell ref="Y989:Y993"/>
    <mergeCell ref="V989:V993"/>
    <mergeCell ref="U989:U993"/>
    <mergeCell ref="R989:R993"/>
    <mergeCell ref="AB964:AB968"/>
    <mergeCell ref="AC964:AC968"/>
    <mergeCell ref="P969:P973"/>
    <mergeCell ref="R969:R973"/>
    <mergeCell ref="S969:S973"/>
    <mergeCell ref="T969:T973"/>
    <mergeCell ref="U969:U973"/>
    <mergeCell ref="V969:V973"/>
    <mergeCell ref="W969:W973"/>
    <mergeCell ref="X969:X973"/>
    <mergeCell ref="Y969:Y973"/>
    <mergeCell ref="Z969:Z973"/>
    <mergeCell ref="AA969:AA973"/>
    <mergeCell ref="AB969:AB973"/>
    <mergeCell ref="AC969:AC973"/>
    <mergeCell ref="P974:P978"/>
    <mergeCell ref="R974:R978"/>
    <mergeCell ref="S974:S978"/>
    <mergeCell ref="T974:T978"/>
    <mergeCell ref="U974:U978"/>
    <mergeCell ref="V974:V978"/>
    <mergeCell ref="W974:W978"/>
    <mergeCell ref="X974:X978"/>
    <mergeCell ref="Y974:Y978"/>
    <mergeCell ref="Z974:Z978"/>
    <mergeCell ref="AA974:AA978"/>
    <mergeCell ref="AB974:AB978"/>
    <mergeCell ref="AC974:AC978"/>
    <mergeCell ref="AA964:AA968"/>
    <mergeCell ref="Z964:Z968"/>
    <mergeCell ref="X964:X968"/>
    <mergeCell ref="AB949:AB953"/>
    <mergeCell ref="AC949:AC953"/>
    <mergeCell ref="P954:P958"/>
    <mergeCell ref="R954:R958"/>
    <mergeCell ref="S954:S958"/>
    <mergeCell ref="T954:T958"/>
    <mergeCell ref="U954:U958"/>
    <mergeCell ref="V954:V958"/>
    <mergeCell ref="W954:W958"/>
    <mergeCell ref="X954:X958"/>
    <mergeCell ref="Y954:Y958"/>
    <mergeCell ref="Z954:Z958"/>
    <mergeCell ref="AA954:AA958"/>
    <mergeCell ref="AB954:AB958"/>
    <mergeCell ref="AC954:AC958"/>
    <mergeCell ref="P959:P963"/>
    <mergeCell ref="R959:R963"/>
    <mergeCell ref="S959:S963"/>
    <mergeCell ref="T959:T963"/>
    <mergeCell ref="U959:U963"/>
    <mergeCell ref="V959:V963"/>
    <mergeCell ref="W959:W963"/>
    <mergeCell ref="X959:X963"/>
    <mergeCell ref="Y959:Y963"/>
    <mergeCell ref="Z959:Z963"/>
    <mergeCell ref="AA959:AA963"/>
    <mergeCell ref="AB959:AB963"/>
    <mergeCell ref="AC959:AC963"/>
    <mergeCell ref="AA949:AA953"/>
    <mergeCell ref="Z949:Z953"/>
    <mergeCell ref="Y949:Y953"/>
    <mergeCell ref="X949:X953"/>
    <mergeCell ref="AB934:AB938"/>
    <mergeCell ref="AC934:AC938"/>
    <mergeCell ref="P939:P943"/>
    <mergeCell ref="R939:R943"/>
    <mergeCell ref="S939:S943"/>
    <mergeCell ref="T939:T943"/>
    <mergeCell ref="U939:U943"/>
    <mergeCell ref="V939:V943"/>
    <mergeCell ref="W939:W943"/>
    <mergeCell ref="X939:X943"/>
    <mergeCell ref="Y939:Y943"/>
    <mergeCell ref="Z939:Z943"/>
    <mergeCell ref="AA939:AA943"/>
    <mergeCell ref="AB939:AB943"/>
    <mergeCell ref="AC939:AC943"/>
    <mergeCell ref="P944:P948"/>
    <mergeCell ref="R944:R948"/>
    <mergeCell ref="S944:S948"/>
    <mergeCell ref="T944:T948"/>
    <mergeCell ref="U944:U948"/>
    <mergeCell ref="V944:V948"/>
    <mergeCell ref="W944:W948"/>
    <mergeCell ref="X944:X948"/>
    <mergeCell ref="Y944:Y948"/>
    <mergeCell ref="Z944:Z948"/>
    <mergeCell ref="AA944:AA948"/>
    <mergeCell ref="AB944:AB948"/>
    <mergeCell ref="AC944:AC948"/>
    <mergeCell ref="AA934:AA938"/>
    <mergeCell ref="Z934:Z938"/>
    <mergeCell ref="Y934:Y938"/>
    <mergeCell ref="X934:X938"/>
    <mergeCell ref="AB919:AB923"/>
    <mergeCell ref="AC919:AC923"/>
    <mergeCell ref="P924:P928"/>
    <mergeCell ref="R924:R928"/>
    <mergeCell ref="S924:S928"/>
    <mergeCell ref="T924:T928"/>
    <mergeCell ref="U924:U928"/>
    <mergeCell ref="V924:V928"/>
    <mergeCell ref="W924:W928"/>
    <mergeCell ref="X924:X928"/>
    <mergeCell ref="Y924:Y928"/>
    <mergeCell ref="Z924:Z928"/>
    <mergeCell ref="AA924:AA928"/>
    <mergeCell ref="AB924:AB928"/>
    <mergeCell ref="AC924:AC928"/>
    <mergeCell ref="P929:P933"/>
    <mergeCell ref="R929:R933"/>
    <mergeCell ref="S929:S933"/>
    <mergeCell ref="T929:T933"/>
    <mergeCell ref="U929:U933"/>
    <mergeCell ref="V929:V933"/>
    <mergeCell ref="W929:W933"/>
    <mergeCell ref="X929:X933"/>
    <mergeCell ref="Y929:Y933"/>
    <mergeCell ref="Z929:Z933"/>
    <mergeCell ref="AA929:AA933"/>
    <mergeCell ref="AB929:AB933"/>
    <mergeCell ref="AC929:AC933"/>
    <mergeCell ref="AA919:AA923"/>
    <mergeCell ref="Z919:Z923"/>
    <mergeCell ref="Y919:Y923"/>
    <mergeCell ref="X919:X923"/>
    <mergeCell ref="AB894:AB898"/>
    <mergeCell ref="AC894:AC898"/>
    <mergeCell ref="AB899:AB903"/>
    <mergeCell ref="AC899:AC903"/>
    <mergeCell ref="P914:P918"/>
    <mergeCell ref="R914:R918"/>
    <mergeCell ref="S914:S918"/>
    <mergeCell ref="T914:T918"/>
    <mergeCell ref="U914:U918"/>
    <mergeCell ref="V914:V918"/>
    <mergeCell ref="W914:W918"/>
    <mergeCell ref="X914:X918"/>
    <mergeCell ref="Y914:Y918"/>
    <mergeCell ref="Z914:Z918"/>
    <mergeCell ref="AA914:AA918"/>
    <mergeCell ref="AB914:AB918"/>
    <mergeCell ref="AC914:AC918"/>
    <mergeCell ref="AA894:AA898"/>
    <mergeCell ref="AA899:AA903"/>
    <mergeCell ref="AA904:AA908"/>
    <mergeCell ref="AA909:AA913"/>
    <mergeCell ref="Z894:Z898"/>
    <mergeCell ref="Z899:Z903"/>
    <mergeCell ref="Z904:Z908"/>
    <mergeCell ref="Z909:Z913"/>
    <mergeCell ref="Y894:Y898"/>
    <mergeCell ref="Y899:Y903"/>
    <mergeCell ref="Y904:Y908"/>
    <mergeCell ref="Y909:Y913"/>
    <mergeCell ref="X894:X898"/>
    <mergeCell ref="X899:X903"/>
    <mergeCell ref="X904:X908"/>
    <mergeCell ref="AB879:AB883"/>
    <mergeCell ref="AC879:AC883"/>
    <mergeCell ref="P884:P888"/>
    <mergeCell ref="R884:R888"/>
    <mergeCell ref="S884:S888"/>
    <mergeCell ref="T884:T888"/>
    <mergeCell ref="U884:U888"/>
    <mergeCell ref="V884:V888"/>
    <mergeCell ref="W884:W888"/>
    <mergeCell ref="X884:X888"/>
    <mergeCell ref="Y884:Y888"/>
    <mergeCell ref="Z884:Z888"/>
    <mergeCell ref="AA884:AA888"/>
    <mergeCell ref="AB884:AB888"/>
    <mergeCell ref="AC884:AC888"/>
    <mergeCell ref="P889:P893"/>
    <mergeCell ref="R889:R893"/>
    <mergeCell ref="S889:S893"/>
    <mergeCell ref="T889:T893"/>
    <mergeCell ref="U889:U893"/>
    <mergeCell ref="V889:V893"/>
    <mergeCell ref="W889:W893"/>
    <mergeCell ref="X889:X893"/>
    <mergeCell ref="Y889:Y893"/>
    <mergeCell ref="Z889:Z893"/>
    <mergeCell ref="AA889:AA893"/>
    <mergeCell ref="AB889:AB893"/>
    <mergeCell ref="AC889:AC893"/>
    <mergeCell ref="AA879:AA883"/>
    <mergeCell ref="Z879:Z883"/>
    <mergeCell ref="Y879:Y883"/>
    <mergeCell ref="X879:X883"/>
    <mergeCell ref="AB864:AB868"/>
    <mergeCell ref="AC864:AC868"/>
    <mergeCell ref="P869:P873"/>
    <mergeCell ref="R869:R873"/>
    <mergeCell ref="S869:S873"/>
    <mergeCell ref="T869:T873"/>
    <mergeCell ref="U869:U873"/>
    <mergeCell ref="V869:V873"/>
    <mergeCell ref="W869:W873"/>
    <mergeCell ref="X869:X873"/>
    <mergeCell ref="Y869:Y873"/>
    <mergeCell ref="Z869:Z873"/>
    <mergeCell ref="AA869:AA873"/>
    <mergeCell ref="AB869:AB873"/>
    <mergeCell ref="AC869:AC873"/>
    <mergeCell ref="P874:P878"/>
    <mergeCell ref="R874:R878"/>
    <mergeCell ref="S874:S878"/>
    <mergeCell ref="T874:T878"/>
    <mergeCell ref="U874:U878"/>
    <mergeCell ref="V874:V878"/>
    <mergeCell ref="W874:W878"/>
    <mergeCell ref="X874:X878"/>
    <mergeCell ref="Y874:Y878"/>
    <mergeCell ref="Z874:Z878"/>
    <mergeCell ref="AA874:AA878"/>
    <mergeCell ref="AB874:AB878"/>
    <mergeCell ref="AC874:AC878"/>
    <mergeCell ref="AA864:AA868"/>
    <mergeCell ref="Z864:Z868"/>
    <mergeCell ref="Y864:Y868"/>
    <mergeCell ref="X864:X868"/>
    <mergeCell ref="AB849:AB853"/>
    <mergeCell ref="AC849:AC853"/>
    <mergeCell ref="P854:P858"/>
    <mergeCell ref="R854:R858"/>
    <mergeCell ref="S854:S858"/>
    <mergeCell ref="T854:T858"/>
    <mergeCell ref="U854:U858"/>
    <mergeCell ref="V854:V858"/>
    <mergeCell ref="W854:W858"/>
    <mergeCell ref="X854:X858"/>
    <mergeCell ref="Y854:Y858"/>
    <mergeCell ref="Z854:Z858"/>
    <mergeCell ref="AA854:AA858"/>
    <mergeCell ref="AB854:AB858"/>
    <mergeCell ref="AC854:AC858"/>
    <mergeCell ref="AB859:AB863"/>
    <mergeCell ref="AC859:AC863"/>
    <mergeCell ref="AA859:AA863"/>
    <mergeCell ref="AA849:AA853"/>
    <mergeCell ref="Z859:Z863"/>
    <mergeCell ref="Z849:Z853"/>
    <mergeCell ref="Y859:Y863"/>
    <mergeCell ref="Y849:Y853"/>
    <mergeCell ref="V849:V853"/>
    <mergeCell ref="X859:X863"/>
    <mergeCell ref="T859:T863"/>
    <mergeCell ref="AB834:AB838"/>
    <mergeCell ref="AC834:AC838"/>
    <mergeCell ref="P839:P843"/>
    <mergeCell ref="R839:R843"/>
    <mergeCell ref="S839:S843"/>
    <mergeCell ref="T839:T843"/>
    <mergeCell ref="U839:U843"/>
    <mergeCell ref="V839:V843"/>
    <mergeCell ref="W839:W843"/>
    <mergeCell ref="X839:X843"/>
    <mergeCell ref="Y839:Y843"/>
    <mergeCell ref="Z839:Z843"/>
    <mergeCell ref="AA839:AA843"/>
    <mergeCell ref="AB839:AB843"/>
    <mergeCell ref="AC839:AC843"/>
    <mergeCell ref="P844:P848"/>
    <mergeCell ref="R844:R848"/>
    <mergeCell ref="S844:S848"/>
    <mergeCell ref="T844:T848"/>
    <mergeCell ref="U844:U848"/>
    <mergeCell ref="V844:V848"/>
    <mergeCell ref="W844:W848"/>
    <mergeCell ref="X844:X848"/>
    <mergeCell ref="Y844:Y848"/>
    <mergeCell ref="Z844:Z848"/>
    <mergeCell ref="AA844:AA848"/>
    <mergeCell ref="AB844:AB848"/>
    <mergeCell ref="AC844:AC848"/>
    <mergeCell ref="AA834:AA838"/>
    <mergeCell ref="Z834:Z838"/>
    <mergeCell ref="Y834:Y838"/>
    <mergeCell ref="V834:V838"/>
    <mergeCell ref="AB819:AB823"/>
    <mergeCell ref="AC819:AC823"/>
    <mergeCell ref="P824:P828"/>
    <mergeCell ref="R824:R828"/>
    <mergeCell ref="S824:S828"/>
    <mergeCell ref="T824:T828"/>
    <mergeCell ref="U824:U828"/>
    <mergeCell ref="V824:V828"/>
    <mergeCell ref="W824:W828"/>
    <mergeCell ref="X824:X828"/>
    <mergeCell ref="Y824:Y828"/>
    <mergeCell ref="Z824:Z828"/>
    <mergeCell ref="AA824:AA828"/>
    <mergeCell ref="AB824:AB828"/>
    <mergeCell ref="AC824:AC828"/>
    <mergeCell ref="P829:P833"/>
    <mergeCell ref="R829:R833"/>
    <mergeCell ref="S829:S833"/>
    <mergeCell ref="T829:T833"/>
    <mergeCell ref="U829:U833"/>
    <mergeCell ref="V829:V833"/>
    <mergeCell ref="W829:W833"/>
    <mergeCell ref="X829:X833"/>
    <mergeCell ref="Y829:Y833"/>
    <mergeCell ref="Z829:Z833"/>
    <mergeCell ref="AA829:AA833"/>
    <mergeCell ref="AB829:AB833"/>
    <mergeCell ref="AC829:AC833"/>
    <mergeCell ref="AA819:AA823"/>
    <mergeCell ref="Z819:Z823"/>
    <mergeCell ref="Y819:Y823"/>
    <mergeCell ref="V819:V823"/>
    <mergeCell ref="AB804:AB808"/>
    <mergeCell ref="AC804:AC808"/>
    <mergeCell ref="P809:P813"/>
    <mergeCell ref="R809:R813"/>
    <mergeCell ref="S809:S813"/>
    <mergeCell ref="T809:T813"/>
    <mergeCell ref="U809:U813"/>
    <mergeCell ref="V809:V813"/>
    <mergeCell ref="W809:W813"/>
    <mergeCell ref="X809:X813"/>
    <mergeCell ref="Y809:Y813"/>
    <mergeCell ref="Z809:Z813"/>
    <mergeCell ref="AA809:AA813"/>
    <mergeCell ref="AB809:AB813"/>
    <mergeCell ref="AC809:AC813"/>
    <mergeCell ref="P814:P818"/>
    <mergeCell ref="R814:R818"/>
    <mergeCell ref="S814:S818"/>
    <mergeCell ref="T814:T818"/>
    <mergeCell ref="U814:U818"/>
    <mergeCell ref="V814:V818"/>
    <mergeCell ref="W814:W818"/>
    <mergeCell ref="X814:X818"/>
    <mergeCell ref="Y814:Y818"/>
    <mergeCell ref="Z814:Z818"/>
    <mergeCell ref="AA814:AA818"/>
    <mergeCell ref="AB814:AB818"/>
    <mergeCell ref="AC814:AC818"/>
    <mergeCell ref="AA804:AA808"/>
    <mergeCell ref="Z804:Z808"/>
    <mergeCell ref="Y804:Y808"/>
    <mergeCell ref="V804:V808"/>
    <mergeCell ref="AB789:AB793"/>
    <mergeCell ref="AC789:AC793"/>
    <mergeCell ref="P794:P798"/>
    <mergeCell ref="R794:R798"/>
    <mergeCell ref="S794:S798"/>
    <mergeCell ref="T794:T798"/>
    <mergeCell ref="U794:U798"/>
    <mergeCell ref="V794:V798"/>
    <mergeCell ref="W794:W798"/>
    <mergeCell ref="X794:X798"/>
    <mergeCell ref="Y794:Y798"/>
    <mergeCell ref="Z794:Z798"/>
    <mergeCell ref="AA794:AA798"/>
    <mergeCell ref="AB794:AB798"/>
    <mergeCell ref="AC794:AC798"/>
    <mergeCell ref="P799:P803"/>
    <mergeCell ref="R799:R803"/>
    <mergeCell ref="S799:S803"/>
    <mergeCell ref="T799:T803"/>
    <mergeCell ref="U799:U803"/>
    <mergeCell ref="V799:V803"/>
    <mergeCell ref="W799:W803"/>
    <mergeCell ref="X799:X803"/>
    <mergeCell ref="Y799:Y803"/>
    <mergeCell ref="Z799:Z803"/>
    <mergeCell ref="AA799:AA803"/>
    <mergeCell ref="AB799:AB803"/>
    <mergeCell ref="AC799:AC803"/>
    <mergeCell ref="AA789:AA793"/>
    <mergeCell ref="Z789:Z793"/>
    <mergeCell ref="Y789:Y793"/>
    <mergeCell ref="V789:V793"/>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P783:P787"/>
    <mergeCell ref="R783:R787"/>
    <mergeCell ref="S783:S787"/>
    <mergeCell ref="T783:T787"/>
    <mergeCell ref="U783:U787"/>
    <mergeCell ref="V783:V787"/>
    <mergeCell ref="W783:W787"/>
    <mergeCell ref="X783:X787"/>
    <mergeCell ref="Y783:Y787"/>
    <mergeCell ref="Z783:Z787"/>
    <mergeCell ref="AA783:AA787"/>
    <mergeCell ref="AB783:AB787"/>
    <mergeCell ref="AC783:AC787"/>
    <mergeCell ref="AA773:AA777"/>
    <mergeCell ref="Z773:Z777"/>
    <mergeCell ref="Y773:Y777"/>
    <mergeCell ref="W773:W777"/>
    <mergeCell ref="AB757:AB761"/>
    <mergeCell ref="AC757:AC761"/>
    <mergeCell ref="P762:P766"/>
    <mergeCell ref="R762:R766"/>
    <mergeCell ref="S762:S766"/>
    <mergeCell ref="T762:T766"/>
    <mergeCell ref="U762:U766"/>
    <mergeCell ref="V762:V766"/>
    <mergeCell ref="W762:W766"/>
    <mergeCell ref="X762:X766"/>
    <mergeCell ref="Y762:Y766"/>
    <mergeCell ref="Z762:Z766"/>
    <mergeCell ref="AA762:AA766"/>
    <mergeCell ref="AB762:AB766"/>
    <mergeCell ref="AC762:AC766"/>
    <mergeCell ref="AB768:AB772"/>
    <mergeCell ref="AC768:AC772"/>
    <mergeCell ref="AA768:AA772"/>
    <mergeCell ref="AA757:AA761"/>
    <mergeCell ref="Z768:Z772"/>
    <mergeCell ref="Z757:Z761"/>
    <mergeCell ref="Y768:Y772"/>
    <mergeCell ref="Y757:Y761"/>
    <mergeCell ref="W768:W772"/>
    <mergeCell ref="W757:W761"/>
    <mergeCell ref="P768:P772"/>
    <mergeCell ref="A767:XFD767"/>
    <mergeCell ref="AB742:AB746"/>
    <mergeCell ref="AC742:AC746"/>
    <mergeCell ref="P747:P751"/>
    <mergeCell ref="R747:R751"/>
    <mergeCell ref="S747:S751"/>
    <mergeCell ref="T747:T751"/>
    <mergeCell ref="U747:U751"/>
    <mergeCell ref="V747:V751"/>
    <mergeCell ref="W747:W751"/>
    <mergeCell ref="X747:X751"/>
    <mergeCell ref="Y747:Y751"/>
    <mergeCell ref="Z747:Z751"/>
    <mergeCell ref="AA747:AA751"/>
    <mergeCell ref="AB747:AB751"/>
    <mergeCell ref="AC747:AC751"/>
    <mergeCell ref="P752:P756"/>
    <mergeCell ref="R752:R756"/>
    <mergeCell ref="S752:S756"/>
    <mergeCell ref="T752:T756"/>
    <mergeCell ref="U752:U756"/>
    <mergeCell ref="V752:V756"/>
    <mergeCell ref="W752:W756"/>
    <mergeCell ref="X752:X756"/>
    <mergeCell ref="Y752:Y756"/>
    <mergeCell ref="Z752:Z756"/>
    <mergeCell ref="AA752:AA756"/>
    <mergeCell ref="AB752:AB756"/>
    <mergeCell ref="AC752:AC756"/>
    <mergeCell ref="AA742:AA746"/>
    <mergeCell ref="Z742:Z746"/>
    <mergeCell ref="Y742:Y746"/>
    <mergeCell ref="W742:W746"/>
    <mergeCell ref="AB727:AB731"/>
    <mergeCell ref="AC727:AC731"/>
    <mergeCell ref="P732:P736"/>
    <mergeCell ref="R732:R736"/>
    <mergeCell ref="S732:S736"/>
    <mergeCell ref="T732:T736"/>
    <mergeCell ref="U732:U736"/>
    <mergeCell ref="V732:V736"/>
    <mergeCell ref="W732:W736"/>
    <mergeCell ref="X732:X736"/>
    <mergeCell ref="Y732:Y736"/>
    <mergeCell ref="Z732:Z736"/>
    <mergeCell ref="AA732:AA736"/>
    <mergeCell ref="AB732:AB736"/>
    <mergeCell ref="AC732:AC736"/>
    <mergeCell ref="P737:P741"/>
    <mergeCell ref="R737:R741"/>
    <mergeCell ref="S737:S741"/>
    <mergeCell ref="T737:T741"/>
    <mergeCell ref="U737:U741"/>
    <mergeCell ref="V737:V741"/>
    <mergeCell ref="W737:W741"/>
    <mergeCell ref="X737:X741"/>
    <mergeCell ref="Y737:Y741"/>
    <mergeCell ref="Z737:Z741"/>
    <mergeCell ref="AA737:AA741"/>
    <mergeCell ref="AB737:AB741"/>
    <mergeCell ref="AC737:AC741"/>
    <mergeCell ref="AA727:AA731"/>
    <mergeCell ref="Z727:Z731"/>
    <mergeCell ref="Y727:Y731"/>
    <mergeCell ref="W727:W731"/>
    <mergeCell ref="AB707:AB711"/>
    <mergeCell ref="AC707:AC711"/>
    <mergeCell ref="AB712:AB716"/>
    <mergeCell ref="AC712:AC716"/>
    <mergeCell ref="AB717:AB721"/>
    <mergeCell ref="AC717:AC721"/>
    <mergeCell ref="P722:P726"/>
    <mergeCell ref="R722:R726"/>
    <mergeCell ref="S722:S726"/>
    <mergeCell ref="T722:T726"/>
    <mergeCell ref="U722:U726"/>
    <mergeCell ref="V722:V726"/>
    <mergeCell ref="W722:W726"/>
    <mergeCell ref="X722:X726"/>
    <mergeCell ref="Y722:Y726"/>
    <mergeCell ref="Z722:Z726"/>
    <mergeCell ref="AA722:AA726"/>
    <mergeCell ref="AB722:AB726"/>
    <mergeCell ref="AC722:AC726"/>
    <mergeCell ref="AA712:AA716"/>
    <mergeCell ref="AA717:AA721"/>
    <mergeCell ref="AA707:AA711"/>
    <mergeCell ref="Z712:Z716"/>
    <mergeCell ref="Z717:Z721"/>
    <mergeCell ref="Z707:Z711"/>
    <mergeCell ref="Y712:Y716"/>
    <mergeCell ref="Y717:Y721"/>
    <mergeCell ref="Y707:Y711"/>
    <mergeCell ref="W712:W716"/>
    <mergeCell ref="W717:W721"/>
    <mergeCell ref="W707:W711"/>
    <mergeCell ref="V712:V716"/>
    <mergeCell ref="AB691:AB695"/>
    <mergeCell ref="AC691:AC695"/>
    <mergeCell ref="P697:P701"/>
    <mergeCell ref="R697:R701"/>
    <mergeCell ref="S697:S701"/>
    <mergeCell ref="T697:T701"/>
    <mergeCell ref="U697:U701"/>
    <mergeCell ref="V697:V701"/>
    <mergeCell ref="W697:W701"/>
    <mergeCell ref="X697:X701"/>
    <mergeCell ref="Y697:Y701"/>
    <mergeCell ref="Z697:Z701"/>
    <mergeCell ref="AA697:AA701"/>
    <mergeCell ref="AB697:AB701"/>
    <mergeCell ref="AC697:AC701"/>
    <mergeCell ref="P702:P706"/>
    <mergeCell ref="R702:R706"/>
    <mergeCell ref="S702:S706"/>
    <mergeCell ref="T702:T706"/>
    <mergeCell ref="U702:U706"/>
    <mergeCell ref="V702:V706"/>
    <mergeCell ref="W702:W706"/>
    <mergeCell ref="X702:X706"/>
    <mergeCell ref="Y702:Y706"/>
    <mergeCell ref="Z702:Z706"/>
    <mergeCell ref="AA702:AA706"/>
    <mergeCell ref="AB702:AB706"/>
    <mergeCell ref="AC702:AC706"/>
    <mergeCell ref="AA691:AA695"/>
    <mergeCell ref="Z691:Z695"/>
    <mergeCell ref="Y691:Y695"/>
    <mergeCell ref="W691:W695"/>
    <mergeCell ref="AB676:AB680"/>
    <mergeCell ref="AC676:AC680"/>
    <mergeCell ref="P681:P685"/>
    <mergeCell ref="R681:R685"/>
    <mergeCell ref="S681:S685"/>
    <mergeCell ref="T681:T685"/>
    <mergeCell ref="U681:U685"/>
    <mergeCell ref="V681:V685"/>
    <mergeCell ref="W681:W685"/>
    <mergeCell ref="X681:X685"/>
    <mergeCell ref="Y681:Y685"/>
    <mergeCell ref="Z681:Z685"/>
    <mergeCell ref="AA681:AA685"/>
    <mergeCell ref="AB681:AB685"/>
    <mergeCell ref="AC681:AC685"/>
    <mergeCell ref="P686:P690"/>
    <mergeCell ref="R686:R690"/>
    <mergeCell ref="S686:S690"/>
    <mergeCell ref="T686:T690"/>
    <mergeCell ref="U686:U690"/>
    <mergeCell ref="V686:V690"/>
    <mergeCell ref="W686:W690"/>
    <mergeCell ref="X686:X690"/>
    <mergeCell ref="Y686:Y690"/>
    <mergeCell ref="Z686:Z690"/>
    <mergeCell ref="AA686:AA690"/>
    <mergeCell ref="AB686:AB690"/>
    <mergeCell ref="AC686:AC690"/>
    <mergeCell ref="AA676:AA680"/>
    <mergeCell ref="Z676:Z680"/>
    <mergeCell ref="Y676:Y680"/>
    <mergeCell ref="X676:X680"/>
    <mergeCell ref="AB661:AB665"/>
    <mergeCell ref="AC661:AC665"/>
    <mergeCell ref="P666:P670"/>
    <mergeCell ref="R666:R670"/>
    <mergeCell ref="S666:S670"/>
    <mergeCell ref="T666:T670"/>
    <mergeCell ref="U666:U670"/>
    <mergeCell ref="V666:V670"/>
    <mergeCell ref="W666:W670"/>
    <mergeCell ref="X666:X670"/>
    <mergeCell ref="Y666:Y670"/>
    <mergeCell ref="Z666:Z670"/>
    <mergeCell ref="AA666:AA670"/>
    <mergeCell ref="AB666:AB670"/>
    <mergeCell ref="AC666:AC670"/>
    <mergeCell ref="AB671:AB675"/>
    <mergeCell ref="AC671:AC675"/>
    <mergeCell ref="AA671:AA675"/>
    <mergeCell ref="AA661:AA665"/>
    <mergeCell ref="Z671:Z675"/>
    <mergeCell ref="Z661:Z665"/>
    <mergeCell ref="Y671:Y675"/>
    <mergeCell ref="Y661:Y665"/>
    <mergeCell ref="X671:X675"/>
    <mergeCell ref="X661:X665"/>
    <mergeCell ref="W671:W675"/>
    <mergeCell ref="V671:V675"/>
    <mergeCell ref="R661:R665"/>
    <mergeCell ref="AB646:AB650"/>
    <mergeCell ref="AC646:AC650"/>
    <mergeCell ref="P651:P655"/>
    <mergeCell ref="R651:R655"/>
    <mergeCell ref="S651:S655"/>
    <mergeCell ref="T651:T655"/>
    <mergeCell ref="U651:U655"/>
    <mergeCell ref="V651:V655"/>
    <mergeCell ref="W651:W655"/>
    <mergeCell ref="X651:X655"/>
    <mergeCell ref="Y651:Y655"/>
    <mergeCell ref="Z651:Z655"/>
    <mergeCell ref="AA651:AA655"/>
    <mergeCell ref="AB651:AB655"/>
    <mergeCell ref="AC651:AC655"/>
    <mergeCell ref="P656:P660"/>
    <mergeCell ref="R656:R660"/>
    <mergeCell ref="S656:S660"/>
    <mergeCell ref="T656:T660"/>
    <mergeCell ref="U656:U660"/>
    <mergeCell ref="V656:V660"/>
    <mergeCell ref="W656:W660"/>
    <mergeCell ref="X656:X660"/>
    <mergeCell ref="Y656:Y660"/>
    <mergeCell ref="Z656:Z660"/>
    <mergeCell ref="AA656:AA660"/>
    <mergeCell ref="AB656:AB660"/>
    <mergeCell ref="AC656:AC660"/>
    <mergeCell ref="AA646:AA650"/>
    <mergeCell ref="Z646:Z650"/>
    <mergeCell ref="Y646:Y650"/>
    <mergeCell ref="X646:X650"/>
    <mergeCell ref="P641:P645"/>
    <mergeCell ref="R641:R645"/>
    <mergeCell ref="S641:S645"/>
    <mergeCell ref="T641:T645"/>
    <mergeCell ref="U641:U645"/>
    <mergeCell ref="V641:V645"/>
    <mergeCell ref="W641:W645"/>
    <mergeCell ref="X641:X645"/>
    <mergeCell ref="Y641:Y645"/>
    <mergeCell ref="Z641:Z645"/>
    <mergeCell ref="AA641:AA645"/>
    <mergeCell ref="AB641:AB645"/>
    <mergeCell ref="AC641:AC645"/>
    <mergeCell ref="AA630:AA634"/>
    <mergeCell ref="Z630:Z634"/>
    <mergeCell ref="Y630:Y634"/>
    <mergeCell ref="X630:X634"/>
    <mergeCell ref="P615:P619"/>
    <mergeCell ref="P620:P624"/>
    <mergeCell ref="X615:X619"/>
    <mergeCell ref="X620:X624"/>
    <mergeCell ref="W615:W619"/>
    <mergeCell ref="W620:W624"/>
    <mergeCell ref="AB630:AB634"/>
    <mergeCell ref="AC630:AC634"/>
    <mergeCell ref="P636:P640"/>
    <mergeCell ref="R636:R640"/>
    <mergeCell ref="S636:S640"/>
    <mergeCell ref="T636:T640"/>
    <mergeCell ref="U636:U640"/>
    <mergeCell ref="V636:V640"/>
    <mergeCell ref="W636:W640"/>
    <mergeCell ref="X636:X640"/>
    <mergeCell ref="Y636:Y640"/>
    <mergeCell ref="Z636:Z640"/>
    <mergeCell ref="AA636:AA640"/>
    <mergeCell ref="AB636:AB640"/>
    <mergeCell ref="AC636:AC640"/>
    <mergeCell ref="S625:S629"/>
    <mergeCell ref="T625:T629"/>
    <mergeCell ref="U625:U629"/>
    <mergeCell ref="V625:V629"/>
    <mergeCell ref="W625:W629"/>
    <mergeCell ref="X625:X629"/>
    <mergeCell ref="Y625:Y629"/>
    <mergeCell ref="Z625:Z629"/>
    <mergeCell ref="AA625:AA629"/>
    <mergeCell ref="AB625:AB629"/>
    <mergeCell ref="AC625:AC629"/>
    <mergeCell ref="AA615:AA619"/>
    <mergeCell ref="AA620:AA624"/>
    <mergeCell ref="Z615:Z619"/>
    <mergeCell ref="Z620:Z624"/>
    <mergeCell ref="Y615:Y619"/>
    <mergeCell ref="Y620:Y624"/>
    <mergeCell ref="AB599:AB603"/>
    <mergeCell ref="AC599:AC603"/>
    <mergeCell ref="P604:P608"/>
    <mergeCell ref="R604:R608"/>
    <mergeCell ref="S604:S608"/>
    <mergeCell ref="T604:T608"/>
    <mergeCell ref="U604:U608"/>
    <mergeCell ref="V604:V608"/>
    <mergeCell ref="W604:W608"/>
    <mergeCell ref="X604:X608"/>
    <mergeCell ref="Y604:Y608"/>
    <mergeCell ref="Z604:Z608"/>
    <mergeCell ref="AA604:AA608"/>
    <mergeCell ref="AB604:AB608"/>
    <mergeCell ref="AC604:AC608"/>
    <mergeCell ref="AB609:AB614"/>
    <mergeCell ref="AC609:AC614"/>
    <mergeCell ref="AA609:AA614"/>
    <mergeCell ref="AA599:AA603"/>
    <mergeCell ref="Z609:Z614"/>
    <mergeCell ref="Z599:Z603"/>
    <mergeCell ref="Y609:Y614"/>
    <mergeCell ref="Y599:Y603"/>
    <mergeCell ref="S599:S603"/>
    <mergeCell ref="P609:P614"/>
    <mergeCell ref="X609:X614"/>
    <mergeCell ref="X599:X603"/>
    <mergeCell ref="W609:W614"/>
    <mergeCell ref="W599:W603"/>
    <mergeCell ref="U599:U603"/>
    <mergeCell ref="R599:R603"/>
    <mergeCell ref="V599:V603"/>
    <mergeCell ref="AB584:AB588"/>
    <mergeCell ref="AC584:AC588"/>
    <mergeCell ref="P589:P593"/>
    <mergeCell ref="R589:R593"/>
    <mergeCell ref="S589:S593"/>
    <mergeCell ref="T589:T593"/>
    <mergeCell ref="U589:U593"/>
    <mergeCell ref="V589:V593"/>
    <mergeCell ref="W589:W593"/>
    <mergeCell ref="X589:X593"/>
    <mergeCell ref="Y589:Y593"/>
    <mergeCell ref="Z589:Z593"/>
    <mergeCell ref="AA589:AA59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4:AB598"/>
    <mergeCell ref="AC594:AC598"/>
    <mergeCell ref="AA584:AA588"/>
    <mergeCell ref="Z584:Z588"/>
    <mergeCell ref="Y584:Y588"/>
    <mergeCell ref="W584:W588"/>
    <mergeCell ref="AB567:AB572"/>
    <mergeCell ref="AC567: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9:P583"/>
    <mergeCell ref="R579:R583"/>
    <mergeCell ref="S579:S583"/>
    <mergeCell ref="T579:T583"/>
    <mergeCell ref="U579:U583"/>
    <mergeCell ref="V579:V583"/>
    <mergeCell ref="W579:W583"/>
    <mergeCell ref="X579:X583"/>
    <mergeCell ref="Y579:Y583"/>
    <mergeCell ref="Z579:Z583"/>
    <mergeCell ref="AA579:AA583"/>
    <mergeCell ref="AB579:AB583"/>
    <mergeCell ref="AC579:AC583"/>
    <mergeCell ref="AA567:AA572"/>
    <mergeCell ref="Z567:Z572"/>
    <mergeCell ref="Y567:Y572"/>
    <mergeCell ref="W567:W572"/>
    <mergeCell ref="AB551:AB555"/>
    <mergeCell ref="AC551:AC555"/>
    <mergeCell ref="P557:P561"/>
    <mergeCell ref="R557:R561"/>
    <mergeCell ref="S557:S561"/>
    <mergeCell ref="T557:T561"/>
    <mergeCell ref="U557:U561"/>
    <mergeCell ref="V557:V561"/>
    <mergeCell ref="W557:W561"/>
    <mergeCell ref="X557:X561"/>
    <mergeCell ref="Y557:Y561"/>
    <mergeCell ref="Z557:Z561"/>
    <mergeCell ref="AA557:AA561"/>
    <mergeCell ref="AB557:AB561"/>
    <mergeCell ref="AC557:AC561"/>
    <mergeCell ref="P562:P566"/>
    <mergeCell ref="R562:R566"/>
    <mergeCell ref="S562:S566"/>
    <mergeCell ref="T562:T566"/>
    <mergeCell ref="U562:U566"/>
    <mergeCell ref="V562:V566"/>
    <mergeCell ref="W562:W566"/>
    <mergeCell ref="X562:X566"/>
    <mergeCell ref="Y562:Y566"/>
    <mergeCell ref="Z562:Z566"/>
    <mergeCell ref="AA562:AA566"/>
    <mergeCell ref="AB562:AB566"/>
    <mergeCell ref="AC562:AC566"/>
    <mergeCell ref="AA551:AA555"/>
    <mergeCell ref="Z551:Z555"/>
    <mergeCell ref="Y551:Y555"/>
    <mergeCell ref="W551:W555"/>
    <mergeCell ref="AB536:AB540"/>
    <mergeCell ref="AC536:AC540"/>
    <mergeCell ref="P541:P545"/>
    <mergeCell ref="R541:R545"/>
    <mergeCell ref="S541:S545"/>
    <mergeCell ref="T541:T545"/>
    <mergeCell ref="U541:U545"/>
    <mergeCell ref="V541:V545"/>
    <mergeCell ref="W541:W545"/>
    <mergeCell ref="X541:X545"/>
    <mergeCell ref="Y541:Y545"/>
    <mergeCell ref="Z541:Z545"/>
    <mergeCell ref="AA541:AA545"/>
    <mergeCell ref="AB541:AB545"/>
    <mergeCell ref="AC541:AC545"/>
    <mergeCell ref="P546:P550"/>
    <mergeCell ref="R546:R550"/>
    <mergeCell ref="S546:S550"/>
    <mergeCell ref="T546:T550"/>
    <mergeCell ref="U546:U550"/>
    <mergeCell ref="V546:V550"/>
    <mergeCell ref="W546:W550"/>
    <mergeCell ref="X546:X550"/>
    <mergeCell ref="Y546:Y550"/>
    <mergeCell ref="Z546:Z550"/>
    <mergeCell ref="AA546:AA550"/>
    <mergeCell ref="AB546:AB550"/>
    <mergeCell ref="AC546:AC550"/>
    <mergeCell ref="AA536:AA540"/>
    <mergeCell ref="Z536:Z540"/>
    <mergeCell ref="Y536:Y540"/>
    <mergeCell ref="W536:W540"/>
    <mergeCell ref="AB520:AB524"/>
    <mergeCell ref="AC520:AC524"/>
    <mergeCell ref="P525:P529"/>
    <mergeCell ref="R525:R529"/>
    <mergeCell ref="S525:S529"/>
    <mergeCell ref="T525:T529"/>
    <mergeCell ref="U525:U529"/>
    <mergeCell ref="V525:V529"/>
    <mergeCell ref="W525:W529"/>
    <mergeCell ref="X525:X529"/>
    <mergeCell ref="Y525:Y529"/>
    <mergeCell ref="Z525:Z529"/>
    <mergeCell ref="AA525:AA529"/>
    <mergeCell ref="AB525:AB529"/>
    <mergeCell ref="AC525:AC529"/>
    <mergeCell ref="P531:P535"/>
    <mergeCell ref="R531:R535"/>
    <mergeCell ref="S531:S535"/>
    <mergeCell ref="T531:T535"/>
    <mergeCell ref="U531:U535"/>
    <mergeCell ref="V531:V535"/>
    <mergeCell ref="W531:W535"/>
    <mergeCell ref="X531:X535"/>
    <mergeCell ref="Y531:Y535"/>
    <mergeCell ref="Z531:Z535"/>
    <mergeCell ref="AA531:AA535"/>
    <mergeCell ref="AB531:AB535"/>
    <mergeCell ref="AC531:AC535"/>
    <mergeCell ref="AA520:AA524"/>
    <mergeCell ref="Z520:Z524"/>
    <mergeCell ref="Y520:Y524"/>
    <mergeCell ref="W520:W524"/>
    <mergeCell ref="AB504:AB508"/>
    <mergeCell ref="AC504:AC508"/>
    <mergeCell ref="P509:P513"/>
    <mergeCell ref="R509:R513"/>
    <mergeCell ref="S509:S513"/>
    <mergeCell ref="T509:T513"/>
    <mergeCell ref="U509:U513"/>
    <mergeCell ref="V509:V513"/>
    <mergeCell ref="W509:W513"/>
    <mergeCell ref="X509:X513"/>
    <mergeCell ref="Y509:Y513"/>
    <mergeCell ref="Z509:Z513"/>
    <mergeCell ref="AA509:AA513"/>
    <mergeCell ref="AB509:AB513"/>
    <mergeCell ref="AC509:AC513"/>
    <mergeCell ref="P515:P519"/>
    <mergeCell ref="R515:R519"/>
    <mergeCell ref="S515:S519"/>
    <mergeCell ref="T515:T519"/>
    <mergeCell ref="U515:U519"/>
    <mergeCell ref="V515:V519"/>
    <mergeCell ref="W515:W519"/>
    <mergeCell ref="X515:X519"/>
    <mergeCell ref="Y515:Y519"/>
    <mergeCell ref="Z515:Z519"/>
    <mergeCell ref="AA515:AA519"/>
    <mergeCell ref="AB515:AB519"/>
    <mergeCell ref="AC515:AC519"/>
    <mergeCell ref="AA504:AA508"/>
    <mergeCell ref="Z504:Z508"/>
    <mergeCell ref="Y504:Y508"/>
    <mergeCell ref="W504:W508"/>
    <mergeCell ref="AB489:AB493"/>
    <mergeCell ref="AC489:AC493"/>
    <mergeCell ref="P494:P498"/>
    <mergeCell ref="R494:R498"/>
    <mergeCell ref="S494:S498"/>
    <mergeCell ref="T494:T498"/>
    <mergeCell ref="U494:U498"/>
    <mergeCell ref="V494:V498"/>
    <mergeCell ref="W494:W498"/>
    <mergeCell ref="X494:X498"/>
    <mergeCell ref="Y494:Y498"/>
    <mergeCell ref="Z494:Z498"/>
    <mergeCell ref="AA494:AA498"/>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499:AB503"/>
    <mergeCell ref="AC499:AC503"/>
    <mergeCell ref="AA489:AA493"/>
    <mergeCell ref="Z489:Z493"/>
    <mergeCell ref="Y489:Y493"/>
    <mergeCell ref="X489:X493"/>
    <mergeCell ref="AB473:AB477"/>
    <mergeCell ref="AC473:AC477"/>
    <mergeCell ref="P478:P482"/>
    <mergeCell ref="R478:R482"/>
    <mergeCell ref="S478:S482"/>
    <mergeCell ref="T478:T482"/>
    <mergeCell ref="U478:U482"/>
    <mergeCell ref="V478:V482"/>
    <mergeCell ref="W478:W482"/>
    <mergeCell ref="X478:X482"/>
    <mergeCell ref="Y478:Y482"/>
    <mergeCell ref="Z478:Z482"/>
    <mergeCell ref="AA478:AA482"/>
    <mergeCell ref="AB478:AB482"/>
    <mergeCell ref="AC478:AC482"/>
    <mergeCell ref="P484:P488"/>
    <mergeCell ref="R484:R488"/>
    <mergeCell ref="S484:S488"/>
    <mergeCell ref="T484:T488"/>
    <mergeCell ref="U484:U488"/>
    <mergeCell ref="V484:V488"/>
    <mergeCell ref="W484:W488"/>
    <mergeCell ref="X484:X488"/>
    <mergeCell ref="Y484:Y488"/>
    <mergeCell ref="Z484:Z488"/>
    <mergeCell ref="AA484:AA488"/>
    <mergeCell ref="AB484:AB488"/>
    <mergeCell ref="AC484:AC488"/>
    <mergeCell ref="AA473:AA477"/>
    <mergeCell ref="Z473:Z477"/>
    <mergeCell ref="Y473:Y477"/>
    <mergeCell ref="X473:X477"/>
    <mergeCell ref="AB458:AB462"/>
    <mergeCell ref="AC458:AC462"/>
    <mergeCell ref="P463:P467"/>
    <mergeCell ref="R463:R467"/>
    <mergeCell ref="S463:S467"/>
    <mergeCell ref="T463:T467"/>
    <mergeCell ref="U463:U467"/>
    <mergeCell ref="V463:V467"/>
    <mergeCell ref="W463:W467"/>
    <mergeCell ref="X463:X467"/>
    <mergeCell ref="Y463:Y467"/>
    <mergeCell ref="Z463:Z467"/>
    <mergeCell ref="AA463:AA467"/>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AA458:AA462"/>
    <mergeCell ref="Z458:Z462"/>
    <mergeCell ref="Y458:Y462"/>
    <mergeCell ref="X458:X462"/>
    <mergeCell ref="AB443:AB447"/>
    <mergeCell ref="AC443:AC447"/>
    <mergeCell ref="P448:P452"/>
    <mergeCell ref="R448:R452"/>
    <mergeCell ref="S448:S452"/>
    <mergeCell ref="T448:T452"/>
    <mergeCell ref="U448:U452"/>
    <mergeCell ref="V448:V452"/>
    <mergeCell ref="W448:W452"/>
    <mergeCell ref="X448:X452"/>
    <mergeCell ref="Y448:Y452"/>
    <mergeCell ref="Z448:Z452"/>
    <mergeCell ref="AA448:AA452"/>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AA443:AA447"/>
    <mergeCell ref="Z443:Z447"/>
    <mergeCell ref="Y443:Y447"/>
    <mergeCell ref="X443:X447"/>
    <mergeCell ref="P432:P436"/>
    <mergeCell ref="R432:R436"/>
    <mergeCell ref="S432:S436"/>
    <mergeCell ref="T432:T436"/>
    <mergeCell ref="U432:U436"/>
    <mergeCell ref="V432:V436"/>
    <mergeCell ref="W432:W436"/>
    <mergeCell ref="X432:X436"/>
    <mergeCell ref="Y432:Y436"/>
    <mergeCell ref="Z432:Z436"/>
    <mergeCell ref="AA432:AA436"/>
    <mergeCell ref="AB432:AB436"/>
    <mergeCell ref="AC432:AC436"/>
    <mergeCell ref="P437:P441"/>
    <mergeCell ref="R437:R441"/>
    <mergeCell ref="S437:S441"/>
    <mergeCell ref="T437:T441"/>
    <mergeCell ref="U437:U441"/>
    <mergeCell ref="V437:V441"/>
    <mergeCell ref="W437:W441"/>
    <mergeCell ref="X437:X441"/>
    <mergeCell ref="Y437:Y441"/>
    <mergeCell ref="Z437:Z441"/>
    <mergeCell ref="AA437:AA441"/>
    <mergeCell ref="AB437:AB441"/>
    <mergeCell ref="AC437:AC441"/>
    <mergeCell ref="P422:P426"/>
    <mergeCell ref="R422:R426"/>
    <mergeCell ref="S422:S426"/>
    <mergeCell ref="T422:T426"/>
    <mergeCell ref="U422:U426"/>
    <mergeCell ref="V422:V426"/>
    <mergeCell ref="W422:W426"/>
    <mergeCell ref="X422:X426"/>
    <mergeCell ref="Y422:Y426"/>
    <mergeCell ref="Z422:Z426"/>
    <mergeCell ref="AA422:AA426"/>
    <mergeCell ref="AB422:AB426"/>
    <mergeCell ref="AC422:AC426"/>
    <mergeCell ref="AA412:AA416"/>
    <mergeCell ref="Z412:Z416"/>
    <mergeCell ref="AB427:AB431"/>
    <mergeCell ref="AC427:AC431"/>
    <mergeCell ref="AA427:AA431"/>
    <mergeCell ref="Z427:Z431"/>
    <mergeCell ref="Y427:Y431"/>
    <mergeCell ref="X427:X431"/>
    <mergeCell ref="P407:P411"/>
    <mergeCell ref="R407:R411"/>
    <mergeCell ref="S407:S411"/>
    <mergeCell ref="T407:T411"/>
    <mergeCell ref="U407:U411"/>
    <mergeCell ref="V407:V411"/>
    <mergeCell ref="W407:W411"/>
    <mergeCell ref="X407:X411"/>
    <mergeCell ref="Y407:Y411"/>
    <mergeCell ref="Z407:Z411"/>
    <mergeCell ref="AA407:AA411"/>
    <mergeCell ref="AB407:AB411"/>
    <mergeCell ref="AC407:AC411"/>
    <mergeCell ref="AA397:AA401"/>
    <mergeCell ref="AB412:AB416"/>
    <mergeCell ref="AC412:AC416"/>
    <mergeCell ref="P417:P421"/>
    <mergeCell ref="R417:R421"/>
    <mergeCell ref="S417:S421"/>
    <mergeCell ref="T417:T421"/>
    <mergeCell ref="U417:U421"/>
    <mergeCell ref="V417:V421"/>
    <mergeCell ref="W417:W421"/>
    <mergeCell ref="X417:X421"/>
    <mergeCell ref="Y417:Y421"/>
    <mergeCell ref="Z417:Z421"/>
    <mergeCell ref="AA417:AA421"/>
    <mergeCell ref="AB417:AB421"/>
    <mergeCell ref="AC417:AC421"/>
    <mergeCell ref="Z371:Z375"/>
    <mergeCell ref="Z376:Z380"/>
    <mergeCell ref="Z382:Z386"/>
    <mergeCell ref="AB397:AB401"/>
    <mergeCell ref="AC397:AC401"/>
    <mergeCell ref="P402:P406"/>
    <mergeCell ref="R402:R406"/>
    <mergeCell ref="S402:S406"/>
    <mergeCell ref="T402:T406"/>
    <mergeCell ref="U402:U406"/>
    <mergeCell ref="V402:V406"/>
    <mergeCell ref="W402:W406"/>
    <mergeCell ref="X402:X406"/>
    <mergeCell ref="Y402:Y406"/>
    <mergeCell ref="Z402:Z406"/>
    <mergeCell ref="AA402:AA406"/>
    <mergeCell ref="AB402:AB406"/>
    <mergeCell ref="AC402:AC406"/>
    <mergeCell ref="AA320:AA324"/>
    <mergeCell ref="AA325:AA329"/>
    <mergeCell ref="Z330:Z334"/>
    <mergeCell ref="AB366:AB370"/>
    <mergeCell ref="AC366:AC370"/>
    <mergeCell ref="AB371:AB375"/>
    <mergeCell ref="AC371:AC375"/>
    <mergeCell ref="AB376:AB380"/>
    <mergeCell ref="AC376:AC380"/>
    <mergeCell ref="AB382:AB386"/>
    <mergeCell ref="AC382:AC386"/>
    <mergeCell ref="AB387:AB391"/>
    <mergeCell ref="AC387:AC391"/>
    <mergeCell ref="P392:P396"/>
    <mergeCell ref="R392:R396"/>
    <mergeCell ref="S392:S396"/>
    <mergeCell ref="T392:T396"/>
    <mergeCell ref="U392:U396"/>
    <mergeCell ref="V392:V396"/>
    <mergeCell ref="W392:W396"/>
    <mergeCell ref="X392:X396"/>
    <mergeCell ref="Y392:Y396"/>
    <mergeCell ref="Z392:Z396"/>
    <mergeCell ref="AA392:AA396"/>
    <mergeCell ref="AB392:AB396"/>
    <mergeCell ref="AC392:AC396"/>
    <mergeCell ref="AA366:AA370"/>
    <mergeCell ref="AA371:AA375"/>
    <mergeCell ref="AA376:AA380"/>
    <mergeCell ref="AA382:AA386"/>
    <mergeCell ref="AA387:AA391"/>
    <mergeCell ref="Z366:Z370"/>
    <mergeCell ref="S310:S314"/>
    <mergeCell ref="R310:R314"/>
    <mergeCell ref="X300:X304"/>
    <mergeCell ref="Z387:Z391"/>
    <mergeCell ref="Z397:Z401"/>
    <mergeCell ref="P397:P401"/>
    <mergeCell ref="AB315:AB319"/>
    <mergeCell ref="AC315:AC319"/>
    <mergeCell ref="AB320:AB324"/>
    <mergeCell ref="AC320:AC324"/>
    <mergeCell ref="AB325:AB329"/>
    <mergeCell ref="AC325:AC329"/>
    <mergeCell ref="AB330:AB334"/>
    <mergeCell ref="AC330:AC334"/>
    <mergeCell ref="AB335:AB339"/>
    <mergeCell ref="AC335:AC339"/>
    <mergeCell ref="AB340:AB344"/>
    <mergeCell ref="AC340:AC344"/>
    <mergeCell ref="AB346:AB350"/>
    <mergeCell ref="AC346:AC350"/>
    <mergeCell ref="AB351:AB355"/>
    <mergeCell ref="AC351:AC355"/>
    <mergeCell ref="AB361:AB365"/>
    <mergeCell ref="AC361:AC365"/>
    <mergeCell ref="AA330:AA334"/>
    <mergeCell ref="AA335:AA339"/>
    <mergeCell ref="AA340:AA344"/>
    <mergeCell ref="AA346:AA350"/>
    <mergeCell ref="AA351:AA355"/>
    <mergeCell ref="AA356:AA360"/>
    <mergeCell ref="AA361:AA365"/>
    <mergeCell ref="AA315:AA319"/>
    <mergeCell ref="V305:V309"/>
    <mergeCell ref="W305:W309"/>
    <mergeCell ref="X305:X309"/>
    <mergeCell ref="Y305:Y309"/>
    <mergeCell ref="Z305:Z309"/>
    <mergeCell ref="AA305:AA309"/>
    <mergeCell ref="AB305:AB309"/>
    <mergeCell ref="AC305:AC309"/>
    <mergeCell ref="AB310:AB314"/>
    <mergeCell ref="AC310:AC314"/>
    <mergeCell ref="AA310:AA314"/>
    <mergeCell ref="AA300:AA304"/>
    <mergeCell ref="X310:X314"/>
    <mergeCell ref="W310:W314"/>
    <mergeCell ref="V310:V314"/>
    <mergeCell ref="U310:U314"/>
    <mergeCell ref="T310:T314"/>
    <mergeCell ref="Z310:Z314"/>
    <mergeCell ref="Z315:Z319"/>
    <mergeCell ref="Z320:Z324"/>
    <mergeCell ref="Z325:Z329"/>
    <mergeCell ref="Z300:Z304"/>
    <mergeCell ref="Y330:Y334"/>
    <mergeCell ref="Y335:Y339"/>
    <mergeCell ref="Y340:Y344"/>
    <mergeCell ref="Y346:Y350"/>
    <mergeCell ref="Y351:Y355"/>
    <mergeCell ref="AB284:AB288"/>
    <mergeCell ref="AB300:AB304"/>
    <mergeCell ref="A289:XFD289"/>
    <mergeCell ref="A345:XFD345"/>
    <mergeCell ref="AC284:AC288"/>
    <mergeCell ref="P290:P294"/>
    <mergeCell ref="R290:R294"/>
    <mergeCell ref="S290:S294"/>
    <mergeCell ref="T290:T294"/>
    <mergeCell ref="U290:U294"/>
    <mergeCell ref="V290:V294"/>
    <mergeCell ref="W290:W294"/>
    <mergeCell ref="X290:X294"/>
    <mergeCell ref="Y290:Y294"/>
    <mergeCell ref="Z290:Z294"/>
    <mergeCell ref="AA290:AA294"/>
    <mergeCell ref="AC300:AC304"/>
    <mergeCell ref="P305:P309"/>
    <mergeCell ref="R305:R309"/>
    <mergeCell ref="S305:S309"/>
    <mergeCell ref="T305:T309"/>
    <mergeCell ref="U305:U309"/>
    <mergeCell ref="AB290:AB294"/>
    <mergeCell ref="AC290:AC294"/>
    <mergeCell ref="P295:P299"/>
    <mergeCell ref="R295:R299"/>
    <mergeCell ref="S295:S299"/>
    <mergeCell ref="T295:T299"/>
    <mergeCell ref="U295:U299"/>
    <mergeCell ref="V295:V299"/>
    <mergeCell ref="W295:W299"/>
    <mergeCell ref="X295:X299"/>
    <mergeCell ref="Y295:Y299"/>
    <mergeCell ref="Z295:Z299"/>
    <mergeCell ref="AA295:AA299"/>
    <mergeCell ref="AB295:AB299"/>
    <mergeCell ref="AC295:AC299"/>
    <mergeCell ref="AA284:AA288"/>
    <mergeCell ref="Z284:Z288"/>
    <mergeCell ref="X284:X288"/>
    <mergeCell ref="AB264:AB268"/>
    <mergeCell ref="AC264:AC268"/>
    <mergeCell ref="AB269:AB273"/>
    <mergeCell ref="AC269:AC273"/>
    <mergeCell ref="P279:P283"/>
    <mergeCell ref="R279:R283"/>
    <mergeCell ref="S279:S283"/>
    <mergeCell ref="T279:T283"/>
    <mergeCell ref="U279:U283"/>
    <mergeCell ref="V279:V283"/>
    <mergeCell ref="W279:W283"/>
    <mergeCell ref="X279:X283"/>
    <mergeCell ref="Y279:Y283"/>
    <mergeCell ref="Z279:Z283"/>
    <mergeCell ref="AA279:AA283"/>
    <mergeCell ref="AB279:AB283"/>
    <mergeCell ref="AC279:AC283"/>
    <mergeCell ref="AA269:AA273"/>
    <mergeCell ref="AA264:AA268"/>
    <mergeCell ref="Z269:Z273"/>
    <mergeCell ref="Z264:Z268"/>
    <mergeCell ref="Y264:Y268"/>
    <mergeCell ref="X269:X273"/>
    <mergeCell ref="W269:W273"/>
    <mergeCell ref="V269:V273"/>
    <mergeCell ref="U269:U273"/>
    <mergeCell ref="T269:T273"/>
    <mergeCell ref="S269:S273"/>
    <mergeCell ref="X264:X268"/>
    <mergeCell ref="R269:R278"/>
    <mergeCell ref="AB248:AB252"/>
    <mergeCell ref="AC248:AC252"/>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AA248:AA252"/>
    <mergeCell ref="Z248:Z252"/>
    <mergeCell ref="Y248:Y252"/>
    <mergeCell ref="X248:X252"/>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2:P6"/>
    <mergeCell ref="R2:R6"/>
    <mergeCell ref="S2:S6"/>
    <mergeCell ref="T2:T6"/>
    <mergeCell ref="U2:U6"/>
    <mergeCell ref="V2:V6"/>
    <mergeCell ref="W2:W6"/>
    <mergeCell ref="X2:X6"/>
    <mergeCell ref="Y2:Y6"/>
    <mergeCell ref="Z2:Z6"/>
    <mergeCell ref="AA2:AA6"/>
    <mergeCell ref="AB2:AB6"/>
    <mergeCell ref="AC2:AC6"/>
    <mergeCell ref="V3374:V3378"/>
    <mergeCell ref="W3374:W3378"/>
    <mergeCell ref="X3374:X3378"/>
    <mergeCell ref="Y3374:Y3378"/>
    <mergeCell ref="Z3374:Z3378"/>
    <mergeCell ref="AA3374:AA3378"/>
    <mergeCell ref="AB3374:AB3378"/>
    <mergeCell ref="AC3374:AC3378"/>
    <mergeCell ref="P3359:P3363"/>
    <mergeCell ref="R3359:R3363"/>
    <mergeCell ref="S3359:S3363"/>
    <mergeCell ref="T3359:T3363"/>
    <mergeCell ref="U3359:U3363"/>
    <mergeCell ref="V3359:V3363"/>
    <mergeCell ref="W3359:W3363"/>
    <mergeCell ref="X3359:X3363"/>
    <mergeCell ref="Y3359:Y3363"/>
    <mergeCell ref="Z3359:Z3363"/>
    <mergeCell ref="AA3359:AA3363"/>
    <mergeCell ref="AB3359:AB3363"/>
    <mergeCell ref="AC3359:AC3363"/>
    <mergeCell ref="P3364:P3368"/>
    <mergeCell ref="R3364:R3368"/>
    <mergeCell ref="S3364:S3368"/>
    <mergeCell ref="T3364:T3368"/>
    <mergeCell ref="U3364:U3368"/>
    <mergeCell ref="V3364:V3368"/>
    <mergeCell ref="W3364:W3368"/>
    <mergeCell ref="X3364:X3368"/>
    <mergeCell ref="Y3364:Y3368"/>
    <mergeCell ref="Z3364:Z3368"/>
    <mergeCell ref="AA3364:AA3368"/>
    <mergeCell ref="AB3364:AB3368"/>
    <mergeCell ref="AC3364:AC3368"/>
    <mergeCell ref="P3349:P3353"/>
    <mergeCell ref="R3349:R3353"/>
    <mergeCell ref="S3349:S3353"/>
    <mergeCell ref="T3349:T3353"/>
    <mergeCell ref="U3349:U3353"/>
    <mergeCell ref="V3349:V3353"/>
    <mergeCell ref="W3349:W3353"/>
    <mergeCell ref="X3349:X3353"/>
    <mergeCell ref="Y3349:Y3353"/>
    <mergeCell ref="Z3349:Z3353"/>
    <mergeCell ref="AA3349:AA3353"/>
    <mergeCell ref="AB3349:AB3353"/>
    <mergeCell ref="AC3349:AC3353"/>
    <mergeCell ref="P3354:P3358"/>
    <mergeCell ref="R3354:R3358"/>
    <mergeCell ref="S3354:S3358"/>
    <mergeCell ref="T3354:T3358"/>
    <mergeCell ref="U3354:U3358"/>
    <mergeCell ref="V3354:V3358"/>
    <mergeCell ref="W3354:W3358"/>
    <mergeCell ref="X3354:X3358"/>
    <mergeCell ref="Y3354:Y3358"/>
    <mergeCell ref="Z3354:Z3358"/>
    <mergeCell ref="AA3354:AA3358"/>
    <mergeCell ref="AB3354:AB3358"/>
    <mergeCell ref="AC3354:AC3358"/>
    <mergeCell ref="P3344:P3348"/>
    <mergeCell ref="R3344:R3348"/>
    <mergeCell ref="S3344:S3348"/>
    <mergeCell ref="T3344:T3348"/>
    <mergeCell ref="U3344:U3348"/>
    <mergeCell ref="V3344:V3348"/>
    <mergeCell ref="W3344:W3348"/>
    <mergeCell ref="X3344:X3348"/>
    <mergeCell ref="Y3344:Y3348"/>
    <mergeCell ref="Z3344:Z3348"/>
    <mergeCell ref="AA3344:AA3348"/>
    <mergeCell ref="AB3344:AB3348"/>
    <mergeCell ref="AC3344:AC3348"/>
    <mergeCell ref="AB3014:AB3018"/>
    <mergeCell ref="AB221:AB226"/>
    <mergeCell ref="AB356:AB360"/>
    <mergeCell ref="AB904:AB908"/>
    <mergeCell ref="AB909:AB913"/>
    <mergeCell ref="AA2914:AA2918"/>
    <mergeCell ref="AA2919:AA2923"/>
    <mergeCell ref="AA2924:AA2928"/>
    <mergeCell ref="AA2929:AA2933"/>
    <mergeCell ref="AC221:AC226"/>
    <mergeCell ref="AC356:AC360"/>
    <mergeCell ref="AC904:AC908"/>
    <mergeCell ref="AC909:AC913"/>
    <mergeCell ref="AA2234:AA2238"/>
    <mergeCell ref="AA2239:AA2243"/>
    <mergeCell ref="AA2839:AA2843"/>
    <mergeCell ref="AA2844:AA2848"/>
    <mergeCell ref="AA2849:AA2853"/>
    <mergeCell ref="AA2854:AA2858"/>
    <mergeCell ref="AA2859:AA2863"/>
    <mergeCell ref="AA2864:AA2868"/>
    <mergeCell ref="AA2869:AA2873"/>
    <mergeCell ref="AA2709:AA2713"/>
    <mergeCell ref="AA2714:AA2718"/>
    <mergeCell ref="AA2779:AA2783"/>
    <mergeCell ref="AA2694:AA2698"/>
    <mergeCell ref="AA2724:AA2728"/>
    <mergeCell ref="AA2749:AA2753"/>
    <mergeCell ref="AA2629:AA2633"/>
    <mergeCell ref="AA2634:AA2638"/>
    <mergeCell ref="AA2639:AA2643"/>
    <mergeCell ref="AA2649:AA2653"/>
    <mergeCell ref="AA2144:AA2148"/>
    <mergeCell ref="AA2159:AA2163"/>
    <mergeCell ref="AA2174:AA2178"/>
    <mergeCell ref="AA2189:AA2193"/>
    <mergeCell ref="AA2204:AA2208"/>
    <mergeCell ref="AA2219:AA2223"/>
    <mergeCell ref="AA2249:AA2253"/>
    <mergeCell ref="AA2094:AA2098"/>
    <mergeCell ref="AA2099:AA2103"/>
    <mergeCell ref="AA2104:AA2108"/>
    <mergeCell ref="AA2054:AA2058"/>
    <mergeCell ref="AA2069:AA2073"/>
    <mergeCell ref="AA2084:AA2088"/>
    <mergeCell ref="AA2114:AA2118"/>
    <mergeCell ref="AA2129:AA2133"/>
    <mergeCell ref="AA2024:AA2028"/>
    <mergeCell ref="AA2029:AA2033"/>
    <mergeCell ref="AA2034:AA2038"/>
    <mergeCell ref="AA2039:AA2043"/>
    <mergeCell ref="AA2044:AA2048"/>
    <mergeCell ref="AA2019:AA2023"/>
    <mergeCell ref="AA1949:AA1953"/>
    <mergeCell ref="AA1884:AA1888"/>
    <mergeCell ref="Z1389:Z1393"/>
    <mergeCell ref="Z1334:Z1338"/>
    <mergeCell ref="Z1349:Z1353"/>
    <mergeCell ref="Z1364:Z1368"/>
    <mergeCell ref="Z1399:Z1403"/>
    <mergeCell ref="Z1414:Z1418"/>
    <mergeCell ref="Z1299:Z1303"/>
    <mergeCell ref="Z1304:Z1308"/>
    <mergeCell ref="Z1309:Z1313"/>
    <mergeCell ref="Z1249:Z1253"/>
    <mergeCell ref="Z1264:Z1268"/>
    <mergeCell ref="Z1279:Z1283"/>
    <mergeCell ref="Z1294:Z1298"/>
    <mergeCell ref="Z1319:Z1323"/>
    <mergeCell ref="Z1394:Z1398"/>
    <mergeCell ref="AA1394:AA1398"/>
    <mergeCell ref="Z1409:Z1413"/>
    <mergeCell ref="AA1409:AA1413"/>
    <mergeCell ref="AA1444:AA1448"/>
    <mergeCell ref="Z1444:Z1448"/>
    <mergeCell ref="AA1419:AA1423"/>
    <mergeCell ref="AA1594:AA1598"/>
    <mergeCell ref="Z1609:Z1613"/>
    <mergeCell ref="Z1594:Z1598"/>
    <mergeCell ref="AA1619:AA1623"/>
    <mergeCell ref="AA1639:AA1643"/>
    <mergeCell ref="Z1624:Z1628"/>
    <mergeCell ref="AA1274:AA1278"/>
    <mergeCell ref="AA1289:AA1293"/>
    <mergeCell ref="Z1159:Z1163"/>
    <mergeCell ref="Z1174:Z1178"/>
    <mergeCell ref="Z1189:Z1193"/>
    <mergeCell ref="Z1219:Z1223"/>
    <mergeCell ref="Z1234:Z1238"/>
    <mergeCell ref="Z1069:Z1073"/>
    <mergeCell ref="Z1084:Z1088"/>
    <mergeCell ref="Z1099:Z1103"/>
    <mergeCell ref="Z1114:Z1118"/>
    <mergeCell ref="Z1129:Z1133"/>
    <mergeCell ref="Z1144:Z1148"/>
    <mergeCell ref="Z989:Z993"/>
    <mergeCell ref="Z994:Z998"/>
    <mergeCell ref="Z1059:Z1063"/>
    <mergeCell ref="Z979:Z983"/>
    <mergeCell ref="Z1009:Z1013"/>
    <mergeCell ref="Z1024:Z1028"/>
    <mergeCell ref="Z1039:Z1043"/>
    <mergeCell ref="Z1054:Z1058"/>
    <mergeCell ref="Z1204:Z1208"/>
    <mergeCell ref="Y2384:Y2388"/>
    <mergeCell ref="Y2399:Y2403"/>
    <mergeCell ref="Y2234:Y2238"/>
    <mergeCell ref="Y2239:Y2243"/>
    <mergeCell ref="Y2249:Y2253"/>
    <mergeCell ref="Y2264:Y2268"/>
    <mergeCell ref="Y2279:Y2283"/>
    <mergeCell ref="Y2294:Y2298"/>
    <mergeCell ref="Y2309:Y2313"/>
    <mergeCell ref="Y2044:Y2048"/>
    <mergeCell ref="Y1974:Y1978"/>
    <mergeCell ref="Y1989:Y1993"/>
    <mergeCell ref="Y2004:Y2008"/>
    <mergeCell ref="Y2019:Y2023"/>
    <mergeCell ref="Y1949:Y1953"/>
    <mergeCell ref="Y1884:Y1888"/>
    <mergeCell ref="Y1899:Y1903"/>
    <mergeCell ref="Y1914:Y1918"/>
    <mergeCell ref="Y1929:Y1933"/>
    <mergeCell ref="Y1944:Y1948"/>
    <mergeCell ref="Y1959:Y1963"/>
    <mergeCell ref="Y2029:Y2033"/>
    <mergeCell ref="Y2034:Y2038"/>
    <mergeCell ref="Y2039:Y2043"/>
    <mergeCell ref="Y1809:Y1813"/>
    <mergeCell ref="Y1814:Y1818"/>
    <mergeCell ref="Y1864:Y1868"/>
    <mergeCell ref="Y1869:Y1873"/>
    <mergeCell ref="Y1789:Y1793"/>
    <mergeCell ref="Y1824:Y1828"/>
    <mergeCell ref="Y1839:Y1843"/>
    <mergeCell ref="Y1854:Y1858"/>
    <mergeCell ref="Y1714:Y1718"/>
    <mergeCell ref="Y1719:Y1723"/>
    <mergeCell ref="Y1724:Y1728"/>
    <mergeCell ref="Y1729:Y1733"/>
    <mergeCell ref="Y1734:Y1738"/>
    <mergeCell ref="Y1699:Y1703"/>
    <mergeCell ref="Y1744:Y1748"/>
    <mergeCell ref="Y1759:Y1763"/>
    <mergeCell ref="Y1774:Y1778"/>
    <mergeCell ref="Y1624:Y1628"/>
    <mergeCell ref="Y1639:Y1643"/>
    <mergeCell ref="Y1654:Y1658"/>
    <mergeCell ref="Y1669:Y1673"/>
    <mergeCell ref="Y1684:Y1688"/>
    <mergeCell ref="Y1369:Y1373"/>
    <mergeCell ref="Y1374:Y1378"/>
    <mergeCell ref="Y1379:Y1383"/>
    <mergeCell ref="Y1384:Y1388"/>
    <mergeCell ref="Y1389:Y1393"/>
    <mergeCell ref="Y1334:Y1338"/>
    <mergeCell ref="Y1349:Y1353"/>
    <mergeCell ref="Y1364:Y1368"/>
    <mergeCell ref="Y1399:Y1403"/>
    <mergeCell ref="Y1414:Y1418"/>
    <mergeCell ref="Y1299:Y1303"/>
    <mergeCell ref="Y1304:Y1308"/>
    <mergeCell ref="Y1309:Y1313"/>
    <mergeCell ref="Y1394:Y1398"/>
    <mergeCell ref="Y1444:Y1448"/>
    <mergeCell ref="Y1594:Y1598"/>
    <mergeCell ref="Y1599:Y1603"/>
    <mergeCell ref="Y1264:Y1268"/>
    <mergeCell ref="Y1279:Y1283"/>
    <mergeCell ref="Y1294:Y1298"/>
    <mergeCell ref="Y1319:Y1323"/>
    <mergeCell ref="Y1199:Y1203"/>
    <mergeCell ref="Y1204:Y1208"/>
    <mergeCell ref="Y1159:Y1163"/>
    <mergeCell ref="Y1174:Y1178"/>
    <mergeCell ref="Y1189:Y1193"/>
    <mergeCell ref="Y1219:Y1223"/>
    <mergeCell ref="Y1234:Y1238"/>
    <mergeCell ref="Y1069:Y1073"/>
    <mergeCell ref="Y1084:Y1088"/>
    <mergeCell ref="Y1099:Y1103"/>
    <mergeCell ref="Y1114:Y1118"/>
    <mergeCell ref="Y1129:Y1133"/>
    <mergeCell ref="Y1144:Y1148"/>
    <mergeCell ref="Y994:Y998"/>
    <mergeCell ref="Y1059:Y1063"/>
    <mergeCell ref="Y1009:Y1013"/>
    <mergeCell ref="Y1024:Y1028"/>
    <mergeCell ref="Y1039:Y1043"/>
    <mergeCell ref="Y1054:Y1058"/>
    <mergeCell ref="Y356:Y360"/>
    <mergeCell ref="Y361:Y365"/>
    <mergeCell ref="Y366:Y370"/>
    <mergeCell ref="Y371:Y375"/>
    <mergeCell ref="Y376:Y380"/>
    <mergeCell ref="Y382:Y386"/>
    <mergeCell ref="Y387:Y391"/>
    <mergeCell ref="Y397:Y401"/>
    <mergeCell ref="Y412:Y416"/>
    <mergeCell ref="Y269:Y273"/>
    <mergeCell ref="Y310:Y314"/>
    <mergeCell ref="Y315:Y319"/>
    <mergeCell ref="Y320:Y324"/>
    <mergeCell ref="Y325:Y329"/>
    <mergeCell ref="Y284:Y288"/>
    <mergeCell ref="Y300:Y304"/>
    <mergeCell ref="Y964:Y968"/>
    <mergeCell ref="A381:XFD381"/>
    <mergeCell ref="X789:X793"/>
    <mergeCell ref="X804:X808"/>
    <mergeCell ref="X819:X823"/>
    <mergeCell ref="X834:X838"/>
    <mergeCell ref="X849:X853"/>
    <mergeCell ref="X712:X716"/>
    <mergeCell ref="X717:X721"/>
    <mergeCell ref="X768:X772"/>
    <mergeCell ref="Y211:Y215"/>
    <mergeCell ref="Y216:Y220"/>
    <mergeCell ref="Y221:Y226"/>
    <mergeCell ref="Y129:Y133"/>
    <mergeCell ref="Y175:Y179"/>
    <mergeCell ref="Y190:Y194"/>
    <mergeCell ref="Y206:Y210"/>
    <mergeCell ref="X2914:X2918"/>
    <mergeCell ref="X2919:X2923"/>
    <mergeCell ref="X2924:X2928"/>
    <mergeCell ref="X2929:X2933"/>
    <mergeCell ref="X2839:X2843"/>
    <mergeCell ref="X2844:X2848"/>
    <mergeCell ref="X2849:X2853"/>
    <mergeCell ref="X2779:X2783"/>
    <mergeCell ref="X2749:X2753"/>
    <mergeCell ref="X2854:X2858"/>
    <mergeCell ref="X2859:X2863"/>
    <mergeCell ref="X2864:X2868"/>
    <mergeCell ref="X2869:X2873"/>
    <mergeCell ref="X2629:X2633"/>
    <mergeCell ref="X2634:X2638"/>
    <mergeCell ref="X2639:X2643"/>
    <mergeCell ref="X2709:X2713"/>
    <mergeCell ref="X2714:X2718"/>
    <mergeCell ref="X2649:X2653"/>
    <mergeCell ref="X2664:X2668"/>
    <mergeCell ref="X2679:X2683"/>
    <mergeCell ref="X2694:X2698"/>
    <mergeCell ref="X2724:X2728"/>
    <mergeCell ref="X2469:X2473"/>
    <mergeCell ref="X2414:X2418"/>
    <mergeCell ref="X2429:X2433"/>
    <mergeCell ref="X2444:X2448"/>
    <mergeCell ref="X2459:X2463"/>
    <mergeCell ref="X2474:X2478"/>
    <mergeCell ref="X2489:X2493"/>
    <mergeCell ref="X2504:X2508"/>
    <mergeCell ref="X2324:X2328"/>
    <mergeCell ref="X2339:X2343"/>
    <mergeCell ref="X2354:X2358"/>
    <mergeCell ref="X2369:X2373"/>
    <mergeCell ref="X2384:X2388"/>
    <mergeCell ref="X2399:X2403"/>
    <mergeCell ref="X2024:X2028"/>
    <mergeCell ref="X2029:X2033"/>
    <mergeCell ref="X2034:X2038"/>
    <mergeCell ref="X2039:X2043"/>
    <mergeCell ref="X2044:X2048"/>
    <mergeCell ref="X2019:X2023"/>
    <mergeCell ref="X1949:X1953"/>
    <mergeCell ref="X1884:X1888"/>
    <mergeCell ref="X1899:X1903"/>
    <mergeCell ref="X1914:X1918"/>
    <mergeCell ref="X1929:X1933"/>
    <mergeCell ref="X1944:X1948"/>
    <mergeCell ref="X1959:X1963"/>
    <mergeCell ref="X1799:X1803"/>
    <mergeCell ref="X1804:X1808"/>
    <mergeCell ref="X1809:X1813"/>
    <mergeCell ref="X1814:X1818"/>
    <mergeCell ref="X1864:X1868"/>
    <mergeCell ref="X1869:X1873"/>
    <mergeCell ref="X1789:X1793"/>
    <mergeCell ref="X1824:X1828"/>
    <mergeCell ref="X1839:X1843"/>
    <mergeCell ref="X1854:X1858"/>
    <mergeCell ref="X1714:X1718"/>
    <mergeCell ref="X1719:X1723"/>
    <mergeCell ref="X1724:X1728"/>
    <mergeCell ref="X1729:X1733"/>
    <mergeCell ref="X1734:X1738"/>
    <mergeCell ref="X1699:X1703"/>
    <mergeCell ref="X1744:X1748"/>
    <mergeCell ref="X1759:X1763"/>
    <mergeCell ref="X1774:X1778"/>
    <mergeCell ref="X1484:X1488"/>
    <mergeCell ref="X1489:X1493"/>
    <mergeCell ref="X1494:X1498"/>
    <mergeCell ref="X1429:X1433"/>
    <mergeCell ref="X1444:X1448"/>
    <mergeCell ref="X1459:X1463"/>
    <mergeCell ref="X1504:X1508"/>
    <mergeCell ref="X1369:X1373"/>
    <mergeCell ref="X1374:X1378"/>
    <mergeCell ref="X1379:X1383"/>
    <mergeCell ref="X1384:X1388"/>
    <mergeCell ref="X1389:X1393"/>
    <mergeCell ref="X1399:X1403"/>
    <mergeCell ref="X1414:X1418"/>
    <mergeCell ref="X1394:X1398"/>
    <mergeCell ref="X1519:X1523"/>
    <mergeCell ref="X1549:X1553"/>
    <mergeCell ref="X1609:X1613"/>
    <mergeCell ref="X1594:X1598"/>
    <mergeCell ref="X1599:X1603"/>
    <mergeCell ref="X1299:X1303"/>
    <mergeCell ref="X1304:X1308"/>
    <mergeCell ref="X1309:X1313"/>
    <mergeCell ref="X1249:X1253"/>
    <mergeCell ref="X1264:X1268"/>
    <mergeCell ref="X1279:X1283"/>
    <mergeCell ref="X1294:X1298"/>
    <mergeCell ref="X1319:X1323"/>
    <mergeCell ref="X1199:X1203"/>
    <mergeCell ref="X1204:X1208"/>
    <mergeCell ref="X1159:X1163"/>
    <mergeCell ref="X1174:X1178"/>
    <mergeCell ref="X1189:X1193"/>
    <mergeCell ref="X1219:X1223"/>
    <mergeCell ref="X1234:X1238"/>
    <mergeCell ref="X1069:X1073"/>
    <mergeCell ref="X1084:X1088"/>
    <mergeCell ref="X1099:X1103"/>
    <mergeCell ref="X1114:X1118"/>
    <mergeCell ref="X1129:X1133"/>
    <mergeCell ref="X1144:X1148"/>
    <mergeCell ref="X909:X913"/>
    <mergeCell ref="X504:X508"/>
    <mergeCell ref="X520:X524"/>
    <mergeCell ref="X536:X540"/>
    <mergeCell ref="X551:X555"/>
    <mergeCell ref="X567:X572"/>
    <mergeCell ref="X584:X588"/>
    <mergeCell ref="X330:X334"/>
    <mergeCell ref="X335:X339"/>
    <mergeCell ref="X340:X344"/>
    <mergeCell ref="X346:X350"/>
    <mergeCell ref="X351:X355"/>
    <mergeCell ref="X356:X360"/>
    <mergeCell ref="X361:X365"/>
    <mergeCell ref="X366:X370"/>
    <mergeCell ref="X371:X375"/>
    <mergeCell ref="X376:X380"/>
    <mergeCell ref="X382:X386"/>
    <mergeCell ref="X387:X391"/>
    <mergeCell ref="X397:X401"/>
    <mergeCell ref="X412:X416"/>
    <mergeCell ref="A442:XFD442"/>
    <mergeCell ref="W894:W898"/>
    <mergeCell ref="W899:W903"/>
    <mergeCell ref="W904:W908"/>
    <mergeCell ref="W909:W913"/>
    <mergeCell ref="Z335:Z339"/>
    <mergeCell ref="Z340:Z344"/>
    <mergeCell ref="Z346:Z350"/>
    <mergeCell ref="Z351:Z355"/>
    <mergeCell ref="Z356:Z360"/>
    <mergeCell ref="Z361:Z365"/>
    <mergeCell ref="X315:X319"/>
    <mergeCell ref="X320:X324"/>
    <mergeCell ref="X325:X329"/>
    <mergeCell ref="X139:X143"/>
    <mergeCell ref="X211:X215"/>
    <mergeCell ref="X216:X220"/>
    <mergeCell ref="X221:X226"/>
    <mergeCell ref="X129:X133"/>
    <mergeCell ref="X175:X179"/>
    <mergeCell ref="X190:X194"/>
    <mergeCell ref="X206:X210"/>
    <mergeCell ref="W2914:W2918"/>
    <mergeCell ref="W2839:W2843"/>
    <mergeCell ref="W2844:W2848"/>
    <mergeCell ref="W2849:W2853"/>
    <mergeCell ref="W2779:W2783"/>
    <mergeCell ref="W2749:W2753"/>
    <mergeCell ref="W2854:W2858"/>
    <mergeCell ref="W2859:W2863"/>
    <mergeCell ref="W2864:W2868"/>
    <mergeCell ref="W2869:W2873"/>
    <mergeCell ref="W2629:W2633"/>
    <mergeCell ref="W2634:W2638"/>
    <mergeCell ref="W2639:W2643"/>
    <mergeCell ref="W2709:W2713"/>
    <mergeCell ref="W2714:W2718"/>
    <mergeCell ref="W2649:W2653"/>
    <mergeCell ref="W2724:W2728"/>
    <mergeCell ref="W2469:W2473"/>
    <mergeCell ref="W2414:W2418"/>
    <mergeCell ref="W2429:W2433"/>
    <mergeCell ref="W2444:W2448"/>
    <mergeCell ref="W2474:W2478"/>
    <mergeCell ref="W2489:W2493"/>
    <mergeCell ref="W2504:W2508"/>
    <mergeCell ref="W2324:W2328"/>
    <mergeCell ref="W2339:W2343"/>
    <mergeCell ref="W2354:W2358"/>
    <mergeCell ref="W2369:W2373"/>
    <mergeCell ref="W2024:W2028"/>
    <mergeCell ref="W2029:W2033"/>
    <mergeCell ref="W2034:W2038"/>
    <mergeCell ref="W2039:W2043"/>
    <mergeCell ref="W2044:W2048"/>
    <mergeCell ref="W2129:W2133"/>
    <mergeCell ref="W2159:W2163"/>
    <mergeCell ref="W2189:W2193"/>
    <mergeCell ref="W2219:W2223"/>
    <mergeCell ref="W1989:W1993"/>
    <mergeCell ref="W2004:W2008"/>
    <mergeCell ref="W2019:W2023"/>
    <mergeCell ref="W1804:W1808"/>
    <mergeCell ref="W1809:W1813"/>
    <mergeCell ref="W1814:W1818"/>
    <mergeCell ref="W1864:W1868"/>
    <mergeCell ref="W1869:W1873"/>
    <mergeCell ref="W1789:W1793"/>
    <mergeCell ref="W1824:W1828"/>
    <mergeCell ref="W1839:W1843"/>
    <mergeCell ref="W1854:W1858"/>
    <mergeCell ref="W1714:W1718"/>
    <mergeCell ref="W1719:W1723"/>
    <mergeCell ref="W1724:W1728"/>
    <mergeCell ref="W1729:W1733"/>
    <mergeCell ref="W1734:W1738"/>
    <mergeCell ref="W1699:W1703"/>
    <mergeCell ref="W1744:W1748"/>
    <mergeCell ref="W1759:W1763"/>
    <mergeCell ref="W1774:W1778"/>
    <mergeCell ref="W1534:W1538"/>
    <mergeCell ref="W1549:W1553"/>
    <mergeCell ref="W1564:W1568"/>
    <mergeCell ref="W1579:W1583"/>
    <mergeCell ref="W1594:W1598"/>
    <mergeCell ref="W1469:W1473"/>
    <mergeCell ref="W1474:W1478"/>
    <mergeCell ref="W1479:W1483"/>
    <mergeCell ref="W1484:W1488"/>
    <mergeCell ref="W1489:W1493"/>
    <mergeCell ref="W1494:W1498"/>
    <mergeCell ref="W1519:W1523"/>
    <mergeCell ref="W1584:W1588"/>
    <mergeCell ref="W1609:W1613"/>
    <mergeCell ref="W1429:W1433"/>
    <mergeCell ref="W1444:W1448"/>
    <mergeCell ref="W1459:W1463"/>
    <mergeCell ref="W1504:W1508"/>
    <mergeCell ref="W1599:W1603"/>
    <mergeCell ref="W1369:W1373"/>
    <mergeCell ref="W1374:W1378"/>
    <mergeCell ref="W1379:W1383"/>
    <mergeCell ref="W1384:W1388"/>
    <mergeCell ref="W1389:W1393"/>
    <mergeCell ref="W1334:W1338"/>
    <mergeCell ref="W1349:W1353"/>
    <mergeCell ref="W1364:W1368"/>
    <mergeCell ref="W1399:W1403"/>
    <mergeCell ref="W1414:W1418"/>
    <mergeCell ref="W1299:W1303"/>
    <mergeCell ref="W1304:W1308"/>
    <mergeCell ref="W1309:W1313"/>
    <mergeCell ref="W1359:W1363"/>
    <mergeCell ref="W1394:W1398"/>
    <mergeCell ref="W1249:W1253"/>
    <mergeCell ref="W1264:W1268"/>
    <mergeCell ref="W1279:W1283"/>
    <mergeCell ref="W1294:W1298"/>
    <mergeCell ref="W1319:W1323"/>
    <mergeCell ref="W949:W953"/>
    <mergeCell ref="W964:W968"/>
    <mergeCell ref="W859:W863"/>
    <mergeCell ref="W864:W868"/>
    <mergeCell ref="W789:W793"/>
    <mergeCell ref="W804:W808"/>
    <mergeCell ref="W819:W823"/>
    <mergeCell ref="W834:W838"/>
    <mergeCell ref="W849:W853"/>
    <mergeCell ref="W630:W634"/>
    <mergeCell ref="W646:W650"/>
    <mergeCell ref="W661:W665"/>
    <mergeCell ref="W676:W680"/>
    <mergeCell ref="W443:W447"/>
    <mergeCell ref="W458:W462"/>
    <mergeCell ref="W473:W477"/>
    <mergeCell ref="W489:W493"/>
    <mergeCell ref="A483:XFD483"/>
    <mergeCell ref="V717:V721"/>
    <mergeCell ref="V768:V772"/>
    <mergeCell ref="V691:V695"/>
    <mergeCell ref="V707:V711"/>
    <mergeCell ref="V727:V731"/>
    <mergeCell ref="V742:V746"/>
    <mergeCell ref="V757:V761"/>
    <mergeCell ref="V773:V777"/>
    <mergeCell ref="V609:V614"/>
    <mergeCell ref="V615:V619"/>
    <mergeCell ref="V620:V624"/>
    <mergeCell ref="X691:X695"/>
    <mergeCell ref="X707:X711"/>
    <mergeCell ref="X727:X731"/>
    <mergeCell ref="W351:W355"/>
    <mergeCell ref="W356:W360"/>
    <mergeCell ref="W361:W365"/>
    <mergeCell ref="W366:W370"/>
    <mergeCell ref="W371:W375"/>
    <mergeCell ref="W376:W380"/>
    <mergeCell ref="W382:W386"/>
    <mergeCell ref="W387:W391"/>
    <mergeCell ref="W397:W401"/>
    <mergeCell ref="W412:W416"/>
    <mergeCell ref="W427:W431"/>
    <mergeCell ref="W315:W319"/>
    <mergeCell ref="W320:W324"/>
    <mergeCell ref="W325:W329"/>
    <mergeCell ref="W879:W883"/>
    <mergeCell ref="W919:W923"/>
    <mergeCell ref="W934:W938"/>
    <mergeCell ref="A696:XFD696"/>
    <mergeCell ref="V504:V508"/>
    <mergeCell ref="V520:V524"/>
    <mergeCell ref="V536:V540"/>
    <mergeCell ref="V551:V555"/>
    <mergeCell ref="V567:V572"/>
    <mergeCell ref="V584:V588"/>
    <mergeCell ref="V427:V431"/>
    <mergeCell ref="V443:V447"/>
    <mergeCell ref="V458:V462"/>
    <mergeCell ref="V473:V477"/>
    <mergeCell ref="V489:V493"/>
    <mergeCell ref="V330:V334"/>
    <mergeCell ref="V335:V339"/>
    <mergeCell ref="V340:V344"/>
    <mergeCell ref="W233:W237"/>
    <mergeCell ref="W248:W252"/>
    <mergeCell ref="W264:W268"/>
    <mergeCell ref="W284:W288"/>
    <mergeCell ref="W300:W304"/>
    <mergeCell ref="W139:W143"/>
    <mergeCell ref="W211:W215"/>
    <mergeCell ref="W216:W220"/>
    <mergeCell ref="W221:W226"/>
    <mergeCell ref="W129:W133"/>
    <mergeCell ref="W175:W179"/>
    <mergeCell ref="W190:W194"/>
    <mergeCell ref="W206:W210"/>
    <mergeCell ref="V2839:V2843"/>
    <mergeCell ref="V2779:V2783"/>
    <mergeCell ref="V2749:V2753"/>
    <mergeCell ref="V2629:V2633"/>
    <mergeCell ref="V2634:V2638"/>
    <mergeCell ref="V2639:V2643"/>
    <mergeCell ref="V2709:V2713"/>
    <mergeCell ref="V2714:V2718"/>
    <mergeCell ref="V2649:V2653"/>
    <mergeCell ref="V2664:V2668"/>
    <mergeCell ref="V2679:V2683"/>
    <mergeCell ref="V2694:V2698"/>
    <mergeCell ref="V2724:V2728"/>
    <mergeCell ref="V2469:V2473"/>
    <mergeCell ref="V2414:V2418"/>
    <mergeCell ref="V2429:V2433"/>
    <mergeCell ref="V2444:V2448"/>
    <mergeCell ref="V2459:V2463"/>
    <mergeCell ref="V2474:V2478"/>
    <mergeCell ref="V2489:V2493"/>
    <mergeCell ref="V2504:V2508"/>
    <mergeCell ref="V2324:V2328"/>
    <mergeCell ref="V2339:V2343"/>
    <mergeCell ref="V2354:V2358"/>
    <mergeCell ref="V2369:V2373"/>
    <mergeCell ref="V2384:V2388"/>
    <mergeCell ref="V2399:V2403"/>
    <mergeCell ref="V2264:V2268"/>
    <mergeCell ref="V2279:V2283"/>
    <mergeCell ref="V2294:V2298"/>
    <mergeCell ref="V2309:V2313"/>
    <mergeCell ref="V2144:V2148"/>
    <mergeCell ref="V2159:V2163"/>
    <mergeCell ref="V2174:V2178"/>
    <mergeCell ref="V2189:V2193"/>
    <mergeCell ref="V2204:V2208"/>
    <mergeCell ref="V2219:V2223"/>
    <mergeCell ref="V2054:V2058"/>
    <mergeCell ref="V2069:V2073"/>
    <mergeCell ref="V2084:V2088"/>
    <mergeCell ref="V2114:V2118"/>
    <mergeCell ref="V2129:V2133"/>
    <mergeCell ref="V2024:V2028"/>
    <mergeCell ref="V2029:V2033"/>
    <mergeCell ref="V2034:V2038"/>
    <mergeCell ref="V2039:V2043"/>
    <mergeCell ref="V2044:V2048"/>
    <mergeCell ref="V1974:V1978"/>
    <mergeCell ref="V1989:V1993"/>
    <mergeCell ref="V2004:V2008"/>
    <mergeCell ref="V2019:V2023"/>
    <mergeCell ref="V1949:V1953"/>
    <mergeCell ref="V1884:V1888"/>
    <mergeCell ref="V1899:V1903"/>
    <mergeCell ref="V1914:V1918"/>
    <mergeCell ref="V1929:V1933"/>
    <mergeCell ref="V1944:V1948"/>
    <mergeCell ref="V1959:V1963"/>
    <mergeCell ref="V1719:V1723"/>
    <mergeCell ref="V1724:V1728"/>
    <mergeCell ref="V1729:V1733"/>
    <mergeCell ref="V1734:V1738"/>
    <mergeCell ref="V1699:V1703"/>
    <mergeCell ref="V1744:V1748"/>
    <mergeCell ref="V1759:V1763"/>
    <mergeCell ref="V1774:V1778"/>
    <mergeCell ref="V1609:V1613"/>
    <mergeCell ref="V1624:V1628"/>
    <mergeCell ref="V1639:V1643"/>
    <mergeCell ref="V1654:V1658"/>
    <mergeCell ref="V1669:V1673"/>
    <mergeCell ref="V1684:V1688"/>
    <mergeCell ref="V1584:V1588"/>
    <mergeCell ref="V1519:V1523"/>
    <mergeCell ref="V1534:V1538"/>
    <mergeCell ref="V1549:V1553"/>
    <mergeCell ref="V1564:V1568"/>
    <mergeCell ref="V1579:V1583"/>
    <mergeCell ref="V1594:V1598"/>
    <mergeCell ref="V1599:V1603"/>
    <mergeCell ref="V1429:V1433"/>
    <mergeCell ref="V1444:V1448"/>
    <mergeCell ref="V1459:V1463"/>
    <mergeCell ref="V1504:V1508"/>
    <mergeCell ref="V1369:V1373"/>
    <mergeCell ref="V1374:V1378"/>
    <mergeCell ref="V1379:V1383"/>
    <mergeCell ref="V1384:V1388"/>
    <mergeCell ref="V1389:V1393"/>
    <mergeCell ref="V1349:V1353"/>
    <mergeCell ref="V1364:V1368"/>
    <mergeCell ref="V1399:V1403"/>
    <mergeCell ref="V1414:V1418"/>
    <mergeCell ref="V1359:V1363"/>
    <mergeCell ref="V1394:V1398"/>
    <mergeCell ref="V1299:V1303"/>
    <mergeCell ref="V1304:V1308"/>
    <mergeCell ref="V1309:V1313"/>
    <mergeCell ref="V1249:V1253"/>
    <mergeCell ref="V1264:V1268"/>
    <mergeCell ref="V1279:V1283"/>
    <mergeCell ref="V1294:V1298"/>
    <mergeCell ref="V1319:V1323"/>
    <mergeCell ref="V1199:V1203"/>
    <mergeCell ref="V1204:V1208"/>
    <mergeCell ref="V1159:V1163"/>
    <mergeCell ref="V1174:V1178"/>
    <mergeCell ref="V1189:V1193"/>
    <mergeCell ref="V1219:V1223"/>
    <mergeCell ref="V1234:V1238"/>
    <mergeCell ref="V1069:V1073"/>
    <mergeCell ref="V1084:V1088"/>
    <mergeCell ref="V1099:V1103"/>
    <mergeCell ref="V1114:V1118"/>
    <mergeCell ref="V1129:V1133"/>
    <mergeCell ref="V1144:V1148"/>
    <mergeCell ref="V994:V998"/>
    <mergeCell ref="V1059:V1063"/>
    <mergeCell ref="V979:V983"/>
    <mergeCell ref="V1009:V1013"/>
    <mergeCell ref="V1024:V1028"/>
    <mergeCell ref="V1039:V1043"/>
    <mergeCell ref="V1054:V1058"/>
    <mergeCell ref="V894:V898"/>
    <mergeCell ref="V899:V903"/>
    <mergeCell ref="V904:V908"/>
    <mergeCell ref="V909:V913"/>
    <mergeCell ref="V879:V883"/>
    <mergeCell ref="V919:V923"/>
    <mergeCell ref="V934:V938"/>
    <mergeCell ref="V949:V953"/>
    <mergeCell ref="V964:V968"/>
    <mergeCell ref="V859:V863"/>
    <mergeCell ref="V864:V868"/>
    <mergeCell ref="V346:V350"/>
    <mergeCell ref="V351:V355"/>
    <mergeCell ref="V356:V360"/>
    <mergeCell ref="V361:V365"/>
    <mergeCell ref="V366:V370"/>
    <mergeCell ref="V371:V375"/>
    <mergeCell ref="V376:V380"/>
    <mergeCell ref="V382:V386"/>
    <mergeCell ref="V387:V391"/>
    <mergeCell ref="V397:V401"/>
    <mergeCell ref="V412:V416"/>
    <mergeCell ref="A514:XFD514"/>
    <mergeCell ref="A530:XFD530"/>
    <mergeCell ref="A556:XFD556"/>
    <mergeCell ref="W330:W334"/>
    <mergeCell ref="W335:W339"/>
    <mergeCell ref="W340:W344"/>
    <mergeCell ref="W346:W350"/>
    <mergeCell ref="U504:U508"/>
    <mergeCell ref="U520:U524"/>
    <mergeCell ref="U536:U540"/>
    <mergeCell ref="U551:U555"/>
    <mergeCell ref="T443:T447"/>
    <mergeCell ref="T458:T462"/>
    <mergeCell ref="T473:T477"/>
    <mergeCell ref="T489:T493"/>
    <mergeCell ref="T330:T334"/>
    <mergeCell ref="T335:T339"/>
    <mergeCell ref="T340:T344"/>
    <mergeCell ref="T346:T350"/>
    <mergeCell ref="T351:T355"/>
    <mergeCell ref="T356:T360"/>
    <mergeCell ref="V315:V319"/>
    <mergeCell ref="V320:V324"/>
    <mergeCell ref="V325:V329"/>
    <mergeCell ref="V233:V237"/>
    <mergeCell ref="V248:V252"/>
    <mergeCell ref="V264:V268"/>
    <mergeCell ref="V284:V288"/>
    <mergeCell ref="V300:V304"/>
    <mergeCell ref="U2839:U2843"/>
    <mergeCell ref="U2844:U2848"/>
    <mergeCell ref="U2849:U2853"/>
    <mergeCell ref="U2779:U2783"/>
    <mergeCell ref="U2749:U2753"/>
    <mergeCell ref="U2854:U2858"/>
    <mergeCell ref="U2859:U2863"/>
    <mergeCell ref="U2864:U2868"/>
    <mergeCell ref="U2869:U2873"/>
    <mergeCell ref="U2629:U2633"/>
    <mergeCell ref="U2634:U2638"/>
    <mergeCell ref="U2639:U2643"/>
    <mergeCell ref="U2709:U2713"/>
    <mergeCell ref="U2714:U2718"/>
    <mergeCell ref="U2649:U2653"/>
    <mergeCell ref="U2664:U2668"/>
    <mergeCell ref="U2679:U2683"/>
    <mergeCell ref="U2694:U2698"/>
    <mergeCell ref="U2724:U2728"/>
    <mergeCell ref="U2469:U2473"/>
    <mergeCell ref="U2414:U2418"/>
    <mergeCell ref="U2429:U2433"/>
    <mergeCell ref="U2444:U2448"/>
    <mergeCell ref="U2459:U2463"/>
    <mergeCell ref="U2369:U2373"/>
    <mergeCell ref="U2384:U2388"/>
    <mergeCell ref="U2399:U2403"/>
    <mergeCell ref="U2264:U2268"/>
    <mergeCell ref="U2279:U2283"/>
    <mergeCell ref="U2294:U2298"/>
    <mergeCell ref="U2309:U2313"/>
    <mergeCell ref="U2144:U2148"/>
    <mergeCell ref="U2159:U2163"/>
    <mergeCell ref="U2174:U2178"/>
    <mergeCell ref="U2189:U2193"/>
    <mergeCell ref="U2204:U2208"/>
    <mergeCell ref="U2219:U2223"/>
    <mergeCell ref="U2094:U2098"/>
    <mergeCell ref="U2099:U2103"/>
    <mergeCell ref="U2104:U2108"/>
    <mergeCell ref="U2054:U2058"/>
    <mergeCell ref="U2069:U2073"/>
    <mergeCell ref="U2084:U2088"/>
    <mergeCell ref="U2114:U2118"/>
    <mergeCell ref="U2129:U2133"/>
    <mergeCell ref="U2249:U2253"/>
    <mergeCell ref="U2024:U2028"/>
    <mergeCell ref="U2029:U2033"/>
    <mergeCell ref="U2034:U2038"/>
    <mergeCell ref="U2039:U2043"/>
    <mergeCell ref="U2044:U2048"/>
    <mergeCell ref="U1974:U1978"/>
    <mergeCell ref="U1989:U1993"/>
    <mergeCell ref="U2004:U2008"/>
    <mergeCell ref="U2019:U2023"/>
    <mergeCell ref="U1949:U1953"/>
    <mergeCell ref="U1884:U1888"/>
    <mergeCell ref="U1899:U1903"/>
    <mergeCell ref="U1914:U1918"/>
    <mergeCell ref="U1929:U1933"/>
    <mergeCell ref="U1944:U1948"/>
    <mergeCell ref="U1959:U1963"/>
    <mergeCell ref="U1714:U1718"/>
    <mergeCell ref="U1719:U1723"/>
    <mergeCell ref="U1724:U1728"/>
    <mergeCell ref="U1729:U1733"/>
    <mergeCell ref="U1734:U1738"/>
    <mergeCell ref="U1839:U1843"/>
    <mergeCell ref="U1699:U1703"/>
    <mergeCell ref="U1744:U1748"/>
    <mergeCell ref="U1759:U1763"/>
    <mergeCell ref="U1774:U1778"/>
    <mergeCell ref="U1609:U1613"/>
    <mergeCell ref="U1624:U1628"/>
    <mergeCell ref="U1639:U1643"/>
    <mergeCell ref="U1654:U1658"/>
    <mergeCell ref="U1669:U1673"/>
    <mergeCell ref="U1684:U1688"/>
    <mergeCell ref="U1584:U1588"/>
    <mergeCell ref="U1519:U1523"/>
    <mergeCell ref="U1534:U1538"/>
    <mergeCell ref="U1549:U1553"/>
    <mergeCell ref="U1564:U1568"/>
    <mergeCell ref="U1579:U1583"/>
    <mergeCell ref="U1594:U1598"/>
    <mergeCell ref="U1599:U1603"/>
    <mergeCell ref="U1429:U1433"/>
    <mergeCell ref="U1444:U1448"/>
    <mergeCell ref="U1459:U1463"/>
    <mergeCell ref="U1504:U1508"/>
    <mergeCell ref="U1369:U1373"/>
    <mergeCell ref="U1374:U1378"/>
    <mergeCell ref="U1379:U1383"/>
    <mergeCell ref="U1384:U1388"/>
    <mergeCell ref="U1389:U1393"/>
    <mergeCell ref="U1349:U1353"/>
    <mergeCell ref="U1364:U1368"/>
    <mergeCell ref="U1399:U1403"/>
    <mergeCell ref="U1414:U1418"/>
    <mergeCell ref="U1359:U1363"/>
    <mergeCell ref="U1394:U1398"/>
    <mergeCell ref="U1404:U1408"/>
    <mergeCell ref="U1299:U1303"/>
    <mergeCell ref="U1304:U1308"/>
    <mergeCell ref="U1309:U1313"/>
    <mergeCell ref="U1249:U1253"/>
    <mergeCell ref="U1264:U1268"/>
    <mergeCell ref="U1279:U1283"/>
    <mergeCell ref="U1294:U1298"/>
    <mergeCell ref="U1319:U1323"/>
    <mergeCell ref="U1199:U1203"/>
    <mergeCell ref="U1204:U1208"/>
    <mergeCell ref="U1159:U1163"/>
    <mergeCell ref="U1174:U1178"/>
    <mergeCell ref="U1189:U1193"/>
    <mergeCell ref="U1219:U1223"/>
    <mergeCell ref="U1234:U1238"/>
    <mergeCell ref="U1069:U1073"/>
    <mergeCell ref="U1084:U1088"/>
    <mergeCell ref="U1099:U1103"/>
    <mergeCell ref="U1114:U1118"/>
    <mergeCell ref="U1129:U1133"/>
    <mergeCell ref="U1144:U1148"/>
    <mergeCell ref="U994:U998"/>
    <mergeCell ref="U1059:U1063"/>
    <mergeCell ref="U979:U983"/>
    <mergeCell ref="U1009:U1013"/>
    <mergeCell ref="U1024:U1028"/>
    <mergeCell ref="U1039:U1043"/>
    <mergeCell ref="U1054:U1058"/>
    <mergeCell ref="U894:U898"/>
    <mergeCell ref="U899:U903"/>
    <mergeCell ref="U904:U908"/>
    <mergeCell ref="U909:U913"/>
    <mergeCell ref="U879:U883"/>
    <mergeCell ref="U919:U923"/>
    <mergeCell ref="U934:U938"/>
    <mergeCell ref="U949:U953"/>
    <mergeCell ref="U964:U968"/>
    <mergeCell ref="U859:U863"/>
    <mergeCell ref="U864:U868"/>
    <mergeCell ref="U789:U793"/>
    <mergeCell ref="U804:U808"/>
    <mergeCell ref="U819:U823"/>
    <mergeCell ref="U834:U838"/>
    <mergeCell ref="U849:U853"/>
    <mergeCell ref="U712:U716"/>
    <mergeCell ref="U717:U721"/>
    <mergeCell ref="U768:U772"/>
    <mergeCell ref="U691:U695"/>
    <mergeCell ref="U707:U711"/>
    <mergeCell ref="U727:U731"/>
    <mergeCell ref="U742:U746"/>
    <mergeCell ref="U757:U761"/>
    <mergeCell ref="U773:U777"/>
    <mergeCell ref="U609:U614"/>
    <mergeCell ref="U615:U619"/>
    <mergeCell ref="U620:U624"/>
    <mergeCell ref="U671:U675"/>
    <mergeCell ref="U630:U634"/>
    <mergeCell ref="U646:U650"/>
    <mergeCell ref="U661:U665"/>
    <mergeCell ref="U676:U680"/>
    <mergeCell ref="U567:U572"/>
    <mergeCell ref="U584:U588"/>
    <mergeCell ref="U427:U431"/>
    <mergeCell ref="U443:U447"/>
    <mergeCell ref="U458:U462"/>
    <mergeCell ref="U473:U477"/>
    <mergeCell ref="U489:U493"/>
    <mergeCell ref="U330:U334"/>
    <mergeCell ref="U335:U339"/>
    <mergeCell ref="U340:U344"/>
    <mergeCell ref="U346:U350"/>
    <mergeCell ref="U351:U355"/>
    <mergeCell ref="U356:U360"/>
    <mergeCell ref="U361:U365"/>
    <mergeCell ref="U366:U370"/>
    <mergeCell ref="U371:U375"/>
    <mergeCell ref="U376:U380"/>
    <mergeCell ref="U382:U386"/>
    <mergeCell ref="U387:U391"/>
    <mergeCell ref="U397:U401"/>
    <mergeCell ref="U412:U416"/>
    <mergeCell ref="U315:U319"/>
    <mergeCell ref="U320:U324"/>
    <mergeCell ref="U325:U329"/>
    <mergeCell ref="U233:U237"/>
    <mergeCell ref="U248:U252"/>
    <mergeCell ref="U264:U268"/>
    <mergeCell ref="U284:U288"/>
    <mergeCell ref="U300:U304"/>
    <mergeCell ref="U221:U226"/>
    <mergeCell ref="U175:U179"/>
    <mergeCell ref="U190:U194"/>
    <mergeCell ref="U206:U210"/>
    <mergeCell ref="T2914:T2918"/>
    <mergeCell ref="T2919:T2923"/>
    <mergeCell ref="T2924:T2928"/>
    <mergeCell ref="T2929:T2933"/>
    <mergeCell ref="T2839:T2843"/>
    <mergeCell ref="T2844:T2848"/>
    <mergeCell ref="T2849:T2853"/>
    <mergeCell ref="T2779:T2783"/>
    <mergeCell ref="T2749:T2753"/>
    <mergeCell ref="T2854:T2858"/>
    <mergeCell ref="T2859:T2863"/>
    <mergeCell ref="T2864:T2868"/>
    <mergeCell ref="T2869:T2873"/>
    <mergeCell ref="T2629:T2633"/>
    <mergeCell ref="T2634:T2638"/>
    <mergeCell ref="T2639:T2643"/>
    <mergeCell ref="T2709:T2713"/>
    <mergeCell ref="T2714:T2718"/>
    <mergeCell ref="T2649:T2653"/>
    <mergeCell ref="T2664:T2668"/>
    <mergeCell ref="T2679:T2683"/>
    <mergeCell ref="T2694:T2698"/>
    <mergeCell ref="T2724:T2728"/>
    <mergeCell ref="T2469:T2473"/>
    <mergeCell ref="T2414:T2418"/>
    <mergeCell ref="T2429:T2433"/>
    <mergeCell ref="T2444:T2448"/>
    <mergeCell ref="T2459:T2463"/>
    <mergeCell ref="T2474:T2478"/>
    <mergeCell ref="T2489:T2493"/>
    <mergeCell ref="T2504:T2508"/>
    <mergeCell ref="T2324:T2328"/>
    <mergeCell ref="T2339:T2343"/>
    <mergeCell ref="T2354:T2358"/>
    <mergeCell ref="T2369:T2373"/>
    <mergeCell ref="T2384:T2388"/>
    <mergeCell ref="T2399:T2403"/>
    <mergeCell ref="T2519:T2523"/>
    <mergeCell ref="T2529:T2533"/>
    <mergeCell ref="T2539:T2543"/>
    <mergeCell ref="T2549:T2553"/>
    <mergeCell ref="T2559:T2563"/>
    <mergeCell ref="T2569:T2573"/>
    <mergeCell ref="T2579:T2583"/>
    <mergeCell ref="T2589:T2593"/>
    <mergeCell ref="T2599:T2603"/>
    <mergeCell ref="T2609:T2613"/>
    <mergeCell ref="T2619:T2623"/>
    <mergeCell ref="T2249:T2253"/>
    <mergeCell ref="T2264:T2268"/>
    <mergeCell ref="T2279:T2283"/>
    <mergeCell ref="T2294:T2298"/>
    <mergeCell ref="T2309:T2313"/>
    <mergeCell ref="T2144:T2148"/>
    <mergeCell ref="T2159:T2163"/>
    <mergeCell ref="T2174:T2178"/>
    <mergeCell ref="T2189:T2193"/>
    <mergeCell ref="T2204:T2208"/>
    <mergeCell ref="T2219:T2223"/>
    <mergeCell ref="T2094:T2098"/>
    <mergeCell ref="T2099:T2103"/>
    <mergeCell ref="T2104:T2108"/>
    <mergeCell ref="T2054:T2058"/>
    <mergeCell ref="T2069:T2073"/>
    <mergeCell ref="T2084:T2088"/>
    <mergeCell ref="T2114:T2118"/>
    <mergeCell ref="T2129:T2133"/>
    <mergeCell ref="T2024:T2028"/>
    <mergeCell ref="T2029:T2033"/>
    <mergeCell ref="T2034:T2038"/>
    <mergeCell ref="T2039:T2043"/>
    <mergeCell ref="T2044:T2048"/>
    <mergeCell ref="T1974:T1978"/>
    <mergeCell ref="T1989:T1993"/>
    <mergeCell ref="T2004:T2008"/>
    <mergeCell ref="T2019:T2023"/>
    <mergeCell ref="T1949:T1953"/>
    <mergeCell ref="T1884:T1888"/>
    <mergeCell ref="T1899:T1903"/>
    <mergeCell ref="T1914:T1918"/>
    <mergeCell ref="T1929:T1933"/>
    <mergeCell ref="T1944:T1948"/>
    <mergeCell ref="T1959:T1963"/>
    <mergeCell ref="T1799:T1803"/>
    <mergeCell ref="T1804:T1808"/>
    <mergeCell ref="T1809:T1813"/>
    <mergeCell ref="T1814:T1818"/>
    <mergeCell ref="T1864:T1868"/>
    <mergeCell ref="T1869:T1873"/>
    <mergeCell ref="T1824:T1828"/>
    <mergeCell ref="T1839:T1843"/>
    <mergeCell ref="T1854:T1858"/>
    <mergeCell ref="T1714:T1718"/>
    <mergeCell ref="T1719:T1723"/>
    <mergeCell ref="T1724:T1728"/>
    <mergeCell ref="T1729:T1733"/>
    <mergeCell ref="T934:T938"/>
    <mergeCell ref="T949:T953"/>
    <mergeCell ref="T964:T968"/>
    <mergeCell ref="T1734:T1738"/>
    <mergeCell ref="T1699:T1703"/>
    <mergeCell ref="T1744:T1748"/>
    <mergeCell ref="T1759:T1763"/>
    <mergeCell ref="T1774:T1778"/>
    <mergeCell ref="T1609:T1613"/>
    <mergeCell ref="T1624:T1628"/>
    <mergeCell ref="T1639:T1643"/>
    <mergeCell ref="T1654:T1658"/>
    <mergeCell ref="T1669:T1673"/>
    <mergeCell ref="T1684:T1688"/>
    <mergeCell ref="T1584:T1588"/>
    <mergeCell ref="T1519:T1523"/>
    <mergeCell ref="T1534:T1538"/>
    <mergeCell ref="T1549:T1553"/>
    <mergeCell ref="T1564:T1568"/>
    <mergeCell ref="T1579:T1583"/>
    <mergeCell ref="T1594:T1598"/>
    <mergeCell ref="T1599:T1603"/>
    <mergeCell ref="T1489:T1493"/>
    <mergeCell ref="T1494:T1498"/>
    <mergeCell ref="T1429:T1433"/>
    <mergeCell ref="T1444:T1448"/>
    <mergeCell ref="T1459:T1463"/>
    <mergeCell ref="T1299:T1303"/>
    <mergeCell ref="T1304:T1308"/>
    <mergeCell ref="T1309:T1313"/>
    <mergeCell ref="T1294:T1298"/>
    <mergeCell ref="T1369:T1373"/>
    <mergeCell ref="T1374:T1378"/>
    <mergeCell ref="T1379:T1383"/>
    <mergeCell ref="T1384:T1388"/>
    <mergeCell ref="T1389:T1393"/>
    <mergeCell ref="T1334:T1338"/>
    <mergeCell ref="T1349:T1353"/>
    <mergeCell ref="T1364:T1368"/>
    <mergeCell ref="T1399:T1403"/>
    <mergeCell ref="T1414:T1418"/>
    <mergeCell ref="T1394:T1398"/>
    <mergeCell ref="T1404:T1408"/>
    <mergeCell ref="T599:T603"/>
    <mergeCell ref="T630:T634"/>
    <mergeCell ref="T646:T650"/>
    <mergeCell ref="T661:T665"/>
    <mergeCell ref="T676:T680"/>
    <mergeCell ref="T504:T508"/>
    <mergeCell ref="T520:T524"/>
    <mergeCell ref="T536:T540"/>
    <mergeCell ref="T551:T555"/>
    <mergeCell ref="T567:T572"/>
    <mergeCell ref="T584:T588"/>
    <mergeCell ref="T894:T898"/>
    <mergeCell ref="T899:T903"/>
    <mergeCell ref="T904:T908"/>
    <mergeCell ref="T909:T913"/>
    <mergeCell ref="T879:T883"/>
    <mergeCell ref="T919:T923"/>
    <mergeCell ref="T864:T868"/>
    <mergeCell ref="T789:T793"/>
    <mergeCell ref="T804:T808"/>
    <mergeCell ref="T819:T823"/>
    <mergeCell ref="T834:T838"/>
    <mergeCell ref="T849:T853"/>
    <mergeCell ref="T712:T716"/>
    <mergeCell ref="T717:T721"/>
    <mergeCell ref="T768:T772"/>
    <mergeCell ref="T361:T365"/>
    <mergeCell ref="T366:T370"/>
    <mergeCell ref="T371:T375"/>
    <mergeCell ref="T376:T380"/>
    <mergeCell ref="T382:T386"/>
    <mergeCell ref="T387:T391"/>
    <mergeCell ref="T397:T401"/>
    <mergeCell ref="T412:T416"/>
    <mergeCell ref="T427:T431"/>
    <mergeCell ref="T315:T319"/>
    <mergeCell ref="T320:T324"/>
    <mergeCell ref="T325:T329"/>
    <mergeCell ref="T233:T237"/>
    <mergeCell ref="T248:T252"/>
    <mergeCell ref="T264:T268"/>
    <mergeCell ref="T284:T288"/>
    <mergeCell ref="T300:T304"/>
    <mergeCell ref="T211:T215"/>
    <mergeCell ref="T216:T220"/>
    <mergeCell ref="T221:T226"/>
    <mergeCell ref="T175:T179"/>
    <mergeCell ref="T190:T194"/>
    <mergeCell ref="T206:T210"/>
    <mergeCell ref="S2914:S2918"/>
    <mergeCell ref="S2919:S2923"/>
    <mergeCell ref="S2924:S2928"/>
    <mergeCell ref="S2839:S2843"/>
    <mergeCell ref="S2844:S2848"/>
    <mergeCell ref="S2849:S2853"/>
    <mergeCell ref="S2779:S2783"/>
    <mergeCell ref="S2749:S2753"/>
    <mergeCell ref="S2854:S2858"/>
    <mergeCell ref="S2859:S2863"/>
    <mergeCell ref="S2864:S2868"/>
    <mergeCell ref="S2869:S2873"/>
    <mergeCell ref="S2629:S2633"/>
    <mergeCell ref="S2634:S2638"/>
    <mergeCell ref="S2639:S2643"/>
    <mergeCell ref="S2709:S2713"/>
    <mergeCell ref="S2714:S2718"/>
    <mergeCell ref="S2649:S2653"/>
    <mergeCell ref="S2664:S2668"/>
    <mergeCell ref="S2679:S2683"/>
    <mergeCell ref="S2694:S2698"/>
    <mergeCell ref="S2724:S2728"/>
    <mergeCell ref="S2469:S2473"/>
    <mergeCell ref="S2414:S2418"/>
    <mergeCell ref="S2429:S2433"/>
    <mergeCell ref="S2444:S2448"/>
    <mergeCell ref="S2474:S2478"/>
    <mergeCell ref="S2489:S2493"/>
    <mergeCell ref="S2504:S2508"/>
    <mergeCell ref="S2324:S2328"/>
    <mergeCell ref="S2339:S2343"/>
    <mergeCell ref="S2354:S2358"/>
    <mergeCell ref="S2369:S2373"/>
    <mergeCell ref="S2384:S2388"/>
    <mergeCell ref="S2399:S2403"/>
    <mergeCell ref="S2519:S2523"/>
    <mergeCell ref="S2529:S2533"/>
    <mergeCell ref="S2539:S2543"/>
    <mergeCell ref="S2549:S2553"/>
    <mergeCell ref="S2559:S2563"/>
    <mergeCell ref="S2569:S2573"/>
    <mergeCell ref="S2579:S2583"/>
    <mergeCell ref="S2589:S2593"/>
    <mergeCell ref="S2249:S2253"/>
    <mergeCell ref="S2264:S2268"/>
    <mergeCell ref="S2279:S2283"/>
    <mergeCell ref="S2294:S2298"/>
    <mergeCell ref="S2309:S2313"/>
    <mergeCell ref="S2144:S2148"/>
    <mergeCell ref="S2159:S2163"/>
    <mergeCell ref="S2174:S2178"/>
    <mergeCell ref="S2189:S2193"/>
    <mergeCell ref="S2204:S2208"/>
    <mergeCell ref="S2219:S2223"/>
    <mergeCell ref="S2094:S2098"/>
    <mergeCell ref="S2099:S2103"/>
    <mergeCell ref="S2104:S2108"/>
    <mergeCell ref="S2054:S2058"/>
    <mergeCell ref="S2069:S2073"/>
    <mergeCell ref="S2084:S2088"/>
    <mergeCell ref="S2114:S2118"/>
    <mergeCell ref="S2129:S2133"/>
    <mergeCell ref="S2024:S2028"/>
    <mergeCell ref="S2029:S2033"/>
    <mergeCell ref="S2034:S2038"/>
    <mergeCell ref="S2039:S2043"/>
    <mergeCell ref="S2044:S2048"/>
    <mergeCell ref="S1974:S1978"/>
    <mergeCell ref="S1989:S1993"/>
    <mergeCell ref="S2004:S2008"/>
    <mergeCell ref="S2019:S2023"/>
    <mergeCell ref="S1949:S1953"/>
    <mergeCell ref="S1884:S1888"/>
    <mergeCell ref="S1899:S1903"/>
    <mergeCell ref="S1914:S1918"/>
    <mergeCell ref="S1929:S1933"/>
    <mergeCell ref="S1944:S1948"/>
    <mergeCell ref="S1959:S1963"/>
    <mergeCell ref="S1799:S1803"/>
    <mergeCell ref="S1804:S1808"/>
    <mergeCell ref="S1809:S1813"/>
    <mergeCell ref="S1814:S1818"/>
    <mergeCell ref="S1864:S1868"/>
    <mergeCell ref="S1869:S1873"/>
    <mergeCell ref="S1824:S1828"/>
    <mergeCell ref="S1839:S1843"/>
    <mergeCell ref="S1854:S1858"/>
    <mergeCell ref="S1714:S1718"/>
    <mergeCell ref="S1719:S1723"/>
    <mergeCell ref="S1724:S1728"/>
    <mergeCell ref="S1729:S1733"/>
    <mergeCell ref="S1734:S1738"/>
    <mergeCell ref="S1699:S1703"/>
    <mergeCell ref="S1744:S1748"/>
    <mergeCell ref="S1759:S1763"/>
    <mergeCell ref="S1774:S1778"/>
    <mergeCell ref="S1609:S1613"/>
    <mergeCell ref="S1624:S1628"/>
    <mergeCell ref="S1639:S1643"/>
    <mergeCell ref="S1654:S1658"/>
    <mergeCell ref="S1669:S1673"/>
    <mergeCell ref="S1684:S1688"/>
    <mergeCell ref="S1584:S1588"/>
    <mergeCell ref="S1519:S1523"/>
    <mergeCell ref="S1534:S1538"/>
    <mergeCell ref="S1549:S1553"/>
    <mergeCell ref="S1564:S1568"/>
    <mergeCell ref="S1579:S1583"/>
    <mergeCell ref="S1594:S1598"/>
    <mergeCell ref="S1474:S1478"/>
    <mergeCell ref="S1479:S1483"/>
    <mergeCell ref="S1484:S1488"/>
    <mergeCell ref="S1489:S1493"/>
    <mergeCell ref="S1494:S1498"/>
    <mergeCell ref="S1429:S1433"/>
    <mergeCell ref="S1444:S1448"/>
    <mergeCell ref="S1459:S1463"/>
    <mergeCell ref="S1504:S1508"/>
    <mergeCell ref="S1369:S1373"/>
    <mergeCell ref="S1374:S1378"/>
    <mergeCell ref="S1379:S1383"/>
    <mergeCell ref="S1384:S1388"/>
    <mergeCell ref="S1389:S1393"/>
    <mergeCell ref="S1334:S1338"/>
    <mergeCell ref="S1349:S1353"/>
    <mergeCell ref="S1364:S1368"/>
    <mergeCell ref="S1399:S1403"/>
    <mergeCell ref="S1414:S1418"/>
    <mergeCell ref="S1394:S1398"/>
    <mergeCell ref="S1404:S1408"/>
    <mergeCell ref="S1054:S1058"/>
    <mergeCell ref="S894:S898"/>
    <mergeCell ref="S899:S903"/>
    <mergeCell ref="S904:S908"/>
    <mergeCell ref="S909:S913"/>
    <mergeCell ref="S879:S883"/>
    <mergeCell ref="S919:S923"/>
    <mergeCell ref="S934:S938"/>
    <mergeCell ref="S949:S953"/>
    <mergeCell ref="S964:S968"/>
    <mergeCell ref="S859:S863"/>
    <mergeCell ref="S864:S868"/>
    <mergeCell ref="S789:S793"/>
    <mergeCell ref="S804:S808"/>
    <mergeCell ref="S819:S823"/>
    <mergeCell ref="S834:S838"/>
    <mergeCell ref="S849:S853"/>
    <mergeCell ref="S994:S998"/>
    <mergeCell ref="S979:S983"/>
    <mergeCell ref="S609:S614"/>
    <mergeCell ref="S615:S619"/>
    <mergeCell ref="S620:S624"/>
    <mergeCell ref="S671:S675"/>
    <mergeCell ref="S630:S634"/>
    <mergeCell ref="S646:S650"/>
    <mergeCell ref="S661:S665"/>
    <mergeCell ref="S676:S680"/>
    <mergeCell ref="A635:XFD635"/>
    <mergeCell ref="T691:T695"/>
    <mergeCell ref="T707:T711"/>
    <mergeCell ref="T727:T731"/>
    <mergeCell ref="T742:T746"/>
    <mergeCell ref="T757:T761"/>
    <mergeCell ref="T773:T777"/>
    <mergeCell ref="T609:T614"/>
    <mergeCell ref="T615:T619"/>
    <mergeCell ref="T620:T624"/>
    <mergeCell ref="T671:T675"/>
    <mergeCell ref="V630:V634"/>
    <mergeCell ref="V646:V650"/>
    <mergeCell ref="V661:V665"/>
    <mergeCell ref="V676:V680"/>
    <mergeCell ref="X742:X746"/>
    <mergeCell ref="X757:X761"/>
    <mergeCell ref="X773:X777"/>
    <mergeCell ref="AB615:AB619"/>
    <mergeCell ref="AC615:AC619"/>
    <mergeCell ref="AB620:AB624"/>
    <mergeCell ref="AC620:AC624"/>
    <mergeCell ref="P625:P629"/>
    <mergeCell ref="R625:R629"/>
    <mergeCell ref="S504:S508"/>
    <mergeCell ref="S520:S524"/>
    <mergeCell ref="S536:S540"/>
    <mergeCell ref="S551:S555"/>
    <mergeCell ref="S567:S572"/>
    <mergeCell ref="S584:S588"/>
    <mergeCell ref="S427:S431"/>
    <mergeCell ref="S443:S447"/>
    <mergeCell ref="S458:S462"/>
    <mergeCell ref="S473:S477"/>
    <mergeCell ref="S489:S493"/>
    <mergeCell ref="S330:S334"/>
    <mergeCell ref="S335:S339"/>
    <mergeCell ref="S340:S344"/>
    <mergeCell ref="S346:S350"/>
    <mergeCell ref="S351:S355"/>
    <mergeCell ref="S356:S360"/>
    <mergeCell ref="S361:S365"/>
    <mergeCell ref="S366:S370"/>
    <mergeCell ref="S371:S375"/>
    <mergeCell ref="S376:S380"/>
    <mergeCell ref="S382:S386"/>
    <mergeCell ref="S387:S391"/>
    <mergeCell ref="S397:S401"/>
    <mergeCell ref="S412:S416"/>
    <mergeCell ref="S315:S319"/>
    <mergeCell ref="S320:S324"/>
    <mergeCell ref="S325:S329"/>
    <mergeCell ref="S233:S237"/>
    <mergeCell ref="S248:S252"/>
    <mergeCell ref="S264:S268"/>
    <mergeCell ref="S284:S288"/>
    <mergeCell ref="S300:S304"/>
    <mergeCell ref="S211:S215"/>
    <mergeCell ref="S216:S220"/>
    <mergeCell ref="S221:S226"/>
    <mergeCell ref="S175:S179"/>
    <mergeCell ref="S190:S194"/>
    <mergeCell ref="S206:S210"/>
    <mergeCell ref="R2914:R2918"/>
    <mergeCell ref="R2919:R2923"/>
    <mergeCell ref="R2924:R2928"/>
    <mergeCell ref="R2839:R2843"/>
    <mergeCell ref="R2844:R2848"/>
    <mergeCell ref="R2849:R2853"/>
    <mergeCell ref="R2779:R2783"/>
    <mergeCell ref="R2749:R2753"/>
    <mergeCell ref="R2854:R2858"/>
    <mergeCell ref="R2859:R2863"/>
    <mergeCell ref="R2864:R2868"/>
    <mergeCell ref="R2869:R2873"/>
    <mergeCell ref="R2629:R2633"/>
    <mergeCell ref="R2634:R2638"/>
    <mergeCell ref="R2639:R2643"/>
    <mergeCell ref="R2709:R2713"/>
    <mergeCell ref="R2714:R2718"/>
    <mergeCell ref="R2649:R2653"/>
    <mergeCell ref="R2664:R2668"/>
    <mergeCell ref="R2679:R2683"/>
    <mergeCell ref="R2694:R2698"/>
    <mergeCell ref="R2724:R2728"/>
    <mergeCell ref="R2469:R2473"/>
    <mergeCell ref="R2414:R2418"/>
    <mergeCell ref="R2429:R2433"/>
    <mergeCell ref="R2444:R2448"/>
    <mergeCell ref="R2459:R2463"/>
    <mergeCell ref="R2474:R2478"/>
    <mergeCell ref="R2489:R2493"/>
    <mergeCell ref="R2504:R2508"/>
    <mergeCell ref="R2324:R2328"/>
    <mergeCell ref="R2339:R2343"/>
    <mergeCell ref="R2354:R2358"/>
    <mergeCell ref="R2369:R2373"/>
    <mergeCell ref="R2384:R2388"/>
    <mergeCell ref="R2399:R2403"/>
    <mergeCell ref="R2519:R2523"/>
    <mergeCell ref="R2529:R2533"/>
    <mergeCell ref="R2539:R2543"/>
    <mergeCell ref="R2549:R2553"/>
    <mergeCell ref="R2559:R2563"/>
    <mergeCell ref="R2569:R2573"/>
    <mergeCell ref="R2579:R2583"/>
    <mergeCell ref="R2589:R2593"/>
    <mergeCell ref="R2599:R2603"/>
    <mergeCell ref="R2609:R2613"/>
    <mergeCell ref="R2619:R2623"/>
    <mergeCell ref="R2239:R2243"/>
    <mergeCell ref="R2249:R2253"/>
    <mergeCell ref="R2264:R2268"/>
    <mergeCell ref="R2279:R2283"/>
    <mergeCell ref="R2294:R2298"/>
    <mergeCell ref="R2309:R2313"/>
    <mergeCell ref="R2144:R2148"/>
    <mergeCell ref="R2159:R2163"/>
    <mergeCell ref="R2174:R2178"/>
    <mergeCell ref="R2189:R2193"/>
    <mergeCell ref="R2204:R2208"/>
    <mergeCell ref="R2219:R2223"/>
    <mergeCell ref="R2094:R2098"/>
    <mergeCell ref="R2099:R2103"/>
    <mergeCell ref="R2104:R2108"/>
    <mergeCell ref="R2054:R2058"/>
    <mergeCell ref="R2069:R2073"/>
    <mergeCell ref="R2084:R2088"/>
    <mergeCell ref="R2114:R2118"/>
    <mergeCell ref="R2129:R2133"/>
    <mergeCell ref="R2024:R2028"/>
    <mergeCell ref="R2029:R2033"/>
    <mergeCell ref="R2034:R2038"/>
    <mergeCell ref="R2039:R2043"/>
    <mergeCell ref="R2044:R2048"/>
    <mergeCell ref="R1974:R1978"/>
    <mergeCell ref="R1989:R1993"/>
    <mergeCell ref="R2004:R2008"/>
    <mergeCell ref="R2019:R2023"/>
    <mergeCell ref="R1949:R1953"/>
    <mergeCell ref="R1884:R1888"/>
    <mergeCell ref="R1899:R1903"/>
    <mergeCell ref="R1914:R1918"/>
    <mergeCell ref="R1929:R1933"/>
    <mergeCell ref="R1944:R1948"/>
    <mergeCell ref="R1959:R1963"/>
    <mergeCell ref="R1799:R1803"/>
    <mergeCell ref="R1804:R1808"/>
    <mergeCell ref="R1809:R1813"/>
    <mergeCell ref="R1814:R1818"/>
    <mergeCell ref="R1864:R1868"/>
    <mergeCell ref="R1869:R1873"/>
    <mergeCell ref="R1824:R1828"/>
    <mergeCell ref="R1839:R1843"/>
    <mergeCell ref="R1854:R1858"/>
    <mergeCell ref="R1714:R1718"/>
    <mergeCell ref="R1719:R1723"/>
    <mergeCell ref="R1724:R1728"/>
    <mergeCell ref="R1729:R1733"/>
    <mergeCell ref="R1734:R1738"/>
    <mergeCell ref="R1699:R1703"/>
    <mergeCell ref="R1744:R1748"/>
    <mergeCell ref="R1759:R1763"/>
    <mergeCell ref="R1774:R1778"/>
    <mergeCell ref="R1609:R1613"/>
    <mergeCell ref="R1624:R1628"/>
    <mergeCell ref="R1639:R1643"/>
    <mergeCell ref="R1654:R1658"/>
    <mergeCell ref="R1669:R1673"/>
    <mergeCell ref="R1684:R1688"/>
    <mergeCell ref="R1584:R1588"/>
    <mergeCell ref="R1519:R1523"/>
    <mergeCell ref="R1534:R1538"/>
    <mergeCell ref="R1549:R1553"/>
    <mergeCell ref="R1564:R1568"/>
    <mergeCell ref="R1579:R1583"/>
    <mergeCell ref="R1594:R1598"/>
    <mergeCell ref="R1474:R1478"/>
    <mergeCell ref="R1479:R1483"/>
    <mergeCell ref="R1484:R1488"/>
    <mergeCell ref="R1489:R1493"/>
    <mergeCell ref="R1494:R1498"/>
    <mergeCell ref="R1429:R1433"/>
    <mergeCell ref="R1444:R1448"/>
    <mergeCell ref="R1459:R1463"/>
    <mergeCell ref="R1504:R1508"/>
    <mergeCell ref="R1369:R1373"/>
    <mergeCell ref="R1374:R1378"/>
    <mergeCell ref="R1379:R1383"/>
    <mergeCell ref="R1384:R1388"/>
    <mergeCell ref="R1389:R1393"/>
    <mergeCell ref="R1334:R1338"/>
    <mergeCell ref="R1349:R1353"/>
    <mergeCell ref="R1364:R1368"/>
    <mergeCell ref="R1399:R1403"/>
    <mergeCell ref="R1414:R1418"/>
    <mergeCell ref="R1394:R1398"/>
    <mergeCell ref="R1404:R1408"/>
    <mergeCell ref="R1299:R1303"/>
    <mergeCell ref="R1304:R1308"/>
    <mergeCell ref="R1309:R1313"/>
    <mergeCell ref="R1249:R1253"/>
    <mergeCell ref="R1264:R1268"/>
    <mergeCell ref="R1279:R1283"/>
    <mergeCell ref="R1294:R1298"/>
    <mergeCell ref="R1319:R1323"/>
    <mergeCell ref="R1199:R1203"/>
    <mergeCell ref="R1204:R1208"/>
    <mergeCell ref="R1159:R1163"/>
    <mergeCell ref="R1174:R1178"/>
    <mergeCell ref="R1189:R1193"/>
    <mergeCell ref="R1219:R1223"/>
    <mergeCell ref="R1234:R1238"/>
    <mergeCell ref="R1069:R1073"/>
    <mergeCell ref="R1084:R1088"/>
    <mergeCell ref="R1099:R1103"/>
    <mergeCell ref="R1114:R1118"/>
    <mergeCell ref="R1129:R1133"/>
    <mergeCell ref="R1144:R1148"/>
    <mergeCell ref="R676:R680"/>
    <mergeCell ref="R994:R998"/>
    <mergeCell ref="R1059:R1063"/>
    <mergeCell ref="R979:R983"/>
    <mergeCell ref="R1009:R1013"/>
    <mergeCell ref="R1024:R1028"/>
    <mergeCell ref="R1039:R1043"/>
    <mergeCell ref="R1054:R1058"/>
    <mergeCell ref="R894:R898"/>
    <mergeCell ref="R899:R903"/>
    <mergeCell ref="R904:R908"/>
    <mergeCell ref="R909:R913"/>
    <mergeCell ref="R879:R883"/>
    <mergeCell ref="R919:R923"/>
    <mergeCell ref="R934:R938"/>
    <mergeCell ref="R949:R953"/>
    <mergeCell ref="R964:R968"/>
    <mergeCell ref="R859:R863"/>
    <mergeCell ref="R864:R868"/>
    <mergeCell ref="A788:XFD788"/>
    <mergeCell ref="S712:S716"/>
    <mergeCell ref="S717:S721"/>
    <mergeCell ref="S768:S772"/>
    <mergeCell ref="S691:S695"/>
    <mergeCell ref="S707:S711"/>
    <mergeCell ref="S727:S731"/>
    <mergeCell ref="S742:S746"/>
    <mergeCell ref="S757:S761"/>
    <mergeCell ref="S773:S777"/>
    <mergeCell ref="S1009:S1013"/>
    <mergeCell ref="S1024:S1028"/>
    <mergeCell ref="S1039:S1043"/>
    <mergeCell ref="R330:R334"/>
    <mergeCell ref="R335:R339"/>
    <mergeCell ref="R340:R344"/>
    <mergeCell ref="R346:R350"/>
    <mergeCell ref="R351:R355"/>
    <mergeCell ref="R356:R360"/>
    <mergeCell ref="R361:R365"/>
    <mergeCell ref="R366:R370"/>
    <mergeCell ref="R371:R375"/>
    <mergeCell ref="R376:R380"/>
    <mergeCell ref="R382:R386"/>
    <mergeCell ref="R387:R391"/>
    <mergeCell ref="R397:R401"/>
    <mergeCell ref="R412:R416"/>
    <mergeCell ref="R427:R431"/>
    <mergeCell ref="R789:R793"/>
    <mergeCell ref="R804:R808"/>
    <mergeCell ref="R712:R716"/>
    <mergeCell ref="R717:R721"/>
    <mergeCell ref="R768:R772"/>
    <mergeCell ref="R691:R695"/>
    <mergeCell ref="R707:R711"/>
    <mergeCell ref="R727:R731"/>
    <mergeCell ref="R742:R746"/>
    <mergeCell ref="R757:R761"/>
    <mergeCell ref="R773:R777"/>
    <mergeCell ref="R609:R614"/>
    <mergeCell ref="R615:R619"/>
    <mergeCell ref="R620:R624"/>
    <mergeCell ref="R671:R675"/>
    <mergeCell ref="R630:R634"/>
    <mergeCell ref="R646:R650"/>
    <mergeCell ref="R315:R319"/>
    <mergeCell ref="R320:R324"/>
    <mergeCell ref="R325:R329"/>
    <mergeCell ref="R233:R237"/>
    <mergeCell ref="R248:R252"/>
    <mergeCell ref="R264:R268"/>
    <mergeCell ref="R284:R288"/>
    <mergeCell ref="R300:R304"/>
    <mergeCell ref="R139:R143"/>
    <mergeCell ref="R211:R215"/>
    <mergeCell ref="R216:R220"/>
    <mergeCell ref="R221:R226"/>
    <mergeCell ref="R175:R179"/>
    <mergeCell ref="R190:R194"/>
    <mergeCell ref="R206:R210"/>
    <mergeCell ref="P2839:P2843"/>
    <mergeCell ref="P2844:P2848"/>
    <mergeCell ref="P2629:P2633"/>
    <mergeCell ref="P2549:P2553"/>
    <mergeCell ref="P2559:P2563"/>
    <mergeCell ref="P2569:P2573"/>
    <mergeCell ref="P2579:P2583"/>
    <mergeCell ref="P2589:P2593"/>
    <mergeCell ref="P2599:P2603"/>
    <mergeCell ref="P2609:P2613"/>
    <mergeCell ref="P2619:P2623"/>
    <mergeCell ref="P2469:P2473"/>
    <mergeCell ref="P2459:P2463"/>
    <mergeCell ref="P2474:P2478"/>
    <mergeCell ref="P2489:P2493"/>
    <mergeCell ref="P2504:P2508"/>
    <mergeCell ref="P2519:P2523"/>
    <mergeCell ref="P2849:P2853"/>
    <mergeCell ref="P2854:P2858"/>
    <mergeCell ref="P2859:P2863"/>
    <mergeCell ref="P2864:P2868"/>
    <mergeCell ref="P2869:P2873"/>
    <mergeCell ref="P2779:P2783"/>
    <mergeCell ref="P2739:P2743"/>
    <mergeCell ref="P2749:P2753"/>
    <mergeCell ref="P2634:P2638"/>
    <mergeCell ref="P2639:P2643"/>
    <mergeCell ref="P2709:P2713"/>
    <mergeCell ref="P2714:P2718"/>
    <mergeCell ref="P2649:P2653"/>
    <mergeCell ref="P2664:P2668"/>
    <mergeCell ref="P2679:P2683"/>
    <mergeCell ref="P2694:P2698"/>
    <mergeCell ref="P2724:P2728"/>
    <mergeCell ref="P2764:P2768"/>
    <mergeCell ref="P2789:P2793"/>
    <mergeCell ref="P2809:P2813"/>
    <mergeCell ref="P2829:P2833"/>
    <mergeCell ref="P2744:P2748"/>
    <mergeCell ref="P2769:P2773"/>
    <mergeCell ref="P2794:P2798"/>
    <mergeCell ref="P2814:P2818"/>
    <mergeCell ref="P2774:P2778"/>
    <mergeCell ref="P2799:P2803"/>
    <mergeCell ref="P2279:P2283"/>
    <mergeCell ref="P2294:P2298"/>
    <mergeCell ref="P2309:P2313"/>
    <mergeCell ref="P2324:P2328"/>
    <mergeCell ref="P2339:P2343"/>
    <mergeCell ref="P2354:P2358"/>
    <mergeCell ref="P2234:P2238"/>
    <mergeCell ref="P2239:P2243"/>
    <mergeCell ref="P2189:P2193"/>
    <mergeCell ref="P2204:P2208"/>
    <mergeCell ref="P2219:P2223"/>
    <mergeCell ref="P2249:P2253"/>
    <mergeCell ref="P2264:P2268"/>
    <mergeCell ref="P2094:P2098"/>
    <mergeCell ref="P2099:P2103"/>
    <mergeCell ref="P2104:P2108"/>
    <mergeCell ref="P2114:P2118"/>
    <mergeCell ref="P2129:P2133"/>
    <mergeCell ref="P2144:P2148"/>
    <mergeCell ref="P2159:P2163"/>
    <mergeCell ref="P2174:P2178"/>
    <mergeCell ref="P2024:P2028"/>
    <mergeCell ref="P2029:P2033"/>
    <mergeCell ref="P2034:P2038"/>
    <mergeCell ref="P2039:P2043"/>
    <mergeCell ref="P2044:P2048"/>
    <mergeCell ref="P2004:P2008"/>
    <mergeCell ref="P2019:P2023"/>
    <mergeCell ref="P2054:P2058"/>
    <mergeCell ref="P2069:P2073"/>
    <mergeCell ref="P2084:P2088"/>
    <mergeCell ref="P1949:P1953"/>
    <mergeCell ref="P1914:P1918"/>
    <mergeCell ref="P1929:P1933"/>
    <mergeCell ref="P1944:P1948"/>
    <mergeCell ref="P1959:P1963"/>
    <mergeCell ref="P1974:P1978"/>
    <mergeCell ref="P1989:P1993"/>
    <mergeCell ref="P1534:P1538"/>
    <mergeCell ref="P1824:P1828"/>
    <mergeCell ref="P1839:P1843"/>
    <mergeCell ref="P1854:P1858"/>
    <mergeCell ref="P1884:P1888"/>
    <mergeCell ref="P1899:P1903"/>
    <mergeCell ref="P1729:P1733"/>
    <mergeCell ref="P1734:P1738"/>
    <mergeCell ref="P1799:P1803"/>
    <mergeCell ref="P1804:P1808"/>
    <mergeCell ref="P1809:P1813"/>
    <mergeCell ref="P1814:P1818"/>
    <mergeCell ref="P1744:P1748"/>
    <mergeCell ref="P1759:P1763"/>
    <mergeCell ref="P1774:P1778"/>
    <mergeCell ref="P1789:P1793"/>
    <mergeCell ref="P1714:P1718"/>
    <mergeCell ref="P1719:P1723"/>
    <mergeCell ref="P1724:P1728"/>
    <mergeCell ref="P1869:P1873"/>
    <mergeCell ref="P1429:P1433"/>
    <mergeCell ref="P1444:P1448"/>
    <mergeCell ref="P1299:P1303"/>
    <mergeCell ref="P1304:P1308"/>
    <mergeCell ref="P1309:P1313"/>
    <mergeCell ref="P1369:P1373"/>
    <mergeCell ref="P1279:P1283"/>
    <mergeCell ref="P1294:P1298"/>
    <mergeCell ref="P1319:P1323"/>
    <mergeCell ref="P1334:P1338"/>
    <mergeCell ref="P1349:P1353"/>
    <mergeCell ref="P1364:P1368"/>
    <mergeCell ref="P1639:P1643"/>
    <mergeCell ref="P1654:P1658"/>
    <mergeCell ref="P1669:P1673"/>
    <mergeCell ref="P1684:P1688"/>
    <mergeCell ref="P1699:P1703"/>
    <mergeCell ref="P1584:P1588"/>
    <mergeCell ref="P1549:P1553"/>
    <mergeCell ref="P1564:P1568"/>
    <mergeCell ref="P1579:P1583"/>
    <mergeCell ref="P1594:P1598"/>
    <mergeCell ref="P1609:P1613"/>
    <mergeCell ref="P1624:P1628"/>
    <mergeCell ref="P1469:P1473"/>
    <mergeCell ref="P1474:P1478"/>
    <mergeCell ref="P1479:P1483"/>
    <mergeCell ref="P1484:P1488"/>
    <mergeCell ref="P1489:P1493"/>
    <mergeCell ref="P1494:P1498"/>
    <mergeCell ref="P1504:P1508"/>
    <mergeCell ref="P1519:P1523"/>
    <mergeCell ref="P335:P339"/>
    <mergeCell ref="P340:P344"/>
    <mergeCell ref="P346:P350"/>
    <mergeCell ref="P351:P355"/>
    <mergeCell ref="P356:P360"/>
    <mergeCell ref="P361:P365"/>
    <mergeCell ref="P284:P288"/>
    <mergeCell ref="P300:P304"/>
    <mergeCell ref="P1009:P1013"/>
    <mergeCell ref="P1024:P1028"/>
    <mergeCell ref="P1039:P1043"/>
    <mergeCell ref="P1374:P1378"/>
    <mergeCell ref="P1379:P1383"/>
    <mergeCell ref="P1384:P1388"/>
    <mergeCell ref="P1389:P1393"/>
    <mergeCell ref="P1399:P1403"/>
    <mergeCell ref="P1414:P1418"/>
    <mergeCell ref="P1394:P1398"/>
    <mergeCell ref="P1404:P1408"/>
    <mergeCell ref="P894:P898"/>
    <mergeCell ref="P899:P903"/>
    <mergeCell ref="P904:P908"/>
    <mergeCell ref="P909:P913"/>
    <mergeCell ref="P834:P838"/>
    <mergeCell ref="P849:P853"/>
    <mergeCell ref="P879:P883"/>
    <mergeCell ref="P1204:P1208"/>
    <mergeCell ref="P1189:P1193"/>
    <mergeCell ref="P1219:P1223"/>
    <mergeCell ref="P1234:P1238"/>
    <mergeCell ref="P1249:P1253"/>
    <mergeCell ref="P1264:P1268"/>
    <mergeCell ref="P1159:P1163"/>
    <mergeCell ref="P1174:P1178"/>
    <mergeCell ref="P366:P370"/>
    <mergeCell ref="P742:P746"/>
    <mergeCell ref="P757:P761"/>
    <mergeCell ref="P773:P777"/>
    <mergeCell ref="P789:P793"/>
    <mergeCell ref="P804:P808"/>
    <mergeCell ref="P819:P823"/>
    <mergeCell ref="P671:P675"/>
    <mergeCell ref="P712:P716"/>
    <mergeCell ref="P717:P721"/>
    <mergeCell ref="P646:P650"/>
    <mergeCell ref="P661:P665"/>
    <mergeCell ref="P676:P680"/>
    <mergeCell ref="P691:P695"/>
    <mergeCell ref="P707:P711"/>
    <mergeCell ref="P727:P731"/>
    <mergeCell ref="A578:XFD578"/>
    <mergeCell ref="R504:R508"/>
    <mergeCell ref="R520:R524"/>
    <mergeCell ref="R536:R540"/>
    <mergeCell ref="R551:R555"/>
    <mergeCell ref="R567:R572"/>
    <mergeCell ref="R584:R588"/>
    <mergeCell ref="R443:R447"/>
    <mergeCell ref="R458:R462"/>
    <mergeCell ref="R473:R477"/>
    <mergeCell ref="R489:R493"/>
    <mergeCell ref="R819:R823"/>
    <mergeCell ref="R834:R838"/>
    <mergeCell ref="R849:R853"/>
    <mergeCell ref="P211:P215"/>
    <mergeCell ref="P216:P220"/>
    <mergeCell ref="P221:P226"/>
    <mergeCell ref="P371:P375"/>
    <mergeCell ref="P376:P380"/>
    <mergeCell ref="P382:P386"/>
    <mergeCell ref="P387:P391"/>
    <mergeCell ref="P412:P416"/>
    <mergeCell ref="P427:P431"/>
    <mergeCell ref="P443:P447"/>
    <mergeCell ref="P310:P314"/>
    <mergeCell ref="P315:P319"/>
    <mergeCell ref="P320:P324"/>
    <mergeCell ref="P325:P329"/>
    <mergeCell ref="P330:P334"/>
    <mergeCell ref="Y3009:Y3013"/>
    <mergeCell ref="A253:XFD253"/>
    <mergeCell ref="S274:S278"/>
    <mergeCell ref="T274:T278"/>
    <mergeCell ref="U274:U278"/>
    <mergeCell ref="V274:V278"/>
    <mergeCell ref="W274:W278"/>
    <mergeCell ref="X274:X278"/>
    <mergeCell ref="Y274:Y278"/>
    <mergeCell ref="Z274:Z278"/>
    <mergeCell ref="AA274:AA278"/>
    <mergeCell ref="AB274:AB278"/>
    <mergeCell ref="AC274:AC278"/>
    <mergeCell ref="P269:P278"/>
    <mergeCell ref="P1099:P1103"/>
    <mergeCell ref="P1114:P1118"/>
    <mergeCell ref="P1129:P1133"/>
    <mergeCell ref="Z3009:Z3013"/>
    <mergeCell ref="AA3009:AA3013"/>
    <mergeCell ref="AB3009:AB3013"/>
    <mergeCell ref="AC3009:AC3013"/>
    <mergeCell ref="P3009:P3013"/>
    <mergeCell ref="R3009:R3013"/>
    <mergeCell ref="S3009:S3013"/>
    <mergeCell ref="T3009:T3013"/>
    <mergeCell ref="U3009:U3013"/>
    <mergeCell ref="P551:P555"/>
    <mergeCell ref="P567:P572"/>
    <mergeCell ref="P584:P588"/>
    <mergeCell ref="P599:P603"/>
    <mergeCell ref="P630:P634"/>
    <mergeCell ref="P458:P462"/>
    <mergeCell ref="P473:P477"/>
    <mergeCell ref="P489:P493"/>
    <mergeCell ref="P504:P508"/>
    <mergeCell ref="P520:P524"/>
    <mergeCell ref="P536:P540"/>
    <mergeCell ref="P1069:P1073"/>
    <mergeCell ref="P1084:P1088"/>
    <mergeCell ref="P989:P993"/>
    <mergeCell ref="P994:P998"/>
    <mergeCell ref="P919:P923"/>
    <mergeCell ref="P934:P938"/>
    <mergeCell ref="P949:P953"/>
    <mergeCell ref="P964:P968"/>
    <mergeCell ref="P979:P983"/>
    <mergeCell ref="P859:P863"/>
    <mergeCell ref="P864:P868"/>
    <mergeCell ref="P1144:P1148"/>
    <mergeCell ref="A78:XFD78"/>
    <mergeCell ref="A144:XFD144"/>
    <mergeCell ref="A195:XFD195"/>
    <mergeCell ref="P3079:P3083"/>
    <mergeCell ref="R3079:R3083"/>
    <mergeCell ref="S3079:S3083"/>
    <mergeCell ref="T3079:T3083"/>
    <mergeCell ref="U3079:U3083"/>
    <mergeCell ref="V3079:V3083"/>
    <mergeCell ref="W3079:W3083"/>
    <mergeCell ref="X3079:X3083"/>
    <mergeCell ref="Y3079:Y3083"/>
    <mergeCell ref="Z3079:Z3083"/>
    <mergeCell ref="AA3079:AA3083"/>
    <mergeCell ref="AB3079:AB3083"/>
    <mergeCell ref="AC3079:AC3083"/>
    <mergeCell ref="P3069:P3073"/>
    <mergeCell ref="R3069:R3073"/>
    <mergeCell ref="S3069:S3073"/>
    <mergeCell ref="T3069:T3073"/>
    <mergeCell ref="U3069:U3073"/>
    <mergeCell ref="V3069:V3073"/>
    <mergeCell ref="P175:P179"/>
    <mergeCell ref="P190:P194"/>
    <mergeCell ref="P206:P210"/>
    <mergeCell ref="P233:P237"/>
    <mergeCell ref="P248:P252"/>
    <mergeCell ref="P264:P268"/>
    <mergeCell ref="P139:P143"/>
    <mergeCell ref="V3009:V3013"/>
    <mergeCell ref="W3009:W3013"/>
    <mergeCell ref="X3009:X3013"/>
  </mergeCells>
  <phoneticPr fontId="18" type="noConversion"/>
  <conditionalFormatting sqref="A3484:AA3527 B2:AO77 B79:AO128 A604:AA650 A611:AO611 B520:AO650 B3404:AO1048576">
    <cfRule type="expression" dxfId="870" priority="3133" stopIfTrue="1">
      <formula>$Q2="0"</formula>
    </cfRule>
  </conditionalFormatting>
  <conditionalFormatting sqref="B1:AO1">
    <cfRule type="expression" dxfId="869" priority="3146" stopIfTrue="1">
      <formula>$Q1="0"</formula>
    </cfRule>
  </conditionalFormatting>
  <conditionalFormatting sqref="A2:AA6">
    <cfRule type="expression" dxfId="868" priority="2526" stopIfTrue="1">
      <formula>$Q2="0"</formula>
    </cfRule>
  </conditionalFormatting>
  <conditionalFormatting sqref="A7:AA11 AC7:AO11 AB7">
    <cfRule type="expression" dxfId="867" priority="2525" stopIfTrue="1">
      <formula>$Q7="0"</formula>
    </cfRule>
  </conditionalFormatting>
  <conditionalFormatting sqref="A12:AA16">
    <cfRule type="expression" dxfId="866" priority="2524" stopIfTrue="1">
      <formula>$Q12="0"</formula>
    </cfRule>
  </conditionalFormatting>
  <conditionalFormatting sqref="AC17:AO21 AB17 A17:AA21">
    <cfRule type="expression" dxfId="865" priority="2523" stopIfTrue="1">
      <formula>$Q17="0"</formula>
    </cfRule>
  </conditionalFormatting>
  <conditionalFormatting sqref="A22:AA27">
    <cfRule type="expression" dxfId="864" priority="2522" stopIfTrue="1">
      <formula>$Q22="0"</formula>
    </cfRule>
  </conditionalFormatting>
  <conditionalFormatting sqref="A28:AA32 AC28:AO32 AB28">
    <cfRule type="expression" dxfId="863" priority="2521" stopIfTrue="1">
      <formula>$Q28="0"</formula>
    </cfRule>
  </conditionalFormatting>
  <conditionalFormatting sqref="A33:AA37">
    <cfRule type="expression" dxfId="862" priority="2520" stopIfTrue="1">
      <formula>$Q33="0"</formula>
    </cfRule>
  </conditionalFormatting>
  <conditionalFormatting sqref="A38:AA42 AC38:AO42 AB38">
    <cfRule type="expression" dxfId="861" priority="2519" stopIfTrue="1">
      <formula>$Q38="0"</formula>
    </cfRule>
  </conditionalFormatting>
  <conditionalFormatting sqref="A43:AA47">
    <cfRule type="expression" dxfId="860" priority="2518" stopIfTrue="1">
      <formula>$Q43="0"</formula>
    </cfRule>
  </conditionalFormatting>
  <conditionalFormatting sqref="A48:AA52 AC48:AO52 AB48">
    <cfRule type="expression" dxfId="859" priority="2517" stopIfTrue="1">
      <formula>$Q48="0"</formula>
    </cfRule>
  </conditionalFormatting>
  <conditionalFormatting sqref="A53:AA57">
    <cfRule type="expression" dxfId="858" priority="2516" stopIfTrue="1">
      <formula>$Q53="0"</formula>
    </cfRule>
  </conditionalFormatting>
  <conditionalFormatting sqref="A58:AA62 AC58:AO62 AB58">
    <cfRule type="expression" dxfId="857" priority="2515" stopIfTrue="1">
      <formula>$Q58="0"</formula>
    </cfRule>
  </conditionalFormatting>
  <conditionalFormatting sqref="A63:AA67">
    <cfRule type="expression" dxfId="856" priority="2514" stopIfTrue="1">
      <formula>$Q63="0"</formula>
    </cfRule>
  </conditionalFormatting>
  <conditionalFormatting sqref="A68:AA72 AC68:AO72 AB68">
    <cfRule type="expression" dxfId="855" priority="2513" stopIfTrue="1">
      <formula>$Q68="0"</formula>
    </cfRule>
  </conditionalFormatting>
  <conditionalFormatting sqref="A73:A78 B73:AA77">
    <cfRule type="expression" dxfId="854" priority="2512" stopIfTrue="1">
      <formula>$Q73="0"</formula>
    </cfRule>
  </conditionalFormatting>
  <conditionalFormatting sqref="A79:AA83 AC79:AO83 AB79">
    <cfRule type="expression" dxfId="853" priority="2511" stopIfTrue="1">
      <formula>$Q79="0"</formula>
    </cfRule>
  </conditionalFormatting>
  <conditionalFormatting sqref="A84:AA128">
    <cfRule type="expression" dxfId="852" priority="2510" stopIfTrue="1">
      <formula>$Q84="0"</formula>
    </cfRule>
  </conditionalFormatting>
  <conditionalFormatting sqref="A89:AA93 AC89:AO93 AB89">
    <cfRule type="expression" dxfId="851" priority="2508" stopIfTrue="1">
      <formula>$Q89="0"</formula>
    </cfRule>
  </conditionalFormatting>
  <conditionalFormatting sqref="A94:AA98">
    <cfRule type="expression" dxfId="850" priority="2507" stopIfTrue="1">
      <formula>$Q94="0"</formula>
    </cfRule>
  </conditionalFormatting>
  <conditionalFormatting sqref="A99:AA103 AC99:AO103 AB99">
    <cfRule type="expression" dxfId="849" priority="2506" stopIfTrue="1">
      <formula>$Q99="0"</formula>
    </cfRule>
  </conditionalFormatting>
  <conditionalFormatting sqref="A109:AA113 AC109:AO113 AB109">
    <cfRule type="expression" dxfId="848" priority="2505" stopIfTrue="1">
      <formula>$Q109="0"</formula>
    </cfRule>
  </conditionalFormatting>
  <conditionalFormatting sqref="A114:AA118">
    <cfRule type="expression" dxfId="847" priority="2504" stopIfTrue="1">
      <formula>$Q114="0"</formula>
    </cfRule>
  </conditionalFormatting>
  <conditionalFormatting sqref="A119:AA123 AC119:AO123 AB119">
    <cfRule type="expression" dxfId="846" priority="2503" stopIfTrue="1">
      <formula>$Q119="0"</formula>
    </cfRule>
  </conditionalFormatting>
  <conditionalFormatting sqref="B129:AO258">
    <cfRule type="expression" dxfId="845" priority="2481" stopIfTrue="1">
      <formula>$Q129="0"</formula>
    </cfRule>
  </conditionalFormatting>
  <conditionalFormatting sqref="A129:AA133">
    <cfRule type="expression" dxfId="844" priority="2480" stopIfTrue="1">
      <formula>$Q129="0"</formula>
    </cfRule>
  </conditionalFormatting>
  <conditionalFormatting sqref="A134:AA138 AC134:AO138 AB134">
    <cfRule type="expression" dxfId="843" priority="2479" stopIfTrue="1">
      <formula>$Q134="0"</formula>
    </cfRule>
  </conditionalFormatting>
  <conditionalFormatting sqref="A139:AA144">
    <cfRule type="expression" dxfId="842" priority="2478" stopIfTrue="1">
      <formula>$Q139="0"</formula>
    </cfRule>
  </conditionalFormatting>
  <conditionalFormatting sqref="A145:AA149 AC145:AO149 AB145">
    <cfRule type="expression" dxfId="841" priority="2477" stopIfTrue="1">
      <formula>$Q145="0"</formula>
    </cfRule>
  </conditionalFormatting>
  <conditionalFormatting sqref="A150:AA154">
    <cfRule type="expression" dxfId="840" priority="2476" stopIfTrue="1">
      <formula>$Q150="0"</formula>
    </cfRule>
  </conditionalFormatting>
  <conditionalFormatting sqref="A155:AA159 AC155:AO159 AB155">
    <cfRule type="expression" dxfId="839" priority="2475" stopIfTrue="1">
      <formula>$Q155="0"</formula>
    </cfRule>
  </conditionalFormatting>
  <conditionalFormatting sqref="A160:AA164">
    <cfRule type="expression" dxfId="838" priority="2474" stopIfTrue="1">
      <formula>$Q160="0"</formula>
    </cfRule>
  </conditionalFormatting>
  <conditionalFormatting sqref="A165:AA169 AC165:AO169 AB165">
    <cfRule type="expression" dxfId="837" priority="2473" stopIfTrue="1">
      <formula>$Q165="0"</formula>
    </cfRule>
  </conditionalFormatting>
  <conditionalFormatting sqref="A170:AA174">
    <cfRule type="expression" dxfId="836" priority="2472" stopIfTrue="1">
      <formula>$Q170="0"</formula>
    </cfRule>
  </conditionalFormatting>
  <conditionalFormatting sqref="A175:AA179 AC175:AO179 AB175">
    <cfRule type="expression" dxfId="835" priority="2471" stopIfTrue="1">
      <formula>$Q175="0"</formula>
    </cfRule>
  </conditionalFormatting>
  <conditionalFormatting sqref="A180:AA184">
    <cfRule type="expression" dxfId="834" priority="2470" stopIfTrue="1">
      <formula>$Q180="0"</formula>
    </cfRule>
  </conditionalFormatting>
  <conditionalFormatting sqref="A185:AA189 AC185:AO189 AB185">
    <cfRule type="expression" dxfId="833" priority="2469" stopIfTrue="1">
      <formula>$Q185="0"</formula>
    </cfRule>
  </conditionalFormatting>
  <conditionalFormatting sqref="A190:AA195">
    <cfRule type="expression" dxfId="832" priority="2468" stopIfTrue="1">
      <formula>$Q190="0"</formula>
    </cfRule>
  </conditionalFormatting>
  <conditionalFormatting sqref="A196:AA200 AC196:AO200 AB196">
    <cfRule type="expression" dxfId="831" priority="2467" stopIfTrue="1">
      <formula>$Q196="0"</formula>
    </cfRule>
  </conditionalFormatting>
  <conditionalFormatting sqref="A201:AA205">
    <cfRule type="expression" dxfId="830" priority="2466" stopIfTrue="1">
      <formula>$Q201="0"</formula>
    </cfRule>
  </conditionalFormatting>
  <conditionalFormatting sqref="A206:AA210 AC206:AO210 AB206">
    <cfRule type="expression" dxfId="829" priority="2465" stopIfTrue="1">
      <formula>$Q206="0"</formula>
    </cfRule>
  </conditionalFormatting>
  <conditionalFormatting sqref="A211:AA258">
    <cfRule type="expression" dxfId="828" priority="2464" stopIfTrue="1">
      <formula>$Q211="0"</formula>
    </cfRule>
  </conditionalFormatting>
  <conditionalFormatting sqref="A216:AA220 AC216:AO220 AB216">
    <cfRule type="expression" dxfId="827" priority="2463" stopIfTrue="1">
      <formula>$Q216="0"</formula>
    </cfRule>
  </conditionalFormatting>
  <conditionalFormatting sqref="A221:AA226">
    <cfRule type="expression" dxfId="826" priority="2462" stopIfTrue="1">
      <formula>$Q221="0"</formula>
    </cfRule>
  </conditionalFormatting>
  <conditionalFormatting sqref="AB227 A227:AA232 AC227:AO232">
    <cfRule type="expression" dxfId="825" priority="2461" stopIfTrue="1">
      <formula>$Q227="0"</formula>
    </cfRule>
  </conditionalFormatting>
  <conditionalFormatting sqref="A238:AA242 AC238:AO242 AB238">
    <cfRule type="expression" dxfId="824" priority="2460" stopIfTrue="1">
      <formula>$Q238="0"</formula>
    </cfRule>
  </conditionalFormatting>
  <conditionalFormatting sqref="A243:AA247">
    <cfRule type="expression" dxfId="823" priority="2459" stopIfTrue="1">
      <formula>$Q243="0"</formula>
    </cfRule>
  </conditionalFormatting>
  <conditionalFormatting sqref="A248:AA253 AC248:AO253 AB248">
    <cfRule type="expression" dxfId="822" priority="2458" stopIfTrue="1">
      <formula>$Q248="0"</formula>
    </cfRule>
  </conditionalFormatting>
  <conditionalFormatting sqref="B259:O391 P279:P391 P259:P269 Q259:Q391 S259:AO391 R259:R269 R279:R391 B345:AO345 B381:AO381">
    <cfRule type="expression" dxfId="821" priority="2457" stopIfTrue="1">
      <formula>$Q259="0"</formula>
    </cfRule>
  </conditionalFormatting>
  <conditionalFormatting sqref="A259:AA263">
    <cfRule type="expression" dxfId="820" priority="2456" stopIfTrue="1">
      <formula>$Q259="0"</formula>
    </cfRule>
  </conditionalFormatting>
  <conditionalFormatting sqref="A264:AA268 AC264:AO268 AB264">
    <cfRule type="expression" dxfId="819" priority="2455" stopIfTrue="1">
      <formula>$Q264="0"</formula>
    </cfRule>
  </conditionalFormatting>
  <conditionalFormatting sqref="A269:O278 P269 Q269:Q278 S269:AA278 R269">
    <cfRule type="expression" dxfId="818" priority="2454" stopIfTrue="1">
      <formula>$Q269="0"</formula>
    </cfRule>
  </conditionalFormatting>
  <conditionalFormatting sqref="A279:AA283 AC279:AO283 AB279">
    <cfRule type="expression" dxfId="817" priority="2453" stopIfTrue="1">
      <formula>$Q279="0"</formula>
    </cfRule>
  </conditionalFormatting>
  <conditionalFormatting sqref="A284:AA289">
    <cfRule type="expression" dxfId="816" priority="2452" stopIfTrue="1">
      <formula>$Q284="0"</formula>
    </cfRule>
  </conditionalFormatting>
  <conditionalFormatting sqref="A290:AA294 AC290:AO294 AB290">
    <cfRule type="expression" dxfId="815" priority="2451" stopIfTrue="1">
      <formula>$Q290="0"</formula>
    </cfRule>
  </conditionalFormatting>
  <conditionalFormatting sqref="A295:AA299">
    <cfRule type="expression" dxfId="814" priority="2450" stopIfTrue="1">
      <formula>$Q295="0"</formula>
    </cfRule>
  </conditionalFormatting>
  <conditionalFormatting sqref="A300:AA304 AC300:AO304 AB300">
    <cfRule type="expression" dxfId="813" priority="2449" stopIfTrue="1">
      <formula>$Q300="0"</formula>
    </cfRule>
  </conditionalFormatting>
  <conditionalFormatting sqref="A305:AA309">
    <cfRule type="expression" dxfId="812" priority="2448" stopIfTrue="1">
      <formula>$Q305="0"</formula>
    </cfRule>
  </conditionalFormatting>
  <conditionalFormatting sqref="A310:AA314 AC310:AO314 AB310">
    <cfRule type="expression" dxfId="811" priority="2447" stopIfTrue="1">
      <formula>$Q310="0"</formula>
    </cfRule>
  </conditionalFormatting>
  <conditionalFormatting sqref="A315:AA319">
    <cfRule type="expression" dxfId="810" priority="2446" stopIfTrue="1">
      <formula>$Q315="0"</formula>
    </cfRule>
  </conditionalFormatting>
  <conditionalFormatting sqref="A320:AA324 AC320:AO324 AB320">
    <cfRule type="expression" dxfId="809" priority="2445" stopIfTrue="1">
      <formula>$Q320="0"</formula>
    </cfRule>
  </conditionalFormatting>
  <conditionalFormatting sqref="A325:AA329">
    <cfRule type="expression" dxfId="808" priority="2444" stopIfTrue="1">
      <formula>$Q325="0"</formula>
    </cfRule>
  </conditionalFormatting>
  <conditionalFormatting sqref="A330:AA334 AC330:AO334 AB330">
    <cfRule type="expression" dxfId="807" priority="2443" stopIfTrue="1">
      <formula>$Q330="0"</formula>
    </cfRule>
  </conditionalFormatting>
  <conditionalFormatting sqref="A335:AA339">
    <cfRule type="expression" dxfId="806" priority="2442" stopIfTrue="1">
      <formula>$Q335="0"</formula>
    </cfRule>
  </conditionalFormatting>
  <conditionalFormatting sqref="A340:AA345 AC340:AO345 AB340">
    <cfRule type="expression" dxfId="805" priority="2441" stopIfTrue="1">
      <formula>$Q340="0"</formula>
    </cfRule>
  </conditionalFormatting>
  <conditionalFormatting sqref="A346:AA391">
    <cfRule type="expression" dxfId="804" priority="2440" stopIfTrue="1">
      <formula>$Q346="0"</formula>
    </cfRule>
  </conditionalFormatting>
  <conditionalFormatting sqref="A351:AA355 AC351:AO355 AB351">
    <cfRule type="expression" dxfId="803" priority="2439" stopIfTrue="1">
      <formula>$Q351="0"</formula>
    </cfRule>
  </conditionalFormatting>
  <conditionalFormatting sqref="A356:AA360">
    <cfRule type="expression" dxfId="802" priority="2438" stopIfTrue="1">
      <formula>$Q356="0"</formula>
    </cfRule>
  </conditionalFormatting>
  <conditionalFormatting sqref="A361:AA365 AC361:AO365 AB361">
    <cfRule type="expression" dxfId="801" priority="2437" stopIfTrue="1">
      <formula>$Q361="0"</formula>
    </cfRule>
  </conditionalFormatting>
  <conditionalFormatting sqref="A371:AA375 AC371:AO375 AB371">
    <cfRule type="expression" dxfId="800" priority="2436" stopIfTrue="1">
      <formula>$Q371="0"</formula>
    </cfRule>
  </conditionalFormatting>
  <conditionalFormatting sqref="A376:AA381">
    <cfRule type="expression" dxfId="799" priority="2435" stopIfTrue="1">
      <formula>$Q376="0"</formula>
    </cfRule>
  </conditionalFormatting>
  <conditionalFormatting sqref="A382:AA386 AC382:AO386 AB382">
    <cfRule type="expression" dxfId="798" priority="2434" stopIfTrue="1">
      <formula>$Q382="0"</formula>
    </cfRule>
  </conditionalFormatting>
  <conditionalFormatting sqref="B392:AO519">
    <cfRule type="expression" dxfId="797" priority="2433" stopIfTrue="1">
      <formula>$Q392="0"</formula>
    </cfRule>
  </conditionalFormatting>
  <conditionalFormatting sqref="A392:AA396">
    <cfRule type="expression" dxfId="796" priority="2432" stopIfTrue="1">
      <formula>$Q392="0"</formula>
    </cfRule>
  </conditionalFormatting>
  <conditionalFormatting sqref="A397:AA401 AC397:AO401 AB397">
    <cfRule type="expression" dxfId="795" priority="2431" stopIfTrue="1">
      <formula>$Q397="0"</formula>
    </cfRule>
  </conditionalFormatting>
  <conditionalFormatting sqref="A402:AA406">
    <cfRule type="expression" dxfId="794" priority="2430" stopIfTrue="1">
      <formula>$Q402="0"</formula>
    </cfRule>
  </conditionalFormatting>
  <conditionalFormatting sqref="A407:AA411 AC407:AO411 AB407">
    <cfRule type="expression" dxfId="793" priority="2429" stopIfTrue="1">
      <formula>$Q407="0"</formula>
    </cfRule>
  </conditionalFormatting>
  <conditionalFormatting sqref="A412:AA416">
    <cfRule type="expression" dxfId="792" priority="2428" stopIfTrue="1">
      <formula>$Q412="0"</formula>
    </cfRule>
  </conditionalFormatting>
  <conditionalFormatting sqref="A417:AA421 AC417:AO421 AB417">
    <cfRule type="expression" dxfId="791" priority="2427" stopIfTrue="1">
      <formula>$Q417="0"</formula>
    </cfRule>
  </conditionalFormatting>
  <conditionalFormatting sqref="A422:AA426">
    <cfRule type="expression" dxfId="790" priority="2426" stopIfTrue="1">
      <formula>$Q422="0"</formula>
    </cfRule>
  </conditionalFormatting>
  <conditionalFormatting sqref="A427:AA431 AC427:AO431 AB427">
    <cfRule type="expression" dxfId="789" priority="2425" stopIfTrue="1">
      <formula>$Q427="0"</formula>
    </cfRule>
  </conditionalFormatting>
  <conditionalFormatting sqref="A432:AA436">
    <cfRule type="expression" dxfId="788" priority="2424" stopIfTrue="1">
      <formula>$Q432="0"</formula>
    </cfRule>
  </conditionalFormatting>
  <conditionalFormatting sqref="A437:AA442 AC437:AO442 AB437">
    <cfRule type="expression" dxfId="787" priority="2423" stopIfTrue="1">
      <formula>$Q437="0"</formula>
    </cfRule>
  </conditionalFormatting>
  <conditionalFormatting sqref="A443:AA447">
    <cfRule type="expression" dxfId="786" priority="2422" stopIfTrue="1">
      <formula>$Q443="0"</formula>
    </cfRule>
  </conditionalFormatting>
  <conditionalFormatting sqref="A448:AA452 AC448:AO452 AB448">
    <cfRule type="expression" dxfId="785" priority="2421" stopIfTrue="1">
      <formula>$Q448="0"</formula>
    </cfRule>
  </conditionalFormatting>
  <conditionalFormatting sqref="A453:AA457">
    <cfRule type="expression" dxfId="784" priority="2420" stopIfTrue="1">
      <formula>$Q453="0"</formula>
    </cfRule>
  </conditionalFormatting>
  <conditionalFormatting sqref="A458:AA462 AC458:AO462 AB458">
    <cfRule type="expression" dxfId="783" priority="2419" stopIfTrue="1">
      <formula>$Q458="0"</formula>
    </cfRule>
  </conditionalFormatting>
  <conditionalFormatting sqref="A463:AA467">
    <cfRule type="expression" dxfId="782" priority="2418" stopIfTrue="1">
      <formula>$Q463="0"</formula>
    </cfRule>
  </conditionalFormatting>
  <conditionalFormatting sqref="A468:AA472 AC468:AO472 AB468">
    <cfRule type="expression" dxfId="781" priority="2417" stopIfTrue="1">
      <formula>$Q468="0"</formula>
    </cfRule>
  </conditionalFormatting>
  <conditionalFormatting sqref="A473:AA519">
    <cfRule type="expression" dxfId="780" priority="2416" stopIfTrue="1">
      <formula>$Q473="0"</formula>
    </cfRule>
  </conditionalFormatting>
  <conditionalFormatting sqref="A478:AA483 AC478:AO483 AB478">
    <cfRule type="expression" dxfId="779" priority="2415" stopIfTrue="1">
      <formula>$Q478="0"</formula>
    </cfRule>
  </conditionalFormatting>
  <conditionalFormatting sqref="A484:AA488">
    <cfRule type="expression" dxfId="778" priority="2414" stopIfTrue="1">
      <formula>$Q484="0"</formula>
    </cfRule>
  </conditionalFormatting>
  <conditionalFormatting sqref="A489:AA493 AC489:AO493 AB489">
    <cfRule type="expression" dxfId="777" priority="2413" stopIfTrue="1">
      <formula>$Q489="0"</formula>
    </cfRule>
  </conditionalFormatting>
  <conditionalFormatting sqref="A499:AA503 AC499:AO503 AB499">
    <cfRule type="expression" dxfId="776" priority="2412" stopIfTrue="1">
      <formula>$Q499="0"</formula>
    </cfRule>
  </conditionalFormatting>
  <conditionalFormatting sqref="A504:AA508">
    <cfRule type="expression" dxfId="775" priority="2411" stopIfTrue="1">
      <formula>$Q504="0"</formula>
    </cfRule>
  </conditionalFormatting>
  <conditionalFormatting sqref="A509:AA514 AC509:AO514 AB509">
    <cfRule type="expression" dxfId="774" priority="2410" stopIfTrue="1">
      <formula>$Q509="0"</formula>
    </cfRule>
  </conditionalFormatting>
  <conditionalFormatting sqref="A520:AA524">
    <cfRule type="expression" dxfId="773" priority="2408" stopIfTrue="1">
      <formula>$Q520="0"</formula>
    </cfRule>
  </conditionalFormatting>
  <conditionalFormatting sqref="A525:AA530 AC525:AO530 AB525">
    <cfRule type="expression" dxfId="772" priority="2407" stopIfTrue="1">
      <formula>$Q525="0"</formula>
    </cfRule>
  </conditionalFormatting>
  <conditionalFormatting sqref="A531:AA535">
    <cfRule type="expression" dxfId="771" priority="2406" stopIfTrue="1">
      <formula>$Q531="0"</formula>
    </cfRule>
  </conditionalFormatting>
  <conditionalFormatting sqref="A536:AA540 AC536:AO540 AB536">
    <cfRule type="expression" dxfId="770" priority="2405" stopIfTrue="1">
      <formula>$Q536="0"</formula>
    </cfRule>
  </conditionalFormatting>
  <conditionalFormatting sqref="A541:AA545">
    <cfRule type="expression" dxfId="769" priority="2404" stopIfTrue="1">
      <formula>$Q541="0"</formula>
    </cfRule>
  </conditionalFormatting>
  <conditionalFormatting sqref="A546:AA550 AC546:AO550 AB546">
    <cfRule type="expression" dxfId="768" priority="2403" stopIfTrue="1">
      <formula>$Q546="0"</formula>
    </cfRule>
  </conditionalFormatting>
  <conditionalFormatting sqref="A551:AA556">
    <cfRule type="expression" dxfId="767" priority="2402" stopIfTrue="1">
      <formula>$Q551="0"</formula>
    </cfRule>
  </conditionalFormatting>
  <conditionalFormatting sqref="A557:AA561 AC557:AO561 AB557">
    <cfRule type="expression" dxfId="766" priority="2401" stopIfTrue="1">
      <formula>$Q557="0"</formula>
    </cfRule>
  </conditionalFormatting>
  <conditionalFormatting sqref="A562:AA566">
    <cfRule type="expression" dxfId="765" priority="2400" stopIfTrue="1">
      <formula>$Q562="0"</formula>
    </cfRule>
  </conditionalFormatting>
  <conditionalFormatting sqref="AB567 A567:AA572 AC567:AO572">
    <cfRule type="expression" dxfId="764" priority="2399" stopIfTrue="1">
      <formula>$Q567="0"</formula>
    </cfRule>
  </conditionalFormatting>
  <conditionalFormatting sqref="A573:AA578">
    <cfRule type="expression" dxfId="763" priority="2398" stopIfTrue="1">
      <formula>$Q573="0"</formula>
    </cfRule>
  </conditionalFormatting>
  <conditionalFormatting sqref="A579:AA583 AC579:AO583 AB579">
    <cfRule type="expression" dxfId="762" priority="2397" stopIfTrue="1">
      <formula>$Q579="0"</formula>
    </cfRule>
  </conditionalFormatting>
  <conditionalFormatting sqref="A584:AA588">
    <cfRule type="expression" dxfId="761" priority="2396" stopIfTrue="1">
      <formula>$Q584="0"</formula>
    </cfRule>
  </conditionalFormatting>
  <conditionalFormatting sqref="A589:AA593 AC589:AO593 AB589">
    <cfRule type="expression" dxfId="760" priority="2395" stopIfTrue="1">
      <formula>$Q589="0"</formula>
    </cfRule>
  </conditionalFormatting>
  <conditionalFormatting sqref="A594:AA598">
    <cfRule type="expression" dxfId="759" priority="2394" stopIfTrue="1">
      <formula>$Q594="0"</formula>
    </cfRule>
  </conditionalFormatting>
  <conditionalFormatting sqref="A599:AA603 AC599:AO603 AB599">
    <cfRule type="expression" dxfId="758" priority="2393" stopIfTrue="1">
      <formula>$Q599="0"</formula>
    </cfRule>
  </conditionalFormatting>
  <conditionalFormatting sqref="AB609 A609:AA614 AC609:AO614">
    <cfRule type="expression" dxfId="757" priority="2391" stopIfTrue="1">
      <formula>$Q609="0"</formula>
    </cfRule>
  </conditionalFormatting>
  <conditionalFormatting sqref="A615:AA619">
    <cfRule type="expression" dxfId="756" priority="2390" stopIfTrue="1">
      <formula>$Q615="0"</formula>
    </cfRule>
  </conditionalFormatting>
  <conditionalFormatting sqref="A620:AA624 AC620:AO624 AB620">
    <cfRule type="expression" dxfId="755" priority="2389" stopIfTrue="1">
      <formula>$Q620="0"</formula>
    </cfRule>
  </conditionalFormatting>
  <conditionalFormatting sqref="A630:AA635 AC630:AO635 AB630">
    <cfRule type="expression" dxfId="754" priority="2388" stopIfTrue="1">
      <formula>$Q630="0"</formula>
    </cfRule>
  </conditionalFormatting>
  <conditionalFormatting sqref="A636:AA640">
    <cfRule type="expression" dxfId="753" priority="2387" stopIfTrue="1">
      <formula>$Q636="0"</formula>
    </cfRule>
  </conditionalFormatting>
  <conditionalFormatting sqref="A641:AA645 AC641:AO645 AB641">
    <cfRule type="expression" dxfId="752" priority="2386" stopIfTrue="1">
      <formula>$Q641="0"</formula>
    </cfRule>
  </conditionalFormatting>
  <conditionalFormatting sqref="B651:AO777">
    <cfRule type="expression" dxfId="751" priority="2385" stopIfTrue="1">
      <formula>$Q651="0"</formula>
    </cfRule>
  </conditionalFormatting>
  <conditionalFormatting sqref="A651:AA655">
    <cfRule type="expression" dxfId="750" priority="2384" stopIfTrue="1">
      <formula>$Q651="0"</formula>
    </cfRule>
  </conditionalFormatting>
  <conditionalFormatting sqref="A656:AA660 AC656:AO660 AB656">
    <cfRule type="expression" dxfId="749" priority="2383" stopIfTrue="1">
      <formula>$Q656="0"</formula>
    </cfRule>
  </conditionalFormatting>
  <conditionalFormatting sqref="A661:AA665">
    <cfRule type="expression" dxfId="748" priority="2382" stopIfTrue="1">
      <formula>$Q661="0"</formula>
    </cfRule>
  </conditionalFormatting>
  <conditionalFormatting sqref="A666:AA670 AC666:AO670 AB666">
    <cfRule type="expression" dxfId="747" priority="2381" stopIfTrue="1">
      <formula>$Q666="0"</formula>
    </cfRule>
  </conditionalFormatting>
  <conditionalFormatting sqref="A671:AA675">
    <cfRule type="expression" dxfId="746" priority="2380" stopIfTrue="1">
      <formula>$Q671="0"</formula>
    </cfRule>
  </conditionalFormatting>
  <conditionalFormatting sqref="A676:AA680 AC676:AO680 AB676">
    <cfRule type="expression" dxfId="745" priority="2379" stopIfTrue="1">
      <formula>$Q676="0"</formula>
    </cfRule>
  </conditionalFormatting>
  <conditionalFormatting sqref="A681:AA685">
    <cfRule type="expression" dxfId="744" priority="2378" stopIfTrue="1">
      <formula>$Q681="0"</formula>
    </cfRule>
  </conditionalFormatting>
  <conditionalFormatting sqref="A686:AA690 AC686:AO690 AB686">
    <cfRule type="expression" dxfId="743" priority="2377" stopIfTrue="1">
      <formula>$Q686="0"</formula>
    </cfRule>
  </conditionalFormatting>
  <conditionalFormatting sqref="A691:AA696">
    <cfRule type="expression" dxfId="742" priority="2376" stopIfTrue="1">
      <formula>$Q691="0"</formula>
    </cfRule>
  </conditionalFormatting>
  <conditionalFormatting sqref="A697:AA701 AC697:AO701 AB697">
    <cfRule type="expression" dxfId="741" priority="2375" stopIfTrue="1">
      <formula>$Q697="0"</formula>
    </cfRule>
  </conditionalFormatting>
  <conditionalFormatting sqref="A702:AA706">
    <cfRule type="expression" dxfId="740" priority="2374" stopIfTrue="1">
      <formula>$Q702="0"</formula>
    </cfRule>
  </conditionalFormatting>
  <conditionalFormatting sqref="A707:AA711 AC707:AO711 AB707">
    <cfRule type="expression" dxfId="739" priority="2373" stopIfTrue="1">
      <formula>$Q707="0"</formula>
    </cfRule>
  </conditionalFormatting>
  <conditionalFormatting sqref="A712:AA716">
    <cfRule type="expression" dxfId="738" priority="2372" stopIfTrue="1">
      <formula>$Q712="0"</formula>
    </cfRule>
  </conditionalFormatting>
  <conditionalFormatting sqref="A717:AA721 AC717:AO721 AB717">
    <cfRule type="expression" dxfId="737" priority="2371" stopIfTrue="1">
      <formula>$Q717="0"</formula>
    </cfRule>
  </conditionalFormatting>
  <conditionalFormatting sqref="A722:AA726">
    <cfRule type="expression" dxfId="736" priority="2370" stopIfTrue="1">
      <formula>$Q722="0"</formula>
    </cfRule>
  </conditionalFormatting>
  <conditionalFormatting sqref="A727:AA731 AC727:AO731 AB727">
    <cfRule type="expression" dxfId="735" priority="2369" stopIfTrue="1">
      <formula>$Q727="0"</formula>
    </cfRule>
  </conditionalFormatting>
  <conditionalFormatting sqref="A732:AA777">
    <cfRule type="expression" dxfId="734" priority="2368" stopIfTrue="1">
      <formula>$Q732="0"</formula>
    </cfRule>
  </conditionalFormatting>
  <conditionalFormatting sqref="A737:AA741 AC737:AO741 AB737">
    <cfRule type="expression" dxfId="733" priority="2367" stopIfTrue="1">
      <formula>$Q737="0"</formula>
    </cfRule>
  </conditionalFormatting>
  <conditionalFormatting sqref="A742:AA746">
    <cfRule type="expression" dxfId="732" priority="2366" stopIfTrue="1">
      <formula>$Q742="0"</formula>
    </cfRule>
  </conditionalFormatting>
  <conditionalFormatting sqref="A747:AA751 AC747:AO751 AB747">
    <cfRule type="expression" dxfId="731" priority="2365" stopIfTrue="1">
      <formula>$Q747="0"</formula>
    </cfRule>
  </conditionalFormatting>
  <conditionalFormatting sqref="A757:AA761 AC757:AO761 AB757">
    <cfRule type="expression" dxfId="730" priority="2364" stopIfTrue="1">
      <formula>$Q757="0"</formula>
    </cfRule>
  </conditionalFormatting>
  <conditionalFormatting sqref="A762:AA767">
    <cfRule type="expression" dxfId="729" priority="2363" stopIfTrue="1">
      <formula>$Q762="0"</formula>
    </cfRule>
  </conditionalFormatting>
  <conditionalFormatting sqref="A768:AA772 AC768:AO772 AB768">
    <cfRule type="expression" dxfId="728" priority="2362" stopIfTrue="1">
      <formula>$Q768="0"</formula>
    </cfRule>
  </conditionalFormatting>
  <conditionalFormatting sqref="B778:AO903">
    <cfRule type="expression" dxfId="727" priority="2361" stopIfTrue="1">
      <formula>$Q778="0"</formula>
    </cfRule>
  </conditionalFormatting>
  <conditionalFormatting sqref="A778:AA782">
    <cfRule type="expression" dxfId="726" priority="2360" stopIfTrue="1">
      <formula>$Q778="0"</formula>
    </cfRule>
  </conditionalFormatting>
  <conditionalFormatting sqref="A783:AA788 AC783:AO788 AB783">
    <cfRule type="expression" dxfId="725" priority="2359" stopIfTrue="1">
      <formula>$Q783="0"</formula>
    </cfRule>
  </conditionalFormatting>
  <conditionalFormatting sqref="A789:AA793">
    <cfRule type="expression" dxfId="724" priority="2358" stopIfTrue="1">
      <formula>$Q789="0"</formula>
    </cfRule>
  </conditionalFormatting>
  <conditionalFormatting sqref="A794:AA798 AC794:AO798 AB794">
    <cfRule type="expression" dxfId="723" priority="2357" stopIfTrue="1">
      <formula>$Q794="0"</formula>
    </cfRule>
  </conditionalFormatting>
  <conditionalFormatting sqref="A799:AA803">
    <cfRule type="expression" dxfId="722" priority="2356" stopIfTrue="1">
      <formula>$Q799="0"</formula>
    </cfRule>
  </conditionalFormatting>
  <conditionalFormatting sqref="A804:AA808 AC804:AO808 AB804">
    <cfRule type="expression" dxfId="721" priority="2355" stopIfTrue="1">
      <formula>$Q804="0"</formula>
    </cfRule>
  </conditionalFormatting>
  <conditionalFormatting sqref="A809:AA813">
    <cfRule type="expression" dxfId="720" priority="2354" stopIfTrue="1">
      <formula>$Q809="0"</formula>
    </cfRule>
  </conditionalFormatting>
  <conditionalFormatting sqref="A814:AA818 AC814:AO818 AB814">
    <cfRule type="expression" dxfId="719" priority="2353" stopIfTrue="1">
      <formula>$Q814="0"</formula>
    </cfRule>
  </conditionalFormatting>
  <conditionalFormatting sqref="A819:AA823">
    <cfRule type="expression" dxfId="718" priority="2352" stopIfTrue="1">
      <formula>$Q819="0"</formula>
    </cfRule>
  </conditionalFormatting>
  <conditionalFormatting sqref="A824:AA828 AC824:AO828 AB824">
    <cfRule type="expression" dxfId="717" priority="2351" stopIfTrue="1">
      <formula>$Q824="0"</formula>
    </cfRule>
  </conditionalFormatting>
  <conditionalFormatting sqref="A829:AA833">
    <cfRule type="expression" dxfId="716" priority="2350" stopIfTrue="1">
      <formula>$Q829="0"</formula>
    </cfRule>
  </conditionalFormatting>
  <conditionalFormatting sqref="A834:AA838 AC834:AO838 AB834">
    <cfRule type="expression" dxfId="715" priority="2349" stopIfTrue="1">
      <formula>$Q834="0"</formula>
    </cfRule>
  </conditionalFormatting>
  <conditionalFormatting sqref="A839:AA843">
    <cfRule type="expression" dxfId="714" priority="2348" stopIfTrue="1">
      <formula>$Q839="0"</formula>
    </cfRule>
  </conditionalFormatting>
  <conditionalFormatting sqref="A844:AA848 AC844:AO848 AB844">
    <cfRule type="expression" dxfId="713" priority="2347" stopIfTrue="1">
      <formula>$Q844="0"</formula>
    </cfRule>
  </conditionalFormatting>
  <conditionalFormatting sqref="A849:AA853">
    <cfRule type="expression" dxfId="712" priority="2346" stopIfTrue="1">
      <formula>$Q849="0"</formula>
    </cfRule>
  </conditionalFormatting>
  <conditionalFormatting sqref="A854:AA858 AC854:AO858 AB854">
    <cfRule type="expression" dxfId="711" priority="2345" stopIfTrue="1">
      <formula>$Q854="0"</formula>
    </cfRule>
  </conditionalFormatting>
  <conditionalFormatting sqref="A859:AA903">
    <cfRule type="expression" dxfId="710" priority="2344" stopIfTrue="1">
      <formula>$Q859="0"</formula>
    </cfRule>
  </conditionalFormatting>
  <conditionalFormatting sqref="A864:AA868 AC864:AO868 AB864">
    <cfRule type="expression" dxfId="709" priority="2343" stopIfTrue="1">
      <formula>$Q864="0"</formula>
    </cfRule>
  </conditionalFormatting>
  <conditionalFormatting sqref="A869:AA873">
    <cfRule type="expression" dxfId="708" priority="2342" stopIfTrue="1">
      <formula>$Q869="0"</formula>
    </cfRule>
  </conditionalFormatting>
  <conditionalFormatting sqref="A874:AA878 AC874:AO878 AB874">
    <cfRule type="expression" dxfId="707" priority="2341" stopIfTrue="1">
      <formula>$Q874="0"</formula>
    </cfRule>
  </conditionalFormatting>
  <conditionalFormatting sqref="A884:AA888 AC884:AO888 AB884">
    <cfRule type="expression" dxfId="706" priority="2340" stopIfTrue="1">
      <formula>$Q884="0"</formula>
    </cfRule>
  </conditionalFormatting>
  <conditionalFormatting sqref="A889:AA893">
    <cfRule type="expression" dxfId="705" priority="2339" stopIfTrue="1">
      <formula>$Q889="0"</formula>
    </cfRule>
  </conditionalFormatting>
  <conditionalFormatting sqref="A894:AA898 AC894:AO898 AB894">
    <cfRule type="expression" dxfId="704" priority="2338" stopIfTrue="1">
      <formula>$Q894="0"</formula>
    </cfRule>
  </conditionalFormatting>
  <conditionalFormatting sqref="B904:AO1028">
    <cfRule type="expression" dxfId="703" priority="2337" stopIfTrue="1">
      <formula>$Q904="0"</formula>
    </cfRule>
  </conditionalFormatting>
  <conditionalFormatting sqref="A904:AA908">
    <cfRule type="expression" dxfId="702" priority="2336" stopIfTrue="1">
      <formula>$Q904="0"</formula>
    </cfRule>
  </conditionalFormatting>
  <conditionalFormatting sqref="A909:AA913 AC909:AO913 AB909">
    <cfRule type="expression" dxfId="701" priority="2335" stopIfTrue="1">
      <formula>$Q909="0"</formula>
    </cfRule>
  </conditionalFormatting>
  <conditionalFormatting sqref="A914:AA918">
    <cfRule type="expression" dxfId="700" priority="2334" stopIfTrue="1">
      <formula>$Q914="0"</formula>
    </cfRule>
  </conditionalFormatting>
  <conditionalFormatting sqref="A919:AA923 AC919:AO923 AB919">
    <cfRule type="expression" dxfId="699" priority="2333" stopIfTrue="1">
      <formula>$Q919="0"</formula>
    </cfRule>
  </conditionalFormatting>
  <conditionalFormatting sqref="A924:AA928">
    <cfRule type="expression" dxfId="698" priority="2332" stopIfTrue="1">
      <formula>$Q924="0"</formula>
    </cfRule>
  </conditionalFormatting>
  <conditionalFormatting sqref="A929:AA933 AC929:AO933 AB929">
    <cfRule type="expression" dxfId="697" priority="2331" stopIfTrue="1">
      <formula>$Q929="0"</formula>
    </cfRule>
  </conditionalFormatting>
  <conditionalFormatting sqref="A934:AA938">
    <cfRule type="expression" dxfId="696" priority="2330" stopIfTrue="1">
      <formula>$Q934="0"</formula>
    </cfRule>
  </conditionalFormatting>
  <conditionalFormatting sqref="A939:AA943 AC939:AO943 AB939">
    <cfRule type="expression" dxfId="695" priority="2329" stopIfTrue="1">
      <formula>$Q939="0"</formula>
    </cfRule>
  </conditionalFormatting>
  <conditionalFormatting sqref="A944:AA948">
    <cfRule type="expression" dxfId="694" priority="2328" stopIfTrue="1">
      <formula>$Q944="0"</formula>
    </cfRule>
  </conditionalFormatting>
  <conditionalFormatting sqref="A949:AA953 AC949:AO953 AB949">
    <cfRule type="expression" dxfId="693" priority="2327" stopIfTrue="1">
      <formula>$Q949="0"</formula>
    </cfRule>
  </conditionalFormatting>
  <conditionalFormatting sqref="A954:AA958">
    <cfRule type="expression" dxfId="692" priority="2326" stopIfTrue="1">
      <formula>$Q954="0"</formula>
    </cfRule>
  </conditionalFormatting>
  <conditionalFormatting sqref="A959:AA963 AC959:AO963 AB959">
    <cfRule type="expression" dxfId="691" priority="2325" stopIfTrue="1">
      <formula>$Q959="0"</formula>
    </cfRule>
  </conditionalFormatting>
  <conditionalFormatting sqref="A964:AA968">
    <cfRule type="expression" dxfId="690" priority="2324" stopIfTrue="1">
      <formula>$Q964="0"</formula>
    </cfRule>
  </conditionalFormatting>
  <conditionalFormatting sqref="A969:AA973 AC969:AO973 AB969">
    <cfRule type="expression" dxfId="689" priority="2323" stopIfTrue="1">
      <formula>$Q969="0"</formula>
    </cfRule>
  </conditionalFormatting>
  <conditionalFormatting sqref="A974:AA978">
    <cfRule type="expression" dxfId="688" priority="2322" stopIfTrue="1">
      <formula>$Q974="0"</formula>
    </cfRule>
  </conditionalFormatting>
  <conditionalFormatting sqref="A979:AA983 AC979:AO983 AB979">
    <cfRule type="expression" dxfId="687" priority="2321" stopIfTrue="1">
      <formula>$Q979="0"</formula>
    </cfRule>
  </conditionalFormatting>
  <conditionalFormatting sqref="A984:AA1028">
    <cfRule type="expression" dxfId="686" priority="2320" stopIfTrue="1">
      <formula>$Q984="0"</formula>
    </cfRule>
  </conditionalFormatting>
  <conditionalFormatting sqref="A989:AA993 AC989:AO993 AB989">
    <cfRule type="expression" dxfId="685" priority="2319" stopIfTrue="1">
      <formula>$Q989="0"</formula>
    </cfRule>
  </conditionalFormatting>
  <conditionalFormatting sqref="A994:AA998">
    <cfRule type="expression" dxfId="684" priority="2318" stopIfTrue="1">
      <formula>$Q994="0"</formula>
    </cfRule>
  </conditionalFormatting>
  <conditionalFormatting sqref="A999:AA1003 AC999:AO1003 AB999">
    <cfRule type="expression" dxfId="683" priority="2317" stopIfTrue="1">
      <formula>$Q999="0"</formula>
    </cfRule>
  </conditionalFormatting>
  <conditionalFormatting sqref="A1009:AA1013 AC1009:AO1013 AB1009">
    <cfRule type="expression" dxfId="682" priority="2316" stopIfTrue="1">
      <formula>$Q1009="0"</formula>
    </cfRule>
  </conditionalFormatting>
  <conditionalFormatting sqref="A1014:AA1018">
    <cfRule type="expression" dxfId="681" priority="2315" stopIfTrue="1">
      <formula>$Q1014="0"</formula>
    </cfRule>
  </conditionalFormatting>
  <conditionalFormatting sqref="A1019:AA1023 AC1019:AO1023 AB1019">
    <cfRule type="expression" dxfId="680" priority="2314" stopIfTrue="1">
      <formula>$Q1019="0"</formula>
    </cfRule>
  </conditionalFormatting>
  <conditionalFormatting sqref="B1029:AO1153">
    <cfRule type="expression" dxfId="679" priority="2313" stopIfTrue="1">
      <formula>$Q1029="0"</formula>
    </cfRule>
  </conditionalFormatting>
  <conditionalFormatting sqref="A1029:AA1033">
    <cfRule type="expression" dxfId="678" priority="2312" stopIfTrue="1">
      <formula>$Q1029="0"</formula>
    </cfRule>
  </conditionalFormatting>
  <conditionalFormatting sqref="A1034:AA1038 AC1034:AO1038 AB1034">
    <cfRule type="expression" dxfId="677" priority="2311" stopIfTrue="1">
      <formula>$Q1034="0"</formula>
    </cfRule>
  </conditionalFormatting>
  <conditionalFormatting sqref="A1039:AA1043">
    <cfRule type="expression" dxfId="676" priority="2310" stopIfTrue="1">
      <formula>$Q1039="0"</formula>
    </cfRule>
  </conditionalFormatting>
  <conditionalFormatting sqref="A1044:AA1048 AC1044:AO1048 AB1044">
    <cfRule type="expression" dxfId="675" priority="2309" stopIfTrue="1">
      <formula>$Q1044="0"</formula>
    </cfRule>
  </conditionalFormatting>
  <conditionalFormatting sqref="A1049:AA1053">
    <cfRule type="expression" dxfId="674" priority="2308" stopIfTrue="1">
      <formula>$Q1049="0"</formula>
    </cfRule>
  </conditionalFormatting>
  <conditionalFormatting sqref="A1054:AA1058 AC1054:AO1058 AB1054">
    <cfRule type="expression" dxfId="673" priority="2307" stopIfTrue="1">
      <formula>$Q1054="0"</formula>
    </cfRule>
  </conditionalFormatting>
  <conditionalFormatting sqref="A1059:AA1063">
    <cfRule type="expression" dxfId="672" priority="2306" stopIfTrue="1">
      <formula>$Q1059="0"</formula>
    </cfRule>
  </conditionalFormatting>
  <conditionalFormatting sqref="A1064:AA1068 AC1064:AO1068 AB1064">
    <cfRule type="expression" dxfId="671" priority="2305" stopIfTrue="1">
      <formula>$Q1064="0"</formula>
    </cfRule>
  </conditionalFormatting>
  <conditionalFormatting sqref="A1069:AA1073">
    <cfRule type="expression" dxfId="670" priority="2304" stopIfTrue="1">
      <formula>$Q1069="0"</formula>
    </cfRule>
  </conditionalFormatting>
  <conditionalFormatting sqref="A1074:AA1078 AC1074:AO1078 AB1074">
    <cfRule type="expression" dxfId="669" priority="2303" stopIfTrue="1">
      <formula>$Q1074="0"</formula>
    </cfRule>
  </conditionalFormatting>
  <conditionalFormatting sqref="A1079:AA1083">
    <cfRule type="expression" dxfId="668" priority="2302" stopIfTrue="1">
      <formula>$Q1079="0"</formula>
    </cfRule>
  </conditionalFormatting>
  <conditionalFormatting sqref="A1084:AA1088 AC1084:AO1088 AB1084">
    <cfRule type="expression" dxfId="667" priority="2301" stopIfTrue="1">
      <formula>$Q1084="0"</formula>
    </cfRule>
  </conditionalFormatting>
  <conditionalFormatting sqref="A1089:AA1093">
    <cfRule type="expression" dxfId="666" priority="2300" stopIfTrue="1">
      <formula>$Q1089="0"</formula>
    </cfRule>
  </conditionalFormatting>
  <conditionalFormatting sqref="A1094:AA1098 AC1094:AO1098 AB1094">
    <cfRule type="expression" dxfId="665" priority="2299" stopIfTrue="1">
      <formula>$Q1094="0"</formula>
    </cfRule>
  </conditionalFormatting>
  <conditionalFormatting sqref="A1099:AA1103">
    <cfRule type="expression" dxfId="664" priority="2298" stopIfTrue="1">
      <formula>$Q1099="0"</formula>
    </cfRule>
  </conditionalFormatting>
  <conditionalFormatting sqref="A1104:AA1108 AC1104:AO1108 AB1104">
    <cfRule type="expression" dxfId="663" priority="2297" stopIfTrue="1">
      <formula>$Q1104="0"</formula>
    </cfRule>
  </conditionalFormatting>
  <conditionalFormatting sqref="A1109:AA1153">
    <cfRule type="expression" dxfId="662" priority="2296" stopIfTrue="1">
      <formula>$Q1109="0"</formula>
    </cfRule>
  </conditionalFormatting>
  <conditionalFormatting sqref="A1114:AA1118 AC1114:AO1118 AB1114">
    <cfRule type="expression" dxfId="661" priority="2295" stopIfTrue="1">
      <formula>$Q1114="0"</formula>
    </cfRule>
  </conditionalFormatting>
  <conditionalFormatting sqref="A1119:AA1123">
    <cfRule type="expression" dxfId="660" priority="2294" stopIfTrue="1">
      <formula>$Q1119="0"</formula>
    </cfRule>
  </conditionalFormatting>
  <conditionalFormatting sqref="A1124:AA1128 AC1124:AO1128 AB1124">
    <cfRule type="expression" dxfId="659" priority="2293" stopIfTrue="1">
      <formula>$Q1124="0"</formula>
    </cfRule>
  </conditionalFormatting>
  <conditionalFormatting sqref="A1134:AA1138 AC1134:AO1138 AB1134">
    <cfRule type="expression" dxfId="658" priority="2292" stopIfTrue="1">
      <formula>$Q1134="0"</formula>
    </cfRule>
  </conditionalFormatting>
  <conditionalFormatting sqref="A1139:AA1143">
    <cfRule type="expression" dxfId="657" priority="2291" stopIfTrue="1">
      <formula>$Q1139="0"</formula>
    </cfRule>
  </conditionalFormatting>
  <conditionalFormatting sqref="A1144:AA1148 AC1144:AO1148 AB1144">
    <cfRule type="expression" dxfId="656" priority="2290" stopIfTrue="1">
      <formula>$Q1144="0"</formula>
    </cfRule>
  </conditionalFormatting>
  <conditionalFormatting sqref="B1154:AO1278">
    <cfRule type="expression" dxfId="655" priority="2289" stopIfTrue="1">
      <formula>$Q1154="0"</formula>
    </cfRule>
  </conditionalFormatting>
  <conditionalFormatting sqref="A1154:AA1158">
    <cfRule type="expression" dxfId="654" priority="2288" stopIfTrue="1">
      <formula>$Q1154="0"</formula>
    </cfRule>
  </conditionalFormatting>
  <conditionalFormatting sqref="A1159:AA1163 AC1159:AO1163 AB1159">
    <cfRule type="expression" dxfId="653" priority="2287" stopIfTrue="1">
      <formula>$Q1159="0"</formula>
    </cfRule>
  </conditionalFormatting>
  <conditionalFormatting sqref="A1164:AA1168">
    <cfRule type="expression" dxfId="652" priority="2286" stopIfTrue="1">
      <formula>$Q1164="0"</formula>
    </cfRule>
  </conditionalFormatting>
  <conditionalFormatting sqref="A1169:AA1173 AC1169:AO1173 AB1169">
    <cfRule type="expression" dxfId="651" priority="2285" stopIfTrue="1">
      <formula>$Q1169="0"</formula>
    </cfRule>
  </conditionalFormatting>
  <conditionalFormatting sqref="A1174:AA1178">
    <cfRule type="expression" dxfId="650" priority="2284" stopIfTrue="1">
      <formula>$Q1174="0"</formula>
    </cfRule>
  </conditionalFormatting>
  <conditionalFormatting sqref="A1179:AA1183 AC1179:AO1183 AB1179">
    <cfRule type="expression" dxfId="649" priority="2283" stopIfTrue="1">
      <formula>$Q1179="0"</formula>
    </cfRule>
  </conditionalFormatting>
  <conditionalFormatting sqref="A1184:AA1188">
    <cfRule type="expression" dxfId="648" priority="2282" stopIfTrue="1">
      <formula>$Q1184="0"</formula>
    </cfRule>
  </conditionalFormatting>
  <conditionalFormatting sqref="A1189:AA1193 AC1189:AO1193 AB1189">
    <cfRule type="expression" dxfId="647" priority="2281" stopIfTrue="1">
      <formula>$Q1189="0"</formula>
    </cfRule>
  </conditionalFormatting>
  <conditionalFormatting sqref="A1194:AA1198">
    <cfRule type="expression" dxfId="646" priority="2280" stopIfTrue="1">
      <formula>$Q1194="0"</formula>
    </cfRule>
  </conditionalFormatting>
  <conditionalFormatting sqref="A1199:AA1203 AC1199:AO1203 AB1199">
    <cfRule type="expression" dxfId="645" priority="2279" stopIfTrue="1">
      <formula>$Q1199="0"</formula>
    </cfRule>
  </conditionalFormatting>
  <conditionalFormatting sqref="A1204:AA1208">
    <cfRule type="expression" dxfId="644" priority="2278" stopIfTrue="1">
      <formula>$Q1204="0"</formula>
    </cfRule>
  </conditionalFormatting>
  <conditionalFormatting sqref="A1209:AA1213 AC1209:AO1213 AB1209">
    <cfRule type="expression" dxfId="643" priority="2277" stopIfTrue="1">
      <formula>$Q1209="0"</formula>
    </cfRule>
  </conditionalFormatting>
  <conditionalFormatting sqref="A1214:AA1218">
    <cfRule type="expression" dxfId="642" priority="2276" stopIfTrue="1">
      <formula>$Q1214="0"</formula>
    </cfRule>
  </conditionalFormatting>
  <conditionalFormatting sqref="A1219:AA1223 AC1219:AO1223 AB1219">
    <cfRule type="expression" dxfId="641" priority="2275" stopIfTrue="1">
      <formula>$Q1219="0"</formula>
    </cfRule>
  </conditionalFormatting>
  <conditionalFormatting sqref="A1224:AA1228">
    <cfRule type="expression" dxfId="640" priority="2274" stopIfTrue="1">
      <formula>$Q1224="0"</formula>
    </cfRule>
  </conditionalFormatting>
  <conditionalFormatting sqref="A1229:AA1233 AC1229:AO1233 AB1229">
    <cfRule type="expression" dxfId="639" priority="2273" stopIfTrue="1">
      <formula>$Q1229="0"</formula>
    </cfRule>
  </conditionalFormatting>
  <conditionalFormatting sqref="A1234:AA1278">
    <cfRule type="expression" dxfId="638" priority="2272" stopIfTrue="1">
      <formula>$Q1234="0"</formula>
    </cfRule>
  </conditionalFormatting>
  <conditionalFormatting sqref="A1239:AA1243 AC1239:AO1243 AB1239">
    <cfRule type="expression" dxfId="637" priority="2271" stopIfTrue="1">
      <formula>$Q1239="0"</formula>
    </cfRule>
  </conditionalFormatting>
  <conditionalFormatting sqref="A1244:AA1248">
    <cfRule type="expression" dxfId="636" priority="2270" stopIfTrue="1">
      <formula>$Q1244="0"</formula>
    </cfRule>
  </conditionalFormatting>
  <conditionalFormatting sqref="A1249:AA1253 AC1249:AO1253 AB1249">
    <cfRule type="expression" dxfId="635" priority="2269" stopIfTrue="1">
      <formula>$Q1249="0"</formula>
    </cfRule>
  </conditionalFormatting>
  <conditionalFormatting sqref="A1259:AA1263 AC1259:AO1263 AB1259">
    <cfRule type="expression" dxfId="634" priority="2268" stopIfTrue="1">
      <formula>$Q1259="0"</formula>
    </cfRule>
  </conditionalFormatting>
  <conditionalFormatting sqref="A1264:AA1268">
    <cfRule type="expression" dxfId="633" priority="2267" stopIfTrue="1">
      <formula>$Q1264="0"</formula>
    </cfRule>
  </conditionalFormatting>
  <conditionalFormatting sqref="A1269:AA1273 AC1269:AO1273 AB1269">
    <cfRule type="expression" dxfId="632" priority="2266" stopIfTrue="1">
      <formula>$Q1269="0"</formula>
    </cfRule>
  </conditionalFormatting>
  <conditionalFormatting sqref="B1279:AO1403">
    <cfRule type="expression" dxfId="631" priority="2265" stopIfTrue="1">
      <formula>$Q1279="0"</formula>
    </cfRule>
  </conditionalFormatting>
  <conditionalFormatting sqref="A1279:AA1283">
    <cfRule type="expression" dxfId="630" priority="2264" stopIfTrue="1">
      <formula>$Q1279="0"</formula>
    </cfRule>
  </conditionalFormatting>
  <conditionalFormatting sqref="A1284:AA1288 AC1284:AO1288 AB1284">
    <cfRule type="expression" dxfId="629" priority="2263" stopIfTrue="1">
      <formula>$Q1284="0"</formula>
    </cfRule>
  </conditionalFormatting>
  <conditionalFormatting sqref="A1289:AA1293">
    <cfRule type="expression" dxfId="628" priority="2262" stopIfTrue="1">
      <formula>$Q1289="0"</formula>
    </cfRule>
  </conditionalFormatting>
  <conditionalFormatting sqref="A1294:AA1298 AC1294:AO1298 AB1294">
    <cfRule type="expression" dxfId="627" priority="2261" stopIfTrue="1">
      <formula>$Q1294="0"</formula>
    </cfRule>
  </conditionalFormatting>
  <conditionalFormatting sqref="A1299:AA1303">
    <cfRule type="expression" dxfId="626" priority="2260" stopIfTrue="1">
      <formula>$Q1299="0"</formula>
    </cfRule>
  </conditionalFormatting>
  <conditionalFormatting sqref="A1304:AA1308 AC1304:AO1308 AB1304">
    <cfRule type="expression" dxfId="625" priority="2259" stopIfTrue="1">
      <formula>$Q1304="0"</formula>
    </cfRule>
  </conditionalFormatting>
  <conditionalFormatting sqref="A1309:AA1313">
    <cfRule type="expression" dxfId="624" priority="2258" stopIfTrue="1">
      <formula>$Q1309="0"</formula>
    </cfRule>
  </conditionalFormatting>
  <conditionalFormatting sqref="A1314:AA1318 AC1314:AO1318 AB1314">
    <cfRule type="expression" dxfId="623" priority="2257" stopIfTrue="1">
      <formula>$Q1314="0"</formula>
    </cfRule>
  </conditionalFormatting>
  <conditionalFormatting sqref="A1319:AA1323">
    <cfRule type="expression" dxfId="622" priority="2256" stopIfTrue="1">
      <formula>$Q1319="0"</formula>
    </cfRule>
  </conditionalFormatting>
  <conditionalFormatting sqref="A1324:AA1328 AC1324:AO1328 AB1324">
    <cfRule type="expression" dxfId="621" priority="2255" stopIfTrue="1">
      <formula>$Q1324="0"</formula>
    </cfRule>
  </conditionalFormatting>
  <conditionalFormatting sqref="A1329:AA1333">
    <cfRule type="expression" dxfId="620" priority="2254" stopIfTrue="1">
      <formula>$Q1329="0"</formula>
    </cfRule>
  </conditionalFormatting>
  <conditionalFormatting sqref="A1334:AA1338 AC1334:AO1338 AB1334">
    <cfRule type="expression" dxfId="619" priority="2253" stopIfTrue="1">
      <formula>$Q1334="0"</formula>
    </cfRule>
  </conditionalFormatting>
  <conditionalFormatting sqref="A1339:AA1343">
    <cfRule type="expression" dxfId="618" priority="2252" stopIfTrue="1">
      <formula>$Q1339="0"</formula>
    </cfRule>
  </conditionalFormatting>
  <conditionalFormatting sqref="A1344:AA1348 AC1344:AO1348 AB1344">
    <cfRule type="expression" dxfId="617" priority="2251" stopIfTrue="1">
      <formula>$Q1344="0"</formula>
    </cfRule>
  </conditionalFormatting>
  <conditionalFormatting sqref="A1349:AA1353">
    <cfRule type="expression" dxfId="616" priority="2250" stopIfTrue="1">
      <formula>$Q1349="0"</formula>
    </cfRule>
  </conditionalFormatting>
  <conditionalFormatting sqref="A1354:AA1358 AC1354:AO1358 AB1354">
    <cfRule type="expression" dxfId="615" priority="2249" stopIfTrue="1">
      <formula>$Q1354="0"</formula>
    </cfRule>
  </conditionalFormatting>
  <conditionalFormatting sqref="A1359:AA1403">
    <cfRule type="expression" dxfId="614" priority="2248" stopIfTrue="1">
      <formula>$Q1359="0"</formula>
    </cfRule>
  </conditionalFormatting>
  <conditionalFormatting sqref="A1364:AA1368 AC1364:AO1368 AB1364">
    <cfRule type="expression" dxfId="613" priority="2247" stopIfTrue="1">
      <formula>$Q1364="0"</formula>
    </cfRule>
  </conditionalFormatting>
  <conditionalFormatting sqref="A1369:AA1373">
    <cfRule type="expression" dxfId="612" priority="2246" stopIfTrue="1">
      <formula>$Q1369="0"</formula>
    </cfRule>
  </conditionalFormatting>
  <conditionalFormatting sqref="A1374:AA1378 AC1374:AO1378 AB1374">
    <cfRule type="expression" dxfId="611" priority="2245" stopIfTrue="1">
      <formula>$Q1374="0"</formula>
    </cfRule>
  </conditionalFormatting>
  <conditionalFormatting sqref="A1384:AA1388 AC1384:AO1388 AB1384">
    <cfRule type="expression" dxfId="610" priority="2244" stopIfTrue="1">
      <formula>$Q1384="0"</formula>
    </cfRule>
  </conditionalFormatting>
  <conditionalFormatting sqref="A1389:AA1393">
    <cfRule type="expression" dxfId="609" priority="2243" stopIfTrue="1">
      <formula>$Q1389="0"</formula>
    </cfRule>
  </conditionalFormatting>
  <conditionalFormatting sqref="A1394:AA1398 AC1394:AO1398 AB1394">
    <cfRule type="expression" dxfId="608" priority="2242" stopIfTrue="1">
      <formula>$Q1394="0"</formula>
    </cfRule>
  </conditionalFormatting>
  <conditionalFormatting sqref="B1404:AO1528">
    <cfRule type="expression" dxfId="607" priority="2241" stopIfTrue="1">
      <formula>$Q1404="0"</formula>
    </cfRule>
  </conditionalFormatting>
  <conditionalFormatting sqref="A1404:AA1408">
    <cfRule type="expression" dxfId="606" priority="2240" stopIfTrue="1">
      <formula>$Q1404="0"</formula>
    </cfRule>
  </conditionalFormatting>
  <conditionalFormatting sqref="A1409:AA1413 AC1409:AO1413 AB1409">
    <cfRule type="expression" dxfId="605" priority="2239" stopIfTrue="1">
      <formula>$Q1409="0"</formula>
    </cfRule>
  </conditionalFormatting>
  <conditionalFormatting sqref="A1414:AA1418">
    <cfRule type="expression" dxfId="604" priority="2238" stopIfTrue="1">
      <formula>$Q1414="0"</formula>
    </cfRule>
  </conditionalFormatting>
  <conditionalFormatting sqref="A1419:AA1423 AC1419:AO1423 AB1419">
    <cfRule type="expression" dxfId="603" priority="2237" stopIfTrue="1">
      <formula>$Q1419="0"</formula>
    </cfRule>
  </conditionalFormatting>
  <conditionalFormatting sqref="A1424:AA1428">
    <cfRule type="expression" dxfId="602" priority="2236" stopIfTrue="1">
      <formula>$Q1424="0"</formula>
    </cfRule>
  </conditionalFormatting>
  <conditionalFormatting sqref="A1429:AA1433 AC1429:AO1433 AB1429">
    <cfRule type="expression" dxfId="601" priority="2235" stopIfTrue="1">
      <formula>$Q1429="0"</formula>
    </cfRule>
  </conditionalFormatting>
  <conditionalFormatting sqref="A1434:AA1438">
    <cfRule type="expression" dxfId="600" priority="2234" stopIfTrue="1">
      <formula>$Q1434="0"</formula>
    </cfRule>
  </conditionalFormatting>
  <conditionalFormatting sqref="A1439:AA1443 AC1439:AO1443 AB1439">
    <cfRule type="expression" dxfId="599" priority="2233" stopIfTrue="1">
      <formula>$Q1439="0"</formula>
    </cfRule>
  </conditionalFormatting>
  <conditionalFormatting sqref="A1444:AA1448">
    <cfRule type="expression" dxfId="598" priority="2232" stopIfTrue="1">
      <formula>$Q1444="0"</formula>
    </cfRule>
  </conditionalFormatting>
  <conditionalFormatting sqref="A1449:AA1453 AC1449:AO1453 AB1449">
    <cfRule type="expression" dxfId="597" priority="2231" stopIfTrue="1">
      <formula>$Q1449="0"</formula>
    </cfRule>
  </conditionalFormatting>
  <conditionalFormatting sqref="A1454:AA1458">
    <cfRule type="expression" dxfId="596" priority="2230" stopIfTrue="1">
      <formula>$Q1454="0"</formula>
    </cfRule>
  </conditionalFormatting>
  <conditionalFormatting sqref="A1459:AA1463 AC1459:AO1463 AB1459">
    <cfRule type="expression" dxfId="595" priority="2229" stopIfTrue="1">
      <formula>$Q1459="0"</formula>
    </cfRule>
  </conditionalFormatting>
  <conditionalFormatting sqref="A1464:AA1468">
    <cfRule type="expression" dxfId="594" priority="2228" stopIfTrue="1">
      <formula>$Q1464="0"</formula>
    </cfRule>
  </conditionalFormatting>
  <conditionalFormatting sqref="A1469:AA1473 AC1469:AO1473 AB1469">
    <cfRule type="expression" dxfId="593" priority="2227" stopIfTrue="1">
      <formula>$Q1469="0"</formula>
    </cfRule>
  </conditionalFormatting>
  <conditionalFormatting sqref="A1474:AA1478">
    <cfRule type="expression" dxfId="592" priority="2226" stopIfTrue="1">
      <formula>$Q1474="0"</formula>
    </cfRule>
  </conditionalFormatting>
  <conditionalFormatting sqref="A1479:AA1483 AC1479:AO1483 AB1479">
    <cfRule type="expression" dxfId="591" priority="2225" stopIfTrue="1">
      <formula>$Q1479="0"</formula>
    </cfRule>
  </conditionalFormatting>
  <conditionalFormatting sqref="A1484:AA1528">
    <cfRule type="expression" dxfId="590" priority="2224" stopIfTrue="1">
      <formula>$Q1484="0"</formula>
    </cfRule>
  </conditionalFormatting>
  <conditionalFormatting sqref="A1489:AA1493 AC1489:AO1493 AB1489">
    <cfRule type="expression" dxfId="589" priority="2223" stopIfTrue="1">
      <formula>$Q1489="0"</formula>
    </cfRule>
  </conditionalFormatting>
  <conditionalFormatting sqref="A1494:AA1498">
    <cfRule type="expression" dxfId="588" priority="2222" stopIfTrue="1">
      <formula>$Q1494="0"</formula>
    </cfRule>
  </conditionalFormatting>
  <conditionalFormatting sqref="A1499:AA1503 AC1499:AO1503 AB1499">
    <cfRule type="expression" dxfId="587" priority="2221" stopIfTrue="1">
      <formula>$Q1499="0"</formula>
    </cfRule>
  </conditionalFormatting>
  <conditionalFormatting sqref="A1509:AA1513 AC1509:AO1513 AB1509">
    <cfRule type="expression" dxfId="586" priority="2220" stopIfTrue="1">
      <formula>$Q1509="0"</formula>
    </cfRule>
  </conditionalFormatting>
  <conditionalFormatting sqref="A1514:AA1518">
    <cfRule type="expression" dxfId="585" priority="2219" stopIfTrue="1">
      <formula>$Q1514="0"</formula>
    </cfRule>
  </conditionalFormatting>
  <conditionalFormatting sqref="A1519:AA1523 AC1519:AO1523 AB1519">
    <cfRule type="expression" dxfId="584" priority="2218" stopIfTrue="1">
      <formula>$Q1519="0"</formula>
    </cfRule>
  </conditionalFormatting>
  <conditionalFormatting sqref="B1529:AO1653">
    <cfRule type="expression" dxfId="583" priority="2217" stopIfTrue="1">
      <formula>$Q1529="0"</formula>
    </cfRule>
  </conditionalFormatting>
  <conditionalFormatting sqref="A1529:AA1533">
    <cfRule type="expression" dxfId="582" priority="2216" stopIfTrue="1">
      <formula>$Q1529="0"</formula>
    </cfRule>
  </conditionalFormatting>
  <conditionalFormatting sqref="A1534:AA1538 AC1534:AO1538 AB1534">
    <cfRule type="expression" dxfId="581" priority="2215" stopIfTrue="1">
      <formula>$Q1534="0"</formula>
    </cfRule>
  </conditionalFormatting>
  <conditionalFormatting sqref="A1539:AA1543">
    <cfRule type="expression" dxfId="580" priority="2214" stopIfTrue="1">
      <formula>$Q1539="0"</formula>
    </cfRule>
  </conditionalFormatting>
  <conditionalFormatting sqref="A1544:AA1548 AC1544:AO1548 AB1544">
    <cfRule type="expression" dxfId="579" priority="2213" stopIfTrue="1">
      <formula>$Q1544="0"</formula>
    </cfRule>
  </conditionalFormatting>
  <conditionalFormatting sqref="A1549:AA1553">
    <cfRule type="expression" dxfId="578" priority="2212" stopIfTrue="1">
      <formula>$Q1549="0"</formula>
    </cfRule>
  </conditionalFormatting>
  <conditionalFormatting sqref="A1554:AA1558 AC1554:AO1558 AB1554">
    <cfRule type="expression" dxfId="577" priority="2211" stopIfTrue="1">
      <formula>$Q1554="0"</formula>
    </cfRule>
  </conditionalFormatting>
  <conditionalFormatting sqref="A1559:AA1563">
    <cfRule type="expression" dxfId="576" priority="2210" stopIfTrue="1">
      <formula>$Q1559="0"</formula>
    </cfRule>
  </conditionalFormatting>
  <conditionalFormatting sqref="A1564:AA1568 AC1564:AO1568 AB1564">
    <cfRule type="expression" dxfId="575" priority="2209" stopIfTrue="1">
      <formula>$Q1564="0"</formula>
    </cfRule>
  </conditionalFormatting>
  <conditionalFormatting sqref="A1569:AA1573">
    <cfRule type="expression" dxfId="574" priority="2208" stopIfTrue="1">
      <formula>$Q1569="0"</formula>
    </cfRule>
  </conditionalFormatting>
  <conditionalFormatting sqref="A1574:AA1578 AC1574:AO1578 AB1574">
    <cfRule type="expression" dxfId="573" priority="2207" stopIfTrue="1">
      <formula>$Q1574="0"</formula>
    </cfRule>
  </conditionalFormatting>
  <conditionalFormatting sqref="A1579:AA1583">
    <cfRule type="expression" dxfId="572" priority="2206" stopIfTrue="1">
      <formula>$Q1579="0"</formula>
    </cfRule>
  </conditionalFormatting>
  <conditionalFormatting sqref="A1584:AA1588 AC1584:AO1588 AB1584">
    <cfRule type="expression" dxfId="571" priority="2205" stopIfTrue="1">
      <formula>$Q1584="0"</formula>
    </cfRule>
  </conditionalFormatting>
  <conditionalFormatting sqref="A1589:AA1593">
    <cfRule type="expression" dxfId="570" priority="2204" stopIfTrue="1">
      <formula>$Q1589="0"</formula>
    </cfRule>
  </conditionalFormatting>
  <conditionalFormatting sqref="A1594:AA1598 AC1594:AO1598 AB1594">
    <cfRule type="expression" dxfId="569" priority="2203" stopIfTrue="1">
      <formula>$Q1594="0"</formula>
    </cfRule>
  </conditionalFormatting>
  <conditionalFormatting sqref="A1599:AA1603">
    <cfRule type="expression" dxfId="568" priority="2202" stopIfTrue="1">
      <formula>$Q1599="0"</formula>
    </cfRule>
  </conditionalFormatting>
  <conditionalFormatting sqref="A1604:AA1608 AC1604:AO1608 AB1604">
    <cfRule type="expression" dxfId="567" priority="2201" stopIfTrue="1">
      <formula>$Q1604="0"</formula>
    </cfRule>
  </conditionalFormatting>
  <conditionalFormatting sqref="A1609:AA1653">
    <cfRule type="expression" dxfId="566" priority="2200" stopIfTrue="1">
      <formula>$Q1609="0"</formula>
    </cfRule>
  </conditionalFormatting>
  <conditionalFormatting sqref="A1614:AA1618 AC1614:AO1618 AB1614">
    <cfRule type="expression" dxfId="565" priority="2199" stopIfTrue="1">
      <formula>$Q1614="0"</formula>
    </cfRule>
  </conditionalFormatting>
  <conditionalFormatting sqref="A1619:AA1623">
    <cfRule type="expression" dxfId="564" priority="2198" stopIfTrue="1">
      <formula>$Q1619="0"</formula>
    </cfRule>
  </conditionalFormatting>
  <conditionalFormatting sqref="A1624:AA1628 AC1624:AO1628 AB1624">
    <cfRule type="expression" dxfId="563" priority="2197" stopIfTrue="1">
      <formula>$Q1624="0"</formula>
    </cfRule>
  </conditionalFormatting>
  <conditionalFormatting sqref="A1634:AA1638 AC1634:AO1638 AB1634">
    <cfRule type="expression" dxfId="562" priority="2196" stopIfTrue="1">
      <formula>$Q1634="0"</formula>
    </cfRule>
  </conditionalFormatting>
  <conditionalFormatting sqref="A1639:AA1643">
    <cfRule type="expression" dxfId="561" priority="2195" stopIfTrue="1">
      <formula>$Q1639="0"</formula>
    </cfRule>
  </conditionalFormatting>
  <conditionalFormatting sqref="A1644:AA1648 AC1644:AO1648 AB1644">
    <cfRule type="expression" dxfId="560" priority="2194" stopIfTrue="1">
      <formula>$Q1644="0"</formula>
    </cfRule>
  </conditionalFormatting>
  <conditionalFormatting sqref="B1654:AO1778">
    <cfRule type="expression" dxfId="559" priority="2193" stopIfTrue="1">
      <formula>$Q1654="0"</formula>
    </cfRule>
  </conditionalFormatting>
  <conditionalFormatting sqref="A1654:AA1658">
    <cfRule type="expression" dxfId="558" priority="2192" stopIfTrue="1">
      <formula>$Q1654="0"</formula>
    </cfRule>
  </conditionalFormatting>
  <conditionalFormatting sqref="A1659:AA1663 AC1659:AO1663 AB1659">
    <cfRule type="expression" dxfId="557" priority="2191" stopIfTrue="1">
      <formula>$Q1659="0"</formula>
    </cfRule>
  </conditionalFormatting>
  <conditionalFormatting sqref="A1664:AA1668">
    <cfRule type="expression" dxfId="556" priority="2190" stopIfTrue="1">
      <formula>$Q1664="0"</formula>
    </cfRule>
  </conditionalFormatting>
  <conditionalFormatting sqref="A1669:AA1673 AC1669:AO1673 AB1669">
    <cfRule type="expression" dxfId="555" priority="2189" stopIfTrue="1">
      <formula>$Q1669="0"</formula>
    </cfRule>
  </conditionalFormatting>
  <conditionalFormatting sqref="A1674:AA1678">
    <cfRule type="expression" dxfId="554" priority="2188" stopIfTrue="1">
      <formula>$Q1674="0"</formula>
    </cfRule>
  </conditionalFormatting>
  <conditionalFormatting sqref="A1679:AA1683 AC1679:AO1683 AB1679">
    <cfRule type="expression" dxfId="553" priority="2187" stopIfTrue="1">
      <formula>$Q1679="0"</formula>
    </cfRule>
  </conditionalFormatting>
  <conditionalFormatting sqref="A1684:AA1688">
    <cfRule type="expression" dxfId="552" priority="2186" stopIfTrue="1">
      <formula>$Q1684="0"</formula>
    </cfRule>
  </conditionalFormatting>
  <conditionalFormatting sqref="A1689:AA1693 AC1689:AO1693 AB1689">
    <cfRule type="expression" dxfId="551" priority="2185" stopIfTrue="1">
      <formula>$Q1689="0"</formula>
    </cfRule>
  </conditionalFormatting>
  <conditionalFormatting sqref="A1694:AA1698">
    <cfRule type="expression" dxfId="550" priority="2184" stopIfTrue="1">
      <formula>$Q1694="0"</formula>
    </cfRule>
  </conditionalFormatting>
  <conditionalFormatting sqref="A1699:AA1703 AC1699:AO1703 AB1699">
    <cfRule type="expression" dxfId="549" priority="2183" stopIfTrue="1">
      <formula>$Q1699="0"</formula>
    </cfRule>
  </conditionalFormatting>
  <conditionalFormatting sqref="A1704:AA1708">
    <cfRule type="expression" dxfId="548" priority="2182" stopIfTrue="1">
      <formula>$Q1704="0"</formula>
    </cfRule>
  </conditionalFormatting>
  <conditionalFormatting sqref="A1709:AA1713 AC1709:AO1713 AB1709">
    <cfRule type="expression" dxfId="547" priority="2181" stopIfTrue="1">
      <formula>$Q1709="0"</formula>
    </cfRule>
  </conditionalFormatting>
  <conditionalFormatting sqref="A1714:AA1718">
    <cfRule type="expression" dxfId="546" priority="2180" stopIfTrue="1">
      <formula>$Q1714="0"</formula>
    </cfRule>
  </conditionalFormatting>
  <conditionalFormatting sqref="A1719:AA1723 AC1719:AO1723 AB1719">
    <cfRule type="expression" dxfId="545" priority="2179" stopIfTrue="1">
      <formula>$Q1719="0"</formula>
    </cfRule>
  </conditionalFormatting>
  <conditionalFormatting sqref="A1724:AA1728">
    <cfRule type="expression" dxfId="544" priority="2178" stopIfTrue="1">
      <formula>$Q1724="0"</formula>
    </cfRule>
  </conditionalFormatting>
  <conditionalFormatting sqref="A1729:AA1733 AC1729:AO1733 AB1729">
    <cfRule type="expression" dxfId="543" priority="2177" stopIfTrue="1">
      <formula>$Q1729="0"</formula>
    </cfRule>
  </conditionalFormatting>
  <conditionalFormatting sqref="A1734:AA1778">
    <cfRule type="expression" dxfId="542" priority="2176" stopIfTrue="1">
      <formula>$Q1734="0"</formula>
    </cfRule>
  </conditionalFormatting>
  <conditionalFormatting sqref="A1739:AA1743 AC1739:AO1743 AB1739">
    <cfRule type="expression" dxfId="541" priority="2175" stopIfTrue="1">
      <formula>$Q1739="0"</formula>
    </cfRule>
  </conditionalFormatting>
  <conditionalFormatting sqref="A1744:AA1748">
    <cfRule type="expression" dxfId="540" priority="2174" stopIfTrue="1">
      <formula>$Q1744="0"</formula>
    </cfRule>
  </conditionalFormatting>
  <conditionalFormatting sqref="A1749:AA1753 AC1749:AO1753 AB1749">
    <cfRule type="expression" dxfId="539" priority="2173" stopIfTrue="1">
      <formula>$Q1749="0"</formula>
    </cfRule>
  </conditionalFormatting>
  <conditionalFormatting sqref="A1759:AA1763 AC1759:AO1763 AB1759">
    <cfRule type="expression" dxfId="538" priority="2172" stopIfTrue="1">
      <formula>$Q1759="0"</formula>
    </cfRule>
  </conditionalFormatting>
  <conditionalFormatting sqref="A1764:AA1768">
    <cfRule type="expression" dxfId="537" priority="2171" stopIfTrue="1">
      <formula>$Q1764="0"</formula>
    </cfRule>
  </conditionalFormatting>
  <conditionalFormatting sqref="A1769:AA1773 AC1769:AO1773 AB1769">
    <cfRule type="expression" dxfId="536" priority="2170" stopIfTrue="1">
      <formula>$Q1769="0"</formula>
    </cfRule>
  </conditionalFormatting>
  <conditionalFormatting sqref="B1779:AO1903">
    <cfRule type="expression" dxfId="535" priority="2169" stopIfTrue="1">
      <formula>$Q1779="0"</formula>
    </cfRule>
  </conditionalFormatting>
  <conditionalFormatting sqref="A1779:AA1783">
    <cfRule type="expression" dxfId="534" priority="2168" stopIfTrue="1">
      <formula>$Q1779="0"</formula>
    </cfRule>
  </conditionalFormatting>
  <conditionalFormatting sqref="A1784:AA1788 AC1784:AO1788 AB1784">
    <cfRule type="expression" dxfId="533" priority="2167" stopIfTrue="1">
      <formula>$Q1784="0"</formula>
    </cfRule>
  </conditionalFormatting>
  <conditionalFormatting sqref="A1789:AA1793">
    <cfRule type="expression" dxfId="532" priority="2166" stopIfTrue="1">
      <formula>$Q1789="0"</formula>
    </cfRule>
  </conditionalFormatting>
  <conditionalFormatting sqref="A1794:AA1798 AC1794:AO1798 AB1794">
    <cfRule type="expression" dxfId="531" priority="2165" stopIfTrue="1">
      <formula>$Q1794="0"</formula>
    </cfRule>
  </conditionalFormatting>
  <conditionalFormatting sqref="A1799:AA1803">
    <cfRule type="expression" dxfId="530" priority="2164" stopIfTrue="1">
      <formula>$Q1799="0"</formula>
    </cfRule>
  </conditionalFormatting>
  <conditionalFormatting sqref="A1804:AA1808 AC1804:AO1808 AB1804">
    <cfRule type="expression" dxfId="529" priority="2163" stopIfTrue="1">
      <formula>$Q1804="0"</formula>
    </cfRule>
  </conditionalFormatting>
  <conditionalFormatting sqref="A1809:AA1813">
    <cfRule type="expression" dxfId="528" priority="2162" stopIfTrue="1">
      <formula>$Q1809="0"</formula>
    </cfRule>
  </conditionalFormatting>
  <conditionalFormatting sqref="A1814:AA1818 AC1814:AO1818 AB1814">
    <cfRule type="expression" dxfId="527" priority="2161" stopIfTrue="1">
      <formula>$Q1814="0"</formula>
    </cfRule>
  </conditionalFormatting>
  <conditionalFormatting sqref="A1819:AA1823">
    <cfRule type="expression" dxfId="526" priority="2160" stopIfTrue="1">
      <formula>$Q1819="0"</formula>
    </cfRule>
  </conditionalFormatting>
  <conditionalFormatting sqref="A1824:AA1828 AC1824:AO1828 AB1824">
    <cfRule type="expression" dxfId="525" priority="2159" stopIfTrue="1">
      <formula>$Q1824="0"</formula>
    </cfRule>
  </conditionalFormatting>
  <conditionalFormatting sqref="A1829:AA1833">
    <cfRule type="expression" dxfId="524" priority="2158" stopIfTrue="1">
      <formula>$Q1829="0"</formula>
    </cfRule>
  </conditionalFormatting>
  <conditionalFormatting sqref="A1834:AA1838 AC1834:AO1838 AB1834">
    <cfRule type="expression" dxfId="523" priority="2157" stopIfTrue="1">
      <formula>$Q1834="0"</formula>
    </cfRule>
  </conditionalFormatting>
  <conditionalFormatting sqref="A1839:AA1843">
    <cfRule type="expression" dxfId="522" priority="2156" stopIfTrue="1">
      <formula>$Q1839="0"</formula>
    </cfRule>
  </conditionalFormatting>
  <conditionalFormatting sqref="A1844:AA1848 AC1844:AO1848 AB1844">
    <cfRule type="expression" dxfId="521" priority="2155" stopIfTrue="1">
      <formula>$Q1844="0"</formula>
    </cfRule>
  </conditionalFormatting>
  <conditionalFormatting sqref="A1849:AA1853">
    <cfRule type="expression" dxfId="520" priority="2154" stopIfTrue="1">
      <formula>$Q1849="0"</formula>
    </cfRule>
  </conditionalFormatting>
  <conditionalFormatting sqref="A1854:AA1858 AC1854:AO1858 AB1854">
    <cfRule type="expression" dxfId="519" priority="2153" stopIfTrue="1">
      <formula>$Q1854="0"</formula>
    </cfRule>
  </conditionalFormatting>
  <conditionalFormatting sqref="A1859:AA1903">
    <cfRule type="expression" dxfId="518" priority="2152" stopIfTrue="1">
      <formula>$Q1859="0"</formula>
    </cfRule>
  </conditionalFormatting>
  <conditionalFormatting sqref="A1864:AA1868 AC1864:AO1868 AB1864">
    <cfRule type="expression" dxfId="517" priority="2151" stopIfTrue="1">
      <formula>$Q1864="0"</formula>
    </cfRule>
  </conditionalFormatting>
  <conditionalFormatting sqref="A1869:AA1873">
    <cfRule type="expression" dxfId="516" priority="2150" stopIfTrue="1">
      <formula>$Q1869="0"</formula>
    </cfRule>
  </conditionalFormatting>
  <conditionalFormatting sqref="A1874:AA1878 AC1874:AO1878 AB1874">
    <cfRule type="expression" dxfId="515" priority="2149" stopIfTrue="1">
      <formula>$Q1874="0"</formula>
    </cfRule>
  </conditionalFormatting>
  <conditionalFormatting sqref="A1884:AA1888 AC1884:AO1888 AB1884">
    <cfRule type="expression" dxfId="514" priority="2148" stopIfTrue="1">
      <formula>$Q1884="0"</formula>
    </cfRule>
  </conditionalFormatting>
  <conditionalFormatting sqref="A1889:AA1893">
    <cfRule type="expression" dxfId="513" priority="2147" stopIfTrue="1">
      <formula>$Q1889="0"</formula>
    </cfRule>
  </conditionalFormatting>
  <conditionalFormatting sqref="A1894:AA1898 AC1894:AO1898 AB1894">
    <cfRule type="expression" dxfId="512" priority="2146" stopIfTrue="1">
      <formula>$Q1894="0"</formula>
    </cfRule>
  </conditionalFormatting>
  <conditionalFormatting sqref="B1904:AO2028">
    <cfRule type="expression" dxfId="511" priority="2145" stopIfTrue="1">
      <formula>$Q1904="0"</formula>
    </cfRule>
  </conditionalFormatting>
  <conditionalFormatting sqref="A1904:AA1908">
    <cfRule type="expression" dxfId="510" priority="2144" stopIfTrue="1">
      <formula>$Q1904="0"</formula>
    </cfRule>
  </conditionalFormatting>
  <conditionalFormatting sqref="A1909:AA1913 AC1909:AO1913 AB1909">
    <cfRule type="expression" dxfId="509" priority="2143" stopIfTrue="1">
      <formula>$Q1909="0"</formula>
    </cfRule>
  </conditionalFormatting>
  <conditionalFormatting sqref="A1914:AA1918">
    <cfRule type="expression" dxfId="508" priority="2142" stopIfTrue="1">
      <formula>$Q1914="0"</formula>
    </cfRule>
  </conditionalFormatting>
  <conditionalFormatting sqref="A1919:AA1923 AC1919:AO1923 AB1919">
    <cfRule type="expression" dxfId="507" priority="2141" stopIfTrue="1">
      <formula>$Q1919="0"</formula>
    </cfRule>
  </conditionalFormatting>
  <conditionalFormatting sqref="A1924:AA1928">
    <cfRule type="expression" dxfId="506" priority="2140" stopIfTrue="1">
      <formula>$Q1924="0"</formula>
    </cfRule>
  </conditionalFormatting>
  <conditionalFormatting sqref="A1929:AA1933 AC1929:AO1933 AB1929">
    <cfRule type="expression" dxfId="505" priority="2139" stopIfTrue="1">
      <formula>$Q1929="0"</formula>
    </cfRule>
  </conditionalFormatting>
  <conditionalFormatting sqref="A1934:AA1938">
    <cfRule type="expression" dxfId="504" priority="2138" stopIfTrue="1">
      <formula>$Q1934="0"</formula>
    </cfRule>
  </conditionalFormatting>
  <conditionalFormatting sqref="A1939:AA1943 AC1939:AO1943 AB1939">
    <cfRule type="expression" dxfId="503" priority="2137" stopIfTrue="1">
      <formula>$Q1939="0"</formula>
    </cfRule>
  </conditionalFormatting>
  <conditionalFormatting sqref="A1944:AA1948">
    <cfRule type="expression" dxfId="502" priority="2136" stopIfTrue="1">
      <formula>$Q1944="0"</formula>
    </cfRule>
  </conditionalFormatting>
  <conditionalFormatting sqref="A1949:AA1953 AC1949:AO1953 AB1949">
    <cfRule type="expression" dxfId="501" priority="2135" stopIfTrue="1">
      <formula>$Q1949="0"</formula>
    </cfRule>
  </conditionalFormatting>
  <conditionalFormatting sqref="A1954:AA1958">
    <cfRule type="expression" dxfId="500" priority="2134" stopIfTrue="1">
      <formula>$Q1954="0"</formula>
    </cfRule>
  </conditionalFormatting>
  <conditionalFormatting sqref="A1959:AA1963 AC1959:AO1963 AB1959">
    <cfRule type="expression" dxfId="499" priority="2133" stopIfTrue="1">
      <formula>$Q1959="0"</formula>
    </cfRule>
  </conditionalFormatting>
  <conditionalFormatting sqref="A1964:AA1968">
    <cfRule type="expression" dxfId="498" priority="2132" stopIfTrue="1">
      <formula>$Q1964="0"</formula>
    </cfRule>
  </conditionalFormatting>
  <conditionalFormatting sqref="A1969:AA1973 AC1969:AO1973 AB1969">
    <cfRule type="expression" dxfId="497" priority="2131" stopIfTrue="1">
      <formula>$Q1969="0"</formula>
    </cfRule>
  </conditionalFormatting>
  <conditionalFormatting sqref="A1974:AA1978">
    <cfRule type="expression" dxfId="496" priority="2130" stopIfTrue="1">
      <formula>$Q1974="0"</formula>
    </cfRule>
  </conditionalFormatting>
  <conditionalFormatting sqref="A1979:AA1983 AC1979:AO1983 AB1979">
    <cfRule type="expression" dxfId="495" priority="2129" stopIfTrue="1">
      <formula>$Q1979="0"</formula>
    </cfRule>
  </conditionalFormatting>
  <conditionalFormatting sqref="A1984:AA2028">
    <cfRule type="expression" dxfId="494" priority="2128" stopIfTrue="1">
      <formula>$Q1984="0"</formula>
    </cfRule>
  </conditionalFormatting>
  <conditionalFormatting sqref="A1989:AA1993 AC1989:AO1993 AB1989">
    <cfRule type="expression" dxfId="493" priority="2127" stopIfTrue="1">
      <formula>$Q1989="0"</formula>
    </cfRule>
  </conditionalFormatting>
  <conditionalFormatting sqref="A1994:AA1998">
    <cfRule type="expression" dxfId="492" priority="2126" stopIfTrue="1">
      <formula>$Q1994="0"</formula>
    </cfRule>
  </conditionalFormatting>
  <conditionalFormatting sqref="A1999:AA2003 AC1999:AO2003 AB1999">
    <cfRule type="expression" dxfId="491" priority="2125" stopIfTrue="1">
      <formula>$Q1999="0"</formula>
    </cfRule>
  </conditionalFormatting>
  <conditionalFormatting sqref="A2009:AA2013 AC2009:AO2013 AB2009">
    <cfRule type="expression" dxfId="490" priority="2124" stopIfTrue="1">
      <formula>$Q2009="0"</formula>
    </cfRule>
  </conditionalFormatting>
  <conditionalFormatting sqref="A2014:AA2018">
    <cfRule type="expression" dxfId="489" priority="2123" stopIfTrue="1">
      <formula>$Q2014="0"</formula>
    </cfRule>
  </conditionalFormatting>
  <conditionalFormatting sqref="A2019:AA2023 AC2019:AO2023 AB2019">
    <cfRule type="expression" dxfId="488" priority="2122" stopIfTrue="1">
      <formula>$Q2019="0"</formula>
    </cfRule>
  </conditionalFormatting>
  <conditionalFormatting sqref="B2029:AO2153">
    <cfRule type="expression" dxfId="487" priority="2121" stopIfTrue="1">
      <formula>$Q2029="0"</formula>
    </cfRule>
  </conditionalFormatting>
  <conditionalFormatting sqref="A2029:AA2033">
    <cfRule type="expression" dxfId="486" priority="2120" stopIfTrue="1">
      <formula>$Q2029="0"</formula>
    </cfRule>
  </conditionalFormatting>
  <conditionalFormatting sqref="A2034:AA2038 AC2034:AO2038 AB2034">
    <cfRule type="expression" dxfId="485" priority="2119" stopIfTrue="1">
      <formula>$Q2034="0"</formula>
    </cfRule>
  </conditionalFormatting>
  <conditionalFormatting sqref="A2039:AA2043">
    <cfRule type="expression" dxfId="484" priority="2118" stopIfTrue="1">
      <formula>$Q2039="0"</formula>
    </cfRule>
  </conditionalFormatting>
  <conditionalFormatting sqref="A2044:AA2048 AC2044:AO2048 AB2044">
    <cfRule type="expression" dxfId="483" priority="2117" stopIfTrue="1">
      <formula>$Q2044="0"</formula>
    </cfRule>
  </conditionalFormatting>
  <conditionalFormatting sqref="A2049:AA2053">
    <cfRule type="expression" dxfId="482" priority="2116" stopIfTrue="1">
      <formula>$Q2049="0"</formula>
    </cfRule>
  </conditionalFormatting>
  <conditionalFormatting sqref="A2054:AA2058 AC2054:AO2058 AB2054">
    <cfRule type="expression" dxfId="481" priority="2115" stopIfTrue="1">
      <formula>$Q2054="0"</formula>
    </cfRule>
  </conditionalFormatting>
  <conditionalFormatting sqref="A2059:AA2063">
    <cfRule type="expression" dxfId="480" priority="2114" stopIfTrue="1">
      <formula>$Q2059="0"</formula>
    </cfRule>
  </conditionalFormatting>
  <conditionalFormatting sqref="A2064:AA2068 AC2064:AO2068 AB2064">
    <cfRule type="expression" dxfId="479" priority="2113" stopIfTrue="1">
      <formula>$Q2064="0"</formula>
    </cfRule>
  </conditionalFormatting>
  <conditionalFormatting sqref="A2069:AA2073">
    <cfRule type="expression" dxfId="478" priority="2112" stopIfTrue="1">
      <formula>$Q2069="0"</formula>
    </cfRule>
  </conditionalFormatting>
  <conditionalFormatting sqref="A2074:AA2078 AC2074:AO2078 AB2074">
    <cfRule type="expression" dxfId="477" priority="2111" stopIfTrue="1">
      <formula>$Q2074="0"</formula>
    </cfRule>
  </conditionalFormatting>
  <conditionalFormatting sqref="A2079:AA2083">
    <cfRule type="expression" dxfId="476" priority="2110" stopIfTrue="1">
      <formula>$Q2079="0"</formula>
    </cfRule>
  </conditionalFormatting>
  <conditionalFormatting sqref="A2084:AA2088 AC2084:AO2088 AB2084">
    <cfRule type="expression" dxfId="475" priority="2109" stopIfTrue="1">
      <formula>$Q2084="0"</formula>
    </cfRule>
  </conditionalFormatting>
  <conditionalFormatting sqref="A2089:AA2093">
    <cfRule type="expression" dxfId="474" priority="2108" stopIfTrue="1">
      <formula>$Q2089="0"</formula>
    </cfRule>
  </conditionalFormatting>
  <conditionalFormatting sqref="A2094:AA2098 AC2094:AO2098 AB2094">
    <cfRule type="expression" dxfId="473" priority="2107" stopIfTrue="1">
      <formula>$Q2094="0"</formula>
    </cfRule>
  </conditionalFormatting>
  <conditionalFormatting sqref="A2099:AA2103">
    <cfRule type="expression" dxfId="472" priority="2106" stopIfTrue="1">
      <formula>$Q2099="0"</formula>
    </cfRule>
  </conditionalFormatting>
  <conditionalFormatting sqref="A2104:AA2108 AC2104:AO2108 AB2104">
    <cfRule type="expression" dxfId="471" priority="2105" stopIfTrue="1">
      <formula>$Q2104="0"</formula>
    </cfRule>
  </conditionalFormatting>
  <conditionalFormatting sqref="A2109:AA2153">
    <cfRule type="expression" dxfId="470" priority="2104" stopIfTrue="1">
      <formula>$Q2109="0"</formula>
    </cfRule>
  </conditionalFormatting>
  <conditionalFormatting sqref="A2114:AA2118 AC2114:AO2118 AB2114">
    <cfRule type="expression" dxfId="469" priority="2103" stopIfTrue="1">
      <formula>$Q2114="0"</formula>
    </cfRule>
  </conditionalFormatting>
  <conditionalFormatting sqref="A2119:AA2123">
    <cfRule type="expression" dxfId="468" priority="2102" stopIfTrue="1">
      <formula>$Q2119="0"</formula>
    </cfRule>
  </conditionalFormatting>
  <conditionalFormatting sqref="A2124:AA2128 AC2124:AO2128 AB2124">
    <cfRule type="expression" dxfId="467" priority="2101" stopIfTrue="1">
      <formula>$Q2124="0"</formula>
    </cfRule>
  </conditionalFormatting>
  <conditionalFormatting sqref="A2134:AA2138 AC2134:AO2138 AB2134">
    <cfRule type="expression" dxfId="466" priority="2100" stopIfTrue="1">
      <formula>$Q2134="0"</formula>
    </cfRule>
  </conditionalFormatting>
  <conditionalFormatting sqref="A2139:AA2143">
    <cfRule type="expression" dxfId="465" priority="2099" stopIfTrue="1">
      <formula>$Q2139="0"</formula>
    </cfRule>
  </conditionalFormatting>
  <conditionalFormatting sqref="A2144:AA2148 AC2144:AO2148 AB2144">
    <cfRule type="expression" dxfId="464" priority="2098" stopIfTrue="1">
      <formula>$Q2144="0"</formula>
    </cfRule>
  </conditionalFormatting>
  <conditionalFormatting sqref="B2154:AO2278">
    <cfRule type="expression" dxfId="463" priority="2097" stopIfTrue="1">
      <formula>$Q2154="0"</formula>
    </cfRule>
  </conditionalFormatting>
  <conditionalFormatting sqref="A2154:AA2158">
    <cfRule type="expression" dxfId="462" priority="2096" stopIfTrue="1">
      <formula>$Q2154="0"</formula>
    </cfRule>
  </conditionalFormatting>
  <conditionalFormatting sqref="A2159:AA2163 AC2159:AO2163 AB2159">
    <cfRule type="expression" dxfId="461" priority="2095" stopIfTrue="1">
      <formula>$Q2159="0"</formula>
    </cfRule>
  </conditionalFormatting>
  <conditionalFormatting sqref="A2164:AA2168">
    <cfRule type="expression" dxfId="460" priority="2094" stopIfTrue="1">
      <formula>$Q2164="0"</formula>
    </cfRule>
  </conditionalFormatting>
  <conditionalFormatting sqref="A2169:AA2173 AC2169:AO2173 AB2169">
    <cfRule type="expression" dxfId="459" priority="2093" stopIfTrue="1">
      <formula>$Q2169="0"</formula>
    </cfRule>
  </conditionalFormatting>
  <conditionalFormatting sqref="A2174:AA2178">
    <cfRule type="expression" dxfId="458" priority="2092" stopIfTrue="1">
      <formula>$Q2174="0"</formula>
    </cfRule>
  </conditionalFormatting>
  <conditionalFormatting sqref="A2179:AA2183 AC2179:AO2183 AB2179">
    <cfRule type="expression" dxfId="457" priority="2091" stopIfTrue="1">
      <formula>$Q2179="0"</formula>
    </cfRule>
  </conditionalFormatting>
  <conditionalFormatting sqref="A2184:AA2188">
    <cfRule type="expression" dxfId="456" priority="2090" stopIfTrue="1">
      <formula>$Q2184="0"</formula>
    </cfRule>
  </conditionalFormatting>
  <conditionalFormatting sqref="A2189:AA2193 AC2189:AO2193 AB2189">
    <cfRule type="expression" dxfId="455" priority="2089" stopIfTrue="1">
      <formula>$Q2189="0"</formula>
    </cfRule>
  </conditionalFormatting>
  <conditionalFormatting sqref="A2194:AA2198">
    <cfRule type="expression" dxfId="454" priority="2088" stopIfTrue="1">
      <formula>$Q2194="0"</formula>
    </cfRule>
  </conditionalFormatting>
  <conditionalFormatting sqref="A2199:AA2203 AC2199:AO2203 AB2199">
    <cfRule type="expression" dxfId="453" priority="2087" stopIfTrue="1">
      <formula>$Q2199="0"</formula>
    </cfRule>
  </conditionalFormatting>
  <conditionalFormatting sqref="A2204:AA2208">
    <cfRule type="expression" dxfId="452" priority="2086" stopIfTrue="1">
      <formula>$Q2204="0"</formula>
    </cfRule>
  </conditionalFormatting>
  <conditionalFormatting sqref="A2209:AA2213 AC2209:AO2213 AB2209">
    <cfRule type="expression" dxfId="451" priority="2085" stopIfTrue="1">
      <formula>$Q2209="0"</formula>
    </cfRule>
  </conditionalFormatting>
  <conditionalFormatting sqref="A2214:AA2218">
    <cfRule type="expression" dxfId="450" priority="2084" stopIfTrue="1">
      <formula>$Q2214="0"</formula>
    </cfRule>
  </conditionalFormatting>
  <conditionalFormatting sqref="A2219:AA2223 AC2219:AO2223 AB2219">
    <cfRule type="expression" dxfId="449" priority="2083" stopIfTrue="1">
      <formula>$Q2219="0"</formula>
    </cfRule>
  </conditionalFormatting>
  <conditionalFormatting sqref="A2224:AA2228">
    <cfRule type="expression" dxfId="448" priority="2082" stopIfTrue="1">
      <formula>$Q2224="0"</formula>
    </cfRule>
  </conditionalFormatting>
  <conditionalFormatting sqref="A2229:AA2233 AC2229:AO2233 AB2229">
    <cfRule type="expression" dxfId="447" priority="2081" stopIfTrue="1">
      <formula>$Q2229="0"</formula>
    </cfRule>
  </conditionalFormatting>
  <conditionalFormatting sqref="A2234:AA2278">
    <cfRule type="expression" dxfId="446" priority="2080" stopIfTrue="1">
      <formula>$Q2234="0"</formula>
    </cfRule>
  </conditionalFormatting>
  <conditionalFormatting sqref="A2239:AA2243 AC2239:AO2243 AB2239">
    <cfRule type="expression" dxfId="445" priority="2079" stopIfTrue="1">
      <formula>$Q2239="0"</formula>
    </cfRule>
  </conditionalFormatting>
  <conditionalFormatting sqref="A2244:AA2248">
    <cfRule type="expression" dxfId="444" priority="2078" stopIfTrue="1">
      <formula>$Q2244="0"</formula>
    </cfRule>
  </conditionalFormatting>
  <conditionalFormatting sqref="A2249:AA2253 AC2249:AO2253 AB2249">
    <cfRule type="expression" dxfId="443" priority="2077" stopIfTrue="1">
      <formula>$Q2249="0"</formula>
    </cfRule>
  </conditionalFormatting>
  <conditionalFormatting sqref="A2259:AA2263 AC2259:AO2263 AB2259">
    <cfRule type="expression" dxfId="442" priority="2076" stopIfTrue="1">
      <formula>$Q2259="0"</formula>
    </cfRule>
  </conditionalFormatting>
  <conditionalFormatting sqref="A2264:AA2268">
    <cfRule type="expression" dxfId="441" priority="2075" stopIfTrue="1">
      <formula>$Q2264="0"</formula>
    </cfRule>
  </conditionalFormatting>
  <conditionalFormatting sqref="A2269:AA2273 AC2269:AO2273 AB2269">
    <cfRule type="expression" dxfId="440" priority="2074" stopIfTrue="1">
      <formula>$Q2269="0"</formula>
    </cfRule>
  </conditionalFormatting>
  <conditionalFormatting sqref="B2279:AO2403">
    <cfRule type="expression" dxfId="439" priority="2073" stopIfTrue="1">
      <formula>$Q2279="0"</formula>
    </cfRule>
  </conditionalFormatting>
  <conditionalFormatting sqref="A2279:AA2283">
    <cfRule type="expression" dxfId="438" priority="2072" stopIfTrue="1">
      <formula>$Q2279="0"</formula>
    </cfRule>
  </conditionalFormatting>
  <conditionalFormatting sqref="A2284:AA2288 AC2284:AO2288 AB2284">
    <cfRule type="expression" dxfId="437" priority="2071" stopIfTrue="1">
      <formula>$Q2284="0"</formula>
    </cfRule>
  </conditionalFormatting>
  <conditionalFormatting sqref="A2289:AA2293">
    <cfRule type="expression" dxfId="436" priority="2070" stopIfTrue="1">
      <formula>$Q2289="0"</formula>
    </cfRule>
  </conditionalFormatting>
  <conditionalFormatting sqref="A2294:AA2298 AC2294:AO2298 AB2294">
    <cfRule type="expression" dxfId="435" priority="2069" stopIfTrue="1">
      <formula>$Q2294="0"</formula>
    </cfRule>
  </conditionalFormatting>
  <conditionalFormatting sqref="A2299:AA2303">
    <cfRule type="expression" dxfId="434" priority="2068" stopIfTrue="1">
      <formula>$Q2299="0"</formula>
    </cfRule>
  </conditionalFormatting>
  <conditionalFormatting sqref="A2304:AA2308 AC2304:AO2308 AB2304">
    <cfRule type="expression" dxfId="433" priority="2067" stopIfTrue="1">
      <formula>$Q2304="0"</formula>
    </cfRule>
  </conditionalFormatting>
  <conditionalFormatting sqref="A2309:AA2313">
    <cfRule type="expression" dxfId="432" priority="2066" stopIfTrue="1">
      <formula>$Q2309="0"</formula>
    </cfRule>
  </conditionalFormatting>
  <conditionalFormatting sqref="A2314:AA2318 AC2314:AO2318 AB2314">
    <cfRule type="expression" dxfId="431" priority="2065" stopIfTrue="1">
      <formula>$Q2314="0"</formula>
    </cfRule>
  </conditionalFormatting>
  <conditionalFormatting sqref="A2319:AA2323">
    <cfRule type="expression" dxfId="430" priority="2064" stopIfTrue="1">
      <formula>$Q2319="0"</formula>
    </cfRule>
  </conditionalFormatting>
  <conditionalFormatting sqref="A2324:AA2328 AC2324:AO2328 AB2324">
    <cfRule type="expression" dxfId="429" priority="2063" stopIfTrue="1">
      <formula>$Q2324="0"</formula>
    </cfRule>
  </conditionalFormatting>
  <conditionalFormatting sqref="A2329:AA2333">
    <cfRule type="expression" dxfId="428" priority="2062" stopIfTrue="1">
      <formula>$Q2329="0"</formula>
    </cfRule>
  </conditionalFormatting>
  <conditionalFormatting sqref="A2334:AA2338 AC2334:AO2338 AB2334">
    <cfRule type="expression" dxfId="427" priority="2061" stopIfTrue="1">
      <formula>$Q2334="0"</formula>
    </cfRule>
  </conditionalFormatting>
  <conditionalFormatting sqref="A2339:AA2343">
    <cfRule type="expression" dxfId="426" priority="2060" stopIfTrue="1">
      <formula>$Q2339="0"</formula>
    </cfRule>
  </conditionalFormatting>
  <conditionalFormatting sqref="A2344:AA2348 AC2344:AO2348 AB2344">
    <cfRule type="expression" dxfId="425" priority="2059" stopIfTrue="1">
      <formula>$Q2344="0"</formula>
    </cfRule>
  </conditionalFormatting>
  <conditionalFormatting sqref="A2349:AA2353">
    <cfRule type="expression" dxfId="424" priority="2058" stopIfTrue="1">
      <formula>$Q2349="0"</formula>
    </cfRule>
  </conditionalFormatting>
  <conditionalFormatting sqref="A2354:AA2358 AC2354:AO2358 AB2354">
    <cfRule type="expression" dxfId="423" priority="2057" stopIfTrue="1">
      <formula>$Q2354="0"</formula>
    </cfRule>
  </conditionalFormatting>
  <conditionalFormatting sqref="A2359:AA2403">
    <cfRule type="expression" dxfId="422" priority="2056" stopIfTrue="1">
      <formula>$Q2359="0"</formula>
    </cfRule>
  </conditionalFormatting>
  <conditionalFormatting sqref="A2364:AA2368 AC2364:AO2368 AB2364">
    <cfRule type="expression" dxfId="421" priority="2055" stopIfTrue="1">
      <formula>$Q2364="0"</formula>
    </cfRule>
  </conditionalFormatting>
  <conditionalFormatting sqref="A2369:AA2373">
    <cfRule type="expression" dxfId="420" priority="2054" stopIfTrue="1">
      <formula>$Q2369="0"</formula>
    </cfRule>
  </conditionalFormatting>
  <conditionalFormatting sqref="A2374:AA2378 AC2374:AO2378 AB2374">
    <cfRule type="expression" dxfId="419" priority="2053" stopIfTrue="1">
      <formula>$Q2374="0"</formula>
    </cfRule>
  </conditionalFormatting>
  <conditionalFormatting sqref="A2384:AA2388 AC2384:AO2388 AB2384">
    <cfRule type="expression" dxfId="418" priority="2052" stopIfTrue="1">
      <formula>$Q2384="0"</formula>
    </cfRule>
  </conditionalFormatting>
  <conditionalFormatting sqref="A2389:AA2393">
    <cfRule type="expression" dxfId="417" priority="2051" stopIfTrue="1">
      <formula>$Q2389="0"</formula>
    </cfRule>
  </conditionalFormatting>
  <conditionalFormatting sqref="A2394:AA2398 AC2394:AO2398 AB2394">
    <cfRule type="expression" dxfId="416" priority="2050" stopIfTrue="1">
      <formula>$Q2394="0"</formula>
    </cfRule>
  </conditionalFormatting>
  <conditionalFormatting sqref="B2404:AO2528">
    <cfRule type="expression" dxfId="415" priority="2049" stopIfTrue="1">
      <formula>$Q2404="0"</formula>
    </cfRule>
  </conditionalFormatting>
  <conditionalFormatting sqref="A2404:AA2408">
    <cfRule type="expression" dxfId="414" priority="2048" stopIfTrue="1">
      <formula>$Q2404="0"</formula>
    </cfRule>
  </conditionalFormatting>
  <conditionalFormatting sqref="A2409:AA2413 AC2409:AO2413 AB2409">
    <cfRule type="expression" dxfId="413" priority="2047" stopIfTrue="1">
      <formula>$Q2409="0"</formula>
    </cfRule>
  </conditionalFormatting>
  <conditionalFormatting sqref="A2414:AA2418">
    <cfRule type="expression" dxfId="412" priority="2046" stopIfTrue="1">
      <formula>$Q2414="0"</formula>
    </cfRule>
  </conditionalFormatting>
  <conditionalFormatting sqref="A2419:AA2423 AC2419:AO2423 AB2419">
    <cfRule type="expression" dxfId="411" priority="2045" stopIfTrue="1">
      <formula>$Q2419="0"</formula>
    </cfRule>
  </conditionalFormatting>
  <conditionalFormatting sqref="A2424:AA2428">
    <cfRule type="expression" dxfId="410" priority="2044" stopIfTrue="1">
      <formula>$Q2424="0"</formula>
    </cfRule>
  </conditionalFormatting>
  <conditionalFormatting sqref="A2429:AA2433 AC2429:AO2433 AB2429">
    <cfRule type="expression" dxfId="409" priority="2043" stopIfTrue="1">
      <formula>$Q2429="0"</formula>
    </cfRule>
  </conditionalFormatting>
  <conditionalFormatting sqref="A2434:AA2438">
    <cfRule type="expression" dxfId="408" priority="2042" stopIfTrue="1">
      <formula>$Q2434="0"</formula>
    </cfRule>
  </conditionalFormatting>
  <conditionalFormatting sqref="A2439:AA2443 AC2439:AO2443 AB2439">
    <cfRule type="expression" dxfId="407" priority="2041" stopIfTrue="1">
      <formula>$Q2439="0"</formula>
    </cfRule>
  </conditionalFormatting>
  <conditionalFormatting sqref="A2444:AA2448">
    <cfRule type="expression" dxfId="406" priority="2040" stopIfTrue="1">
      <formula>$Q2444="0"</formula>
    </cfRule>
  </conditionalFormatting>
  <conditionalFormatting sqref="A2449:AA2453 AC2449:AO2453 AB2449">
    <cfRule type="expression" dxfId="405" priority="2039" stopIfTrue="1">
      <formula>$Q2449="0"</formula>
    </cfRule>
  </conditionalFormatting>
  <conditionalFormatting sqref="A2454:AA2458">
    <cfRule type="expression" dxfId="404" priority="2038" stopIfTrue="1">
      <formula>$Q2454="0"</formula>
    </cfRule>
  </conditionalFormatting>
  <conditionalFormatting sqref="A2459:AA2463 AC2459:AO2463 AB2459">
    <cfRule type="expression" dxfId="403" priority="2037" stopIfTrue="1">
      <formula>$Q2459="0"</formula>
    </cfRule>
  </conditionalFormatting>
  <conditionalFormatting sqref="A2464:AA2468">
    <cfRule type="expression" dxfId="402" priority="2036" stopIfTrue="1">
      <formula>$Q2464="0"</formula>
    </cfRule>
  </conditionalFormatting>
  <conditionalFormatting sqref="A2469:AA2473 AC2469:AO2473 AB2469">
    <cfRule type="expression" dxfId="401" priority="2035" stopIfTrue="1">
      <formula>$Q2469="0"</formula>
    </cfRule>
  </conditionalFormatting>
  <conditionalFormatting sqref="A2474:AA2478">
    <cfRule type="expression" dxfId="400" priority="2034" stopIfTrue="1">
      <formula>$Q2474="0"</formula>
    </cfRule>
  </conditionalFormatting>
  <conditionalFormatting sqref="A2479:AA2483 AC2479:AO2483 AB2479">
    <cfRule type="expression" dxfId="399" priority="2033" stopIfTrue="1">
      <formula>$Q2479="0"</formula>
    </cfRule>
  </conditionalFormatting>
  <conditionalFormatting sqref="A2484:AA2528">
    <cfRule type="expression" dxfId="398" priority="2032" stopIfTrue="1">
      <formula>$Q2484="0"</formula>
    </cfRule>
  </conditionalFormatting>
  <conditionalFormatting sqref="A2489:AA2493 AC2489:AO2493 AB2489">
    <cfRule type="expression" dxfId="397" priority="2031" stopIfTrue="1">
      <formula>$Q2489="0"</formula>
    </cfRule>
  </conditionalFormatting>
  <conditionalFormatting sqref="A2494:AA2498">
    <cfRule type="expression" dxfId="396" priority="2030" stopIfTrue="1">
      <formula>$Q2494="0"</formula>
    </cfRule>
  </conditionalFormatting>
  <conditionalFormatting sqref="A2499:AA2503 AC2499:AO2503 AB2499">
    <cfRule type="expression" dxfId="395" priority="2029" stopIfTrue="1">
      <formula>$Q2499="0"</formula>
    </cfRule>
  </conditionalFormatting>
  <conditionalFormatting sqref="A2509:AA2513 AC2509:AO2513 AB2509">
    <cfRule type="expression" dxfId="394" priority="2028" stopIfTrue="1">
      <formula>$Q2509="0"</formula>
    </cfRule>
  </conditionalFormatting>
  <conditionalFormatting sqref="A2514:AA2518">
    <cfRule type="expression" dxfId="393" priority="2027" stopIfTrue="1">
      <formula>$Q2514="0"</formula>
    </cfRule>
  </conditionalFormatting>
  <conditionalFormatting sqref="A2519:AA2523 AC2519:AO2523 AB2519">
    <cfRule type="expression" dxfId="392" priority="2026" stopIfTrue="1">
      <formula>$Q2519="0"</formula>
    </cfRule>
  </conditionalFormatting>
  <conditionalFormatting sqref="B2529:AO2653">
    <cfRule type="expression" dxfId="391" priority="2025" stopIfTrue="1">
      <formula>$Q2529="0"</formula>
    </cfRule>
  </conditionalFormatting>
  <conditionalFormatting sqref="A2529:AA2533">
    <cfRule type="expression" dxfId="390" priority="2024" stopIfTrue="1">
      <formula>$Q2529="0"</formula>
    </cfRule>
  </conditionalFormatting>
  <conditionalFormatting sqref="A2534:AA2538 AC2534:AO2538 AB2534">
    <cfRule type="expression" dxfId="389" priority="2023" stopIfTrue="1">
      <formula>$Q2534="0"</formula>
    </cfRule>
  </conditionalFormatting>
  <conditionalFormatting sqref="A2539:AA2543">
    <cfRule type="expression" dxfId="388" priority="2022" stopIfTrue="1">
      <formula>$Q2539="0"</formula>
    </cfRule>
  </conditionalFormatting>
  <conditionalFormatting sqref="A2544:AA2548 AC2544:AO2548 AB2544">
    <cfRule type="expression" dxfId="387" priority="2021" stopIfTrue="1">
      <formula>$Q2544="0"</formula>
    </cfRule>
  </conditionalFormatting>
  <conditionalFormatting sqref="A2549:AA2553">
    <cfRule type="expression" dxfId="386" priority="2020" stopIfTrue="1">
      <formula>$Q2549="0"</formula>
    </cfRule>
  </conditionalFormatting>
  <conditionalFormatting sqref="A2554:AA2558 AC2554:AO2558 AB2554">
    <cfRule type="expression" dxfId="385" priority="2019" stopIfTrue="1">
      <formula>$Q2554="0"</formula>
    </cfRule>
  </conditionalFormatting>
  <conditionalFormatting sqref="A2559:AA2563">
    <cfRule type="expression" dxfId="384" priority="2018" stopIfTrue="1">
      <formula>$Q2559="0"</formula>
    </cfRule>
  </conditionalFormatting>
  <conditionalFormatting sqref="A2564:AA2568 AC2564:AO2568 AB2564">
    <cfRule type="expression" dxfId="383" priority="2017" stopIfTrue="1">
      <formula>$Q2564="0"</formula>
    </cfRule>
  </conditionalFormatting>
  <conditionalFormatting sqref="A2569:AA2573">
    <cfRule type="expression" dxfId="382" priority="2016" stopIfTrue="1">
      <formula>$Q2569="0"</formula>
    </cfRule>
  </conditionalFormatting>
  <conditionalFormatting sqref="A2574:AA2578 AC2574:AO2578 AB2574">
    <cfRule type="expression" dxfId="381" priority="2015" stopIfTrue="1">
      <formula>$Q2574="0"</formula>
    </cfRule>
  </conditionalFormatting>
  <conditionalFormatting sqref="A2579:AA2583">
    <cfRule type="expression" dxfId="380" priority="2014" stopIfTrue="1">
      <formula>$Q2579="0"</formula>
    </cfRule>
  </conditionalFormatting>
  <conditionalFormatting sqref="A2584:AA2588 AC2584:AO2588 AB2584">
    <cfRule type="expression" dxfId="379" priority="2013" stopIfTrue="1">
      <formula>$Q2584="0"</formula>
    </cfRule>
  </conditionalFormatting>
  <conditionalFormatting sqref="A2589:AA2593">
    <cfRule type="expression" dxfId="378" priority="2012" stopIfTrue="1">
      <formula>$Q2589="0"</formula>
    </cfRule>
  </conditionalFormatting>
  <conditionalFormatting sqref="A2594:AA2598 AC2594:AO2598 AB2594">
    <cfRule type="expression" dxfId="377" priority="2011" stopIfTrue="1">
      <formula>$Q2594="0"</formula>
    </cfRule>
  </conditionalFormatting>
  <conditionalFormatting sqref="A2599:AA2603">
    <cfRule type="expression" dxfId="376" priority="2010" stopIfTrue="1">
      <formula>$Q2599="0"</formula>
    </cfRule>
  </conditionalFormatting>
  <conditionalFormatting sqref="A2604:AA2608 AC2604:AO2608 AB2604">
    <cfRule type="expression" dxfId="375" priority="2009" stopIfTrue="1">
      <formula>$Q2604="0"</formula>
    </cfRule>
  </conditionalFormatting>
  <conditionalFormatting sqref="A2609:AA2653">
    <cfRule type="expression" dxfId="374" priority="2008" stopIfTrue="1">
      <formula>$Q2609="0"</formula>
    </cfRule>
  </conditionalFormatting>
  <conditionalFormatting sqref="A2614:AA2618 AC2614:AO2618 AB2614">
    <cfRule type="expression" dxfId="373" priority="2007" stopIfTrue="1">
      <formula>$Q2614="0"</formula>
    </cfRule>
  </conditionalFormatting>
  <conditionalFormatting sqref="A2619:AA2623">
    <cfRule type="expression" dxfId="372" priority="2006" stopIfTrue="1">
      <formula>$Q2619="0"</formula>
    </cfRule>
  </conditionalFormatting>
  <conditionalFormatting sqref="A2624:AA2628 AC2624:AO2628 AB2624">
    <cfRule type="expression" dxfId="371" priority="2005" stopIfTrue="1">
      <formula>$Q2624="0"</formula>
    </cfRule>
  </conditionalFormatting>
  <conditionalFormatting sqref="A2634:AA2638 AC2634:AO2638 AB2634">
    <cfRule type="expression" dxfId="370" priority="2004" stopIfTrue="1">
      <formula>$Q2634="0"</formula>
    </cfRule>
  </conditionalFormatting>
  <conditionalFormatting sqref="A2639:AA2643">
    <cfRule type="expression" dxfId="369" priority="2003" stopIfTrue="1">
      <formula>$Q2639="0"</formula>
    </cfRule>
  </conditionalFormatting>
  <conditionalFormatting sqref="A2644:AA2648 AC2644:AO2648 AB2644">
    <cfRule type="expression" dxfId="368" priority="2002" stopIfTrue="1">
      <formula>$Q2644="0"</formula>
    </cfRule>
  </conditionalFormatting>
  <conditionalFormatting sqref="B2654:AO2778">
    <cfRule type="expression" dxfId="367" priority="2001" stopIfTrue="1">
      <formula>$Q2654="0"</formula>
    </cfRule>
  </conditionalFormatting>
  <conditionalFormatting sqref="A2654:AA2658">
    <cfRule type="expression" dxfId="366" priority="2000" stopIfTrue="1">
      <formula>$Q2654="0"</formula>
    </cfRule>
  </conditionalFormatting>
  <conditionalFormatting sqref="A2659:AA2663 AC2659:AO2663 AB2659">
    <cfRule type="expression" dxfId="365" priority="1999" stopIfTrue="1">
      <formula>$Q2659="0"</formula>
    </cfRule>
  </conditionalFormatting>
  <conditionalFormatting sqref="A2664:AA2668">
    <cfRule type="expression" dxfId="364" priority="1998" stopIfTrue="1">
      <formula>$Q2664="0"</formula>
    </cfRule>
  </conditionalFormatting>
  <conditionalFormatting sqref="A2669:AA2673 AC2669:AO2673 AB2669">
    <cfRule type="expression" dxfId="363" priority="1997" stopIfTrue="1">
      <formula>$Q2669="0"</formula>
    </cfRule>
  </conditionalFormatting>
  <conditionalFormatting sqref="A2674:AA2678">
    <cfRule type="expression" dxfId="362" priority="1996" stopIfTrue="1">
      <formula>$Q2674="0"</formula>
    </cfRule>
  </conditionalFormatting>
  <conditionalFormatting sqref="A2679:AA2683 AC2679:AO2683 AB2679">
    <cfRule type="expression" dxfId="361" priority="1995" stopIfTrue="1">
      <formula>$Q2679="0"</formula>
    </cfRule>
  </conditionalFormatting>
  <conditionalFormatting sqref="A2684:AA2688">
    <cfRule type="expression" dxfId="360" priority="1994" stopIfTrue="1">
      <formula>$Q2684="0"</formula>
    </cfRule>
  </conditionalFormatting>
  <conditionalFormatting sqref="A2689:AA2693 AC2689:AO2693 AB2689">
    <cfRule type="expression" dxfId="359" priority="1993" stopIfTrue="1">
      <formula>$Q2689="0"</formula>
    </cfRule>
  </conditionalFormatting>
  <conditionalFormatting sqref="A2694:AA2698">
    <cfRule type="expression" dxfId="358" priority="1992" stopIfTrue="1">
      <formula>$Q2694="0"</formula>
    </cfRule>
  </conditionalFormatting>
  <conditionalFormatting sqref="A2699:AA2703 AC2699:AO2703 AB2699">
    <cfRule type="expression" dxfId="357" priority="1991" stopIfTrue="1">
      <formula>$Q2699="0"</formula>
    </cfRule>
  </conditionalFormatting>
  <conditionalFormatting sqref="A2704:AA2708">
    <cfRule type="expression" dxfId="356" priority="1990" stopIfTrue="1">
      <formula>$Q2704="0"</formula>
    </cfRule>
  </conditionalFormatting>
  <conditionalFormatting sqref="A2709:AA2713 AC2709:AO2713 AB2709">
    <cfRule type="expression" dxfId="355" priority="1989" stopIfTrue="1">
      <formula>$Q2709="0"</formula>
    </cfRule>
  </conditionalFormatting>
  <conditionalFormatting sqref="A2714:AA2718">
    <cfRule type="expression" dxfId="354" priority="1988" stopIfTrue="1">
      <formula>$Q2714="0"</formula>
    </cfRule>
  </conditionalFormatting>
  <conditionalFormatting sqref="A2719:AA2723 AC2719:AO2723 AB2719">
    <cfRule type="expression" dxfId="353" priority="1987" stopIfTrue="1">
      <formula>$Q2719="0"</formula>
    </cfRule>
  </conditionalFormatting>
  <conditionalFormatting sqref="A2724:AA2728">
    <cfRule type="expression" dxfId="352" priority="1986" stopIfTrue="1">
      <formula>$Q2724="0"</formula>
    </cfRule>
  </conditionalFormatting>
  <conditionalFormatting sqref="A2729:AA2733 AC2729:AO2733 AB2729">
    <cfRule type="expression" dxfId="351" priority="1985" stopIfTrue="1">
      <formula>$Q2729="0"</formula>
    </cfRule>
  </conditionalFormatting>
  <conditionalFormatting sqref="A2734:AA2778">
    <cfRule type="expression" dxfId="350" priority="1984" stopIfTrue="1">
      <formula>$Q2734="0"</formula>
    </cfRule>
  </conditionalFormatting>
  <conditionalFormatting sqref="A2739:AA2743 AC2739:AO2743 AB2739">
    <cfRule type="expression" dxfId="349" priority="1983" stopIfTrue="1">
      <formula>$Q2739="0"</formula>
    </cfRule>
  </conditionalFormatting>
  <conditionalFormatting sqref="A2744:AA2748">
    <cfRule type="expression" dxfId="348" priority="1982" stopIfTrue="1">
      <formula>$Q2744="0"</formula>
    </cfRule>
  </conditionalFormatting>
  <conditionalFormatting sqref="A2749:AA2753 AC2749:AO2753 AB2749">
    <cfRule type="expression" dxfId="347" priority="1981" stopIfTrue="1">
      <formula>$Q2749="0"</formula>
    </cfRule>
  </conditionalFormatting>
  <conditionalFormatting sqref="A2759:AA2763 AC2759:AO2763 AB2759">
    <cfRule type="expression" dxfId="346" priority="1980" stopIfTrue="1">
      <formula>$Q2759="0"</formula>
    </cfRule>
  </conditionalFormatting>
  <conditionalFormatting sqref="A2764:AA2768">
    <cfRule type="expression" dxfId="345" priority="1979" stopIfTrue="1">
      <formula>$Q2764="0"</formula>
    </cfRule>
  </conditionalFormatting>
  <conditionalFormatting sqref="A2769:AA2773 AC2769:AO2773 AB2769">
    <cfRule type="expression" dxfId="344" priority="1978" stopIfTrue="1">
      <formula>$Q2769="0"</formula>
    </cfRule>
  </conditionalFormatting>
  <conditionalFormatting sqref="B2779:AO2903">
    <cfRule type="expression" dxfId="343" priority="1977" stopIfTrue="1">
      <formula>$Q2779="0"</formula>
    </cfRule>
  </conditionalFormatting>
  <conditionalFormatting sqref="A2779:AA2783">
    <cfRule type="expression" dxfId="342" priority="1976" stopIfTrue="1">
      <formula>$Q2779="0"</formula>
    </cfRule>
  </conditionalFormatting>
  <conditionalFormatting sqref="A2784:AA2788 AC2784:AO2788 AB2784">
    <cfRule type="expression" dxfId="341" priority="1975" stopIfTrue="1">
      <formula>$Q2784="0"</formula>
    </cfRule>
  </conditionalFormatting>
  <conditionalFormatting sqref="A2789:AA2793">
    <cfRule type="expression" dxfId="340" priority="1974" stopIfTrue="1">
      <formula>$Q2789="0"</formula>
    </cfRule>
  </conditionalFormatting>
  <conditionalFormatting sqref="A2794:AA2798 AC2794:AO2798 AB2794">
    <cfRule type="expression" dxfId="339" priority="1973" stopIfTrue="1">
      <formula>$Q2794="0"</formula>
    </cfRule>
  </conditionalFormatting>
  <conditionalFormatting sqref="A2799:AA2803">
    <cfRule type="expression" dxfId="338" priority="1972" stopIfTrue="1">
      <formula>$Q2799="0"</formula>
    </cfRule>
  </conditionalFormatting>
  <conditionalFormatting sqref="A2804:AA2808 AC2804:AO2808 AB2804">
    <cfRule type="expression" dxfId="337" priority="1971" stopIfTrue="1">
      <formula>$Q2804="0"</formula>
    </cfRule>
  </conditionalFormatting>
  <conditionalFormatting sqref="A2809:AA2813">
    <cfRule type="expression" dxfId="336" priority="1970" stopIfTrue="1">
      <formula>$Q2809="0"</formula>
    </cfRule>
  </conditionalFormatting>
  <conditionalFormatting sqref="A2814:AA2818 AC2814:AO2818 AB2814">
    <cfRule type="expression" dxfId="335" priority="1969" stopIfTrue="1">
      <formula>$Q2814="0"</formula>
    </cfRule>
  </conditionalFormatting>
  <conditionalFormatting sqref="A2819:AA2823">
    <cfRule type="expression" dxfId="334" priority="1968" stopIfTrue="1">
      <formula>$Q2819="0"</formula>
    </cfRule>
  </conditionalFormatting>
  <conditionalFormatting sqref="A2824:AA2828 AC2824:AO2828 AB2824">
    <cfRule type="expression" dxfId="333" priority="1967" stopIfTrue="1">
      <formula>$Q2824="0"</formula>
    </cfRule>
  </conditionalFormatting>
  <conditionalFormatting sqref="A2829:AA2833">
    <cfRule type="expression" dxfId="332" priority="1966" stopIfTrue="1">
      <formula>$Q2829="0"</formula>
    </cfRule>
  </conditionalFormatting>
  <conditionalFormatting sqref="A2834:AA2838 AC2834:AO2838 AB2834">
    <cfRule type="expression" dxfId="331" priority="1965" stopIfTrue="1">
      <formula>$Q2834="0"</formula>
    </cfRule>
  </conditionalFormatting>
  <conditionalFormatting sqref="A2839:AA2843">
    <cfRule type="expression" dxfId="330" priority="1964" stopIfTrue="1">
      <formula>$Q2839="0"</formula>
    </cfRule>
  </conditionalFormatting>
  <conditionalFormatting sqref="A2844:AA2848 AC2844:AO2848 AB2844">
    <cfRule type="expression" dxfId="329" priority="1963" stopIfTrue="1">
      <formula>$Q2844="0"</formula>
    </cfRule>
  </conditionalFormatting>
  <conditionalFormatting sqref="A2849:AA2853">
    <cfRule type="expression" dxfId="328" priority="1962" stopIfTrue="1">
      <formula>$Q2849="0"</formula>
    </cfRule>
  </conditionalFormatting>
  <conditionalFormatting sqref="A2854:AA2858 AC2854:AO2858 AB2854">
    <cfRule type="expression" dxfId="327" priority="1961" stopIfTrue="1">
      <formula>$Q2854="0"</formula>
    </cfRule>
  </conditionalFormatting>
  <conditionalFormatting sqref="A2859:AA2903">
    <cfRule type="expression" dxfId="326" priority="1960" stopIfTrue="1">
      <formula>$Q2859="0"</formula>
    </cfRule>
  </conditionalFormatting>
  <conditionalFormatting sqref="A2864:AA2868 AC2864:AO2868 AB2864">
    <cfRule type="expression" dxfId="325" priority="1959" stopIfTrue="1">
      <formula>$Q2864="0"</formula>
    </cfRule>
  </conditionalFormatting>
  <conditionalFormatting sqref="A2869:AA2873">
    <cfRule type="expression" dxfId="324" priority="1958" stopIfTrue="1">
      <formula>$Q2869="0"</formula>
    </cfRule>
  </conditionalFormatting>
  <conditionalFormatting sqref="A2874:AA2878 AC2874:AO2878 AB2874">
    <cfRule type="expression" dxfId="323" priority="1957" stopIfTrue="1">
      <formula>$Q2874="0"</formula>
    </cfRule>
  </conditionalFormatting>
  <conditionalFormatting sqref="A2884:AA2888 AC2884:AO2888 AB2884">
    <cfRule type="expression" dxfId="322" priority="1956" stopIfTrue="1">
      <formula>$Q2884="0"</formula>
    </cfRule>
  </conditionalFormatting>
  <conditionalFormatting sqref="A2889:AA2893">
    <cfRule type="expression" dxfId="321" priority="1955" stopIfTrue="1">
      <formula>$Q2889="0"</formula>
    </cfRule>
  </conditionalFormatting>
  <conditionalFormatting sqref="A2894:AA2898 AC2894:AO2898 AB2894">
    <cfRule type="expression" dxfId="320" priority="1954" stopIfTrue="1">
      <formula>$Q2894="0"</formula>
    </cfRule>
  </conditionalFormatting>
  <conditionalFormatting sqref="B2904:AO3028">
    <cfRule type="expression" dxfId="319" priority="1953" stopIfTrue="1">
      <formula>$Q2904="0"</formula>
    </cfRule>
  </conditionalFormatting>
  <conditionalFormatting sqref="A2904:AA2908">
    <cfRule type="expression" dxfId="318" priority="1952" stopIfTrue="1">
      <formula>$Q2904="0"</formula>
    </cfRule>
  </conditionalFormatting>
  <conditionalFormatting sqref="A2909:AA2913 AC2909:AO2913 AB2909">
    <cfRule type="expression" dxfId="317" priority="1951" stopIfTrue="1">
      <formula>$Q2909="0"</formula>
    </cfRule>
  </conditionalFormatting>
  <conditionalFormatting sqref="A2914:AA2918">
    <cfRule type="expression" dxfId="316" priority="1950" stopIfTrue="1">
      <formula>$Q2914="0"</formula>
    </cfRule>
  </conditionalFormatting>
  <conditionalFormatting sqref="A2919:AA2923 AC2919:AO2923 AB2919">
    <cfRule type="expression" dxfId="315" priority="1949" stopIfTrue="1">
      <formula>$Q2919="0"</formula>
    </cfRule>
  </conditionalFormatting>
  <conditionalFormatting sqref="A2924:AA2928">
    <cfRule type="expression" dxfId="314" priority="1948" stopIfTrue="1">
      <formula>$Q2924="0"</formula>
    </cfRule>
  </conditionalFormatting>
  <conditionalFormatting sqref="A2929:AA2933 AC2929:AO2933 AB2929">
    <cfRule type="expression" dxfId="313" priority="1947" stopIfTrue="1">
      <formula>$Q2929="0"</formula>
    </cfRule>
  </conditionalFormatting>
  <conditionalFormatting sqref="A2934:AA2938">
    <cfRule type="expression" dxfId="312" priority="1946" stopIfTrue="1">
      <formula>$Q2934="0"</formula>
    </cfRule>
  </conditionalFormatting>
  <conditionalFormatting sqref="A2939:AA2943 AC2939:AO2943 AB2939">
    <cfRule type="expression" dxfId="311" priority="1945" stopIfTrue="1">
      <formula>$Q2939="0"</formula>
    </cfRule>
  </conditionalFormatting>
  <conditionalFormatting sqref="A2944:AA2948">
    <cfRule type="expression" dxfId="310" priority="1944" stopIfTrue="1">
      <formula>$Q2944="0"</formula>
    </cfRule>
  </conditionalFormatting>
  <conditionalFormatting sqref="A2949:AA2953 AC2949:AO2953 AB2949">
    <cfRule type="expression" dxfId="309" priority="1943" stopIfTrue="1">
      <formula>$Q2949="0"</formula>
    </cfRule>
  </conditionalFormatting>
  <conditionalFormatting sqref="A2954:AA2958">
    <cfRule type="expression" dxfId="308" priority="1942" stopIfTrue="1">
      <formula>$Q2954="0"</formula>
    </cfRule>
  </conditionalFormatting>
  <conditionalFormatting sqref="A2959:AA2963 AC2959:AO2963 AB2959">
    <cfRule type="expression" dxfId="307" priority="1941" stopIfTrue="1">
      <formula>$Q2959="0"</formula>
    </cfRule>
  </conditionalFormatting>
  <conditionalFormatting sqref="A2964:AA2968">
    <cfRule type="expression" dxfId="306" priority="1940" stopIfTrue="1">
      <formula>$Q2964="0"</formula>
    </cfRule>
  </conditionalFormatting>
  <conditionalFormatting sqref="A2969:AA2973 AC2969:AO2973 AB2969">
    <cfRule type="expression" dxfId="305" priority="1939" stopIfTrue="1">
      <formula>$Q2969="0"</formula>
    </cfRule>
  </conditionalFormatting>
  <conditionalFormatting sqref="A2974:AA2978">
    <cfRule type="expression" dxfId="304" priority="1938" stopIfTrue="1">
      <formula>$Q2974="0"</formula>
    </cfRule>
  </conditionalFormatting>
  <conditionalFormatting sqref="A2979:AA2983 AC2979:AO2983 AB2979">
    <cfRule type="expression" dxfId="303" priority="1937" stopIfTrue="1">
      <formula>$Q2979="0"</formula>
    </cfRule>
  </conditionalFormatting>
  <conditionalFormatting sqref="A2984:AA3028">
    <cfRule type="expression" dxfId="302" priority="1936" stopIfTrue="1">
      <formula>$Q2984="0"</formula>
    </cfRule>
  </conditionalFormatting>
  <conditionalFormatting sqref="A2989:AA2993 AC2989:AO2993 AB2989">
    <cfRule type="expression" dxfId="301" priority="1935" stopIfTrue="1">
      <formula>$Q2989="0"</formula>
    </cfRule>
  </conditionalFormatting>
  <conditionalFormatting sqref="A2994:AA2998">
    <cfRule type="expression" dxfId="300" priority="1934" stopIfTrue="1">
      <formula>$Q2994="0"</formula>
    </cfRule>
  </conditionalFormatting>
  <conditionalFormatting sqref="A2999:AA3003 AC2999:AO3003 AB2999">
    <cfRule type="expression" dxfId="299" priority="1933" stopIfTrue="1">
      <formula>$Q2999="0"</formula>
    </cfRule>
  </conditionalFormatting>
  <conditionalFormatting sqref="A3009:AA3013 AC3009:AO3013 AB3009">
    <cfRule type="expression" dxfId="298" priority="1932" stopIfTrue="1">
      <formula>$Q3009="0"</formula>
    </cfRule>
  </conditionalFormatting>
  <conditionalFormatting sqref="A3014:AA3018">
    <cfRule type="expression" dxfId="297" priority="1931" stopIfTrue="1">
      <formula>$Q3014="0"</formula>
    </cfRule>
  </conditionalFormatting>
  <conditionalFormatting sqref="A3019:AA3023 AC3019:AO3023 AB3019">
    <cfRule type="expression" dxfId="296" priority="1930" stopIfTrue="1">
      <formula>$Q3019="0"</formula>
    </cfRule>
  </conditionalFormatting>
  <conditionalFormatting sqref="B3029:AO3153">
    <cfRule type="expression" dxfId="295" priority="1929" stopIfTrue="1">
      <formula>$Q3029="0"</formula>
    </cfRule>
  </conditionalFormatting>
  <conditionalFormatting sqref="A3029:AA3033">
    <cfRule type="expression" dxfId="294" priority="1928" stopIfTrue="1">
      <formula>$Q3029="0"</formula>
    </cfRule>
  </conditionalFormatting>
  <conditionalFormatting sqref="A3034:AA3038 AC3034:AO3038 AB3034">
    <cfRule type="expression" dxfId="293" priority="1927" stopIfTrue="1">
      <formula>$Q3034="0"</formula>
    </cfRule>
  </conditionalFormatting>
  <conditionalFormatting sqref="A3039:AA3043">
    <cfRule type="expression" dxfId="292" priority="1926" stopIfTrue="1">
      <formula>$Q3039="0"</formula>
    </cfRule>
  </conditionalFormatting>
  <conditionalFormatting sqref="A3044:AA3048 AC3044:AO3048 AB3044">
    <cfRule type="expression" dxfId="291" priority="1925" stopIfTrue="1">
      <formula>$Q3044="0"</formula>
    </cfRule>
  </conditionalFormatting>
  <conditionalFormatting sqref="A3049:AA3053">
    <cfRule type="expression" dxfId="290" priority="1924" stopIfTrue="1">
      <formula>$Q3049="0"</formula>
    </cfRule>
  </conditionalFormatting>
  <conditionalFormatting sqref="A3054:AA3058 AC3054:AO3058 AB3054">
    <cfRule type="expression" dxfId="289" priority="1923" stopIfTrue="1">
      <formula>$Q3054="0"</formula>
    </cfRule>
  </conditionalFormatting>
  <conditionalFormatting sqref="A3059:AA3063">
    <cfRule type="expression" dxfId="288" priority="1922" stopIfTrue="1">
      <formula>$Q3059="0"</formula>
    </cfRule>
  </conditionalFormatting>
  <conditionalFormatting sqref="A3064:AA3068 AC3064:AO3068 AB3064">
    <cfRule type="expression" dxfId="287" priority="1921" stopIfTrue="1">
      <formula>$Q3064="0"</formula>
    </cfRule>
  </conditionalFormatting>
  <conditionalFormatting sqref="A3069:AA3073">
    <cfRule type="expression" dxfId="286" priority="1920" stopIfTrue="1">
      <formula>$Q3069="0"</formula>
    </cfRule>
  </conditionalFormatting>
  <conditionalFormatting sqref="A3074:AA3078 AC3074:AO3078 AB3074">
    <cfRule type="expression" dxfId="285" priority="1919" stopIfTrue="1">
      <formula>$Q3074="0"</formula>
    </cfRule>
  </conditionalFormatting>
  <conditionalFormatting sqref="A3079:AA3083">
    <cfRule type="expression" dxfId="284" priority="1918" stopIfTrue="1">
      <formula>$Q3079="0"</formula>
    </cfRule>
  </conditionalFormatting>
  <conditionalFormatting sqref="A3084:AA3088 AC3084:AO3088 AB3084">
    <cfRule type="expression" dxfId="283" priority="1917" stopIfTrue="1">
      <formula>$Q3084="0"</formula>
    </cfRule>
  </conditionalFormatting>
  <conditionalFormatting sqref="A3089:AA3093">
    <cfRule type="expression" dxfId="282" priority="1916" stopIfTrue="1">
      <formula>$Q3089="0"</formula>
    </cfRule>
  </conditionalFormatting>
  <conditionalFormatting sqref="A3094:AA3098 AC3094:AO3098 AB3094">
    <cfRule type="expression" dxfId="281" priority="1915" stopIfTrue="1">
      <formula>$Q3094="0"</formula>
    </cfRule>
  </conditionalFormatting>
  <conditionalFormatting sqref="A3099:AA3103">
    <cfRule type="expression" dxfId="280" priority="1914" stopIfTrue="1">
      <formula>$Q3099="0"</formula>
    </cfRule>
  </conditionalFormatting>
  <conditionalFormatting sqref="A3104:AA3108 AC3104:AO3108 AB3104">
    <cfRule type="expression" dxfId="279" priority="1913" stopIfTrue="1">
      <formula>$Q3104="0"</formula>
    </cfRule>
  </conditionalFormatting>
  <conditionalFormatting sqref="A3109:AA3153">
    <cfRule type="expression" dxfId="278" priority="1912" stopIfTrue="1">
      <formula>$Q3109="0"</formula>
    </cfRule>
  </conditionalFormatting>
  <conditionalFormatting sqref="A3114:AA3118 AC3114:AO3118 AB3114">
    <cfRule type="expression" dxfId="277" priority="1911" stopIfTrue="1">
      <formula>$Q3114="0"</formula>
    </cfRule>
  </conditionalFormatting>
  <conditionalFormatting sqref="A3119:AA3123">
    <cfRule type="expression" dxfId="276" priority="1910" stopIfTrue="1">
      <formula>$Q3119="0"</formula>
    </cfRule>
  </conditionalFormatting>
  <conditionalFormatting sqref="A3124:AA3128 AC3124:AO3128 AB3124">
    <cfRule type="expression" dxfId="275" priority="1909" stopIfTrue="1">
      <formula>$Q3124="0"</formula>
    </cfRule>
  </conditionalFormatting>
  <conditionalFormatting sqref="A3134:AA3138 AC3134:AO3138 AB3134">
    <cfRule type="expression" dxfId="274" priority="1908" stopIfTrue="1">
      <formula>$Q3134="0"</formula>
    </cfRule>
  </conditionalFormatting>
  <conditionalFormatting sqref="A3139:AA3143">
    <cfRule type="expression" dxfId="273" priority="1907" stopIfTrue="1">
      <formula>$Q3139="0"</formula>
    </cfRule>
  </conditionalFormatting>
  <conditionalFormatting sqref="A3144:AA3148 AC3144:AO3148 AB3144">
    <cfRule type="expression" dxfId="272" priority="1906" stopIfTrue="1">
      <formula>$Q3144="0"</formula>
    </cfRule>
  </conditionalFormatting>
  <conditionalFormatting sqref="B3154:AO3278">
    <cfRule type="expression" dxfId="271" priority="1905" stopIfTrue="1">
      <formula>$Q3154="0"</formula>
    </cfRule>
  </conditionalFormatting>
  <conditionalFormatting sqref="A3154:AA3158">
    <cfRule type="expression" dxfId="270" priority="1904" stopIfTrue="1">
      <formula>$Q3154="0"</formula>
    </cfRule>
  </conditionalFormatting>
  <conditionalFormatting sqref="A3159:AA3163 AC3159:AO3163 AB3159">
    <cfRule type="expression" dxfId="269" priority="1903" stopIfTrue="1">
      <formula>$Q3159="0"</formula>
    </cfRule>
  </conditionalFormatting>
  <conditionalFormatting sqref="A3164:AA3168">
    <cfRule type="expression" dxfId="268" priority="1902" stopIfTrue="1">
      <formula>$Q3164="0"</formula>
    </cfRule>
  </conditionalFormatting>
  <conditionalFormatting sqref="A3169:AA3173 AC3169:AO3173 AB3169">
    <cfRule type="expression" dxfId="267" priority="1901" stopIfTrue="1">
      <formula>$Q3169="0"</formula>
    </cfRule>
  </conditionalFormatting>
  <conditionalFormatting sqref="A3174:AA3178">
    <cfRule type="expression" dxfId="266" priority="1900" stopIfTrue="1">
      <formula>$Q3174="0"</formula>
    </cfRule>
  </conditionalFormatting>
  <conditionalFormatting sqref="A3179:AA3183 AC3179:AO3183 AB3179">
    <cfRule type="expression" dxfId="265" priority="1899" stopIfTrue="1">
      <formula>$Q3179="0"</formula>
    </cfRule>
  </conditionalFormatting>
  <conditionalFormatting sqref="A3184:AA3188">
    <cfRule type="expression" dxfId="264" priority="1898" stopIfTrue="1">
      <formula>$Q3184="0"</formula>
    </cfRule>
  </conditionalFormatting>
  <conditionalFormatting sqref="A3189:AA3193 AC3189:AO3193 AB3189">
    <cfRule type="expression" dxfId="263" priority="1897" stopIfTrue="1">
      <formula>$Q3189="0"</formula>
    </cfRule>
  </conditionalFormatting>
  <conditionalFormatting sqref="A3194:AA3198">
    <cfRule type="expression" dxfId="262" priority="1896" stopIfTrue="1">
      <formula>$Q3194="0"</formula>
    </cfRule>
  </conditionalFormatting>
  <conditionalFormatting sqref="A3199:AA3203 AC3199:AO3203 AB3199">
    <cfRule type="expression" dxfId="261" priority="1895" stopIfTrue="1">
      <formula>$Q3199="0"</formula>
    </cfRule>
  </conditionalFormatting>
  <conditionalFormatting sqref="A3204:AA3208">
    <cfRule type="expression" dxfId="260" priority="1894" stopIfTrue="1">
      <formula>$Q3204="0"</formula>
    </cfRule>
  </conditionalFormatting>
  <conditionalFormatting sqref="A3209:AA3213 AC3209:AO3213 AB3209">
    <cfRule type="expression" dxfId="259" priority="1893" stopIfTrue="1">
      <formula>$Q3209="0"</formula>
    </cfRule>
  </conditionalFormatting>
  <conditionalFormatting sqref="A3214:AA3218">
    <cfRule type="expression" dxfId="258" priority="1892" stopIfTrue="1">
      <formula>$Q3214="0"</formula>
    </cfRule>
  </conditionalFormatting>
  <conditionalFormatting sqref="A3219:AA3223 AC3219:AO3223 AB3219">
    <cfRule type="expression" dxfId="257" priority="1891" stopIfTrue="1">
      <formula>$Q3219="0"</formula>
    </cfRule>
  </conditionalFormatting>
  <conditionalFormatting sqref="A3224:AA3228">
    <cfRule type="expression" dxfId="256" priority="1890" stopIfTrue="1">
      <formula>$Q3224="0"</formula>
    </cfRule>
  </conditionalFormatting>
  <conditionalFormatting sqref="A3229:AA3233 AC3229:AO3233 AB3229">
    <cfRule type="expression" dxfId="255" priority="1889" stopIfTrue="1">
      <formula>$Q3229="0"</formula>
    </cfRule>
  </conditionalFormatting>
  <conditionalFormatting sqref="A3234:AA3278">
    <cfRule type="expression" dxfId="254" priority="1888" stopIfTrue="1">
      <formula>$Q3234="0"</formula>
    </cfRule>
  </conditionalFormatting>
  <conditionalFormatting sqref="A3239:AA3243 AC3239:AO3243 AB3239">
    <cfRule type="expression" dxfId="253" priority="1887" stopIfTrue="1">
      <formula>$Q3239="0"</formula>
    </cfRule>
  </conditionalFormatting>
  <conditionalFormatting sqref="A3244:AA3248">
    <cfRule type="expression" dxfId="252" priority="1886" stopIfTrue="1">
      <formula>$Q3244="0"</formula>
    </cfRule>
  </conditionalFormatting>
  <conditionalFormatting sqref="A3249:AA3253 AC3249:AO3253 AB3249">
    <cfRule type="expression" dxfId="251" priority="1885" stopIfTrue="1">
      <formula>$Q3249="0"</formula>
    </cfRule>
  </conditionalFormatting>
  <conditionalFormatting sqref="A3259:AA3263 AC3259:AO3263 AB3259">
    <cfRule type="expression" dxfId="250" priority="1884" stopIfTrue="1">
      <formula>$Q3259="0"</formula>
    </cfRule>
  </conditionalFormatting>
  <conditionalFormatting sqref="A3264:AA3268">
    <cfRule type="expression" dxfId="249" priority="1883" stopIfTrue="1">
      <formula>$Q3264="0"</formula>
    </cfRule>
  </conditionalFormatting>
  <conditionalFormatting sqref="A3269:AA3273 AC3269:AO3273 AB3269">
    <cfRule type="expression" dxfId="248" priority="1882" stopIfTrue="1">
      <formula>$Q3269="0"</formula>
    </cfRule>
  </conditionalFormatting>
  <conditionalFormatting sqref="B3279:AO3403">
    <cfRule type="expression" dxfId="247" priority="1881" stopIfTrue="1">
      <formula>$Q3279="0"</formula>
    </cfRule>
  </conditionalFormatting>
  <conditionalFormatting sqref="A3279:AA3283">
    <cfRule type="expression" dxfId="246" priority="1880" stopIfTrue="1">
      <formula>$Q3279="0"</formula>
    </cfRule>
  </conditionalFormatting>
  <conditionalFormatting sqref="A3284:AA3288 AC3284:AO3288 AB3284">
    <cfRule type="expression" dxfId="245" priority="1879" stopIfTrue="1">
      <formula>$Q3284="0"</formula>
    </cfRule>
  </conditionalFormatting>
  <conditionalFormatting sqref="A3289:AA3293">
    <cfRule type="expression" dxfId="244" priority="1878" stopIfTrue="1">
      <formula>$Q3289="0"</formula>
    </cfRule>
  </conditionalFormatting>
  <conditionalFormatting sqref="A3294:AA3298 AC3294:AO3298 AB3294">
    <cfRule type="expression" dxfId="243" priority="1877" stopIfTrue="1">
      <formula>$Q3294="0"</formula>
    </cfRule>
  </conditionalFormatting>
  <conditionalFormatting sqref="A3299:AA3303">
    <cfRule type="expression" dxfId="242" priority="1876" stopIfTrue="1">
      <formula>$Q3299="0"</formula>
    </cfRule>
  </conditionalFormatting>
  <conditionalFormatting sqref="A3304:AA3308 AC3304:AO3308 AB3304">
    <cfRule type="expression" dxfId="241" priority="1875" stopIfTrue="1">
      <formula>$Q3304="0"</formula>
    </cfRule>
  </conditionalFormatting>
  <conditionalFormatting sqref="A3309:AA3313">
    <cfRule type="expression" dxfId="240" priority="1874" stopIfTrue="1">
      <formula>$Q3309="0"</formula>
    </cfRule>
  </conditionalFormatting>
  <conditionalFormatting sqref="A3314:AA3318 AC3314:AO3318 AB3314">
    <cfRule type="expression" dxfId="239" priority="1873" stopIfTrue="1">
      <formula>$Q3314="0"</formula>
    </cfRule>
  </conditionalFormatting>
  <conditionalFormatting sqref="A3319:AA3323">
    <cfRule type="expression" dxfId="238" priority="1872" stopIfTrue="1">
      <formula>$Q3319="0"</formula>
    </cfRule>
  </conditionalFormatting>
  <conditionalFormatting sqref="A3324:AA3328 AC3324:AO3328 AB3324">
    <cfRule type="expression" dxfId="237" priority="1871" stopIfTrue="1">
      <formula>$Q3324="0"</formula>
    </cfRule>
  </conditionalFormatting>
  <conditionalFormatting sqref="A3329:AA3333">
    <cfRule type="expression" dxfId="236" priority="1870" stopIfTrue="1">
      <formula>$Q3329="0"</formula>
    </cfRule>
  </conditionalFormatting>
  <conditionalFormatting sqref="A3334:AA3338 AC3334:AO3338 AB3334">
    <cfRule type="expression" dxfId="235" priority="1869" stopIfTrue="1">
      <formula>$Q3334="0"</formula>
    </cfRule>
  </conditionalFormatting>
  <conditionalFormatting sqref="A3339:AA3343">
    <cfRule type="expression" dxfId="234" priority="1868" stopIfTrue="1">
      <formula>$Q3339="0"</formula>
    </cfRule>
  </conditionalFormatting>
  <conditionalFormatting sqref="A3344:AA3348 AC3344:AO3348 AB3344">
    <cfRule type="expression" dxfId="233" priority="1867" stopIfTrue="1">
      <formula>$Q3344="0"</formula>
    </cfRule>
  </conditionalFormatting>
  <conditionalFormatting sqref="A3349:AA3353">
    <cfRule type="expression" dxfId="232" priority="1866" stopIfTrue="1">
      <formula>$Q3349="0"</formula>
    </cfRule>
  </conditionalFormatting>
  <conditionalFormatting sqref="A3354:AA3358 AC3354:AO3358 AB3354">
    <cfRule type="expression" dxfId="231" priority="1865" stopIfTrue="1">
      <formula>$Q3354="0"</formula>
    </cfRule>
  </conditionalFormatting>
  <conditionalFormatting sqref="A3359:AA3403">
    <cfRule type="expression" dxfId="230" priority="1864" stopIfTrue="1">
      <formula>$Q3359="0"</formula>
    </cfRule>
  </conditionalFormatting>
  <conditionalFormatting sqref="A3364:AA3368 AC3364:AO3368 AB3364">
    <cfRule type="expression" dxfId="229" priority="1863" stopIfTrue="1">
      <formula>$Q3364="0"</formula>
    </cfRule>
  </conditionalFormatting>
  <conditionalFormatting sqref="A3369:AA3373">
    <cfRule type="expression" dxfId="228" priority="1862" stopIfTrue="1">
      <formula>$Q3369="0"</formula>
    </cfRule>
  </conditionalFormatting>
  <conditionalFormatting sqref="A3374:AA3378 AC3374:AO3378 AB3374">
    <cfRule type="expression" dxfId="227" priority="1861" stopIfTrue="1">
      <formula>$Q3374="0"</formula>
    </cfRule>
  </conditionalFormatting>
  <conditionalFormatting sqref="A3384:AA3388 AC3384:AO3388 AB3384">
    <cfRule type="expression" dxfId="226" priority="1860" stopIfTrue="1">
      <formula>$Q3384="0"</formula>
    </cfRule>
  </conditionalFormatting>
  <conditionalFormatting sqref="A3389:AA3393">
    <cfRule type="expression" dxfId="225" priority="1859" stopIfTrue="1">
      <formula>$Q3389="0"</formula>
    </cfRule>
  </conditionalFormatting>
  <conditionalFormatting sqref="A3394:AA3398 AC3394:AO3398 AB3394">
    <cfRule type="expression" dxfId="224" priority="1858" stopIfTrue="1">
      <formula>$Q3394="0"</formula>
    </cfRule>
  </conditionalFormatting>
  <conditionalFormatting sqref="A3404:AA3408">
    <cfRule type="expression" dxfId="223" priority="1856" stopIfTrue="1">
      <formula>$Q3404="0"</formula>
    </cfRule>
  </conditionalFormatting>
  <conditionalFormatting sqref="A3409:AA3413 AC3409:AO3413 AB3409">
    <cfRule type="expression" dxfId="222" priority="1855" stopIfTrue="1">
      <formula>$Q3409="0"</formula>
    </cfRule>
  </conditionalFormatting>
  <conditionalFormatting sqref="A3414:AA3418">
    <cfRule type="expression" dxfId="221" priority="1854" stopIfTrue="1">
      <formula>$Q3414="0"</formula>
    </cfRule>
  </conditionalFormatting>
  <conditionalFormatting sqref="A3419:AA3423 AC3419:AO3423 AB3419">
    <cfRule type="expression" dxfId="220" priority="1853" stopIfTrue="1">
      <formula>$Q3419="0"</formula>
    </cfRule>
  </conditionalFormatting>
  <conditionalFormatting sqref="A3424:AA3428">
    <cfRule type="expression" dxfId="219" priority="1852" stopIfTrue="1">
      <formula>$Q3424="0"</formula>
    </cfRule>
  </conditionalFormatting>
  <conditionalFormatting sqref="A3429:AA3433 AC3429:AO3433 AB3429">
    <cfRule type="expression" dxfId="218" priority="1851" stopIfTrue="1">
      <formula>$Q3429="0"</formula>
    </cfRule>
  </conditionalFormatting>
  <conditionalFormatting sqref="A3434:AA3438">
    <cfRule type="expression" dxfId="217" priority="1850" stopIfTrue="1">
      <formula>$Q3434="0"</formula>
    </cfRule>
  </conditionalFormatting>
  <conditionalFormatting sqref="A3439:AA3443 AC3439:AO3443 AB3439">
    <cfRule type="expression" dxfId="216" priority="1849" stopIfTrue="1">
      <formula>$Q3439="0"</formula>
    </cfRule>
  </conditionalFormatting>
  <conditionalFormatting sqref="A3444:AA3448">
    <cfRule type="expression" dxfId="215" priority="1848" stopIfTrue="1">
      <formula>$Q3444="0"</formula>
    </cfRule>
  </conditionalFormatting>
  <conditionalFormatting sqref="A3449:AA3453 AC3449:AO3453 AB3449">
    <cfRule type="expression" dxfId="214" priority="1847" stopIfTrue="1">
      <formula>$Q3449="0"</formula>
    </cfRule>
  </conditionalFormatting>
  <conditionalFormatting sqref="A3454:AA3458">
    <cfRule type="expression" dxfId="213" priority="1846" stopIfTrue="1">
      <formula>$Q3454="0"</formula>
    </cfRule>
  </conditionalFormatting>
  <conditionalFormatting sqref="A3459:AA3463 AC3459:AO3463 AB3459">
    <cfRule type="expression" dxfId="212" priority="1845" stopIfTrue="1">
      <formula>$Q3459="0"</formula>
    </cfRule>
  </conditionalFormatting>
  <conditionalFormatting sqref="A3464:AA3468">
    <cfRule type="expression" dxfId="211" priority="1844" stopIfTrue="1">
      <formula>$Q3464="0"</formula>
    </cfRule>
  </conditionalFormatting>
  <conditionalFormatting sqref="A3469:AA3473 AC3469:AO3473 AB3469">
    <cfRule type="expression" dxfId="210" priority="1843" stopIfTrue="1">
      <formula>$Q3469="0"</formula>
    </cfRule>
  </conditionalFormatting>
  <conditionalFormatting sqref="A3474:AA3478">
    <cfRule type="expression" dxfId="209" priority="1842" stopIfTrue="1">
      <formula>$Q3474="0"</formula>
    </cfRule>
  </conditionalFormatting>
  <conditionalFormatting sqref="A3479:AA3483 AC3479:AO3483 AB3479">
    <cfRule type="expression" dxfId="208" priority="1841" stopIfTrue="1">
      <formula>$Q3479="0"</formula>
    </cfRule>
  </conditionalFormatting>
  <conditionalFormatting sqref="A3489:AA3493 AC3489:AO3493 AB3489">
    <cfRule type="expression" dxfId="207" priority="1839" stopIfTrue="1">
      <formula>$Q3489="0"</formula>
    </cfRule>
  </conditionalFormatting>
  <conditionalFormatting sqref="A3494:AA3498">
    <cfRule type="expression" dxfId="206" priority="1838" stopIfTrue="1">
      <formula>$Q3494="0"</formula>
    </cfRule>
  </conditionalFormatting>
  <conditionalFormatting sqref="A3499:AA3503 AC3499:AO3503 AB3499">
    <cfRule type="expression" dxfId="205" priority="1837" stopIfTrue="1">
      <formula>$Q3499="0"</formula>
    </cfRule>
  </conditionalFormatting>
  <conditionalFormatting sqref="A3509:AA3513 AC3509:AO3513 AB3509">
    <cfRule type="expression" dxfId="204" priority="1836" stopIfTrue="1">
      <formula>$Q3509="0"</formula>
    </cfRule>
  </conditionalFormatting>
  <conditionalFormatting sqref="A3514:AA3518">
    <cfRule type="expression" dxfId="203" priority="1835" stopIfTrue="1">
      <formula>$Q3514="0"</formula>
    </cfRule>
  </conditionalFormatting>
  <conditionalFormatting sqref="A3519:AA3523 AC3519:AO3523 AB3519">
    <cfRule type="expression" dxfId="202" priority="1834" stopIfTrue="1">
      <formula>$Q3519="0"</formula>
    </cfRule>
  </conditionalFormatting>
  <conditionalFormatting sqref="A144">
    <cfRule type="expression" dxfId="201" priority="201" stopIfTrue="1">
      <formula>$Q144="0"</formula>
    </cfRule>
  </conditionalFormatting>
  <conditionalFormatting sqref="A195:AA195">
    <cfRule type="expression" dxfId="200" priority="200" stopIfTrue="1">
      <formula>$Q195="0"</formula>
    </cfRule>
  </conditionalFormatting>
  <conditionalFormatting sqref="A195">
    <cfRule type="expression" dxfId="199" priority="199" stopIfTrue="1">
      <formula>$Q195="0"</formula>
    </cfRule>
  </conditionalFormatting>
  <conditionalFormatting sqref="A253:AA253">
    <cfRule type="expression" dxfId="198" priority="198" stopIfTrue="1">
      <formula>$Q253="0"</formula>
    </cfRule>
  </conditionalFormatting>
  <conditionalFormatting sqref="A253:AA253">
    <cfRule type="expression" dxfId="197" priority="197" stopIfTrue="1">
      <formula>$Q253="0"</formula>
    </cfRule>
  </conditionalFormatting>
  <conditionalFormatting sqref="A253">
    <cfRule type="expression" dxfId="196" priority="196" stopIfTrue="1">
      <formula>$Q253="0"</formula>
    </cfRule>
  </conditionalFormatting>
  <conditionalFormatting sqref="B289:AO289">
    <cfRule type="expression" dxfId="195" priority="195" stopIfTrue="1">
      <formula>$Q289="0"</formula>
    </cfRule>
  </conditionalFormatting>
  <conditionalFormatting sqref="A289:AA289">
    <cfRule type="expression" dxfId="194" priority="194" stopIfTrue="1">
      <formula>$Q289="0"</formula>
    </cfRule>
  </conditionalFormatting>
  <conditionalFormatting sqref="A289:AA289 AC289:AO289">
    <cfRule type="expression" dxfId="193" priority="193" stopIfTrue="1">
      <formula>$Q289="0"</formula>
    </cfRule>
  </conditionalFormatting>
  <conditionalFormatting sqref="A289:AA289">
    <cfRule type="expression" dxfId="192" priority="192" stopIfTrue="1">
      <formula>$Q289="0"</formula>
    </cfRule>
  </conditionalFormatting>
  <conditionalFormatting sqref="A289:AA289">
    <cfRule type="expression" dxfId="191" priority="191" stopIfTrue="1">
      <formula>$Q289="0"</formula>
    </cfRule>
  </conditionalFormatting>
  <conditionalFormatting sqref="A289">
    <cfRule type="expression" dxfId="190" priority="190" stopIfTrue="1">
      <formula>$Q289="0"</formula>
    </cfRule>
  </conditionalFormatting>
  <conditionalFormatting sqref="A345:AA345">
    <cfRule type="expression" dxfId="189" priority="189" stopIfTrue="1">
      <formula>$Q345="0"</formula>
    </cfRule>
  </conditionalFormatting>
  <conditionalFormatting sqref="B345:AO345">
    <cfRule type="expression" dxfId="188" priority="188" stopIfTrue="1">
      <formula>$Q345="0"</formula>
    </cfRule>
  </conditionalFormatting>
  <conditionalFormatting sqref="A345:AA345">
    <cfRule type="expression" dxfId="187" priority="187" stopIfTrue="1">
      <formula>$Q345="0"</formula>
    </cfRule>
  </conditionalFormatting>
  <conditionalFormatting sqref="A345:AA345 AC345:AO345">
    <cfRule type="expression" dxfId="186" priority="186" stopIfTrue="1">
      <formula>$Q345="0"</formula>
    </cfRule>
  </conditionalFormatting>
  <conditionalFormatting sqref="A345:AA345">
    <cfRule type="expression" dxfId="185" priority="185" stopIfTrue="1">
      <formula>$Q345="0"</formula>
    </cfRule>
  </conditionalFormatting>
  <conditionalFormatting sqref="A345:AA345">
    <cfRule type="expression" dxfId="184" priority="184" stopIfTrue="1">
      <formula>$Q345="0"</formula>
    </cfRule>
  </conditionalFormatting>
  <conditionalFormatting sqref="A345">
    <cfRule type="expression" dxfId="183" priority="183" stopIfTrue="1">
      <formula>$Q345="0"</formula>
    </cfRule>
  </conditionalFormatting>
  <conditionalFormatting sqref="A381:AA381 AC381:AO381">
    <cfRule type="expression" dxfId="182" priority="182" stopIfTrue="1">
      <formula>$Q381="0"</formula>
    </cfRule>
  </conditionalFormatting>
  <conditionalFormatting sqref="A381:AA381">
    <cfRule type="expression" dxfId="181" priority="181" stopIfTrue="1">
      <formula>$Q381="0"</formula>
    </cfRule>
  </conditionalFormatting>
  <conditionalFormatting sqref="B381:AO381">
    <cfRule type="expression" dxfId="180" priority="180" stopIfTrue="1">
      <formula>$Q381="0"</formula>
    </cfRule>
  </conditionalFormatting>
  <conditionalFormatting sqref="A381:AA381">
    <cfRule type="expression" dxfId="179" priority="179" stopIfTrue="1">
      <formula>$Q381="0"</formula>
    </cfRule>
  </conditionalFormatting>
  <conditionalFormatting sqref="A381:AA381 AC381:AO381">
    <cfRule type="expression" dxfId="178" priority="178" stopIfTrue="1">
      <formula>$Q381="0"</formula>
    </cfRule>
  </conditionalFormatting>
  <conditionalFormatting sqref="A381:AA381">
    <cfRule type="expression" dxfId="177" priority="177" stopIfTrue="1">
      <formula>$Q381="0"</formula>
    </cfRule>
  </conditionalFormatting>
  <conditionalFormatting sqref="A381:AA381">
    <cfRule type="expression" dxfId="176" priority="176" stopIfTrue="1">
      <formula>$Q381="0"</formula>
    </cfRule>
  </conditionalFormatting>
  <conditionalFormatting sqref="A381">
    <cfRule type="expression" dxfId="175" priority="175" stopIfTrue="1">
      <formula>$Q381="0"</formula>
    </cfRule>
  </conditionalFormatting>
  <conditionalFormatting sqref="B442:AO442">
    <cfRule type="expression" dxfId="174" priority="174" stopIfTrue="1">
      <formula>$Q442="0"</formula>
    </cfRule>
  </conditionalFormatting>
  <conditionalFormatting sqref="A442:AA442">
    <cfRule type="expression" dxfId="173" priority="173" stopIfTrue="1">
      <formula>$Q442="0"</formula>
    </cfRule>
  </conditionalFormatting>
  <conditionalFormatting sqref="A442:AA442">
    <cfRule type="expression" dxfId="172" priority="172" stopIfTrue="1">
      <formula>$Q442="0"</formula>
    </cfRule>
  </conditionalFormatting>
  <conditionalFormatting sqref="A442:AA442 AC442:AO442">
    <cfRule type="expression" dxfId="171" priority="171" stopIfTrue="1">
      <formula>$Q442="0"</formula>
    </cfRule>
  </conditionalFormatting>
  <conditionalFormatting sqref="A442:AA442">
    <cfRule type="expression" dxfId="170" priority="170" stopIfTrue="1">
      <formula>$Q442="0"</formula>
    </cfRule>
  </conditionalFormatting>
  <conditionalFormatting sqref="B442:AO442">
    <cfRule type="expression" dxfId="169" priority="169" stopIfTrue="1">
      <formula>$Q442="0"</formula>
    </cfRule>
  </conditionalFormatting>
  <conditionalFormatting sqref="A442:AA442">
    <cfRule type="expression" dxfId="168" priority="168" stopIfTrue="1">
      <formula>$Q442="0"</formula>
    </cfRule>
  </conditionalFormatting>
  <conditionalFormatting sqref="A442:AA442 AC442:AO442">
    <cfRule type="expression" dxfId="167" priority="167" stopIfTrue="1">
      <formula>$Q442="0"</formula>
    </cfRule>
  </conditionalFormatting>
  <conditionalFormatting sqref="A442:AA442">
    <cfRule type="expression" dxfId="166" priority="166" stopIfTrue="1">
      <formula>$Q442="0"</formula>
    </cfRule>
  </conditionalFormatting>
  <conditionalFormatting sqref="A442:AA442">
    <cfRule type="expression" dxfId="165" priority="165" stopIfTrue="1">
      <formula>$Q442="0"</formula>
    </cfRule>
  </conditionalFormatting>
  <conditionalFormatting sqref="A442">
    <cfRule type="expression" dxfId="164" priority="164" stopIfTrue="1">
      <formula>$Q442="0"</formula>
    </cfRule>
  </conditionalFormatting>
  <conditionalFormatting sqref="A483:AA483 AC483:AO483">
    <cfRule type="expression" dxfId="163" priority="163" stopIfTrue="1">
      <formula>$Q483="0"</formula>
    </cfRule>
  </conditionalFormatting>
  <conditionalFormatting sqref="B483:AO483">
    <cfRule type="expression" dxfId="162" priority="162" stopIfTrue="1">
      <formula>$Q483="0"</formula>
    </cfRule>
  </conditionalFormatting>
  <conditionalFormatting sqref="A483:AA483">
    <cfRule type="expression" dxfId="161" priority="161" stopIfTrue="1">
      <formula>$Q483="0"</formula>
    </cfRule>
  </conditionalFormatting>
  <conditionalFormatting sqref="A483:AA483">
    <cfRule type="expression" dxfId="160" priority="160" stopIfTrue="1">
      <formula>$Q483="0"</formula>
    </cfRule>
  </conditionalFormatting>
  <conditionalFormatting sqref="A483:AA483 AC483:AO483">
    <cfRule type="expression" dxfId="159" priority="159" stopIfTrue="1">
      <formula>$Q483="0"</formula>
    </cfRule>
  </conditionalFormatting>
  <conditionalFormatting sqref="A483:AA483">
    <cfRule type="expression" dxfId="158" priority="158" stopIfTrue="1">
      <formula>$Q483="0"</formula>
    </cfRule>
  </conditionalFormatting>
  <conditionalFormatting sqref="B483:AO483">
    <cfRule type="expression" dxfId="157" priority="157" stopIfTrue="1">
      <formula>$Q483="0"</formula>
    </cfRule>
  </conditionalFormatting>
  <conditionalFormatting sqref="A483:AA483">
    <cfRule type="expression" dxfId="156" priority="156" stopIfTrue="1">
      <formula>$Q483="0"</formula>
    </cfRule>
  </conditionalFormatting>
  <conditionalFormatting sqref="A483:AA483 AC483:AO483">
    <cfRule type="expression" dxfId="155" priority="155" stopIfTrue="1">
      <formula>$Q483="0"</formula>
    </cfRule>
  </conditionalFormatting>
  <conditionalFormatting sqref="A483:AA483">
    <cfRule type="expression" dxfId="154" priority="154" stopIfTrue="1">
      <formula>$Q483="0"</formula>
    </cfRule>
  </conditionalFormatting>
  <conditionalFormatting sqref="A483:AA483">
    <cfRule type="expression" dxfId="153" priority="153" stopIfTrue="1">
      <formula>$Q483="0"</formula>
    </cfRule>
  </conditionalFormatting>
  <conditionalFormatting sqref="A483">
    <cfRule type="expression" dxfId="152" priority="152" stopIfTrue="1">
      <formula>$Q483="0"</formula>
    </cfRule>
  </conditionalFormatting>
  <conditionalFormatting sqref="A514:AA514 AC514:AO514">
    <cfRule type="expression" dxfId="151" priority="151" stopIfTrue="1">
      <formula>$Q514="0"</formula>
    </cfRule>
  </conditionalFormatting>
  <conditionalFormatting sqref="A514:AA514 AC514:AO514">
    <cfRule type="expression" dxfId="150" priority="150" stopIfTrue="1">
      <formula>$Q514="0"</formula>
    </cfRule>
  </conditionalFormatting>
  <conditionalFormatting sqref="B514:AO514">
    <cfRule type="expression" dxfId="149" priority="149" stopIfTrue="1">
      <formula>$Q514="0"</formula>
    </cfRule>
  </conditionalFormatting>
  <conditionalFormatting sqref="A514:AA514">
    <cfRule type="expression" dxfId="148" priority="148" stopIfTrue="1">
      <formula>$Q514="0"</formula>
    </cfRule>
  </conditionalFormatting>
  <conditionalFormatting sqref="A514:AA514">
    <cfRule type="expression" dxfId="147" priority="147" stopIfTrue="1">
      <formula>$Q514="0"</formula>
    </cfRule>
  </conditionalFormatting>
  <conditionalFormatting sqref="A514:AA514 AC514:AO514">
    <cfRule type="expression" dxfId="146" priority="146" stopIfTrue="1">
      <formula>$Q514="0"</formula>
    </cfRule>
  </conditionalFormatting>
  <conditionalFormatting sqref="A514:AA514">
    <cfRule type="expression" dxfId="145" priority="145" stopIfTrue="1">
      <formula>$Q514="0"</formula>
    </cfRule>
  </conditionalFormatting>
  <conditionalFormatting sqref="B514:AO514">
    <cfRule type="expression" dxfId="144" priority="144" stopIfTrue="1">
      <formula>$Q514="0"</formula>
    </cfRule>
  </conditionalFormatting>
  <conditionalFormatting sqref="A514:AA514">
    <cfRule type="expression" dxfId="143" priority="143" stopIfTrue="1">
      <formula>$Q514="0"</formula>
    </cfRule>
  </conditionalFormatting>
  <conditionalFormatting sqref="A514:AA514 AC514:AO514">
    <cfRule type="expression" dxfId="142" priority="142" stopIfTrue="1">
      <formula>$Q514="0"</formula>
    </cfRule>
  </conditionalFormatting>
  <conditionalFormatting sqref="A514:AA514">
    <cfRule type="expression" dxfId="141" priority="141" stopIfTrue="1">
      <formula>$Q514="0"</formula>
    </cfRule>
  </conditionalFormatting>
  <conditionalFormatting sqref="A514:AA514">
    <cfRule type="expression" dxfId="140" priority="140" stopIfTrue="1">
      <formula>$Q514="0"</formula>
    </cfRule>
  </conditionalFormatting>
  <conditionalFormatting sqref="A514">
    <cfRule type="expression" dxfId="139" priority="139" stopIfTrue="1">
      <formula>$Q514="0"</formula>
    </cfRule>
  </conditionalFormatting>
  <conditionalFormatting sqref="B530:AO530">
    <cfRule type="expression" dxfId="138" priority="138" stopIfTrue="1">
      <formula>$Q530="0"</formula>
    </cfRule>
  </conditionalFormatting>
  <conditionalFormatting sqref="A530:AA530">
    <cfRule type="expression" dxfId="137" priority="137" stopIfTrue="1">
      <formula>$Q530="0"</formula>
    </cfRule>
  </conditionalFormatting>
  <conditionalFormatting sqref="A530:AA530 AC530:AO530">
    <cfRule type="expression" dxfId="136" priority="136" stopIfTrue="1">
      <formula>$Q530="0"</formula>
    </cfRule>
  </conditionalFormatting>
  <conditionalFormatting sqref="A530:AA530 AC530:AO530">
    <cfRule type="expression" dxfId="135" priority="135" stopIfTrue="1">
      <formula>$Q530="0"</formula>
    </cfRule>
  </conditionalFormatting>
  <conditionalFormatting sqref="A530:AA530 AC530:AO530">
    <cfRule type="expression" dxfId="134" priority="134" stopIfTrue="1">
      <formula>$Q530="0"</formula>
    </cfRule>
  </conditionalFormatting>
  <conditionalFormatting sqref="B530:AO530">
    <cfRule type="expression" dxfId="133" priority="133" stopIfTrue="1">
      <formula>$Q530="0"</formula>
    </cfRule>
  </conditionalFormatting>
  <conditionalFormatting sqref="A530:AA530">
    <cfRule type="expression" dxfId="132" priority="132" stopIfTrue="1">
      <formula>$Q530="0"</formula>
    </cfRule>
  </conditionalFormatting>
  <conditionalFormatting sqref="A530:AA530">
    <cfRule type="expression" dxfId="131" priority="131" stopIfTrue="1">
      <formula>$Q530="0"</formula>
    </cfRule>
  </conditionalFormatting>
  <conditionalFormatting sqref="A530:AA530 AC530:AO530">
    <cfRule type="expression" dxfId="130" priority="130" stopIfTrue="1">
      <formula>$Q530="0"</formula>
    </cfRule>
  </conditionalFormatting>
  <conditionalFormatting sqref="A530:AA530">
    <cfRule type="expression" dxfId="129" priority="129" stopIfTrue="1">
      <formula>$Q530="0"</formula>
    </cfRule>
  </conditionalFormatting>
  <conditionalFormatting sqref="B530:AO530">
    <cfRule type="expression" dxfId="128" priority="128" stopIfTrue="1">
      <formula>$Q530="0"</formula>
    </cfRule>
  </conditionalFormatting>
  <conditionalFormatting sqref="A530:AA530">
    <cfRule type="expression" dxfId="127" priority="127" stopIfTrue="1">
      <formula>$Q530="0"</formula>
    </cfRule>
  </conditionalFormatting>
  <conditionalFormatting sqref="A530:AA530 AC530:AO530">
    <cfRule type="expression" dxfId="126" priority="126" stopIfTrue="1">
      <formula>$Q530="0"</formula>
    </cfRule>
  </conditionalFormatting>
  <conditionalFormatting sqref="A530:AA530">
    <cfRule type="expression" dxfId="125" priority="125" stopIfTrue="1">
      <formula>$Q530="0"</formula>
    </cfRule>
  </conditionalFormatting>
  <conditionalFormatting sqref="A530:AA530">
    <cfRule type="expression" dxfId="124" priority="124" stopIfTrue="1">
      <formula>$Q530="0"</formula>
    </cfRule>
  </conditionalFormatting>
  <conditionalFormatting sqref="A530">
    <cfRule type="expression" dxfId="123" priority="123" stopIfTrue="1">
      <formula>$Q530="0"</formula>
    </cfRule>
  </conditionalFormatting>
  <conditionalFormatting sqref="A556:AA556 AC556:AO556">
    <cfRule type="expression" dxfId="122" priority="122" stopIfTrue="1">
      <formula>$Q556="0"</formula>
    </cfRule>
  </conditionalFormatting>
  <conditionalFormatting sqref="B556:AO556">
    <cfRule type="expression" dxfId="121" priority="121" stopIfTrue="1">
      <formula>$Q556="0"</formula>
    </cfRule>
  </conditionalFormatting>
  <conditionalFormatting sqref="A556:AA556">
    <cfRule type="expression" dxfId="120" priority="120" stopIfTrue="1">
      <formula>$Q556="0"</formula>
    </cfRule>
  </conditionalFormatting>
  <conditionalFormatting sqref="A556:AA556 AC556:AO556">
    <cfRule type="expression" dxfId="119" priority="119" stopIfTrue="1">
      <formula>$Q556="0"</formula>
    </cfRule>
  </conditionalFormatting>
  <conditionalFormatting sqref="A556:AA556 AC556:AO556">
    <cfRule type="expression" dxfId="118" priority="118" stopIfTrue="1">
      <formula>$Q556="0"</formula>
    </cfRule>
  </conditionalFormatting>
  <conditionalFormatting sqref="A556:AA556 AC556:AO556">
    <cfRule type="expression" dxfId="117" priority="117" stopIfTrue="1">
      <formula>$Q556="0"</formula>
    </cfRule>
  </conditionalFormatting>
  <conditionalFormatting sqref="B556:AO556">
    <cfRule type="expression" dxfId="116" priority="116" stopIfTrue="1">
      <formula>$Q556="0"</formula>
    </cfRule>
  </conditionalFormatting>
  <conditionalFormatting sqref="A556:AA556">
    <cfRule type="expression" dxfId="115" priority="115" stopIfTrue="1">
      <formula>$Q556="0"</formula>
    </cfRule>
  </conditionalFormatting>
  <conditionalFormatting sqref="A556:AA556">
    <cfRule type="expression" dxfId="114" priority="114" stopIfTrue="1">
      <formula>$Q556="0"</formula>
    </cfRule>
  </conditionalFormatting>
  <conditionalFormatting sqref="A556:AA556 AC556:AO556">
    <cfRule type="expression" dxfId="113" priority="113" stopIfTrue="1">
      <formula>$Q556="0"</formula>
    </cfRule>
  </conditionalFormatting>
  <conditionalFormatting sqref="A556:AA556">
    <cfRule type="expression" dxfId="112" priority="112" stopIfTrue="1">
      <formula>$Q556="0"</formula>
    </cfRule>
  </conditionalFormatting>
  <conditionalFormatting sqref="B556:AO556">
    <cfRule type="expression" dxfId="111" priority="111" stopIfTrue="1">
      <formula>$Q556="0"</formula>
    </cfRule>
  </conditionalFormatting>
  <conditionalFormatting sqref="A556:AA556">
    <cfRule type="expression" dxfId="110" priority="110" stopIfTrue="1">
      <formula>$Q556="0"</formula>
    </cfRule>
  </conditionalFormatting>
  <conditionalFormatting sqref="A556:AA556 AC556:AO556">
    <cfRule type="expression" dxfId="109" priority="109" stopIfTrue="1">
      <formula>$Q556="0"</formula>
    </cfRule>
  </conditionalFormatting>
  <conditionalFormatting sqref="A556:AA556">
    <cfRule type="expression" dxfId="108" priority="108" stopIfTrue="1">
      <formula>$Q556="0"</formula>
    </cfRule>
  </conditionalFormatting>
  <conditionalFormatting sqref="A556:AA556">
    <cfRule type="expression" dxfId="107" priority="107" stopIfTrue="1">
      <formula>$Q556="0"</formula>
    </cfRule>
  </conditionalFormatting>
  <conditionalFormatting sqref="A556">
    <cfRule type="expression" dxfId="106" priority="106" stopIfTrue="1">
      <formula>$Q556="0"</formula>
    </cfRule>
  </conditionalFormatting>
  <conditionalFormatting sqref="A578:AA578">
    <cfRule type="expression" dxfId="105" priority="105" stopIfTrue="1">
      <formula>$Q578="0"</formula>
    </cfRule>
  </conditionalFormatting>
  <conditionalFormatting sqref="A578:AA578 AC578:AO578">
    <cfRule type="expression" dxfId="104" priority="104" stopIfTrue="1">
      <formula>$Q578="0"</formula>
    </cfRule>
  </conditionalFormatting>
  <conditionalFormatting sqref="B578:AO578">
    <cfRule type="expression" dxfId="103" priority="103" stopIfTrue="1">
      <formula>$Q578="0"</formula>
    </cfRule>
  </conditionalFormatting>
  <conditionalFormatting sqref="A578:AA578">
    <cfRule type="expression" dxfId="102" priority="102" stopIfTrue="1">
      <formula>$Q578="0"</formula>
    </cfRule>
  </conditionalFormatting>
  <conditionalFormatting sqref="A578:AA578 AC578:AO578">
    <cfRule type="expression" dxfId="101" priority="101" stopIfTrue="1">
      <formula>$Q578="0"</formula>
    </cfRule>
  </conditionalFormatting>
  <conditionalFormatting sqref="A578:AA578 AC578:AO578">
    <cfRule type="expression" dxfId="100" priority="100" stopIfTrue="1">
      <formula>$Q578="0"</formula>
    </cfRule>
  </conditionalFormatting>
  <conditionalFormatting sqref="A578:AA578 AC578:AO578">
    <cfRule type="expression" dxfId="99" priority="99" stopIfTrue="1">
      <formula>$Q578="0"</formula>
    </cfRule>
  </conditionalFormatting>
  <conditionalFormatting sqref="B578:AO578">
    <cfRule type="expression" dxfId="98" priority="98" stopIfTrue="1">
      <formula>$Q578="0"</formula>
    </cfRule>
  </conditionalFormatting>
  <conditionalFormatting sqref="A578:AA578">
    <cfRule type="expression" dxfId="97" priority="97" stopIfTrue="1">
      <formula>$Q578="0"</formula>
    </cfRule>
  </conditionalFormatting>
  <conditionalFormatting sqref="A578:AA578">
    <cfRule type="expression" dxfId="96" priority="96" stopIfTrue="1">
      <formula>$Q578="0"</formula>
    </cfRule>
  </conditionalFormatting>
  <conditionalFormatting sqref="A578:AA578 AC578:AO578">
    <cfRule type="expression" dxfId="95" priority="95" stopIfTrue="1">
      <formula>$Q578="0"</formula>
    </cfRule>
  </conditionalFormatting>
  <conditionalFormatting sqref="A578:AA578">
    <cfRule type="expression" dxfId="94" priority="94" stopIfTrue="1">
      <formula>$Q578="0"</formula>
    </cfRule>
  </conditionalFormatting>
  <conditionalFormatting sqref="B578:AO578">
    <cfRule type="expression" dxfId="93" priority="93" stopIfTrue="1">
      <formula>$Q578="0"</formula>
    </cfRule>
  </conditionalFormatting>
  <conditionalFormatting sqref="A578:AA578">
    <cfRule type="expression" dxfId="92" priority="92" stopIfTrue="1">
      <formula>$Q578="0"</formula>
    </cfRule>
  </conditionalFormatting>
  <conditionalFormatting sqref="A578:AA578 AC578:AO578">
    <cfRule type="expression" dxfId="91" priority="91" stopIfTrue="1">
      <formula>$Q578="0"</formula>
    </cfRule>
  </conditionalFormatting>
  <conditionalFormatting sqref="A578:AA578">
    <cfRule type="expression" dxfId="90" priority="90" stopIfTrue="1">
      <formula>$Q578="0"</formula>
    </cfRule>
  </conditionalFormatting>
  <conditionalFormatting sqref="A578:AA578">
    <cfRule type="expression" dxfId="89" priority="89" stopIfTrue="1">
      <formula>$Q578="0"</formula>
    </cfRule>
  </conditionalFormatting>
  <conditionalFormatting sqref="A578">
    <cfRule type="expression" dxfId="88" priority="88" stopIfTrue="1">
      <formula>$Q578="0"</formula>
    </cfRule>
  </conditionalFormatting>
  <conditionalFormatting sqref="A635:AA635">
    <cfRule type="expression" dxfId="87" priority="87" stopIfTrue="1">
      <formula>$Q635="0"</formula>
    </cfRule>
  </conditionalFormatting>
  <conditionalFormatting sqref="A635:AA635">
    <cfRule type="expression" dxfId="86" priority="86" stopIfTrue="1">
      <formula>$Q635="0"</formula>
    </cfRule>
  </conditionalFormatting>
  <conditionalFormatting sqref="A635:AA635 AC635:AO635">
    <cfRule type="expression" dxfId="85" priority="85" stopIfTrue="1">
      <formula>$Q635="0"</formula>
    </cfRule>
  </conditionalFormatting>
  <conditionalFormatting sqref="B635:AO635">
    <cfRule type="expression" dxfId="84" priority="84" stopIfTrue="1">
      <formula>$Q635="0"</formula>
    </cfRule>
  </conditionalFormatting>
  <conditionalFormatting sqref="A635:AA635">
    <cfRule type="expression" dxfId="83" priority="83" stopIfTrue="1">
      <formula>$Q635="0"</formula>
    </cfRule>
  </conditionalFormatting>
  <conditionalFormatting sqref="A635:AA635 AC635:AO635">
    <cfRule type="expression" dxfId="82" priority="82" stopIfTrue="1">
      <formula>$Q635="0"</formula>
    </cfRule>
  </conditionalFormatting>
  <conditionalFormatting sqref="A635:AA635 AC635:AO635">
    <cfRule type="expression" dxfId="81" priority="81" stopIfTrue="1">
      <formula>$Q635="0"</formula>
    </cfRule>
  </conditionalFormatting>
  <conditionalFormatting sqref="A635:AA635 AC635:AO635">
    <cfRule type="expression" dxfId="80" priority="80" stopIfTrue="1">
      <formula>$Q635="0"</formula>
    </cfRule>
  </conditionalFormatting>
  <conditionalFormatting sqref="B635:AO635">
    <cfRule type="expression" dxfId="79" priority="79" stopIfTrue="1">
      <formula>$Q635="0"</formula>
    </cfRule>
  </conditionalFormatting>
  <conditionalFormatting sqref="A635:AA635">
    <cfRule type="expression" dxfId="78" priority="78" stopIfTrue="1">
      <formula>$Q635="0"</formula>
    </cfRule>
  </conditionalFormatting>
  <conditionalFormatting sqref="A635:AA635">
    <cfRule type="expression" dxfId="77" priority="77" stopIfTrue="1">
      <formula>$Q635="0"</formula>
    </cfRule>
  </conditionalFormatting>
  <conditionalFormatting sqref="A635:AA635 AC635:AO635">
    <cfRule type="expression" dxfId="76" priority="76" stopIfTrue="1">
      <formula>$Q635="0"</formula>
    </cfRule>
  </conditionalFormatting>
  <conditionalFormatting sqref="A635:AA635">
    <cfRule type="expression" dxfId="75" priority="75" stopIfTrue="1">
      <formula>$Q635="0"</formula>
    </cfRule>
  </conditionalFormatting>
  <conditionalFormatting sqref="B635:AO635">
    <cfRule type="expression" dxfId="74" priority="74" stopIfTrue="1">
      <formula>$Q635="0"</formula>
    </cfRule>
  </conditionalFormatting>
  <conditionalFormatting sqref="A635:AA635">
    <cfRule type="expression" dxfId="73" priority="73" stopIfTrue="1">
      <formula>$Q635="0"</formula>
    </cfRule>
  </conditionalFormatting>
  <conditionalFormatting sqref="A635:AA635 AC635:AO635">
    <cfRule type="expression" dxfId="72" priority="72" stopIfTrue="1">
      <formula>$Q635="0"</formula>
    </cfRule>
  </conditionalFormatting>
  <conditionalFormatting sqref="A635:AA635">
    <cfRule type="expression" dxfId="71" priority="71" stopIfTrue="1">
      <formula>$Q635="0"</formula>
    </cfRule>
  </conditionalFormatting>
  <conditionalFormatting sqref="A635:AA635">
    <cfRule type="expression" dxfId="70" priority="70" stopIfTrue="1">
      <formula>$Q635="0"</formula>
    </cfRule>
  </conditionalFormatting>
  <conditionalFormatting sqref="A635">
    <cfRule type="expression" dxfId="69" priority="69" stopIfTrue="1">
      <formula>$Q635="0"</formula>
    </cfRule>
  </conditionalFormatting>
  <conditionalFormatting sqref="A696:AO696">
    <cfRule type="expression" dxfId="68" priority="68" stopIfTrue="1">
      <formula>$Q696="0"</formula>
    </cfRule>
  </conditionalFormatting>
  <conditionalFormatting sqref="A696:AA696 AC696:AO696">
    <cfRule type="expression" dxfId="67" priority="67" stopIfTrue="1">
      <formula>$Q696="0"</formula>
    </cfRule>
  </conditionalFormatting>
  <conditionalFormatting sqref="A696:AA696">
    <cfRule type="expression" dxfId="66" priority="66" stopIfTrue="1">
      <formula>$Q696="0"</formula>
    </cfRule>
  </conditionalFormatting>
  <conditionalFormatting sqref="A696:AA696">
    <cfRule type="expression" dxfId="65" priority="65" stopIfTrue="1">
      <formula>$Q696="0"</formula>
    </cfRule>
  </conditionalFormatting>
  <conditionalFormatting sqref="A696:AA696 AC696:AO696">
    <cfRule type="expression" dxfId="64" priority="64" stopIfTrue="1">
      <formula>$Q696="0"</formula>
    </cfRule>
  </conditionalFormatting>
  <conditionalFormatting sqref="B696:AO696">
    <cfRule type="expression" dxfId="63" priority="63" stopIfTrue="1">
      <formula>$Q696="0"</formula>
    </cfRule>
  </conditionalFormatting>
  <conditionalFormatting sqref="A696:AA696">
    <cfRule type="expression" dxfId="62" priority="62" stopIfTrue="1">
      <formula>$Q696="0"</formula>
    </cfRule>
  </conditionalFormatting>
  <conditionalFormatting sqref="A696:AA696 AC696:AO696">
    <cfRule type="expression" dxfId="61" priority="61" stopIfTrue="1">
      <formula>$Q696="0"</formula>
    </cfRule>
  </conditionalFormatting>
  <conditionalFormatting sqref="A696:AA696 AC696:AO696">
    <cfRule type="expression" dxfId="60" priority="60" stopIfTrue="1">
      <formula>$Q696="0"</formula>
    </cfRule>
  </conditionalFormatting>
  <conditionalFormatting sqref="A696:AA696 AC696:AO696">
    <cfRule type="expression" dxfId="59" priority="59" stopIfTrue="1">
      <formula>$Q696="0"</formula>
    </cfRule>
  </conditionalFormatting>
  <conditionalFormatting sqref="B696:AO696">
    <cfRule type="expression" dxfId="58" priority="58" stopIfTrue="1">
      <formula>$Q696="0"</formula>
    </cfRule>
  </conditionalFormatting>
  <conditionalFormatting sqref="A696:AA696">
    <cfRule type="expression" dxfId="57" priority="57" stopIfTrue="1">
      <formula>$Q696="0"</formula>
    </cfRule>
  </conditionalFormatting>
  <conditionalFormatting sqref="A696:AA696">
    <cfRule type="expression" dxfId="56" priority="56" stopIfTrue="1">
      <formula>$Q696="0"</formula>
    </cfRule>
  </conditionalFormatting>
  <conditionalFormatting sqref="A696:AA696 AC696:AO696">
    <cfRule type="expression" dxfId="55" priority="55" stopIfTrue="1">
      <formula>$Q696="0"</formula>
    </cfRule>
  </conditionalFormatting>
  <conditionalFormatting sqref="A696:AA696">
    <cfRule type="expression" dxfId="54" priority="54" stopIfTrue="1">
      <formula>$Q696="0"</formula>
    </cfRule>
  </conditionalFormatting>
  <conditionalFormatting sqref="B696:AO696">
    <cfRule type="expression" dxfId="53" priority="53" stopIfTrue="1">
      <formula>$Q696="0"</formula>
    </cfRule>
  </conditionalFormatting>
  <conditionalFormatting sqref="A696:AA696">
    <cfRule type="expression" dxfId="52" priority="52" stopIfTrue="1">
      <formula>$Q696="0"</formula>
    </cfRule>
  </conditionalFormatting>
  <conditionalFormatting sqref="A696:AA696 AC696:AO696">
    <cfRule type="expression" dxfId="51" priority="51" stopIfTrue="1">
      <formula>$Q696="0"</formula>
    </cfRule>
  </conditionalFormatting>
  <conditionalFormatting sqref="A696:AA696">
    <cfRule type="expression" dxfId="50" priority="50" stopIfTrue="1">
      <formula>$Q696="0"</formula>
    </cfRule>
  </conditionalFormatting>
  <conditionalFormatting sqref="A696:AA696">
    <cfRule type="expression" dxfId="49" priority="49" stopIfTrue="1">
      <formula>$Q696="0"</formula>
    </cfRule>
  </conditionalFormatting>
  <conditionalFormatting sqref="A696">
    <cfRule type="expression" dxfId="48" priority="48" stopIfTrue="1">
      <formula>$Q696="0"</formula>
    </cfRule>
  </conditionalFormatting>
  <conditionalFormatting sqref="A767:AA767">
    <cfRule type="expression" dxfId="47" priority="47" stopIfTrue="1">
      <formula>$Q767="0"</formula>
    </cfRule>
  </conditionalFormatting>
  <conditionalFormatting sqref="A767:AO767">
    <cfRule type="expression" dxfId="46" priority="46" stopIfTrue="1">
      <formula>$Q767="0"</formula>
    </cfRule>
  </conditionalFormatting>
  <conditionalFormatting sqref="A767:AA767 AC767:AO767">
    <cfRule type="expression" dxfId="45" priority="45" stopIfTrue="1">
      <formula>$Q767="0"</formula>
    </cfRule>
  </conditionalFormatting>
  <conditionalFormatting sqref="A767:AA767">
    <cfRule type="expression" dxfId="44" priority="44" stopIfTrue="1">
      <formula>$Q767="0"</formula>
    </cfRule>
  </conditionalFormatting>
  <conditionalFormatting sqref="A767:AA767">
    <cfRule type="expression" dxfId="43" priority="43" stopIfTrue="1">
      <formula>$Q767="0"</formula>
    </cfRule>
  </conditionalFormatting>
  <conditionalFormatting sqref="A767:AA767 AC767:AO767">
    <cfRule type="expression" dxfId="42" priority="42" stopIfTrue="1">
      <formula>$Q767="0"</formula>
    </cfRule>
  </conditionalFormatting>
  <conditionalFormatting sqref="B767:AO767">
    <cfRule type="expression" dxfId="41" priority="41" stopIfTrue="1">
      <formula>$Q767="0"</formula>
    </cfRule>
  </conditionalFormatting>
  <conditionalFormatting sqref="A767:AA767">
    <cfRule type="expression" dxfId="40" priority="40" stopIfTrue="1">
      <formula>$Q767="0"</formula>
    </cfRule>
  </conditionalFormatting>
  <conditionalFormatting sqref="A767:AA767 AC767:AO767">
    <cfRule type="expression" dxfId="39" priority="39" stopIfTrue="1">
      <formula>$Q767="0"</formula>
    </cfRule>
  </conditionalFormatting>
  <conditionalFormatting sqref="A767:AA767 AC767:AO767">
    <cfRule type="expression" dxfId="38" priority="38" stopIfTrue="1">
      <formula>$Q767="0"</formula>
    </cfRule>
  </conditionalFormatting>
  <conditionalFormatting sqref="A767:AA767 AC767:AO767">
    <cfRule type="expression" dxfId="37" priority="37" stopIfTrue="1">
      <formula>$Q767="0"</formula>
    </cfRule>
  </conditionalFormatting>
  <conditionalFormatting sqref="B767:AO767">
    <cfRule type="expression" dxfId="36" priority="36" stopIfTrue="1">
      <formula>$Q767="0"</formula>
    </cfRule>
  </conditionalFormatting>
  <conditionalFormatting sqref="A767:AA767">
    <cfRule type="expression" dxfId="35" priority="35" stopIfTrue="1">
      <formula>$Q767="0"</formula>
    </cfRule>
  </conditionalFormatting>
  <conditionalFormatting sqref="A767:AA767">
    <cfRule type="expression" dxfId="34" priority="34" stopIfTrue="1">
      <formula>$Q767="0"</formula>
    </cfRule>
  </conditionalFormatting>
  <conditionalFormatting sqref="A767:AA767 AC767:AO767">
    <cfRule type="expression" dxfId="33" priority="33" stopIfTrue="1">
      <formula>$Q767="0"</formula>
    </cfRule>
  </conditionalFormatting>
  <conditionalFormatting sqref="A767:AA767">
    <cfRule type="expression" dxfId="32" priority="32" stopIfTrue="1">
      <formula>$Q767="0"</formula>
    </cfRule>
  </conditionalFormatting>
  <conditionalFormatting sqref="B767:AO767">
    <cfRule type="expression" dxfId="31" priority="31" stopIfTrue="1">
      <formula>$Q767="0"</formula>
    </cfRule>
  </conditionalFormatting>
  <conditionalFormatting sqref="A767:AA767">
    <cfRule type="expression" dxfId="30" priority="30" stopIfTrue="1">
      <formula>$Q767="0"</formula>
    </cfRule>
  </conditionalFormatting>
  <conditionalFormatting sqref="A767:AA767 AC767:AO767">
    <cfRule type="expression" dxfId="29" priority="29" stopIfTrue="1">
      <formula>$Q767="0"</formula>
    </cfRule>
  </conditionalFormatting>
  <conditionalFormatting sqref="A767:AA767">
    <cfRule type="expression" dxfId="28" priority="28" stopIfTrue="1">
      <formula>$Q767="0"</formula>
    </cfRule>
  </conditionalFormatting>
  <conditionalFormatting sqref="A767:AA767">
    <cfRule type="expression" dxfId="27" priority="27" stopIfTrue="1">
      <formula>$Q767="0"</formula>
    </cfRule>
  </conditionalFormatting>
  <conditionalFormatting sqref="A767">
    <cfRule type="expression" dxfId="26" priority="26" stopIfTrue="1">
      <formula>$Q767="0"</formula>
    </cfRule>
  </conditionalFormatting>
  <conditionalFormatting sqref="B788:AO788">
    <cfRule type="expression" dxfId="25" priority="25" stopIfTrue="1">
      <formula>$Q788="0"</formula>
    </cfRule>
  </conditionalFormatting>
  <conditionalFormatting sqref="A788:AA788">
    <cfRule type="expression" dxfId="24" priority="24" stopIfTrue="1">
      <formula>$Q788="0"</formula>
    </cfRule>
  </conditionalFormatting>
  <conditionalFormatting sqref="A788:AA788">
    <cfRule type="expression" dxfId="23" priority="23" stopIfTrue="1">
      <formula>$Q788="0"</formula>
    </cfRule>
  </conditionalFormatting>
  <conditionalFormatting sqref="A788:AA788">
    <cfRule type="expression" dxfId="22" priority="22" stopIfTrue="1">
      <formula>$Q788="0"</formula>
    </cfRule>
  </conditionalFormatting>
  <conditionalFormatting sqref="A788:AO788">
    <cfRule type="expression" dxfId="21" priority="21" stopIfTrue="1">
      <formula>$Q788="0"</formula>
    </cfRule>
  </conditionalFormatting>
  <conditionalFormatting sqref="A788:AA788 AC788:AO788">
    <cfRule type="expression" dxfId="20" priority="20" stopIfTrue="1">
      <formula>$Q788="0"</formula>
    </cfRule>
  </conditionalFormatting>
  <conditionalFormatting sqref="A788:AA788">
    <cfRule type="expression" dxfId="19" priority="19" stopIfTrue="1">
      <formula>$Q788="0"</formula>
    </cfRule>
  </conditionalFormatting>
  <conditionalFormatting sqref="A788:AA788">
    <cfRule type="expression" dxfId="18" priority="18" stopIfTrue="1">
      <formula>$Q788="0"</formula>
    </cfRule>
  </conditionalFormatting>
  <conditionalFormatting sqref="A788:AA788 AC788:AO788">
    <cfRule type="expression" dxfId="17" priority="17" stopIfTrue="1">
      <formula>$Q788="0"</formula>
    </cfRule>
  </conditionalFormatting>
  <conditionalFormatting sqref="B788:AO788">
    <cfRule type="expression" dxfId="16" priority="16" stopIfTrue="1">
      <formula>$Q788="0"</formula>
    </cfRule>
  </conditionalFormatting>
  <conditionalFormatting sqref="A788:AA788">
    <cfRule type="expression" dxfId="15" priority="15" stopIfTrue="1">
      <formula>$Q788="0"</formula>
    </cfRule>
  </conditionalFormatting>
  <conditionalFormatting sqref="A788:AA788 AC788:AO788">
    <cfRule type="expression" dxfId="14" priority="14" stopIfTrue="1">
      <formula>$Q788="0"</formula>
    </cfRule>
  </conditionalFormatting>
  <conditionalFormatting sqref="A788:AA788 AC788:AO788">
    <cfRule type="expression" dxfId="13" priority="13" stopIfTrue="1">
      <formula>$Q788="0"</formula>
    </cfRule>
  </conditionalFormatting>
  <conditionalFormatting sqref="A788:AA788 AC788:AO788">
    <cfRule type="expression" dxfId="12" priority="12" stopIfTrue="1">
      <formula>$Q788="0"</formula>
    </cfRule>
  </conditionalFormatting>
  <conditionalFormatting sqref="B788:AO788">
    <cfRule type="expression" dxfId="11" priority="11" stopIfTrue="1">
      <formula>$Q788="0"</formula>
    </cfRule>
  </conditionalFormatting>
  <conditionalFormatting sqref="A788:AA788">
    <cfRule type="expression" dxfId="10" priority="10" stopIfTrue="1">
      <formula>$Q788="0"</formula>
    </cfRule>
  </conditionalFormatting>
  <conditionalFormatting sqref="A788:AA788">
    <cfRule type="expression" dxfId="9" priority="9" stopIfTrue="1">
      <formula>$Q788="0"</formula>
    </cfRule>
  </conditionalFormatting>
  <conditionalFormatting sqref="A788:AA788 AC788:AO788">
    <cfRule type="expression" dxfId="8" priority="8" stopIfTrue="1">
      <formula>$Q788="0"</formula>
    </cfRule>
  </conditionalFormatting>
  <conditionalFormatting sqref="A788:AA788">
    <cfRule type="expression" dxfId="7" priority="7" stopIfTrue="1">
      <formula>$Q788="0"</formula>
    </cfRule>
  </conditionalFormatting>
  <conditionalFormatting sqref="B788:AO788">
    <cfRule type="expression" dxfId="6" priority="6" stopIfTrue="1">
      <formula>$Q788="0"</formula>
    </cfRule>
  </conditionalFormatting>
  <conditionalFormatting sqref="A788:AA788">
    <cfRule type="expression" dxfId="5" priority="5" stopIfTrue="1">
      <formula>$Q788="0"</formula>
    </cfRule>
  </conditionalFormatting>
  <conditionalFormatting sqref="A788:AA788 AC788:AO788">
    <cfRule type="expression" dxfId="4" priority="4" stopIfTrue="1">
      <formula>$Q788="0"</formula>
    </cfRule>
  </conditionalFormatting>
  <conditionalFormatting sqref="A788:AA788">
    <cfRule type="expression" dxfId="3" priority="3" stopIfTrue="1">
      <formula>$Q788="0"</formula>
    </cfRule>
  </conditionalFormatting>
  <conditionalFormatting sqref="A788:AA788">
    <cfRule type="expression" dxfId="2" priority="2" stopIfTrue="1">
      <formula>$Q788="0"</formula>
    </cfRule>
  </conditionalFormatting>
  <conditionalFormatting sqref="A788">
    <cfRule type="expression" dxfId="1" priority="1" stopIfTrue="1">
      <formula>$Q788="0"</formula>
    </cfRule>
  </conditionalFormatting>
  <dataValidations count="8">
    <dataValidation type="list" allowBlank="1" showInputMessage="1" showErrorMessage="1" sqref="AF3514 AF3509 AF625 AF609 AF615 AF620 AF641 AF646 AF630 AF636 AF651 AF656 AF661 AF666 AF671 AF676 AF681 AF686 AF691 AF697 AF702 AF707 AF712 AF717 AF722 AF727 AF732 AF752 AF737 AF742 AF747 AF768 AF773 AF757 AF762 AF778 AF783 AF789 AF794 AF799 AF804 AF809 AF814 AF819 AF824 AF829 AF834 AF839 AF844 AF849 AF854 AF859 AF879 AF864 AF869 AF874 AF894 AF899 AF884 AF889 AF904 AF909 AF914 AF919 AF924 AF929 AF934 AF939 AF944 AF949 AF954 AF959 AF964 AF969 AF974 AF979 AF984 AF1004 AF989 AF994 AF999 AF1019 AF1024 AF1009 AF1014 AF1029 AF1034 AF1039 AF1044 AF1049 AF1054 AF1059 AF1064 AF1069 AF1074 AF1079 AF1084 AF1089 AF1094 AF1099 AF1104 AF1109 AF1129 AF1114 AF1119 AF1124 AF1144 AF1149 AF1134 AF1139 AF1154 AF1159 AF1164 AF1169 AF1174 AF1179 AF1184 AF1189 AF1194 AF1199 AF1204 AF1209 AF1214 AF1219 AF1224 AF1229 AF1234 AF1254 AF1239 AF1244 AF1249 AF1269 AF1274 AF1259 AF1264 AF1279 AF1284 AF1289 AF1294 AF1299 AF1304 AF1309 AF1314 AF1319 AF1324 AF1329 AF1334 AF1339 AF1344 AF1349 AF1354 AF1359 AF1379 AF1364 AF1369 AF1374 AF1394 AF1399 AF1384 AF1389 AF1404 AF1409 AF1414 AF1419 AF1424 AF1429 AF1434 AF1439 AF1444 AF1449 AF1454 AF1459 AF1464 AF1469 AF1474 AF1479 AF1484 AF1504 AF1489 AF1494 AF1499 AF1519 AF1524 AF1509 AF1514 AF1529 AF1534 AF1539 AF1544 AF1549 AF1554 AF1559 AF1564 AF1569 AF1574 AF1579 AF1584 AF1589 AF1594 AF1599 AF1604 AF1609 AF1629 AF1614 AF1619 AF1624 AF1644 AF1649 AF1634 AF1639 AF1654 AF1659 AF1664 AF1669 AF1674 AF1679 AF1684 AF1689 AF1694 AF1699 AF1704 AF1709 AF1714 AF1719 AF1724 AF1729 AF1734 AF1754 AF1739 AF1744 AF1749 AF1769 AF1774 AF1759 AF1764 AF1779 AF1784 AF1789 AF1794 AF1799 AF1804 AF1809 AF1814 AF1819 AF1824 AF1829 AF1834 AF1839 AF1844 AF1849 AF1854 AF1859 AF1879 AF1864 AF1869 AF1874 AF1894 AF1899 AF1884 AF1889 AF1904 AF1909 AF1914 AF1919 AF1924 AF1929 AF1934 AF1939 AF1944 AF1949 AF1954 AF1959 AF1964 AF1969 AF1974 AF1979 AF1984 AF2004 AF1989 AF1994 AF1999 AF2019 AF2024 AF2009 AF2014 AF2029 AF2034 AF2039 AF2044 AF2049 AF2054 AF2059 AF2064 AF2069 AF2074 AF2079 AF2084 AF2089 AF2094 AF2099 AF2104 AF2109 AF2129 AF2114 AF2119 AF2124 AF2144 AF2149 AF2134 AF2139 AF2154 AF2159 AF2164 AF2169 AF2174 AF2179 AF2184 AF2189 AF2194 AF2199 AF2204 AF2209 AF2214 AF2219 AF2224 AF2229 AF2234 AF2254 AF2239 AF2244 AF2249 AF2269 AF2274 AF2259 AF2264 AF2279 AF2284 AF2289 AF2294 AF2299 AF2304 AF2309 AF2314 AF2319 AF2324 AF2329 AF2334 AF2339 AF2344 AF2349 AF2354 AF2359 AF2379 AF2364 AF2369 AF2374 AF2394 AF2399 AF2384 AF2389 AF2404 AF2409 AF2414 AF2419 AF2424 AF2429 AF2434 AF2439 AF2444 AF2449 AF2454 AF2459 AF2464 AF2469 AF2474 AF2479 AF2484 AF2504 AF2489 AF2494 AF2499 AF2519 AF2524 AF2509 AF2514 AF2529 AF2534 AF2539 AF2544 AF2549 AF2554 AF2559 AF2564 AF2569 AF2574 AF2579 AF2584 AF2589 AF2594 AF2599 AF2604 AF2609 AF2629 AF2614 AF2619 AF2624 AF2644 AF2649 AF2634 AF2639 AF2654 AF2659 AF2664 AF2669 AF2674 AF2679 AF2684 AF2689 AF2694 AF2699 AF2704 AF2709 AF2714 AF2719 AF2724 AF2729 AF2734 AF2754 AF2739 AF2744 AF2749 AF2769 AF2774 AF2759 AF2764 AF2779 AF2784 AF2789 AF2794 AF2799 AF2804 AF2809 AF2814 AF2819 AF2824 AF2829 AF2834 AF2839 AF2844 AF2849 AF2854 AF2859 AF2879 AF2864 AF2869 AF2874 AF2894 AF2899 AF2884 AF2889 AF2904 AF2909 AF2914 AF2919 AF2924 AF2929 AF2934 AF2939 AF2944 AF2949 AF2954 AF2959 AF2964 AF2969 AF2974 AF2979 AF2984 AF3004 AF2989 AF2994 AF2999 AF3019 AF3024 AF3009 AF3014 AF3029 AF3034 AF3039 AF3044 AF3049 AF3054 AF3059 AF3064 AF3069 AF3074 AF3079 AF3084 AF3089 AF3094 AF3099 AF3104 AF3109 AF3129 AF3114 AF3119 AF3124 AF3144 AF3149 AF3134 AF3139 AF3154 AF3159 AF3164 AF3169 AF3174 AF3179 AF3184 AF3189 AF3194 AF3199 AF3204 AF3209 AF3214 AF3219 AF3224 AF3229 AF3234 AF3254 AF3239 AF3244 AF3249 AF3269 AF3274 AF3259 AF3264 AF3279 AF3284 AF3289 AF3294 AF3299 AF3304 AF3309 AF3314 AF3319 AF3324 AF3329 AF3334 AF3339 AF3344 AF3349 AF3354 AF3359 AF3379 AF3364 AF3369 AF3374 AF3394 AF3399 AF3384 AF3389 AF3404 AF3409 AF3414 AF3419 AF3424 AF3429 AF3434 AF3439 AF3444 AF3449 AF3454 AF3459 AF3464 AF3469 AF3474 AF3479 AF3484 AF3504 AF3489 AF3494 AF3499 AF3519 AF3524 AF2 AD557:AD577 AD531:AD555 AD515:AD529 AD484:AD513 AD443:AD482 AD382:AD441 AD346:AD380 AD290:AD344 AD254:AD288 AF274 AD196:AD252 AD145:AD194 AD79:AD143 AD2:AD77 AF604 AF599 AF594 AF589 AF584 AF579 AF573 AF567 AF562 AF557 AF551 AF546 AF541 AF536 AF531 AF525 AF520 AF504 AF499 AF515 AF509 AF489 AF484 AF478 AF494 AF473 AF468 AF463 AF458 AF453 AF448 AF443 AF437 AF432 AF427 AF422 AF417 AF412 AF407 AF402 AF397 AF392 AF376 AF371 AF387 AF382 AF361 AF356 AF351 AF366 AF346 AF340 AF335 AF330 AF325 AF320 AF315 AF310 AF305 AF300 AF295 AF290 AF284 AF279 AF269 AF264 AF259 AF243 AF238 AF254 AF248 AF227 AF221 AF216 AF233 AF211 AF206 AF201 AF196 AF190 AF185 AF180 AF175 AF170 AF165 AF160 AF155 AF150 AF145 AF139 AF134 AF129 AF114 AF109 AF124 AF119 AF99 AF94 AF89 AF104 AF84 AF79 AF73 AF68 AF63 AF58 AF53 AF48 AF43 AF38 AF33 AF28 AF22 AF17 AF12 AF7 AD579:AD634 AD636:AD695 AD697:AD766 AD768:AD787 AD789:AD3527">
      <formula1>消费者属性</formula1>
    </dataValidation>
    <dataValidation type="list" allowBlank="1" showInputMessage="1" showErrorMessage="1" sqref="AL3524 AL609 AL615 AL620 AL625 AL630 AL636 AL641 AL646 AL651 AL656 AL661 AL666 AL671 AL676 AL681 AL686 AL691 AL697 AL702 AL707 AL712 AL717 AL722 AL727 AL732 AL737 AL742 AL747 AL752 AL757 AL762 AL768 AL773 AL778 AL783 AL789 AL794 AL799 AL804 AL809 AL814 AL819 AL824 AL829 AL834 AL839 AL844 AL849 AL854 AL859 AL864 AL869 AL874 AL879 AL884 AL889 AL894 AL899 AL904 AL909 AL914 AL919 AL924 AL929 AL934 AL939 AL944 AL949 AL954 AL959 AL964 AL969 AL974 AL979 AL984 AL989 AL994 AL999 AL1004 AL1009 AL1014 AL1019 AL1024 AL1029 AL1034 AL1039 AL1044 AL1049 AL1054 AL1059 AL1064 AL1069 AL1074 AL1079 AL1084 AL1089 AL1094 AL1099 AL1104 AL1109 AL1114 AL1119 AL1124 AL1129 AL1134 AL1139 AL1144 AL1149 AL1154 AL1159 AL1164 AL1169 AL1174 AL1179 AL1184 AL1189 AL1194 AL1199 AL1204 AL1209 AL1214 AL1219 AL1224 AL1229 AL1234 AL1239 AL1244 AL1249 AL1254 AL1259 AL1264 AL1269 AL1274 AL1279 AL1284 AL1289 AL1294 AL1299 AL1304 AL1309 AL1314 AL1319 AL1324 AL1329 AL1334 AL1339 AL1344 AL1349 AL1354 AL1359 AL1364 AL1369 AL1374 AL1379 AL1384 AL1389 AL1394 AL1399 AL1404 AL1409 AL1414 AL1419 AL1424 AL1429 AL1434 AL1439 AL1444 AL1449 AL1454 AL1459 AL1464 AL1469 AL1474 AL1479 AL1484 AL1489 AL1494 AL1499 AL1504 AL1509 AL1514 AL1519 AL1524 AL1529 AL1534 AL1539 AL1544 AL1549 AL1554 AL1559 AL1564 AL1569 AL1574 AL1579 AL1584 AL1589 AL1594 AL1599 AL1604 AL1609 AL1614 AL1619 AL1624 AL1629 AL1634 AL1639 AL1644 AL1649 AL1654 AL1659 AL1664 AL1669 AL1674 AL1679 AL1684 AL1689 AL1694 AL1699 AL1704 AL1709 AL1714 AL1719 AL1724 AL1729 AL1734 AL1739 AL1744 AL1749 AL1754 AL1759 AL1764 AL1769 AL1774 AL1779 AL1784 AL1789 AL1794 AL1799 AL1804 AL1809 AL1814 AL1819 AL1824 AL1829 AL1834 AL1839 AL1844 AL1849 AL1854 AL1859 AL1864 AL1869 AL1874 AL1879 AL1884 AL1889 AL1894 AL1899 AL1904 AL1909 AL1914 AL1919 AL1924 AL1929 AL1934 AL1939 AL1944 AL1949 AL1954 AL1959 AL1964 AL1969 AL1974 AL1979 AL1984 AL1989 AL1994 AL1999 AL2004 AL2009 AL2014 AL2019 AL2024 AL2029 AL2034 AL2039 AL2044 AL2049 AL2054 AL2059 AL2064 AL2069 AL2074 AL2079 AL2084 AL2089 AL2094 AL2099 AL2104 AL2109 AL2114 AL2119 AL2124 AL2129 AL2134 AL2139 AL2144 AL2149 AL2154 AL2159 AL2164 AL2169 AL2174 AL2179 AL2184 AL2189 AL2194 AL2199 AL2204 AL2209 AL2214 AL2219 AL2224 AL2229 AL2234 AL2239 AL2244 AL2249 AL2254 AL2259 AL2264 AL2269 AL2274 AL2279 AL2284 AL2289 AL2294 AL2299 AL2304 AL2309 AL2314 AL2319 AL2324 AL2329 AL2334 AL2339 AL2344 AL2349 AL2354 AL2359 AL2364 AL2369 AL2374 AL2379 AL2384 AL2389 AL2394 AL2399 AL2404 AL2409 AL2414 AL2419 AL2424 AL2429 AL2434 AL2439 AL2444 AL2449 AL2454 AL2459 AL2464 AL2469 AL2474 AL2479 AL2484 AL2489 AL2494 AL2499 AL2504 AL2509 AL2514 AL2519 AL2524 AL2529 AL2534 AL2539 AL2544 AL2549 AL2554 AL2559 AL2564 AL2569 AL2574 AL2579 AL2584 AL2589 AL2594 AL2599 AL2604 AL2609 AL2614 AL2619 AL2624 AL2629 AL2634 AL2639 AL2644 AL2649 AL2654 AL2659 AL2664 AL2669 AL2674 AL2679 AL2684 AL2689 AL2694 AL2699 AL2704 AL2709 AL2714 AL2719 AL2724 AL2729 AL2734 AL2739 AL2744 AL2749 AL2754 AL2759 AL2764 AL2769 AL2774 AL2779 AL2784 AL2789 AL2794 AL2799 AL2804 AL2809 AL2814 AL2819 AL2824 AL2829 AL2834 AL2839 AL2844 AL2849 AL2854 AL2859 AL2864 AL2869 AL2874 AL2879 AL2884 AL2889 AL2894 AL2899 AL2904 AL2909 AL2914 AL2919 AL2924 AL2929 AL2934 AL2939 AL2944 AL2949 AL2954 AL2959 AL2964 AL2969 AL2974 AL2979 AL2984 AL2989 AL2994 AL2999 AL3004 AL3009 AL3014 AL3019 AL3024 AL3029 AL3034 AL3039 AL3044 AL3049 AL3054 AL3059 AL3064 AL3069 AL3074 AL3079 AL3084 AL3089 AL3094 AL3099 AL3104 AL3109 AL3114 AL3119 AL3124 AL3129 AL3134 AL3139 AL3144 AL3149 AL3154 AL3159 AL3164 AL3169 AL3174 AL3179 AL3184 AL3189 AL3194 AL3199 AL3204 AL3209 AL3214 AL3219 AL3224 AL3229 AL3234 AL3239 AL3244 AL3249 AL3254 AL3259 AL3264 AL3269 AL3274 AL3279 AL3284 AL3289 AL3294 AL3299 AL3304 AL3309 AL3314 AL3319 AL3324 AL3329 AL3334 AL3339 AL3344 AL3349 AL3354 AL3359 AL3364 AL3369 AL3374 AL3379 AL3384 AL3389 AL3394 AL3399 AL3404 AL3409 AL3414 AL3419 AL3424 AL3429 AL3434 AL3439 AL3444 AL3449 AL3454 AL3459 AL3464 AL3469 AL3474 AL3479 AL3484 AL3489 AL3494 AL3499 AL3504 AL3509 AL3514 AL3519 AL274 AL604 AL599 AL594 AL589 AL584 AL579 AL573 AL567 AL562 AL557 AL551 AL546 AL541 AL536 AL531 AL525 AL520 AL515 AL509 AL504 AL499 AL494 AL489 AL484 AL478 AL473 AL468 AL463 AL458 AL453 AL448 AL443 AL437 AL432 AL427 AL422 AL417 AL412 AL407 AL402 AL397 AL392 AL387 AL382 AL376 AL371 AL366 AL361 AL356 AL351 AL346 AL340 AL335 AL330 AL325 AL320 AL315 AL310 AL305 AL300 AL295 AL290 AL284 AL279 AL269 AL264 AL259 AL254 AL248 AL243 AL238 AL233 AL227 AL221 AL216 AL211 AL206 AL201 AL196 AL190 AL185 AL180 AL175 AL170 AL165 AL160 AL155 AL150 AL145 AL139 AL134 AL129 AL124 AL119 AL114 AL109 AL104 AL99 AL94 AL89 AL84 AL79 AL73 AL68 AL63 AL58 AL53 AL48 AL43 AL38 AL33 AL28 AL22 AL17 AL12 AL7 AL2">
      <formula1>付款方式</formula1>
    </dataValidation>
    <dataValidation type="list" allowBlank="1" showInputMessage="1" showErrorMessage="1" sqref="F2:F77 F79:F143 F145:F194 F196:F252 F254:F288 F290:F344 F346:F380 F382:F441 F443:F482 F484:F513 F515:F529 F531:F555 F557:F577 F579:F634 F636:F695 F697:F766 F768:F787 F789:F3527">
      <formula1>INDIRECT(E2)</formula1>
    </dataValidation>
    <dataValidation type="list" allowBlank="1" showInputMessage="1" showErrorMessage="1" sqref="L2:L77 L79:L143 L557:L577 L531:L555 L515:L529 L484:L513 L443:L482 L382:L441 L346:L380 L290:L344 L254:L288 L196:L252 L145:L194 L579:L634 L636:L695 L697:L766 L768:L787 L789:L3527">
      <formula1>分类</formula1>
    </dataValidation>
    <dataValidation type="list" allowBlank="1" showInputMessage="1" showErrorMessage="1" sqref="A2:A77 A79:A143 A557:A577 A531:A555 A515:A529 A484:A513 A443:A482 A382:A441 A346:A380 A290:A344 A254:A288 A196:A252 A145:A194 A579:A634 A636:A695 A697:A766 A768:A787 A789:A3527">
      <formula1>订单类别</formula1>
    </dataValidation>
    <dataValidation type="list" allowBlank="1" showInputMessage="1" showErrorMessage="1" sqref="K2:K77 K79:K143 K557:K577 K531:K555 K515:K529 K484:K513 K443:K482 K382:K441 K346:K380 K290:K344 K254:K288 K196:K252 K145:K194 K579:K634 K636:K695 K697:K766 K768:K787 K789:K3527">
      <formula1>人群</formula1>
    </dataValidation>
    <dataValidation type="list" allowBlank="1" showInputMessage="1" showErrorMessage="1" sqref="E2:E77 E79:E143 E557:E577 E531:E555 E515:E529 E484:E513 E443:E482 E382:E441 E346:E380 E290:E344 E254:E288 E196:E252 E145:E194 E579:E634 E636:E695 E697:E766 E768:E787 E789:E3527">
      <formula1>品类</formula1>
    </dataValidation>
    <dataValidation type="list" allowBlank="1" showInputMessage="1" showErrorMessage="1" sqref="J2:J77 J79:J143 J557:J577 J531:J555 J515:J529 J484:J513 J443:J482 J382:J441 J346:J380 J290:J344 J254:J288 J196:J252 J145:J194 J579:J634 J636:J695 J697:J766 J768:J787 J789:J3527">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x14ac:dyDescent="0.1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c r="B2" s="230"/>
      <c r="C2" s="231"/>
      <c r="D2" s="232">
        <v>1</v>
      </c>
      <c r="E2" s="233"/>
      <c r="F2" s="233"/>
      <c r="G2" s="232"/>
      <c r="H2" s="234"/>
      <c r="I2" s="234"/>
      <c r="J2" s="232"/>
      <c r="K2" s="233"/>
      <c r="L2" s="232"/>
      <c r="M2" s="232"/>
      <c r="N2" s="232"/>
      <c r="O2" s="255">
        <f t="shared" ref="O2:O26" si="0">N2*M2</f>
        <v>0</v>
      </c>
      <c r="P2" s="350">
        <f>SUM(O2:O6)</f>
        <v>0</v>
      </c>
      <c r="Q2" s="264"/>
      <c r="R2" s="352">
        <f>SUMPRODUCT(Q2:Q6+0)</f>
        <v>0</v>
      </c>
      <c r="S2" s="354" t="e">
        <f>R2/P2</f>
        <v>#DIV/0!</v>
      </c>
      <c r="T2" s="350" t="e">
        <f>LOOKUP(S2,{0.4,0.45,0.5,0.55,0.6,0.65,0.7,0.75,0.8,0.85,0.9,0.95,1},{0.1,0.175,0.25,0.325,0.4,0.475,0.55,0.625,0.7,0.775,0.85,0.925,1})</f>
        <v>#DIV/0!</v>
      </c>
      <c r="U2" s="356"/>
      <c r="V2" s="358"/>
      <c r="W2" s="360"/>
      <c r="X2" s="356"/>
      <c r="Y2" s="352">
        <f>R2-(V2/10)-X2</f>
        <v>0</v>
      </c>
      <c r="Z2" s="352" t="e">
        <f>Y2*T2*AE2</f>
        <v>#DIV/0!</v>
      </c>
      <c r="AA2" s="352" t="e">
        <f>U2-V2+Z2</f>
        <v>#DIV/0!</v>
      </c>
      <c r="AB2" s="352"/>
      <c r="AC2" s="352"/>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x14ac:dyDescent="0.15">
      <c r="A3" s="235"/>
      <c r="B3" s="236">
        <f t="shared" ref="B3:C6" si="2">B2</f>
        <v>0</v>
      </c>
      <c r="C3" s="237">
        <f t="shared" si="2"/>
        <v>0</v>
      </c>
      <c r="D3" s="238">
        <f t="shared" ref="D3:D11" si="3">D2+1</f>
        <v>2</v>
      </c>
      <c r="E3" s="238"/>
      <c r="F3" s="239"/>
      <c r="G3" s="238"/>
      <c r="H3" s="240"/>
      <c r="I3" s="240"/>
      <c r="J3" s="238"/>
      <c r="K3" s="238"/>
      <c r="L3" s="238"/>
      <c r="M3" s="238"/>
      <c r="N3" s="238"/>
      <c r="O3" s="256">
        <f t="shared" si="0"/>
        <v>0</v>
      </c>
      <c r="P3" s="351"/>
      <c r="Q3" s="266"/>
      <c r="R3" s="353"/>
      <c r="S3" s="355"/>
      <c r="T3" s="351"/>
      <c r="U3" s="357"/>
      <c r="V3" s="359"/>
      <c r="W3" s="361"/>
      <c r="X3" s="357"/>
      <c r="Y3" s="353"/>
      <c r="Z3" s="353"/>
      <c r="AA3" s="353"/>
      <c r="AB3" s="353"/>
      <c r="AC3" s="353"/>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x14ac:dyDescent="0.15">
      <c r="A4" s="235"/>
      <c r="B4" s="236">
        <f t="shared" si="2"/>
        <v>0</v>
      </c>
      <c r="C4" s="237">
        <f t="shared" si="2"/>
        <v>0</v>
      </c>
      <c r="D4" s="238">
        <f t="shared" si="3"/>
        <v>3</v>
      </c>
      <c r="E4" s="238"/>
      <c r="F4" s="239"/>
      <c r="G4" s="238"/>
      <c r="H4" s="240"/>
      <c r="I4" s="240"/>
      <c r="J4" s="238"/>
      <c r="K4" s="238"/>
      <c r="L4" s="238"/>
      <c r="M4" s="238"/>
      <c r="N4" s="238"/>
      <c r="O4" s="256">
        <f t="shared" si="0"/>
        <v>0</v>
      </c>
      <c r="P4" s="351"/>
      <c r="Q4" s="266"/>
      <c r="R4" s="353"/>
      <c r="S4" s="355"/>
      <c r="T4" s="351"/>
      <c r="U4" s="357"/>
      <c r="V4" s="359"/>
      <c r="W4" s="361"/>
      <c r="X4" s="357"/>
      <c r="Y4" s="353"/>
      <c r="Z4" s="353"/>
      <c r="AA4" s="353"/>
      <c r="AB4" s="353"/>
      <c r="AC4" s="353"/>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x14ac:dyDescent="0.15">
      <c r="A5" s="235"/>
      <c r="B5" s="236">
        <f t="shared" si="2"/>
        <v>0</v>
      </c>
      <c r="C5" s="237">
        <f t="shared" si="2"/>
        <v>0</v>
      </c>
      <c r="D5" s="238">
        <f t="shared" si="3"/>
        <v>4</v>
      </c>
      <c r="E5" s="238"/>
      <c r="F5" s="239"/>
      <c r="G5" s="238"/>
      <c r="H5" s="238"/>
      <c r="I5" s="238"/>
      <c r="J5" s="238"/>
      <c r="K5" s="238"/>
      <c r="L5" s="238"/>
      <c r="M5" s="238"/>
      <c r="N5" s="238"/>
      <c r="O5" s="256">
        <f t="shared" si="0"/>
        <v>0</v>
      </c>
      <c r="P5" s="351"/>
      <c r="Q5" s="266"/>
      <c r="R5" s="353"/>
      <c r="S5" s="355"/>
      <c r="T5" s="351"/>
      <c r="U5" s="357"/>
      <c r="V5" s="359"/>
      <c r="W5" s="361"/>
      <c r="X5" s="357"/>
      <c r="Y5" s="353"/>
      <c r="Z5" s="353"/>
      <c r="AA5" s="353"/>
      <c r="AB5" s="353"/>
      <c r="AC5" s="353"/>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x14ac:dyDescent="0.15">
      <c r="A6" s="235"/>
      <c r="B6" s="236">
        <f t="shared" si="2"/>
        <v>0</v>
      </c>
      <c r="C6" s="237">
        <f t="shared" si="2"/>
        <v>0</v>
      </c>
      <c r="D6" s="238">
        <f t="shared" si="3"/>
        <v>5</v>
      </c>
      <c r="E6" s="238"/>
      <c r="F6" s="239"/>
      <c r="G6" s="238"/>
      <c r="H6" s="238"/>
      <c r="I6" s="238"/>
      <c r="J6" s="238"/>
      <c r="K6" s="238"/>
      <c r="L6" s="238"/>
      <c r="M6" s="238"/>
      <c r="N6" s="238"/>
      <c r="O6" s="256">
        <f t="shared" si="0"/>
        <v>0</v>
      </c>
      <c r="P6" s="351"/>
      <c r="Q6" s="266"/>
      <c r="R6" s="353"/>
      <c r="S6" s="355"/>
      <c r="T6" s="351"/>
      <c r="U6" s="357"/>
      <c r="V6" s="359"/>
      <c r="W6" s="361"/>
      <c r="X6" s="357"/>
      <c r="Y6" s="353"/>
      <c r="Z6" s="353"/>
      <c r="AA6" s="353"/>
      <c r="AB6" s="362"/>
      <c r="AC6" s="362"/>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x14ac:dyDescent="0.15">
      <c r="A7" s="241"/>
      <c r="B7" s="242"/>
      <c r="C7" s="243"/>
      <c r="D7" s="244">
        <v>1</v>
      </c>
      <c r="E7" s="245"/>
      <c r="F7" s="245"/>
      <c r="G7" s="244"/>
      <c r="H7" s="246"/>
      <c r="I7" s="246"/>
      <c r="J7" s="244"/>
      <c r="K7" s="245"/>
      <c r="L7" s="244"/>
      <c r="M7" s="244"/>
      <c r="N7" s="244"/>
      <c r="O7" s="257">
        <f t="shared" si="0"/>
        <v>0</v>
      </c>
      <c r="P7" s="363">
        <f>SUM(O7:O11)</f>
        <v>0</v>
      </c>
      <c r="Q7" s="269"/>
      <c r="R7" s="371">
        <f>SUMPRODUCT(Q7:Q11+0)</f>
        <v>0</v>
      </c>
      <c r="S7" s="374" t="e">
        <f>R7/P7</f>
        <v>#DIV/0!</v>
      </c>
      <c r="T7" s="363" t="e">
        <f>LOOKUP(S7,{0.4,0.45,0.5,0.55,0.6,0.65,0.7,0.75,0.8,0.85,0.9,0.95,1},{0.1,0.175,0.25,0.325,0.4,0.475,0.55,0.625,0.7,0.775,0.85,0.925,1})</f>
        <v>#DIV/0!</v>
      </c>
      <c r="U7" s="369"/>
      <c r="V7" s="365"/>
      <c r="W7" s="367"/>
      <c r="X7" s="369"/>
      <c r="Y7" s="371">
        <f>R7-(V7/10)-X7</f>
        <v>0</v>
      </c>
      <c r="Z7" s="371" t="e">
        <f>Y7*T7*AE7</f>
        <v>#DIV/0!</v>
      </c>
      <c r="AA7" s="371" t="e">
        <f>U7-V7+Z7</f>
        <v>#DIV/0!</v>
      </c>
      <c r="AB7" s="371"/>
      <c r="AC7" s="371"/>
      <c r="AD7" s="281"/>
      <c r="AE7" s="282" t="e">
        <f>VLOOKUP(AD7,分类参数表!$I$2:$J$10,2,FALSE)</f>
        <v>#N/A</v>
      </c>
      <c r="AF7" s="283"/>
      <c r="AG7" s="269"/>
      <c r="AH7" s="269"/>
      <c r="AI7" s="269"/>
      <c r="AJ7" s="269"/>
      <c r="AK7" s="269"/>
      <c r="AL7" s="269"/>
      <c r="AM7" s="292"/>
      <c r="AN7" s="293" t="e">
        <f t="shared" si="1"/>
        <v>#DIV/0!</v>
      </c>
      <c r="AO7" s="298"/>
    </row>
    <row r="8" spans="1:41" s="221" customFormat="1" ht="15" customHeight="1" x14ac:dyDescent="0.15">
      <c r="A8" s="247"/>
      <c r="B8" s="248">
        <f t="shared" ref="B8:C11" si="5">B7</f>
        <v>0</v>
      </c>
      <c r="C8" s="249">
        <f t="shared" si="5"/>
        <v>0</v>
      </c>
      <c r="D8" s="250">
        <f t="shared" si="3"/>
        <v>2</v>
      </c>
      <c r="E8" s="250"/>
      <c r="F8" s="251"/>
      <c r="G8" s="250"/>
      <c r="H8" s="252"/>
      <c r="I8" s="252"/>
      <c r="J8" s="250"/>
      <c r="K8" s="250"/>
      <c r="L8" s="250"/>
      <c r="M8" s="250"/>
      <c r="N8" s="250"/>
      <c r="O8" s="258">
        <f t="shared" si="0"/>
        <v>0</v>
      </c>
      <c r="P8" s="364"/>
      <c r="Q8" s="271"/>
      <c r="R8" s="372"/>
      <c r="S8" s="375"/>
      <c r="T8" s="364"/>
      <c r="U8" s="370"/>
      <c r="V8" s="366"/>
      <c r="W8" s="368"/>
      <c r="X8" s="370"/>
      <c r="Y8" s="372"/>
      <c r="Z8" s="372"/>
      <c r="AA8" s="372"/>
      <c r="AB8" s="372"/>
      <c r="AC8" s="372"/>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x14ac:dyDescent="0.15">
      <c r="A9" s="247"/>
      <c r="B9" s="248">
        <f t="shared" si="5"/>
        <v>0</v>
      </c>
      <c r="C9" s="249">
        <f t="shared" si="5"/>
        <v>0</v>
      </c>
      <c r="D9" s="250">
        <f t="shared" si="3"/>
        <v>3</v>
      </c>
      <c r="E9" s="250"/>
      <c r="F9" s="251"/>
      <c r="G9" s="250"/>
      <c r="H9" s="252"/>
      <c r="I9" s="252"/>
      <c r="J9" s="250"/>
      <c r="K9" s="250"/>
      <c r="L9" s="250"/>
      <c r="M9" s="250"/>
      <c r="N9" s="250"/>
      <c r="O9" s="258">
        <f t="shared" si="0"/>
        <v>0</v>
      </c>
      <c r="P9" s="364"/>
      <c r="Q9" s="271"/>
      <c r="R9" s="372"/>
      <c r="S9" s="375"/>
      <c r="T9" s="364"/>
      <c r="U9" s="370"/>
      <c r="V9" s="366"/>
      <c r="W9" s="368"/>
      <c r="X9" s="370"/>
      <c r="Y9" s="372"/>
      <c r="Z9" s="372"/>
      <c r="AA9" s="372"/>
      <c r="AB9" s="372"/>
      <c r="AC9" s="372"/>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x14ac:dyDescent="0.15">
      <c r="A10" s="247"/>
      <c r="B10" s="248">
        <f t="shared" si="5"/>
        <v>0</v>
      </c>
      <c r="C10" s="249">
        <f t="shared" si="5"/>
        <v>0</v>
      </c>
      <c r="D10" s="250">
        <f t="shared" si="3"/>
        <v>4</v>
      </c>
      <c r="E10" s="250"/>
      <c r="F10" s="251"/>
      <c r="G10" s="250"/>
      <c r="H10" s="250"/>
      <c r="I10" s="250"/>
      <c r="J10" s="250"/>
      <c r="K10" s="250"/>
      <c r="L10" s="250"/>
      <c r="M10" s="250"/>
      <c r="N10" s="250"/>
      <c r="O10" s="258">
        <f t="shared" si="0"/>
        <v>0</v>
      </c>
      <c r="P10" s="364"/>
      <c r="Q10" s="271"/>
      <c r="R10" s="372"/>
      <c r="S10" s="375"/>
      <c r="T10" s="364"/>
      <c r="U10" s="370"/>
      <c r="V10" s="366"/>
      <c r="W10" s="368"/>
      <c r="X10" s="370"/>
      <c r="Y10" s="372"/>
      <c r="Z10" s="372"/>
      <c r="AA10" s="372"/>
      <c r="AB10" s="372"/>
      <c r="AC10" s="372"/>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x14ac:dyDescent="0.15">
      <c r="A11" s="247"/>
      <c r="B11" s="248">
        <f t="shared" si="5"/>
        <v>0</v>
      </c>
      <c r="C11" s="249">
        <f t="shared" si="5"/>
        <v>0</v>
      </c>
      <c r="D11" s="250">
        <f t="shared" si="3"/>
        <v>5</v>
      </c>
      <c r="E11" s="250"/>
      <c r="F11" s="251"/>
      <c r="G11" s="250"/>
      <c r="H11" s="250"/>
      <c r="I11" s="250"/>
      <c r="J11" s="250"/>
      <c r="K11" s="250"/>
      <c r="L11" s="250"/>
      <c r="M11" s="250"/>
      <c r="N11" s="250"/>
      <c r="O11" s="258">
        <f t="shared" si="0"/>
        <v>0</v>
      </c>
      <c r="P11" s="364"/>
      <c r="Q11" s="271"/>
      <c r="R11" s="372"/>
      <c r="S11" s="375"/>
      <c r="T11" s="364"/>
      <c r="U11" s="370"/>
      <c r="V11" s="366"/>
      <c r="W11" s="368"/>
      <c r="X11" s="370"/>
      <c r="Y11" s="372"/>
      <c r="Z11" s="372"/>
      <c r="AA11" s="372"/>
      <c r="AB11" s="373"/>
      <c r="AC11" s="373"/>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x14ac:dyDescent="0.15">
      <c r="A12" s="229"/>
      <c r="B12" s="230"/>
      <c r="C12" s="231"/>
      <c r="D12" s="232">
        <v>1</v>
      </c>
      <c r="E12" s="233"/>
      <c r="F12" s="233"/>
      <c r="G12" s="232"/>
      <c r="H12" s="234"/>
      <c r="I12" s="234"/>
      <c r="J12" s="232"/>
      <c r="K12" s="233"/>
      <c r="L12" s="232"/>
      <c r="M12" s="232"/>
      <c r="N12" s="232"/>
      <c r="O12" s="255">
        <f t="shared" si="0"/>
        <v>0</v>
      </c>
      <c r="P12" s="350">
        <f>SUM(O12:O16)</f>
        <v>0</v>
      </c>
      <c r="Q12" s="264"/>
      <c r="R12" s="352">
        <f>SUMPRODUCT(Q12:Q16+0)</f>
        <v>0</v>
      </c>
      <c r="S12" s="354" t="e">
        <f>R12/P12</f>
        <v>#DIV/0!</v>
      </c>
      <c r="T12" s="350" t="e">
        <f>LOOKUP(S12,{0.4,0.45,0.5,0.55,0.6,0.65,0.7,0.75,0.8,0.85,0.9,0.95,1},{0.1,0.175,0.25,0.325,0.4,0.475,0.55,0.625,0.7,0.775,0.85,0.925,1})</f>
        <v>#DIV/0!</v>
      </c>
      <c r="U12" s="356"/>
      <c r="V12" s="358"/>
      <c r="W12" s="360"/>
      <c r="X12" s="356"/>
      <c r="Y12" s="352">
        <f>R12-(V12/10)-X12</f>
        <v>0</v>
      </c>
      <c r="Z12" s="352" t="e">
        <f>Y12*T12*AE12</f>
        <v>#DIV/0!</v>
      </c>
      <c r="AA12" s="352" t="e">
        <f>U12-V12+Z12</f>
        <v>#DIV/0!</v>
      </c>
      <c r="AB12" s="352"/>
      <c r="AC12" s="352"/>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x14ac:dyDescent="0.15">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51"/>
      <c r="Q13" s="266"/>
      <c r="R13" s="353"/>
      <c r="S13" s="355"/>
      <c r="T13" s="351"/>
      <c r="U13" s="357"/>
      <c r="V13" s="359"/>
      <c r="W13" s="361"/>
      <c r="X13" s="357"/>
      <c r="Y13" s="353"/>
      <c r="Z13" s="353"/>
      <c r="AA13" s="353"/>
      <c r="AB13" s="353"/>
      <c r="AC13" s="353"/>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x14ac:dyDescent="0.15">
      <c r="A14" s="235"/>
      <c r="B14" s="236">
        <f t="shared" si="6"/>
        <v>0</v>
      </c>
      <c r="C14" s="237">
        <f t="shared" si="6"/>
        <v>0</v>
      </c>
      <c r="D14" s="238">
        <f t="shared" si="7"/>
        <v>3</v>
      </c>
      <c r="E14" s="238"/>
      <c r="F14" s="239"/>
      <c r="G14" s="238"/>
      <c r="H14" s="240"/>
      <c r="I14" s="240"/>
      <c r="J14" s="238"/>
      <c r="K14" s="238"/>
      <c r="L14" s="238"/>
      <c r="M14" s="238"/>
      <c r="N14" s="238"/>
      <c r="O14" s="256">
        <f t="shared" si="0"/>
        <v>0</v>
      </c>
      <c r="P14" s="351"/>
      <c r="Q14" s="266"/>
      <c r="R14" s="353"/>
      <c r="S14" s="355"/>
      <c r="T14" s="351"/>
      <c r="U14" s="357"/>
      <c r="V14" s="359"/>
      <c r="W14" s="361"/>
      <c r="X14" s="357"/>
      <c r="Y14" s="353"/>
      <c r="Z14" s="353"/>
      <c r="AA14" s="353"/>
      <c r="AB14" s="353"/>
      <c r="AC14" s="353"/>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x14ac:dyDescent="0.15">
      <c r="A15" s="235"/>
      <c r="B15" s="236">
        <f t="shared" si="6"/>
        <v>0</v>
      </c>
      <c r="C15" s="237">
        <f t="shared" si="6"/>
        <v>0</v>
      </c>
      <c r="D15" s="238">
        <f t="shared" si="7"/>
        <v>4</v>
      </c>
      <c r="E15" s="238"/>
      <c r="F15" s="239"/>
      <c r="G15" s="238"/>
      <c r="H15" s="238"/>
      <c r="I15" s="238"/>
      <c r="J15" s="238"/>
      <c r="K15" s="238"/>
      <c r="L15" s="238"/>
      <c r="M15" s="238"/>
      <c r="N15" s="238"/>
      <c r="O15" s="256">
        <f t="shared" si="0"/>
        <v>0</v>
      </c>
      <c r="P15" s="351"/>
      <c r="Q15" s="266"/>
      <c r="R15" s="353"/>
      <c r="S15" s="355"/>
      <c r="T15" s="351"/>
      <c r="U15" s="357"/>
      <c r="V15" s="359"/>
      <c r="W15" s="361"/>
      <c r="X15" s="357"/>
      <c r="Y15" s="353"/>
      <c r="Z15" s="353"/>
      <c r="AA15" s="353"/>
      <c r="AB15" s="353"/>
      <c r="AC15" s="353"/>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x14ac:dyDescent="0.15">
      <c r="A16" s="235"/>
      <c r="B16" s="236">
        <f t="shared" si="6"/>
        <v>0</v>
      </c>
      <c r="C16" s="237">
        <f t="shared" si="6"/>
        <v>0</v>
      </c>
      <c r="D16" s="238">
        <f t="shared" si="7"/>
        <v>5</v>
      </c>
      <c r="E16" s="238"/>
      <c r="F16" s="239"/>
      <c r="G16" s="238"/>
      <c r="H16" s="238"/>
      <c r="I16" s="238"/>
      <c r="J16" s="238"/>
      <c r="K16" s="238"/>
      <c r="L16" s="238"/>
      <c r="M16" s="238"/>
      <c r="N16" s="238"/>
      <c r="O16" s="256">
        <f t="shared" si="0"/>
        <v>0</v>
      </c>
      <c r="P16" s="351"/>
      <c r="Q16" s="266"/>
      <c r="R16" s="353"/>
      <c r="S16" s="355"/>
      <c r="T16" s="351"/>
      <c r="U16" s="357"/>
      <c r="V16" s="359"/>
      <c r="W16" s="361"/>
      <c r="X16" s="357"/>
      <c r="Y16" s="353"/>
      <c r="Z16" s="353"/>
      <c r="AA16" s="353"/>
      <c r="AB16" s="362"/>
      <c r="AC16" s="362"/>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x14ac:dyDescent="0.15">
      <c r="A17" s="241"/>
      <c r="B17" s="242"/>
      <c r="C17" s="243"/>
      <c r="D17" s="244">
        <v>1</v>
      </c>
      <c r="E17" s="245"/>
      <c r="F17" s="245"/>
      <c r="G17" s="244"/>
      <c r="H17" s="246"/>
      <c r="I17" s="246"/>
      <c r="J17" s="244"/>
      <c r="K17" s="245"/>
      <c r="L17" s="244"/>
      <c r="M17" s="244"/>
      <c r="N17" s="244"/>
      <c r="O17" s="257">
        <f t="shared" si="0"/>
        <v>0</v>
      </c>
      <c r="P17" s="363">
        <f>SUM(O17:O21)</f>
        <v>0</v>
      </c>
      <c r="Q17" s="269"/>
      <c r="R17" s="371">
        <f>SUMPRODUCT(Q17:Q21+0)</f>
        <v>0</v>
      </c>
      <c r="S17" s="374" t="e">
        <f>R17/P17</f>
        <v>#DIV/0!</v>
      </c>
      <c r="T17" s="363" t="e">
        <f>LOOKUP(S17,{0.4,0.45,0.5,0.55,0.6,0.65,0.7,0.75,0.8,0.85,0.9,0.95,1},{0.1,0.175,0.25,0.325,0.4,0.475,0.55,0.625,0.7,0.775,0.85,0.925,1})</f>
        <v>#DIV/0!</v>
      </c>
      <c r="U17" s="369"/>
      <c r="V17" s="365"/>
      <c r="W17" s="367"/>
      <c r="X17" s="369"/>
      <c r="Y17" s="371">
        <f>R17-(V17/10)-X17</f>
        <v>0</v>
      </c>
      <c r="Z17" s="371" t="e">
        <f>Y17*T17*AE17</f>
        <v>#DIV/0!</v>
      </c>
      <c r="AA17" s="371" t="e">
        <f>U17-V17+Z17</f>
        <v>#DIV/0!</v>
      </c>
      <c r="AB17" s="371"/>
      <c r="AC17" s="371"/>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x14ac:dyDescent="0.15">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64"/>
      <c r="Q18" s="271"/>
      <c r="R18" s="372"/>
      <c r="S18" s="375"/>
      <c r="T18" s="364"/>
      <c r="U18" s="370"/>
      <c r="V18" s="366"/>
      <c r="W18" s="368"/>
      <c r="X18" s="370"/>
      <c r="Y18" s="372"/>
      <c r="Z18" s="372"/>
      <c r="AA18" s="372"/>
      <c r="AB18" s="372"/>
      <c r="AC18" s="372"/>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x14ac:dyDescent="0.15">
      <c r="A19" s="247"/>
      <c r="B19" s="248">
        <f t="shared" si="9"/>
        <v>0</v>
      </c>
      <c r="C19" s="249">
        <f t="shared" si="9"/>
        <v>0</v>
      </c>
      <c r="D19" s="250">
        <f t="shared" si="10"/>
        <v>3</v>
      </c>
      <c r="E19" s="250"/>
      <c r="F19" s="251"/>
      <c r="G19" s="250"/>
      <c r="H19" s="252"/>
      <c r="I19" s="252"/>
      <c r="J19" s="250"/>
      <c r="K19" s="250"/>
      <c r="L19" s="250"/>
      <c r="M19" s="250"/>
      <c r="N19" s="250"/>
      <c r="O19" s="258">
        <f t="shared" si="0"/>
        <v>0</v>
      </c>
      <c r="P19" s="364"/>
      <c r="Q19" s="271"/>
      <c r="R19" s="372"/>
      <c r="S19" s="375"/>
      <c r="T19" s="364"/>
      <c r="U19" s="370"/>
      <c r="V19" s="366"/>
      <c r="W19" s="368"/>
      <c r="X19" s="370"/>
      <c r="Y19" s="372"/>
      <c r="Z19" s="372"/>
      <c r="AA19" s="372"/>
      <c r="AB19" s="372"/>
      <c r="AC19" s="372"/>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x14ac:dyDescent="0.15">
      <c r="A20" s="247"/>
      <c r="B20" s="248">
        <f t="shared" si="9"/>
        <v>0</v>
      </c>
      <c r="C20" s="249">
        <f t="shared" si="9"/>
        <v>0</v>
      </c>
      <c r="D20" s="250">
        <f t="shared" si="10"/>
        <v>4</v>
      </c>
      <c r="E20" s="250"/>
      <c r="F20" s="251"/>
      <c r="G20" s="250"/>
      <c r="H20" s="250"/>
      <c r="I20" s="250"/>
      <c r="J20" s="250"/>
      <c r="K20" s="250"/>
      <c r="L20" s="250"/>
      <c r="M20" s="250"/>
      <c r="N20" s="250"/>
      <c r="O20" s="258">
        <f t="shared" si="0"/>
        <v>0</v>
      </c>
      <c r="P20" s="364"/>
      <c r="Q20" s="271"/>
      <c r="R20" s="372"/>
      <c r="S20" s="375"/>
      <c r="T20" s="364"/>
      <c r="U20" s="370"/>
      <c r="V20" s="366"/>
      <c r="W20" s="368"/>
      <c r="X20" s="370"/>
      <c r="Y20" s="372"/>
      <c r="Z20" s="372"/>
      <c r="AA20" s="372"/>
      <c r="AB20" s="372"/>
      <c r="AC20" s="372"/>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x14ac:dyDescent="0.15">
      <c r="A21" s="247"/>
      <c r="B21" s="248">
        <f t="shared" si="9"/>
        <v>0</v>
      </c>
      <c r="C21" s="249">
        <f t="shared" si="9"/>
        <v>0</v>
      </c>
      <c r="D21" s="250">
        <f t="shared" si="10"/>
        <v>5</v>
      </c>
      <c r="E21" s="250"/>
      <c r="F21" s="251"/>
      <c r="G21" s="250"/>
      <c r="H21" s="250"/>
      <c r="I21" s="250"/>
      <c r="J21" s="250"/>
      <c r="K21" s="250"/>
      <c r="L21" s="250"/>
      <c r="M21" s="250"/>
      <c r="N21" s="250"/>
      <c r="O21" s="258">
        <f t="shared" si="0"/>
        <v>0</v>
      </c>
      <c r="P21" s="364"/>
      <c r="Q21" s="271"/>
      <c r="R21" s="372"/>
      <c r="S21" s="375"/>
      <c r="T21" s="364"/>
      <c r="U21" s="370"/>
      <c r="V21" s="366"/>
      <c r="W21" s="368"/>
      <c r="X21" s="370"/>
      <c r="Y21" s="372"/>
      <c r="Z21" s="372"/>
      <c r="AA21" s="372"/>
      <c r="AB21" s="373"/>
      <c r="AC21" s="373"/>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x14ac:dyDescent="0.15">
      <c r="A22" s="229"/>
      <c r="B22" s="230"/>
      <c r="C22" s="231"/>
      <c r="D22" s="232">
        <v>1</v>
      </c>
      <c r="E22" s="233"/>
      <c r="F22" s="233"/>
      <c r="G22" s="232"/>
      <c r="H22" s="234"/>
      <c r="I22" s="234"/>
      <c r="J22" s="232"/>
      <c r="K22" s="233"/>
      <c r="L22" s="232"/>
      <c r="M22" s="232"/>
      <c r="N22" s="232"/>
      <c r="O22" s="255">
        <f t="shared" si="0"/>
        <v>0</v>
      </c>
      <c r="P22" s="350">
        <f>SUM(O22:O26)</f>
        <v>0</v>
      </c>
      <c r="Q22" s="264"/>
      <c r="R22" s="352">
        <f>SUMPRODUCT(Q22:Q26+0)</f>
        <v>0</v>
      </c>
      <c r="S22" s="354" t="e">
        <f>R22/P22</f>
        <v>#DIV/0!</v>
      </c>
      <c r="T22" s="350" t="e">
        <f>LOOKUP(S22,{0.4,0.45,0.5,0.55,0.6,0.65,0.7,0.75,0.8,0.85,0.9,0.95,1},{0.1,0.175,0.25,0.325,0.4,0.475,0.55,0.625,0.7,0.775,0.85,0.925,1})</f>
        <v>#DIV/0!</v>
      </c>
      <c r="U22" s="356"/>
      <c r="V22" s="358"/>
      <c r="W22" s="360"/>
      <c r="X22" s="356"/>
      <c r="Y22" s="352">
        <f>R22-(V22/10)-X22</f>
        <v>0</v>
      </c>
      <c r="Z22" s="352" t="e">
        <f>Y22*T22*AE22</f>
        <v>#DIV/0!</v>
      </c>
      <c r="AA22" s="352" t="e">
        <f>U22-V22+Z22</f>
        <v>#DIV/0!</v>
      </c>
      <c r="AB22" s="352"/>
      <c r="AC22" s="352"/>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x14ac:dyDescent="0.15">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51"/>
      <c r="Q23" s="266"/>
      <c r="R23" s="353"/>
      <c r="S23" s="355"/>
      <c r="T23" s="351"/>
      <c r="U23" s="357"/>
      <c r="V23" s="359"/>
      <c r="W23" s="361"/>
      <c r="X23" s="357"/>
      <c r="Y23" s="353"/>
      <c r="Z23" s="353"/>
      <c r="AA23" s="353"/>
      <c r="AB23" s="353"/>
      <c r="AC23" s="353"/>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x14ac:dyDescent="0.15">
      <c r="A24" s="235"/>
      <c r="B24" s="236">
        <f t="shared" si="12"/>
        <v>0</v>
      </c>
      <c r="C24" s="237">
        <f t="shared" si="12"/>
        <v>0</v>
      </c>
      <c r="D24" s="238">
        <f t="shared" si="13"/>
        <v>3</v>
      </c>
      <c r="E24" s="238"/>
      <c r="F24" s="239"/>
      <c r="G24" s="238"/>
      <c r="H24" s="240"/>
      <c r="I24" s="240"/>
      <c r="J24" s="238"/>
      <c r="K24" s="238"/>
      <c r="L24" s="238"/>
      <c r="M24" s="238"/>
      <c r="N24" s="238"/>
      <c r="O24" s="256">
        <f t="shared" si="0"/>
        <v>0</v>
      </c>
      <c r="P24" s="351"/>
      <c r="Q24" s="266"/>
      <c r="R24" s="353"/>
      <c r="S24" s="355"/>
      <c r="T24" s="351"/>
      <c r="U24" s="357"/>
      <c r="V24" s="359"/>
      <c r="W24" s="361"/>
      <c r="X24" s="357"/>
      <c r="Y24" s="353"/>
      <c r="Z24" s="353"/>
      <c r="AA24" s="353"/>
      <c r="AB24" s="353"/>
      <c r="AC24" s="353"/>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x14ac:dyDescent="0.15">
      <c r="A25" s="235"/>
      <c r="B25" s="236">
        <f t="shared" si="12"/>
        <v>0</v>
      </c>
      <c r="C25" s="237">
        <f t="shared" si="12"/>
        <v>0</v>
      </c>
      <c r="D25" s="238">
        <f t="shared" si="13"/>
        <v>4</v>
      </c>
      <c r="E25" s="238"/>
      <c r="F25" s="239"/>
      <c r="G25" s="238"/>
      <c r="H25" s="238"/>
      <c r="I25" s="238"/>
      <c r="J25" s="238"/>
      <c r="K25" s="238"/>
      <c r="L25" s="238"/>
      <c r="M25" s="238"/>
      <c r="N25" s="238"/>
      <c r="O25" s="256">
        <f t="shared" si="0"/>
        <v>0</v>
      </c>
      <c r="P25" s="351"/>
      <c r="Q25" s="266"/>
      <c r="R25" s="353"/>
      <c r="S25" s="355"/>
      <c r="T25" s="351"/>
      <c r="U25" s="357"/>
      <c r="V25" s="359"/>
      <c r="W25" s="361"/>
      <c r="X25" s="357"/>
      <c r="Y25" s="353"/>
      <c r="Z25" s="353"/>
      <c r="AA25" s="353"/>
      <c r="AB25" s="353"/>
      <c r="AC25" s="353"/>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x14ac:dyDescent="0.15">
      <c r="A26" s="235"/>
      <c r="B26" s="236">
        <f t="shared" si="12"/>
        <v>0</v>
      </c>
      <c r="C26" s="237">
        <f t="shared" si="12"/>
        <v>0</v>
      </c>
      <c r="D26" s="238">
        <f t="shared" si="13"/>
        <v>5</v>
      </c>
      <c r="E26" s="238"/>
      <c r="F26" s="239"/>
      <c r="G26" s="238"/>
      <c r="H26" s="238"/>
      <c r="I26" s="238"/>
      <c r="J26" s="238"/>
      <c r="K26" s="238"/>
      <c r="L26" s="238"/>
      <c r="M26" s="238"/>
      <c r="N26" s="238"/>
      <c r="O26" s="256">
        <f t="shared" si="0"/>
        <v>0</v>
      </c>
      <c r="P26" s="351"/>
      <c r="Q26" s="266"/>
      <c r="R26" s="353"/>
      <c r="S26" s="355"/>
      <c r="T26" s="351"/>
      <c r="U26" s="357"/>
      <c r="V26" s="359"/>
      <c r="W26" s="361"/>
      <c r="X26" s="357"/>
      <c r="Y26" s="353"/>
      <c r="Z26" s="353"/>
      <c r="AA26" s="353"/>
      <c r="AB26" s="362"/>
      <c r="AC26" s="362"/>
      <c r="AD26" s="238">
        <f t="shared" si="14"/>
        <v>0</v>
      </c>
      <c r="AE26" s="279" t="e">
        <f>VLOOKUP(AD26,分类参数表!$I$2:$J$10,2,FALSE)</f>
        <v>#N/A</v>
      </c>
      <c r="AF26" s="280"/>
      <c r="AG26" s="266"/>
      <c r="AH26" s="266"/>
      <c r="AI26" s="266"/>
      <c r="AJ26" s="266"/>
      <c r="AK26" s="266"/>
      <c r="AL26" s="266"/>
      <c r="AM26" s="290"/>
      <c r="AN26" s="291" t="e">
        <f t="shared" si="1"/>
        <v>#DIV/0!</v>
      </c>
      <c r="AO26" s="297"/>
    </row>
    <row r="27" spans="1:41" x14ac:dyDescent="0.15">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c r="B28" s="230"/>
      <c r="C28" s="231"/>
      <c r="D28" s="232">
        <v>1</v>
      </c>
      <c r="E28" s="233"/>
      <c r="F28" s="233"/>
      <c r="G28" s="232"/>
      <c r="H28" s="234"/>
      <c r="I28" s="234"/>
      <c r="J28" s="232"/>
      <c r="K28" s="233"/>
      <c r="L28" s="232"/>
      <c r="M28" s="232"/>
      <c r="N28" s="232"/>
      <c r="O28" s="255">
        <f t="shared" ref="O28:O37" si="15">N28*M28</f>
        <v>0</v>
      </c>
      <c r="P28" s="350">
        <f>SUM(O28:O36)</f>
        <v>0</v>
      </c>
      <c r="Q28" s="264"/>
      <c r="R28" s="350">
        <f>SUMPRODUCT(Q28:Q36+0)</f>
        <v>0</v>
      </c>
      <c r="S28" s="350" t="e">
        <f>R28/P28</f>
        <v>#DIV/0!</v>
      </c>
      <c r="T28" s="350" t="e">
        <f>LOOKUP(S28,{0.4,0.45,0.5,0.55,0.6,0.65,0.7,0.75,0.8,0.85,0.9,0.95,1},{0.1,0.175,0.25,0.325,0.4,0.475,0.55,0.625,0.7,0.775,0.85,0.925,1})</f>
        <v>#DIV/0!</v>
      </c>
      <c r="U28" s="356"/>
      <c r="V28" s="358"/>
      <c r="W28" s="360"/>
      <c r="X28" s="356"/>
      <c r="Y28" s="352">
        <f>R28-(V28/10)-X28</f>
        <v>0</v>
      </c>
      <c r="Z28" s="352" t="e">
        <f>Y28*T28*AE28</f>
        <v>#DIV/0!</v>
      </c>
      <c r="AA28" s="352" t="e">
        <f>U28-V28+Z28</f>
        <v>#DIV/0!</v>
      </c>
      <c r="AB28" s="352"/>
      <c r="AC28" s="352"/>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x14ac:dyDescent="0.15">
      <c r="A29" s="235"/>
      <c r="B29" s="236">
        <f>B28</f>
        <v>0</v>
      </c>
      <c r="C29" s="237">
        <f>C28</f>
        <v>0</v>
      </c>
      <c r="D29" s="238">
        <f>D28+1</f>
        <v>2</v>
      </c>
      <c r="E29" s="238"/>
      <c r="F29" s="239"/>
      <c r="G29" s="238"/>
      <c r="H29" s="240"/>
      <c r="I29" s="240"/>
      <c r="J29" s="238"/>
      <c r="K29" s="238"/>
      <c r="L29" s="238"/>
      <c r="M29" s="238"/>
      <c r="N29" s="238"/>
      <c r="O29" s="256">
        <f t="shared" si="15"/>
        <v>0</v>
      </c>
      <c r="P29" s="351"/>
      <c r="Q29" s="266"/>
      <c r="R29" s="351"/>
      <c r="S29" s="351"/>
      <c r="T29" s="351"/>
      <c r="U29" s="357"/>
      <c r="V29" s="359"/>
      <c r="W29" s="361"/>
      <c r="X29" s="357"/>
      <c r="Y29" s="353"/>
      <c r="Z29" s="353"/>
      <c r="AA29" s="353"/>
      <c r="AB29" s="353"/>
      <c r="AC29" s="353"/>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x14ac:dyDescent="0.15">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51"/>
      <c r="Q30" s="266"/>
      <c r="R30" s="351"/>
      <c r="S30" s="351"/>
      <c r="T30" s="351"/>
      <c r="U30" s="357"/>
      <c r="V30" s="359"/>
      <c r="W30" s="361"/>
      <c r="X30" s="357"/>
      <c r="Y30" s="353"/>
      <c r="Z30" s="353"/>
      <c r="AA30" s="353"/>
      <c r="AB30" s="353"/>
      <c r="AC30" s="353"/>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x14ac:dyDescent="0.15">
      <c r="A31" s="235"/>
      <c r="B31" s="236">
        <f t="shared" si="17"/>
        <v>0</v>
      </c>
      <c r="C31" s="237">
        <f t="shared" si="18"/>
        <v>0</v>
      </c>
      <c r="D31" s="238">
        <f t="shared" si="19"/>
        <v>4</v>
      </c>
      <c r="E31" s="238"/>
      <c r="F31" s="239"/>
      <c r="G31" s="238"/>
      <c r="H31" s="238"/>
      <c r="I31" s="238"/>
      <c r="J31" s="238"/>
      <c r="K31" s="238"/>
      <c r="L31" s="238"/>
      <c r="M31" s="238"/>
      <c r="N31" s="238"/>
      <c r="O31" s="256">
        <f t="shared" si="15"/>
        <v>0</v>
      </c>
      <c r="P31" s="351"/>
      <c r="Q31" s="266"/>
      <c r="R31" s="351"/>
      <c r="S31" s="351"/>
      <c r="T31" s="351"/>
      <c r="U31" s="357"/>
      <c r="V31" s="359"/>
      <c r="W31" s="361"/>
      <c r="X31" s="357"/>
      <c r="Y31" s="353"/>
      <c r="Z31" s="353"/>
      <c r="AA31" s="353"/>
      <c r="AB31" s="353"/>
      <c r="AC31" s="353"/>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x14ac:dyDescent="0.15">
      <c r="A32" s="235"/>
      <c r="B32" s="236">
        <f t="shared" si="17"/>
        <v>0</v>
      </c>
      <c r="C32" s="237">
        <f t="shared" si="18"/>
        <v>0</v>
      </c>
      <c r="D32" s="238">
        <f t="shared" si="19"/>
        <v>5</v>
      </c>
      <c r="E32" s="238"/>
      <c r="F32" s="239"/>
      <c r="G32" s="238"/>
      <c r="H32" s="240"/>
      <c r="I32" s="240"/>
      <c r="J32" s="238"/>
      <c r="K32" s="238"/>
      <c r="L32" s="238"/>
      <c r="M32" s="238"/>
      <c r="N32" s="238"/>
      <c r="O32" s="256">
        <f t="shared" si="15"/>
        <v>0</v>
      </c>
      <c r="P32" s="351"/>
      <c r="Q32" s="266"/>
      <c r="R32" s="351"/>
      <c r="S32" s="351"/>
      <c r="T32" s="351"/>
      <c r="U32" s="357"/>
      <c r="V32" s="359"/>
      <c r="W32" s="361"/>
      <c r="X32" s="357"/>
      <c r="Y32" s="353"/>
      <c r="Z32" s="353"/>
      <c r="AA32" s="353"/>
      <c r="AB32" s="353"/>
      <c r="AC32" s="353"/>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x14ac:dyDescent="0.15">
      <c r="A33" s="235"/>
      <c r="B33" s="236">
        <f t="shared" si="17"/>
        <v>0</v>
      </c>
      <c r="C33" s="237">
        <f t="shared" si="18"/>
        <v>0</v>
      </c>
      <c r="D33" s="238">
        <f t="shared" si="19"/>
        <v>6</v>
      </c>
      <c r="E33" s="238"/>
      <c r="F33" s="239"/>
      <c r="G33" s="238"/>
      <c r="H33" s="238"/>
      <c r="I33" s="238"/>
      <c r="J33" s="238"/>
      <c r="K33" s="238"/>
      <c r="L33" s="238"/>
      <c r="M33" s="238"/>
      <c r="N33" s="238"/>
      <c r="O33" s="256">
        <f t="shared" si="15"/>
        <v>0</v>
      </c>
      <c r="P33" s="351"/>
      <c r="Q33" s="266"/>
      <c r="R33" s="351"/>
      <c r="S33" s="351"/>
      <c r="T33" s="351"/>
      <c r="U33" s="357"/>
      <c r="V33" s="359"/>
      <c r="W33" s="361"/>
      <c r="X33" s="357"/>
      <c r="Y33" s="353"/>
      <c r="Z33" s="353"/>
      <c r="AA33" s="353"/>
      <c r="AB33" s="353"/>
      <c r="AC33" s="353"/>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x14ac:dyDescent="0.15">
      <c r="A34" s="235"/>
      <c r="B34" s="236">
        <f t="shared" si="17"/>
        <v>0</v>
      </c>
      <c r="C34" s="237">
        <f t="shared" si="18"/>
        <v>0</v>
      </c>
      <c r="D34" s="238">
        <f t="shared" si="19"/>
        <v>7</v>
      </c>
      <c r="E34" s="238"/>
      <c r="F34" s="239"/>
      <c r="G34" s="238"/>
      <c r="H34" s="240"/>
      <c r="I34" s="240"/>
      <c r="J34" s="238"/>
      <c r="K34" s="238"/>
      <c r="L34" s="238"/>
      <c r="M34" s="238"/>
      <c r="N34" s="238"/>
      <c r="O34" s="256">
        <f t="shared" si="15"/>
        <v>0</v>
      </c>
      <c r="P34" s="351"/>
      <c r="Q34" s="266"/>
      <c r="R34" s="351"/>
      <c r="S34" s="351"/>
      <c r="T34" s="351"/>
      <c r="U34" s="357"/>
      <c r="V34" s="359"/>
      <c r="W34" s="361"/>
      <c r="X34" s="357"/>
      <c r="Y34" s="353"/>
      <c r="Z34" s="353"/>
      <c r="AA34" s="353"/>
      <c r="AB34" s="353"/>
      <c r="AC34" s="353"/>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x14ac:dyDescent="0.15">
      <c r="A35" s="235"/>
      <c r="B35" s="236">
        <f t="shared" si="17"/>
        <v>0</v>
      </c>
      <c r="C35" s="237">
        <f t="shared" si="18"/>
        <v>0</v>
      </c>
      <c r="D35" s="238">
        <f t="shared" si="19"/>
        <v>8</v>
      </c>
      <c r="E35" s="238"/>
      <c r="F35" s="239"/>
      <c r="G35" s="238"/>
      <c r="H35" s="240"/>
      <c r="I35" s="240"/>
      <c r="J35" s="238"/>
      <c r="K35" s="238"/>
      <c r="L35" s="238"/>
      <c r="M35" s="238"/>
      <c r="N35" s="238"/>
      <c r="O35" s="256">
        <f t="shared" si="15"/>
        <v>0</v>
      </c>
      <c r="P35" s="351"/>
      <c r="Q35" s="266"/>
      <c r="R35" s="351"/>
      <c r="S35" s="351"/>
      <c r="T35" s="351"/>
      <c r="U35" s="357"/>
      <c r="V35" s="359"/>
      <c r="W35" s="361"/>
      <c r="X35" s="357"/>
      <c r="Y35" s="353"/>
      <c r="Z35" s="353"/>
      <c r="AA35" s="353"/>
      <c r="AB35" s="353"/>
      <c r="AC35" s="353"/>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x14ac:dyDescent="0.15">
      <c r="A36" s="235"/>
      <c r="B36" s="236">
        <f t="shared" si="17"/>
        <v>0</v>
      </c>
      <c r="C36" s="237">
        <f t="shared" si="18"/>
        <v>0</v>
      </c>
      <c r="D36" s="238">
        <f t="shared" si="19"/>
        <v>9</v>
      </c>
      <c r="E36" s="238"/>
      <c r="F36" s="239"/>
      <c r="G36" s="238"/>
      <c r="H36" s="238"/>
      <c r="I36" s="238"/>
      <c r="J36" s="238"/>
      <c r="K36" s="238"/>
      <c r="L36" s="238"/>
      <c r="M36" s="238"/>
      <c r="N36" s="238"/>
      <c r="O36" s="256">
        <f t="shared" si="15"/>
        <v>0</v>
      </c>
      <c r="P36" s="351"/>
      <c r="Q36" s="266"/>
      <c r="R36" s="351"/>
      <c r="S36" s="351"/>
      <c r="T36" s="351"/>
      <c r="U36" s="357"/>
      <c r="V36" s="359"/>
      <c r="W36" s="361"/>
      <c r="X36" s="357"/>
      <c r="Y36" s="353"/>
      <c r="Z36" s="353"/>
      <c r="AA36" s="353"/>
      <c r="AB36" s="353"/>
      <c r="AC36" s="353"/>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x14ac:dyDescent="0.15">
      <c r="A37" s="235"/>
      <c r="B37" s="236">
        <f t="shared" si="17"/>
        <v>0</v>
      </c>
      <c r="C37" s="237">
        <f t="shared" si="18"/>
        <v>0</v>
      </c>
      <c r="D37" s="238">
        <f t="shared" si="19"/>
        <v>10</v>
      </c>
      <c r="E37" s="238"/>
      <c r="F37" s="239"/>
      <c r="G37" s="238"/>
      <c r="H37" s="240"/>
      <c r="I37" s="240"/>
      <c r="J37" s="238"/>
      <c r="K37" s="238"/>
      <c r="L37" s="238"/>
      <c r="M37" s="238"/>
      <c r="N37" s="238"/>
      <c r="O37" s="256">
        <f t="shared" si="15"/>
        <v>0</v>
      </c>
      <c r="P37" s="376"/>
      <c r="Q37" s="266"/>
      <c r="R37" s="376"/>
      <c r="S37" s="376"/>
      <c r="T37" s="376"/>
      <c r="U37" s="379"/>
      <c r="V37" s="381"/>
      <c r="W37" s="382"/>
      <c r="X37" s="379"/>
      <c r="Y37" s="362"/>
      <c r="Z37" s="362"/>
      <c r="AA37" s="362"/>
      <c r="AB37" s="362"/>
      <c r="AC37" s="362"/>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x14ac:dyDescent="0.15">
      <c r="A38" s="241"/>
      <c r="B38" s="242"/>
      <c r="C38" s="243"/>
      <c r="D38" s="244">
        <v>1</v>
      </c>
      <c r="E38" s="245"/>
      <c r="F38" s="245"/>
      <c r="G38" s="244"/>
      <c r="H38" s="246"/>
      <c r="I38" s="246"/>
      <c r="J38" s="244"/>
      <c r="K38" s="245"/>
      <c r="L38" s="244"/>
      <c r="M38" s="244"/>
      <c r="N38" s="244"/>
      <c r="O38" s="257">
        <f t="shared" ref="O38:O47" si="22">N38*M38</f>
        <v>0</v>
      </c>
      <c r="P38" s="363">
        <f>SUM(O38:O46)</f>
        <v>0</v>
      </c>
      <c r="Q38" s="269"/>
      <c r="R38" s="371">
        <f>SUMPRODUCT(Q38:Q46+0)</f>
        <v>0</v>
      </c>
      <c r="S38" s="374" t="e">
        <f>R38/P38</f>
        <v>#DIV/0!</v>
      </c>
      <c r="T38" s="363" t="e">
        <f>LOOKUP(S38,{0.4,0.45,0.5,0.55,0.6,0.65,0.7,0.75,0.8,0.85,0.9,0.95,1},{0.1,0.175,0.25,0.325,0.4,0.475,0.55,0.625,0.7,0.775,0.85,0.925,1})</f>
        <v>#DIV/0!</v>
      </c>
      <c r="U38" s="369"/>
      <c r="V38" s="369"/>
      <c r="W38" s="369"/>
      <c r="X38" s="369"/>
      <c r="Y38" s="371">
        <f>R38-(V38/10)-X38</f>
        <v>0</v>
      </c>
      <c r="Z38" s="371" t="e">
        <f>Y38*T38*AE38</f>
        <v>#DIV/0!</v>
      </c>
      <c r="AA38" s="371" t="e">
        <f>U38-V38+Z38</f>
        <v>#DIV/0!</v>
      </c>
      <c r="AB38" s="371"/>
      <c r="AC38" s="371"/>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x14ac:dyDescent="0.15">
      <c r="A39" s="247"/>
      <c r="B39" s="248">
        <f>B38</f>
        <v>0</v>
      </c>
      <c r="C39" s="249">
        <f>C38</f>
        <v>0</v>
      </c>
      <c r="D39" s="250">
        <f>D38+1</f>
        <v>2</v>
      </c>
      <c r="E39" s="250"/>
      <c r="F39" s="251"/>
      <c r="G39" s="250"/>
      <c r="H39" s="252"/>
      <c r="I39" s="252"/>
      <c r="J39" s="250"/>
      <c r="K39" s="250"/>
      <c r="L39" s="250"/>
      <c r="M39" s="250"/>
      <c r="N39" s="250"/>
      <c r="O39" s="258">
        <f t="shared" si="22"/>
        <v>0</v>
      </c>
      <c r="P39" s="364"/>
      <c r="Q39" s="271"/>
      <c r="R39" s="372"/>
      <c r="S39" s="375"/>
      <c r="T39" s="364"/>
      <c r="U39" s="370"/>
      <c r="V39" s="370"/>
      <c r="W39" s="370"/>
      <c r="X39" s="370"/>
      <c r="Y39" s="372"/>
      <c r="Z39" s="372"/>
      <c r="AA39" s="372"/>
      <c r="AB39" s="372"/>
      <c r="AC39" s="372"/>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x14ac:dyDescent="0.15">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64"/>
      <c r="Q40" s="271"/>
      <c r="R40" s="372"/>
      <c r="S40" s="375"/>
      <c r="T40" s="364"/>
      <c r="U40" s="370"/>
      <c r="V40" s="370"/>
      <c r="W40" s="370"/>
      <c r="X40" s="370"/>
      <c r="Y40" s="372"/>
      <c r="Z40" s="372"/>
      <c r="AA40" s="372"/>
      <c r="AB40" s="372"/>
      <c r="AC40" s="372"/>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x14ac:dyDescent="0.15">
      <c r="A41" s="247"/>
      <c r="B41" s="248">
        <f t="shared" si="24"/>
        <v>0</v>
      </c>
      <c r="C41" s="249">
        <f t="shared" si="24"/>
        <v>0</v>
      </c>
      <c r="D41" s="250">
        <f t="shared" si="25"/>
        <v>4</v>
      </c>
      <c r="E41" s="250"/>
      <c r="F41" s="251"/>
      <c r="G41" s="250"/>
      <c r="H41" s="250"/>
      <c r="I41" s="250"/>
      <c r="J41" s="250"/>
      <c r="K41" s="250"/>
      <c r="L41" s="250"/>
      <c r="M41" s="250"/>
      <c r="N41" s="250"/>
      <c r="O41" s="258">
        <f t="shared" si="22"/>
        <v>0</v>
      </c>
      <c r="P41" s="364"/>
      <c r="Q41" s="271"/>
      <c r="R41" s="372"/>
      <c r="S41" s="375"/>
      <c r="T41" s="364"/>
      <c r="U41" s="370"/>
      <c r="V41" s="370"/>
      <c r="W41" s="370"/>
      <c r="X41" s="370"/>
      <c r="Y41" s="372"/>
      <c r="Z41" s="372"/>
      <c r="AA41" s="372"/>
      <c r="AB41" s="372"/>
      <c r="AC41" s="372"/>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x14ac:dyDescent="0.15">
      <c r="A42" s="247"/>
      <c r="B42" s="248">
        <f t="shared" si="24"/>
        <v>0</v>
      </c>
      <c r="C42" s="249">
        <f t="shared" si="24"/>
        <v>0</v>
      </c>
      <c r="D42" s="250">
        <f t="shared" si="25"/>
        <v>5</v>
      </c>
      <c r="E42" s="250"/>
      <c r="F42" s="251"/>
      <c r="G42" s="250"/>
      <c r="H42" s="250"/>
      <c r="I42" s="250"/>
      <c r="J42" s="250"/>
      <c r="K42" s="250"/>
      <c r="L42" s="250"/>
      <c r="M42" s="250"/>
      <c r="N42" s="250"/>
      <c r="O42" s="258">
        <f t="shared" si="22"/>
        <v>0</v>
      </c>
      <c r="P42" s="364"/>
      <c r="Q42" s="271"/>
      <c r="R42" s="372"/>
      <c r="S42" s="375"/>
      <c r="T42" s="364"/>
      <c r="U42" s="370"/>
      <c r="V42" s="370"/>
      <c r="W42" s="370"/>
      <c r="X42" s="370"/>
      <c r="Y42" s="372"/>
      <c r="Z42" s="372"/>
      <c r="AA42" s="372"/>
      <c r="AB42" s="372"/>
      <c r="AC42" s="372"/>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x14ac:dyDescent="0.15">
      <c r="A43" s="247"/>
      <c r="B43" s="248">
        <f t="shared" si="24"/>
        <v>0</v>
      </c>
      <c r="C43" s="249">
        <f t="shared" si="24"/>
        <v>0</v>
      </c>
      <c r="D43" s="250">
        <f t="shared" si="25"/>
        <v>6</v>
      </c>
      <c r="E43" s="250"/>
      <c r="F43" s="251"/>
      <c r="G43" s="250"/>
      <c r="H43" s="252"/>
      <c r="I43" s="252"/>
      <c r="J43" s="250"/>
      <c r="K43" s="250"/>
      <c r="L43" s="250"/>
      <c r="M43" s="250"/>
      <c r="N43" s="250"/>
      <c r="O43" s="258">
        <f t="shared" si="22"/>
        <v>0</v>
      </c>
      <c r="P43" s="364"/>
      <c r="Q43" s="271"/>
      <c r="R43" s="372"/>
      <c r="S43" s="375"/>
      <c r="T43" s="364"/>
      <c r="U43" s="370"/>
      <c r="V43" s="370"/>
      <c r="W43" s="370"/>
      <c r="X43" s="370"/>
      <c r="Y43" s="372"/>
      <c r="Z43" s="372"/>
      <c r="AA43" s="372"/>
      <c r="AB43" s="372"/>
      <c r="AC43" s="372"/>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x14ac:dyDescent="0.15">
      <c r="A44" s="247"/>
      <c r="B44" s="248">
        <f t="shared" si="24"/>
        <v>0</v>
      </c>
      <c r="C44" s="249">
        <f t="shared" si="24"/>
        <v>0</v>
      </c>
      <c r="D44" s="250">
        <f t="shared" si="25"/>
        <v>7</v>
      </c>
      <c r="E44" s="250"/>
      <c r="F44" s="251"/>
      <c r="G44" s="250"/>
      <c r="H44" s="250"/>
      <c r="I44" s="250"/>
      <c r="J44" s="250"/>
      <c r="K44" s="250"/>
      <c r="L44" s="250"/>
      <c r="M44" s="250"/>
      <c r="N44" s="250"/>
      <c r="O44" s="258">
        <f t="shared" si="22"/>
        <v>0</v>
      </c>
      <c r="P44" s="364"/>
      <c r="Q44" s="271"/>
      <c r="R44" s="372"/>
      <c r="S44" s="375"/>
      <c r="T44" s="364"/>
      <c r="U44" s="370"/>
      <c r="V44" s="370"/>
      <c r="W44" s="370"/>
      <c r="X44" s="370"/>
      <c r="Y44" s="372"/>
      <c r="Z44" s="372"/>
      <c r="AA44" s="372"/>
      <c r="AB44" s="372"/>
      <c r="AC44" s="372"/>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x14ac:dyDescent="0.15">
      <c r="A45" s="247"/>
      <c r="B45" s="248">
        <f t="shared" si="24"/>
        <v>0</v>
      </c>
      <c r="C45" s="249">
        <f t="shared" si="24"/>
        <v>0</v>
      </c>
      <c r="D45" s="250">
        <f t="shared" si="25"/>
        <v>8</v>
      </c>
      <c r="E45" s="250"/>
      <c r="F45" s="251"/>
      <c r="G45" s="250"/>
      <c r="H45" s="250"/>
      <c r="I45" s="250"/>
      <c r="J45" s="250"/>
      <c r="K45" s="250"/>
      <c r="L45" s="250"/>
      <c r="M45" s="250"/>
      <c r="N45" s="250"/>
      <c r="O45" s="258">
        <f t="shared" si="22"/>
        <v>0</v>
      </c>
      <c r="P45" s="364"/>
      <c r="Q45" s="271"/>
      <c r="R45" s="372"/>
      <c r="S45" s="375"/>
      <c r="T45" s="364"/>
      <c r="U45" s="370"/>
      <c r="V45" s="370"/>
      <c r="W45" s="370"/>
      <c r="X45" s="370"/>
      <c r="Y45" s="372"/>
      <c r="Z45" s="372"/>
      <c r="AA45" s="372"/>
      <c r="AB45" s="372"/>
      <c r="AC45" s="372"/>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x14ac:dyDescent="0.15">
      <c r="A46" s="247"/>
      <c r="B46" s="248">
        <f t="shared" si="24"/>
        <v>0</v>
      </c>
      <c r="C46" s="249">
        <f t="shared" si="24"/>
        <v>0</v>
      </c>
      <c r="D46" s="250">
        <f t="shared" si="25"/>
        <v>9</v>
      </c>
      <c r="E46" s="250"/>
      <c r="F46" s="251"/>
      <c r="G46" s="250"/>
      <c r="H46" s="250"/>
      <c r="I46" s="250"/>
      <c r="J46" s="250"/>
      <c r="K46" s="250"/>
      <c r="L46" s="250"/>
      <c r="M46" s="250"/>
      <c r="N46" s="250"/>
      <c r="O46" s="258">
        <f t="shared" si="22"/>
        <v>0</v>
      </c>
      <c r="P46" s="364"/>
      <c r="Q46" s="271"/>
      <c r="R46" s="372"/>
      <c r="S46" s="375"/>
      <c r="T46" s="364"/>
      <c r="U46" s="370"/>
      <c r="V46" s="370"/>
      <c r="W46" s="370"/>
      <c r="X46" s="370"/>
      <c r="Y46" s="372"/>
      <c r="Z46" s="372"/>
      <c r="AA46" s="372"/>
      <c r="AB46" s="372"/>
      <c r="AC46" s="372"/>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x14ac:dyDescent="0.15">
      <c r="A47" s="247"/>
      <c r="B47" s="248">
        <f t="shared" si="24"/>
        <v>0</v>
      </c>
      <c r="C47" s="249">
        <f t="shared" si="24"/>
        <v>0</v>
      </c>
      <c r="D47" s="250">
        <f t="shared" si="25"/>
        <v>10</v>
      </c>
      <c r="E47" s="250"/>
      <c r="F47" s="251"/>
      <c r="G47" s="250"/>
      <c r="H47" s="252"/>
      <c r="I47" s="252"/>
      <c r="J47" s="250"/>
      <c r="K47" s="250"/>
      <c r="L47" s="250"/>
      <c r="M47" s="250"/>
      <c r="N47" s="250"/>
      <c r="O47" s="258">
        <f t="shared" si="22"/>
        <v>0</v>
      </c>
      <c r="P47" s="377"/>
      <c r="Q47" s="271"/>
      <c r="R47" s="373"/>
      <c r="S47" s="378"/>
      <c r="T47" s="377"/>
      <c r="U47" s="380"/>
      <c r="V47" s="380"/>
      <c r="W47" s="380"/>
      <c r="X47" s="380"/>
      <c r="Y47" s="373"/>
      <c r="Z47" s="373"/>
      <c r="AA47" s="373"/>
      <c r="AB47" s="373"/>
      <c r="AC47" s="373"/>
      <c r="AD47" s="250" t="e">
        <f>#REF!</f>
        <v>#REF!</v>
      </c>
      <c r="AE47" s="284" t="e">
        <f>VLOOKUP(AD47,分类参数表!$I$2:$J$10,2,FALSE)</f>
        <v>#REF!</v>
      </c>
      <c r="AF47" s="285"/>
      <c r="AG47" s="271"/>
      <c r="AH47" s="271"/>
      <c r="AI47" s="271"/>
      <c r="AJ47" s="271"/>
      <c r="AK47" s="271"/>
      <c r="AL47" s="271"/>
      <c r="AM47" s="294"/>
      <c r="AN47" s="295" t="e">
        <f t="shared" si="23"/>
        <v>#DIV/0!</v>
      </c>
      <c r="AO47" s="299"/>
    </row>
    <row r="48" spans="1:41" x14ac:dyDescent="0.15">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x14ac:dyDescent="0.15">
      <c r="A49" s="229"/>
      <c r="B49" s="230"/>
      <c r="C49" s="231"/>
      <c r="D49" s="232">
        <v>1</v>
      </c>
      <c r="E49" s="233"/>
      <c r="F49" s="233"/>
      <c r="G49" s="232"/>
      <c r="H49" s="234"/>
      <c r="I49" s="234"/>
      <c r="J49" s="232"/>
      <c r="K49" s="233"/>
      <c r="L49" s="232"/>
      <c r="M49" s="232"/>
      <c r="N49" s="232"/>
      <c r="O49" s="255">
        <f t="shared" ref="O49:O63" si="27">N49*M49</f>
        <v>0</v>
      </c>
      <c r="P49" s="350">
        <f>SUM(O49:O57)</f>
        <v>0</v>
      </c>
      <c r="Q49" s="264"/>
      <c r="R49" s="350">
        <f>SUMPRODUCT(Q49:Q57+0)</f>
        <v>0</v>
      </c>
      <c r="S49" s="350" t="e">
        <f>R49/P49</f>
        <v>#DIV/0!</v>
      </c>
      <c r="T49" s="350" t="e">
        <f>LOOKUP(S49,{0.4,0.45,0.5,0.55,0.6,0.65,0.7,0.75,0.8,0.85,0.9,0.95,1},{0.1,0.175,0.25,0.325,0.4,0.475,0.55,0.625,0.7,0.775,0.85,0.925,1})</f>
        <v>#DIV/0!</v>
      </c>
      <c r="U49" s="356"/>
      <c r="V49" s="356"/>
      <c r="W49" s="356"/>
      <c r="X49" s="356"/>
      <c r="Y49" s="350">
        <f>R49-(V49/10)-X49</f>
        <v>0</v>
      </c>
      <c r="Z49" s="350" t="e">
        <f>Y49*T49*AE49</f>
        <v>#DIV/0!</v>
      </c>
      <c r="AA49" s="350" t="e">
        <f>U49-V49+Z49</f>
        <v>#DIV/0!</v>
      </c>
      <c r="AB49" s="356"/>
      <c r="AC49" s="356"/>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x14ac:dyDescent="0.15">
      <c r="A50" s="235"/>
      <c r="B50" s="236">
        <f>B49</f>
        <v>0</v>
      </c>
      <c r="C50" s="237">
        <f>C49</f>
        <v>0</v>
      </c>
      <c r="D50" s="238">
        <f>D49+1</f>
        <v>2</v>
      </c>
      <c r="E50" s="238"/>
      <c r="F50" s="239"/>
      <c r="G50" s="238"/>
      <c r="H50" s="240"/>
      <c r="I50" s="240"/>
      <c r="J50" s="238"/>
      <c r="K50" s="238"/>
      <c r="L50" s="238"/>
      <c r="M50" s="238"/>
      <c r="N50" s="238"/>
      <c r="O50" s="256">
        <f t="shared" si="27"/>
        <v>0</v>
      </c>
      <c r="P50" s="351"/>
      <c r="Q50" s="266"/>
      <c r="R50" s="351"/>
      <c r="S50" s="351"/>
      <c r="T50" s="351"/>
      <c r="U50" s="357"/>
      <c r="V50" s="357"/>
      <c r="W50" s="357"/>
      <c r="X50" s="357"/>
      <c r="Y50" s="351"/>
      <c r="Z50" s="351"/>
      <c r="AA50" s="351"/>
      <c r="AB50" s="357"/>
      <c r="AC50" s="357"/>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x14ac:dyDescent="0.15">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51"/>
      <c r="Q51" s="266"/>
      <c r="R51" s="351"/>
      <c r="S51" s="351"/>
      <c r="T51" s="351"/>
      <c r="U51" s="357"/>
      <c r="V51" s="357"/>
      <c r="W51" s="357"/>
      <c r="X51" s="357"/>
      <c r="Y51" s="351"/>
      <c r="Z51" s="351"/>
      <c r="AA51" s="351"/>
      <c r="AB51" s="357"/>
      <c r="AC51" s="357"/>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x14ac:dyDescent="0.15">
      <c r="A52" s="235"/>
      <c r="B52" s="236">
        <f t="shared" si="29"/>
        <v>0</v>
      </c>
      <c r="C52" s="237">
        <f t="shared" si="30"/>
        <v>0</v>
      </c>
      <c r="D52" s="238">
        <f t="shared" si="31"/>
        <v>4</v>
      </c>
      <c r="E52" s="238"/>
      <c r="F52" s="239"/>
      <c r="G52" s="238"/>
      <c r="H52" s="238"/>
      <c r="I52" s="238"/>
      <c r="J52" s="238"/>
      <c r="K52" s="238"/>
      <c r="L52" s="238"/>
      <c r="M52" s="238"/>
      <c r="N52" s="238"/>
      <c r="O52" s="256">
        <f t="shared" si="27"/>
        <v>0</v>
      </c>
      <c r="P52" s="351"/>
      <c r="Q52" s="266"/>
      <c r="R52" s="351"/>
      <c r="S52" s="351"/>
      <c r="T52" s="351"/>
      <c r="U52" s="357"/>
      <c r="V52" s="357"/>
      <c r="W52" s="357"/>
      <c r="X52" s="357"/>
      <c r="Y52" s="351"/>
      <c r="Z52" s="351"/>
      <c r="AA52" s="351"/>
      <c r="AB52" s="357"/>
      <c r="AC52" s="357"/>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x14ac:dyDescent="0.15">
      <c r="A53" s="235"/>
      <c r="B53" s="236">
        <f t="shared" si="29"/>
        <v>0</v>
      </c>
      <c r="C53" s="237">
        <f t="shared" si="30"/>
        <v>0</v>
      </c>
      <c r="D53" s="238">
        <f t="shared" si="31"/>
        <v>5</v>
      </c>
      <c r="E53" s="238"/>
      <c r="F53" s="239"/>
      <c r="G53" s="238"/>
      <c r="H53" s="240"/>
      <c r="I53" s="240"/>
      <c r="J53" s="238"/>
      <c r="K53" s="238"/>
      <c r="L53" s="238"/>
      <c r="M53" s="238"/>
      <c r="N53" s="238"/>
      <c r="O53" s="256">
        <f t="shared" si="27"/>
        <v>0</v>
      </c>
      <c r="P53" s="351"/>
      <c r="Q53" s="266"/>
      <c r="R53" s="351"/>
      <c r="S53" s="351"/>
      <c r="T53" s="351"/>
      <c r="U53" s="357"/>
      <c r="V53" s="357"/>
      <c r="W53" s="357"/>
      <c r="X53" s="357"/>
      <c r="Y53" s="351"/>
      <c r="Z53" s="351"/>
      <c r="AA53" s="351"/>
      <c r="AB53" s="357"/>
      <c r="AC53" s="357"/>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x14ac:dyDescent="0.15">
      <c r="A54" s="235"/>
      <c r="B54" s="236">
        <f t="shared" si="29"/>
        <v>0</v>
      </c>
      <c r="C54" s="237">
        <f t="shared" si="30"/>
        <v>0</v>
      </c>
      <c r="D54" s="238">
        <f t="shared" si="31"/>
        <v>6</v>
      </c>
      <c r="E54" s="238"/>
      <c r="F54" s="239"/>
      <c r="G54" s="238"/>
      <c r="H54" s="238"/>
      <c r="I54" s="238"/>
      <c r="J54" s="238"/>
      <c r="K54" s="238"/>
      <c r="L54" s="238"/>
      <c r="M54" s="238"/>
      <c r="N54" s="238"/>
      <c r="O54" s="256">
        <f t="shared" si="27"/>
        <v>0</v>
      </c>
      <c r="P54" s="351"/>
      <c r="Q54" s="266"/>
      <c r="R54" s="351"/>
      <c r="S54" s="351"/>
      <c r="T54" s="351"/>
      <c r="U54" s="357"/>
      <c r="V54" s="357"/>
      <c r="W54" s="357"/>
      <c r="X54" s="357"/>
      <c r="Y54" s="351"/>
      <c r="Z54" s="351"/>
      <c r="AA54" s="351"/>
      <c r="AB54" s="357"/>
      <c r="AC54" s="357"/>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x14ac:dyDescent="0.15">
      <c r="A55" s="235"/>
      <c r="B55" s="236">
        <f t="shared" si="29"/>
        <v>0</v>
      </c>
      <c r="C55" s="237">
        <f t="shared" si="30"/>
        <v>0</v>
      </c>
      <c r="D55" s="238">
        <f t="shared" si="31"/>
        <v>7</v>
      </c>
      <c r="E55" s="238"/>
      <c r="F55" s="239"/>
      <c r="G55" s="238"/>
      <c r="H55" s="240"/>
      <c r="I55" s="240"/>
      <c r="J55" s="238"/>
      <c r="K55" s="238"/>
      <c r="L55" s="238"/>
      <c r="M55" s="238"/>
      <c r="N55" s="238"/>
      <c r="O55" s="256">
        <f t="shared" si="27"/>
        <v>0</v>
      </c>
      <c r="P55" s="351"/>
      <c r="Q55" s="266"/>
      <c r="R55" s="351"/>
      <c r="S55" s="351"/>
      <c r="T55" s="351"/>
      <c r="U55" s="357"/>
      <c r="V55" s="357"/>
      <c r="W55" s="357"/>
      <c r="X55" s="357"/>
      <c r="Y55" s="351"/>
      <c r="Z55" s="351"/>
      <c r="AA55" s="351"/>
      <c r="AB55" s="357"/>
      <c r="AC55" s="357"/>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x14ac:dyDescent="0.15">
      <c r="A56" s="235"/>
      <c r="B56" s="236">
        <f t="shared" si="29"/>
        <v>0</v>
      </c>
      <c r="C56" s="237">
        <f t="shared" si="30"/>
        <v>0</v>
      </c>
      <c r="D56" s="238">
        <f t="shared" si="31"/>
        <v>8</v>
      </c>
      <c r="E56" s="238"/>
      <c r="F56" s="239"/>
      <c r="G56" s="238"/>
      <c r="H56" s="240"/>
      <c r="I56" s="240"/>
      <c r="J56" s="238"/>
      <c r="K56" s="238"/>
      <c r="L56" s="238"/>
      <c r="M56" s="238"/>
      <c r="N56" s="238"/>
      <c r="O56" s="256">
        <f t="shared" si="27"/>
        <v>0</v>
      </c>
      <c r="P56" s="351"/>
      <c r="Q56" s="266"/>
      <c r="R56" s="351"/>
      <c r="S56" s="351"/>
      <c r="T56" s="351"/>
      <c r="U56" s="357"/>
      <c r="V56" s="357"/>
      <c r="W56" s="357"/>
      <c r="X56" s="357"/>
      <c r="Y56" s="351"/>
      <c r="Z56" s="351"/>
      <c r="AA56" s="351"/>
      <c r="AB56" s="357"/>
      <c r="AC56" s="357"/>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x14ac:dyDescent="0.15">
      <c r="A57" s="235"/>
      <c r="B57" s="236">
        <f t="shared" si="29"/>
        <v>0</v>
      </c>
      <c r="C57" s="237">
        <f t="shared" si="30"/>
        <v>0</v>
      </c>
      <c r="D57" s="238">
        <f t="shared" si="31"/>
        <v>9</v>
      </c>
      <c r="E57" s="238"/>
      <c r="F57" s="239"/>
      <c r="G57" s="238"/>
      <c r="H57" s="238"/>
      <c r="I57" s="238"/>
      <c r="J57" s="238"/>
      <c r="K57" s="238"/>
      <c r="L57" s="238"/>
      <c r="M57" s="238"/>
      <c r="N57" s="238"/>
      <c r="O57" s="256">
        <f t="shared" si="27"/>
        <v>0</v>
      </c>
      <c r="P57" s="351"/>
      <c r="Q57" s="266"/>
      <c r="R57" s="351"/>
      <c r="S57" s="351"/>
      <c r="T57" s="351"/>
      <c r="U57" s="357"/>
      <c r="V57" s="357"/>
      <c r="W57" s="357"/>
      <c r="X57" s="357"/>
      <c r="Y57" s="351"/>
      <c r="Z57" s="351"/>
      <c r="AA57" s="351"/>
      <c r="AB57" s="357"/>
      <c r="AC57" s="357"/>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x14ac:dyDescent="0.15">
      <c r="A58" s="235"/>
      <c r="B58" s="236">
        <f t="shared" si="29"/>
        <v>0</v>
      </c>
      <c r="C58" s="237">
        <f t="shared" si="30"/>
        <v>0</v>
      </c>
      <c r="D58" s="238">
        <f t="shared" si="31"/>
        <v>10</v>
      </c>
      <c r="E58" s="238"/>
      <c r="F58" s="239"/>
      <c r="G58" s="238"/>
      <c r="H58" s="240"/>
      <c r="I58" s="240"/>
      <c r="J58" s="238"/>
      <c r="K58" s="238"/>
      <c r="L58" s="238"/>
      <c r="M58" s="238"/>
      <c r="N58" s="238"/>
      <c r="O58" s="256">
        <f t="shared" si="27"/>
        <v>0</v>
      </c>
      <c r="P58" s="351"/>
      <c r="Q58" s="266"/>
      <c r="R58" s="351"/>
      <c r="S58" s="351"/>
      <c r="T58" s="351"/>
      <c r="U58" s="357"/>
      <c r="V58" s="357"/>
      <c r="W58" s="357"/>
      <c r="X58" s="357"/>
      <c r="Y58" s="351"/>
      <c r="Z58" s="351"/>
      <c r="AA58" s="351"/>
      <c r="AB58" s="357"/>
      <c r="AC58" s="357"/>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x14ac:dyDescent="0.15">
      <c r="A59" s="235"/>
      <c r="B59" s="236">
        <f t="shared" si="29"/>
        <v>0</v>
      </c>
      <c r="C59" s="237">
        <f t="shared" si="30"/>
        <v>0</v>
      </c>
      <c r="D59" s="238">
        <f t="shared" si="31"/>
        <v>11</v>
      </c>
      <c r="E59" s="238"/>
      <c r="F59" s="239"/>
      <c r="G59" s="238"/>
      <c r="H59" s="240"/>
      <c r="I59" s="240"/>
      <c r="J59" s="238"/>
      <c r="K59" s="238"/>
      <c r="L59" s="238"/>
      <c r="M59" s="238"/>
      <c r="N59" s="238"/>
      <c r="O59" s="256">
        <f t="shared" si="27"/>
        <v>0</v>
      </c>
      <c r="P59" s="351"/>
      <c r="Q59" s="266"/>
      <c r="R59" s="351"/>
      <c r="S59" s="351"/>
      <c r="T59" s="351"/>
      <c r="U59" s="357"/>
      <c r="V59" s="357"/>
      <c r="W59" s="357"/>
      <c r="X59" s="357"/>
      <c r="Y59" s="351"/>
      <c r="Z59" s="351"/>
      <c r="AA59" s="351"/>
      <c r="AB59" s="357"/>
      <c r="AC59" s="357"/>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x14ac:dyDescent="0.15">
      <c r="A60" s="235"/>
      <c r="B60" s="236">
        <f t="shared" si="29"/>
        <v>0</v>
      </c>
      <c r="C60" s="237">
        <f t="shared" si="30"/>
        <v>0</v>
      </c>
      <c r="D60" s="238">
        <f t="shared" si="31"/>
        <v>12</v>
      </c>
      <c r="E60" s="238"/>
      <c r="F60" s="239"/>
      <c r="G60" s="238"/>
      <c r="H60" s="238"/>
      <c r="I60" s="238"/>
      <c r="J60" s="238"/>
      <c r="K60" s="238"/>
      <c r="L60" s="238"/>
      <c r="M60" s="238"/>
      <c r="N60" s="238"/>
      <c r="O60" s="256">
        <f t="shared" si="27"/>
        <v>0</v>
      </c>
      <c r="P60" s="351"/>
      <c r="Q60" s="266"/>
      <c r="R60" s="351"/>
      <c r="S60" s="351"/>
      <c r="T60" s="351"/>
      <c r="U60" s="357"/>
      <c r="V60" s="357"/>
      <c r="W60" s="357"/>
      <c r="X60" s="357"/>
      <c r="Y60" s="351"/>
      <c r="Z60" s="351"/>
      <c r="AA60" s="351"/>
      <c r="AB60" s="357"/>
      <c r="AC60" s="357"/>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x14ac:dyDescent="0.15">
      <c r="A61" s="235"/>
      <c r="B61" s="236">
        <f t="shared" si="29"/>
        <v>0</v>
      </c>
      <c r="C61" s="237">
        <f t="shared" si="30"/>
        <v>0</v>
      </c>
      <c r="D61" s="238">
        <f t="shared" si="31"/>
        <v>13</v>
      </c>
      <c r="E61" s="238"/>
      <c r="F61" s="239"/>
      <c r="G61" s="238"/>
      <c r="H61" s="240"/>
      <c r="I61" s="240"/>
      <c r="J61" s="238"/>
      <c r="K61" s="238"/>
      <c r="L61" s="238"/>
      <c r="M61" s="238"/>
      <c r="N61" s="238"/>
      <c r="O61" s="256">
        <f t="shared" si="27"/>
        <v>0</v>
      </c>
      <c r="P61" s="351"/>
      <c r="Q61" s="266"/>
      <c r="R61" s="351"/>
      <c r="S61" s="351"/>
      <c r="T61" s="351"/>
      <c r="U61" s="357"/>
      <c r="V61" s="357"/>
      <c r="W61" s="357"/>
      <c r="X61" s="357"/>
      <c r="Y61" s="351"/>
      <c r="Z61" s="351"/>
      <c r="AA61" s="351"/>
      <c r="AB61" s="357"/>
      <c r="AC61" s="357"/>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x14ac:dyDescent="0.15">
      <c r="A62" s="235"/>
      <c r="B62" s="236">
        <f t="shared" si="29"/>
        <v>0</v>
      </c>
      <c r="C62" s="237">
        <f t="shared" si="30"/>
        <v>0</v>
      </c>
      <c r="D62" s="238">
        <f t="shared" si="31"/>
        <v>14</v>
      </c>
      <c r="E62" s="238"/>
      <c r="F62" s="239"/>
      <c r="G62" s="238"/>
      <c r="H62" s="238"/>
      <c r="I62" s="238"/>
      <c r="J62" s="238"/>
      <c r="K62" s="238"/>
      <c r="L62" s="238"/>
      <c r="M62" s="238"/>
      <c r="N62" s="238"/>
      <c r="O62" s="256">
        <f t="shared" si="27"/>
        <v>0</v>
      </c>
      <c r="P62" s="351"/>
      <c r="Q62" s="266"/>
      <c r="R62" s="351"/>
      <c r="S62" s="351"/>
      <c r="T62" s="351"/>
      <c r="U62" s="357"/>
      <c r="V62" s="357"/>
      <c r="W62" s="357"/>
      <c r="X62" s="357"/>
      <c r="Y62" s="351"/>
      <c r="Z62" s="351"/>
      <c r="AA62" s="351"/>
      <c r="AB62" s="357"/>
      <c r="AC62" s="357"/>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x14ac:dyDescent="0.15">
      <c r="A63" s="235"/>
      <c r="B63" s="236">
        <f t="shared" si="29"/>
        <v>0</v>
      </c>
      <c r="C63" s="237">
        <f t="shared" si="30"/>
        <v>0</v>
      </c>
      <c r="D63" s="238">
        <f t="shared" si="31"/>
        <v>15</v>
      </c>
      <c r="E63" s="238"/>
      <c r="F63" s="239"/>
      <c r="G63" s="238"/>
      <c r="H63" s="240"/>
      <c r="I63" s="240"/>
      <c r="J63" s="238"/>
      <c r="K63" s="238"/>
      <c r="L63" s="238"/>
      <c r="M63" s="238"/>
      <c r="N63" s="238"/>
      <c r="O63" s="256">
        <f t="shared" si="27"/>
        <v>0</v>
      </c>
      <c r="P63" s="376"/>
      <c r="Q63" s="266"/>
      <c r="R63" s="376"/>
      <c r="S63" s="376"/>
      <c r="T63" s="376"/>
      <c r="U63" s="379"/>
      <c r="V63" s="379"/>
      <c r="W63" s="379"/>
      <c r="X63" s="379"/>
      <c r="Y63" s="376"/>
      <c r="Z63" s="376"/>
      <c r="AA63" s="376"/>
      <c r="AB63" s="379"/>
      <c r="AC63" s="379"/>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x14ac:dyDescent="0.15">
      <c r="A64" s="241"/>
      <c r="B64" s="242"/>
      <c r="C64" s="243"/>
      <c r="D64" s="244">
        <v>1</v>
      </c>
      <c r="E64" s="245"/>
      <c r="F64" s="245"/>
      <c r="G64" s="244"/>
      <c r="H64" s="246"/>
      <c r="I64" s="246"/>
      <c r="J64" s="244"/>
      <c r="K64" s="245"/>
      <c r="L64" s="244"/>
      <c r="M64" s="244"/>
      <c r="N64" s="244"/>
      <c r="O64" s="257">
        <f t="shared" ref="O64:O72" si="34">N64*M64</f>
        <v>0</v>
      </c>
      <c r="P64" s="363">
        <f>SUM(O64:O72)</f>
        <v>0</v>
      </c>
      <c r="Q64" s="269"/>
      <c r="R64" s="363">
        <f>SUMPRODUCT(Q64:Q72+0)</f>
        <v>0</v>
      </c>
      <c r="S64" s="363" t="e">
        <f>R64/P64</f>
        <v>#DIV/0!</v>
      </c>
      <c r="T64" s="363" t="e">
        <f>LOOKUP(S64,{0.4,0.45,0.5,0.55,0.6,0.65,0.7,0.75,0.8,0.85,0.9,0.95,1},{0.1,0.175,0.25,0.325,0.4,0.475,0.55,0.625,0.7,0.775,0.85,0.925,1})</f>
        <v>#DIV/0!</v>
      </c>
      <c r="U64" s="371"/>
      <c r="V64" s="371"/>
      <c r="W64" s="371"/>
      <c r="X64" s="371"/>
      <c r="Y64" s="363">
        <f>R64-(V64/10)-X64</f>
        <v>0</v>
      </c>
      <c r="Z64" s="363" t="e">
        <f>Y64*T64*AE64</f>
        <v>#DIV/0!</v>
      </c>
      <c r="AA64" s="363" t="e">
        <f>U64-V64+Z64</f>
        <v>#DIV/0!</v>
      </c>
      <c r="AB64" s="371"/>
      <c r="AC64" s="371"/>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x14ac:dyDescent="0.15">
      <c r="A65" s="247"/>
      <c r="B65" s="248">
        <f>B64</f>
        <v>0</v>
      </c>
      <c r="C65" s="249">
        <f>C64</f>
        <v>0</v>
      </c>
      <c r="D65" s="250">
        <f>D64+1</f>
        <v>2</v>
      </c>
      <c r="E65" s="250"/>
      <c r="F65" s="251"/>
      <c r="G65" s="250"/>
      <c r="H65" s="252"/>
      <c r="I65" s="252"/>
      <c r="J65" s="250"/>
      <c r="K65" s="250"/>
      <c r="L65" s="250"/>
      <c r="M65" s="250"/>
      <c r="N65" s="250"/>
      <c r="O65" s="258">
        <f t="shared" si="34"/>
        <v>0</v>
      </c>
      <c r="P65" s="364"/>
      <c r="Q65" s="271"/>
      <c r="R65" s="364"/>
      <c r="S65" s="364"/>
      <c r="T65" s="364"/>
      <c r="U65" s="372"/>
      <c r="V65" s="372"/>
      <c r="W65" s="372"/>
      <c r="X65" s="372"/>
      <c r="Y65" s="364"/>
      <c r="Z65" s="364"/>
      <c r="AA65" s="364"/>
      <c r="AB65" s="372"/>
      <c r="AC65" s="372"/>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x14ac:dyDescent="0.15">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64"/>
      <c r="Q66" s="271"/>
      <c r="R66" s="364"/>
      <c r="S66" s="364"/>
      <c r="T66" s="364"/>
      <c r="U66" s="372"/>
      <c r="V66" s="372"/>
      <c r="W66" s="372"/>
      <c r="X66" s="372"/>
      <c r="Y66" s="364"/>
      <c r="Z66" s="364"/>
      <c r="AA66" s="364"/>
      <c r="AB66" s="372"/>
      <c r="AC66" s="372"/>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x14ac:dyDescent="0.15">
      <c r="A67" s="247"/>
      <c r="B67" s="248">
        <f t="shared" si="37"/>
        <v>0</v>
      </c>
      <c r="C67" s="249">
        <f t="shared" si="38"/>
        <v>0</v>
      </c>
      <c r="D67" s="250">
        <f t="shared" si="39"/>
        <v>4</v>
      </c>
      <c r="E67" s="250"/>
      <c r="F67" s="251"/>
      <c r="G67" s="250"/>
      <c r="H67" s="250"/>
      <c r="I67" s="250"/>
      <c r="J67" s="250"/>
      <c r="K67" s="250"/>
      <c r="L67" s="250"/>
      <c r="M67" s="250"/>
      <c r="N67" s="250"/>
      <c r="O67" s="258">
        <f t="shared" si="34"/>
        <v>0</v>
      </c>
      <c r="P67" s="364"/>
      <c r="Q67" s="271"/>
      <c r="R67" s="364"/>
      <c r="S67" s="364"/>
      <c r="T67" s="364"/>
      <c r="U67" s="372"/>
      <c r="V67" s="372"/>
      <c r="W67" s="372"/>
      <c r="X67" s="372"/>
      <c r="Y67" s="364"/>
      <c r="Z67" s="364"/>
      <c r="AA67" s="364"/>
      <c r="AB67" s="372"/>
      <c r="AC67" s="372"/>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x14ac:dyDescent="0.15">
      <c r="A68" s="247"/>
      <c r="B68" s="248">
        <f t="shared" si="37"/>
        <v>0</v>
      </c>
      <c r="C68" s="249">
        <f t="shared" si="38"/>
        <v>0</v>
      </c>
      <c r="D68" s="250">
        <f t="shared" si="39"/>
        <v>5</v>
      </c>
      <c r="E68" s="250"/>
      <c r="F68" s="251"/>
      <c r="G68" s="250"/>
      <c r="H68" s="250"/>
      <c r="I68" s="250"/>
      <c r="J68" s="250"/>
      <c r="K68" s="250"/>
      <c r="L68" s="250"/>
      <c r="M68" s="250"/>
      <c r="N68" s="250"/>
      <c r="O68" s="258">
        <f t="shared" si="34"/>
        <v>0</v>
      </c>
      <c r="P68" s="364"/>
      <c r="Q68" s="271"/>
      <c r="R68" s="364"/>
      <c r="S68" s="364"/>
      <c r="T68" s="364"/>
      <c r="U68" s="372"/>
      <c r="V68" s="372"/>
      <c r="W68" s="372"/>
      <c r="X68" s="372"/>
      <c r="Y68" s="364"/>
      <c r="Z68" s="364"/>
      <c r="AA68" s="364"/>
      <c r="AB68" s="372"/>
      <c r="AC68" s="372"/>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x14ac:dyDescent="0.15">
      <c r="A69" s="247"/>
      <c r="B69" s="248">
        <f t="shared" si="37"/>
        <v>0</v>
      </c>
      <c r="C69" s="249">
        <f t="shared" si="38"/>
        <v>0</v>
      </c>
      <c r="D69" s="250">
        <f t="shared" si="39"/>
        <v>6</v>
      </c>
      <c r="E69" s="250"/>
      <c r="F69" s="251"/>
      <c r="G69" s="250"/>
      <c r="H69" s="252"/>
      <c r="I69" s="252"/>
      <c r="J69" s="250"/>
      <c r="K69" s="250"/>
      <c r="L69" s="250"/>
      <c r="M69" s="250"/>
      <c r="N69" s="250"/>
      <c r="O69" s="258">
        <f t="shared" si="34"/>
        <v>0</v>
      </c>
      <c r="P69" s="364"/>
      <c r="Q69" s="271"/>
      <c r="R69" s="364"/>
      <c r="S69" s="364"/>
      <c r="T69" s="364"/>
      <c r="U69" s="372"/>
      <c r="V69" s="372"/>
      <c r="W69" s="372"/>
      <c r="X69" s="372"/>
      <c r="Y69" s="364"/>
      <c r="Z69" s="364"/>
      <c r="AA69" s="364"/>
      <c r="AB69" s="372"/>
      <c r="AC69" s="372"/>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x14ac:dyDescent="0.15">
      <c r="A70" s="247"/>
      <c r="B70" s="248">
        <f t="shared" si="37"/>
        <v>0</v>
      </c>
      <c r="C70" s="249">
        <f t="shared" si="38"/>
        <v>0</v>
      </c>
      <c r="D70" s="250">
        <f t="shared" si="39"/>
        <v>7</v>
      </c>
      <c r="E70" s="250"/>
      <c r="F70" s="251"/>
      <c r="G70" s="250"/>
      <c r="H70" s="250"/>
      <c r="I70" s="250"/>
      <c r="J70" s="250"/>
      <c r="K70" s="250"/>
      <c r="L70" s="250"/>
      <c r="M70" s="250"/>
      <c r="N70" s="250"/>
      <c r="O70" s="258">
        <f t="shared" si="34"/>
        <v>0</v>
      </c>
      <c r="P70" s="364"/>
      <c r="Q70" s="271"/>
      <c r="R70" s="364"/>
      <c r="S70" s="364"/>
      <c r="T70" s="364"/>
      <c r="U70" s="372"/>
      <c r="V70" s="372"/>
      <c r="W70" s="372"/>
      <c r="X70" s="372"/>
      <c r="Y70" s="364"/>
      <c r="Z70" s="364"/>
      <c r="AA70" s="364"/>
      <c r="AB70" s="372"/>
      <c r="AC70" s="372"/>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x14ac:dyDescent="0.15">
      <c r="A71" s="247"/>
      <c r="B71" s="248">
        <f t="shared" si="37"/>
        <v>0</v>
      </c>
      <c r="C71" s="249">
        <f t="shared" si="38"/>
        <v>0</v>
      </c>
      <c r="D71" s="250">
        <f t="shared" si="39"/>
        <v>8</v>
      </c>
      <c r="E71" s="250"/>
      <c r="F71" s="251"/>
      <c r="G71" s="250"/>
      <c r="H71" s="250"/>
      <c r="I71" s="250"/>
      <c r="J71" s="250"/>
      <c r="K71" s="250"/>
      <c r="L71" s="250"/>
      <c r="M71" s="250"/>
      <c r="N71" s="250"/>
      <c r="O71" s="258">
        <f t="shared" si="34"/>
        <v>0</v>
      </c>
      <c r="P71" s="364"/>
      <c r="Q71" s="271"/>
      <c r="R71" s="364"/>
      <c r="S71" s="364"/>
      <c r="T71" s="364"/>
      <c r="U71" s="372"/>
      <c r="V71" s="372"/>
      <c r="W71" s="372"/>
      <c r="X71" s="372"/>
      <c r="Y71" s="364"/>
      <c r="Z71" s="364"/>
      <c r="AA71" s="364"/>
      <c r="AB71" s="372"/>
      <c r="AC71" s="372"/>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x14ac:dyDescent="0.15">
      <c r="A72" s="247"/>
      <c r="B72" s="248">
        <f t="shared" si="37"/>
        <v>0</v>
      </c>
      <c r="C72" s="249">
        <f t="shared" si="37"/>
        <v>0</v>
      </c>
      <c r="D72" s="250">
        <f t="shared" si="39"/>
        <v>9</v>
      </c>
      <c r="E72" s="250"/>
      <c r="F72" s="251"/>
      <c r="G72" s="250"/>
      <c r="H72" s="250"/>
      <c r="I72" s="250"/>
      <c r="J72" s="250"/>
      <c r="K72" s="250"/>
      <c r="L72" s="250"/>
      <c r="M72" s="250"/>
      <c r="N72" s="250"/>
      <c r="O72" s="258">
        <f t="shared" si="34"/>
        <v>0</v>
      </c>
      <c r="P72" s="364"/>
      <c r="Q72" s="271"/>
      <c r="R72" s="364"/>
      <c r="S72" s="364"/>
      <c r="T72" s="364"/>
      <c r="U72" s="372"/>
      <c r="V72" s="372"/>
      <c r="W72" s="372"/>
      <c r="X72" s="372"/>
      <c r="Y72" s="364"/>
      <c r="Z72" s="364"/>
      <c r="AA72" s="364"/>
      <c r="AB72" s="372"/>
      <c r="AC72" s="372"/>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x14ac:dyDescent="0.15">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64"/>
      <c r="Q73" s="271"/>
      <c r="R73" s="364"/>
      <c r="S73" s="364"/>
      <c r="T73" s="364"/>
      <c r="U73" s="372"/>
      <c r="V73" s="372"/>
      <c r="W73" s="372"/>
      <c r="X73" s="372"/>
      <c r="Y73" s="364"/>
      <c r="Z73" s="364"/>
      <c r="AA73" s="364"/>
      <c r="AB73" s="372"/>
      <c r="AC73" s="372"/>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x14ac:dyDescent="0.15">
      <c r="A74" s="247"/>
      <c r="B74" s="248">
        <f t="shared" si="37"/>
        <v>0</v>
      </c>
      <c r="C74" s="249">
        <f t="shared" si="37"/>
        <v>0</v>
      </c>
      <c r="D74" s="250">
        <f t="shared" si="39"/>
        <v>11</v>
      </c>
      <c r="E74" s="250"/>
      <c r="F74" s="251"/>
      <c r="G74" s="250"/>
      <c r="H74" s="252"/>
      <c r="I74" s="252"/>
      <c r="J74" s="250"/>
      <c r="K74" s="250"/>
      <c r="L74" s="250"/>
      <c r="M74" s="250"/>
      <c r="N74" s="250"/>
      <c r="O74" s="258">
        <f t="shared" si="41"/>
        <v>0</v>
      </c>
      <c r="P74" s="364"/>
      <c r="Q74" s="271"/>
      <c r="R74" s="364"/>
      <c r="S74" s="364"/>
      <c r="T74" s="364"/>
      <c r="U74" s="372"/>
      <c r="V74" s="372"/>
      <c r="W74" s="372"/>
      <c r="X74" s="372"/>
      <c r="Y74" s="364"/>
      <c r="Z74" s="364"/>
      <c r="AA74" s="364"/>
      <c r="AB74" s="372"/>
      <c r="AC74" s="372"/>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x14ac:dyDescent="0.15">
      <c r="A75" s="247"/>
      <c r="B75" s="248">
        <f t="shared" si="37"/>
        <v>0</v>
      </c>
      <c r="C75" s="249">
        <f t="shared" si="37"/>
        <v>0</v>
      </c>
      <c r="D75" s="250">
        <f t="shared" si="39"/>
        <v>12</v>
      </c>
      <c r="E75" s="250"/>
      <c r="F75" s="251"/>
      <c r="G75" s="250"/>
      <c r="H75" s="250"/>
      <c r="I75" s="250"/>
      <c r="J75" s="250"/>
      <c r="K75" s="250"/>
      <c r="L75" s="250"/>
      <c r="M75" s="250"/>
      <c r="N75" s="250"/>
      <c r="O75" s="258">
        <f t="shared" si="41"/>
        <v>0</v>
      </c>
      <c r="P75" s="364"/>
      <c r="Q75" s="271"/>
      <c r="R75" s="364"/>
      <c r="S75" s="364"/>
      <c r="T75" s="364"/>
      <c r="U75" s="372"/>
      <c r="V75" s="372"/>
      <c r="W75" s="372"/>
      <c r="X75" s="372"/>
      <c r="Y75" s="364"/>
      <c r="Z75" s="364"/>
      <c r="AA75" s="364"/>
      <c r="AB75" s="372"/>
      <c r="AC75" s="372"/>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x14ac:dyDescent="0.15">
      <c r="A76" s="247"/>
      <c r="B76" s="248">
        <f t="shared" si="37"/>
        <v>0</v>
      </c>
      <c r="C76" s="249">
        <f t="shared" si="37"/>
        <v>0</v>
      </c>
      <c r="D76" s="250">
        <f t="shared" si="39"/>
        <v>13</v>
      </c>
      <c r="E76" s="250"/>
      <c r="F76" s="251"/>
      <c r="G76" s="250"/>
      <c r="H76" s="250"/>
      <c r="I76" s="250"/>
      <c r="J76" s="250"/>
      <c r="K76" s="250"/>
      <c r="L76" s="250"/>
      <c r="M76" s="250"/>
      <c r="N76" s="250"/>
      <c r="O76" s="258">
        <f t="shared" si="41"/>
        <v>0</v>
      </c>
      <c r="P76" s="364"/>
      <c r="Q76" s="271"/>
      <c r="R76" s="364"/>
      <c r="S76" s="364"/>
      <c r="T76" s="364"/>
      <c r="U76" s="372"/>
      <c r="V76" s="372"/>
      <c r="W76" s="372"/>
      <c r="X76" s="372"/>
      <c r="Y76" s="364"/>
      <c r="Z76" s="364"/>
      <c r="AA76" s="364"/>
      <c r="AB76" s="372"/>
      <c r="AC76" s="372"/>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x14ac:dyDescent="0.15">
      <c r="A77" s="247"/>
      <c r="B77" s="248">
        <f t="shared" si="37"/>
        <v>0</v>
      </c>
      <c r="C77" s="249">
        <f t="shared" si="37"/>
        <v>0</v>
      </c>
      <c r="D77" s="250">
        <f t="shared" si="39"/>
        <v>14</v>
      </c>
      <c r="E77" s="250"/>
      <c r="F77" s="251"/>
      <c r="G77" s="250"/>
      <c r="H77" s="252"/>
      <c r="I77" s="252"/>
      <c r="J77" s="250"/>
      <c r="K77" s="250"/>
      <c r="L77" s="250"/>
      <c r="M77" s="250"/>
      <c r="N77" s="250"/>
      <c r="O77" s="258">
        <f t="shared" si="41"/>
        <v>0</v>
      </c>
      <c r="P77" s="364"/>
      <c r="Q77" s="271"/>
      <c r="R77" s="364"/>
      <c r="S77" s="364"/>
      <c r="T77" s="364"/>
      <c r="U77" s="372"/>
      <c r="V77" s="372"/>
      <c r="W77" s="372"/>
      <c r="X77" s="372"/>
      <c r="Y77" s="364"/>
      <c r="Z77" s="364"/>
      <c r="AA77" s="364"/>
      <c r="AB77" s="372"/>
      <c r="AC77" s="372"/>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x14ac:dyDescent="0.15">
      <c r="A78" s="247"/>
      <c r="B78" s="248">
        <f t="shared" si="37"/>
        <v>0</v>
      </c>
      <c r="C78" s="249">
        <f t="shared" si="37"/>
        <v>0</v>
      </c>
      <c r="D78" s="250">
        <f t="shared" si="39"/>
        <v>15</v>
      </c>
      <c r="E78" s="250"/>
      <c r="F78" s="251"/>
      <c r="G78" s="250"/>
      <c r="H78" s="250"/>
      <c r="I78" s="250"/>
      <c r="J78" s="250"/>
      <c r="K78" s="250"/>
      <c r="L78" s="250"/>
      <c r="M78" s="250"/>
      <c r="N78" s="250"/>
      <c r="O78" s="258">
        <f t="shared" si="41"/>
        <v>0</v>
      </c>
      <c r="P78" s="377"/>
      <c r="Q78" s="271"/>
      <c r="R78" s="377"/>
      <c r="S78" s="377"/>
      <c r="T78" s="377"/>
      <c r="U78" s="373"/>
      <c r="V78" s="373"/>
      <c r="W78" s="373"/>
      <c r="X78" s="373"/>
      <c r="Y78" s="377"/>
      <c r="Z78" s="377"/>
      <c r="AA78" s="377"/>
      <c r="AB78" s="373"/>
      <c r="AC78" s="373"/>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x14ac:dyDescent="0.15">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x14ac:dyDescent="0.15">
      <c r="A80" s="229"/>
      <c r="B80" s="230"/>
      <c r="C80" s="231"/>
      <c r="D80" s="232">
        <v>1</v>
      </c>
      <c r="E80" s="233"/>
      <c r="F80" s="233"/>
      <c r="G80" s="232"/>
      <c r="H80" s="234"/>
      <c r="I80" s="234"/>
      <c r="J80" s="232"/>
      <c r="K80" s="233"/>
      <c r="L80" s="232"/>
      <c r="M80" s="232"/>
      <c r="N80" s="232"/>
      <c r="O80" s="255">
        <f t="shared" ref="O80:O99" si="44">N80*M80</f>
        <v>0</v>
      </c>
      <c r="P80" s="350">
        <f>SUM(O80:O88)</f>
        <v>0</v>
      </c>
      <c r="Q80" s="264"/>
      <c r="R80" s="350">
        <f>SUMPRODUCT(Q80:Q88+0)</f>
        <v>0</v>
      </c>
      <c r="S80" s="350" t="e">
        <f>R80/P80</f>
        <v>#DIV/0!</v>
      </c>
      <c r="T80" s="350" t="e">
        <f>LOOKUP(S80,{0.4,0.45,0.5,0.55,0.6,0.65,0.7,0.75,0.8,0.85,0.9,0.95,1},{0.1,0.175,0.25,0.325,0.4,0.475,0.55,0.625,0.7,0.775,0.85,0.925,1})</f>
        <v>#DIV/0!</v>
      </c>
      <c r="U80" s="356"/>
      <c r="V80" s="356"/>
      <c r="W80" s="356"/>
      <c r="X80" s="356"/>
      <c r="Y80" s="350">
        <f>R80-(V80/10)-X80</f>
        <v>0</v>
      </c>
      <c r="Z80" s="350" t="e">
        <f>Y80*T80*AE80</f>
        <v>#DIV/0!</v>
      </c>
      <c r="AA80" s="350" t="e">
        <f>U80-V80+Z80</f>
        <v>#DIV/0!</v>
      </c>
      <c r="AB80" s="356"/>
      <c r="AC80" s="356"/>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x14ac:dyDescent="0.15">
      <c r="A81" s="235"/>
      <c r="B81" s="236">
        <f>B80</f>
        <v>0</v>
      </c>
      <c r="C81" s="237">
        <f>C80</f>
        <v>0</v>
      </c>
      <c r="D81" s="238">
        <f>D80+1</f>
        <v>2</v>
      </c>
      <c r="E81" s="238"/>
      <c r="F81" s="239"/>
      <c r="G81" s="238"/>
      <c r="H81" s="240"/>
      <c r="I81" s="240"/>
      <c r="J81" s="238"/>
      <c r="K81" s="238"/>
      <c r="L81" s="238"/>
      <c r="M81" s="238"/>
      <c r="N81" s="238"/>
      <c r="O81" s="256">
        <f t="shared" si="44"/>
        <v>0</v>
      </c>
      <c r="P81" s="351"/>
      <c r="Q81" s="266"/>
      <c r="R81" s="351"/>
      <c r="S81" s="351"/>
      <c r="T81" s="351"/>
      <c r="U81" s="357"/>
      <c r="V81" s="357"/>
      <c r="W81" s="357"/>
      <c r="X81" s="357"/>
      <c r="Y81" s="351"/>
      <c r="Z81" s="351"/>
      <c r="AA81" s="351"/>
      <c r="AB81" s="357"/>
      <c r="AC81" s="357"/>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x14ac:dyDescent="0.15">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51"/>
      <c r="Q82" s="266"/>
      <c r="R82" s="351"/>
      <c r="S82" s="351"/>
      <c r="T82" s="351"/>
      <c r="U82" s="357"/>
      <c r="V82" s="357"/>
      <c r="W82" s="357"/>
      <c r="X82" s="357"/>
      <c r="Y82" s="351"/>
      <c r="Z82" s="351"/>
      <c r="AA82" s="351"/>
      <c r="AB82" s="357"/>
      <c r="AC82" s="357"/>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x14ac:dyDescent="0.15">
      <c r="A83" s="235"/>
      <c r="B83" s="236">
        <f t="shared" si="46"/>
        <v>0</v>
      </c>
      <c r="C83" s="237">
        <f t="shared" si="46"/>
        <v>0</v>
      </c>
      <c r="D83" s="238">
        <f t="shared" si="47"/>
        <v>4</v>
      </c>
      <c r="E83" s="238"/>
      <c r="F83" s="239"/>
      <c r="G83" s="238"/>
      <c r="H83" s="238"/>
      <c r="I83" s="238"/>
      <c r="J83" s="238"/>
      <c r="K83" s="238"/>
      <c r="L83" s="238"/>
      <c r="M83" s="238"/>
      <c r="N83" s="238"/>
      <c r="O83" s="256">
        <f t="shared" si="44"/>
        <v>0</v>
      </c>
      <c r="P83" s="351"/>
      <c r="Q83" s="266"/>
      <c r="R83" s="351"/>
      <c r="S83" s="351"/>
      <c r="T83" s="351"/>
      <c r="U83" s="357"/>
      <c r="V83" s="357"/>
      <c r="W83" s="357"/>
      <c r="X83" s="357"/>
      <c r="Y83" s="351"/>
      <c r="Z83" s="351"/>
      <c r="AA83" s="351"/>
      <c r="AB83" s="357"/>
      <c r="AC83" s="357"/>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x14ac:dyDescent="0.15">
      <c r="A84" s="235"/>
      <c r="B84" s="236">
        <f t="shared" si="46"/>
        <v>0</v>
      </c>
      <c r="C84" s="237">
        <f t="shared" si="46"/>
        <v>0</v>
      </c>
      <c r="D84" s="238">
        <f t="shared" si="47"/>
        <v>5</v>
      </c>
      <c r="E84" s="238"/>
      <c r="F84" s="239"/>
      <c r="G84" s="238"/>
      <c r="H84" s="240"/>
      <c r="I84" s="240"/>
      <c r="J84" s="238"/>
      <c r="K84" s="238"/>
      <c r="L84" s="238"/>
      <c r="M84" s="238"/>
      <c r="N84" s="238"/>
      <c r="O84" s="256">
        <f t="shared" si="44"/>
        <v>0</v>
      </c>
      <c r="P84" s="351"/>
      <c r="Q84" s="266"/>
      <c r="R84" s="351"/>
      <c r="S84" s="351"/>
      <c r="T84" s="351"/>
      <c r="U84" s="357"/>
      <c r="V84" s="357"/>
      <c r="W84" s="357"/>
      <c r="X84" s="357"/>
      <c r="Y84" s="351"/>
      <c r="Z84" s="351"/>
      <c r="AA84" s="351"/>
      <c r="AB84" s="357"/>
      <c r="AC84" s="357"/>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x14ac:dyDescent="0.15">
      <c r="A85" s="235"/>
      <c r="B85" s="236">
        <f t="shared" si="46"/>
        <v>0</v>
      </c>
      <c r="C85" s="237">
        <f t="shared" si="46"/>
        <v>0</v>
      </c>
      <c r="D85" s="238">
        <f t="shared" si="47"/>
        <v>6</v>
      </c>
      <c r="E85" s="238"/>
      <c r="F85" s="239"/>
      <c r="G85" s="238"/>
      <c r="H85" s="238"/>
      <c r="I85" s="238"/>
      <c r="J85" s="238"/>
      <c r="K85" s="238"/>
      <c r="L85" s="238"/>
      <c r="M85" s="238"/>
      <c r="N85" s="238"/>
      <c r="O85" s="256">
        <f t="shared" si="44"/>
        <v>0</v>
      </c>
      <c r="P85" s="351"/>
      <c r="Q85" s="266"/>
      <c r="R85" s="351"/>
      <c r="S85" s="351"/>
      <c r="T85" s="351"/>
      <c r="U85" s="357"/>
      <c r="V85" s="357"/>
      <c r="W85" s="357"/>
      <c r="X85" s="357"/>
      <c r="Y85" s="351"/>
      <c r="Z85" s="351"/>
      <c r="AA85" s="351"/>
      <c r="AB85" s="357"/>
      <c r="AC85" s="357"/>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x14ac:dyDescent="0.15">
      <c r="A86" s="235"/>
      <c r="B86" s="236">
        <f t="shared" si="46"/>
        <v>0</v>
      </c>
      <c r="C86" s="237">
        <f t="shared" si="46"/>
        <v>0</v>
      </c>
      <c r="D86" s="238">
        <f t="shared" si="47"/>
        <v>7</v>
      </c>
      <c r="E86" s="238"/>
      <c r="F86" s="239"/>
      <c r="G86" s="238"/>
      <c r="H86" s="240"/>
      <c r="I86" s="240"/>
      <c r="J86" s="238"/>
      <c r="K86" s="238"/>
      <c r="L86" s="238"/>
      <c r="M86" s="238"/>
      <c r="N86" s="238"/>
      <c r="O86" s="256">
        <f t="shared" si="44"/>
        <v>0</v>
      </c>
      <c r="P86" s="351"/>
      <c r="Q86" s="266"/>
      <c r="R86" s="351"/>
      <c r="S86" s="351"/>
      <c r="T86" s="351"/>
      <c r="U86" s="357"/>
      <c r="V86" s="357"/>
      <c r="W86" s="357"/>
      <c r="X86" s="357"/>
      <c r="Y86" s="351"/>
      <c r="Z86" s="351"/>
      <c r="AA86" s="351"/>
      <c r="AB86" s="357"/>
      <c r="AC86" s="357"/>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x14ac:dyDescent="0.15">
      <c r="A87" s="235"/>
      <c r="B87" s="236">
        <f t="shared" si="46"/>
        <v>0</v>
      </c>
      <c r="C87" s="237">
        <f t="shared" si="46"/>
        <v>0</v>
      </c>
      <c r="D87" s="238">
        <f t="shared" si="47"/>
        <v>8</v>
      </c>
      <c r="E87" s="238"/>
      <c r="F87" s="239"/>
      <c r="G87" s="238"/>
      <c r="H87" s="240"/>
      <c r="I87" s="240"/>
      <c r="J87" s="238"/>
      <c r="K87" s="238"/>
      <c r="L87" s="238"/>
      <c r="M87" s="238"/>
      <c r="N87" s="238"/>
      <c r="O87" s="256">
        <f t="shared" si="44"/>
        <v>0</v>
      </c>
      <c r="P87" s="351"/>
      <c r="Q87" s="266"/>
      <c r="R87" s="351"/>
      <c r="S87" s="351"/>
      <c r="T87" s="351"/>
      <c r="U87" s="357"/>
      <c r="V87" s="357"/>
      <c r="W87" s="357"/>
      <c r="X87" s="357"/>
      <c r="Y87" s="351"/>
      <c r="Z87" s="351"/>
      <c r="AA87" s="351"/>
      <c r="AB87" s="357"/>
      <c r="AC87" s="357"/>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x14ac:dyDescent="0.15">
      <c r="A88" s="235"/>
      <c r="B88" s="236">
        <f t="shared" si="46"/>
        <v>0</v>
      </c>
      <c r="C88" s="237">
        <f t="shared" si="46"/>
        <v>0</v>
      </c>
      <c r="D88" s="238">
        <f t="shared" si="47"/>
        <v>9</v>
      </c>
      <c r="E88" s="238"/>
      <c r="F88" s="239"/>
      <c r="G88" s="238"/>
      <c r="H88" s="238"/>
      <c r="I88" s="238"/>
      <c r="J88" s="238"/>
      <c r="K88" s="238"/>
      <c r="L88" s="238"/>
      <c r="M88" s="238"/>
      <c r="N88" s="238"/>
      <c r="O88" s="256">
        <f t="shared" si="44"/>
        <v>0</v>
      </c>
      <c r="P88" s="351"/>
      <c r="Q88" s="266"/>
      <c r="R88" s="351"/>
      <c r="S88" s="351"/>
      <c r="T88" s="351"/>
      <c r="U88" s="357"/>
      <c r="V88" s="357"/>
      <c r="W88" s="357"/>
      <c r="X88" s="357"/>
      <c r="Y88" s="351"/>
      <c r="Z88" s="351"/>
      <c r="AA88" s="351"/>
      <c r="AB88" s="357"/>
      <c r="AC88" s="357"/>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x14ac:dyDescent="0.15">
      <c r="A89" s="235"/>
      <c r="B89" s="236">
        <f t="shared" si="46"/>
        <v>0</v>
      </c>
      <c r="C89" s="237">
        <f t="shared" si="46"/>
        <v>0</v>
      </c>
      <c r="D89" s="238">
        <f t="shared" si="47"/>
        <v>10</v>
      </c>
      <c r="E89" s="238"/>
      <c r="F89" s="239"/>
      <c r="G89" s="238"/>
      <c r="H89" s="240"/>
      <c r="I89" s="240"/>
      <c r="J89" s="238"/>
      <c r="K89" s="238"/>
      <c r="L89" s="238"/>
      <c r="M89" s="238"/>
      <c r="N89" s="238"/>
      <c r="O89" s="256">
        <f t="shared" si="44"/>
        <v>0</v>
      </c>
      <c r="P89" s="351"/>
      <c r="Q89" s="266"/>
      <c r="R89" s="351"/>
      <c r="S89" s="351"/>
      <c r="T89" s="351"/>
      <c r="U89" s="357"/>
      <c r="V89" s="357"/>
      <c r="W89" s="357"/>
      <c r="X89" s="357"/>
      <c r="Y89" s="351"/>
      <c r="Z89" s="351"/>
      <c r="AA89" s="351"/>
      <c r="AB89" s="357"/>
      <c r="AC89" s="357"/>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x14ac:dyDescent="0.15">
      <c r="A90" s="235"/>
      <c r="B90" s="236">
        <f t="shared" si="46"/>
        <v>0</v>
      </c>
      <c r="C90" s="237">
        <f t="shared" si="46"/>
        <v>0</v>
      </c>
      <c r="D90" s="238">
        <f t="shared" si="47"/>
        <v>11</v>
      </c>
      <c r="E90" s="238"/>
      <c r="F90" s="239"/>
      <c r="G90" s="238"/>
      <c r="H90" s="240"/>
      <c r="I90" s="240"/>
      <c r="J90" s="238"/>
      <c r="K90" s="238"/>
      <c r="L90" s="238"/>
      <c r="M90" s="238"/>
      <c r="N90" s="238"/>
      <c r="O90" s="256">
        <f t="shared" si="44"/>
        <v>0</v>
      </c>
      <c r="P90" s="351"/>
      <c r="Q90" s="266"/>
      <c r="R90" s="351"/>
      <c r="S90" s="351"/>
      <c r="T90" s="351"/>
      <c r="U90" s="357"/>
      <c r="V90" s="357"/>
      <c r="W90" s="357"/>
      <c r="X90" s="357"/>
      <c r="Y90" s="351"/>
      <c r="Z90" s="351"/>
      <c r="AA90" s="351"/>
      <c r="AB90" s="357"/>
      <c r="AC90" s="357"/>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x14ac:dyDescent="0.15">
      <c r="A91" s="235"/>
      <c r="B91" s="236">
        <f t="shared" si="46"/>
        <v>0</v>
      </c>
      <c r="C91" s="237">
        <f t="shared" si="46"/>
        <v>0</v>
      </c>
      <c r="D91" s="238">
        <f t="shared" si="47"/>
        <v>12</v>
      </c>
      <c r="E91" s="238"/>
      <c r="F91" s="239"/>
      <c r="G91" s="238"/>
      <c r="H91" s="238"/>
      <c r="I91" s="238"/>
      <c r="J91" s="238"/>
      <c r="K91" s="238"/>
      <c r="L91" s="238"/>
      <c r="M91" s="238"/>
      <c r="N91" s="238"/>
      <c r="O91" s="256">
        <f t="shared" si="44"/>
        <v>0</v>
      </c>
      <c r="P91" s="351"/>
      <c r="Q91" s="266"/>
      <c r="R91" s="351"/>
      <c r="S91" s="351"/>
      <c r="T91" s="351"/>
      <c r="U91" s="357"/>
      <c r="V91" s="357"/>
      <c r="W91" s="357"/>
      <c r="X91" s="357"/>
      <c r="Y91" s="351"/>
      <c r="Z91" s="351"/>
      <c r="AA91" s="351"/>
      <c r="AB91" s="357"/>
      <c r="AC91" s="357"/>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x14ac:dyDescent="0.15">
      <c r="A92" s="235"/>
      <c r="B92" s="236">
        <f t="shared" si="46"/>
        <v>0</v>
      </c>
      <c r="C92" s="237">
        <f t="shared" si="46"/>
        <v>0</v>
      </c>
      <c r="D92" s="238">
        <f t="shared" si="47"/>
        <v>13</v>
      </c>
      <c r="E92" s="238"/>
      <c r="F92" s="239"/>
      <c r="G92" s="238"/>
      <c r="H92" s="240"/>
      <c r="I92" s="240"/>
      <c r="J92" s="238"/>
      <c r="K92" s="238"/>
      <c r="L92" s="238"/>
      <c r="M92" s="238"/>
      <c r="N92" s="238"/>
      <c r="O92" s="256">
        <f t="shared" si="44"/>
        <v>0</v>
      </c>
      <c r="P92" s="351"/>
      <c r="Q92" s="266"/>
      <c r="R92" s="351"/>
      <c r="S92" s="351"/>
      <c r="T92" s="351"/>
      <c r="U92" s="357"/>
      <c r="V92" s="357"/>
      <c r="W92" s="357"/>
      <c r="X92" s="357"/>
      <c r="Y92" s="351"/>
      <c r="Z92" s="351"/>
      <c r="AA92" s="351"/>
      <c r="AB92" s="357"/>
      <c r="AC92" s="357"/>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x14ac:dyDescent="0.15">
      <c r="A93" s="235"/>
      <c r="B93" s="236">
        <f t="shared" si="46"/>
        <v>0</v>
      </c>
      <c r="C93" s="237">
        <f t="shared" si="46"/>
        <v>0</v>
      </c>
      <c r="D93" s="238">
        <f t="shared" si="47"/>
        <v>14</v>
      </c>
      <c r="E93" s="238"/>
      <c r="F93" s="239"/>
      <c r="G93" s="238"/>
      <c r="H93" s="238"/>
      <c r="I93" s="238"/>
      <c r="J93" s="238"/>
      <c r="K93" s="238"/>
      <c r="L93" s="238"/>
      <c r="M93" s="238"/>
      <c r="N93" s="238"/>
      <c r="O93" s="256">
        <f t="shared" si="44"/>
        <v>0</v>
      </c>
      <c r="P93" s="351"/>
      <c r="Q93" s="266"/>
      <c r="R93" s="351"/>
      <c r="S93" s="351"/>
      <c r="T93" s="351"/>
      <c r="U93" s="357"/>
      <c r="V93" s="357"/>
      <c r="W93" s="357"/>
      <c r="X93" s="357"/>
      <c r="Y93" s="351"/>
      <c r="Z93" s="351"/>
      <c r="AA93" s="351"/>
      <c r="AB93" s="357"/>
      <c r="AC93" s="357"/>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x14ac:dyDescent="0.15">
      <c r="A94" s="235"/>
      <c r="B94" s="236">
        <f t="shared" si="46"/>
        <v>0</v>
      </c>
      <c r="C94" s="237">
        <f t="shared" si="46"/>
        <v>0</v>
      </c>
      <c r="D94" s="238">
        <f t="shared" si="47"/>
        <v>15</v>
      </c>
      <c r="E94" s="238"/>
      <c r="F94" s="239"/>
      <c r="G94" s="238"/>
      <c r="H94" s="240"/>
      <c r="I94" s="240"/>
      <c r="J94" s="238"/>
      <c r="K94" s="238"/>
      <c r="L94" s="238"/>
      <c r="M94" s="238"/>
      <c r="N94" s="238"/>
      <c r="O94" s="256">
        <f t="shared" si="44"/>
        <v>0</v>
      </c>
      <c r="P94" s="351"/>
      <c r="Q94" s="266"/>
      <c r="R94" s="351"/>
      <c r="S94" s="351"/>
      <c r="T94" s="351"/>
      <c r="U94" s="357"/>
      <c r="V94" s="357"/>
      <c r="W94" s="357"/>
      <c r="X94" s="357"/>
      <c r="Y94" s="351"/>
      <c r="Z94" s="351"/>
      <c r="AA94" s="351"/>
      <c r="AB94" s="357"/>
      <c r="AC94" s="357"/>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x14ac:dyDescent="0.15">
      <c r="A95" s="235"/>
      <c r="B95" s="236">
        <f t="shared" si="46"/>
        <v>0</v>
      </c>
      <c r="C95" s="237">
        <f t="shared" si="46"/>
        <v>0</v>
      </c>
      <c r="D95" s="238">
        <f t="shared" si="47"/>
        <v>16</v>
      </c>
      <c r="E95" s="238"/>
      <c r="F95" s="239"/>
      <c r="G95" s="238"/>
      <c r="H95" s="240"/>
      <c r="I95" s="240"/>
      <c r="J95" s="238"/>
      <c r="K95" s="238"/>
      <c r="L95" s="238"/>
      <c r="M95" s="238"/>
      <c r="N95" s="238"/>
      <c r="O95" s="256">
        <f t="shared" si="44"/>
        <v>0</v>
      </c>
      <c r="P95" s="351"/>
      <c r="Q95" s="266"/>
      <c r="R95" s="351"/>
      <c r="S95" s="351"/>
      <c r="T95" s="351"/>
      <c r="U95" s="357"/>
      <c r="V95" s="357"/>
      <c r="W95" s="357"/>
      <c r="X95" s="357"/>
      <c r="Y95" s="351"/>
      <c r="Z95" s="351"/>
      <c r="AA95" s="351"/>
      <c r="AB95" s="357"/>
      <c r="AC95" s="357"/>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x14ac:dyDescent="0.15">
      <c r="A96" s="235"/>
      <c r="B96" s="236">
        <f t="shared" si="46"/>
        <v>0</v>
      </c>
      <c r="C96" s="237">
        <f t="shared" si="46"/>
        <v>0</v>
      </c>
      <c r="D96" s="238">
        <f t="shared" si="47"/>
        <v>17</v>
      </c>
      <c r="E96" s="238"/>
      <c r="F96" s="239"/>
      <c r="G96" s="238"/>
      <c r="H96" s="238"/>
      <c r="I96" s="238"/>
      <c r="J96" s="238"/>
      <c r="K96" s="238"/>
      <c r="L96" s="238"/>
      <c r="M96" s="238"/>
      <c r="N96" s="238"/>
      <c r="O96" s="256">
        <f t="shared" si="44"/>
        <v>0</v>
      </c>
      <c r="P96" s="351"/>
      <c r="Q96" s="266"/>
      <c r="R96" s="351"/>
      <c r="S96" s="351"/>
      <c r="T96" s="351"/>
      <c r="U96" s="357"/>
      <c r="V96" s="357"/>
      <c r="W96" s="357"/>
      <c r="X96" s="357"/>
      <c r="Y96" s="351"/>
      <c r="Z96" s="351"/>
      <c r="AA96" s="351"/>
      <c r="AB96" s="357"/>
      <c r="AC96" s="357"/>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x14ac:dyDescent="0.15">
      <c r="A97" s="235"/>
      <c r="B97" s="236">
        <f t="shared" si="46"/>
        <v>0</v>
      </c>
      <c r="C97" s="237">
        <f t="shared" si="46"/>
        <v>0</v>
      </c>
      <c r="D97" s="238">
        <f t="shared" si="47"/>
        <v>18</v>
      </c>
      <c r="E97" s="238"/>
      <c r="F97" s="239"/>
      <c r="G97" s="238"/>
      <c r="H97" s="240"/>
      <c r="I97" s="240"/>
      <c r="J97" s="238"/>
      <c r="K97" s="238"/>
      <c r="L97" s="238"/>
      <c r="M97" s="238"/>
      <c r="N97" s="238"/>
      <c r="O97" s="256">
        <f t="shared" si="44"/>
        <v>0</v>
      </c>
      <c r="P97" s="351"/>
      <c r="Q97" s="266"/>
      <c r="R97" s="351"/>
      <c r="S97" s="351"/>
      <c r="T97" s="351"/>
      <c r="U97" s="357"/>
      <c r="V97" s="357"/>
      <c r="W97" s="357"/>
      <c r="X97" s="357"/>
      <c r="Y97" s="351"/>
      <c r="Z97" s="351"/>
      <c r="AA97" s="351"/>
      <c r="AB97" s="357"/>
      <c r="AC97" s="357"/>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x14ac:dyDescent="0.15">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51"/>
      <c r="Q98" s="266"/>
      <c r="R98" s="351"/>
      <c r="S98" s="351"/>
      <c r="T98" s="351"/>
      <c r="U98" s="357"/>
      <c r="V98" s="357"/>
      <c r="W98" s="357"/>
      <c r="X98" s="357"/>
      <c r="Y98" s="351"/>
      <c r="Z98" s="351"/>
      <c r="AA98" s="351"/>
      <c r="AB98" s="357"/>
      <c r="AC98" s="357"/>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x14ac:dyDescent="0.15">
      <c r="A99" s="300"/>
      <c r="B99" s="236">
        <f t="shared" si="51"/>
        <v>0</v>
      </c>
      <c r="C99" s="237">
        <f t="shared" si="52"/>
        <v>0</v>
      </c>
      <c r="D99" s="238">
        <f t="shared" si="47"/>
        <v>20</v>
      </c>
      <c r="E99" s="301"/>
      <c r="F99" s="302"/>
      <c r="G99" s="301"/>
      <c r="H99" s="301"/>
      <c r="I99" s="301"/>
      <c r="J99" s="301"/>
      <c r="K99" s="301"/>
      <c r="L99" s="301"/>
      <c r="M99" s="301"/>
      <c r="N99" s="301"/>
      <c r="O99" s="303">
        <f t="shared" si="44"/>
        <v>0</v>
      </c>
      <c r="P99" s="376"/>
      <c r="Q99" s="304"/>
      <c r="R99" s="376"/>
      <c r="S99" s="376"/>
      <c r="T99" s="376"/>
      <c r="U99" s="379"/>
      <c r="V99" s="379"/>
      <c r="W99" s="379"/>
      <c r="X99" s="379"/>
      <c r="Y99" s="376"/>
      <c r="Z99" s="376"/>
      <c r="AA99" s="376"/>
      <c r="AB99" s="379"/>
      <c r="AC99" s="379"/>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x14ac:dyDescent="0.15">
      <c r="A100" s="241"/>
      <c r="B100" s="242"/>
      <c r="C100" s="243"/>
      <c r="D100" s="244">
        <v>1</v>
      </c>
      <c r="E100" s="245"/>
      <c r="F100" s="245"/>
      <c r="G100" s="244"/>
      <c r="H100" s="246"/>
      <c r="I100" s="246"/>
      <c r="J100" s="244"/>
      <c r="K100" s="245"/>
      <c r="L100" s="244"/>
      <c r="M100" s="244"/>
      <c r="N100" s="244"/>
      <c r="O100" s="257">
        <f t="shared" ref="O100:O119" si="53">N100*M100</f>
        <v>0</v>
      </c>
      <c r="P100" s="363">
        <f>SUM(O100:O108)</f>
        <v>0</v>
      </c>
      <c r="Q100" s="269"/>
      <c r="R100" s="363">
        <f>SUMPRODUCT(Q100:Q108+0)</f>
        <v>0</v>
      </c>
      <c r="S100" s="363" t="e">
        <f>R100/P100</f>
        <v>#DIV/0!</v>
      </c>
      <c r="T100" s="363" t="e">
        <f>LOOKUP(S100,{0.4,0.45,0.5,0.55,0.6,0.65,0.7,0.75,0.8,0.85,0.9,0.95,1},{0.1,0.175,0.25,0.325,0.4,0.475,0.55,0.625,0.7,0.775,0.85,0.925,1})</f>
        <v>#DIV/0!</v>
      </c>
      <c r="U100" s="369"/>
      <c r="V100" s="369"/>
      <c r="W100" s="369"/>
      <c r="X100" s="369"/>
      <c r="Y100" s="363">
        <f>R100-(V100/10)-X100</f>
        <v>0</v>
      </c>
      <c r="Z100" s="363" t="e">
        <f>Y100*T100*AE100</f>
        <v>#DIV/0!</v>
      </c>
      <c r="AA100" s="363" t="e">
        <f>U100-V100+Z100</f>
        <v>#DIV/0!</v>
      </c>
      <c r="AB100" s="369"/>
      <c r="AC100" s="369"/>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x14ac:dyDescent="0.15">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64"/>
      <c r="Q101" s="271"/>
      <c r="R101" s="364"/>
      <c r="S101" s="364"/>
      <c r="T101" s="364"/>
      <c r="U101" s="370"/>
      <c r="V101" s="370"/>
      <c r="W101" s="370"/>
      <c r="X101" s="370"/>
      <c r="Y101" s="364"/>
      <c r="Z101" s="364"/>
      <c r="AA101" s="364"/>
      <c r="AB101" s="370"/>
      <c r="AC101" s="370"/>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x14ac:dyDescent="0.15">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64"/>
      <c r="Q102" s="271"/>
      <c r="R102" s="364"/>
      <c r="S102" s="364"/>
      <c r="T102" s="364"/>
      <c r="U102" s="370"/>
      <c r="V102" s="370"/>
      <c r="W102" s="370"/>
      <c r="X102" s="370"/>
      <c r="Y102" s="364"/>
      <c r="Z102" s="364"/>
      <c r="AA102" s="364"/>
      <c r="AB102" s="370"/>
      <c r="AC102" s="370"/>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x14ac:dyDescent="0.15">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64"/>
      <c r="Q103" s="271"/>
      <c r="R103" s="364"/>
      <c r="S103" s="364"/>
      <c r="T103" s="364"/>
      <c r="U103" s="370"/>
      <c r="V103" s="370"/>
      <c r="W103" s="370"/>
      <c r="X103" s="370"/>
      <c r="Y103" s="364"/>
      <c r="Z103" s="364"/>
      <c r="AA103" s="364"/>
      <c r="AB103" s="370"/>
      <c r="AC103" s="370"/>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x14ac:dyDescent="0.15">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64"/>
      <c r="Q104" s="271"/>
      <c r="R104" s="364"/>
      <c r="S104" s="364"/>
      <c r="T104" s="364"/>
      <c r="U104" s="370"/>
      <c r="V104" s="370"/>
      <c r="W104" s="370"/>
      <c r="X104" s="370"/>
      <c r="Y104" s="364"/>
      <c r="Z104" s="364"/>
      <c r="AA104" s="364"/>
      <c r="AB104" s="370"/>
      <c r="AC104" s="370"/>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x14ac:dyDescent="0.15">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64"/>
      <c r="Q105" s="271"/>
      <c r="R105" s="364"/>
      <c r="S105" s="364"/>
      <c r="T105" s="364"/>
      <c r="U105" s="370"/>
      <c r="V105" s="370"/>
      <c r="W105" s="370"/>
      <c r="X105" s="370"/>
      <c r="Y105" s="364"/>
      <c r="Z105" s="364"/>
      <c r="AA105" s="364"/>
      <c r="AB105" s="370"/>
      <c r="AC105" s="370"/>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x14ac:dyDescent="0.15">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64"/>
      <c r="Q106" s="271"/>
      <c r="R106" s="364"/>
      <c r="S106" s="364"/>
      <c r="T106" s="364"/>
      <c r="U106" s="370"/>
      <c r="V106" s="370"/>
      <c r="W106" s="370"/>
      <c r="X106" s="370"/>
      <c r="Y106" s="364"/>
      <c r="Z106" s="364"/>
      <c r="AA106" s="364"/>
      <c r="AB106" s="370"/>
      <c r="AC106" s="370"/>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x14ac:dyDescent="0.15">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64"/>
      <c r="Q107" s="271"/>
      <c r="R107" s="364"/>
      <c r="S107" s="364"/>
      <c r="T107" s="364"/>
      <c r="U107" s="370"/>
      <c r="V107" s="370"/>
      <c r="W107" s="370"/>
      <c r="X107" s="370"/>
      <c r="Y107" s="364"/>
      <c r="Z107" s="364"/>
      <c r="AA107" s="364"/>
      <c r="AB107" s="370"/>
      <c r="AC107" s="370"/>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x14ac:dyDescent="0.15">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64"/>
      <c r="Q108" s="271"/>
      <c r="R108" s="364"/>
      <c r="S108" s="364"/>
      <c r="T108" s="364"/>
      <c r="U108" s="370"/>
      <c r="V108" s="370"/>
      <c r="W108" s="370"/>
      <c r="X108" s="370"/>
      <c r="Y108" s="364"/>
      <c r="Z108" s="364"/>
      <c r="AA108" s="364"/>
      <c r="AB108" s="370"/>
      <c r="AC108" s="370"/>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x14ac:dyDescent="0.15">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64"/>
      <c r="Q109" s="271"/>
      <c r="R109" s="364"/>
      <c r="S109" s="364"/>
      <c r="T109" s="364"/>
      <c r="U109" s="370"/>
      <c r="V109" s="370"/>
      <c r="W109" s="370"/>
      <c r="X109" s="370"/>
      <c r="Y109" s="364"/>
      <c r="Z109" s="364"/>
      <c r="AA109" s="364"/>
      <c r="AB109" s="370"/>
      <c r="AC109" s="370"/>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x14ac:dyDescent="0.15">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64"/>
      <c r="Q110" s="271"/>
      <c r="R110" s="364"/>
      <c r="S110" s="364"/>
      <c r="T110" s="364"/>
      <c r="U110" s="370"/>
      <c r="V110" s="370"/>
      <c r="W110" s="370"/>
      <c r="X110" s="370"/>
      <c r="Y110" s="364"/>
      <c r="Z110" s="364"/>
      <c r="AA110" s="364"/>
      <c r="AB110" s="370"/>
      <c r="AC110" s="370"/>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x14ac:dyDescent="0.15">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64"/>
      <c r="Q111" s="271"/>
      <c r="R111" s="364"/>
      <c r="S111" s="364"/>
      <c r="T111" s="364"/>
      <c r="U111" s="370"/>
      <c r="V111" s="370"/>
      <c r="W111" s="370"/>
      <c r="X111" s="370"/>
      <c r="Y111" s="364"/>
      <c r="Z111" s="364"/>
      <c r="AA111" s="364"/>
      <c r="AB111" s="370"/>
      <c r="AC111" s="370"/>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x14ac:dyDescent="0.15">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64"/>
      <c r="Q112" s="271"/>
      <c r="R112" s="364"/>
      <c r="S112" s="364"/>
      <c r="T112" s="364"/>
      <c r="U112" s="370"/>
      <c r="V112" s="370"/>
      <c r="W112" s="370"/>
      <c r="X112" s="370"/>
      <c r="Y112" s="364"/>
      <c r="Z112" s="364"/>
      <c r="AA112" s="364"/>
      <c r="AB112" s="370"/>
      <c r="AC112" s="370"/>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x14ac:dyDescent="0.15">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64"/>
      <c r="Q113" s="271"/>
      <c r="R113" s="364"/>
      <c r="S113" s="364"/>
      <c r="T113" s="364"/>
      <c r="U113" s="370"/>
      <c r="V113" s="370"/>
      <c r="W113" s="370"/>
      <c r="X113" s="370"/>
      <c r="Y113" s="364"/>
      <c r="Z113" s="364"/>
      <c r="AA113" s="364"/>
      <c r="AB113" s="370"/>
      <c r="AC113" s="370"/>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x14ac:dyDescent="0.15">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64"/>
      <c r="Q114" s="271"/>
      <c r="R114" s="364"/>
      <c r="S114" s="364"/>
      <c r="T114" s="364"/>
      <c r="U114" s="370"/>
      <c r="V114" s="370"/>
      <c r="W114" s="370"/>
      <c r="X114" s="370"/>
      <c r="Y114" s="364"/>
      <c r="Z114" s="364"/>
      <c r="AA114" s="364"/>
      <c r="AB114" s="370"/>
      <c r="AC114" s="370"/>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x14ac:dyDescent="0.15">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64"/>
      <c r="Q115" s="271"/>
      <c r="R115" s="364"/>
      <c r="S115" s="364"/>
      <c r="T115" s="364"/>
      <c r="U115" s="370"/>
      <c r="V115" s="370"/>
      <c r="W115" s="370"/>
      <c r="X115" s="370"/>
      <c r="Y115" s="364"/>
      <c r="Z115" s="364"/>
      <c r="AA115" s="364"/>
      <c r="AB115" s="370"/>
      <c r="AC115" s="370"/>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x14ac:dyDescent="0.15">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64"/>
      <c r="Q116" s="271"/>
      <c r="R116" s="364"/>
      <c r="S116" s="364"/>
      <c r="T116" s="364"/>
      <c r="U116" s="370"/>
      <c r="V116" s="370"/>
      <c r="W116" s="370"/>
      <c r="X116" s="370"/>
      <c r="Y116" s="364"/>
      <c r="Z116" s="364"/>
      <c r="AA116" s="364"/>
      <c r="AB116" s="370"/>
      <c r="AC116" s="370"/>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x14ac:dyDescent="0.15">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64"/>
      <c r="Q117" s="271"/>
      <c r="R117" s="364"/>
      <c r="S117" s="364"/>
      <c r="T117" s="364"/>
      <c r="U117" s="370"/>
      <c r="V117" s="370"/>
      <c r="W117" s="370"/>
      <c r="X117" s="370"/>
      <c r="Y117" s="364"/>
      <c r="Z117" s="364"/>
      <c r="AA117" s="364"/>
      <c r="AB117" s="370"/>
      <c r="AC117" s="370"/>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x14ac:dyDescent="0.15">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64"/>
      <c r="Q118" s="271"/>
      <c r="R118" s="364"/>
      <c r="S118" s="364"/>
      <c r="T118" s="364"/>
      <c r="U118" s="370"/>
      <c r="V118" s="370"/>
      <c r="W118" s="370"/>
      <c r="X118" s="370"/>
      <c r="Y118" s="364"/>
      <c r="Z118" s="364"/>
      <c r="AA118" s="364"/>
      <c r="AB118" s="370"/>
      <c r="AC118" s="370"/>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x14ac:dyDescent="0.15">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7"/>
      <c r="Q119" s="271"/>
      <c r="R119" s="377"/>
      <c r="S119" s="377"/>
      <c r="T119" s="377"/>
      <c r="U119" s="380"/>
      <c r="V119" s="380"/>
      <c r="W119" s="380"/>
      <c r="X119" s="380"/>
      <c r="Y119" s="377"/>
      <c r="Z119" s="377"/>
      <c r="AA119" s="377"/>
      <c r="AB119" s="380"/>
      <c r="AC119" s="380"/>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x14ac:dyDescent="0.15">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x14ac:dyDescent="0.15">
      <c r="A121" s="229"/>
      <c r="B121" s="230"/>
      <c r="C121" s="231"/>
      <c r="D121" s="232">
        <v>1</v>
      </c>
      <c r="E121" s="233"/>
      <c r="F121" s="233"/>
      <c r="G121" s="232"/>
      <c r="H121" s="234"/>
      <c r="I121" s="234"/>
      <c r="J121" s="232"/>
      <c r="K121" s="233"/>
      <c r="L121" s="232"/>
      <c r="M121" s="232"/>
      <c r="N121" s="232"/>
      <c r="O121" s="255">
        <f t="shared" ref="O121:O130" si="63">N121*M121</f>
        <v>0</v>
      </c>
      <c r="P121" s="350">
        <f>SUM(O121:O125)</f>
        <v>0</v>
      </c>
      <c r="Q121" s="264"/>
      <c r="R121" s="352">
        <f>SUMPRODUCT(Q121:Q125+0)</f>
        <v>0</v>
      </c>
      <c r="S121" s="354" t="e">
        <f>R121/P121</f>
        <v>#DIV/0!</v>
      </c>
      <c r="T121" s="350" t="e">
        <f>LOOKUP(S121,{0.4,0.45,0.5,0.55,0.6,0.65,0.7,0.75,0.8,0.85,0.9,0.95,1},{0.1,0.175,0.25,0.325,0.4,0.475,0.55,0.625,0.7,0.775,0.85,0.925,1})</f>
        <v>#DIV/0!</v>
      </c>
      <c r="U121" s="356"/>
      <c r="V121" s="358"/>
      <c r="W121" s="360"/>
      <c r="X121" s="356"/>
      <c r="Y121" s="352">
        <f>R121-(V121/10)-X121</f>
        <v>0</v>
      </c>
      <c r="Z121" s="352" t="e">
        <f>Y121*T121*AE121</f>
        <v>#DIV/0!</v>
      </c>
      <c r="AA121" s="352"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x14ac:dyDescent="0.15">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51"/>
      <c r="Q122" s="266"/>
      <c r="R122" s="353"/>
      <c r="S122" s="355"/>
      <c r="T122" s="351"/>
      <c r="U122" s="357"/>
      <c r="V122" s="359"/>
      <c r="W122" s="361"/>
      <c r="X122" s="357"/>
      <c r="Y122" s="353"/>
      <c r="Z122" s="353"/>
      <c r="AA122" s="353"/>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x14ac:dyDescent="0.15">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51"/>
      <c r="Q123" s="266"/>
      <c r="R123" s="353"/>
      <c r="S123" s="355"/>
      <c r="T123" s="351"/>
      <c r="U123" s="357"/>
      <c r="V123" s="359"/>
      <c r="W123" s="361"/>
      <c r="X123" s="357"/>
      <c r="Y123" s="353"/>
      <c r="Z123" s="353"/>
      <c r="AA123" s="353"/>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x14ac:dyDescent="0.15">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51"/>
      <c r="Q124" s="266"/>
      <c r="R124" s="353"/>
      <c r="S124" s="355"/>
      <c r="T124" s="351"/>
      <c r="U124" s="357"/>
      <c r="V124" s="359"/>
      <c r="W124" s="361"/>
      <c r="X124" s="357"/>
      <c r="Y124" s="353"/>
      <c r="Z124" s="353"/>
      <c r="AA124" s="353"/>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x14ac:dyDescent="0.15">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51"/>
      <c r="Q125" s="266"/>
      <c r="R125" s="353"/>
      <c r="S125" s="355"/>
      <c r="T125" s="351"/>
      <c r="U125" s="357"/>
      <c r="V125" s="359"/>
      <c r="W125" s="361"/>
      <c r="X125" s="357"/>
      <c r="Y125" s="353"/>
      <c r="Z125" s="353"/>
      <c r="AA125" s="353"/>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x14ac:dyDescent="0.15">
      <c r="A126" s="241"/>
      <c r="B126" s="242"/>
      <c r="C126" s="243"/>
      <c r="D126" s="244">
        <v>1</v>
      </c>
      <c r="E126" s="245"/>
      <c r="F126" s="245"/>
      <c r="G126" s="244"/>
      <c r="H126" s="246"/>
      <c r="I126" s="246"/>
      <c r="J126" s="244"/>
      <c r="K126" s="245"/>
      <c r="L126" s="244"/>
      <c r="M126" s="244"/>
      <c r="N126" s="244"/>
      <c r="O126" s="257">
        <f t="shared" si="63"/>
        <v>0</v>
      </c>
      <c r="P126" s="363">
        <f>SUM(O126:O130)</f>
        <v>0</v>
      </c>
      <c r="Q126" s="269"/>
      <c r="R126" s="371">
        <f>SUMPRODUCT(Q126:Q130+0)</f>
        <v>0</v>
      </c>
      <c r="S126" s="374" t="e">
        <f>R126/P126</f>
        <v>#DIV/0!</v>
      </c>
      <c r="T126" s="363" t="e">
        <f>LOOKUP(S126,{0.4,0.45,0.5,0.55,0.6,0.65,0.7,0.75,0.8,0.85,0.9,0.95,1},{0.1,0.175,0.25,0.325,0.4,0.475,0.55,0.625,0.7,0.775,0.85,0.925,1})</f>
        <v>#DIV/0!</v>
      </c>
      <c r="U126" s="369"/>
      <c r="V126" s="365"/>
      <c r="W126" s="367"/>
      <c r="X126" s="369"/>
      <c r="Y126" s="371">
        <f>R126-(V126/10)-X126</f>
        <v>0</v>
      </c>
      <c r="Z126" s="371" t="e">
        <f>Y126*T126*AE126</f>
        <v>#DIV/0!</v>
      </c>
      <c r="AA126" s="371"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x14ac:dyDescent="0.15">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64"/>
      <c r="Q127" s="271"/>
      <c r="R127" s="372"/>
      <c r="S127" s="375"/>
      <c r="T127" s="364"/>
      <c r="U127" s="370"/>
      <c r="V127" s="366"/>
      <c r="W127" s="368"/>
      <c r="X127" s="370"/>
      <c r="Y127" s="372"/>
      <c r="Z127" s="372"/>
      <c r="AA127" s="372"/>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x14ac:dyDescent="0.15">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64"/>
      <c r="Q128" s="271"/>
      <c r="R128" s="372"/>
      <c r="S128" s="375"/>
      <c r="T128" s="364"/>
      <c r="U128" s="370"/>
      <c r="V128" s="366"/>
      <c r="W128" s="368"/>
      <c r="X128" s="370"/>
      <c r="Y128" s="372"/>
      <c r="Z128" s="372"/>
      <c r="AA128" s="372"/>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x14ac:dyDescent="0.15">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64"/>
      <c r="Q129" s="271"/>
      <c r="R129" s="372"/>
      <c r="S129" s="375"/>
      <c r="T129" s="364"/>
      <c r="U129" s="370"/>
      <c r="V129" s="366"/>
      <c r="W129" s="368"/>
      <c r="X129" s="370"/>
      <c r="Y129" s="372"/>
      <c r="Z129" s="372"/>
      <c r="AA129" s="372"/>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x14ac:dyDescent="0.15">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64"/>
      <c r="Q130" s="271"/>
      <c r="R130" s="372"/>
      <c r="S130" s="375"/>
      <c r="T130" s="364"/>
      <c r="U130" s="370"/>
      <c r="V130" s="366"/>
      <c r="W130" s="368"/>
      <c r="X130" s="370"/>
      <c r="Y130" s="372"/>
      <c r="Z130" s="372"/>
      <c r="AA130" s="372"/>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x14ac:dyDescent="0.15">
      <c r="A131" s="229"/>
      <c r="B131" s="230"/>
      <c r="C131" s="231"/>
      <c r="D131" s="232">
        <v>1</v>
      </c>
      <c r="E131" s="233"/>
      <c r="F131" s="233"/>
      <c r="G131" s="232"/>
      <c r="H131" s="234"/>
      <c r="I131" s="234"/>
      <c r="J131" s="232"/>
      <c r="K131" s="233"/>
      <c r="L131" s="232"/>
      <c r="M131" s="232"/>
      <c r="N131" s="232"/>
      <c r="O131" s="255">
        <f t="shared" ref="O131:O145" si="70">N131*M131</f>
        <v>0</v>
      </c>
      <c r="P131" s="350">
        <f>SUM(O131:O135)</f>
        <v>0</v>
      </c>
      <c r="Q131" s="264"/>
      <c r="R131" s="352">
        <f>SUMPRODUCT(Q131:Q135+0)</f>
        <v>0</v>
      </c>
      <c r="S131" s="354" t="e">
        <f>R131/P131</f>
        <v>#DIV/0!</v>
      </c>
      <c r="T131" s="350" t="e">
        <f>LOOKUP(S131,{0.4,0.45,0.5,0.55,0.6,0.65,0.7,0.75,0.8,0.85,0.9,0.95,1},{0.1,0.175,0.25,0.325,0.4,0.475,0.55,0.625,0.7,0.775,0.85,0.925,1})</f>
        <v>#DIV/0!</v>
      </c>
      <c r="U131" s="356"/>
      <c r="V131" s="358"/>
      <c r="W131" s="360"/>
      <c r="X131" s="356"/>
      <c r="Y131" s="352">
        <f>R131-(V131/10)-X131</f>
        <v>0</v>
      </c>
      <c r="Z131" s="352" t="e">
        <f>Y131*T131*AE131</f>
        <v>#DIV/0!</v>
      </c>
      <c r="AA131" s="352"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x14ac:dyDescent="0.15">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51"/>
      <c r="Q132" s="266"/>
      <c r="R132" s="353"/>
      <c r="S132" s="355"/>
      <c r="T132" s="351"/>
      <c r="U132" s="357"/>
      <c r="V132" s="359"/>
      <c r="W132" s="361"/>
      <c r="X132" s="357"/>
      <c r="Y132" s="353"/>
      <c r="Z132" s="353"/>
      <c r="AA132" s="353"/>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x14ac:dyDescent="0.15">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51"/>
      <c r="Q133" s="266"/>
      <c r="R133" s="353"/>
      <c r="S133" s="355"/>
      <c r="T133" s="351"/>
      <c r="U133" s="357"/>
      <c r="V133" s="359"/>
      <c r="W133" s="361"/>
      <c r="X133" s="357"/>
      <c r="Y133" s="353"/>
      <c r="Z133" s="353"/>
      <c r="AA133" s="353"/>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x14ac:dyDescent="0.15">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51"/>
      <c r="Q134" s="266"/>
      <c r="R134" s="353"/>
      <c r="S134" s="355"/>
      <c r="T134" s="351"/>
      <c r="U134" s="357"/>
      <c r="V134" s="359"/>
      <c r="W134" s="361"/>
      <c r="X134" s="357"/>
      <c r="Y134" s="353"/>
      <c r="Z134" s="353"/>
      <c r="AA134" s="353"/>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x14ac:dyDescent="0.15">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51"/>
      <c r="Q135" s="266"/>
      <c r="R135" s="353"/>
      <c r="S135" s="355"/>
      <c r="T135" s="351"/>
      <c r="U135" s="357"/>
      <c r="V135" s="359"/>
      <c r="W135" s="361"/>
      <c r="X135" s="357"/>
      <c r="Y135" s="353"/>
      <c r="Z135" s="353"/>
      <c r="AA135" s="353"/>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x14ac:dyDescent="0.15">
      <c r="A136" s="241"/>
      <c r="B136" s="242"/>
      <c r="C136" s="243"/>
      <c r="D136" s="244">
        <v>1</v>
      </c>
      <c r="E136" s="245"/>
      <c r="F136" s="245"/>
      <c r="G136" s="244"/>
      <c r="H136" s="246"/>
      <c r="I136" s="246"/>
      <c r="J136" s="244"/>
      <c r="K136" s="245"/>
      <c r="L136" s="244"/>
      <c r="M136" s="244"/>
      <c r="N136" s="244"/>
      <c r="O136" s="257">
        <f t="shared" si="70"/>
        <v>0</v>
      </c>
      <c r="P136" s="363">
        <f>SUM(O136:O140)</f>
        <v>0</v>
      </c>
      <c r="Q136" s="269"/>
      <c r="R136" s="371">
        <f>SUMPRODUCT(Q136:Q140+0)</f>
        <v>0</v>
      </c>
      <c r="S136" s="374" t="e">
        <f>R136/P136</f>
        <v>#DIV/0!</v>
      </c>
      <c r="T136" s="363" t="e">
        <f>LOOKUP(S136,{0.4,0.45,0.5,0.55,0.6,0.65,0.7,0.75,0.8,0.85,0.9,0.95,1},{0.1,0.175,0.25,0.325,0.4,0.475,0.55,0.625,0.7,0.775,0.85,0.925,1})</f>
        <v>#DIV/0!</v>
      </c>
      <c r="U136" s="369"/>
      <c r="V136" s="365"/>
      <c r="W136" s="367"/>
      <c r="X136" s="369"/>
      <c r="Y136" s="371">
        <f>R136-(V136/10)-X136</f>
        <v>0</v>
      </c>
      <c r="Z136" s="371" t="e">
        <f>Y136*T136*AE136</f>
        <v>#DIV/0!</v>
      </c>
      <c r="AA136" s="371"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x14ac:dyDescent="0.15">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64"/>
      <c r="Q137" s="271"/>
      <c r="R137" s="372"/>
      <c r="S137" s="375"/>
      <c r="T137" s="364"/>
      <c r="U137" s="370"/>
      <c r="V137" s="366"/>
      <c r="W137" s="368"/>
      <c r="X137" s="370"/>
      <c r="Y137" s="372"/>
      <c r="Z137" s="372"/>
      <c r="AA137" s="372"/>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x14ac:dyDescent="0.15">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64"/>
      <c r="Q138" s="271"/>
      <c r="R138" s="372"/>
      <c r="S138" s="375"/>
      <c r="T138" s="364"/>
      <c r="U138" s="370"/>
      <c r="V138" s="366"/>
      <c r="W138" s="368"/>
      <c r="X138" s="370"/>
      <c r="Y138" s="372"/>
      <c r="Z138" s="372"/>
      <c r="AA138" s="372"/>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x14ac:dyDescent="0.15">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64"/>
      <c r="Q139" s="271"/>
      <c r="R139" s="372"/>
      <c r="S139" s="375"/>
      <c r="T139" s="364"/>
      <c r="U139" s="370"/>
      <c r="V139" s="366"/>
      <c r="W139" s="368"/>
      <c r="X139" s="370"/>
      <c r="Y139" s="372"/>
      <c r="Z139" s="372"/>
      <c r="AA139" s="372"/>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x14ac:dyDescent="0.15">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64"/>
      <c r="Q140" s="271"/>
      <c r="R140" s="372"/>
      <c r="S140" s="375"/>
      <c r="T140" s="364"/>
      <c r="U140" s="370"/>
      <c r="V140" s="366"/>
      <c r="W140" s="368"/>
      <c r="X140" s="370"/>
      <c r="Y140" s="372"/>
      <c r="Z140" s="372"/>
      <c r="AA140" s="372"/>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x14ac:dyDescent="0.15">
      <c r="A141" s="229"/>
      <c r="B141" s="230"/>
      <c r="C141" s="231"/>
      <c r="D141" s="232">
        <v>1</v>
      </c>
      <c r="E141" s="233"/>
      <c r="F141" s="233"/>
      <c r="G141" s="232"/>
      <c r="H141" s="234"/>
      <c r="I141" s="234"/>
      <c r="J141" s="232"/>
      <c r="K141" s="233"/>
      <c r="L141" s="232"/>
      <c r="M141" s="232"/>
      <c r="N141" s="232"/>
      <c r="O141" s="255">
        <f t="shared" si="70"/>
        <v>0</v>
      </c>
      <c r="P141" s="350">
        <f>SUM(O141:O145)</f>
        <v>0</v>
      </c>
      <c r="Q141" s="264"/>
      <c r="R141" s="352">
        <f>SUMPRODUCT(Q141:Q145+0)</f>
        <v>0</v>
      </c>
      <c r="S141" s="354" t="e">
        <f>R141/P141</f>
        <v>#DIV/0!</v>
      </c>
      <c r="T141" s="350" t="e">
        <f>LOOKUP(S141,{0.4,0.45,0.5,0.55,0.6,0.65,0.7,0.75,0.8,0.85,0.9,0.95,1},{0.1,0.175,0.25,0.325,0.4,0.475,0.55,0.625,0.7,0.775,0.85,0.925,1})</f>
        <v>#DIV/0!</v>
      </c>
      <c r="U141" s="356"/>
      <c r="V141" s="358"/>
      <c r="W141" s="360"/>
      <c r="X141" s="356"/>
      <c r="Y141" s="352">
        <f>R141-(V141/10)-X141</f>
        <v>0</v>
      </c>
      <c r="Z141" s="352" t="e">
        <f>Y141*T141*AE141</f>
        <v>#DIV/0!</v>
      </c>
      <c r="AA141" s="352"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x14ac:dyDescent="0.15">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51"/>
      <c r="Q142" s="266"/>
      <c r="R142" s="353"/>
      <c r="S142" s="355"/>
      <c r="T142" s="351"/>
      <c r="U142" s="357"/>
      <c r="V142" s="359"/>
      <c r="W142" s="361"/>
      <c r="X142" s="357"/>
      <c r="Y142" s="353"/>
      <c r="Z142" s="353"/>
      <c r="AA142" s="353"/>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x14ac:dyDescent="0.15">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51"/>
      <c r="Q143" s="266"/>
      <c r="R143" s="353"/>
      <c r="S143" s="355"/>
      <c r="T143" s="351"/>
      <c r="U143" s="357"/>
      <c r="V143" s="359"/>
      <c r="W143" s="361"/>
      <c r="X143" s="357"/>
      <c r="Y143" s="353"/>
      <c r="Z143" s="353"/>
      <c r="AA143" s="353"/>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x14ac:dyDescent="0.15">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51"/>
      <c r="Q144" s="266"/>
      <c r="R144" s="353"/>
      <c r="S144" s="355"/>
      <c r="T144" s="351"/>
      <c r="U144" s="357"/>
      <c r="V144" s="359"/>
      <c r="W144" s="361"/>
      <c r="X144" s="357"/>
      <c r="Y144" s="353"/>
      <c r="Z144" s="353"/>
      <c r="AA144" s="353"/>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x14ac:dyDescent="0.15">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51"/>
      <c r="Q145" s="266"/>
      <c r="R145" s="353"/>
      <c r="S145" s="355"/>
      <c r="T145" s="351"/>
      <c r="U145" s="357"/>
      <c r="V145" s="359"/>
      <c r="W145" s="361"/>
      <c r="X145" s="357"/>
      <c r="Y145" s="353"/>
      <c r="Z145" s="353"/>
      <c r="AA145" s="353"/>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x14ac:dyDescent="0.15">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x14ac:dyDescent="0.15">
      <c r="A147" s="229"/>
      <c r="B147" s="230"/>
      <c r="C147" s="231"/>
      <c r="D147" s="232">
        <v>1</v>
      </c>
      <c r="E147" s="233"/>
      <c r="F147" s="233"/>
      <c r="G147" s="232"/>
      <c r="H147" s="234"/>
      <c r="I147" s="234"/>
      <c r="J147" s="232"/>
      <c r="K147" s="233"/>
      <c r="L147" s="232"/>
      <c r="M147" s="232"/>
      <c r="N147" s="232"/>
      <c r="O147" s="255">
        <f t="shared" ref="O147:O171" si="81">N147*M147</f>
        <v>0</v>
      </c>
      <c r="P147" s="350">
        <f>SUM(O147:O151)</f>
        <v>0</v>
      </c>
      <c r="Q147" s="264"/>
      <c r="R147" s="352">
        <f>SUMPRODUCT(Q147:Q151+0)</f>
        <v>0</v>
      </c>
      <c r="S147" s="354" t="e">
        <f>R147/P147</f>
        <v>#DIV/0!</v>
      </c>
      <c r="T147" s="350" t="e">
        <f>LOOKUP(S147,{0.4,0.45,0.5,0.55,0.6,0.65,0.7,0.75,0.8,0.85,0.9,0.95,1},{0.1,0.175,0.25,0.325,0.4,0.475,0.55,0.625,0.7,0.775,0.85,0.925,1})</f>
        <v>#DIV/0!</v>
      </c>
      <c r="U147" s="356"/>
      <c r="V147" s="358"/>
      <c r="W147" s="360"/>
      <c r="X147" s="356"/>
      <c r="Y147" s="352">
        <f>R147-(V147/10)-X147</f>
        <v>0</v>
      </c>
      <c r="Z147" s="352" t="e">
        <f>Y147*T147*AE147</f>
        <v>#DIV/0!</v>
      </c>
      <c r="AA147" s="352"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x14ac:dyDescent="0.15">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51"/>
      <c r="Q148" s="266"/>
      <c r="R148" s="353"/>
      <c r="S148" s="355"/>
      <c r="T148" s="351"/>
      <c r="U148" s="357"/>
      <c r="V148" s="359"/>
      <c r="W148" s="361"/>
      <c r="X148" s="357"/>
      <c r="Y148" s="353"/>
      <c r="Z148" s="353"/>
      <c r="AA148" s="353"/>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x14ac:dyDescent="0.15">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51"/>
      <c r="Q149" s="266"/>
      <c r="R149" s="353"/>
      <c r="S149" s="355"/>
      <c r="T149" s="351"/>
      <c r="U149" s="357"/>
      <c r="V149" s="359"/>
      <c r="W149" s="361"/>
      <c r="X149" s="357"/>
      <c r="Y149" s="353"/>
      <c r="Z149" s="353"/>
      <c r="AA149" s="353"/>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x14ac:dyDescent="0.15">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51"/>
      <c r="Q150" s="266"/>
      <c r="R150" s="353"/>
      <c r="S150" s="355"/>
      <c r="T150" s="351"/>
      <c r="U150" s="357"/>
      <c r="V150" s="359"/>
      <c r="W150" s="361"/>
      <c r="X150" s="357"/>
      <c r="Y150" s="353"/>
      <c r="Z150" s="353"/>
      <c r="AA150" s="353"/>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x14ac:dyDescent="0.15">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51"/>
      <c r="Q151" s="266"/>
      <c r="R151" s="353"/>
      <c r="S151" s="355"/>
      <c r="T151" s="351"/>
      <c r="U151" s="357"/>
      <c r="V151" s="359"/>
      <c r="W151" s="361"/>
      <c r="X151" s="357"/>
      <c r="Y151" s="353"/>
      <c r="Z151" s="353"/>
      <c r="AA151" s="353"/>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x14ac:dyDescent="0.15">
      <c r="A152" s="241"/>
      <c r="B152" s="242"/>
      <c r="C152" s="243"/>
      <c r="D152" s="244">
        <v>1</v>
      </c>
      <c r="E152" s="245"/>
      <c r="F152" s="245"/>
      <c r="G152" s="244"/>
      <c r="H152" s="246"/>
      <c r="I152" s="246"/>
      <c r="J152" s="244"/>
      <c r="K152" s="245"/>
      <c r="L152" s="244"/>
      <c r="M152" s="244"/>
      <c r="N152" s="244"/>
      <c r="O152" s="257">
        <f t="shared" si="81"/>
        <v>0</v>
      </c>
      <c r="P152" s="363">
        <f>SUM(O152:O156)</f>
        <v>0</v>
      </c>
      <c r="Q152" s="269"/>
      <c r="R152" s="371">
        <f>SUMPRODUCT(Q152:Q156+0)</f>
        <v>0</v>
      </c>
      <c r="S152" s="374" t="e">
        <f>R152/P152</f>
        <v>#DIV/0!</v>
      </c>
      <c r="T152" s="363" t="e">
        <f>LOOKUP(S152,{0.4,0.45,0.5,0.55,0.6,0.65,0.7,0.75,0.8,0.85,0.9,0.95,1},{0.1,0.175,0.25,0.325,0.4,0.475,0.55,0.625,0.7,0.775,0.85,0.925,1})</f>
        <v>#DIV/0!</v>
      </c>
      <c r="U152" s="369"/>
      <c r="V152" s="365"/>
      <c r="W152" s="367"/>
      <c r="X152" s="369"/>
      <c r="Y152" s="371">
        <f>R152-(V152/10)-X152</f>
        <v>0</v>
      </c>
      <c r="Z152" s="371" t="e">
        <f>Y152*T152*AE152</f>
        <v>#DIV/0!</v>
      </c>
      <c r="AA152" s="371"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x14ac:dyDescent="0.15">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64"/>
      <c r="Q153" s="271"/>
      <c r="R153" s="372"/>
      <c r="S153" s="375"/>
      <c r="T153" s="364"/>
      <c r="U153" s="370"/>
      <c r="V153" s="366"/>
      <c r="W153" s="368"/>
      <c r="X153" s="370"/>
      <c r="Y153" s="372"/>
      <c r="Z153" s="372"/>
      <c r="AA153" s="372"/>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x14ac:dyDescent="0.15">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64"/>
      <c r="Q154" s="271"/>
      <c r="R154" s="372"/>
      <c r="S154" s="375"/>
      <c r="T154" s="364"/>
      <c r="U154" s="370"/>
      <c r="V154" s="366"/>
      <c r="W154" s="368"/>
      <c r="X154" s="370"/>
      <c r="Y154" s="372"/>
      <c r="Z154" s="372"/>
      <c r="AA154" s="372"/>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x14ac:dyDescent="0.15">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64"/>
      <c r="Q155" s="271"/>
      <c r="R155" s="372"/>
      <c r="S155" s="375"/>
      <c r="T155" s="364"/>
      <c r="U155" s="370"/>
      <c r="V155" s="366"/>
      <c r="W155" s="368"/>
      <c r="X155" s="370"/>
      <c r="Y155" s="372"/>
      <c r="Z155" s="372"/>
      <c r="AA155" s="372"/>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x14ac:dyDescent="0.15">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64"/>
      <c r="Q156" s="271"/>
      <c r="R156" s="372"/>
      <c r="S156" s="375"/>
      <c r="T156" s="364"/>
      <c r="U156" s="370"/>
      <c r="V156" s="366"/>
      <c r="W156" s="368"/>
      <c r="X156" s="370"/>
      <c r="Y156" s="372"/>
      <c r="Z156" s="372"/>
      <c r="AA156" s="372"/>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x14ac:dyDescent="0.15">
      <c r="A157" s="229"/>
      <c r="B157" s="230"/>
      <c r="C157" s="231"/>
      <c r="D157" s="232">
        <v>1</v>
      </c>
      <c r="E157" s="233"/>
      <c r="F157" s="233"/>
      <c r="G157" s="232"/>
      <c r="H157" s="234"/>
      <c r="I157" s="234"/>
      <c r="J157" s="232"/>
      <c r="K157" s="233"/>
      <c r="L157" s="232"/>
      <c r="M157" s="232"/>
      <c r="N157" s="232"/>
      <c r="O157" s="255">
        <f t="shared" si="81"/>
        <v>0</v>
      </c>
      <c r="P157" s="350">
        <f>SUM(O157:O161)</f>
        <v>0</v>
      </c>
      <c r="Q157" s="264"/>
      <c r="R157" s="352">
        <f>SUMPRODUCT(Q157:Q161+0)</f>
        <v>0</v>
      </c>
      <c r="S157" s="354" t="e">
        <f>R157/P157</f>
        <v>#DIV/0!</v>
      </c>
      <c r="T157" s="350" t="e">
        <f>LOOKUP(S157,{0.4,0.45,0.5,0.55,0.6,0.65,0.7,0.75,0.8,0.85,0.9,0.95,1},{0.1,0.175,0.25,0.325,0.4,0.475,0.55,0.625,0.7,0.775,0.85,0.925,1})</f>
        <v>#DIV/0!</v>
      </c>
      <c r="U157" s="356"/>
      <c r="V157" s="358"/>
      <c r="W157" s="360"/>
      <c r="X157" s="356"/>
      <c r="Y157" s="352">
        <f>R157-(V157/10)-X157</f>
        <v>0</v>
      </c>
      <c r="Z157" s="352" t="e">
        <f>Y157*T157*AE157</f>
        <v>#DIV/0!</v>
      </c>
      <c r="AA157" s="352"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x14ac:dyDescent="0.15">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51"/>
      <c r="Q158" s="266"/>
      <c r="R158" s="353"/>
      <c r="S158" s="355"/>
      <c r="T158" s="351"/>
      <c r="U158" s="357"/>
      <c r="V158" s="359"/>
      <c r="W158" s="361"/>
      <c r="X158" s="357"/>
      <c r="Y158" s="353"/>
      <c r="Z158" s="353"/>
      <c r="AA158" s="353"/>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x14ac:dyDescent="0.15">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51"/>
      <c r="Q159" s="266"/>
      <c r="R159" s="353"/>
      <c r="S159" s="355"/>
      <c r="T159" s="351"/>
      <c r="U159" s="357"/>
      <c r="V159" s="359"/>
      <c r="W159" s="361"/>
      <c r="X159" s="357"/>
      <c r="Y159" s="353"/>
      <c r="Z159" s="353"/>
      <c r="AA159" s="353"/>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x14ac:dyDescent="0.15">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51"/>
      <c r="Q160" s="266"/>
      <c r="R160" s="353"/>
      <c r="S160" s="355"/>
      <c r="T160" s="351"/>
      <c r="U160" s="357"/>
      <c r="V160" s="359"/>
      <c r="W160" s="361"/>
      <c r="X160" s="357"/>
      <c r="Y160" s="353"/>
      <c r="Z160" s="353"/>
      <c r="AA160" s="353"/>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x14ac:dyDescent="0.15">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51"/>
      <c r="Q161" s="266"/>
      <c r="R161" s="353"/>
      <c r="S161" s="355"/>
      <c r="T161" s="351"/>
      <c r="U161" s="357"/>
      <c r="V161" s="359"/>
      <c r="W161" s="361"/>
      <c r="X161" s="357"/>
      <c r="Y161" s="353"/>
      <c r="Z161" s="353"/>
      <c r="AA161" s="353"/>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x14ac:dyDescent="0.15">
      <c r="A162" s="241"/>
      <c r="B162" s="242"/>
      <c r="C162" s="243"/>
      <c r="D162" s="244">
        <v>1</v>
      </c>
      <c r="E162" s="245"/>
      <c r="F162" s="245"/>
      <c r="G162" s="244"/>
      <c r="H162" s="246"/>
      <c r="I162" s="246"/>
      <c r="J162" s="244"/>
      <c r="K162" s="245"/>
      <c r="L162" s="244"/>
      <c r="M162" s="244"/>
      <c r="N162" s="244"/>
      <c r="O162" s="257">
        <f t="shared" si="81"/>
        <v>0</v>
      </c>
      <c r="P162" s="363">
        <f>SUM(O162:O166)</f>
        <v>0</v>
      </c>
      <c r="Q162" s="269"/>
      <c r="R162" s="371">
        <f>SUMPRODUCT(Q162:Q166+0)</f>
        <v>0</v>
      </c>
      <c r="S162" s="374" t="e">
        <f>R162/P162</f>
        <v>#DIV/0!</v>
      </c>
      <c r="T162" s="363" t="e">
        <f>LOOKUP(S162,{0.4,0.45,0.5,0.55,0.6,0.65,0.7,0.75,0.8,0.85,0.9,0.95,1},{0.1,0.175,0.25,0.325,0.4,0.475,0.55,0.625,0.7,0.775,0.85,0.925,1})</f>
        <v>#DIV/0!</v>
      </c>
      <c r="U162" s="369"/>
      <c r="V162" s="365"/>
      <c r="W162" s="367"/>
      <c r="X162" s="369"/>
      <c r="Y162" s="371">
        <f>R162-(V162/10)-X162</f>
        <v>0</v>
      </c>
      <c r="Z162" s="371" t="e">
        <f>Y162*T162*AE162</f>
        <v>#DIV/0!</v>
      </c>
      <c r="AA162" s="371"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x14ac:dyDescent="0.15">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64"/>
      <c r="Q163" s="271"/>
      <c r="R163" s="372"/>
      <c r="S163" s="375"/>
      <c r="T163" s="364"/>
      <c r="U163" s="370"/>
      <c r="V163" s="366"/>
      <c r="W163" s="368"/>
      <c r="X163" s="370"/>
      <c r="Y163" s="372"/>
      <c r="Z163" s="372"/>
      <c r="AA163" s="372"/>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x14ac:dyDescent="0.15">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64"/>
      <c r="Q164" s="271"/>
      <c r="R164" s="372"/>
      <c r="S164" s="375"/>
      <c r="T164" s="364"/>
      <c r="U164" s="370"/>
      <c r="V164" s="366"/>
      <c r="W164" s="368"/>
      <c r="X164" s="370"/>
      <c r="Y164" s="372"/>
      <c r="Z164" s="372"/>
      <c r="AA164" s="372"/>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x14ac:dyDescent="0.15">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64"/>
      <c r="Q165" s="271"/>
      <c r="R165" s="372"/>
      <c r="S165" s="375"/>
      <c r="T165" s="364"/>
      <c r="U165" s="370"/>
      <c r="V165" s="366"/>
      <c r="W165" s="368"/>
      <c r="X165" s="370"/>
      <c r="Y165" s="372"/>
      <c r="Z165" s="372"/>
      <c r="AA165" s="372"/>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x14ac:dyDescent="0.15">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64"/>
      <c r="Q166" s="271"/>
      <c r="R166" s="372"/>
      <c r="S166" s="375"/>
      <c r="T166" s="364"/>
      <c r="U166" s="370"/>
      <c r="V166" s="366"/>
      <c r="W166" s="368"/>
      <c r="X166" s="370"/>
      <c r="Y166" s="372"/>
      <c r="Z166" s="372"/>
      <c r="AA166" s="372"/>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x14ac:dyDescent="0.15">
      <c r="A167" s="229"/>
      <c r="B167" s="230"/>
      <c r="C167" s="231"/>
      <c r="D167" s="232">
        <v>1</v>
      </c>
      <c r="E167" s="233"/>
      <c r="F167" s="233"/>
      <c r="G167" s="232"/>
      <c r="H167" s="234"/>
      <c r="I167" s="234"/>
      <c r="J167" s="232"/>
      <c r="K167" s="233"/>
      <c r="L167" s="232"/>
      <c r="M167" s="232"/>
      <c r="N167" s="232"/>
      <c r="O167" s="255">
        <f t="shared" si="81"/>
        <v>0</v>
      </c>
      <c r="P167" s="350">
        <f>SUM(O167:O171)</f>
        <v>0</v>
      </c>
      <c r="Q167" s="264"/>
      <c r="R167" s="352">
        <f>SUMPRODUCT(Q167:Q171+0)</f>
        <v>0</v>
      </c>
      <c r="S167" s="354" t="e">
        <f>R167/P167</f>
        <v>#DIV/0!</v>
      </c>
      <c r="T167" s="350" t="e">
        <f>LOOKUP(S167,{0.4,0.45,0.5,0.55,0.6,0.65,0.7,0.75,0.8,0.85,0.9,0.95,1},{0.1,0.175,0.25,0.325,0.4,0.475,0.55,0.625,0.7,0.775,0.85,0.925,1})</f>
        <v>#DIV/0!</v>
      </c>
      <c r="U167" s="356"/>
      <c r="V167" s="358"/>
      <c r="W167" s="360"/>
      <c r="X167" s="356"/>
      <c r="Y167" s="352">
        <f>R167-(V167/10)-X167</f>
        <v>0</v>
      </c>
      <c r="Z167" s="352" t="e">
        <f>Y167*T167*AE167</f>
        <v>#DIV/0!</v>
      </c>
      <c r="AA167" s="352"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x14ac:dyDescent="0.15">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51"/>
      <c r="Q168" s="266"/>
      <c r="R168" s="353"/>
      <c r="S168" s="355"/>
      <c r="T168" s="351"/>
      <c r="U168" s="357"/>
      <c r="V168" s="359"/>
      <c r="W168" s="361"/>
      <c r="X168" s="357"/>
      <c r="Y168" s="353"/>
      <c r="Z168" s="353"/>
      <c r="AA168" s="353"/>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x14ac:dyDescent="0.15">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51"/>
      <c r="Q169" s="266"/>
      <c r="R169" s="353"/>
      <c r="S169" s="355"/>
      <c r="T169" s="351"/>
      <c r="U169" s="357"/>
      <c r="V169" s="359"/>
      <c r="W169" s="361"/>
      <c r="X169" s="357"/>
      <c r="Y169" s="353"/>
      <c r="Z169" s="353"/>
      <c r="AA169" s="353"/>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x14ac:dyDescent="0.15">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51"/>
      <c r="Q170" s="266"/>
      <c r="R170" s="353"/>
      <c r="S170" s="355"/>
      <c r="T170" s="351"/>
      <c r="U170" s="357"/>
      <c r="V170" s="359"/>
      <c r="W170" s="361"/>
      <c r="X170" s="357"/>
      <c r="Y170" s="353"/>
      <c r="Z170" s="353"/>
      <c r="AA170" s="353"/>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x14ac:dyDescent="0.15">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51"/>
      <c r="Q171" s="266"/>
      <c r="R171" s="353"/>
      <c r="S171" s="355"/>
      <c r="T171" s="351"/>
      <c r="U171" s="357"/>
      <c r="V171" s="359"/>
      <c r="W171" s="361"/>
      <c r="X171" s="357"/>
      <c r="Y171" s="353"/>
      <c r="Z171" s="353"/>
      <c r="AA171" s="353"/>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x14ac:dyDescent="0.15">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x14ac:dyDescent="0.15">
      <c r="A173" s="229"/>
      <c r="B173" s="230"/>
      <c r="C173" s="231"/>
      <c r="D173" s="232">
        <v>1</v>
      </c>
      <c r="E173" s="233"/>
      <c r="F173" s="233"/>
      <c r="G173" s="232"/>
      <c r="H173" s="234"/>
      <c r="I173" s="234"/>
      <c r="J173" s="232"/>
      <c r="K173" s="233"/>
      <c r="L173" s="232"/>
      <c r="M173" s="232"/>
      <c r="N173" s="232"/>
      <c r="O173" s="255">
        <f t="shared" ref="O173:O197" si="98">N173*M173</f>
        <v>0</v>
      </c>
      <c r="P173" s="350">
        <f>SUM(O173:O177)</f>
        <v>0</v>
      </c>
      <c r="Q173" s="264"/>
      <c r="R173" s="352">
        <f>SUMPRODUCT(Q173:Q177+0)</f>
        <v>0</v>
      </c>
      <c r="S173" s="354" t="e">
        <f>R173/P173</f>
        <v>#DIV/0!</v>
      </c>
      <c r="T173" s="350" t="e">
        <f>LOOKUP(S173,{0.4,0.45,0.5,0.55,0.6,0.65,0.7,0.75,0.8,0.85,0.9,0.95,1},{0.1,0.175,0.25,0.325,0.4,0.475,0.55,0.625,0.7,0.775,0.85,0.925,1})</f>
        <v>#DIV/0!</v>
      </c>
      <c r="U173" s="356"/>
      <c r="V173" s="358"/>
      <c r="W173" s="360"/>
      <c r="X173" s="356"/>
      <c r="Y173" s="352">
        <f>R173-(V173/10)-X173</f>
        <v>0</v>
      </c>
      <c r="Z173" s="352" t="e">
        <f>Y173*T173*AE173</f>
        <v>#DIV/0!</v>
      </c>
      <c r="AA173" s="352"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x14ac:dyDescent="0.15">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51"/>
      <c r="Q174" s="266"/>
      <c r="R174" s="353"/>
      <c r="S174" s="355"/>
      <c r="T174" s="351"/>
      <c r="U174" s="357"/>
      <c r="V174" s="359"/>
      <c r="W174" s="361"/>
      <c r="X174" s="357"/>
      <c r="Y174" s="353"/>
      <c r="Z174" s="353"/>
      <c r="AA174" s="353"/>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x14ac:dyDescent="0.15">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51"/>
      <c r="Q175" s="266"/>
      <c r="R175" s="353"/>
      <c r="S175" s="355"/>
      <c r="T175" s="351"/>
      <c r="U175" s="357"/>
      <c r="V175" s="359"/>
      <c r="W175" s="361"/>
      <c r="X175" s="357"/>
      <c r="Y175" s="353"/>
      <c r="Z175" s="353"/>
      <c r="AA175" s="353"/>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x14ac:dyDescent="0.15">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51"/>
      <c r="Q176" s="266"/>
      <c r="R176" s="353"/>
      <c r="S176" s="355"/>
      <c r="T176" s="351"/>
      <c r="U176" s="357"/>
      <c r="V176" s="359"/>
      <c r="W176" s="361"/>
      <c r="X176" s="357"/>
      <c r="Y176" s="353"/>
      <c r="Z176" s="353"/>
      <c r="AA176" s="353"/>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x14ac:dyDescent="0.15">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51"/>
      <c r="Q177" s="266"/>
      <c r="R177" s="353"/>
      <c r="S177" s="355"/>
      <c r="T177" s="351"/>
      <c r="U177" s="357"/>
      <c r="V177" s="359"/>
      <c r="W177" s="361"/>
      <c r="X177" s="357"/>
      <c r="Y177" s="353"/>
      <c r="Z177" s="353"/>
      <c r="AA177" s="353"/>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x14ac:dyDescent="0.15">
      <c r="A178" s="241"/>
      <c r="B178" s="242"/>
      <c r="C178" s="243"/>
      <c r="D178" s="244">
        <v>1</v>
      </c>
      <c r="E178" s="245"/>
      <c r="F178" s="245"/>
      <c r="G178" s="244"/>
      <c r="H178" s="246"/>
      <c r="I178" s="246"/>
      <c r="J178" s="244"/>
      <c r="K178" s="245"/>
      <c r="L178" s="244"/>
      <c r="M178" s="244"/>
      <c r="N178" s="244"/>
      <c r="O178" s="257">
        <f t="shared" si="98"/>
        <v>0</v>
      </c>
      <c r="P178" s="363">
        <f>SUM(O178:O182)</f>
        <v>0</v>
      </c>
      <c r="Q178" s="269"/>
      <c r="R178" s="371">
        <f>SUMPRODUCT(Q178:Q182+0)</f>
        <v>0</v>
      </c>
      <c r="S178" s="374" t="e">
        <f>R178/P178</f>
        <v>#DIV/0!</v>
      </c>
      <c r="T178" s="363" t="e">
        <f>LOOKUP(S178,{0.4,0.45,0.5,0.55,0.6,0.65,0.7,0.75,0.8,0.85,0.9,0.95,1},{0.1,0.175,0.25,0.325,0.4,0.475,0.55,0.625,0.7,0.775,0.85,0.925,1})</f>
        <v>#DIV/0!</v>
      </c>
      <c r="U178" s="369"/>
      <c r="V178" s="365"/>
      <c r="W178" s="367"/>
      <c r="X178" s="369"/>
      <c r="Y178" s="371">
        <f>R178-(V178/10)-X178</f>
        <v>0</v>
      </c>
      <c r="Z178" s="371" t="e">
        <f>Y178*T178*AE178</f>
        <v>#DIV/0!</v>
      </c>
      <c r="AA178" s="371"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x14ac:dyDescent="0.15">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64"/>
      <c r="Q179" s="271"/>
      <c r="R179" s="372"/>
      <c r="S179" s="375"/>
      <c r="T179" s="364"/>
      <c r="U179" s="370"/>
      <c r="V179" s="366"/>
      <c r="W179" s="368"/>
      <c r="X179" s="370"/>
      <c r="Y179" s="372"/>
      <c r="Z179" s="372"/>
      <c r="AA179" s="372"/>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x14ac:dyDescent="0.15">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64"/>
      <c r="Q180" s="271"/>
      <c r="R180" s="372"/>
      <c r="S180" s="375"/>
      <c r="T180" s="364"/>
      <c r="U180" s="370"/>
      <c r="V180" s="366"/>
      <c r="W180" s="368"/>
      <c r="X180" s="370"/>
      <c r="Y180" s="372"/>
      <c r="Z180" s="372"/>
      <c r="AA180" s="372"/>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x14ac:dyDescent="0.15">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64"/>
      <c r="Q181" s="271"/>
      <c r="R181" s="372"/>
      <c r="S181" s="375"/>
      <c r="T181" s="364"/>
      <c r="U181" s="370"/>
      <c r="V181" s="366"/>
      <c r="W181" s="368"/>
      <c r="X181" s="370"/>
      <c r="Y181" s="372"/>
      <c r="Z181" s="372"/>
      <c r="AA181" s="372"/>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x14ac:dyDescent="0.15">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64"/>
      <c r="Q182" s="271"/>
      <c r="R182" s="372"/>
      <c r="S182" s="375"/>
      <c r="T182" s="364"/>
      <c r="U182" s="370"/>
      <c r="V182" s="366"/>
      <c r="W182" s="368"/>
      <c r="X182" s="370"/>
      <c r="Y182" s="372"/>
      <c r="Z182" s="372"/>
      <c r="AA182" s="372"/>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x14ac:dyDescent="0.15">
      <c r="A183" s="229"/>
      <c r="B183" s="230"/>
      <c r="C183" s="231"/>
      <c r="D183" s="232">
        <v>1</v>
      </c>
      <c r="E183" s="233"/>
      <c r="F183" s="233"/>
      <c r="G183" s="232"/>
      <c r="H183" s="234"/>
      <c r="I183" s="234"/>
      <c r="J183" s="232"/>
      <c r="K183" s="233"/>
      <c r="L183" s="232"/>
      <c r="M183" s="232"/>
      <c r="N183" s="232"/>
      <c r="O183" s="255">
        <f t="shared" si="98"/>
        <v>0</v>
      </c>
      <c r="P183" s="350">
        <f>SUM(O183:O187)</f>
        <v>0</v>
      </c>
      <c r="Q183" s="264"/>
      <c r="R183" s="352">
        <f>SUMPRODUCT(Q183:Q187+0)</f>
        <v>0</v>
      </c>
      <c r="S183" s="354" t="e">
        <f>R183/P183</f>
        <v>#DIV/0!</v>
      </c>
      <c r="T183" s="350" t="e">
        <f>LOOKUP(S183,{0.4,0.45,0.5,0.55,0.6,0.65,0.7,0.75,0.8,0.85,0.9,0.95,1},{0.1,0.175,0.25,0.325,0.4,0.475,0.55,0.625,0.7,0.775,0.85,0.925,1})</f>
        <v>#DIV/0!</v>
      </c>
      <c r="U183" s="356"/>
      <c r="V183" s="358"/>
      <c r="W183" s="360"/>
      <c r="X183" s="356"/>
      <c r="Y183" s="352">
        <f>R183-(V183/10)-X183</f>
        <v>0</v>
      </c>
      <c r="Z183" s="352" t="e">
        <f>Y183*T183*AE183</f>
        <v>#DIV/0!</v>
      </c>
      <c r="AA183" s="352"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x14ac:dyDescent="0.15">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51"/>
      <c r="Q184" s="266"/>
      <c r="R184" s="353"/>
      <c r="S184" s="355"/>
      <c r="T184" s="351"/>
      <c r="U184" s="357"/>
      <c r="V184" s="359"/>
      <c r="W184" s="361"/>
      <c r="X184" s="357"/>
      <c r="Y184" s="353"/>
      <c r="Z184" s="353"/>
      <c r="AA184" s="353"/>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x14ac:dyDescent="0.15">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51"/>
      <c r="Q185" s="266"/>
      <c r="R185" s="353"/>
      <c r="S185" s="355"/>
      <c r="T185" s="351"/>
      <c r="U185" s="357"/>
      <c r="V185" s="359"/>
      <c r="W185" s="361"/>
      <c r="X185" s="357"/>
      <c r="Y185" s="353"/>
      <c r="Z185" s="353"/>
      <c r="AA185" s="353"/>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x14ac:dyDescent="0.15">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51"/>
      <c r="Q186" s="266"/>
      <c r="R186" s="353"/>
      <c r="S186" s="355"/>
      <c r="T186" s="351"/>
      <c r="U186" s="357"/>
      <c r="V186" s="359"/>
      <c r="W186" s="361"/>
      <c r="X186" s="357"/>
      <c r="Y186" s="353"/>
      <c r="Z186" s="353"/>
      <c r="AA186" s="353"/>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x14ac:dyDescent="0.15">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51"/>
      <c r="Q187" s="266"/>
      <c r="R187" s="353"/>
      <c r="S187" s="355"/>
      <c r="T187" s="351"/>
      <c r="U187" s="357"/>
      <c r="V187" s="359"/>
      <c r="W187" s="361"/>
      <c r="X187" s="357"/>
      <c r="Y187" s="353"/>
      <c r="Z187" s="353"/>
      <c r="AA187" s="353"/>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x14ac:dyDescent="0.15">
      <c r="A188" s="241"/>
      <c r="B188" s="242"/>
      <c r="C188" s="243"/>
      <c r="D188" s="244">
        <v>1</v>
      </c>
      <c r="E188" s="245"/>
      <c r="F188" s="245"/>
      <c r="G188" s="244"/>
      <c r="H188" s="246"/>
      <c r="I188" s="246"/>
      <c r="J188" s="244"/>
      <c r="K188" s="245"/>
      <c r="L188" s="244"/>
      <c r="M188" s="244"/>
      <c r="N188" s="244"/>
      <c r="O188" s="257">
        <f t="shared" si="98"/>
        <v>0</v>
      </c>
      <c r="P188" s="363">
        <f>SUM(O188:O192)</f>
        <v>0</v>
      </c>
      <c r="Q188" s="269"/>
      <c r="R188" s="371">
        <f>SUMPRODUCT(Q188:Q192+0)</f>
        <v>0</v>
      </c>
      <c r="S188" s="374" t="e">
        <f>R188/P188</f>
        <v>#DIV/0!</v>
      </c>
      <c r="T188" s="363" t="e">
        <f>LOOKUP(S188,{0.4,0.45,0.5,0.55,0.6,0.65,0.7,0.75,0.8,0.85,0.9,0.95,1},{0.1,0.175,0.25,0.325,0.4,0.475,0.55,0.625,0.7,0.775,0.85,0.925,1})</f>
        <v>#DIV/0!</v>
      </c>
      <c r="U188" s="369"/>
      <c r="V188" s="365"/>
      <c r="W188" s="367"/>
      <c r="X188" s="369"/>
      <c r="Y188" s="371">
        <f>R188-(V188/10)-X188</f>
        <v>0</v>
      </c>
      <c r="Z188" s="371" t="e">
        <f>Y188*T188*AE188</f>
        <v>#DIV/0!</v>
      </c>
      <c r="AA188" s="371"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x14ac:dyDescent="0.15">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64"/>
      <c r="Q189" s="271"/>
      <c r="R189" s="372"/>
      <c r="S189" s="375"/>
      <c r="T189" s="364"/>
      <c r="U189" s="370"/>
      <c r="V189" s="366"/>
      <c r="W189" s="368"/>
      <c r="X189" s="370"/>
      <c r="Y189" s="372"/>
      <c r="Z189" s="372"/>
      <c r="AA189" s="372"/>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x14ac:dyDescent="0.15">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64"/>
      <c r="Q190" s="271"/>
      <c r="R190" s="372"/>
      <c r="S190" s="375"/>
      <c r="T190" s="364"/>
      <c r="U190" s="370"/>
      <c r="V190" s="366"/>
      <c r="W190" s="368"/>
      <c r="X190" s="370"/>
      <c r="Y190" s="372"/>
      <c r="Z190" s="372"/>
      <c r="AA190" s="372"/>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x14ac:dyDescent="0.15">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64"/>
      <c r="Q191" s="271"/>
      <c r="R191" s="372"/>
      <c r="S191" s="375"/>
      <c r="T191" s="364"/>
      <c r="U191" s="370"/>
      <c r="V191" s="366"/>
      <c r="W191" s="368"/>
      <c r="X191" s="370"/>
      <c r="Y191" s="372"/>
      <c r="Z191" s="372"/>
      <c r="AA191" s="372"/>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x14ac:dyDescent="0.15">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64"/>
      <c r="Q192" s="271"/>
      <c r="R192" s="372"/>
      <c r="S192" s="375"/>
      <c r="T192" s="364"/>
      <c r="U192" s="370"/>
      <c r="V192" s="366"/>
      <c r="W192" s="368"/>
      <c r="X192" s="370"/>
      <c r="Y192" s="372"/>
      <c r="Z192" s="372"/>
      <c r="AA192" s="372"/>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x14ac:dyDescent="0.15">
      <c r="A193" s="229"/>
      <c r="B193" s="230"/>
      <c r="C193" s="231"/>
      <c r="D193" s="232">
        <v>1</v>
      </c>
      <c r="E193" s="233"/>
      <c r="F193" s="233"/>
      <c r="G193" s="232"/>
      <c r="H193" s="234"/>
      <c r="I193" s="234"/>
      <c r="J193" s="232"/>
      <c r="K193" s="233"/>
      <c r="L193" s="232"/>
      <c r="M193" s="232"/>
      <c r="N193" s="232"/>
      <c r="O193" s="255">
        <f t="shared" si="98"/>
        <v>0</v>
      </c>
      <c r="P193" s="350">
        <f>SUM(O193:O197)</f>
        <v>0</v>
      </c>
      <c r="Q193" s="264"/>
      <c r="R193" s="352">
        <f>SUMPRODUCT(Q193:Q197+0)</f>
        <v>0</v>
      </c>
      <c r="S193" s="354" t="e">
        <f>R193/P193</f>
        <v>#DIV/0!</v>
      </c>
      <c r="T193" s="350" t="e">
        <f>LOOKUP(S193,{0.4,0.45,0.5,0.55,0.6,0.65,0.7,0.75,0.8,0.85,0.9,0.95,1},{0.1,0.175,0.25,0.325,0.4,0.475,0.55,0.625,0.7,0.775,0.85,0.925,1})</f>
        <v>#DIV/0!</v>
      </c>
      <c r="U193" s="356"/>
      <c r="V193" s="358"/>
      <c r="W193" s="360"/>
      <c r="X193" s="356"/>
      <c r="Y193" s="352">
        <f>R193-(V193/10)-X193</f>
        <v>0</v>
      </c>
      <c r="Z193" s="352" t="e">
        <f>Y193*T193*AE193</f>
        <v>#DIV/0!</v>
      </c>
      <c r="AA193" s="352"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x14ac:dyDescent="0.15">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51"/>
      <c r="Q194" s="266"/>
      <c r="R194" s="353"/>
      <c r="S194" s="355"/>
      <c r="T194" s="351"/>
      <c r="U194" s="357"/>
      <c r="V194" s="359"/>
      <c r="W194" s="361"/>
      <c r="X194" s="357"/>
      <c r="Y194" s="353"/>
      <c r="Z194" s="353"/>
      <c r="AA194" s="353"/>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x14ac:dyDescent="0.15">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51"/>
      <c r="Q195" s="266"/>
      <c r="R195" s="353"/>
      <c r="S195" s="355"/>
      <c r="T195" s="351"/>
      <c r="U195" s="357"/>
      <c r="V195" s="359"/>
      <c r="W195" s="361"/>
      <c r="X195" s="357"/>
      <c r="Y195" s="353"/>
      <c r="Z195" s="353"/>
      <c r="AA195" s="353"/>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x14ac:dyDescent="0.15">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51"/>
      <c r="Q196" s="266"/>
      <c r="R196" s="353"/>
      <c r="S196" s="355"/>
      <c r="T196" s="351"/>
      <c r="U196" s="357"/>
      <c r="V196" s="359"/>
      <c r="W196" s="361"/>
      <c r="X196" s="357"/>
      <c r="Y196" s="353"/>
      <c r="Z196" s="353"/>
      <c r="AA196" s="353"/>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x14ac:dyDescent="0.15">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51"/>
      <c r="Q197" s="266"/>
      <c r="R197" s="353"/>
      <c r="S197" s="355"/>
      <c r="T197" s="351"/>
      <c r="U197" s="357"/>
      <c r="V197" s="359"/>
      <c r="W197" s="361"/>
      <c r="X197" s="357"/>
      <c r="Y197" s="353"/>
      <c r="Z197" s="353"/>
      <c r="AA197" s="353"/>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x14ac:dyDescent="0.15">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x14ac:dyDescent="0.15">
      <c r="A199" s="229"/>
      <c r="B199" s="230"/>
      <c r="C199" s="231"/>
      <c r="D199" s="232">
        <v>1</v>
      </c>
      <c r="E199" s="233"/>
      <c r="F199" s="233"/>
      <c r="G199" s="232"/>
      <c r="H199" s="234"/>
      <c r="I199" s="234"/>
      <c r="J199" s="232"/>
      <c r="K199" s="233"/>
      <c r="L199" s="232"/>
      <c r="M199" s="232"/>
      <c r="N199" s="232"/>
      <c r="O199" s="255">
        <f t="shared" ref="O199:O223" si="115">N199*M199</f>
        <v>0</v>
      </c>
      <c r="P199" s="350">
        <f>SUM(O199:O203)</f>
        <v>0</v>
      </c>
      <c r="Q199" s="264"/>
      <c r="R199" s="352">
        <f>SUMPRODUCT(Q199:Q203+0)</f>
        <v>0</v>
      </c>
      <c r="S199" s="354" t="e">
        <f>R199/P199</f>
        <v>#DIV/0!</v>
      </c>
      <c r="T199" s="350" t="e">
        <f>LOOKUP(S199,{0.4,0.45,0.5,0.55,0.6,0.65,0.7,0.75,0.8,0.85,0.9,0.95,1},{0.1,0.175,0.25,0.325,0.4,0.475,0.55,0.625,0.7,0.775,0.85,0.925,1})</f>
        <v>#DIV/0!</v>
      </c>
      <c r="U199" s="356"/>
      <c r="V199" s="358"/>
      <c r="W199" s="360"/>
      <c r="X199" s="356"/>
      <c r="Y199" s="352">
        <f>R199-(V199/10)-X199</f>
        <v>0</v>
      </c>
      <c r="Z199" s="352" t="e">
        <f>Y199*T199*AE199</f>
        <v>#DIV/0!</v>
      </c>
      <c r="AA199" s="352"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x14ac:dyDescent="0.15">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51"/>
      <c r="Q200" s="266"/>
      <c r="R200" s="353"/>
      <c r="S200" s="355"/>
      <c r="T200" s="351"/>
      <c r="U200" s="357"/>
      <c r="V200" s="359"/>
      <c r="W200" s="361"/>
      <c r="X200" s="357"/>
      <c r="Y200" s="353"/>
      <c r="Z200" s="353"/>
      <c r="AA200" s="353"/>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x14ac:dyDescent="0.15">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51"/>
      <c r="Q201" s="266"/>
      <c r="R201" s="353"/>
      <c r="S201" s="355"/>
      <c r="T201" s="351"/>
      <c r="U201" s="357"/>
      <c r="V201" s="359"/>
      <c r="W201" s="361"/>
      <c r="X201" s="357"/>
      <c r="Y201" s="353"/>
      <c r="Z201" s="353"/>
      <c r="AA201" s="353"/>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x14ac:dyDescent="0.15">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51"/>
      <c r="Q202" s="266"/>
      <c r="R202" s="353"/>
      <c r="S202" s="355"/>
      <c r="T202" s="351"/>
      <c r="U202" s="357"/>
      <c r="V202" s="359"/>
      <c r="W202" s="361"/>
      <c r="X202" s="357"/>
      <c r="Y202" s="353"/>
      <c r="Z202" s="353"/>
      <c r="AA202" s="353"/>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x14ac:dyDescent="0.15">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51"/>
      <c r="Q203" s="266"/>
      <c r="R203" s="353"/>
      <c r="S203" s="355"/>
      <c r="T203" s="351"/>
      <c r="U203" s="357"/>
      <c r="V203" s="359"/>
      <c r="W203" s="361"/>
      <c r="X203" s="357"/>
      <c r="Y203" s="353"/>
      <c r="Z203" s="353"/>
      <c r="AA203" s="353"/>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x14ac:dyDescent="0.15">
      <c r="A204" s="241"/>
      <c r="B204" s="242"/>
      <c r="C204" s="243"/>
      <c r="D204" s="244">
        <v>1</v>
      </c>
      <c r="E204" s="245"/>
      <c r="F204" s="245"/>
      <c r="G204" s="244"/>
      <c r="H204" s="246"/>
      <c r="I204" s="246"/>
      <c r="J204" s="244"/>
      <c r="K204" s="245"/>
      <c r="L204" s="244"/>
      <c r="M204" s="244"/>
      <c r="N204" s="244"/>
      <c r="O204" s="257">
        <f t="shared" si="115"/>
        <v>0</v>
      </c>
      <c r="P204" s="363">
        <f>SUM(O204:O208)</f>
        <v>0</v>
      </c>
      <c r="Q204" s="269"/>
      <c r="R204" s="371">
        <f>SUMPRODUCT(Q204:Q208+0)</f>
        <v>0</v>
      </c>
      <c r="S204" s="374" t="e">
        <f>R204/P204</f>
        <v>#DIV/0!</v>
      </c>
      <c r="T204" s="363" t="e">
        <f>LOOKUP(S204,{0.4,0.45,0.5,0.55,0.6,0.65,0.7,0.75,0.8,0.85,0.9,0.95,1},{0.1,0.175,0.25,0.325,0.4,0.475,0.55,0.625,0.7,0.775,0.85,0.925,1})</f>
        <v>#DIV/0!</v>
      </c>
      <c r="U204" s="369"/>
      <c r="V204" s="365"/>
      <c r="W204" s="367"/>
      <c r="X204" s="369"/>
      <c r="Y204" s="371">
        <f>R204-(V204/10)-X204</f>
        <v>0</v>
      </c>
      <c r="Z204" s="371" t="e">
        <f>Y204*T204*AE204</f>
        <v>#DIV/0!</v>
      </c>
      <c r="AA204" s="371"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x14ac:dyDescent="0.15">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64"/>
      <c r="Q205" s="271"/>
      <c r="R205" s="372"/>
      <c r="S205" s="375"/>
      <c r="T205" s="364"/>
      <c r="U205" s="370"/>
      <c r="V205" s="366"/>
      <c r="W205" s="368"/>
      <c r="X205" s="370"/>
      <c r="Y205" s="372"/>
      <c r="Z205" s="372"/>
      <c r="AA205" s="372"/>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x14ac:dyDescent="0.15">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64"/>
      <c r="Q206" s="271"/>
      <c r="R206" s="372"/>
      <c r="S206" s="375"/>
      <c r="T206" s="364"/>
      <c r="U206" s="370"/>
      <c r="V206" s="366"/>
      <c r="W206" s="368"/>
      <c r="X206" s="370"/>
      <c r="Y206" s="372"/>
      <c r="Z206" s="372"/>
      <c r="AA206" s="372"/>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x14ac:dyDescent="0.15">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64"/>
      <c r="Q207" s="271"/>
      <c r="R207" s="372"/>
      <c r="S207" s="375"/>
      <c r="T207" s="364"/>
      <c r="U207" s="370"/>
      <c r="V207" s="366"/>
      <c r="W207" s="368"/>
      <c r="X207" s="370"/>
      <c r="Y207" s="372"/>
      <c r="Z207" s="372"/>
      <c r="AA207" s="372"/>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x14ac:dyDescent="0.15">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64"/>
      <c r="Q208" s="271"/>
      <c r="R208" s="372"/>
      <c r="S208" s="375"/>
      <c r="T208" s="364"/>
      <c r="U208" s="370"/>
      <c r="V208" s="366"/>
      <c r="W208" s="368"/>
      <c r="X208" s="370"/>
      <c r="Y208" s="372"/>
      <c r="Z208" s="372"/>
      <c r="AA208" s="372"/>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x14ac:dyDescent="0.15">
      <c r="A209" s="229"/>
      <c r="B209" s="230"/>
      <c r="C209" s="231"/>
      <c r="D209" s="232">
        <v>1</v>
      </c>
      <c r="E209" s="233"/>
      <c r="F209" s="233"/>
      <c r="G209" s="232"/>
      <c r="H209" s="234"/>
      <c r="I209" s="234"/>
      <c r="J209" s="232"/>
      <c r="K209" s="233"/>
      <c r="L209" s="232"/>
      <c r="M209" s="232"/>
      <c r="N209" s="232"/>
      <c r="O209" s="255">
        <f t="shared" si="115"/>
        <v>0</v>
      </c>
      <c r="P209" s="350">
        <f>SUM(O209:O213)</f>
        <v>0</v>
      </c>
      <c r="Q209" s="264"/>
      <c r="R209" s="352">
        <f>SUMPRODUCT(Q209:Q213+0)</f>
        <v>0</v>
      </c>
      <c r="S209" s="354" t="e">
        <f>R209/P209</f>
        <v>#DIV/0!</v>
      </c>
      <c r="T209" s="350" t="e">
        <f>LOOKUP(S209,{0.4,0.45,0.5,0.55,0.6,0.65,0.7,0.75,0.8,0.85,0.9,0.95,1},{0.1,0.175,0.25,0.325,0.4,0.475,0.55,0.625,0.7,0.775,0.85,0.925,1})</f>
        <v>#DIV/0!</v>
      </c>
      <c r="U209" s="356"/>
      <c r="V209" s="358"/>
      <c r="W209" s="360"/>
      <c r="X209" s="356"/>
      <c r="Y209" s="352">
        <f>R209-(V209/10)-X209</f>
        <v>0</v>
      </c>
      <c r="Z209" s="352" t="e">
        <f>Y209*T209*AE209</f>
        <v>#DIV/0!</v>
      </c>
      <c r="AA209" s="352"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x14ac:dyDescent="0.15">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51"/>
      <c r="Q210" s="266"/>
      <c r="R210" s="353"/>
      <c r="S210" s="355"/>
      <c r="T210" s="351"/>
      <c r="U210" s="357"/>
      <c r="V210" s="359"/>
      <c r="W210" s="361"/>
      <c r="X210" s="357"/>
      <c r="Y210" s="353"/>
      <c r="Z210" s="353"/>
      <c r="AA210" s="353"/>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x14ac:dyDescent="0.15">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51"/>
      <c r="Q211" s="266"/>
      <c r="R211" s="353"/>
      <c r="S211" s="355"/>
      <c r="T211" s="351"/>
      <c r="U211" s="357"/>
      <c r="V211" s="359"/>
      <c r="W211" s="361"/>
      <c r="X211" s="357"/>
      <c r="Y211" s="353"/>
      <c r="Z211" s="353"/>
      <c r="AA211" s="353"/>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x14ac:dyDescent="0.15">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51"/>
      <c r="Q212" s="266"/>
      <c r="R212" s="353"/>
      <c r="S212" s="355"/>
      <c r="T212" s="351"/>
      <c r="U212" s="357"/>
      <c r="V212" s="359"/>
      <c r="W212" s="361"/>
      <c r="X212" s="357"/>
      <c r="Y212" s="353"/>
      <c r="Z212" s="353"/>
      <c r="AA212" s="353"/>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x14ac:dyDescent="0.15">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51"/>
      <c r="Q213" s="266"/>
      <c r="R213" s="353"/>
      <c r="S213" s="355"/>
      <c r="T213" s="351"/>
      <c r="U213" s="357"/>
      <c r="V213" s="359"/>
      <c r="W213" s="361"/>
      <c r="X213" s="357"/>
      <c r="Y213" s="353"/>
      <c r="Z213" s="353"/>
      <c r="AA213" s="353"/>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x14ac:dyDescent="0.15">
      <c r="A214" s="241"/>
      <c r="B214" s="242"/>
      <c r="C214" s="243"/>
      <c r="D214" s="244">
        <v>1</v>
      </c>
      <c r="E214" s="245"/>
      <c r="F214" s="245"/>
      <c r="G214" s="244"/>
      <c r="H214" s="246"/>
      <c r="I214" s="246"/>
      <c r="J214" s="244"/>
      <c r="K214" s="245"/>
      <c r="L214" s="244"/>
      <c r="M214" s="244"/>
      <c r="N214" s="244"/>
      <c r="O214" s="257">
        <f t="shared" si="115"/>
        <v>0</v>
      </c>
      <c r="P214" s="363">
        <f>SUM(O214:O218)</f>
        <v>0</v>
      </c>
      <c r="Q214" s="269"/>
      <c r="R214" s="371">
        <f>SUMPRODUCT(Q214:Q218+0)</f>
        <v>0</v>
      </c>
      <c r="S214" s="374" t="e">
        <f>R214/P214</f>
        <v>#DIV/0!</v>
      </c>
      <c r="T214" s="363" t="e">
        <f>LOOKUP(S214,{0.4,0.45,0.5,0.55,0.6,0.65,0.7,0.75,0.8,0.85,0.9,0.95,1},{0.1,0.175,0.25,0.325,0.4,0.475,0.55,0.625,0.7,0.775,0.85,0.925,1})</f>
        <v>#DIV/0!</v>
      </c>
      <c r="U214" s="369"/>
      <c r="V214" s="365"/>
      <c r="W214" s="367"/>
      <c r="X214" s="369"/>
      <c r="Y214" s="371">
        <f>R214-(V214/10)-X214</f>
        <v>0</v>
      </c>
      <c r="Z214" s="371" t="e">
        <f>Y214*T214*AE214</f>
        <v>#DIV/0!</v>
      </c>
      <c r="AA214" s="371"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x14ac:dyDescent="0.15">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64"/>
      <c r="Q215" s="271"/>
      <c r="R215" s="372"/>
      <c r="S215" s="375"/>
      <c r="T215" s="364"/>
      <c r="U215" s="370"/>
      <c r="V215" s="366"/>
      <c r="W215" s="368"/>
      <c r="X215" s="370"/>
      <c r="Y215" s="372"/>
      <c r="Z215" s="372"/>
      <c r="AA215" s="372"/>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x14ac:dyDescent="0.15">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64"/>
      <c r="Q216" s="271"/>
      <c r="R216" s="372"/>
      <c r="S216" s="375"/>
      <c r="T216" s="364"/>
      <c r="U216" s="370"/>
      <c r="V216" s="366"/>
      <c r="W216" s="368"/>
      <c r="X216" s="370"/>
      <c r="Y216" s="372"/>
      <c r="Z216" s="372"/>
      <c r="AA216" s="372"/>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x14ac:dyDescent="0.15">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64"/>
      <c r="Q217" s="271"/>
      <c r="R217" s="372"/>
      <c r="S217" s="375"/>
      <c r="T217" s="364"/>
      <c r="U217" s="370"/>
      <c r="V217" s="366"/>
      <c r="W217" s="368"/>
      <c r="X217" s="370"/>
      <c r="Y217" s="372"/>
      <c r="Z217" s="372"/>
      <c r="AA217" s="372"/>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x14ac:dyDescent="0.15">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64"/>
      <c r="Q218" s="271"/>
      <c r="R218" s="372"/>
      <c r="S218" s="375"/>
      <c r="T218" s="364"/>
      <c r="U218" s="370"/>
      <c r="V218" s="366"/>
      <c r="W218" s="368"/>
      <c r="X218" s="370"/>
      <c r="Y218" s="372"/>
      <c r="Z218" s="372"/>
      <c r="AA218" s="372"/>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x14ac:dyDescent="0.15">
      <c r="A219" s="229"/>
      <c r="B219" s="230"/>
      <c r="C219" s="231"/>
      <c r="D219" s="232">
        <v>1</v>
      </c>
      <c r="E219" s="233"/>
      <c r="F219" s="233"/>
      <c r="G219" s="232"/>
      <c r="H219" s="234"/>
      <c r="I219" s="234"/>
      <c r="J219" s="232"/>
      <c r="K219" s="233"/>
      <c r="L219" s="232"/>
      <c r="M219" s="232"/>
      <c r="N219" s="232"/>
      <c r="O219" s="255">
        <f t="shared" si="115"/>
        <v>0</v>
      </c>
      <c r="P219" s="350">
        <f>SUM(O219:O223)</f>
        <v>0</v>
      </c>
      <c r="Q219" s="264"/>
      <c r="R219" s="352">
        <f>SUMPRODUCT(Q219:Q223+0)</f>
        <v>0</v>
      </c>
      <c r="S219" s="354" t="e">
        <f>R219/P219</f>
        <v>#DIV/0!</v>
      </c>
      <c r="T219" s="350" t="e">
        <f>LOOKUP(S219,{0.4,0.45,0.5,0.55,0.6,0.65,0.7,0.75,0.8,0.85,0.9,0.95,1},{0.1,0.175,0.25,0.325,0.4,0.475,0.55,0.625,0.7,0.775,0.85,0.925,1})</f>
        <v>#DIV/0!</v>
      </c>
      <c r="U219" s="356"/>
      <c r="V219" s="358"/>
      <c r="W219" s="360"/>
      <c r="X219" s="356"/>
      <c r="Y219" s="352">
        <f>R219-(V219/10)-X219</f>
        <v>0</v>
      </c>
      <c r="Z219" s="352" t="e">
        <f>Y219*T219*AE219</f>
        <v>#DIV/0!</v>
      </c>
      <c r="AA219" s="352"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x14ac:dyDescent="0.15">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51"/>
      <c r="Q220" s="266"/>
      <c r="R220" s="353"/>
      <c r="S220" s="355"/>
      <c r="T220" s="351"/>
      <c r="U220" s="357"/>
      <c r="V220" s="359"/>
      <c r="W220" s="361"/>
      <c r="X220" s="357"/>
      <c r="Y220" s="353"/>
      <c r="Z220" s="353"/>
      <c r="AA220" s="353"/>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x14ac:dyDescent="0.15">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51"/>
      <c r="Q221" s="266"/>
      <c r="R221" s="353"/>
      <c r="S221" s="355"/>
      <c r="T221" s="351"/>
      <c r="U221" s="357"/>
      <c r="V221" s="359"/>
      <c r="W221" s="361"/>
      <c r="X221" s="357"/>
      <c r="Y221" s="353"/>
      <c r="Z221" s="353"/>
      <c r="AA221" s="353"/>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x14ac:dyDescent="0.15">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51"/>
      <c r="Q222" s="266"/>
      <c r="R222" s="353"/>
      <c r="S222" s="355"/>
      <c r="T222" s="351"/>
      <c r="U222" s="357"/>
      <c r="V222" s="359"/>
      <c r="W222" s="361"/>
      <c r="X222" s="357"/>
      <c r="Y222" s="353"/>
      <c r="Z222" s="353"/>
      <c r="AA222" s="353"/>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x14ac:dyDescent="0.15">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51"/>
      <c r="Q223" s="266"/>
      <c r="R223" s="353"/>
      <c r="S223" s="355"/>
      <c r="T223" s="351"/>
      <c r="U223" s="357"/>
      <c r="V223" s="359"/>
      <c r="W223" s="361"/>
      <c r="X223" s="357"/>
      <c r="Y223" s="353"/>
      <c r="Z223" s="353"/>
      <c r="AA223" s="353"/>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x14ac:dyDescent="0.15">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x14ac:dyDescent="0.15">
      <c r="A225" s="229"/>
      <c r="B225" s="230"/>
      <c r="C225" s="231"/>
      <c r="D225" s="232">
        <v>1</v>
      </c>
      <c r="E225" s="233"/>
      <c r="F225" s="233"/>
      <c r="G225" s="232"/>
      <c r="H225" s="234"/>
      <c r="I225" s="234"/>
      <c r="J225" s="232"/>
      <c r="K225" s="233"/>
      <c r="L225" s="232"/>
      <c r="M225" s="232"/>
      <c r="N225" s="232"/>
      <c r="O225" s="255">
        <f t="shared" ref="O225:O249" si="132">N225*M225</f>
        <v>0</v>
      </c>
      <c r="P225" s="350">
        <f>SUM(O225:O229)</f>
        <v>0</v>
      </c>
      <c r="Q225" s="264"/>
      <c r="R225" s="352">
        <f>SUMPRODUCT(Q225:Q229+0)</f>
        <v>0</v>
      </c>
      <c r="S225" s="354" t="e">
        <f>R225/P225</f>
        <v>#DIV/0!</v>
      </c>
      <c r="T225" s="350" t="e">
        <f>LOOKUP(S225,{0.4,0.45,0.5,0.55,0.6,0.65,0.7,0.75,0.8,0.85,0.9,0.95,1},{0.1,0.175,0.25,0.325,0.4,0.475,0.55,0.625,0.7,0.775,0.85,0.925,1})</f>
        <v>#DIV/0!</v>
      </c>
      <c r="U225" s="356"/>
      <c r="V225" s="358"/>
      <c r="W225" s="360"/>
      <c r="X225" s="356"/>
      <c r="Y225" s="352">
        <f>R225-(V225/10)-X225</f>
        <v>0</v>
      </c>
      <c r="Z225" s="352" t="e">
        <f>Y225*T225*AE225</f>
        <v>#DIV/0!</v>
      </c>
      <c r="AA225" s="352"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x14ac:dyDescent="0.15">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51"/>
      <c r="Q226" s="266"/>
      <c r="R226" s="353"/>
      <c r="S226" s="355"/>
      <c r="T226" s="351"/>
      <c r="U226" s="357"/>
      <c r="V226" s="359"/>
      <c r="W226" s="361"/>
      <c r="X226" s="357"/>
      <c r="Y226" s="353"/>
      <c r="Z226" s="353"/>
      <c r="AA226" s="353"/>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x14ac:dyDescent="0.15">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51"/>
      <c r="Q227" s="266"/>
      <c r="R227" s="353"/>
      <c r="S227" s="355"/>
      <c r="T227" s="351"/>
      <c r="U227" s="357"/>
      <c r="V227" s="359"/>
      <c r="W227" s="361"/>
      <c r="X227" s="357"/>
      <c r="Y227" s="353"/>
      <c r="Z227" s="353"/>
      <c r="AA227" s="353"/>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x14ac:dyDescent="0.15">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51"/>
      <c r="Q228" s="266"/>
      <c r="R228" s="353"/>
      <c r="S228" s="355"/>
      <c r="T228" s="351"/>
      <c r="U228" s="357"/>
      <c r="V228" s="359"/>
      <c r="W228" s="361"/>
      <c r="X228" s="357"/>
      <c r="Y228" s="353"/>
      <c r="Z228" s="353"/>
      <c r="AA228" s="353"/>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x14ac:dyDescent="0.15">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51"/>
      <c r="Q229" s="266"/>
      <c r="R229" s="353"/>
      <c r="S229" s="355"/>
      <c r="T229" s="351"/>
      <c r="U229" s="357"/>
      <c r="V229" s="359"/>
      <c r="W229" s="361"/>
      <c r="X229" s="357"/>
      <c r="Y229" s="353"/>
      <c r="Z229" s="353"/>
      <c r="AA229" s="353"/>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x14ac:dyDescent="0.15">
      <c r="A230" s="241"/>
      <c r="B230" s="242"/>
      <c r="C230" s="243"/>
      <c r="D230" s="244">
        <v>1</v>
      </c>
      <c r="E230" s="245"/>
      <c r="F230" s="245"/>
      <c r="G230" s="244"/>
      <c r="H230" s="246"/>
      <c r="I230" s="246"/>
      <c r="J230" s="244"/>
      <c r="K230" s="245"/>
      <c r="L230" s="244"/>
      <c r="M230" s="244"/>
      <c r="N230" s="244"/>
      <c r="O230" s="257">
        <f t="shared" si="132"/>
        <v>0</v>
      </c>
      <c r="P230" s="363">
        <f>SUM(O230:O234)</f>
        <v>0</v>
      </c>
      <c r="Q230" s="269"/>
      <c r="R230" s="371">
        <f>SUMPRODUCT(Q230:Q234+0)</f>
        <v>0</v>
      </c>
      <c r="S230" s="374" t="e">
        <f>R230/P230</f>
        <v>#DIV/0!</v>
      </c>
      <c r="T230" s="363" t="e">
        <f>LOOKUP(S230,{0.4,0.45,0.5,0.55,0.6,0.65,0.7,0.75,0.8,0.85,0.9,0.95,1},{0.1,0.175,0.25,0.325,0.4,0.475,0.55,0.625,0.7,0.775,0.85,0.925,1})</f>
        <v>#DIV/0!</v>
      </c>
      <c r="U230" s="369"/>
      <c r="V230" s="365"/>
      <c r="W230" s="367"/>
      <c r="X230" s="369"/>
      <c r="Y230" s="371">
        <f>R230-(V230/10)-X230</f>
        <v>0</v>
      </c>
      <c r="Z230" s="371" t="e">
        <f>Y230*T230*AE230</f>
        <v>#DIV/0!</v>
      </c>
      <c r="AA230" s="371"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x14ac:dyDescent="0.15">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64"/>
      <c r="Q231" s="271"/>
      <c r="R231" s="372"/>
      <c r="S231" s="375"/>
      <c r="T231" s="364"/>
      <c r="U231" s="370"/>
      <c r="V231" s="366"/>
      <c r="W231" s="368"/>
      <c r="X231" s="370"/>
      <c r="Y231" s="372"/>
      <c r="Z231" s="372"/>
      <c r="AA231" s="372"/>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x14ac:dyDescent="0.15">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64"/>
      <c r="Q232" s="271"/>
      <c r="R232" s="372"/>
      <c r="S232" s="375"/>
      <c r="T232" s="364"/>
      <c r="U232" s="370"/>
      <c r="V232" s="366"/>
      <c r="W232" s="368"/>
      <c r="X232" s="370"/>
      <c r="Y232" s="372"/>
      <c r="Z232" s="372"/>
      <c r="AA232" s="372"/>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x14ac:dyDescent="0.15">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64"/>
      <c r="Q233" s="271"/>
      <c r="R233" s="372"/>
      <c r="S233" s="375"/>
      <c r="T233" s="364"/>
      <c r="U233" s="370"/>
      <c r="V233" s="366"/>
      <c r="W233" s="368"/>
      <c r="X233" s="370"/>
      <c r="Y233" s="372"/>
      <c r="Z233" s="372"/>
      <c r="AA233" s="372"/>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x14ac:dyDescent="0.15">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64"/>
      <c r="Q234" s="271"/>
      <c r="R234" s="372"/>
      <c r="S234" s="375"/>
      <c r="T234" s="364"/>
      <c r="U234" s="370"/>
      <c r="V234" s="366"/>
      <c r="W234" s="368"/>
      <c r="X234" s="370"/>
      <c r="Y234" s="372"/>
      <c r="Z234" s="372"/>
      <c r="AA234" s="372"/>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x14ac:dyDescent="0.15">
      <c r="A235" s="229"/>
      <c r="B235" s="230"/>
      <c r="C235" s="231"/>
      <c r="D235" s="232">
        <v>1</v>
      </c>
      <c r="E235" s="233"/>
      <c r="F235" s="233"/>
      <c r="G235" s="232"/>
      <c r="H235" s="234"/>
      <c r="I235" s="234"/>
      <c r="J235" s="232"/>
      <c r="K235" s="233"/>
      <c r="L235" s="232"/>
      <c r="M235" s="232"/>
      <c r="N235" s="232"/>
      <c r="O235" s="255">
        <f t="shared" si="132"/>
        <v>0</v>
      </c>
      <c r="P235" s="350">
        <f>SUM(O235:O239)</f>
        <v>0</v>
      </c>
      <c r="Q235" s="264"/>
      <c r="R235" s="352">
        <f>SUMPRODUCT(Q235:Q239+0)</f>
        <v>0</v>
      </c>
      <c r="S235" s="354" t="e">
        <f>R235/P235</f>
        <v>#DIV/0!</v>
      </c>
      <c r="T235" s="350" t="e">
        <f>LOOKUP(S235,{0.4,0.45,0.5,0.55,0.6,0.65,0.7,0.75,0.8,0.85,0.9,0.95,1},{0.1,0.175,0.25,0.325,0.4,0.475,0.55,0.625,0.7,0.775,0.85,0.925,1})</f>
        <v>#DIV/0!</v>
      </c>
      <c r="U235" s="356"/>
      <c r="V235" s="358"/>
      <c r="W235" s="360"/>
      <c r="X235" s="356"/>
      <c r="Y235" s="352">
        <f>R235-(V235/10)-X235</f>
        <v>0</v>
      </c>
      <c r="Z235" s="352" t="e">
        <f>Y235*T235*AE235</f>
        <v>#DIV/0!</v>
      </c>
      <c r="AA235" s="352"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x14ac:dyDescent="0.15">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51"/>
      <c r="Q236" s="266"/>
      <c r="R236" s="353"/>
      <c r="S236" s="355"/>
      <c r="T236" s="351"/>
      <c r="U236" s="357"/>
      <c r="V236" s="359"/>
      <c r="W236" s="361"/>
      <c r="X236" s="357"/>
      <c r="Y236" s="353"/>
      <c r="Z236" s="353"/>
      <c r="AA236" s="353"/>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x14ac:dyDescent="0.15">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51"/>
      <c r="Q237" s="266"/>
      <c r="R237" s="353"/>
      <c r="S237" s="355"/>
      <c r="T237" s="351"/>
      <c r="U237" s="357"/>
      <c r="V237" s="359"/>
      <c r="W237" s="361"/>
      <c r="X237" s="357"/>
      <c r="Y237" s="353"/>
      <c r="Z237" s="353"/>
      <c r="AA237" s="353"/>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x14ac:dyDescent="0.15">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51"/>
      <c r="Q238" s="266"/>
      <c r="R238" s="353"/>
      <c r="S238" s="355"/>
      <c r="T238" s="351"/>
      <c r="U238" s="357"/>
      <c r="V238" s="359"/>
      <c r="W238" s="361"/>
      <c r="X238" s="357"/>
      <c r="Y238" s="353"/>
      <c r="Z238" s="353"/>
      <c r="AA238" s="353"/>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x14ac:dyDescent="0.15">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51"/>
      <c r="Q239" s="266"/>
      <c r="R239" s="353"/>
      <c r="S239" s="355"/>
      <c r="T239" s="351"/>
      <c r="U239" s="357"/>
      <c r="V239" s="359"/>
      <c r="W239" s="361"/>
      <c r="X239" s="357"/>
      <c r="Y239" s="353"/>
      <c r="Z239" s="353"/>
      <c r="AA239" s="353"/>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x14ac:dyDescent="0.15">
      <c r="A240" s="241"/>
      <c r="B240" s="242"/>
      <c r="C240" s="243"/>
      <c r="D240" s="244">
        <v>1</v>
      </c>
      <c r="E240" s="245"/>
      <c r="F240" s="245"/>
      <c r="G240" s="244"/>
      <c r="H240" s="246"/>
      <c r="I240" s="246"/>
      <c r="J240" s="244"/>
      <c r="K240" s="245"/>
      <c r="L240" s="244"/>
      <c r="M240" s="244"/>
      <c r="N240" s="244"/>
      <c r="O240" s="257">
        <f t="shared" si="132"/>
        <v>0</v>
      </c>
      <c r="P240" s="363">
        <f>SUM(O240:O244)</f>
        <v>0</v>
      </c>
      <c r="Q240" s="269"/>
      <c r="R240" s="371">
        <f>SUMPRODUCT(Q240:Q244+0)</f>
        <v>0</v>
      </c>
      <c r="S240" s="374" t="e">
        <f>R240/P240</f>
        <v>#DIV/0!</v>
      </c>
      <c r="T240" s="363" t="e">
        <f>LOOKUP(S240,{0.4,0.45,0.5,0.55,0.6,0.65,0.7,0.75,0.8,0.85,0.9,0.95,1},{0.1,0.175,0.25,0.325,0.4,0.475,0.55,0.625,0.7,0.775,0.85,0.925,1})</f>
        <v>#DIV/0!</v>
      </c>
      <c r="U240" s="369"/>
      <c r="V240" s="365"/>
      <c r="W240" s="367"/>
      <c r="X240" s="369"/>
      <c r="Y240" s="371">
        <f>R240-(V240/10)-X240</f>
        <v>0</v>
      </c>
      <c r="Z240" s="371" t="e">
        <f>Y240*T240*AE240</f>
        <v>#DIV/0!</v>
      </c>
      <c r="AA240" s="371"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x14ac:dyDescent="0.15">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64"/>
      <c r="Q241" s="271"/>
      <c r="R241" s="372"/>
      <c r="S241" s="375"/>
      <c r="T241" s="364"/>
      <c r="U241" s="370"/>
      <c r="V241" s="366"/>
      <c r="W241" s="368"/>
      <c r="X241" s="370"/>
      <c r="Y241" s="372"/>
      <c r="Z241" s="372"/>
      <c r="AA241" s="372"/>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x14ac:dyDescent="0.15">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64"/>
      <c r="Q242" s="271"/>
      <c r="R242" s="372"/>
      <c r="S242" s="375"/>
      <c r="T242" s="364"/>
      <c r="U242" s="370"/>
      <c r="V242" s="366"/>
      <c r="W242" s="368"/>
      <c r="X242" s="370"/>
      <c r="Y242" s="372"/>
      <c r="Z242" s="372"/>
      <c r="AA242" s="372"/>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x14ac:dyDescent="0.15">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64"/>
      <c r="Q243" s="271"/>
      <c r="R243" s="372"/>
      <c r="S243" s="375"/>
      <c r="T243" s="364"/>
      <c r="U243" s="370"/>
      <c r="V243" s="366"/>
      <c r="W243" s="368"/>
      <c r="X243" s="370"/>
      <c r="Y243" s="372"/>
      <c r="Z243" s="372"/>
      <c r="AA243" s="372"/>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x14ac:dyDescent="0.15">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64"/>
      <c r="Q244" s="271"/>
      <c r="R244" s="372"/>
      <c r="S244" s="375"/>
      <c r="T244" s="364"/>
      <c r="U244" s="370"/>
      <c r="V244" s="366"/>
      <c r="W244" s="368"/>
      <c r="X244" s="370"/>
      <c r="Y244" s="372"/>
      <c r="Z244" s="372"/>
      <c r="AA244" s="372"/>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x14ac:dyDescent="0.15">
      <c r="A245" s="229"/>
      <c r="B245" s="230"/>
      <c r="C245" s="231"/>
      <c r="D245" s="232">
        <v>1</v>
      </c>
      <c r="E245" s="233"/>
      <c r="F245" s="233"/>
      <c r="G245" s="232"/>
      <c r="H245" s="234"/>
      <c r="I245" s="234"/>
      <c r="J245" s="232"/>
      <c r="K245" s="233"/>
      <c r="L245" s="232"/>
      <c r="M245" s="232"/>
      <c r="N245" s="232"/>
      <c r="O245" s="255">
        <f t="shared" si="132"/>
        <v>0</v>
      </c>
      <c r="P245" s="350">
        <f>SUM(O245:O249)</f>
        <v>0</v>
      </c>
      <c r="Q245" s="264"/>
      <c r="R245" s="352">
        <f>SUMPRODUCT(Q245:Q249+0)</f>
        <v>0</v>
      </c>
      <c r="S245" s="354" t="e">
        <f>R245/P245</f>
        <v>#DIV/0!</v>
      </c>
      <c r="T245" s="350" t="e">
        <f>LOOKUP(S245,{0.4,0.45,0.5,0.55,0.6,0.65,0.7,0.75,0.8,0.85,0.9,0.95,1},{0.1,0.175,0.25,0.325,0.4,0.475,0.55,0.625,0.7,0.775,0.85,0.925,1})</f>
        <v>#DIV/0!</v>
      </c>
      <c r="U245" s="356"/>
      <c r="V245" s="358"/>
      <c r="W245" s="360"/>
      <c r="X245" s="356"/>
      <c r="Y245" s="352">
        <f>R245-(V245/10)-X245</f>
        <v>0</v>
      </c>
      <c r="Z245" s="352" t="e">
        <f>Y245*T245*AE245</f>
        <v>#DIV/0!</v>
      </c>
      <c r="AA245" s="352"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x14ac:dyDescent="0.15">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51"/>
      <c r="Q246" s="266"/>
      <c r="R246" s="353"/>
      <c r="S246" s="355"/>
      <c r="T246" s="351"/>
      <c r="U246" s="357"/>
      <c r="V246" s="359"/>
      <c r="W246" s="361"/>
      <c r="X246" s="357"/>
      <c r="Y246" s="353"/>
      <c r="Z246" s="353"/>
      <c r="AA246" s="353"/>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x14ac:dyDescent="0.15">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51"/>
      <c r="Q247" s="266"/>
      <c r="R247" s="353"/>
      <c r="S247" s="355"/>
      <c r="T247" s="351"/>
      <c r="U247" s="357"/>
      <c r="V247" s="359"/>
      <c r="W247" s="361"/>
      <c r="X247" s="357"/>
      <c r="Y247" s="353"/>
      <c r="Z247" s="353"/>
      <c r="AA247" s="353"/>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x14ac:dyDescent="0.15">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51"/>
      <c r="Q248" s="266"/>
      <c r="R248" s="353"/>
      <c r="S248" s="355"/>
      <c r="T248" s="351"/>
      <c r="U248" s="357"/>
      <c r="V248" s="359"/>
      <c r="W248" s="361"/>
      <c r="X248" s="357"/>
      <c r="Y248" s="353"/>
      <c r="Z248" s="353"/>
      <c r="AA248" s="353"/>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x14ac:dyDescent="0.15">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51"/>
      <c r="Q249" s="266"/>
      <c r="R249" s="353"/>
      <c r="S249" s="355"/>
      <c r="T249" s="351"/>
      <c r="U249" s="357"/>
      <c r="V249" s="359"/>
      <c r="W249" s="361"/>
      <c r="X249" s="357"/>
      <c r="Y249" s="353"/>
      <c r="Z249" s="353"/>
      <c r="AA249" s="353"/>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x14ac:dyDescent="0.15">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x14ac:dyDescent="0.15">
      <c r="A251" s="229"/>
      <c r="B251" s="230"/>
      <c r="C251" s="231"/>
      <c r="D251" s="232">
        <v>1</v>
      </c>
      <c r="E251" s="233"/>
      <c r="F251" s="233"/>
      <c r="G251" s="232"/>
      <c r="H251" s="234"/>
      <c r="I251" s="234"/>
      <c r="J251" s="232"/>
      <c r="K251" s="233"/>
      <c r="L251" s="232"/>
      <c r="M251" s="232"/>
      <c r="N251" s="232"/>
      <c r="O251" s="255">
        <f t="shared" ref="O251:O275" si="149">N251*M251</f>
        <v>0</v>
      </c>
      <c r="P251" s="350">
        <f>SUM(O251:O255)</f>
        <v>0</v>
      </c>
      <c r="Q251" s="264"/>
      <c r="R251" s="352">
        <f>SUMPRODUCT(Q251:Q255+0)</f>
        <v>0</v>
      </c>
      <c r="S251" s="354" t="e">
        <f>R251/P251</f>
        <v>#DIV/0!</v>
      </c>
      <c r="T251" s="350" t="e">
        <f>LOOKUP(S251,{0.4,0.45,0.5,0.55,0.6,0.65,0.7,0.75,0.8,0.85,0.9,0.95,1},{0.1,0.175,0.25,0.325,0.4,0.475,0.55,0.625,0.7,0.775,0.85,0.925,1})</f>
        <v>#DIV/0!</v>
      </c>
      <c r="U251" s="356"/>
      <c r="V251" s="358"/>
      <c r="W251" s="360"/>
      <c r="X251" s="356"/>
      <c r="Y251" s="352">
        <f>R251-(V251/10)-X251</f>
        <v>0</v>
      </c>
      <c r="Z251" s="352" t="e">
        <f>Y251*T251*AE251</f>
        <v>#DIV/0!</v>
      </c>
      <c r="AA251" s="352"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x14ac:dyDescent="0.15">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51"/>
      <c r="Q252" s="266"/>
      <c r="R252" s="353"/>
      <c r="S252" s="355"/>
      <c r="T252" s="351"/>
      <c r="U252" s="357"/>
      <c r="V252" s="359"/>
      <c r="W252" s="361"/>
      <c r="X252" s="357"/>
      <c r="Y252" s="353"/>
      <c r="Z252" s="353"/>
      <c r="AA252" s="353"/>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x14ac:dyDescent="0.15">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51"/>
      <c r="Q253" s="266"/>
      <c r="R253" s="353"/>
      <c r="S253" s="355"/>
      <c r="T253" s="351"/>
      <c r="U253" s="357"/>
      <c r="V253" s="359"/>
      <c r="W253" s="361"/>
      <c r="X253" s="357"/>
      <c r="Y253" s="353"/>
      <c r="Z253" s="353"/>
      <c r="AA253" s="353"/>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x14ac:dyDescent="0.15">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51"/>
      <c r="Q254" s="266"/>
      <c r="R254" s="353"/>
      <c r="S254" s="355"/>
      <c r="T254" s="351"/>
      <c r="U254" s="357"/>
      <c r="V254" s="359"/>
      <c r="W254" s="361"/>
      <c r="X254" s="357"/>
      <c r="Y254" s="353"/>
      <c r="Z254" s="353"/>
      <c r="AA254" s="353"/>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x14ac:dyDescent="0.15">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51"/>
      <c r="Q255" s="266"/>
      <c r="R255" s="353"/>
      <c r="S255" s="355"/>
      <c r="T255" s="351"/>
      <c r="U255" s="357"/>
      <c r="V255" s="359"/>
      <c r="W255" s="361"/>
      <c r="X255" s="357"/>
      <c r="Y255" s="353"/>
      <c r="Z255" s="353"/>
      <c r="AA255" s="353"/>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x14ac:dyDescent="0.15">
      <c r="A256" s="241"/>
      <c r="B256" s="242"/>
      <c r="C256" s="243"/>
      <c r="D256" s="244">
        <v>1</v>
      </c>
      <c r="E256" s="245"/>
      <c r="F256" s="245"/>
      <c r="G256" s="244"/>
      <c r="H256" s="246"/>
      <c r="I256" s="246"/>
      <c r="J256" s="244"/>
      <c r="K256" s="245"/>
      <c r="L256" s="244"/>
      <c r="M256" s="244"/>
      <c r="N256" s="244"/>
      <c r="O256" s="257">
        <f t="shared" si="149"/>
        <v>0</v>
      </c>
      <c r="P256" s="363">
        <f>SUM(O256:O260)</f>
        <v>0</v>
      </c>
      <c r="Q256" s="269"/>
      <c r="R256" s="371">
        <f>SUMPRODUCT(Q256:Q260+0)</f>
        <v>0</v>
      </c>
      <c r="S256" s="374" t="e">
        <f>R256/P256</f>
        <v>#DIV/0!</v>
      </c>
      <c r="T256" s="363" t="e">
        <f>LOOKUP(S256,{0.4,0.45,0.5,0.55,0.6,0.65,0.7,0.75,0.8,0.85,0.9,0.95,1},{0.1,0.175,0.25,0.325,0.4,0.475,0.55,0.625,0.7,0.775,0.85,0.925,1})</f>
        <v>#DIV/0!</v>
      </c>
      <c r="U256" s="369"/>
      <c r="V256" s="365"/>
      <c r="W256" s="367"/>
      <c r="X256" s="369"/>
      <c r="Y256" s="371">
        <f>R256-(V256/10)-X256</f>
        <v>0</v>
      </c>
      <c r="Z256" s="371" t="e">
        <f>Y256*T256*AE256</f>
        <v>#DIV/0!</v>
      </c>
      <c r="AA256" s="371"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x14ac:dyDescent="0.15">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64"/>
      <c r="Q257" s="271"/>
      <c r="R257" s="372"/>
      <c r="S257" s="375"/>
      <c r="T257" s="364"/>
      <c r="U257" s="370"/>
      <c r="V257" s="366"/>
      <c r="W257" s="368"/>
      <c r="X257" s="370"/>
      <c r="Y257" s="372"/>
      <c r="Z257" s="372"/>
      <c r="AA257" s="372"/>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x14ac:dyDescent="0.15">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64"/>
      <c r="Q258" s="271"/>
      <c r="R258" s="372"/>
      <c r="S258" s="375"/>
      <c r="T258" s="364"/>
      <c r="U258" s="370"/>
      <c r="V258" s="366"/>
      <c r="W258" s="368"/>
      <c r="X258" s="370"/>
      <c r="Y258" s="372"/>
      <c r="Z258" s="372"/>
      <c r="AA258" s="372"/>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x14ac:dyDescent="0.15">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64"/>
      <c r="Q259" s="271"/>
      <c r="R259" s="372"/>
      <c r="S259" s="375"/>
      <c r="T259" s="364"/>
      <c r="U259" s="370"/>
      <c r="V259" s="366"/>
      <c r="W259" s="368"/>
      <c r="X259" s="370"/>
      <c r="Y259" s="372"/>
      <c r="Z259" s="372"/>
      <c r="AA259" s="372"/>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x14ac:dyDescent="0.15">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64"/>
      <c r="Q260" s="271"/>
      <c r="R260" s="372"/>
      <c r="S260" s="375"/>
      <c r="T260" s="364"/>
      <c r="U260" s="370"/>
      <c r="V260" s="366"/>
      <c r="W260" s="368"/>
      <c r="X260" s="370"/>
      <c r="Y260" s="372"/>
      <c r="Z260" s="372"/>
      <c r="AA260" s="372"/>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x14ac:dyDescent="0.15">
      <c r="A261" s="229"/>
      <c r="B261" s="230"/>
      <c r="C261" s="231"/>
      <c r="D261" s="232">
        <v>1</v>
      </c>
      <c r="E261" s="233"/>
      <c r="F261" s="233"/>
      <c r="G261" s="232"/>
      <c r="H261" s="234"/>
      <c r="I261" s="234"/>
      <c r="J261" s="232"/>
      <c r="K261" s="233"/>
      <c r="L261" s="232"/>
      <c r="M261" s="232"/>
      <c r="N261" s="232"/>
      <c r="O261" s="255">
        <f t="shared" si="149"/>
        <v>0</v>
      </c>
      <c r="P261" s="350">
        <f>SUM(O261:O265)</f>
        <v>0</v>
      </c>
      <c r="Q261" s="264"/>
      <c r="R261" s="352">
        <f>SUMPRODUCT(Q261:Q265+0)</f>
        <v>0</v>
      </c>
      <c r="S261" s="354" t="e">
        <f>R261/P261</f>
        <v>#DIV/0!</v>
      </c>
      <c r="T261" s="350" t="e">
        <f>LOOKUP(S261,{0.4,0.45,0.5,0.55,0.6,0.65,0.7,0.75,0.8,0.85,0.9,0.95,1},{0.1,0.175,0.25,0.325,0.4,0.475,0.55,0.625,0.7,0.775,0.85,0.925,1})</f>
        <v>#DIV/0!</v>
      </c>
      <c r="U261" s="356"/>
      <c r="V261" s="358"/>
      <c r="W261" s="360"/>
      <c r="X261" s="356"/>
      <c r="Y261" s="352">
        <f>R261-(V261/10)-X261</f>
        <v>0</v>
      </c>
      <c r="Z261" s="352" t="e">
        <f>Y261*T261*AE261</f>
        <v>#DIV/0!</v>
      </c>
      <c r="AA261" s="352"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x14ac:dyDescent="0.15">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51"/>
      <c r="Q262" s="266"/>
      <c r="R262" s="353"/>
      <c r="S262" s="355"/>
      <c r="T262" s="351"/>
      <c r="U262" s="357"/>
      <c r="V262" s="359"/>
      <c r="W262" s="361"/>
      <c r="X262" s="357"/>
      <c r="Y262" s="353"/>
      <c r="Z262" s="353"/>
      <c r="AA262" s="353"/>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x14ac:dyDescent="0.15">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51"/>
      <c r="Q263" s="266"/>
      <c r="R263" s="353"/>
      <c r="S263" s="355"/>
      <c r="T263" s="351"/>
      <c r="U263" s="357"/>
      <c r="V263" s="359"/>
      <c r="W263" s="361"/>
      <c r="X263" s="357"/>
      <c r="Y263" s="353"/>
      <c r="Z263" s="353"/>
      <c r="AA263" s="353"/>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x14ac:dyDescent="0.15">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51"/>
      <c r="Q264" s="266"/>
      <c r="R264" s="353"/>
      <c r="S264" s="355"/>
      <c r="T264" s="351"/>
      <c r="U264" s="357"/>
      <c r="V264" s="359"/>
      <c r="W264" s="361"/>
      <c r="X264" s="357"/>
      <c r="Y264" s="353"/>
      <c r="Z264" s="353"/>
      <c r="AA264" s="353"/>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x14ac:dyDescent="0.15">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51"/>
      <c r="Q265" s="266"/>
      <c r="R265" s="353"/>
      <c r="S265" s="355"/>
      <c r="T265" s="351"/>
      <c r="U265" s="357"/>
      <c r="V265" s="359"/>
      <c r="W265" s="361"/>
      <c r="X265" s="357"/>
      <c r="Y265" s="353"/>
      <c r="Z265" s="353"/>
      <c r="AA265" s="353"/>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x14ac:dyDescent="0.15">
      <c r="A266" s="241"/>
      <c r="B266" s="242"/>
      <c r="C266" s="243"/>
      <c r="D266" s="244">
        <v>1</v>
      </c>
      <c r="E266" s="245"/>
      <c r="F266" s="245"/>
      <c r="G266" s="244"/>
      <c r="H266" s="246"/>
      <c r="I266" s="246"/>
      <c r="J266" s="244"/>
      <c r="K266" s="245"/>
      <c r="L266" s="244"/>
      <c r="M266" s="244"/>
      <c r="N266" s="244"/>
      <c r="O266" s="257">
        <f t="shared" si="149"/>
        <v>0</v>
      </c>
      <c r="P266" s="363">
        <f>SUM(O266:O270)</f>
        <v>0</v>
      </c>
      <c r="Q266" s="269"/>
      <c r="R266" s="371">
        <f>SUMPRODUCT(Q266:Q270+0)</f>
        <v>0</v>
      </c>
      <c r="S266" s="374" t="e">
        <f>R266/P266</f>
        <v>#DIV/0!</v>
      </c>
      <c r="T266" s="363" t="e">
        <f>LOOKUP(S266,{0.4,0.45,0.5,0.55,0.6,0.65,0.7,0.75,0.8,0.85,0.9,0.95,1},{0.1,0.175,0.25,0.325,0.4,0.475,0.55,0.625,0.7,0.775,0.85,0.925,1})</f>
        <v>#DIV/0!</v>
      </c>
      <c r="U266" s="369"/>
      <c r="V266" s="365"/>
      <c r="W266" s="367"/>
      <c r="X266" s="369"/>
      <c r="Y266" s="371">
        <f>R266-(V266/10)-X266</f>
        <v>0</v>
      </c>
      <c r="Z266" s="371" t="e">
        <f>Y266*T266*AE266</f>
        <v>#DIV/0!</v>
      </c>
      <c r="AA266" s="371"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x14ac:dyDescent="0.15">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64"/>
      <c r="Q267" s="271"/>
      <c r="R267" s="372"/>
      <c r="S267" s="375"/>
      <c r="T267" s="364"/>
      <c r="U267" s="370"/>
      <c r="V267" s="366"/>
      <c r="W267" s="368"/>
      <c r="X267" s="370"/>
      <c r="Y267" s="372"/>
      <c r="Z267" s="372"/>
      <c r="AA267" s="372"/>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x14ac:dyDescent="0.15">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64"/>
      <c r="Q268" s="271"/>
      <c r="R268" s="372"/>
      <c r="S268" s="375"/>
      <c r="T268" s="364"/>
      <c r="U268" s="370"/>
      <c r="V268" s="366"/>
      <c r="W268" s="368"/>
      <c r="X268" s="370"/>
      <c r="Y268" s="372"/>
      <c r="Z268" s="372"/>
      <c r="AA268" s="372"/>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x14ac:dyDescent="0.15">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64"/>
      <c r="Q269" s="271"/>
      <c r="R269" s="372"/>
      <c r="S269" s="375"/>
      <c r="T269" s="364"/>
      <c r="U269" s="370"/>
      <c r="V269" s="366"/>
      <c r="W269" s="368"/>
      <c r="X269" s="370"/>
      <c r="Y269" s="372"/>
      <c r="Z269" s="372"/>
      <c r="AA269" s="372"/>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x14ac:dyDescent="0.15">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64"/>
      <c r="Q270" s="271"/>
      <c r="R270" s="372"/>
      <c r="S270" s="375"/>
      <c r="T270" s="364"/>
      <c r="U270" s="370"/>
      <c r="V270" s="366"/>
      <c r="W270" s="368"/>
      <c r="X270" s="370"/>
      <c r="Y270" s="372"/>
      <c r="Z270" s="372"/>
      <c r="AA270" s="372"/>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x14ac:dyDescent="0.15">
      <c r="A271" s="229"/>
      <c r="B271" s="230"/>
      <c r="C271" s="231"/>
      <c r="D271" s="232">
        <v>1</v>
      </c>
      <c r="E271" s="233"/>
      <c r="F271" s="233"/>
      <c r="G271" s="232"/>
      <c r="H271" s="234"/>
      <c r="I271" s="234"/>
      <c r="J271" s="232"/>
      <c r="K271" s="233"/>
      <c r="L271" s="232"/>
      <c r="M271" s="232"/>
      <c r="N271" s="232"/>
      <c r="O271" s="255">
        <f t="shared" si="149"/>
        <v>0</v>
      </c>
      <c r="P271" s="350">
        <f>SUM(O271:O275)</f>
        <v>0</v>
      </c>
      <c r="Q271" s="264"/>
      <c r="R271" s="352">
        <f>SUMPRODUCT(Q271:Q275+0)</f>
        <v>0</v>
      </c>
      <c r="S271" s="354" t="e">
        <f>R271/P271</f>
        <v>#DIV/0!</v>
      </c>
      <c r="T271" s="350" t="e">
        <f>LOOKUP(S271,{0.4,0.45,0.5,0.55,0.6,0.65,0.7,0.75,0.8,0.85,0.9,0.95,1},{0.1,0.175,0.25,0.325,0.4,0.475,0.55,0.625,0.7,0.775,0.85,0.925,1})</f>
        <v>#DIV/0!</v>
      </c>
      <c r="U271" s="356"/>
      <c r="V271" s="358"/>
      <c r="W271" s="360"/>
      <c r="X271" s="356"/>
      <c r="Y271" s="352">
        <f>R271-(V271/10)-X271</f>
        <v>0</v>
      </c>
      <c r="Z271" s="352" t="e">
        <f>Y271*T271*AE271</f>
        <v>#DIV/0!</v>
      </c>
      <c r="AA271" s="352"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x14ac:dyDescent="0.15">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51"/>
      <c r="Q272" s="266"/>
      <c r="R272" s="353"/>
      <c r="S272" s="355"/>
      <c r="T272" s="351"/>
      <c r="U272" s="357"/>
      <c r="V272" s="359"/>
      <c r="W272" s="361"/>
      <c r="X272" s="357"/>
      <c r="Y272" s="353"/>
      <c r="Z272" s="353"/>
      <c r="AA272" s="353"/>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x14ac:dyDescent="0.15">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51"/>
      <c r="Q273" s="266"/>
      <c r="R273" s="353"/>
      <c r="S273" s="355"/>
      <c r="T273" s="351"/>
      <c r="U273" s="357"/>
      <c r="V273" s="359"/>
      <c r="W273" s="361"/>
      <c r="X273" s="357"/>
      <c r="Y273" s="353"/>
      <c r="Z273" s="353"/>
      <c r="AA273" s="353"/>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x14ac:dyDescent="0.15">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51"/>
      <c r="Q274" s="266"/>
      <c r="R274" s="353"/>
      <c r="S274" s="355"/>
      <c r="T274" s="351"/>
      <c r="U274" s="357"/>
      <c r="V274" s="359"/>
      <c r="W274" s="361"/>
      <c r="X274" s="357"/>
      <c r="Y274" s="353"/>
      <c r="Z274" s="353"/>
      <c r="AA274" s="353"/>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x14ac:dyDescent="0.15">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51"/>
      <c r="Q275" s="266"/>
      <c r="R275" s="353"/>
      <c r="S275" s="355"/>
      <c r="T275" s="351"/>
      <c r="U275" s="357"/>
      <c r="V275" s="359"/>
      <c r="W275" s="361"/>
      <c r="X275" s="357"/>
      <c r="Y275" s="353"/>
      <c r="Z275" s="353"/>
      <c r="AA275" s="353"/>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x14ac:dyDescent="0.15">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x14ac:dyDescent="0.15">
      <c r="A277" s="229"/>
      <c r="B277" s="230"/>
      <c r="C277" s="231"/>
      <c r="D277" s="232">
        <v>1</v>
      </c>
      <c r="E277" s="233"/>
      <c r="F277" s="233"/>
      <c r="G277" s="232"/>
      <c r="H277" s="234"/>
      <c r="I277" s="234"/>
      <c r="J277" s="232"/>
      <c r="K277" s="233"/>
      <c r="L277" s="232"/>
      <c r="M277" s="232"/>
      <c r="N277" s="232"/>
      <c r="O277" s="255">
        <f t="shared" ref="O277:O301" si="166">N277*M277</f>
        <v>0</v>
      </c>
      <c r="P277" s="350">
        <f>SUM(O277:O281)</f>
        <v>0</v>
      </c>
      <c r="Q277" s="264"/>
      <c r="R277" s="352">
        <f>SUMPRODUCT(Q277:Q281+0)</f>
        <v>0</v>
      </c>
      <c r="S277" s="354" t="e">
        <f>R277/P277</f>
        <v>#DIV/0!</v>
      </c>
      <c r="T277" s="350" t="e">
        <f>LOOKUP(S277,{0.4,0.45,0.5,0.55,0.6,0.65,0.7,0.75,0.8,0.85,0.9,0.95,1},{0.1,0.175,0.25,0.325,0.4,0.475,0.55,0.625,0.7,0.775,0.85,0.925,1})</f>
        <v>#DIV/0!</v>
      </c>
      <c r="U277" s="356"/>
      <c r="V277" s="358"/>
      <c r="W277" s="360"/>
      <c r="X277" s="356"/>
      <c r="Y277" s="352">
        <f>R277-(V277/10)-X277</f>
        <v>0</v>
      </c>
      <c r="Z277" s="352" t="e">
        <f>Y277*T277*AE277</f>
        <v>#DIV/0!</v>
      </c>
      <c r="AA277" s="352"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x14ac:dyDescent="0.15">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51"/>
      <c r="Q278" s="266"/>
      <c r="R278" s="353"/>
      <c r="S278" s="355"/>
      <c r="T278" s="351"/>
      <c r="U278" s="357"/>
      <c r="V278" s="359"/>
      <c r="W278" s="361"/>
      <c r="X278" s="357"/>
      <c r="Y278" s="353"/>
      <c r="Z278" s="353"/>
      <c r="AA278" s="353"/>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x14ac:dyDescent="0.15">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51"/>
      <c r="Q279" s="266"/>
      <c r="R279" s="353"/>
      <c r="S279" s="355"/>
      <c r="T279" s="351"/>
      <c r="U279" s="357"/>
      <c r="V279" s="359"/>
      <c r="W279" s="361"/>
      <c r="X279" s="357"/>
      <c r="Y279" s="353"/>
      <c r="Z279" s="353"/>
      <c r="AA279" s="353"/>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x14ac:dyDescent="0.15">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51"/>
      <c r="Q280" s="266"/>
      <c r="R280" s="353"/>
      <c r="S280" s="355"/>
      <c r="T280" s="351"/>
      <c r="U280" s="357"/>
      <c r="V280" s="359"/>
      <c r="W280" s="361"/>
      <c r="X280" s="357"/>
      <c r="Y280" s="353"/>
      <c r="Z280" s="353"/>
      <c r="AA280" s="353"/>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x14ac:dyDescent="0.15">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51"/>
      <c r="Q281" s="266"/>
      <c r="R281" s="353"/>
      <c r="S281" s="355"/>
      <c r="T281" s="351"/>
      <c r="U281" s="357"/>
      <c r="V281" s="359"/>
      <c r="W281" s="361"/>
      <c r="X281" s="357"/>
      <c r="Y281" s="353"/>
      <c r="Z281" s="353"/>
      <c r="AA281" s="353"/>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x14ac:dyDescent="0.15">
      <c r="A282" s="241"/>
      <c r="B282" s="242"/>
      <c r="C282" s="243"/>
      <c r="D282" s="244">
        <v>1</v>
      </c>
      <c r="E282" s="245"/>
      <c r="F282" s="245"/>
      <c r="G282" s="244"/>
      <c r="H282" s="246"/>
      <c r="I282" s="246"/>
      <c r="J282" s="244"/>
      <c r="K282" s="245"/>
      <c r="L282" s="244"/>
      <c r="M282" s="244"/>
      <c r="N282" s="244"/>
      <c r="O282" s="257">
        <f t="shared" si="166"/>
        <v>0</v>
      </c>
      <c r="P282" s="363">
        <f>SUM(O282:O286)</f>
        <v>0</v>
      </c>
      <c r="Q282" s="269"/>
      <c r="R282" s="371">
        <f>SUMPRODUCT(Q282:Q286+0)</f>
        <v>0</v>
      </c>
      <c r="S282" s="374" t="e">
        <f>R282/P282</f>
        <v>#DIV/0!</v>
      </c>
      <c r="T282" s="363" t="e">
        <f>LOOKUP(S282,{0.4,0.45,0.5,0.55,0.6,0.65,0.7,0.75,0.8,0.85,0.9,0.95,1},{0.1,0.175,0.25,0.325,0.4,0.475,0.55,0.625,0.7,0.775,0.85,0.925,1})</f>
        <v>#DIV/0!</v>
      </c>
      <c r="U282" s="369"/>
      <c r="V282" s="365"/>
      <c r="W282" s="367"/>
      <c r="X282" s="369"/>
      <c r="Y282" s="371">
        <f>R282-(V282/10)-X282</f>
        <v>0</v>
      </c>
      <c r="Z282" s="371" t="e">
        <f>Y282*T282*AE282</f>
        <v>#DIV/0!</v>
      </c>
      <c r="AA282" s="371"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x14ac:dyDescent="0.15">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64"/>
      <c r="Q283" s="271"/>
      <c r="R283" s="372"/>
      <c r="S283" s="375"/>
      <c r="T283" s="364"/>
      <c r="U283" s="370"/>
      <c r="V283" s="366"/>
      <c r="W283" s="368"/>
      <c r="X283" s="370"/>
      <c r="Y283" s="372"/>
      <c r="Z283" s="372"/>
      <c r="AA283" s="372"/>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x14ac:dyDescent="0.15">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64"/>
      <c r="Q284" s="271"/>
      <c r="R284" s="372"/>
      <c r="S284" s="375"/>
      <c r="T284" s="364"/>
      <c r="U284" s="370"/>
      <c r="V284" s="366"/>
      <c r="W284" s="368"/>
      <c r="X284" s="370"/>
      <c r="Y284" s="372"/>
      <c r="Z284" s="372"/>
      <c r="AA284" s="372"/>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x14ac:dyDescent="0.15">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64"/>
      <c r="Q285" s="271"/>
      <c r="R285" s="372"/>
      <c r="S285" s="375"/>
      <c r="T285" s="364"/>
      <c r="U285" s="370"/>
      <c r="V285" s="366"/>
      <c r="W285" s="368"/>
      <c r="X285" s="370"/>
      <c r="Y285" s="372"/>
      <c r="Z285" s="372"/>
      <c r="AA285" s="372"/>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x14ac:dyDescent="0.15">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64"/>
      <c r="Q286" s="271"/>
      <c r="R286" s="372"/>
      <c r="S286" s="375"/>
      <c r="T286" s="364"/>
      <c r="U286" s="370"/>
      <c r="V286" s="366"/>
      <c r="W286" s="368"/>
      <c r="X286" s="370"/>
      <c r="Y286" s="372"/>
      <c r="Z286" s="372"/>
      <c r="AA286" s="372"/>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x14ac:dyDescent="0.15">
      <c r="A287" s="229"/>
      <c r="B287" s="230"/>
      <c r="C287" s="231"/>
      <c r="D287" s="232">
        <v>1</v>
      </c>
      <c r="E287" s="233"/>
      <c r="F287" s="233"/>
      <c r="G287" s="232"/>
      <c r="H287" s="234"/>
      <c r="I287" s="234"/>
      <c r="J287" s="232"/>
      <c r="K287" s="233"/>
      <c r="L287" s="232"/>
      <c r="M287" s="232"/>
      <c r="N287" s="232"/>
      <c r="O287" s="255">
        <f t="shared" si="166"/>
        <v>0</v>
      </c>
      <c r="P287" s="350">
        <f>SUM(O287:O291)</f>
        <v>0</v>
      </c>
      <c r="Q287" s="264"/>
      <c r="R287" s="352">
        <f>SUMPRODUCT(Q287:Q291+0)</f>
        <v>0</v>
      </c>
      <c r="S287" s="354" t="e">
        <f>R287/P287</f>
        <v>#DIV/0!</v>
      </c>
      <c r="T287" s="350" t="e">
        <f>LOOKUP(S287,{0.4,0.45,0.5,0.55,0.6,0.65,0.7,0.75,0.8,0.85,0.9,0.95,1},{0.1,0.175,0.25,0.325,0.4,0.475,0.55,0.625,0.7,0.775,0.85,0.925,1})</f>
        <v>#DIV/0!</v>
      </c>
      <c r="U287" s="356"/>
      <c r="V287" s="358"/>
      <c r="W287" s="360"/>
      <c r="X287" s="356"/>
      <c r="Y287" s="352">
        <f>R287-(V287/10)-X287</f>
        <v>0</v>
      </c>
      <c r="Z287" s="352" t="e">
        <f>Y287*T287*AE287</f>
        <v>#DIV/0!</v>
      </c>
      <c r="AA287" s="352"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x14ac:dyDescent="0.15">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51"/>
      <c r="Q288" s="266"/>
      <c r="R288" s="353"/>
      <c r="S288" s="355"/>
      <c r="T288" s="351"/>
      <c r="U288" s="357"/>
      <c r="V288" s="359"/>
      <c r="W288" s="361"/>
      <c r="X288" s="357"/>
      <c r="Y288" s="353"/>
      <c r="Z288" s="353"/>
      <c r="AA288" s="353"/>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x14ac:dyDescent="0.15">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51"/>
      <c r="Q289" s="266"/>
      <c r="R289" s="353"/>
      <c r="S289" s="355"/>
      <c r="T289" s="351"/>
      <c r="U289" s="357"/>
      <c r="V289" s="359"/>
      <c r="W289" s="361"/>
      <c r="X289" s="357"/>
      <c r="Y289" s="353"/>
      <c r="Z289" s="353"/>
      <c r="AA289" s="353"/>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x14ac:dyDescent="0.15">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51"/>
      <c r="Q290" s="266"/>
      <c r="R290" s="353"/>
      <c r="S290" s="355"/>
      <c r="T290" s="351"/>
      <c r="U290" s="357"/>
      <c r="V290" s="359"/>
      <c r="W290" s="361"/>
      <c r="X290" s="357"/>
      <c r="Y290" s="353"/>
      <c r="Z290" s="353"/>
      <c r="AA290" s="353"/>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x14ac:dyDescent="0.15">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51"/>
      <c r="Q291" s="266"/>
      <c r="R291" s="353"/>
      <c r="S291" s="355"/>
      <c r="T291" s="351"/>
      <c r="U291" s="357"/>
      <c r="V291" s="359"/>
      <c r="W291" s="361"/>
      <c r="X291" s="357"/>
      <c r="Y291" s="353"/>
      <c r="Z291" s="353"/>
      <c r="AA291" s="353"/>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x14ac:dyDescent="0.15">
      <c r="A292" s="241"/>
      <c r="B292" s="242"/>
      <c r="C292" s="243"/>
      <c r="D292" s="244">
        <v>1</v>
      </c>
      <c r="E292" s="245"/>
      <c r="F292" s="245"/>
      <c r="G292" s="244"/>
      <c r="H292" s="246"/>
      <c r="I292" s="246"/>
      <c r="J292" s="244"/>
      <c r="K292" s="245"/>
      <c r="L292" s="244"/>
      <c r="M292" s="244"/>
      <c r="N292" s="244"/>
      <c r="O292" s="257">
        <f t="shared" si="166"/>
        <v>0</v>
      </c>
      <c r="P292" s="363">
        <f>SUM(O292:O296)</f>
        <v>0</v>
      </c>
      <c r="Q292" s="269"/>
      <c r="R292" s="371">
        <f>SUMPRODUCT(Q292:Q296+0)</f>
        <v>0</v>
      </c>
      <c r="S292" s="374" t="e">
        <f>R292/P292</f>
        <v>#DIV/0!</v>
      </c>
      <c r="T292" s="363" t="e">
        <f>LOOKUP(S292,{0.4,0.45,0.5,0.55,0.6,0.65,0.7,0.75,0.8,0.85,0.9,0.95,1},{0.1,0.175,0.25,0.325,0.4,0.475,0.55,0.625,0.7,0.775,0.85,0.925,1})</f>
        <v>#DIV/0!</v>
      </c>
      <c r="U292" s="369"/>
      <c r="V292" s="365"/>
      <c r="W292" s="367"/>
      <c r="X292" s="369"/>
      <c r="Y292" s="371">
        <f>R292-(V292/10)-X292</f>
        <v>0</v>
      </c>
      <c r="Z292" s="371" t="e">
        <f>Y292*T292*AE292</f>
        <v>#DIV/0!</v>
      </c>
      <c r="AA292" s="371"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x14ac:dyDescent="0.15">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64"/>
      <c r="Q293" s="271"/>
      <c r="R293" s="372"/>
      <c r="S293" s="375"/>
      <c r="T293" s="364"/>
      <c r="U293" s="370"/>
      <c r="V293" s="366"/>
      <c r="W293" s="368"/>
      <c r="X293" s="370"/>
      <c r="Y293" s="372"/>
      <c r="Z293" s="372"/>
      <c r="AA293" s="372"/>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x14ac:dyDescent="0.15">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64"/>
      <c r="Q294" s="271"/>
      <c r="R294" s="372"/>
      <c r="S294" s="375"/>
      <c r="T294" s="364"/>
      <c r="U294" s="370"/>
      <c r="V294" s="366"/>
      <c r="W294" s="368"/>
      <c r="X294" s="370"/>
      <c r="Y294" s="372"/>
      <c r="Z294" s="372"/>
      <c r="AA294" s="372"/>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x14ac:dyDescent="0.15">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64"/>
      <c r="Q295" s="271"/>
      <c r="R295" s="372"/>
      <c r="S295" s="375"/>
      <c r="T295" s="364"/>
      <c r="U295" s="370"/>
      <c r="V295" s="366"/>
      <c r="W295" s="368"/>
      <c r="X295" s="370"/>
      <c r="Y295" s="372"/>
      <c r="Z295" s="372"/>
      <c r="AA295" s="372"/>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x14ac:dyDescent="0.15">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64"/>
      <c r="Q296" s="271"/>
      <c r="R296" s="372"/>
      <c r="S296" s="375"/>
      <c r="T296" s="364"/>
      <c r="U296" s="370"/>
      <c r="V296" s="366"/>
      <c r="W296" s="368"/>
      <c r="X296" s="370"/>
      <c r="Y296" s="372"/>
      <c r="Z296" s="372"/>
      <c r="AA296" s="372"/>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x14ac:dyDescent="0.15">
      <c r="A297" s="229"/>
      <c r="B297" s="230"/>
      <c r="C297" s="231"/>
      <c r="D297" s="232">
        <v>1</v>
      </c>
      <c r="E297" s="233"/>
      <c r="F297" s="233"/>
      <c r="G297" s="232"/>
      <c r="H297" s="234"/>
      <c r="I297" s="234"/>
      <c r="J297" s="232"/>
      <c r="K297" s="233"/>
      <c r="L297" s="232"/>
      <c r="M297" s="232"/>
      <c r="N297" s="232"/>
      <c r="O297" s="255">
        <f t="shared" si="166"/>
        <v>0</v>
      </c>
      <c r="P297" s="350">
        <f>SUM(O297:O301)</f>
        <v>0</v>
      </c>
      <c r="Q297" s="264"/>
      <c r="R297" s="352">
        <f>SUMPRODUCT(Q297:Q301+0)</f>
        <v>0</v>
      </c>
      <c r="S297" s="354" t="e">
        <f>R297/P297</f>
        <v>#DIV/0!</v>
      </c>
      <c r="T297" s="350" t="e">
        <f>LOOKUP(S297,{0.4,0.45,0.5,0.55,0.6,0.65,0.7,0.75,0.8,0.85,0.9,0.95,1},{0.1,0.175,0.25,0.325,0.4,0.475,0.55,0.625,0.7,0.775,0.85,0.925,1})</f>
        <v>#DIV/0!</v>
      </c>
      <c r="U297" s="356"/>
      <c r="V297" s="358"/>
      <c r="W297" s="360"/>
      <c r="X297" s="356"/>
      <c r="Y297" s="352">
        <f>R297-(V297/10)-X297</f>
        <v>0</v>
      </c>
      <c r="Z297" s="352" t="e">
        <f>Y297*T297*AE297</f>
        <v>#DIV/0!</v>
      </c>
      <c r="AA297" s="352"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x14ac:dyDescent="0.15">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51"/>
      <c r="Q298" s="266"/>
      <c r="R298" s="353"/>
      <c r="S298" s="355"/>
      <c r="T298" s="351"/>
      <c r="U298" s="357"/>
      <c r="V298" s="359"/>
      <c r="W298" s="361"/>
      <c r="X298" s="357"/>
      <c r="Y298" s="353"/>
      <c r="Z298" s="353"/>
      <c r="AA298" s="353"/>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x14ac:dyDescent="0.15">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51"/>
      <c r="Q299" s="266"/>
      <c r="R299" s="353"/>
      <c r="S299" s="355"/>
      <c r="T299" s="351"/>
      <c r="U299" s="357"/>
      <c r="V299" s="359"/>
      <c r="W299" s="361"/>
      <c r="X299" s="357"/>
      <c r="Y299" s="353"/>
      <c r="Z299" s="353"/>
      <c r="AA299" s="353"/>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x14ac:dyDescent="0.15">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51"/>
      <c r="Q300" s="266"/>
      <c r="R300" s="353"/>
      <c r="S300" s="355"/>
      <c r="T300" s="351"/>
      <c r="U300" s="357"/>
      <c r="V300" s="359"/>
      <c r="W300" s="361"/>
      <c r="X300" s="357"/>
      <c r="Y300" s="353"/>
      <c r="Z300" s="353"/>
      <c r="AA300" s="353"/>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x14ac:dyDescent="0.15">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51"/>
      <c r="Q301" s="266"/>
      <c r="R301" s="353"/>
      <c r="S301" s="355"/>
      <c r="T301" s="351"/>
      <c r="U301" s="357"/>
      <c r="V301" s="359"/>
      <c r="W301" s="361"/>
      <c r="X301" s="357"/>
      <c r="Y301" s="353"/>
      <c r="Z301" s="353"/>
      <c r="AA301" s="353"/>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x14ac:dyDescent="0.15">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x14ac:dyDescent="0.15">
      <c r="A303" s="229"/>
      <c r="B303" s="230"/>
      <c r="C303" s="231"/>
      <c r="D303" s="232">
        <v>1</v>
      </c>
      <c r="E303" s="233"/>
      <c r="F303" s="233"/>
      <c r="G303" s="232"/>
      <c r="H303" s="234"/>
      <c r="I303" s="234"/>
      <c r="J303" s="232"/>
      <c r="K303" s="233"/>
      <c r="L303" s="232"/>
      <c r="M303" s="232"/>
      <c r="N303" s="232"/>
      <c r="O303" s="255">
        <f t="shared" ref="O303:O327" si="183">N303*M303</f>
        <v>0</v>
      </c>
      <c r="P303" s="350">
        <f>SUM(O303:O307)</f>
        <v>0</v>
      </c>
      <c r="Q303" s="264"/>
      <c r="R303" s="352">
        <f>SUMPRODUCT(Q303:Q307+0)</f>
        <v>0</v>
      </c>
      <c r="S303" s="354" t="e">
        <f>R303/P303</f>
        <v>#DIV/0!</v>
      </c>
      <c r="T303" s="350" t="e">
        <f>LOOKUP(S303,{0.4,0.45,0.5,0.55,0.6,0.65,0.7,0.75,0.8,0.85,0.9,0.95,1},{0.1,0.175,0.25,0.325,0.4,0.475,0.55,0.625,0.7,0.775,0.85,0.925,1})</f>
        <v>#DIV/0!</v>
      </c>
      <c r="U303" s="356"/>
      <c r="V303" s="358"/>
      <c r="W303" s="360"/>
      <c r="X303" s="356"/>
      <c r="Y303" s="352">
        <f>R303-(V303/10)-X303</f>
        <v>0</v>
      </c>
      <c r="Z303" s="352" t="e">
        <f>Y303*T303*AE303</f>
        <v>#DIV/0!</v>
      </c>
      <c r="AA303" s="352"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x14ac:dyDescent="0.15">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51"/>
      <c r="Q304" s="266"/>
      <c r="R304" s="353"/>
      <c r="S304" s="355"/>
      <c r="T304" s="351"/>
      <c r="U304" s="357"/>
      <c r="V304" s="359"/>
      <c r="W304" s="361"/>
      <c r="X304" s="357"/>
      <c r="Y304" s="353"/>
      <c r="Z304" s="353"/>
      <c r="AA304" s="353"/>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x14ac:dyDescent="0.15">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51"/>
      <c r="Q305" s="266"/>
      <c r="R305" s="353"/>
      <c r="S305" s="355"/>
      <c r="T305" s="351"/>
      <c r="U305" s="357"/>
      <c r="V305" s="359"/>
      <c r="W305" s="361"/>
      <c r="X305" s="357"/>
      <c r="Y305" s="353"/>
      <c r="Z305" s="353"/>
      <c r="AA305" s="353"/>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x14ac:dyDescent="0.15">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51"/>
      <c r="Q306" s="266"/>
      <c r="R306" s="353"/>
      <c r="S306" s="355"/>
      <c r="T306" s="351"/>
      <c r="U306" s="357"/>
      <c r="V306" s="359"/>
      <c r="W306" s="361"/>
      <c r="X306" s="357"/>
      <c r="Y306" s="353"/>
      <c r="Z306" s="353"/>
      <c r="AA306" s="353"/>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x14ac:dyDescent="0.15">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51"/>
      <c r="Q307" s="266"/>
      <c r="R307" s="353"/>
      <c r="S307" s="355"/>
      <c r="T307" s="351"/>
      <c r="U307" s="357"/>
      <c r="V307" s="359"/>
      <c r="W307" s="361"/>
      <c r="X307" s="357"/>
      <c r="Y307" s="353"/>
      <c r="Z307" s="353"/>
      <c r="AA307" s="353"/>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x14ac:dyDescent="0.15">
      <c r="A308" s="241"/>
      <c r="B308" s="242"/>
      <c r="C308" s="243"/>
      <c r="D308" s="244">
        <v>1</v>
      </c>
      <c r="E308" s="245"/>
      <c r="F308" s="245"/>
      <c r="G308" s="244"/>
      <c r="H308" s="246"/>
      <c r="I308" s="246"/>
      <c r="J308" s="244"/>
      <c r="K308" s="245"/>
      <c r="L308" s="244"/>
      <c r="M308" s="244"/>
      <c r="N308" s="244"/>
      <c r="O308" s="257">
        <f t="shared" si="183"/>
        <v>0</v>
      </c>
      <c r="P308" s="363">
        <f>SUM(O308:O312)</f>
        <v>0</v>
      </c>
      <c r="Q308" s="269"/>
      <c r="R308" s="371">
        <f>SUMPRODUCT(Q308:Q312+0)</f>
        <v>0</v>
      </c>
      <c r="S308" s="374" t="e">
        <f>R308/P308</f>
        <v>#DIV/0!</v>
      </c>
      <c r="T308" s="363" t="e">
        <f>LOOKUP(S308,{0.4,0.45,0.5,0.55,0.6,0.65,0.7,0.75,0.8,0.85,0.9,0.95,1},{0.1,0.175,0.25,0.325,0.4,0.475,0.55,0.625,0.7,0.775,0.85,0.925,1})</f>
        <v>#DIV/0!</v>
      </c>
      <c r="U308" s="369"/>
      <c r="V308" s="365"/>
      <c r="W308" s="367"/>
      <c r="X308" s="369"/>
      <c r="Y308" s="371">
        <f>R308-(V308/10)-X308</f>
        <v>0</v>
      </c>
      <c r="Z308" s="371" t="e">
        <f>Y308*T308*AE308</f>
        <v>#DIV/0!</v>
      </c>
      <c r="AA308" s="371"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x14ac:dyDescent="0.15">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64"/>
      <c r="Q309" s="271"/>
      <c r="R309" s="372"/>
      <c r="S309" s="375"/>
      <c r="T309" s="364"/>
      <c r="U309" s="370"/>
      <c r="V309" s="366"/>
      <c r="W309" s="368"/>
      <c r="X309" s="370"/>
      <c r="Y309" s="372"/>
      <c r="Z309" s="372"/>
      <c r="AA309" s="372"/>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x14ac:dyDescent="0.15">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64"/>
      <c r="Q310" s="271"/>
      <c r="R310" s="372"/>
      <c r="S310" s="375"/>
      <c r="T310" s="364"/>
      <c r="U310" s="370"/>
      <c r="V310" s="366"/>
      <c r="W310" s="368"/>
      <c r="X310" s="370"/>
      <c r="Y310" s="372"/>
      <c r="Z310" s="372"/>
      <c r="AA310" s="372"/>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x14ac:dyDescent="0.15">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64"/>
      <c r="Q311" s="271"/>
      <c r="R311" s="372"/>
      <c r="S311" s="375"/>
      <c r="T311" s="364"/>
      <c r="U311" s="370"/>
      <c r="V311" s="366"/>
      <c r="W311" s="368"/>
      <c r="X311" s="370"/>
      <c r="Y311" s="372"/>
      <c r="Z311" s="372"/>
      <c r="AA311" s="372"/>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x14ac:dyDescent="0.15">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64"/>
      <c r="Q312" s="271"/>
      <c r="R312" s="372"/>
      <c r="S312" s="375"/>
      <c r="T312" s="364"/>
      <c r="U312" s="370"/>
      <c r="V312" s="366"/>
      <c r="W312" s="368"/>
      <c r="X312" s="370"/>
      <c r="Y312" s="372"/>
      <c r="Z312" s="372"/>
      <c r="AA312" s="372"/>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x14ac:dyDescent="0.15">
      <c r="A313" s="229"/>
      <c r="B313" s="230"/>
      <c r="C313" s="231"/>
      <c r="D313" s="232">
        <v>1</v>
      </c>
      <c r="E313" s="233"/>
      <c r="F313" s="233"/>
      <c r="G313" s="232"/>
      <c r="H313" s="234"/>
      <c r="I313" s="234"/>
      <c r="J313" s="232"/>
      <c r="K313" s="233"/>
      <c r="L313" s="232"/>
      <c r="M313" s="232"/>
      <c r="N313" s="232"/>
      <c r="O313" s="255">
        <f t="shared" si="183"/>
        <v>0</v>
      </c>
      <c r="P313" s="350">
        <f>SUM(O313:O317)</f>
        <v>0</v>
      </c>
      <c r="Q313" s="264"/>
      <c r="R313" s="352">
        <f>SUMPRODUCT(Q313:Q317+0)</f>
        <v>0</v>
      </c>
      <c r="S313" s="354" t="e">
        <f>R313/P313</f>
        <v>#DIV/0!</v>
      </c>
      <c r="T313" s="350" t="e">
        <f>LOOKUP(S313,{0.4,0.45,0.5,0.55,0.6,0.65,0.7,0.75,0.8,0.85,0.9,0.95,1},{0.1,0.175,0.25,0.325,0.4,0.475,0.55,0.625,0.7,0.775,0.85,0.925,1})</f>
        <v>#DIV/0!</v>
      </c>
      <c r="U313" s="356"/>
      <c r="V313" s="358"/>
      <c r="W313" s="360"/>
      <c r="X313" s="356"/>
      <c r="Y313" s="352">
        <f>R313-(V313/10)-X313</f>
        <v>0</v>
      </c>
      <c r="Z313" s="352" t="e">
        <f>Y313*T313*AE313</f>
        <v>#DIV/0!</v>
      </c>
      <c r="AA313" s="352"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x14ac:dyDescent="0.15">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51"/>
      <c r="Q314" s="266"/>
      <c r="R314" s="353"/>
      <c r="S314" s="355"/>
      <c r="T314" s="351"/>
      <c r="U314" s="357"/>
      <c r="V314" s="359"/>
      <c r="W314" s="361"/>
      <c r="X314" s="357"/>
      <c r="Y314" s="353"/>
      <c r="Z314" s="353"/>
      <c r="AA314" s="353"/>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x14ac:dyDescent="0.15">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51"/>
      <c r="Q315" s="266"/>
      <c r="R315" s="353"/>
      <c r="S315" s="355"/>
      <c r="T315" s="351"/>
      <c r="U315" s="357"/>
      <c r="V315" s="359"/>
      <c r="W315" s="361"/>
      <c r="X315" s="357"/>
      <c r="Y315" s="353"/>
      <c r="Z315" s="353"/>
      <c r="AA315" s="353"/>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x14ac:dyDescent="0.15">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51"/>
      <c r="Q316" s="266"/>
      <c r="R316" s="353"/>
      <c r="S316" s="355"/>
      <c r="T316" s="351"/>
      <c r="U316" s="357"/>
      <c r="V316" s="359"/>
      <c r="W316" s="361"/>
      <c r="X316" s="357"/>
      <c r="Y316" s="353"/>
      <c r="Z316" s="353"/>
      <c r="AA316" s="353"/>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x14ac:dyDescent="0.15">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51"/>
      <c r="Q317" s="266"/>
      <c r="R317" s="353"/>
      <c r="S317" s="355"/>
      <c r="T317" s="351"/>
      <c r="U317" s="357"/>
      <c r="V317" s="359"/>
      <c r="W317" s="361"/>
      <c r="X317" s="357"/>
      <c r="Y317" s="353"/>
      <c r="Z317" s="353"/>
      <c r="AA317" s="353"/>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x14ac:dyDescent="0.15">
      <c r="A318" s="241"/>
      <c r="B318" s="242"/>
      <c r="C318" s="243"/>
      <c r="D318" s="244">
        <v>1</v>
      </c>
      <c r="E318" s="245"/>
      <c r="F318" s="245"/>
      <c r="G318" s="244"/>
      <c r="H318" s="246"/>
      <c r="I318" s="246"/>
      <c r="J318" s="244"/>
      <c r="K318" s="245"/>
      <c r="L318" s="244"/>
      <c r="M318" s="244"/>
      <c r="N318" s="244"/>
      <c r="O318" s="257">
        <f t="shared" si="183"/>
        <v>0</v>
      </c>
      <c r="P318" s="363">
        <f>SUM(O318:O322)</f>
        <v>0</v>
      </c>
      <c r="Q318" s="269"/>
      <c r="R318" s="371">
        <f>SUMPRODUCT(Q318:Q322+0)</f>
        <v>0</v>
      </c>
      <c r="S318" s="374" t="e">
        <f>R318/P318</f>
        <v>#DIV/0!</v>
      </c>
      <c r="T318" s="363" t="e">
        <f>LOOKUP(S318,{0.4,0.45,0.5,0.55,0.6,0.65,0.7,0.75,0.8,0.85,0.9,0.95,1},{0.1,0.175,0.25,0.325,0.4,0.475,0.55,0.625,0.7,0.775,0.85,0.925,1})</f>
        <v>#DIV/0!</v>
      </c>
      <c r="U318" s="369"/>
      <c r="V318" s="365"/>
      <c r="W318" s="367"/>
      <c r="X318" s="369"/>
      <c r="Y318" s="371">
        <f>R318-(V318/10)-X318</f>
        <v>0</v>
      </c>
      <c r="Z318" s="371" t="e">
        <f>Y318*T318*AE318</f>
        <v>#DIV/0!</v>
      </c>
      <c r="AA318" s="371"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x14ac:dyDescent="0.15">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64"/>
      <c r="Q319" s="271"/>
      <c r="R319" s="372"/>
      <c r="S319" s="375"/>
      <c r="T319" s="364"/>
      <c r="U319" s="370"/>
      <c r="V319" s="366"/>
      <c r="W319" s="368"/>
      <c r="X319" s="370"/>
      <c r="Y319" s="372"/>
      <c r="Z319" s="372"/>
      <c r="AA319" s="372"/>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x14ac:dyDescent="0.15">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64"/>
      <c r="Q320" s="271"/>
      <c r="R320" s="372"/>
      <c r="S320" s="375"/>
      <c r="T320" s="364"/>
      <c r="U320" s="370"/>
      <c r="V320" s="366"/>
      <c r="W320" s="368"/>
      <c r="X320" s="370"/>
      <c r="Y320" s="372"/>
      <c r="Z320" s="372"/>
      <c r="AA320" s="372"/>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x14ac:dyDescent="0.15">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64"/>
      <c r="Q321" s="271"/>
      <c r="R321" s="372"/>
      <c r="S321" s="375"/>
      <c r="T321" s="364"/>
      <c r="U321" s="370"/>
      <c r="V321" s="366"/>
      <c r="W321" s="368"/>
      <c r="X321" s="370"/>
      <c r="Y321" s="372"/>
      <c r="Z321" s="372"/>
      <c r="AA321" s="372"/>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x14ac:dyDescent="0.15">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64"/>
      <c r="Q322" s="271"/>
      <c r="R322" s="372"/>
      <c r="S322" s="375"/>
      <c r="T322" s="364"/>
      <c r="U322" s="370"/>
      <c r="V322" s="366"/>
      <c r="W322" s="368"/>
      <c r="X322" s="370"/>
      <c r="Y322" s="372"/>
      <c r="Z322" s="372"/>
      <c r="AA322" s="372"/>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x14ac:dyDescent="0.15">
      <c r="A323" s="229"/>
      <c r="B323" s="230"/>
      <c r="C323" s="231"/>
      <c r="D323" s="232">
        <v>1</v>
      </c>
      <c r="E323" s="233"/>
      <c r="F323" s="233"/>
      <c r="G323" s="232"/>
      <c r="H323" s="234"/>
      <c r="I323" s="234"/>
      <c r="J323" s="232"/>
      <c r="K323" s="233"/>
      <c r="L323" s="232"/>
      <c r="M323" s="232"/>
      <c r="N323" s="232"/>
      <c r="O323" s="255">
        <f t="shared" si="183"/>
        <v>0</v>
      </c>
      <c r="P323" s="350">
        <f>SUM(O323:O327)</f>
        <v>0</v>
      </c>
      <c r="Q323" s="264"/>
      <c r="R323" s="352">
        <f>SUMPRODUCT(Q323:Q327+0)</f>
        <v>0</v>
      </c>
      <c r="S323" s="354" t="e">
        <f>R323/P323</f>
        <v>#DIV/0!</v>
      </c>
      <c r="T323" s="350" t="e">
        <f>LOOKUP(S323,{0.4,0.45,0.5,0.55,0.6,0.65,0.7,0.75,0.8,0.85,0.9,0.95,1},{0.1,0.175,0.25,0.325,0.4,0.475,0.55,0.625,0.7,0.775,0.85,0.925,1})</f>
        <v>#DIV/0!</v>
      </c>
      <c r="U323" s="356"/>
      <c r="V323" s="358"/>
      <c r="W323" s="360"/>
      <c r="X323" s="356"/>
      <c r="Y323" s="352">
        <f>R323-(V323/10)-X323</f>
        <v>0</v>
      </c>
      <c r="Z323" s="352" t="e">
        <f>Y323*T323*AE323</f>
        <v>#DIV/0!</v>
      </c>
      <c r="AA323" s="352"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x14ac:dyDescent="0.15">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51"/>
      <c r="Q324" s="266"/>
      <c r="R324" s="353"/>
      <c r="S324" s="355"/>
      <c r="T324" s="351"/>
      <c r="U324" s="357"/>
      <c r="V324" s="359"/>
      <c r="W324" s="361"/>
      <c r="X324" s="357"/>
      <c r="Y324" s="353"/>
      <c r="Z324" s="353"/>
      <c r="AA324" s="353"/>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x14ac:dyDescent="0.15">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51"/>
      <c r="Q325" s="266"/>
      <c r="R325" s="353"/>
      <c r="S325" s="355"/>
      <c r="T325" s="351"/>
      <c r="U325" s="357"/>
      <c r="V325" s="359"/>
      <c r="W325" s="361"/>
      <c r="X325" s="357"/>
      <c r="Y325" s="353"/>
      <c r="Z325" s="353"/>
      <c r="AA325" s="353"/>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x14ac:dyDescent="0.15">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51"/>
      <c r="Q326" s="266"/>
      <c r="R326" s="353"/>
      <c r="S326" s="355"/>
      <c r="T326" s="351"/>
      <c r="U326" s="357"/>
      <c r="V326" s="359"/>
      <c r="W326" s="361"/>
      <c r="X326" s="357"/>
      <c r="Y326" s="353"/>
      <c r="Z326" s="353"/>
      <c r="AA326" s="353"/>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x14ac:dyDescent="0.15">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51"/>
      <c r="Q327" s="266"/>
      <c r="R327" s="353"/>
      <c r="S327" s="355"/>
      <c r="T327" s="351"/>
      <c r="U327" s="357"/>
      <c r="V327" s="359"/>
      <c r="W327" s="361"/>
      <c r="X327" s="357"/>
      <c r="Y327" s="353"/>
      <c r="Z327" s="353"/>
      <c r="AA327" s="353"/>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x14ac:dyDescent="0.15">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x14ac:dyDescent="0.15">
      <c r="A329" s="229"/>
      <c r="B329" s="230"/>
      <c r="C329" s="231"/>
      <c r="D329" s="232">
        <v>1</v>
      </c>
      <c r="E329" s="233"/>
      <c r="F329" s="233"/>
      <c r="G329" s="232"/>
      <c r="H329" s="234"/>
      <c r="I329" s="234"/>
      <c r="J329" s="232"/>
      <c r="K329" s="233"/>
      <c r="L329" s="232"/>
      <c r="M329" s="232"/>
      <c r="N329" s="232"/>
      <c r="O329" s="255">
        <f t="shared" ref="O329:O353" si="200">N329*M329</f>
        <v>0</v>
      </c>
      <c r="P329" s="350">
        <f>SUM(O329:O333)</f>
        <v>0</v>
      </c>
      <c r="Q329" s="264"/>
      <c r="R329" s="352">
        <f>SUMPRODUCT(Q329:Q333+0)</f>
        <v>0</v>
      </c>
      <c r="S329" s="354" t="e">
        <f>R329/P329</f>
        <v>#DIV/0!</v>
      </c>
      <c r="T329" s="350" t="e">
        <f>LOOKUP(S329,{0.4,0.45,0.5,0.55,0.6,0.65,0.7,0.75,0.8,0.85,0.9,0.95,1},{0.1,0.175,0.25,0.325,0.4,0.475,0.55,0.625,0.7,0.775,0.85,0.925,1})</f>
        <v>#DIV/0!</v>
      </c>
      <c r="U329" s="356"/>
      <c r="V329" s="358"/>
      <c r="W329" s="360"/>
      <c r="X329" s="356"/>
      <c r="Y329" s="352">
        <f>R329-(V329/10)-X329</f>
        <v>0</v>
      </c>
      <c r="Z329" s="352" t="e">
        <f>Y329*T329*AE329</f>
        <v>#DIV/0!</v>
      </c>
      <c r="AA329" s="352"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x14ac:dyDescent="0.15">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51"/>
      <c r="Q330" s="266"/>
      <c r="R330" s="353"/>
      <c r="S330" s="355"/>
      <c r="T330" s="351"/>
      <c r="U330" s="357"/>
      <c r="V330" s="359"/>
      <c r="W330" s="361"/>
      <c r="X330" s="357"/>
      <c r="Y330" s="353"/>
      <c r="Z330" s="353"/>
      <c r="AA330" s="353"/>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x14ac:dyDescent="0.15">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51"/>
      <c r="Q331" s="266"/>
      <c r="R331" s="353"/>
      <c r="S331" s="355"/>
      <c r="T331" s="351"/>
      <c r="U331" s="357"/>
      <c r="V331" s="359"/>
      <c r="W331" s="361"/>
      <c r="X331" s="357"/>
      <c r="Y331" s="353"/>
      <c r="Z331" s="353"/>
      <c r="AA331" s="353"/>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x14ac:dyDescent="0.15">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51"/>
      <c r="Q332" s="266"/>
      <c r="R332" s="353"/>
      <c r="S332" s="355"/>
      <c r="T332" s="351"/>
      <c r="U332" s="357"/>
      <c r="V332" s="359"/>
      <c r="W332" s="361"/>
      <c r="X332" s="357"/>
      <c r="Y332" s="353"/>
      <c r="Z332" s="353"/>
      <c r="AA332" s="353"/>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x14ac:dyDescent="0.15">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51"/>
      <c r="Q333" s="266"/>
      <c r="R333" s="353"/>
      <c r="S333" s="355"/>
      <c r="T333" s="351"/>
      <c r="U333" s="357"/>
      <c r="V333" s="359"/>
      <c r="W333" s="361"/>
      <c r="X333" s="357"/>
      <c r="Y333" s="353"/>
      <c r="Z333" s="353"/>
      <c r="AA333" s="353"/>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x14ac:dyDescent="0.15">
      <c r="A334" s="241"/>
      <c r="B334" s="242"/>
      <c r="C334" s="243"/>
      <c r="D334" s="244">
        <v>1</v>
      </c>
      <c r="E334" s="245"/>
      <c r="F334" s="245"/>
      <c r="G334" s="244"/>
      <c r="H334" s="246"/>
      <c r="I334" s="246"/>
      <c r="J334" s="244"/>
      <c r="K334" s="245"/>
      <c r="L334" s="244"/>
      <c r="M334" s="244"/>
      <c r="N334" s="244"/>
      <c r="O334" s="257">
        <f t="shared" si="200"/>
        <v>0</v>
      </c>
      <c r="P334" s="363">
        <f>SUM(O334:O338)</f>
        <v>0</v>
      </c>
      <c r="Q334" s="269"/>
      <c r="R334" s="371">
        <f>SUMPRODUCT(Q334:Q338+0)</f>
        <v>0</v>
      </c>
      <c r="S334" s="374" t="e">
        <f>R334/P334</f>
        <v>#DIV/0!</v>
      </c>
      <c r="T334" s="363" t="e">
        <f>LOOKUP(S334,{0.4,0.45,0.5,0.55,0.6,0.65,0.7,0.75,0.8,0.85,0.9,0.95,1},{0.1,0.175,0.25,0.325,0.4,0.475,0.55,0.625,0.7,0.775,0.85,0.925,1})</f>
        <v>#DIV/0!</v>
      </c>
      <c r="U334" s="369"/>
      <c r="V334" s="365"/>
      <c r="W334" s="367"/>
      <c r="X334" s="369"/>
      <c r="Y334" s="371">
        <f>R334-(V334/10)-X334</f>
        <v>0</v>
      </c>
      <c r="Z334" s="371" t="e">
        <f>Y334*T334*AE334</f>
        <v>#DIV/0!</v>
      </c>
      <c r="AA334" s="371"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x14ac:dyDescent="0.15">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64"/>
      <c r="Q335" s="271"/>
      <c r="R335" s="372"/>
      <c r="S335" s="375"/>
      <c r="T335" s="364"/>
      <c r="U335" s="370"/>
      <c r="V335" s="366"/>
      <c r="W335" s="368"/>
      <c r="X335" s="370"/>
      <c r="Y335" s="372"/>
      <c r="Z335" s="372"/>
      <c r="AA335" s="372"/>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x14ac:dyDescent="0.15">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64"/>
      <c r="Q336" s="271"/>
      <c r="R336" s="372"/>
      <c r="S336" s="375"/>
      <c r="T336" s="364"/>
      <c r="U336" s="370"/>
      <c r="V336" s="366"/>
      <c r="W336" s="368"/>
      <c r="X336" s="370"/>
      <c r="Y336" s="372"/>
      <c r="Z336" s="372"/>
      <c r="AA336" s="372"/>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x14ac:dyDescent="0.15">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64"/>
      <c r="Q337" s="271"/>
      <c r="R337" s="372"/>
      <c r="S337" s="375"/>
      <c r="T337" s="364"/>
      <c r="U337" s="370"/>
      <c r="V337" s="366"/>
      <c r="W337" s="368"/>
      <c r="X337" s="370"/>
      <c r="Y337" s="372"/>
      <c r="Z337" s="372"/>
      <c r="AA337" s="372"/>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x14ac:dyDescent="0.15">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64"/>
      <c r="Q338" s="271"/>
      <c r="R338" s="372"/>
      <c r="S338" s="375"/>
      <c r="T338" s="364"/>
      <c r="U338" s="370"/>
      <c r="V338" s="366"/>
      <c r="W338" s="368"/>
      <c r="X338" s="370"/>
      <c r="Y338" s="372"/>
      <c r="Z338" s="372"/>
      <c r="AA338" s="372"/>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x14ac:dyDescent="0.15">
      <c r="A339" s="229"/>
      <c r="B339" s="230"/>
      <c r="C339" s="231"/>
      <c r="D339" s="232">
        <v>1</v>
      </c>
      <c r="E339" s="233"/>
      <c r="F339" s="233"/>
      <c r="G339" s="232"/>
      <c r="H339" s="234"/>
      <c r="I339" s="234"/>
      <c r="J339" s="232"/>
      <c r="K339" s="233"/>
      <c r="L339" s="232"/>
      <c r="M339" s="232"/>
      <c r="N339" s="232"/>
      <c r="O339" s="255">
        <f t="shared" si="200"/>
        <v>0</v>
      </c>
      <c r="P339" s="350">
        <f>SUM(O339:O343)</f>
        <v>0</v>
      </c>
      <c r="Q339" s="264"/>
      <c r="R339" s="352">
        <f>SUMPRODUCT(Q339:Q343+0)</f>
        <v>0</v>
      </c>
      <c r="S339" s="354" t="e">
        <f>R339/P339</f>
        <v>#DIV/0!</v>
      </c>
      <c r="T339" s="350" t="e">
        <f>LOOKUP(S339,{0.4,0.45,0.5,0.55,0.6,0.65,0.7,0.75,0.8,0.85,0.9,0.95,1},{0.1,0.175,0.25,0.325,0.4,0.475,0.55,0.625,0.7,0.775,0.85,0.925,1})</f>
        <v>#DIV/0!</v>
      </c>
      <c r="U339" s="356"/>
      <c r="V339" s="358"/>
      <c r="W339" s="360"/>
      <c r="X339" s="356"/>
      <c r="Y339" s="352">
        <f>R339-(V339/10)-X339</f>
        <v>0</v>
      </c>
      <c r="Z339" s="352" t="e">
        <f>Y339*T339*AE339</f>
        <v>#DIV/0!</v>
      </c>
      <c r="AA339" s="352"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x14ac:dyDescent="0.15">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51"/>
      <c r="Q340" s="266"/>
      <c r="R340" s="353"/>
      <c r="S340" s="355"/>
      <c r="T340" s="351"/>
      <c r="U340" s="357"/>
      <c r="V340" s="359"/>
      <c r="W340" s="361"/>
      <c r="X340" s="357"/>
      <c r="Y340" s="353"/>
      <c r="Z340" s="353"/>
      <c r="AA340" s="353"/>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x14ac:dyDescent="0.15">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51"/>
      <c r="Q341" s="266"/>
      <c r="R341" s="353"/>
      <c r="S341" s="355"/>
      <c r="T341" s="351"/>
      <c r="U341" s="357"/>
      <c r="V341" s="359"/>
      <c r="W341" s="361"/>
      <c r="X341" s="357"/>
      <c r="Y341" s="353"/>
      <c r="Z341" s="353"/>
      <c r="AA341" s="353"/>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x14ac:dyDescent="0.15">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51"/>
      <c r="Q342" s="266"/>
      <c r="R342" s="353"/>
      <c r="S342" s="355"/>
      <c r="T342" s="351"/>
      <c r="U342" s="357"/>
      <c r="V342" s="359"/>
      <c r="W342" s="361"/>
      <c r="X342" s="357"/>
      <c r="Y342" s="353"/>
      <c r="Z342" s="353"/>
      <c r="AA342" s="353"/>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x14ac:dyDescent="0.15">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51"/>
      <c r="Q343" s="266"/>
      <c r="R343" s="353"/>
      <c r="S343" s="355"/>
      <c r="T343" s="351"/>
      <c r="U343" s="357"/>
      <c r="V343" s="359"/>
      <c r="W343" s="361"/>
      <c r="X343" s="357"/>
      <c r="Y343" s="353"/>
      <c r="Z343" s="353"/>
      <c r="AA343" s="353"/>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x14ac:dyDescent="0.15">
      <c r="A344" s="241"/>
      <c r="B344" s="242"/>
      <c r="C344" s="243"/>
      <c r="D344" s="244">
        <v>1</v>
      </c>
      <c r="E344" s="245"/>
      <c r="F344" s="245"/>
      <c r="G344" s="244"/>
      <c r="H344" s="246"/>
      <c r="I344" s="246"/>
      <c r="J344" s="244"/>
      <c r="K344" s="245"/>
      <c r="L344" s="244"/>
      <c r="M344" s="244"/>
      <c r="N344" s="244"/>
      <c r="O344" s="257">
        <f t="shared" si="200"/>
        <v>0</v>
      </c>
      <c r="P344" s="363">
        <f>SUM(O344:O348)</f>
        <v>0</v>
      </c>
      <c r="Q344" s="269"/>
      <c r="R344" s="371">
        <f>SUMPRODUCT(Q344:Q348+0)</f>
        <v>0</v>
      </c>
      <c r="S344" s="374" t="e">
        <f>R344/P344</f>
        <v>#DIV/0!</v>
      </c>
      <c r="T344" s="363" t="e">
        <f>LOOKUP(S344,{0.4,0.45,0.5,0.55,0.6,0.65,0.7,0.75,0.8,0.85,0.9,0.95,1},{0.1,0.175,0.25,0.325,0.4,0.475,0.55,0.625,0.7,0.775,0.85,0.925,1})</f>
        <v>#DIV/0!</v>
      </c>
      <c r="U344" s="369"/>
      <c r="V344" s="365"/>
      <c r="W344" s="367"/>
      <c r="X344" s="369"/>
      <c r="Y344" s="371">
        <f>R344-(V344/10)-X344</f>
        <v>0</v>
      </c>
      <c r="Z344" s="371" t="e">
        <f>Y344*T344*AE344</f>
        <v>#DIV/0!</v>
      </c>
      <c r="AA344" s="371"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x14ac:dyDescent="0.15">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64"/>
      <c r="Q345" s="271"/>
      <c r="R345" s="372"/>
      <c r="S345" s="375"/>
      <c r="T345" s="364"/>
      <c r="U345" s="370"/>
      <c r="V345" s="366"/>
      <c r="W345" s="368"/>
      <c r="X345" s="370"/>
      <c r="Y345" s="372"/>
      <c r="Z345" s="372"/>
      <c r="AA345" s="372"/>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x14ac:dyDescent="0.15">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64"/>
      <c r="Q346" s="271"/>
      <c r="R346" s="372"/>
      <c r="S346" s="375"/>
      <c r="T346" s="364"/>
      <c r="U346" s="370"/>
      <c r="V346" s="366"/>
      <c r="W346" s="368"/>
      <c r="X346" s="370"/>
      <c r="Y346" s="372"/>
      <c r="Z346" s="372"/>
      <c r="AA346" s="372"/>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x14ac:dyDescent="0.15">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64"/>
      <c r="Q347" s="271"/>
      <c r="R347" s="372"/>
      <c r="S347" s="375"/>
      <c r="T347" s="364"/>
      <c r="U347" s="370"/>
      <c r="V347" s="366"/>
      <c r="W347" s="368"/>
      <c r="X347" s="370"/>
      <c r="Y347" s="372"/>
      <c r="Z347" s="372"/>
      <c r="AA347" s="372"/>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x14ac:dyDescent="0.15">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64"/>
      <c r="Q348" s="271"/>
      <c r="R348" s="372"/>
      <c r="S348" s="375"/>
      <c r="T348" s="364"/>
      <c r="U348" s="370"/>
      <c r="V348" s="366"/>
      <c r="W348" s="368"/>
      <c r="X348" s="370"/>
      <c r="Y348" s="372"/>
      <c r="Z348" s="372"/>
      <c r="AA348" s="372"/>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x14ac:dyDescent="0.15">
      <c r="A349" s="229"/>
      <c r="B349" s="230"/>
      <c r="C349" s="231"/>
      <c r="D349" s="232">
        <v>1</v>
      </c>
      <c r="E349" s="233"/>
      <c r="F349" s="233"/>
      <c r="G349" s="232"/>
      <c r="H349" s="234"/>
      <c r="I349" s="234"/>
      <c r="J349" s="232"/>
      <c r="K349" s="233"/>
      <c r="L349" s="232"/>
      <c r="M349" s="232"/>
      <c r="N349" s="232"/>
      <c r="O349" s="255">
        <f t="shared" si="200"/>
        <v>0</v>
      </c>
      <c r="P349" s="350">
        <f>SUM(O349:O353)</f>
        <v>0</v>
      </c>
      <c r="Q349" s="264"/>
      <c r="R349" s="352">
        <f>SUMPRODUCT(Q349:Q353+0)</f>
        <v>0</v>
      </c>
      <c r="S349" s="354" t="e">
        <f>R349/P349</f>
        <v>#DIV/0!</v>
      </c>
      <c r="T349" s="350" t="e">
        <f>LOOKUP(S349,{0.4,0.45,0.5,0.55,0.6,0.65,0.7,0.75,0.8,0.85,0.9,0.95,1},{0.1,0.175,0.25,0.325,0.4,0.475,0.55,0.625,0.7,0.775,0.85,0.925,1})</f>
        <v>#DIV/0!</v>
      </c>
      <c r="U349" s="356"/>
      <c r="V349" s="358"/>
      <c r="W349" s="360"/>
      <c r="X349" s="356"/>
      <c r="Y349" s="352">
        <f>R349-(V349/10)-X349</f>
        <v>0</v>
      </c>
      <c r="Z349" s="352" t="e">
        <f>Y349*T349*AE349</f>
        <v>#DIV/0!</v>
      </c>
      <c r="AA349" s="352"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x14ac:dyDescent="0.15">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51"/>
      <c r="Q350" s="266"/>
      <c r="R350" s="353"/>
      <c r="S350" s="355"/>
      <c r="T350" s="351"/>
      <c r="U350" s="357"/>
      <c r="V350" s="359"/>
      <c r="W350" s="361"/>
      <c r="X350" s="357"/>
      <c r="Y350" s="353"/>
      <c r="Z350" s="353"/>
      <c r="AA350" s="353"/>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x14ac:dyDescent="0.15">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51"/>
      <c r="Q351" s="266"/>
      <c r="R351" s="353"/>
      <c r="S351" s="355"/>
      <c r="T351" s="351"/>
      <c r="U351" s="357"/>
      <c r="V351" s="359"/>
      <c r="W351" s="361"/>
      <c r="X351" s="357"/>
      <c r="Y351" s="353"/>
      <c r="Z351" s="353"/>
      <c r="AA351" s="353"/>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x14ac:dyDescent="0.15">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51"/>
      <c r="Q352" s="266"/>
      <c r="R352" s="353"/>
      <c r="S352" s="355"/>
      <c r="T352" s="351"/>
      <c r="U352" s="357"/>
      <c r="V352" s="359"/>
      <c r="W352" s="361"/>
      <c r="X352" s="357"/>
      <c r="Y352" s="353"/>
      <c r="Z352" s="353"/>
      <c r="AA352" s="353"/>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x14ac:dyDescent="0.15">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51"/>
      <c r="Q353" s="266"/>
      <c r="R353" s="353"/>
      <c r="S353" s="355"/>
      <c r="T353" s="351"/>
      <c r="U353" s="357"/>
      <c r="V353" s="359"/>
      <c r="W353" s="361"/>
      <c r="X353" s="357"/>
      <c r="Y353" s="353"/>
      <c r="Z353" s="353"/>
      <c r="AA353" s="353"/>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x14ac:dyDescent="0.15">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x14ac:dyDescent="0.15">
      <c r="A355" s="229"/>
      <c r="B355" s="230"/>
      <c r="C355" s="231"/>
      <c r="D355" s="232">
        <v>1</v>
      </c>
      <c r="E355" s="233"/>
      <c r="F355" s="233"/>
      <c r="G355" s="232"/>
      <c r="H355" s="234"/>
      <c r="I355" s="234"/>
      <c r="J355" s="232"/>
      <c r="K355" s="233"/>
      <c r="L355" s="232"/>
      <c r="M355" s="232"/>
      <c r="N355" s="232"/>
      <c r="O355" s="255">
        <f t="shared" ref="O355:O379" si="217">N355*M355</f>
        <v>0</v>
      </c>
      <c r="P355" s="350">
        <f>SUM(O355:O359)</f>
        <v>0</v>
      </c>
      <c r="Q355" s="264"/>
      <c r="R355" s="352">
        <f>SUMPRODUCT(Q355:Q359+0)</f>
        <v>0</v>
      </c>
      <c r="S355" s="354" t="e">
        <f>R355/P355</f>
        <v>#DIV/0!</v>
      </c>
      <c r="T355" s="350" t="e">
        <f>LOOKUP(S355,{0.4,0.45,0.5,0.55,0.6,0.65,0.7,0.75,0.8,0.85,0.9,0.95,1},{0.1,0.175,0.25,0.325,0.4,0.475,0.55,0.625,0.7,0.775,0.85,0.925,1})</f>
        <v>#DIV/0!</v>
      </c>
      <c r="U355" s="356"/>
      <c r="V355" s="358"/>
      <c r="W355" s="360"/>
      <c r="X355" s="356"/>
      <c r="Y355" s="352">
        <f>R355-(V355/10)-X355</f>
        <v>0</v>
      </c>
      <c r="Z355" s="352" t="e">
        <f>Y355*T355*AE355</f>
        <v>#DIV/0!</v>
      </c>
      <c r="AA355" s="352"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x14ac:dyDescent="0.15">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51"/>
      <c r="Q356" s="266"/>
      <c r="R356" s="353"/>
      <c r="S356" s="355"/>
      <c r="T356" s="351"/>
      <c r="U356" s="357"/>
      <c r="V356" s="359"/>
      <c r="W356" s="361"/>
      <c r="X356" s="357"/>
      <c r="Y356" s="353"/>
      <c r="Z356" s="353"/>
      <c r="AA356" s="353"/>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x14ac:dyDescent="0.15">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51"/>
      <c r="Q357" s="266"/>
      <c r="R357" s="353"/>
      <c r="S357" s="355"/>
      <c r="T357" s="351"/>
      <c r="U357" s="357"/>
      <c r="V357" s="359"/>
      <c r="W357" s="361"/>
      <c r="X357" s="357"/>
      <c r="Y357" s="353"/>
      <c r="Z357" s="353"/>
      <c r="AA357" s="353"/>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x14ac:dyDescent="0.15">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51"/>
      <c r="Q358" s="266"/>
      <c r="R358" s="353"/>
      <c r="S358" s="355"/>
      <c r="T358" s="351"/>
      <c r="U358" s="357"/>
      <c r="V358" s="359"/>
      <c r="W358" s="361"/>
      <c r="X358" s="357"/>
      <c r="Y358" s="353"/>
      <c r="Z358" s="353"/>
      <c r="AA358" s="353"/>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x14ac:dyDescent="0.15">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51"/>
      <c r="Q359" s="266"/>
      <c r="R359" s="353"/>
      <c r="S359" s="355"/>
      <c r="T359" s="351"/>
      <c r="U359" s="357"/>
      <c r="V359" s="359"/>
      <c r="W359" s="361"/>
      <c r="X359" s="357"/>
      <c r="Y359" s="353"/>
      <c r="Z359" s="353"/>
      <c r="AA359" s="353"/>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x14ac:dyDescent="0.15">
      <c r="A360" s="241"/>
      <c r="B360" s="242"/>
      <c r="C360" s="243"/>
      <c r="D360" s="244">
        <v>1</v>
      </c>
      <c r="E360" s="245"/>
      <c r="F360" s="245"/>
      <c r="G360" s="244"/>
      <c r="H360" s="246"/>
      <c r="I360" s="246"/>
      <c r="J360" s="244"/>
      <c r="K360" s="245"/>
      <c r="L360" s="244"/>
      <c r="M360" s="244"/>
      <c r="N360" s="244"/>
      <c r="O360" s="257">
        <f t="shared" si="217"/>
        <v>0</v>
      </c>
      <c r="P360" s="363">
        <f>SUM(O360:O364)</f>
        <v>0</v>
      </c>
      <c r="Q360" s="269"/>
      <c r="R360" s="371">
        <f>SUMPRODUCT(Q360:Q364+0)</f>
        <v>0</v>
      </c>
      <c r="S360" s="374" t="e">
        <f>R360/P360</f>
        <v>#DIV/0!</v>
      </c>
      <c r="T360" s="363" t="e">
        <f>LOOKUP(S360,{0.4,0.45,0.5,0.55,0.6,0.65,0.7,0.75,0.8,0.85,0.9,0.95,1},{0.1,0.175,0.25,0.325,0.4,0.475,0.55,0.625,0.7,0.775,0.85,0.925,1})</f>
        <v>#DIV/0!</v>
      </c>
      <c r="U360" s="369"/>
      <c r="V360" s="365"/>
      <c r="W360" s="367"/>
      <c r="X360" s="369"/>
      <c r="Y360" s="371">
        <f>R360-(V360/10)-X360</f>
        <v>0</v>
      </c>
      <c r="Z360" s="371" t="e">
        <f>Y360*T360*AE360</f>
        <v>#DIV/0!</v>
      </c>
      <c r="AA360" s="371"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x14ac:dyDescent="0.15">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64"/>
      <c r="Q361" s="271"/>
      <c r="R361" s="372"/>
      <c r="S361" s="375"/>
      <c r="T361" s="364"/>
      <c r="U361" s="370"/>
      <c r="V361" s="366"/>
      <c r="W361" s="368"/>
      <c r="X361" s="370"/>
      <c r="Y361" s="372"/>
      <c r="Z361" s="372"/>
      <c r="AA361" s="372"/>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x14ac:dyDescent="0.15">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64"/>
      <c r="Q362" s="271"/>
      <c r="R362" s="372"/>
      <c r="S362" s="375"/>
      <c r="T362" s="364"/>
      <c r="U362" s="370"/>
      <c r="V362" s="366"/>
      <c r="W362" s="368"/>
      <c r="X362" s="370"/>
      <c r="Y362" s="372"/>
      <c r="Z362" s="372"/>
      <c r="AA362" s="372"/>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x14ac:dyDescent="0.15">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64"/>
      <c r="Q363" s="271"/>
      <c r="R363" s="372"/>
      <c r="S363" s="375"/>
      <c r="T363" s="364"/>
      <c r="U363" s="370"/>
      <c r="V363" s="366"/>
      <c r="W363" s="368"/>
      <c r="X363" s="370"/>
      <c r="Y363" s="372"/>
      <c r="Z363" s="372"/>
      <c r="AA363" s="372"/>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x14ac:dyDescent="0.15">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64"/>
      <c r="Q364" s="271"/>
      <c r="R364" s="372"/>
      <c r="S364" s="375"/>
      <c r="T364" s="364"/>
      <c r="U364" s="370"/>
      <c r="V364" s="366"/>
      <c r="W364" s="368"/>
      <c r="X364" s="370"/>
      <c r="Y364" s="372"/>
      <c r="Z364" s="372"/>
      <c r="AA364" s="372"/>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x14ac:dyDescent="0.15">
      <c r="A365" s="229"/>
      <c r="B365" s="230"/>
      <c r="C365" s="231"/>
      <c r="D365" s="232">
        <v>1</v>
      </c>
      <c r="E365" s="233"/>
      <c r="F365" s="233"/>
      <c r="G365" s="232"/>
      <c r="H365" s="234"/>
      <c r="I365" s="234"/>
      <c r="J365" s="232"/>
      <c r="K365" s="233"/>
      <c r="L365" s="232"/>
      <c r="M365" s="232"/>
      <c r="N365" s="232"/>
      <c r="O365" s="255">
        <f t="shared" si="217"/>
        <v>0</v>
      </c>
      <c r="P365" s="350">
        <f>SUM(O365:O369)</f>
        <v>0</v>
      </c>
      <c r="Q365" s="264"/>
      <c r="R365" s="352">
        <f>SUMPRODUCT(Q365:Q369+0)</f>
        <v>0</v>
      </c>
      <c r="S365" s="354" t="e">
        <f>R365/P365</f>
        <v>#DIV/0!</v>
      </c>
      <c r="T365" s="350" t="e">
        <f>LOOKUP(S365,{0.4,0.45,0.5,0.55,0.6,0.65,0.7,0.75,0.8,0.85,0.9,0.95,1},{0.1,0.175,0.25,0.325,0.4,0.475,0.55,0.625,0.7,0.775,0.85,0.925,1})</f>
        <v>#DIV/0!</v>
      </c>
      <c r="U365" s="356"/>
      <c r="V365" s="358"/>
      <c r="W365" s="360"/>
      <c r="X365" s="356"/>
      <c r="Y365" s="352">
        <f>R365-(V365/10)-X365</f>
        <v>0</v>
      </c>
      <c r="Z365" s="352" t="e">
        <f>Y365*T365*AE365</f>
        <v>#DIV/0!</v>
      </c>
      <c r="AA365" s="352"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x14ac:dyDescent="0.15">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51"/>
      <c r="Q366" s="266"/>
      <c r="R366" s="353"/>
      <c r="S366" s="355"/>
      <c r="T366" s="351"/>
      <c r="U366" s="357"/>
      <c r="V366" s="359"/>
      <c r="W366" s="361"/>
      <c r="X366" s="357"/>
      <c r="Y366" s="353"/>
      <c r="Z366" s="353"/>
      <c r="AA366" s="353"/>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x14ac:dyDescent="0.15">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51"/>
      <c r="Q367" s="266"/>
      <c r="R367" s="353"/>
      <c r="S367" s="355"/>
      <c r="T367" s="351"/>
      <c r="U367" s="357"/>
      <c r="V367" s="359"/>
      <c r="W367" s="361"/>
      <c r="X367" s="357"/>
      <c r="Y367" s="353"/>
      <c r="Z367" s="353"/>
      <c r="AA367" s="353"/>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x14ac:dyDescent="0.15">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51"/>
      <c r="Q368" s="266"/>
      <c r="R368" s="353"/>
      <c r="S368" s="355"/>
      <c r="T368" s="351"/>
      <c r="U368" s="357"/>
      <c r="V368" s="359"/>
      <c r="W368" s="361"/>
      <c r="X368" s="357"/>
      <c r="Y368" s="353"/>
      <c r="Z368" s="353"/>
      <c r="AA368" s="353"/>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x14ac:dyDescent="0.15">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51"/>
      <c r="Q369" s="266"/>
      <c r="R369" s="353"/>
      <c r="S369" s="355"/>
      <c r="T369" s="351"/>
      <c r="U369" s="357"/>
      <c r="V369" s="359"/>
      <c r="W369" s="361"/>
      <c r="X369" s="357"/>
      <c r="Y369" s="353"/>
      <c r="Z369" s="353"/>
      <c r="AA369" s="353"/>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x14ac:dyDescent="0.15">
      <c r="A370" s="241"/>
      <c r="B370" s="242"/>
      <c r="C370" s="243"/>
      <c r="D370" s="244">
        <v>1</v>
      </c>
      <c r="E370" s="245"/>
      <c r="F370" s="245"/>
      <c r="G370" s="244"/>
      <c r="H370" s="246"/>
      <c r="I370" s="246"/>
      <c r="J370" s="244"/>
      <c r="K370" s="245"/>
      <c r="L370" s="244"/>
      <c r="M370" s="244"/>
      <c r="N370" s="244"/>
      <c r="O370" s="257">
        <f t="shared" si="217"/>
        <v>0</v>
      </c>
      <c r="P370" s="363">
        <f>SUM(O370:O374)</f>
        <v>0</v>
      </c>
      <c r="Q370" s="269"/>
      <c r="R370" s="371">
        <f>SUMPRODUCT(Q370:Q374+0)</f>
        <v>0</v>
      </c>
      <c r="S370" s="374" t="e">
        <f>R370/P370</f>
        <v>#DIV/0!</v>
      </c>
      <c r="T370" s="363" t="e">
        <f>LOOKUP(S370,{0.4,0.45,0.5,0.55,0.6,0.65,0.7,0.75,0.8,0.85,0.9,0.95,1},{0.1,0.175,0.25,0.325,0.4,0.475,0.55,0.625,0.7,0.775,0.85,0.925,1})</f>
        <v>#DIV/0!</v>
      </c>
      <c r="U370" s="369"/>
      <c r="V370" s="365"/>
      <c r="W370" s="367"/>
      <c r="X370" s="369"/>
      <c r="Y370" s="371">
        <f>R370-(V370/10)-X370</f>
        <v>0</v>
      </c>
      <c r="Z370" s="371" t="e">
        <f>Y370*T370*AE370</f>
        <v>#DIV/0!</v>
      </c>
      <c r="AA370" s="371"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x14ac:dyDescent="0.15">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64"/>
      <c r="Q371" s="271"/>
      <c r="R371" s="372"/>
      <c r="S371" s="375"/>
      <c r="T371" s="364"/>
      <c r="U371" s="370"/>
      <c r="V371" s="366"/>
      <c r="W371" s="368"/>
      <c r="X371" s="370"/>
      <c r="Y371" s="372"/>
      <c r="Z371" s="372"/>
      <c r="AA371" s="372"/>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x14ac:dyDescent="0.15">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64"/>
      <c r="Q372" s="271"/>
      <c r="R372" s="372"/>
      <c r="S372" s="375"/>
      <c r="T372" s="364"/>
      <c r="U372" s="370"/>
      <c r="V372" s="366"/>
      <c r="W372" s="368"/>
      <c r="X372" s="370"/>
      <c r="Y372" s="372"/>
      <c r="Z372" s="372"/>
      <c r="AA372" s="372"/>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x14ac:dyDescent="0.15">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64"/>
      <c r="Q373" s="271"/>
      <c r="R373" s="372"/>
      <c r="S373" s="375"/>
      <c r="T373" s="364"/>
      <c r="U373" s="370"/>
      <c r="V373" s="366"/>
      <c r="W373" s="368"/>
      <c r="X373" s="370"/>
      <c r="Y373" s="372"/>
      <c r="Z373" s="372"/>
      <c r="AA373" s="372"/>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x14ac:dyDescent="0.15">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64"/>
      <c r="Q374" s="271"/>
      <c r="R374" s="372"/>
      <c r="S374" s="375"/>
      <c r="T374" s="364"/>
      <c r="U374" s="370"/>
      <c r="V374" s="366"/>
      <c r="W374" s="368"/>
      <c r="X374" s="370"/>
      <c r="Y374" s="372"/>
      <c r="Z374" s="372"/>
      <c r="AA374" s="372"/>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x14ac:dyDescent="0.15">
      <c r="A375" s="229"/>
      <c r="B375" s="230"/>
      <c r="C375" s="231"/>
      <c r="D375" s="232">
        <v>1</v>
      </c>
      <c r="E375" s="233"/>
      <c r="F375" s="233"/>
      <c r="G375" s="232"/>
      <c r="H375" s="234"/>
      <c r="I375" s="234"/>
      <c r="J375" s="232"/>
      <c r="K375" s="233"/>
      <c r="L375" s="232"/>
      <c r="M375" s="232"/>
      <c r="N375" s="232"/>
      <c r="O375" s="255">
        <f t="shared" si="217"/>
        <v>0</v>
      </c>
      <c r="P375" s="350">
        <f>SUM(O375:O379)</f>
        <v>0</v>
      </c>
      <c r="Q375" s="264"/>
      <c r="R375" s="352">
        <f>SUMPRODUCT(Q375:Q379+0)</f>
        <v>0</v>
      </c>
      <c r="S375" s="354" t="e">
        <f>R375/P375</f>
        <v>#DIV/0!</v>
      </c>
      <c r="T375" s="350" t="e">
        <f>LOOKUP(S375,{0.4,0.45,0.5,0.55,0.6,0.65,0.7,0.75,0.8,0.85,0.9,0.95,1},{0.1,0.175,0.25,0.325,0.4,0.475,0.55,0.625,0.7,0.775,0.85,0.925,1})</f>
        <v>#DIV/0!</v>
      </c>
      <c r="U375" s="356"/>
      <c r="V375" s="358"/>
      <c r="W375" s="360"/>
      <c r="X375" s="356"/>
      <c r="Y375" s="352">
        <f>R375-(V375/10)-X375</f>
        <v>0</v>
      </c>
      <c r="Z375" s="352" t="e">
        <f>Y375*T375*AE375</f>
        <v>#DIV/0!</v>
      </c>
      <c r="AA375" s="352"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x14ac:dyDescent="0.15">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51"/>
      <c r="Q376" s="266"/>
      <c r="R376" s="353"/>
      <c r="S376" s="355"/>
      <c r="T376" s="351"/>
      <c r="U376" s="357"/>
      <c r="V376" s="359"/>
      <c r="W376" s="361"/>
      <c r="X376" s="357"/>
      <c r="Y376" s="353"/>
      <c r="Z376" s="353"/>
      <c r="AA376" s="353"/>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x14ac:dyDescent="0.15">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51"/>
      <c r="Q377" s="266"/>
      <c r="R377" s="353"/>
      <c r="S377" s="355"/>
      <c r="T377" s="351"/>
      <c r="U377" s="357"/>
      <c r="V377" s="359"/>
      <c r="W377" s="361"/>
      <c r="X377" s="357"/>
      <c r="Y377" s="353"/>
      <c r="Z377" s="353"/>
      <c r="AA377" s="353"/>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x14ac:dyDescent="0.15">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51"/>
      <c r="Q378" s="266"/>
      <c r="R378" s="353"/>
      <c r="S378" s="355"/>
      <c r="T378" s="351"/>
      <c r="U378" s="357"/>
      <c r="V378" s="359"/>
      <c r="W378" s="361"/>
      <c r="X378" s="357"/>
      <c r="Y378" s="353"/>
      <c r="Z378" s="353"/>
      <c r="AA378" s="353"/>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x14ac:dyDescent="0.15">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51"/>
      <c r="Q379" s="266"/>
      <c r="R379" s="353"/>
      <c r="S379" s="355"/>
      <c r="T379" s="351"/>
      <c r="U379" s="357"/>
      <c r="V379" s="359"/>
      <c r="W379" s="361"/>
      <c r="X379" s="357"/>
      <c r="Y379" s="353"/>
      <c r="Z379" s="353"/>
      <c r="AA379" s="353"/>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x14ac:dyDescent="0.15">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x14ac:dyDescent="0.15">
      <c r="A381" s="229"/>
      <c r="B381" s="230"/>
      <c r="C381" s="231"/>
      <c r="D381" s="232">
        <v>1</v>
      </c>
      <c r="E381" s="233"/>
      <c r="F381" s="233"/>
      <c r="G381" s="232"/>
      <c r="H381" s="234"/>
      <c r="I381" s="234"/>
      <c r="J381" s="232"/>
      <c r="K381" s="233"/>
      <c r="L381" s="232"/>
      <c r="M381" s="232"/>
      <c r="N381" s="232"/>
      <c r="O381" s="255">
        <f t="shared" ref="O381:O405" si="234">N381*M381</f>
        <v>0</v>
      </c>
      <c r="P381" s="350">
        <f>SUM(O381:O385)</f>
        <v>0</v>
      </c>
      <c r="Q381" s="264"/>
      <c r="R381" s="352">
        <f>SUMPRODUCT(Q381:Q385+0)</f>
        <v>0</v>
      </c>
      <c r="S381" s="354" t="e">
        <f>R381/P381</f>
        <v>#DIV/0!</v>
      </c>
      <c r="T381" s="350" t="e">
        <f>LOOKUP(S381,{0.4,0.45,0.5,0.55,0.6,0.65,0.7,0.75,0.8,0.85,0.9,0.95,1},{0.1,0.175,0.25,0.325,0.4,0.475,0.55,0.625,0.7,0.775,0.85,0.925,1})</f>
        <v>#DIV/0!</v>
      </c>
      <c r="U381" s="356"/>
      <c r="V381" s="358"/>
      <c r="W381" s="360"/>
      <c r="X381" s="356"/>
      <c r="Y381" s="352">
        <f>R381-(V381/10)-X381</f>
        <v>0</v>
      </c>
      <c r="Z381" s="352" t="e">
        <f>Y381*T381*AE381</f>
        <v>#DIV/0!</v>
      </c>
      <c r="AA381" s="352"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x14ac:dyDescent="0.15">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51"/>
      <c r="Q382" s="266"/>
      <c r="R382" s="353"/>
      <c r="S382" s="355"/>
      <c r="T382" s="351"/>
      <c r="U382" s="357"/>
      <c r="V382" s="359"/>
      <c r="W382" s="361"/>
      <c r="X382" s="357"/>
      <c r="Y382" s="353"/>
      <c r="Z382" s="353"/>
      <c r="AA382" s="353"/>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x14ac:dyDescent="0.15">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51"/>
      <c r="Q383" s="266"/>
      <c r="R383" s="353"/>
      <c r="S383" s="355"/>
      <c r="T383" s="351"/>
      <c r="U383" s="357"/>
      <c r="V383" s="359"/>
      <c r="W383" s="361"/>
      <c r="X383" s="357"/>
      <c r="Y383" s="353"/>
      <c r="Z383" s="353"/>
      <c r="AA383" s="353"/>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x14ac:dyDescent="0.15">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51"/>
      <c r="Q384" s="266"/>
      <c r="R384" s="353"/>
      <c r="S384" s="355"/>
      <c r="T384" s="351"/>
      <c r="U384" s="357"/>
      <c r="V384" s="359"/>
      <c r="W384" s="361"/>
      <c r="X384" s="357"/>
      <c r="Y384" s="353"/>
      <c r="Z384" s="353"/>
      <c r="AA384" s="353"/>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x14ac:dyDescent="0.15">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51"/>
      <c r="Q385" s="266"/>
      <c r="R385" s="353"/>
      <c r="S385" s="355"/>
      <c r="T385" s="351"/>
      <c r="U385" s="357"/>
      <c r="V385" s="359"/>
      <c r="W385" s="361"/>
      <c r="X385" s="357"/>
      <c r="Y385" s="353"/>
      <c r="Z385" s="353"/>
      <c r="AA385" s="353"/>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x14ac:dyDescent="0.15">
      <c r="A386" s="241"/>
      <c r="B386" s="242"/>
      <c r="C386" s="243"/>
      <c r="D386" s="244">
        <v>1</v>
      </c>
      <c r="E386" s="245"/>
      <c r="F386" s="245"/>
      <c r="G386" s="244"/>
      <c r="H386" s="246"/>
      <c r="I386" s="246"/>
      <c r="J386" s="244"/>
      <c r="K386" s="245"/>
      <c r="L386" s="244"/>
      <c r="M386" s="244"/>
      <c r="N386" s="244"/>
      <c r="O386" s="257">
        <f t="shared" si="234"/>
        <v>0</v>
      </c>
      <c r="P386" s="363">
        <f>SUM(O386:O390)</f>
        <v>0</v>
      </c>
      <c r="Q386" s="269"/>
      <c r="R386" s="371">
        <f>SUMPRODUCT(Q386:Q390+0)</f>
        <v>0</v>
      </c>
      <c r="S386" s="374" t="e">
        <f>R386/P386</f>
        <v>#DIV/0!</v>
      </c>
      <c r="T386" s="363" t="e">
        <f>LOOKUP(S386,{0.4,0.45,0.5,0.55,0.6,0.65,0.7,0.75,0.8,0.85,0.9,0.95,1},{0.1,0.175,0.25,0.325,0.4,0.475,0.55,0.625,0.7,0.775,0.85,0.925,1})</f>
        <v>#DIV/0!</v>
      </c>
      <c r="U386" s="369"/>
      <c r="V386" s="365"/>
      <c r="W386" s="367"/>
      <c r="X386" s="369"/>
      <c r="Y386" s="371">
        <f>R386-(V386/10)-X386</f>
        <v>0</v>
      </c>
      <c r="Z386" s="371" t="e">
        <f>Y386*T386*AE386</f>
        <v>#DIV/0!</v>
      </c>
      <c r="AA386" s="371"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x14ac:dyDescent="0.15">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64"/>
      <c r="Q387" s="271"/>
      <c r="R387" s="372"/>
      <c r="S387" s="375"/>
      <c r="T387" s="364"/>
      <c r="U387" s="370"/>
      <c r="V387" s="366"/>
      <c r="W387" s="368"/>
      <c r="X387" s="370"/>
      <c r="Y387" s="372"/>
      <c r="Z387" s="372"/>
      <c r="AA387" s="372"/>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x14ac:dyDescent="0.15">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64"/>
      <c r="Q388" s="271"/>
      <c r="R388" s="372"/>
      <c r="S388" s="375"/>
      <c r="T388" s="364"/>
      <c r="U388" s="370"/>
      <c r="V388" s="366"/>
      <c r="W388" s="368"/>
      <c r="X388" s="370"/>
      <c r="Y388" s="372"/>
      <c r="Z388" s="372"/>
      <c r="AA388" s="372"/>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x14ac:dyDescent="0.15">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64"/>
      <c r="Q389" s="271"/>
      <c r="R389" s="372"/>
      <c r="S389" s="375"/>
      <c r="T389" s="364"/>
      <c r="U389" s="370"/>
      <c r="V389" s="366"/>
      <c r="W389" s="368"/>
      <c r="X389" s="370"/>
      <c r="Y389" s="372"/>
      <c r="Z389" s="372"/>
      <c r="AA389" s="372"/>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x14ac:dyDescent="0.15">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64"/>
      <c r="Q390" s="271"/>
      <c r="R390" s="372"/>
      <c r="S390" s="375"/>
      <c r="T390" s="364"/>
      <c r="U390" s="370"/>
      <c r="V390" s="366"/>
      <c r="W390" s="368"/>
      <c r="X390" s="370"/>
      <c r="Y390" s="372"/>
      <c r="Z390" s="372"/>
      <c r="AA390" s="372"/>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x14ac:dyDescent="0.15">
      <c r="A391" s="229"/>
      <c r="B391" s="230"/>
      <c r="C391" s="231"/>
      <c r="D391" s="232">
        <v>1</v>
      </c>
      <c r="E391" s="233"/>
      <c r="F391" s="233"/>
      <c r="G391" s="232"/>
      <c r="H391" s="234"/>
      <c r="I391" s="234"/>
      <c r="J391" s="232"/>
      <c r="K391" s="233"/>
      <c r="L391" s="232"/>
      <c r="M391" s="232"/>
      <c r="N391" s="232"/>
      <c r="O391" s="255">
        <f t="shared" si="234"/>
        <v>0</v>
      </c>
      <c r="P391" s="350">
        <f>SUM(O391:O395)</f>
        <v>0</v>
      </c>
      <c r="Q391" s="264"/>
      <c r="R391" s="352">
        <f>SUMPRODUCT(Q391:Q395+0)</f>
        <v>0</v>
      </c>
      <c r="S391" s="354" t="e">
        <f>R391/P391</f>
        <v>#DIV/0!</v>
      </c>
      <c r="T391" s="350" t="e">
        <f>LOOKUP(S391,{0.4,0.45,0.5,0.55,0.6,0.65,0.7,0.75,0.8,0.85,0.9,0.95,1},{0.1,0.175,0.25,0.325,0.4,0.475,0.55,0.625,0.7,0.775,0.85,0.925,1})</f>
        <v>#DIV/0!</v>
      </c>
      <c r="U391" s="356"/>
      <c r="V391" s="358"/>
      <c r="W391" s="360"/>
      <c r="X391" s="356"/>
      <c r="Y391" s="352">
        <f>R391-(V391/10)-X391</f>
        <v>0</v>
      </c>
      <c r="Z391" s="352" t="e">
        <f>Y391*T391*AE391</f>
        <v>#DIV/0!</v>
      </c>
      <c r="AA391" s="352"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x14ac:dyDescent="0.15">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51"/>
      <c r="Q392" s="266"/>
      <c r="R392" s="353"/>
      <c r="S392" s="355"/>
      <c r="T392" s="351"/>
      <c r="U392" s="357"/>
      <c r="V392" s="359"/>
      <c r="W392" s="361"/>
      <c r="X392" s="357"/>
      <c r="Y392" s="353"/>
      <c r="Z392" s="353"/>
      <c r="AA392" s="353"/>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x14ac:dyDescent="0.15">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51"/>
      <c r="Q393" s="266"/>
      <c r="R393" s="353"/>
      <c r="S393" s="355"/>
      <c r="T393" s="351"/>
      <c r="U393" s="357"/>
      <c r="V393" s="359"/>
      <c r="W393" s="361"/>
      <c r="X393" s="357"/>
      <c r="Y393" s="353"/>
      <c r="Z393" s="353"/>
      <c r="AA393" s="353"/>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x14ac:dyDescent="0.15">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51"/>
      <c r="Q394" s="266"/>
      <c r="R394" s="353"/>
      <c r="S394" s="355"/>
      <c r="T394" s="351"/>
      <c r="U394" s="357"/>
      <c r="V394" s="359"/>
      <c r="W394" s="361"/>
      <c r="X394" s="357"/>
      <c r="Y394" s="353"/>
      <c r="Z394" s="353"/>
      <c r="AA394" s="353"/>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x14ac:dyDescent="0.15">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51"/>
      <c r="Q395" s="266"/>
      <c r="R395" s="353"/>
      <c r="S395" s="355"/>
      <c r="T395" s="351"/>
      <c r="U395" s="357"/>
      <c r="V395" s="359"/>
      <c r="W395" s="361"/>
      <c r="X395" s="357"/>
      <c r="Y395" s="353"/>
      <c r="Z395" s="353"/>
      <c r="AA395" s="353"/>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x14ac:dyDescent="0.15">
      <c r="A396" s="241"/>
      <c r="B396" s="242"/>
      <c r="C396" s="243"/>
      <c r="D396" s="244">
        <v>1</v>
      </c>
      <c r="E396" s="245"/>
      <c r="F396" s="245"/>
      <c r="G396" s="244"/>
      <c r="H396" s="246"/>
      <c r="I396" s="246"/>
      <c r="J396" s="244"/>
      <c r="K396" s="245"/>
      <c r="L396" s="244"/>
      <c r="M396" s="244"/>
      <c r="N396" s="244"/>
      <c r="O396" s="257">
        <f t="shared" si="234"/>
        <v>0</v>
      </c>
      <c r="P396" s="363">
        <f>SUM(O396:O400)</f>
        <v>0</v>
      </c>
      <c r="Q396" s="269"/>
      <c r="R396" s="371">
        <f>SUMPRODUCT(Q396:Q400+0)</f>
        <v>0</v>
      </c>
      <c r="S396" s="374" t="e">
        <f>R396/P396</f>
        <v>#DIV/0!</v>
      </c>
      <c r="T396" s="363" t="e">
        <f>LOOKUP(S396,{0.4,0.45,0.5,0.55,0.6,0.65,0.7,0.75,0.8,0.85,0.9,0.95,1},{0.1,0.175,0.25,0.325,0.4,0.475,0.55,0.625,0.7,0.775,0.85,0.925,1})</f>
        <v>#DIV/0!</v>
      </c>
      <c r="U396" s="369"/>
      <c r="V396" s="365"/>
      <c r="W396" s="367"/>
      <c r="X396" s="369"/>
      <c r="Y396" s="371">
        <f>R396-(V396/10)-X396</f>
        <v>0</v>
      </c>
      <c r="Z396" s="371" t="e">
        <f>Y396*T396*AE396</f>
        <v>#DIV/0!</v>
      </c>
      <c r="AA396" s="371"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x14ac:dyDescent="0.15">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64"/>
      <c r="Q397" s="271"/>
      <c r="R397" s="372"/>
      <c r="S397" s="375"/>
      <c r="T397" s="364"/>
      <c r="U397" s="370"/>
      <c r="V397" s="366"/>
      <c r="W397" s="368"/>
      <c r="X397" s="370"/>
      <c r="Y397" s="372"/>
      <c r="Z397" s="372"/>
      <c r="AA397" s="372"/>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x14ac:dyDescent="0.15">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64"/>
      <c r="Q398" s="271"/>
      <c r="R398" s="372"/>
      <c r="S398" s="375"/>
      <c r="T398" s="364"/>
      <c r="U398" s="370"/>
      <c r="V398" s="366"/>
      <c r="W398" s="368"/>
      <c r="X398" s="370"/>
      <c r="Y398" s="372"/>
      <c r="Z398" s="372"/>
      <c r="AA398" s="372"/>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x14ac:dyDescent="0.15">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64"/>
      <c r="Q399" s="271"/>
      <c r="R399" s="372"/>
      <c r="S399" s="375"/>
      <c r="T399" s="364"/>
      <c r="U399" s="370"/>
      <c r="V399" s="366"/>
      <c r="W399" s="368"/>
      <c r="X399" s="370"/>
      <c r="Y399" s="372"/>
      <c r="Z399" s="372"/>
      <c r="AA399" s="372"/>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x14ac:dyDescent="0.15">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64"/>
      <c r="Q400" s="271"/>
      <c r="R400" s="372"/>
      <c r="S400" s="375"/>
      <c r="T400" s="364"/>
      <c r="U400" s="370"/>
      <c r="V400" s="366"/>
      <c r="W400" s="368"/>
      <c r="X400" s="370"/>
      <c r="Y400" s="372"/>
      <c r="Z400" s="372"/>
      <c r="AA400" s="372"/>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x14ac:dyDescent="0.15">
      <c r="A401" s="229"/>
      <c r="B401" s="230"/>
      <c r="C401" s="231"/>
      <c r="D401" s="232">
        <v>1</v>
      </c>
      <c r="E401" s="233"/>
      <c r="F401" s="233"/>
      <c r="G401" s="232"/>
      <c r="H401" s="234"/>
      <c r="I401" s="234"/>
      <c r="J401" s="232"/>
      <c r="K401" s="233"/>
      <c r="L401" s="232"/>
      <c r="M401" s="232"/>
      <c r="N401" s="232"/>
      <c r="O401" s="255">
        <f t="shared" si="234"/>
        <v>0</v>
      </c>
      <c r="P401" s="350">
        <f>SUM(O401:O405)</f>
        <v>0</v>
      </c>
      <c r="Q401" s="264"/>
      <c r="R401" s="352">
        <f>SUMPRODUCT(Q401:Q405+0)</f>
        <v>0</v>
      </c>
      <c r="S401" s="354" t="e">
        <f>R401/P401</f>
        <v>#DIV/0!</v>
      </c>
      <c r="T401" s="350" t="e">
        <f>LOOKUP(S401,{0.4,0.45,0.5,0.55,0.6,0.65,0.7,0.75,0.8,0.85,0.9,0.95,1},{0.1,0.175,0.25,0.325,0.4,0.475,0.55,0.625,0.7,0.775,0.85,0.925,1})</f>
        <v>#DIV/0!</v>
      </c>
      <c r="U401" s="356"/>
      <c r="V401" s="358"/>
      <c r="W401" s="360"/>
      <c r="X401" s="356"/>
      <c r="Y401" s="352">
        <f>R401-(V401/10)-X401</f>
        <v>0</v>
      </c>
      <c r="Z401" s="352" t="e">
        <f>Y401*T401*AE401</f>
        <v>#DIV/0!</v>
      </c>
      <c r="AA401" s="352"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x14ac:dyDescent="0.15">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51"/>
      <c r="Q402" s="266"/>
      <c r="R402" s="353"/>
      <c r="S402" s="355"/>
      <c r="T402" s="351"/>
      <c r="U402" s="357"/>
      <c r="V402" s="359"/>
      <c r="W402" s="361"/>
      <c r="X402" s="357"/>
      <c r="Y402" s="353"/>
      <c r="Z402" s="353"/>
      <c r="AA402" s="353"/>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x14ac:dyDescent="0.15">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51"/>
      <c r="Q403" s="266"/>
      <c r="R403" s="353"/>
      <c r="S403" s="355"/>
      <c r="T403" s="351"/>
      <c r="U403" s="357"/>
      <c r="V403" s="359"/>
      <c r="W403" s="361"/>
      <c r="X403" s="357"/>
      <c r="Y403" s="353"/>
      <c r="Z403" s="353"/>
      <c r="AA403" s="353"/>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x14ac:dyDescent="0.15">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51"/>
      <c r="Q404" s="266"/>
      <c r="R404" s="353"/>
      <c r="S404" s="355"/>
      <c r="T404" s="351"/>
      <c r="U404" s="357"/>
      <c r="V404" s="359"/>
      <c r="W404" s="361"/>
      <c r="X404" s="357"/>
      <c r="Y404" s="353"/>
      <c r="Z404" s="353"/>
      <c r="AA404" s="353"/>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x14ac:dyDescent="0.15">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51"/>
      <c r="Q405" s="266"/>
      <c r="R405" s="353"/>
      <c r="S405" s="355"/>
      <c r="T405" s="351"/>
      <c r="U405" s="357"/>
      <c r="V405" s="359"/>
      <c r="W405" s="361"/>
      <c r="X405" s="357"/>
      <c r="Y405" s="353"/>
      <c r="Z405" s="353"/>
      <c r="AA405" s="353"/>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x14ac:dyDescent="0.15">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x14ac:dyDescent="0.15">
      <c r="A407" s="229"/>
      <c r="B407" s="230"/>
      <c r="C407" s="231"/>
      <c r="D407" s="232">
        <v>1</v>
      </c>
      <c r="E407" s="233"/>
      <c r="F407" s="233"/>
      <c r="G407" s="232"/>
      <c r="H407" s="234"/>
      <c r="I407" s="234"/>
      <c r="J407" s="232"/>
      <c r="K407" s="233"/>
      <c r="L407" s="232"/>
      <c r="M407" s="232"/>
      <c r="N407" s="232"/>
      <c r="O407" s="255">
        <f t="shared" ref="O407:O431" si="251">N407*M407</f>
        <v>0</v>
      </c>
      <c r="P407" s="350">
        <f>SUM(O407:O411)</f>
        <v>0</v>
      </c>
      <c r="Q407" s="264"/>
      <c r="R407" s="352">
        <f>SUMPRODUCT(Q407:Q411+0)</f>
        <v>0</v>
      </c>
      <c r="S407" s="354" t="e">
        <f>R407/P407</f>
        <v>#DIV/0!</v>
      </c>
      <c r="T407" s="350" t="e">
        <f>LOOKUP(S407,{0.4,0.45,0.5,0.55,0.6,0.65,0.7,0.75,0.8,0.85,0.9,0.95,1},{0.1,0.175,0.25,0.325,0.4,0.475,0.55,0.625,0.7,0.775,0.85,0.925,1})</f>
        <v>#DIV/0!</v>
      </c>
      <c r="U407" s="356"/>
      <c r="V407" s="358"/>
      <c r="W407" s="360"/>
      <c r="X407" s="356"/>
      <c r="Y407" s="352">
        <f>R407-(V407/10)-X407</f>
        <v>0</v>
      </c>
      <c r="Z407" s="352" t="e">
        <f>Y407*T407*AE407</f>
        <v>#DIV/0!</v>
      </c>
      <c r="AA407" s="352"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x14ac:dyDescent="0.15">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51"/>
      <c r="Q408" s="266"/>
      <c r="R408" s="353"/>
      <c r="S408" s="355"/>
      <c r="T408" s="351"/>
      <c r="U408" s="357"/>
      <c r="V408" s="359"/>
      <c r="W408" s="361"/>
      <c r="X408" s="357"/>
      <c r="Y408" s="353"/>
      <c r="Z408" s="353"/>
      <c r="AA408" s="353"/>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x14ac:dyDescent="0.15">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51"/>
      <c r="Q409" s="266"/>
      <c r="R409" s="353"/>
      <c r="S409" s="355"/>
      <c r="T409" s="351"/>
      <c r="U409" s="357"/>
      <c r="V409" s="359"/>
      <c r="W409" s="361"/>
      <c r="X409" s="357"/>
      <c r="Y409" s="353"/>
      <c r="Z409" s="353"/>
      <c r="AA409" s="353"/>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x14ac:dyDescent="0.15">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51"/>
      <c r="Q410" s="266"/>
      <c r="R410" s="353"/>
      <c r="S410" s="355"/>
      <c r="T410" s="351"/>
      <c r="U410" s="357"/>
      <c r="V410" s="359"/>
      <c r="W410" s="361"/>
      <c r="X410" s="357"/>
      <c r="Y410" s="353"/>
      <c r="Z410" s="353"/>
      <c r="AA410" s="353"/>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x14ac:dyDescent="0.15">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51"/>
      <c r="Q411" s="266"/>
      <c r="R411" s="353"/>
      <c r="S411" s="355"/>
      <c r="T411" s="351"/>
      <c r="U411" s="357"/>
      <c r="V411" s="359"/>
      <c r="W411" s="361"/>
      <c r="X411" s="357"/>
      <c r="Y411" s="353"/>
      <c r="Z411" s="353"/>
      <c r="AA411" s="353"/>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x14ac:dyDescent="0.15">
      <c r="A412" s="241"/>
      <c r="B412" s="242"/>
      <c r="C412" s="243"/>
      <c r="D412" s="244">
        <v>1</v>
      </c>
      <c r="E412" s="245"/>
      <c r="F412" s="245"/>
      <c r="G412" s="244"/>
      <c r="H412" s="246"/>
      <c r="I412" s="246"/>
      <c r="J412" s="244"/>
      <c r="K412" s="245"/>
      <c r="L412" s="244"/>
      <c r="M412" s="244"/>
      <c r="N412" s="244"/>
      <c r="O412" s="257">
        <f t="shared" si="251"/>
        <v>0</v>
      </c>
      <c r="P412" s="363">
        <f>SUM(O412:O416)</f>
        <v>0</v>
      </c>
      <c r="Q412" s="269"/>
      <c r="R412" s="371">
        <f>SUMPRODUCT(Q412:Q416+0)</f>
        <v>0</v>
      </c>
      <c r="S412" s="374" t="e">
        <f>R412/P412</f>
        <v>#DIV/0!</v>
      </c>
      <c r="T412" s="363" t="e">
        <f>LOOKUP(S412,{0.4,0.45,0.5,0.55,0.6,0.65,0.7,0.75,0.8,0.85,0.9,0.95,1},{0.1,0.175,0.25,0.325,0.4,0.475,0.55,0.625,0.7,0.775,0.85,0.925,1})</f>
        <v>#DIV/0!</v>
      </c>
      <c r="U412" s="369"/>
      <c r="V412" s="365"/>
      <c r="W412" s="367"/>
      <c r="X412" s="369"/>
      <c r="Y412" s="371">
        <f>R412-(V412/10)-X412</f>
        <v>0</v>
      </c>
      <c r="Z412" s="371" t="e">
        <f>Y412*T412*AE412</f>
        <v>#DIV/0!</v>
      </c>
      <c r="AA412" s="371"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x14ac:dyDescent="0.15">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64"/>
      <c r="Q413" s="271"/>
      <c r="R413" s="372"/>
      <c r="S413" s="375"/>
      <c r="T413" s="364"/>
      <c r="U413" s="370"/>
      <c r="V413" s="366"/>
      <c r="W413" s="368"/>
      <c r="X413" s="370"/>
      <c r="Y413" s="372"/>
      <c r="Z413" s="372"/>
      <c r="AA413" s="372"/>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x14ac:dyDescent="0.15">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64"/>
      <c r="Q414" s="271"/>
      <c r="R414" s="372"/>
      <c r="S414" s="375"/>
      <c r="T414" s="364"/>
      <c r="U414" s="370"/>
      <c r="V414" s="366"/>
      <c r="W414" s="368"/>
      <c r="X414" s="370"/>
      <c r="Y414" s="372"/>
      <c r="Z414" s="372"/>
      <c r="AA414" s="372"/>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x14ac:dyDescent="0.15">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64"/>
      <c r="Q415" s="271"/>
      <c r="R415" s="372"/>
      <c r="S415" s="375"/>
      <c r="T415" s="364"/>
      <c r="U415" s="370"/>
      <c r="V415" s="366"/>
      <c r="W415" s="368"/>
      <c r="X415" s="370"/>
      <c r="Y415" s="372"/>
      <c r="Z415" s="372"/>
      <c r="AA415" s="372"/>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x14ac:dyDescent="0.15">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64"/>
      <c r="Q416" s="271"/>
      <c r="R416" s="372"/>
      <c r="S416" s="375"/>
      <c r="T416" s="364"/>
      <c r="U416" s="370"/>
      <c r="V416" s="366"/>
      <c r="W416" s="368"/>
      <c r="X416" s="370"/>
      <c r="Y416" s="372"/>
      <c r="Z416" s="372"/>
      <c r="AA416" s="372"/>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x14ac:dyDescent="0.15">
      <c r="A417" s="229"/>
      <c r="B417" s="230"/>
      <c r="C417" s="231"/>
      <c r="D417" s="232">
        <v>1</v>
      </c>
      <c r="E417" s="233"/>
      <c r="F417" s="233"/>
      <c r="G417" s="232"/>
      <c r="H417" s="234"/>
      <c r="I417" s="234"/>
      <c r="J417" s="232"/>
      <c r="K417" s="233"/>
      <c r="L417" s="232"/>
      <c r="M417" s="232"/>
      <c r="N417" s="232"/>
      <c r="O417" s="255">
        <f t="shared" si="251"/>
        <v>0</v>
      </c>
      <c r="P417" s="350">
        <f>SUM(O417:O421)</f>
        <v>0</v>
      </c>
      <c r="Q417" s="264"/>
      <c r="R417" s="352">
        <f>SUMPRODUCT(Q417:Q421+0)</f>
        <v>0</v>
      </c>
      <c r="S417" s="354" t="e">
        <f>R417/P417</f>
        <v>#DIV/0!</v>
      </c>
      <c r="T417" s="350" t="e">
        <f>LOOKUP(S417,{0.4,0.45,0.5,0.55,0.6,0.65,0.7,0.75,0.8,0.85,0.9,0.95,1},{0.1,0.175,0.25,0.325,0.4,0.475,0.55,0.625,0.7,0.775,0.85,0.925,1})</f>
        <v>#DIV/0!</v>
      </c>
      <c r="U417" s="356"/>
      <c r="V417" s="358"/>
      <c r="W417" s="360"/>
      <c r="X417" s="356"/>
      <c r="Y417" s="352">
        <f>R417-(V417/10)-X417</f>
        <v>0</v>
      </c>
      <c r="Z417" s="352" t="e">
        <f>Y417*T417*AE417</f>
        <v>#DIV/0!</v>
      </c>
      <c r="AA417" s="352"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x14ac:dyDescent="0.15">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51"/>
      <c r="Q418" s="266"/>
      <c r="R418" s="353"/>
      <c r="S418" s="355"/>
      <c r="T418" s="351"/>
      <c r="U418" s="357"/>
      <c r="V418" s="359"/>
      <c r="W418" s="361"/>
      <c r="X418" s="357"/>
      <c r="Y418" s="353"/>
      <c r="Z418" s="353"/>
      <c r="AA418" s="353"/>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x14ac:dyDescent="0.15">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51"/>
      <c r="Q419" s="266"/>
      <c r="R419" s="353"/>
      <c r="S419" s="355"/>
      <c r="T419" s="351"/>
      <c r="U419" s="357"/>
      <c r="V419" s="359"/>
      <c r="W419" s="361"/>
      <c r="X419" s="357"/>
      <c r="Y419" s="353"/>
      <c r="Z419" s="353"/>
      <c r="AA419" s="353"/>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x14ac:dyDescent="0.15">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51"/>
      <c r="Q420" s="266"/>
      <c r="R420" s="353"/>
      <c r="S420" s="355"/>
      <c r="T420" s="351"/>
      <c r="U420" s="357"/>
      <c r="V420" s="359"/>
      <c r="W420" s="361"/>
      <c r="X420" s="357"/>
      <c r="Y420" s="353"/>
      <c r="Z420" s="353"/>
      <c r="AA420" s="353"/>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x14ac:dyDescent="0.15">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51"/>
      <c r="Q421" s="266"/>
      <c r="R421" s="353"/>
      <c r="S421" s="355"/>
      <c r="T421" s="351"/>
      <c r="U421" s="357"/>
      <c r="V421" s="359"/>
      <c r="W421" s="361"/>
      <c r="X421" s="357"/>
      <c r="Y421" s="353"/>
      <c r="Z421" s="353"/>
      <c r="AA421" s="353"/>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x14ac:dyDescent="0.15">
      <c r="A422" s="241"/>
      <c r="B422" s="242"/>
      <c r="C422" s="243"/>
      <c r="D422" s="244">
        <v>1</v>
      </c>
      <c r="E422" s="245"/>
      <c r="F422" s="245"/>
      <c r="G422" s="244"/>
      <c r="H422" s="246"/>
      <c r="I422" s="246"/>
      <c r="J422" s="244"/>
      <c r="K422" s="245"/>
      <c r="L422" s="244"/>
      <c r="M422" s="244"/>
      <c r="N422" s="244"/>
      <c r="O422" s="257">
        <f t="shared" si="251"/>
        <v>0</v>
      </c>
      <c r="P422" s="363">
        <f>SUM(O422:O426)</f>
        <v>0</v>
      </c>
      <c r="Q422" s="269"/>
      <c r="R422" s="371">
        <f>SUMPRODUCT(Q422:Q426+0)</f>
        <v>0</v>
      </c>
      <c r="S422" s="374" t="e">
        <f>R422/P422</f>
        <v>#DIV/0!</v>
      </c>
      <c r="T422" s="363" t="e">
        <f>LOOKUP(S422,{0.4,0.45,0.5,0.55,0.6,0.65,0.7,0.75,0.8,0.85,0.9,0.95,1},{0.1,0.175,0.25,0.325,0.4,0.475,0.55,0.625,0.7,0.775,0.85,0.925,1})</f>
        <v>#DIV/0!</v>
      </c>
      <c r="U422" s="369"/>
      <c r="V422" s="365"/>
      <c r="W422" s="367"/>
      <c r="X422" s="369"/>
      <c r="Y422" s="371">
        <f>R422-(V422/10)-X422</f>
        <v>0</v>
      </c>
      <c r="Z422" s="371" t="e">
        <f>Y422*T422*AE422</f>
        <v>#DIV/0!</v>
      </c>
      <c r="AA422" s="371"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x14ac:dyDescent="0.15">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64"/>
      <c r="Q423" s="271"/>
      <c r="R423" s="372"/>
      <c r="S423" s="375"/>
      <c r="T423" s="364"/>
      <c r="U423" s="370"/>
      <c r="V423" s="366"/>
      <c r="W423" s="368"/>
      <c r="X423" s="370"/>
      <c r="Y423" s="372"/>
      <c r="Z423" s="372"/>
      <c r="AA423" s="372"/>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x14ac:dyDescent="0.15">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64"/>
      <c r="Q424" s="271"/>
      <c r="R424" s="372"/>
      <c r="S424" s="375"/>
      <c r="T424" s="364"/>
      <c r="U424" s="370"/>
      <c r="V424" s="366"/>
      <c r="W424" s="368"/>
      <c r="X424" s="370"/>
      <c r="Y424" s="372"/>
      <c r="Z424" s="372"/>
      <c r="AA424" s="372"/>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x14ac:dyDescent="0.15">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64"/>
      <c r="Q425" s="271"/>
      <c r="R425" s="372"/>
      <c r="S425" s="375"/>
      <c r="T425" s="364"/>
      <c r="U425" s="370"/>
      <c r="V425" s="366"/>
      <c r="W425" s="368"/>
      <c r="X425" s="370"/>
      <c r="Y425" s="372"/>
      <c r="Z425" s="372"/>
      <c r="AA425" s="372"/>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x14ac:dyDescent="0.15">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64"/>
      <c r="Q426" s="271"/>
      <c r="R426" s="372"/>
      <c r="S426" s="375"/>
      <c r="T426" s="364"/>
      <c r="U426" s="370"/>
      <c r="V426" s="366"/>
      <c r="W426" s="368"/>
      <c r="X426" s="370"/>
      <c r="Y426" s="372"/>
      <c r="Z426" s="372"/>
      <c r="AA426" s="372"/>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x14ac:dyDescent="0.15">
      <c r="A427" s="229"/>
      <c r="B427" s="230"/>
      <c r="C427" s="231"/>
      <c r="D427" s="232">
        <v>1</v>
      </c>
      <c r="E427" s="233"/>
      <c r="F427" s="233"/>
      <c r="G427" s="232"/>
      <c r="H427" s="234"/>
      <c r="I427" s="234"/>
      <c r="J427" s="232"/>
      <c r="K427" s="233"/>
      <c r="L427" s="232"/>
      <c r="M427" s="232"/>
      <c r="N427" s="232"/>
      <c r="O427" s="255">
        <f t="shared" si="251"/>
        <v>0</v>
      </c>
      <c r="P427" s="350">
        <f>SUM(O427:O431)</f>
        <v>0</v>
      </c>
      <c r="Q427" s="264"/>
      <c r="R427" s="352">
        <f>SUMPRODUCT(Q427:Q431+0)</f>
        <v>0</v>
      </c>
      <c r="S427" s="354" t="e">
        <f>R427/P427</f>
        <v>#DIV/0!</v>
      </c>
      <c r="T427" s="350" t="e">
        <f>LOOKUP(S427,{0.4,0.45,0.5,0.55,0.6,0.65,0.7,0.75,0.8,0.85,0.9,0.95,1},{0.1,0.175,0.25,0.325,0.4,0.475,0.55,0.625,0.7,0.775,0.85,0.925,1})</f>
        <v>#DIV/0!</v>
      </c>
      <c r="U427" s="356"/>
      <c r="V427" s="358"/>
      <c r="W427" s="360"/>
      <c r="X427" s="356"/>
      <c r="Y427" s="352">
        <f>R427-(V427/10)-X427</f>
        <v>0</v>
      </c>
      <c r="Z427" s="352" t="e">
        <f>Y427*T427*AE427</f>
        <v>#DIV/0!</v>
      </c>
      <c r="AA427" s="352"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x14ac:dyDescent="0.15">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51"/>
      <c r="Q428" s="266"/>
      <c r="R428" s="353"/>
      <c r="S428" s="355"/>
      <c r="T428" s="351"/>
      <c r="U428" s="357"/>
      <c r="V428" s="359"/>
      <c r="W428" s="361"/>
      <c r="X428" s="357"/>
      <c r="Y428" s="353"/>
      <c r="Z428" s="353"/>
      <c r="AA428" s="353"/>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x14ac:dyDescent="0.15">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51"/>
      <c r="Q429" s="266"/>
      <c r="R429" s="353"/>
      <c r="S429" s="355"/>
      <c r="T429" s="351"/>
      <c r="U429" s="357"/>
      <c r="V429" s="359"/>
      <c r="W429" s="361"/>
      <c r="X429" s="357"/>
      <c r="Y429" s="353"/>
      <c r="Z429" s="353"/>
      <c r="AA429" s="353"/>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x14ac:dyDescent="0.15">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51"/>
      <c r="Q430" s="266"/>
      <c r="R430" s="353"/>
      <c r="S430" s="355"/>
      <c r="T430" s="351"/>
      <c r="U430" s="357"/>
      <c r="V430" s="359"/>
      <c r="W430" s="361"/>
      <c r="X430" s="357"/>
      <c r="Y430" s="353"/>
      <c r="Z430" s="353"/>
      <c r="AA430" s="353"/>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x14ac:dyDescent="0.15">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51"/>
      <c r="Q431" s="266"/>
      <c r="R431" s="353"/>
      <c r="S431" s="355"/>
      <c r="T431" s="351"/>
      <c r="U431" s="357"/>
      <c r="V431" s="359"/>
      <c r="W431" s="361"/>
      <c r="X431" s="357"/>
      <c r="Y431" s="353"/>
      <c r="Z431" s="353"/>
      <c r="AA431" s="353"/>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x14ac:dyDescent="0.15">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x14ac:dyDescent="0.15">
      <c r="A433" s="229"/>
      <c r="B433" s="230"/>
      <c r="C433" s="231"/>
      <c r="D433" s="232">
        <v>1</v>
      </c>
      <c r="E433" s="233"/>
      <c r="F433" s="233"/>
      <c r="G433" s="232"/>
      <c r="H433" s="234"/>
      <c r="I433" s="234"/>
      <c r="J433" s="232"/>
      <c r="K433" s="233"/>
      <c r="L433" s="232"/>
      <c r="M433" s="232"/>
      <c r="N433" s="232"/>
      <c r="O433" s="255">
        <f t="shared" ref="O433:O457" si="268">N433*M433</f>
        <v>0</v>
      </c>
      <c r="P433" s="350">
        <f>SUM(O433:O437)</f>
        <v>0</v>
      </c>
      <c r="Q433" s="264"/>
      <c r="R433" s="352">
        <f>SUMPRODUCT(Q433:Q437+0)</f>
        <v>0</v>
      </c>
      <c r="S433" s="354" t="e">
        <f>R433/P433</f>
        <v>#DIV/0!</v>
      </c>
      <c r="T433" s="350" t="e">
        <f>LOOKUP(S433,{0.4,0.45,0.5,0.55,0.6,0.65,0.7,0.75,0.8,0.85,0.9,0.95,1},{0.1,0.175,0.25,0.325,0.4,0.475,0.55,0.625,0.7,0.775,0.85,0.925,1})</f>
        <v>#DIV/0!</v>
      </c>
      <c r="U433" s="356"/>
      <c r="V433" s="358"/>
      <c r="W433" s="360"/>
      <c r="X433" s="356"/>
      <c r="Y433" s="352">
        <f>R433-(V433/10)-X433</f>
        <v>0</v>
      </c>
      <c r="Z433" s="352" t="e">
        <f>Y433*T433*AE433</f>
        <v>#DIV/0!</v>
      </c>
      <c r="AA433" s="352"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x14ac:dyDescent="0.15">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51"/>
      <c r="Q434" s="266"/>
      <c r="R434" s="353"/>
      <c r="S434" s="355"/>
      <c r="T434" s="351"/>
      <c r="U434" s="357"/>
      <c r="V434" s="359"/>
      <c r="W434" s="361"/>
      <c r="X434" s="357"/>
      <c r="Y434" s="353"/>
      <c r="Z434" s="353"/>
      <c r="AA434" s="353"/>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x14ac:dyDescent="0.15">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51"/>
      <c r="Q435" s="266"/>
      <c r="R435" s="353"/>
      <c r="S435" s="355"/>
      <c r="T435" s="351"/>
      <c r="U435" s="357"/>
      <c r="V435" s="359"/>
      <c r="W435" s="361"/>
      <c r="X435" s="357"/>
      <c r="Y435" s="353"/>
      <c r="Z435" s="353"/>
      <c r="AA435" s="353"/>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x14ac:dyDescent="0.15">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51"/>
      <c r="Q436" s="266"/>
      <c r="R436" s="353"/>
      <c r="S436" s="355"/>
      <c r="T436" s="351"/>
      <c r="U436" s="357"/>
      <c r="V436" s="359"/>
      <c r="W436" s="361"/>
      <c r="X436" s="357"/>
      <c r="Y436" s="353"/>
      <c r="Z436" s="353"/>
      <c r="AA436" s="353"/>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x14ac:dyDescent="0.15">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51"/>
      <c r="Q437" s="266"/>
      <c r="R437" s="353"/>
      <c r="S437" s="355"/>
      <c r="T437" s="351"/>
      <c r="U437" s="357"/>
      <c r="V437" s="359"/>
      <c r="W437" s="361"/>
      <c r="X437" s="357"/>
      <c r="Y437" s="353"/>
      <c r="Z437" s="353"/>
      <c r="AA437" s="353"/>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x14ac:dyDescent="0.15">
      <c r="A438" s="241"/>
      <c r="B438" s="242"/>
      <c r="C438" s="243"/>
      <c r="D438" s="244">
        <v>1</v>
      </c>
      <c r="E438" s="245"/>
      <c r="F438" s="245"/>
      <c r="G438" s="244"/>
      <c r="H438" s="246"/>
      <c r="I438" s="246"/>
      <c r="J438" s="244"/>
      <c r="K438" s="245"/>
      <c r="L438" s="244"/>
      <c r="M438" s="244"/>
      <c r="N438" s="244"/>
      <c r="O438" s="257">
        <f t="shared" si="268"/>
        <v>0</v>
      </c>
      <c r="P438" s="363">
        <f>SUM(O438:O442)</f>
        <v>0</v>
      </c>
      <c r="Q438" s="269"/>
      <c r="R438" s="371">
        <f>SUMPRODUCT(Q438:Q442+0)</f>
        <v>0</v>
      </c>
      <c r="S438" s="374" t="e">
        <f>R438/P438</f>
        <v>#DIV/0!</v>
      </c>
      <c r="T438" s="363" t="e">
        <f>LOOKUP(S438,{0.4,0.45,0.5,0.55,0.6,0.65,0.7,0.75,0.8,0.85,0.9,0.95,1},{0.1,0.175,0.25,0.325,0.4,0.475,0.55,0.625,0.7,0.775,0.85,0.925,1})</f>
        <v>#DIV/0!</v>
      </c>
      <c r="U438" s="369"/>
      <c r="V438" s="365"/>
      <c r="W438" s="367"/>
      <c r="X438" s="369"/>
      <c r="Y438" s="371">
        <f>R438-(V438/10)-X438</f>
        <v>0</v>
      </c>
      <c r="Z438" s="371" t="e">
        <f>Y438*T438*AE438</f>
        <v>#DIV/0!</v>
      </c>
      <c r="AA438" s="371"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x14ac:dyDescent="0.15">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64"/>
      <c r="Q439" s="271"/>
      <c r="R439" s="372"/>
      <c r="S439" s="375"/>
      <c r="T439" s="364"/>
      <c r="U439" s="370"/>
      <c r="V439" s="366"/>
      <c r="W439" s="368"/>
      <c r="X439" s="370"/>
      <c r="Y439" s="372"/>
      <c r="Z439" s="372"/>
      <c r="AA439" s="372"/>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x14ac:dyDescent="0.15">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64"/>
      <c r="Q440" s="271"/>
      <c r="R440" s="372"/>
      <c r="S440" s="375"/>
      <c r="T440" s="364"/>
      <c r="U440" s="370"/>
      <c r="V440" s="366"/>
      <c r="W440" s="368"/>
      <c r="X440" s="370"/>
      <c r="Y440" s="372"/>
      <c r="Z440" s="372"/>
      <c r="AA440" s="372"/>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x14ac:dyDescent="0.15">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64"/>
      <c r="Q441" s="271"/>
      <c r="R441" s="372"/>
      <c r="S441" s="375"/>
      <c r="T441" s="364"/>
      <c r="U441" s="370"/>
      <c r="V441" s="366"/>
      <c r="W441" s="368"/>
      <c r="X441" s="370"/>
      <c r="Y441" s="372"/>
      <c r="Z441" s="372"/>
      <c r="AA441" s="372"/>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x14ac:dyDescent="0.15">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64"/>
      <c r="Q442" s="271"/>
      <c r="R442" s="372"/>
      <c r="S442" s="375"/>
      <c r="T442" s="364"/>
      <c r="U442" s="370"/>
      <c r="V442" s="366"/>
      <c r="W442" s="368"/>
      <c r="X442" s="370"/>
      <c r="Y442" s="372"/>
      <c r="Z442" s="372"/>
      <c r="AA442" s="372"/>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x14ac:dyDescent="0.15">
      <c r="A443" s="229"/>
      <c r="B443" s="230"/>
      <c r="C443" s="231"/>
      <c r="D443" s="232">
        <v>1</v>
      </c>
      <c r="E443" s="233"/>
      <c r="F443" s="233"/>
      <c r="G443" s="232"/>
      <c r="H443" s="234"/>
      <c r="I443" s="234"/>
      <c r="J443" s="232"/>
      <c r="K443" s="233"/>
      <c r="L443" s="232"/>
      <c r="M443" s="232"/>
      <c r="N443" s="232"/>
      <c r="O443" s="255">
        <f t="shared" si="268"/>
        <v>0</v>
      </c>
      <c r="P443" s="350">
        <f>SUM(O443:O447)</f>
        <v>0</v>
      </c>
      <c r="Q443" s="264"/>
      <c r="R443" s="352">
        <f>SUMPRODUCT(Q443:Q447+0)</f>
        <v>0</v>
      </c>
      <c r="S443" s="354" t="e">
        <f>R443/P443</f>
        <v>#DIV/0!</v>
      </c>
      <c r="T443" s="350" t="e">
        <f>LOOKUP(S443,{0.4,0.45,0.5,0.55,0.6,0.65,0.7,0.75,0.8,0.85,0.9,0.95,1},{0.1,0.175,0.25,0.325,0.4,0.475,0.55,0.625,0.7,0.775,0.85,0.925,1})</f>
        <v>#DIV/0!</v>
      </c>
      <c r="U443" s="356"/>
      <c r="V443" s="358"/>
      <c r="W443" s="360"/>
      <c r="X443" s="356"/>
      <c r="Y443" s="352">
        <f>R443-(V443/10)-X443</f>
        <v>0</v>
      </c>
      <c r="Z443" s="352" t="e">
        <f>Y443*T443*AE443</f>
        <v>#DIV/0!</v>
      </c>
      <c r="AA443" s="352"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x14ac:dyDescent="0.15">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51"/>
      <c r="Q444" s="266"/>
      <c r="R444" s="353"/>
      <c r="S444" s="355"/>
      <c r="T444" s="351"/>
      <c r="U444" s="357"/>
      <c r="V444" s="359"/>
      <c r="W444" s="361"/>
      <c r="X444" s="357"/>
      <c r="Y444" s="353"/>
      <c r="Z444" s="353"/>
      <c r="AA444" s="353"/>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x14ac:dyDescent="0.15">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51"/>
      <c r="Q445" s="266"/>
      <c r="R445" s="353"/>
      <c r="S445" s="355"/>
      <c r="T445" s="351"/>
      <c r="U445" s="357"/>
      <c r="V445" s="359"/>
      <c r="W445" s="361"/>
      <c r="X445" s="357"/>
      <c r="Y445" s="353"/>
      <c r="Z445" s="353"/>
      <c r="AA445" s="353"/>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x14ac:dyDescent="0.15">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51"/>
      <c r="Q446" s="266"/>
      <c r="R446" s="353"/>
      <c r="S446" s="355"/>
      <c r="T446" s="351"/>
      <c r="U446" s="357"/>
      <c r="V446" s="359"/>
      <c r="W446" s="361"/>
      <c r="X446" s="357"/>
      <c r="Y446" s="353"/>
      <c r="Z446" s="353"/>
      <c r="AA446" s="353"/>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x14ac:dyDescent="0.15">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51"/>
      <c r="Q447" s="266"/>
      <c r="R447" s="353"/>
      <c r="S447" s="355"/>
      <c r="T447" s="351"/>
      <c r="U447" s="357"/>
      <c r="V447" s="359"/>
      <c r="W447" s="361"/>
      <c r="X447" s="357"/>
      <c r="Y447" s="353"/>
      <c r="Z447" s="353"/>
      <c r="AA447" s="353"/>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x14ac:dyDescent="0.15">
      <c r="A448" s="241"/>
      <c r="B448" s="242"/>
      <c r="C448" s="243"/>
      <c r="D448" s="244">
        <v>1</v>
      </c>
      <c r="E448" s="245"/>
      <c r="F448" s="245"/>
      <c r="G448" s="244"/>
      <c r="H448" s="246"/>
      <c r="I448" s="246"/>
      <c r="J448" s="244"/>
      <c r="K448" s="245"/>
      <c r="L448" s="244"/>
      <c r="M448" s="244"/>
      <c r="N448" s="244"/>
      <c r="O448" s="257">
        <f t="shared" si="268"/>
        <v>0</v>
      </c>
      <c r="P448" s="363">
        <f>SUM(O448:O452)</f>
        <v>0</v>
      </c>
      <c r="Q448" s="269"/>
      <c r="R448" s="371">
        <f>SUMPRODUCT(Q448:Q452+0)</f>
        <v>0</v>
      </c>
      <c r="S448" s="374" t="e">
        <f>R448/P448</f>
        <v>#DIV/0!</v>
      </c>
      <c r="T448" s="363" t="e">
        <f>LOOKUP(S448,{0.4,0.45,0.5,0.55,0.6,0.65,0.7,0.75,0.8,0.85,0.9,0.95,1},{0.1,0.175,0.25,0.325,0.4,0.475,0.55,0.625,0.7,0.775,0.85,0.925,1})</f>
        <v>#DIV/0!</v>
      </c>
      <c r="U448" s="369"/>
      <c r="V448" s="365"/>
      <c r="W448" s="367"/>
      <c r="X448" s="369"/>
      <c r="Y448" s="371">
        <f>R448-(V448/10)-X448</f>
        <v>0</v>
      </c>
      <c r="Z448" s="371" t="e">
        <f>Y448*T448*AE448</f>
        <v>#DIV/0!</v>
      </c>
      <c r="AA448" s="371"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x14ac:dyDescent="0.15">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64"/>
      <c r="Q449" s="271"/>
      <c r="R449" s="372"/>
      <c r="S449" s="375"/>
      <c r="T449" s="364"/>
      <c r="U449" s="370"/>
      <c r="V449" s="366"/>
      <c r="W449" s="368"/>
      <c r="X449" s="370"/>
      <c r="Y449" s="372"/>
      <c r="Z449" s="372"/>
      <c r="AA449" s="372"/>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x14ac:dyDescent="0.15">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64"/>
      <c r="Q450" s="271"/>
      <c r="R450" s="372"/>
      <c r="S450" s="375"/>
      <c r="T450" s="364"/>
      <c r="U450" s="370"/>
      <c r="V450" s="366"/>
      <c r="W450" s="368"/>
      <c r="X450" s="370"/>
      <c r="Y450" s="372"/>
      <c r="Z450" s="372"/>
      <c r="AA450" s="372"/>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x14ac:dyDescent="0.15">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64"/>
      <c r="Q451" s="271"/>
      <c r="R451" s="372"/>
      <c r="S451" s="375"/>
      <c r="T451" s="364"/>
      <c r="U451" s="370"/>
      <c r="V451" s="366"/>
      <c r="W451" s="368"/>
      <c r="X451" s="370"/>
      <c r="Y451" s="372"/>
      <c r="Z451" s="372"/>
      <c r="AA451" s="372"/>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x14ac:dyDescent="0.15">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64"/>
      <c r="Q452" s="271"/>
      <c r="R452" s="372"/>
      <c r="S452" s="375"/>
      <c r="T452" s="364"/>
      <c r="U452" s="370"/>
      <c r="V452" s="366"/>
      <c r="W452" s="368"/>
      <c r="X452" s="370"/>
      <c r="Y452" s="372"/>
      <c r="Z452" s="372"/>
      <c r="AA452" s="372"/>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x14ac:dyDescent="0.15">
      <c r="A453" s="229"/>
      <c r="B453" s="230"/>
      <c r="C453" s="231"/>
      <c r="D453" s="232">
        <v>1</v>
      </c>
      <c r="E453" s="233"/>
      <c r="F453" s="233"/>
      <c r="G453" s="232"/>
      <c r="H453" s="234"/>
      <c r="I453" s="234"/>
      <c r="J453" s="232"/>
      <c r="K453" s="233"/>
      <c r="L453" s="232"/>
      <c r="M453" s="232"/>
      <c r="N453" s="232"/>
      <c r="O453" s="255">
        <f t="shared" si="268"/>
        <v>0</v>
      </c>
      <c r="P453" s="350">
        <f>SUM(O453:O457)</f>
        <v>0</v>
      </c>
      <c r="Q453" s="264"/>
      <c r="R453" s="352">
        <f>SUMPRODUCT(Q453:Q457+0)</f>
        <v>0</v>
      </c>
      <c r="S453" s="354" t="e">
        <f>R453/P453</f>
        <v>#DIV/0!</v>
      </c>
      <c r="T453" s="350" t="e">
        <f>LOOKUP(S453,{0.4,0.45,0.5,0.55,0.6,0.65,0.7,0.75,0.8,0.85,0.9,0.95,1},{0.1,0.175,0.25,0.325,0.4,0.475,0.55,0.625,0.7,0.775,0.85,0.925,1})</f>
        <v>#DIV/0!</v>
      </c>
      <c r="U453" s="356"/>
      <c r="V453" s="358"/>
      <c r="W453" s="360"/>
      <c r="X453" s="356"/>
      <c r="Y453" s="352">
        <f>R453-(V453/10)-X453</f>
        <v>0</v>
      </c>
      <c r="Z453" s="352" t="e">
        <f>Y453*T453*AE453</f>
        <v>#DIV/0!</v>
      </c>
      <c r="AA453" s="352"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x14ac:dyDescent="0.15">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51"/>
      <c r="Q454" s="266"/>
      <c r="R454" s="353"/>
      <c r="S454" s="355"/>
      <c r="T454" s="351"/>
      <c r="U454" s="357"/>
      <c r="V454" s="359"/>
      <c r="W454" s="361"/>
      <c r="X454" s="357"/>
      <c r="Y454" s="353"/>
      <c r="Z454" s="353"/>
      <c r="AA454" s="353"/>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x14ac:dyDescent="0.15">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51"/>
      <c r="Q455" s="266"/>
      <c r="R455" s="353"/>
      <c r="S455" s="355"/>
      <c r="T455" s="351"/>
      <c r="U455" s="357"/>
      <c r="V455" s="359"/>
      <c r="W455" s="361"/>
      <c r="X455" s="357"/>
      <c r="Y455" s="353"/>
      <c r="Z455" s="353"/>
      <c r="AA455" s="353"/>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x14ac:dyDescent="0.15">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51"/>
      <c r="Q456" s="266"/>
      <c r="R456" s="353"/>
      <c r="S456" s="355"/>
      <c r="T456" s="351"/>
      <c r="U456" s="357"/>
      <c r="V456" s="359"/>
      <c r="W456" s="361"/>
      <c r="X456" s="357"/>
      <c r="Y456" s="353"/>
      <c r="Z456" s="353"/>
      <c r="AA456" s="353"/>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x14ac:dyDescent="0.15">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51"/>
      <c r="Q457" s="266"/>
      <c r="R457" s="353"/>
      <c r="S457" s="355"/>
      <c r="T457" s="351"/>
      <c r="U457" s="357"/>
      <c r="V457" s="359"/>
      <c r="W457" s="361"/>
      <c r="X457" s="357"/>
      <c r="Y457" s="353"/>
      <c r="Z457" s="353"/>
      <c r="AA457" s="353"/>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x14ac:dyDescent="0.15">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x14ac:dyDescent="0.15">
      <c r="A459" s="229"/>
      <c r="B459" s="230"/>
      <c r="C459" s="231"/>
      <c r="D459" s="232">
        <v>1</v>
      </c>
      <c r="E459" s="233"/>
      <c r="F459" s="233"/>
      <c r="G459" s="232"/>
      <c r="H459" s="234"/>
      <c r="I459" s="234"/>
      <c r="J459" s="232"/>
      <c r="K459" s="233"/>
      <c r="L459" s="232"/>
      <c r="M459" s="232"/>
      <c r="N459" s="232"/>
      <c r="O459" s="255">
        <f t="shared" ref="O459:O483" si="285">N459*M459</f>
        <v>0</v>
      </c>
      <c r="P459" s="350">
        <f>SUM(O459:O463)</f>
        <v>0</v>
      </c>
      <c r="Q459" s="264"/>
      <c r="R459" s="352">
        <f>SUMPRODUCT(Q459:Q463+0)</f>
        <v>0</v>
      </c>
      <c r="S459" s="354" t="e">
        <f>R459/P459</f>
        <v>#DIV/0!</v>
      </c>
      <c r="T459" s="350" t="e">
        <f>LOOKUP(S459,{0.4,0.45,0.5,0.55,0.6,0.65,0.7,0.75,0.8,0.85,0.9,0.95,1},{0.1,0.175,0.25,0.325,0.4,0.475,0.55,0.625,0.7,0.775,0.85,0.925,1})</f>
        <v>#DIV/0!</v>
      </c>
      <c r="U459" s="356"/>
      <c r="V459" s="358"/>
      <c r="W459" s="360"/>
      <c r="X459" s="356"/>
      <c r="Y459" s="352">
        <f>R459-(V459/10)-X459</f>
        <v>0</v>
      </c>
      <c r="Z459" s="352" t="e">
        <f>Y459*T459*AE459</f>
        <v>#DIV/0!</v>
      </c>
      <c r="AA459" s="352"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x14ac:dyDescent="0.15">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51"/>
      <c r="Q460" s="266"/>
      <c r="R460" s="353"/>
      <c r="S460" s="355"/>
      <c r="T460" s="351"/>
      <c r="U460" s="357"/>
      <c r="V460" s="359"/>
      <c r="W460" s="361"/>
      <c r="X460" s="357"/>
      <c r="Y460" s="353"/>
      <c r="Z460" s="353"/>
      <c r="AA460" s="353"/>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x14ac:dyDescent="0.15">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51"/>
      <c r="Q461" s="266"/>
      <c r="R461" s="353"/>
      <c r="S461" s="355"/>
      <c r="T461" s="351"/>
      <c r="U461" s="357"/>
      <c r="V461" s="359"/>
      <c r="W461" s="361"/>
      <c r="X461" s="357"/>
      <c r="Y461" s="353"/>
      <c r="Z461" s="353"/>
      <c r="AA461" s="353"/>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x14ac:dyDescent="0.15">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51"/>
      <c r="Q462" s="266"/>
      <c r="R462" s="353"/>
      <c r="S462" s="355"/>
      <c r="T462" s="351"/>
      <c r="U462" s="357"/>
      <c r="V462" s="359"/>
      <c r="W462" s="361"/>
      <c r="X462" s="357"/>
      <c r="Y462" s="353"/>
      <c r="Z462" s="353"/>
      <c r="AA462" s="353"/>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x14ac:dyDescent="0.15">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51"/>
      <c r="Q463" s="266"/>
      <c r="R463" s="353"/>
      <c r="S463" s="355"/>
      <c r="T463" s="351"/>
      <c r="U463" s="357"/>
      <c r="V463" s="359"/>
      <c r="W463" s="361"/>
      <c r="X463" s="357"/>
      <c r="Y463" s="353"/>
      <c r="Z463" s="353"/>
      <c r="AA463" s="353"/>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x14ac:dyDescent="0.15">
      <c r="A464" s="241"/>
      <c r="B464" s="242"/>
      <c r="C464" s="243"/>
      <c r="D464" s="244">
        <v>1</v>
      </c>
      <c r="E464" s="245"/>
      <c r="F464" s="245"/>
      <c r="G464" s="244"/>
      <c r="H464" s="246"/>
      <c r="I464" s="246"/>
      <c r="J464" s="244"/>
      <c r="K464" s="245"/>
      <c r="L464" s="244"/>
      <c r="M464" s="244"/>
      <c r="N464" s="244"/>
      <c r="O464" s="257">
        <f t="shared" si="285"/>
        <v>0</v>
      </c>
      <c r="P464" s="363">
        <f>SUM(O464:O468)</f>
        <v>0</v>
      </c>
      <c r="Q464" s="269"/>
      <c r="R464" s="371">
        <f>SUMPRODUCT(Q464:Q468+0)</f>
        <v>0</v>
      </c>
      <c r="S464" s="374" t="e">
        <f>R464/P464</f>
        <v>#DIV/0!</v>
      </c>
      <c r="T464" s="363" t="e">
        <f>LOOKUP(S464,{0.4,0.45,0.5,0.55,0.6,0.65,0.7,0.75,0.8,0.85,0.9,0.95,1},{0.1,0.175,0.25,0.325,0.4,0.475,0.55,0.625,0.7,0.775,0.85,0.925,1})</f>
        <v>#DIV/0!</v>
      </c>
      <c r="U464" s="369"/>
      <c r="V464" s="365"/>
      <c r="W464" s="367"/>
      <c r="X464" s="369"/>
      <c r="Y464" s="371">
        <f>R464-(V464/10)-X464</f>
        <v>0</v>
      </c>
      <c r="Z464" s="371" t="e">
        <f>Y464*T464*AE464</f>
        <v>#DIV/0!</v>
      </c>
      <c r="AA464" s="371"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x14ac:dyDescent="0.15">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64"/>
      <c r="Q465" s="271"/>
      <c r="R465" s="372"/>
      <c r="S465" s="375"/>
      <c r="T465" s="364"/>
      <c r="U465" s="370"/>
      <c r="V465" s="366"/>
      <c r="W465" s="368"/>
      <c r="X465" s="370"/>
      <c r="Y465" s="372"/>
      <c r="Z465" s="372"/>
      <c r="AA465" s="372"/>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x14ac:dyDescent="0.15">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64"/>
      <c r="Q466" s="271"/>
      <c r="R466" s="372"/>
      <c r="S466" s="375"/>
      <c r="T466" s="364"/>
      <c r="U466" s="370"/>
      <c r="V466" s="366"/>
      <c r="W466" s="368"/>
      <c r="X466" s="370"/>
      <c r="Y466" s="372"/>
      <c r="Z466" s="372"/>
      <c r="AA466" s="372"/>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x14ac:dyDescent="0.15">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64"/>
      <c r="Q467" s="271"/>
      <c r="R467" s="372"/>
      <c r="S467" s="375"/>
      <c r="T467" s="364"/>
      <c r="U467" s="370"/>
      <c r="V467" s="366"/>
      <c r="W467" s="368"/>
      <c r="X467" s="370"/>
      <c r="Y467" s="372"/>
      <c r="Z467" s="372"/>
      <c r="AA467" s="372"/>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x14ac:dyDescent="0.15">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64"/>
      <c r="Q468" s="271"/>
      <c r="R468" s="372"/>
      <c r="S468" s="375"/>
      <c r="T468" s="364"/>
      <c r="U468" s="370"/>
      <c r="V468" s="366"/>
      <c r="W468" s="368"/>
      <c r="X468" s="370"/>
      <c r="Y468" s="372"/>
      <c r="Z468" s="372"/>
      <c r="AA468" s="372"/>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x14ac:dyDescent="0.15">
      <c r="A469" s="229"/>
      <c r="B469" s="230"/>
      <c r="C469" s="231"/>
      <c r="D469" s="232">
        <v>1</v>
      </c>
      <c r="E469" s="233"/>
      <c r="F469" s="233"/>
      <c r="G469" s="232"/>
      <c r="H469" s="234"/>
      <c r="I469" s="234"/>
      <c r="J469" s="232"/>
      <c r="K469" s="233"/>
      <c r="L469" s="232"/>
      <c r="M469" s="232"/>
      <c r="N469" s="232"/>
      <c r="O469" s="255">
        <f t="shared" si="285"/>
        <v>0</v>
      </c>
      <c r="P469" s="350">
        <f>SUM(O469:O473)</f>
        <v>0</v>
      </c>
      <c r="Q469" s="264"/>
      <c r="R469" s="352">
        <f>SUMPRODUCT(Q469:Q473+0)</f>
        <v>0</v>
      </c>
      <c r="S469" s="354" t="e">
        <f>R469/P469</f>
        <v>#DIV/0!</v>
      </c>
      <c r="T469" s="350" t="e">
        <f>LOOKUP(S469,{0.4,0.45,0.5,0.55,0.6,0.65,0.7,0.75,0.8,0.85,0.9,0.95,1},{0.1,0.175,0.25,0.325,0.4,0.475,0.55,0.625,0.7,0.775,0.85,0.925,1})</f>
        <v>#DIV/0!</v>
      </c>
      <c r="U469" s="356"/>
      <c r="V469" s="358"/>
      <c r="W469" s="360"/>
      <c r="X469" s="356"/>
      <c r="Y469" s="352">
        <f>R469-(V469/10)-X469</f>
        <v>0</v>
      </c>
      <c r="Z469" s="352" t="e">
        <f>Y469*T469*AE469</f>
        <v>#DIV/0!</v>
      </c>
      <c r="AA469" s="352"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x14ac:dyDescent="0.15">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51"/>
      <c r="Q470" s="266"/>
      <c r="R470" s="353"/>
      <c r="S470" s="355"/>
      <c r="T470" s="351"/>
      <c r="U470" s="357"/>
      <c r="V470" s="359"/>
      <c r="W470" s="361"/>
      <c r="X470" s="357"/>
      <c r="Y470" s="353"/>
      <c r="Z470" s="353"/>
      <c r="AA470" s="353"/>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x14ac:dyDescent="0.15">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51"/>
      <c r="Q471" s="266"/>
      <c r="R471" s="353"/>
      <c r="S471" s="355"/>
      <c r="T471" s="351"/>
      <c r="U471" s="357"/>
      <c r="V471" s="359"/>
      <c r="W471" s="361"/>
      <c r="X471" s="357"/>
      <c r="Y471" s="353"/>
      <c r="Z471" s="353"/>
      <c r="AA471" s="353"/>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x14ac:dyDescent="0.15">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51"/>
      <c r="Q472" s="266"/>
      <c r="R472" s="353"/>
      <c r="S472" s="355"/>
      <c r="T472" s="351"/>
      <c r="U472" s="357"/>
      <c r="V472" s="359"/>
      <c r="W472" s="361"/>
      <c r="X472" s="357"/>
      <c r="Y472" s="353"/>
      <c r="Z472" s="353"/>
      <c r="AA472" s="353"/>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x14ac:dyDescent="0.15">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51"/>
      <c r="Q473" s="266"/>
      <c r="R473" s="353"/>
      <c r="S473" s="355"/>
      <c r="T473" s="351"/>
      <c r="U473" s="357"/>
      <c r="V473" s="359"/>
      <c r="W473" s="361"/>
      <c r="X473" s="357"/>
      <c r="Y473" s="353"/>
      <c r="Z473" s="353"/>
      <c r="AA473" s="353"/>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x14ac:dyDescent="0.15">
      <c r="A474" s="241"/>
      <c r="B474" s="242"/>
      <c r="C474" s="243"/>
      <c r="D474" s="244">
        <v>1</v>
      </c>
      <c r="E474" s="245"/>
      <c r="F474" s="245"/>
      <c r="G474" s="244"/>
      <c r="H474" s="246"/>
      <c r="I474" s="246"/>
      <c r="J474" s="244"/>
      <c r="K474" s="245"/>
      <c r="L474" s="244"/>
      <c r="M474" s="244"/>
      <c r="N474" s="244"/>
      <c r="O474" s="257">
        <f t="shared" si="285"/>
        <v>0</v>
      </c>
      <c r="P474" s="363">
        <f>SUM(O474:O478)</f>
        <v>0</v>
      </c>
      <c r="Q474" s="269"/>
      <c r="R474" s="371">
        <f>SUMPRODUCT(Q474:Q478+0)</f>
        <v>0</v>
      </c>
      <c r="S474" s="374" t="e">
        <f>R474/P474</f>
        <v>#DIV/0!</v>
      </c>
      <c r="T474" s="363" t="e">
        <f>LOOKUP(S474,{0.4,0.45,0.5,0.55,0.6,0.65,0.7,0.75,0.8,0.85,0.9,0.95,1},{0.1,0.175,0.25,0.325,0.4,0.475,0.55,0.625,0.7,0.775,0.85,0.925,1})</f>
        <v>#DIV/0!</v>
      </c>
      <c r="U474" s="369"/>
      <c r="V474" s="365"/>
      <c r="W474" s="367"/>
      <c r="X474" s="369"/>
      <c r="Y474" s="371">
        <f>R474-(V474/10)-X474</f>
        <v>0</v>
      </c>
      <c r="Z474" s="371" t="e">
        <f>Y474*T474*AE474</f>
        <v>#DIV/0!</v>
      </c>
      <c r="AA474" s="371"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x14ac:dyDescent="0.15">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64"/>
      <c r="Q475" s="271"/>
      <c r="R475" s="372"/>
      <c r="S475" s="375"/>
      <c r="T475" s="364"/>
      <c r="U475" s="370"/>
      <c r="V475" s="366"/>
      <c r="W475" s="368"/>
      <c r="X475" s="370"/>
      <c r="Y475" s="372"/>
      <c r="Z475" s="372"/>
      <c r="AA475" s="372"/>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x14ac:dyDescent="0.15">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64"/>
      <c r="Q476" s="271"/>
      <c r="R476" s="372"/>
      <c r="S476" s="375"/>
      <c r="T476" s="364"/>
      <c r="U476" s="370"/>
      <c r="V476" s="366"/>
      <c r="W476" s="368"/>
      <c r="X476" s="370"/>
      <c r="Y476" s="372"/>
      <c r="Z476" s="372"/>
      <c r="AA476" s="372"/>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x14ac:dyDescent="0.15">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64"/>
      <c r="Q477" s="271"/>
      <c r="R477" s="372"/>
      <c r="S477" s="375"/>
      <c r="T477" s="364"/>
      <c r="U477" s="370"/>
      <c r="V477" s="366"/>
      <c r="W477" s="368"/>
      <c r="X477" s="370"/>
      <c r="Y477" s="372"/>
      <c r="Z477" s="372"/>
      <c r="AA477" s="372"/>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x14ac:dyDescent="0.15">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64"/>
      <c r="Q478" s="271"/>
      <c r="R478" s="372"/>
      <c r="S478" s="375"/>
      <c r="T478" s="364"/>
      <c r="U478" s="370"/>
      <c r="V478" s="366"/>
      <c r="W478" s="368"/>
      <c r="X478" s="370"/>
      <c r="Y478" s="372"/>
      <c r="Z478" s="372"/>
      <c r="AA478" s="372"/>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x14ac:dyDescent="0.15">
      <c r="A479" s="229"/>
      <c r="B479" s="230"/>
      <c r="C479" s="231"/>
      <c r="D479" s="232">
        <v>1</v>
      </c>
      <c r="E479" s="233"/>
      <c r="F479" s="233"/>
      <c r="G479" s="232"/>
      <c r="H479" s="234"/>
      <c r="I479" s="234"/>
      <c r="J479" s="232"/>
      <c r="K479" s="233"/>
      <c r="L479" s="232"/>
      <c r="M479" s="232"/>
      <c r="N479" s="232"/>
      <c r="O479" s="255">
        <f t="shared" si="285"/>
        <v>0</v>
      </c>
      <c r="P479" s="350">
        <f>SUM(O479:O483)</f>
        <v>0</v>
      </c>
      <c r="Q479" s="264"/>
      <c r="R479" s="352">
        <f>SUMPRODUCT(Q479:Q483+0)</f>
        <v>0</v>
      </c>
      <c r="S479" s="354" t="e">
        <f>R479/P479</f>
        <v>#DIV/0!</v>
      </c>
      <c r="T479" s="350" t="e">
        <f>LOOKUP(S479,{0.4,0.45,0.5,0.55,0.6,0.65,0.7,0.75,0.8,0.85,0.9,0.95,1},{0.1,0.175,0.25,0.325,0.4,0.475,0.55,0.625,0.7,0.775,0.85,0.925,1})</f>
        <v>#DIV/0!</v>
      </c>
      <c r="U479" s="356"/>
      <c r="V479" s="358"/>
      <c r="W479" s="360"/>
      <c r="X479" s="356"/>
      <c r="Y479" s="352">
        <f>R479-(V479/10)-X479</f>
        <v>0</v>
      </c>
      <c r="Z479" s="352" t="e">
        <f>Y479*T479*AE479</f>
        <v>#DIV/0!</v>
      </c>
      <c r="AA479" s="352"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x14ac:dyDescent="0.15">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51"/>
      <c r="Q480" s="266"/>
      <c r="R480" s="353"/>
      <c r="S480" s="355"/>
      <c r="T480" s="351"/>
      <c r="U480" s="357"/>
      <c r="V480" s="359"/>
      <c r="W480" s="361"/>
      <c r="X480" s="357"/>
      <c r="Y480" s="353"/>
      <c r="Z480" s="353"/>
      <c r="AA480" s="353"/>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x14ac:dyDescent="0.15">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51"/>
      <c r="Q481" s="266"/>
      <c r="R481" s="353"/>
      <c r="S481" s="355"/>
      <c r="T481" s="351"/>
      <c r="U481" s="357"/>
      <c r="V481" s="359"/>
      <c r="W481" s="361"/>
      <c r="X481" s="357"/>
      <c r="Y481" s="353"/>
      <c r="Z481" s="353"/>
      <c r="AA481" s="353"/>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x14ac:dyDescent="0.15">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51"/>
      <c r="Q482" s="266"/>
      <c r="R482" s="353"/>
      <c r="S482" s="355"/>
      <c r="T482" s="351"/>
      <c r="U482" s="357"/>
      <c r="V482" s="359"/>
      <c r="W482" s="361"/>
      <c r="X482" s="357"/>
      <c r="Y482" s="353"/>
      <c r="Z482" s="353"/>
      <c r="AA482" s="353"/>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x14ac:dyDescent="0.15">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51"/>
      <c r="Q483" s="266"/>
      <c r="R483" s="353"/>
      <c r="S483" s="355"/>
      <c r="T483" s="351"/>
      <c r="U483" s="357"/>
      <c r="V483" s="359"/>
      <c r="W483" s="361"/>
      <c r="X483" s="357"/>
      <c r="Y483" s="353"/>
      <c r="Z483" s="353"/>
      <c r="AA483" s="353"/>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x14ac:dyDescent="0.15">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x14ac:dyDescent="0.15">
      <c r="A485" s="229"/>
      <c r="B485" s="230"/>
      <c r="C485" s="231"/>
      <c r="D485" s="232">
        <v>1</v>
      </c>
      <c r="E485" s="233"/>
      <c r="F485" s="233"/>
      <c r="G485" s="232"/>
      <c r="H485" s="234"/>
      <c r="I485" s="234"/>
      <c r="J485" s="232"/>
      <c r="K485" s="233"/>
      <c r="L485" s="232"/>
      <c r="M485" s="232"/>
      <c r="N485" s="232"/>
      <c r="O485" s="255">
        <f t="shared" ref="O485:O509" si="302">N485*M485</f>
        <v>0</v>
      </c>
      <c r="P485" s="350">
        <f>SUM(O485:O489)</f>
        <v>0</v>
      </c>
      <c r="Q485" s="264"/>
      <c r="R485" s="352">
        <f>SUMPRODUCT(Q485:Q489+0)</f>
        <v>0</v>
      </c>
      <c r="S485" s="354" t="e">
        <f>R485/P485</f>
        <v>#DIV/0!</v>
      </c>
      <c r="T485" s="350" t="e">
        <f>LOOKUP(S485,{0.4,0.45,0.5,0.55,0.6,0.65,0.7,0.75,0.8,0.85,0.9,0.95,1},{0.1,0.175,0.25,0.325,0.4,0.475,0.55,0.625,0.7,0.775,0.85,0.925,1})</f>
        <v>#DIV/0!</v>
      </c>
      <c r="U485" s="356"/>
      <c r="V485" s="358"/>
      <c r="W485" s="360"/>
      <c r="X485" s="356"/>
      <c r="Y485" s="352">
        <f>R485-(V485/10)-X485</f>
        <v>0</v>
      </c>
      <c r="Z485" s="352" t="e">
        <f>Y485*T485*AE485</f>
        <v>#DIV/0!</v>
      </c>
      <c r="AA485" s="352"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x14ac:dyDescent="0.15">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51"/>
      <c r="Q486" s="266"/>
      <c r="R486" s="353"/>
      <c r="S486" s="355"/>
      <c r="T486" s="351"/>
      <c r="U486" s="357"/>
      <c r="V486" s="359"/>
      <c r="W486" s="361"/>
      <c r="X486" s="357"/>
      <c r="Y486" s="353"/>
      <c r="Z486" s="353"/>
      <c r="AA486" s="353"/>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x14ac:dyDescent="0.15">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51"/>
      <c r="Q487" s="266"/>
      <c r="R487" s="353"/>
      <c r="S487" s="355"/>
      <c r="T487" s="351"/>
      <c r="U487" s="357"/>
      <c r="V487" s="359"/>
      <c r="W487" s="361"/>
      <c r="X487" s="357"/>
      <c r="Y487" s="353"/>
      <c r="Z487" s="353"/>
      <c r="AA487" s="353"/>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x14ac:dyDescent="0.15">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51"/>
      <c r="Q488" s="266"/>
      <c r="R488" s="353"/>
      <c r="S488" s="355"/>
      <c r="T488" s="351"/>
      <c r="U488" s="357"/>
      <c r="V488" s="359"/>
      <c r="W488" s="361"/>
      <c r="X488" s="357"/>
      <c r="Y488" s="353"/>
      <c r="Z488" s="353"/>
      <c r="AA488" s="353"/>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x14ac:dyDescent="0.15">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51"/>
      <c r="Q489" s="266"/>
      <c r="R489" s="353"/>
      <c r="S489" s="355"/>
      <c r="T489" s="351"/>
      <c r="U489" s="357"/>
      <c r="V489" s="359"/>
      <c r="W489" s="361"/>
      <c r="X489" s="357"/>
      <c r="Y489" s="353"/>
      <c r="Z489" s="353"/>
      <c r="AA489" s="353"/>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x14ac:dyDescent="0.15">
      <c r="A490" s="241"/>
      <c r="B490" s="242"/>
      <c r="C490" s="243"/>
      <c r="D490" s="244">
        <v>1</v>
      </c>
      <c r="E490" s="245"/>
      <c r="F490" s="245"/>
      <c r="G490" s="244"/>
      <c r="H490" s="246"/>
      <c r="I490" s="246"/>
      <c r="J490" s="244"/>
      <c r="K490" s="245"/>
      <c r="L490" s="244"/>
      <c r="M490" s="244"/>
      <c r="N490" s="244"/>
      <c r="O490" s="257">
        <f t="shared" si="302"/>
        <v>0</v>
      </c>
      <c r="P490" s="363">
        <f>SUM(O490:O494)</f>
        <v>0</v>
      </c>
      <c r="Q490" s="269"/>
      <c r="R490" s="371">
        <f>SUMPRODUCT(Q490:Q494+0)</f>
        <v>0</v>
      </c>
      <c r="S490" s="374" t="e">
        <f>R490/P490</f>
        <v>#DIV/0!</v>
      </c>
      <c r="T490" s="363" t="e">
        <f>LOOKUP(S490,{0.4,0.45,0.5,0.55,0.6,0.65,0.7,0.75,0.8,0.85,0.9,0.95,1},{0.1,0.175,0.25,0.325,0.4,0.475,0.55,0.625,0.7,0.775,0.85,0.925,1})</f>
        <v>#DIV/0!</v>
      </c>
      <c r="U490" s="369"/>
      <c r="V490" s="365"/>
      <c r="W490" s="367"/>
      <c r="X490" s="369"/>
      <c r="Y490" s="371">
        <f>R490-(V490/10)-X490</f>
        <v>0</v>
      </c>
      <c r="Z490" s="371" t="e">
        <f>Y490*T490*AE490</f>
        <v>#DIV/0!</v>
      </c>
      <c r="AA490" s="371"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x14ac:dyDescent="0.15">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64"/>
      <c r="Q491" s="271"/>
      <c r="R491" s="372"/>
      <c r="S491" s="375"/>
      <c r="T491" s="364"/>
      <c r="U491" s="370"/>
      <c r="V491" s="366"/>
      <c r="W491" s="368"/>
      <c r="X491" s="370"/>
      <c r="Y491" s="372"/>
      <c r="Z491" s="372"/>
      <c r="AA491" s="372"/>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x14ac:dyDescent="0.15">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64"/>
      <c r="Q492" s="271"/>
      <c r="R492" s="372"/>
      <c r="S492" s="375"/>
      <c r="T492" s="364"/>
      <c r="U492" s="370"/>
      <c r="V492" s="366"/>
      <c r="W492" s="368"/>
      <c r="X492" s="370"/>
      <c r="Y492" s="372"/>
      <c r="Z492" s="372"/>
      <c r="AA492" s="372"/>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x14ac:dyDescent="0.15">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64"/>
      <c r="Q493" s="271"/>
      <c r="R493" s="372"/>
      <c r="S493" s="375"/>
      <c r="T493" s="364"/>
      <c r="U493" s="370"/>
      <c r="V493" s="366"/>
      <c r="W493" s="368"/>
      <c r="X493" s="370"/>
      <c r="Y493" s="372"/>
      <c r="Z493" s="372"/>
      <c r="AA493" s="372"/>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x14ac:dyDescent="0.15">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64"/>
      <c r="Q494" s="271"/>
      <c r="R494" s="372"/>
      <c r="S494" s="375"/>
      <c r="T494" s="364"/>
      <c r="U494" s="370"/>
      <c r="V494" s="366"/>
      <c r="W494" s="368"/>
      <c r="X494" s="370"/>
      <c r="Y494" s="372"/>
      <c r="Z494" s="372"/>
      <c r="AA494" s="372"/>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x14ac:dyDescent="0.15">
      <c r="A495" s="229"/>
      <c r="B495" s="230"/>
      <c r="C495" s="231"/>
      <c r="D495" s="232">
        <v>1</v>
      </c>
      <c r="E495" s="233"/>
      <c r="F495" s="233"/>
      <c r="G495" s="232"/>
      <c r="H495" s="234"/>
      <c r="I495" s="234"/>
      <c r="J495" s="232"/>
      <c r="K495" s="233"/>
      <c r="L495" s="232"/>
      <c r="M495" s="232"/>
      <c r="N495" s="232"/>
      <c r="O495" s="255">
        <f t="shared" si="302"/>
        <v>0</v>
      </c>
      <c r="P495" s="350">
        <f>SUM(O495:O499)</f>
        <v>0</v>
      </c>
      <c r="Q495" s="264"/>
      <c r="R495" s="352">
        <f>SUMPRODUCT(Q495:Q499+0)</f>
        <v>0</v>
      </c>
      <c r="S495" s="354" t="e">
        <f>R495/P495</f>
        <v>#DIV/0!</v>
      </c>
      <c r="T495" s="350" t="e">
        <f>LOOKUP(S495,{0.4,0.45,0.5,0.55,0.6,0.65,0.7,0.75,0.8,0.85,0.9,0.95,1},{0.1,0.175,0.25,0.325,0.4,0.475,0.55,0.625,0.7,0.775,0.85,0.925,1})</f>
        <v>#DIV/0!</v>
      </c>
      <c r="U495" s="356"/>
      <c r="V495" s="358"/>
      <c r="W495" s="360"/>
      <c r="X495" s="356"/>
      <c r="Y495" s="352">
        <f>R495-(V495/10)-X495</f>
        <v>0</v>
      </c>
      <c r="Z495" s="352" t="e">
        <f>Y495*T495*AE495</f>
        <v>#DIV/0!</v>
      </c>
      <c r="AA495" s="352"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x14ac:dyDescent="0.15">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51"/>
      <c r="Q496" s="266"/>
      <c r="R496" s="353"/>
      <c r="S496" s="355"/>
      <c r="T496" s="351"/>
      <c r="U496" s="357"/>
      <c r="V496" s="359"/>
      <c r="W496" s="361"/>
      <c r="X496" s="357"/>
      <c r="Y496" s="353"/>
      <c r="Z496" s="353"/>
      <c r="AA496" s="353"/>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x14ac:dyDescent="0.15">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51"/>
      <c r="Q497" s="266"/>
      <c r="R497" s="353"/>
      <c r="S497" s="355"/>
      <c r="T497" s="351"/>
      <c r="U497" s="357"/>
      <c r="V497" s="359"/>
      <c r="W497" s="361"/>
      <c r="X497" s="357"/>
      <c r="Y497" s="353"/>
      <c r="Z497" s="353"/>
      <c r="AA497" s="353"/>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x14ac:dyDescent="0.15">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51"/>
      <c r="Q498" s="266"/>
      <c r="R498" s="353"/>
      <c r="S498" s="355"/>
      <c r="T498" s="351"/>
      <c r="U498" s="357"/>
      <c r="V498" s="359"/>
      <c r="W498" s="361"/>
      <c r="X498" s="357"/>
      <c r="Y498" s="353"/>
      <c r="Z498" s="353"/>
      <c r="AA498" s="353"/>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x14ac:dyDescent="0.15">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51"/>
      <c r="Q499" s="266"/>
      <c r="R499" s="353"/>
      <c r="S499" s="355"/>
      <c r="T499" s="351"/>
      <c r="U499" s="357"/>
      <c r="V499" s="359"/>
      <c r="W499" s="361"/>
      <c r="X499" s="357"/>
      <c r="Y499" s="353"/>
      <c r="Z499" s="353"/>
      <c r="AA499" s="353"/>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x14ac:dyDescent="0.15">
      <c r="A500" s="241"/>
      <c r="B500" s="242"/>
      <c r="C500" s="243"/>
      <c r="D500" s="244">
        <v>1</v>
      </c>
      <c r="E500" s="245"/>
      <c r="F500" s="245"/>
      <c r="G500" s="244"/>
      <c r="H500" s="246"/>
      <c r="I500" s="246"/>
      <c r="J500" s="244"/>
      <c r="K500" s="245"/>
      <c r="L500" s="244"/>
      <c r="M500" s="244"/>
      <c r="N500" s="244"/>
      <c r="O500" s="257">
        <f t="shared" si="302"/>
        <v>0</v>
      </c>
      <c r="P500" s="363">
        <f>SUM(O500:O504)</f>
        <v>0</v>
      </c>
      <c r="Q500" s="269"/>
      <c r="R500" s="371">
        <f>SUMPRODUCT(Q500:Q504+0)</f>
        <v>0</v>
      </c>
      <c r="S500" s="374" t="e">
        <f>R500/P500</f>
        <v>#DIV/0!</v>
      </c>
      <c r="T500" s="363" t="e">
        <f>LOOKUP(S500,{0.4,0.45,0.5,0.55,0.6,0.65,0.7,0.75,0.8,0.85,0.9,0.95,1},{0.1,0.175,0.25,0.325,0.4,0.475,0.55,0.625,0.7,0.775,0.85,0.925,1})</f>
        <v>#DIV/0!</v>
      </c>
      <c r="U500" s="369"/>
      <c r="V500" s="365"/>
      <c r="W500" s="367"/>
      <c r="X500" s="369"/>
      <c r="Y500" s="371">
        <f>R500-(V500/10)-X500</f>
        <v>0</v>
      </c>
      <c r="Z500" s="371" t="e">
        <f>Y500*T500*AE500</f>
        <v>#DIV/0!</v>
      </c>
      <c r="AA500" s="371"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x14ac:dyDescent="0.15">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64"/>
      <c r="Q501" s="271"/>
      <c r="R501" s="372"/>
      <c r="S501" s="375"/>
      <c r="T501" s="364"/>
      <c r="U501" s="370"/>
      <c r="V501" s="366"/>
      <c r="W501" s="368"/>
      <c r="X501" s="370"/>
      <c r="Y501" s="372"/>
      <c r="Z501" s="372"/>
      <c r="AA501" s="372"/>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x14ac:dyDescent="0.15">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64"/>
      <c r="Q502" s="271"/>
      <c r="R502" s="372"/>
      <c r="S502" s="375"/>
      <c r="T502" s="364"/>
      <c r="U502" s="370"/>
      <c r="V502" s="366"/>
      <c r="W502" s="368"/>
      <c r="X502" s="370"/>
      <c r="Y502" s="372"/>
      <c r="Z502" s="372"/>
      <c r="AA502" s="372"/>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x14ac:dyDescent="0.15">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64"/>
      <c r="Q503" s="271"/>
      <c r="R503" s="372"/>
      <c r="S503" s="375"/>
      <c r="T503" s="364"/>
      <c r="U503" s="370"/>
      <c r="V503" s="366"/>
      <c r="W503" s="368"/>
      <c r="X503" s="370"/>
      <c r="Y503" s="372"/>
      <c r="Z503" s="372"/>
      <c r="AA503" s="372"/>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x14ac:dyDescent="0.15">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64"/>
      <c r="Q504" s="271"/>
      <c r="R504" s="372"/>
      <c r="S504" s="375"/>
      <c r="T504" s="364"/>
      <c r="U504" s="370"/>
      <c r="V504" s="366"/>
      <c r="W504" s="368"/>
      <c r="X504" s="370"/>
      <c r="Y504" s="372"/>
      <c r="Z504" s="372"/>
      <c r="AA504" s="372"/>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x14ac:dyDescent="0.15">
      <c r="A505" s="229"/>
      <c r="B505" s="230"/>
      <c r="C505" s="231"/>
      <c r="D505" s="232">
        <v>1</v>
      </c>
      <c r="E505" s="233"/>
      <c r="F505" s="233"/>
      <c r="G505" s="232"/>
      <c r="H505" s="234"/>
      <c r="I505" s="234"/>
      <c r="J505" s="232"/>
      <c r="K505" s="233"/>
      <c r="L505" s="232"/>
      <c r="M505" s="232"/>
      <c r="N505" s="232"/>
      <c r="O505" s="255">
        <f t="shared" si="302"/>
        <v>0</v>
      </c>
      <c r="P505" s="350">
        <f>SUM(O505:O509)</f>
        <v>0</v>
      </c>
      <c r="Q505" s="264"/>
      <c r="R505" s="352">
        <f>SUMPRODUCT(Q505:Q509+0)</f>
        <v>0</v>
      </c>
      <c r="S505" s="354" t="e">
        <f>R505/P505</f>
        <v>#DIV/0!</v>
      </c>
      <c r="T505" s="350" t="e">
        <f>LOOKUP(S505,{0.4,0.45,0.5,0.55,0.6,0.65,0.7,0.75,0.8,0.85,0.9,0.95,1},{0.1,0.175,0.25,0.325,0.4,0.475,0.55,0.625,0.7,0.775,0.85,0.925,1})</f>
        <v>#DIV/0!</v>
      </c>
      <c r="U505" s="356"/>
      <c r="V505" s="358"/>
      <c r="W505" s="360"/>
      <c r="X505" s="356"/>
      <c r="Y505" s="352">
        <f>R505-(V505/10)-X505</f>
        <v>0</v>
      </c>
      <c r="Z505" s="352" t="e">
        <f>Y505*T505*AE505</f>
        <v>#DIV/0!</v>
      </c>
      <c r="AA505" s="352"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x14ac:dyDescent="0.15">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51"/>
      <c r="Q506" s="266"/>
      <c r="R506" s="353"/>
      <c r="S506" s="355"/>
      <c r="T506" s="351"/>
      <c r="U506" s="357"/>
      <c r="V506" s="359"/>
      <c r="W506" s="361"/>
      <c r="X506" s="357"/>
      <c r="Y506" s="353"/>
      <c r="Z506" s="353"/>
      <c r="AA506" s="353"/>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x14ac:dyDescent="0.15">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51"/>
      <c r="Q507" s="266"/>
      <c r="R507" s="353"/>
      <c r="S507" s="355"/>
      <c r="T507" s="351"/>
      <c r="U507" s="357"/>
      <c r="V507" s="359"/>
      <c r="W507" s="361"/>
      <c r="X507" s="357"/>
      <c r="Y507" s="353"/>
      <c r="Z507" s="353"/>
      <c r="AA507" s="353"/>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x14ac:dyDescent="0.15">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51"/>
      <c r="Q508" s="266"/>
      <c r="R508" s="353"/>
      <c r="S508" s="355"/>
      <c r="T508" s="351"/>
      <c r="U508" s="357"/>
      <c r="V508" s="359"/>
      <c r="W508" s="361"/>
      <c r="X508" s="357"/>
      <c r="Y508" s="353"/>
      <c r="Z508" s="353"/>
      <c r="AA508" s="353"/>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x14ac:dyDescent="0.15">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51"/>
      <c r="Q509" s="266"/>
      <c r="R509" s="353"/>
      <c r="S509" s="355"/>
      <c r="T509" s="351"/>
      <c r="U509" s="357"/>
      <c r="V509" s="359"/>
      <c r="W509" s="361"/>
      <c r="X509" s="357"/>
      <c r="Y509" s="353"/>
      <c r="Z509" s="353"/>
      <c r="AA509" s="353"/>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x14ac:dyDescent="0.15">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x14ac:dyDescent="0.15">
      <c r="A511" s="229"/>
      <c r="B511" s="230"/>
      <c r="C511" s="231"/>
      <c r="D511" s="232">
        <v>1</v>
      </c>
      <c r="E511" s="233"/>
      <c r="F511" s="233"/>
      <c r="G511" s="232"/>
      <c r="H511" s="234"/>
      <c r="I511" s="234"/>
      <c r="J511" s="232"/>
      <c r="K511" s="233"/>
      <c r="L511" s="232"/>
      <c r="M511" s="232"/>
      <c r="N511" s="232"/>
      <c r="O511" s="255">
        <f t="shared" ref="O511:O535" si="319">N511*M511</f>
        <v>0</v>
      </c>
      <c r="P511" s="350">
        <f>SUM(O511:O515)</f>
        <v>0</v>
      </c>
      <c r="Q511" s="264"/>
      <c r="R511" s="352">
        <f>SUMPRODUCT(Q511:Q515+0)</f>
        <v>0</v>
      </c>
      <c r="S511" s="354" t="e">
        <f>R511/P511</f>
        <v>#DIV/0!</v>
      </c>
      <c r="T511" s="350" t="e">
        <f>LOOKUP(S511,{0.4,0.45,0.5,0.55,0.6,0.65,0.7,0.75,0.8,0.85,0.9,0.95,1},{0.1,0.175,0.25,0.325,0.4,0.475,0.55,0.625,0.7,0.775,0.85,0.925,1})</f>
        <v>#DIV/0!</v>
      </c>
      <c r="U511" s="356"/>
      <c r="V511" s="358"/>
      <c r="W511" s="360"/>
      <c r="X511" s="356"/>
      <c r="Y511" s="352">
        <f>R511-(V511/10)-X511</f>
        <v>0</v>
      </c>
      <c r="Z511" s="352" t="e">
        <f>Y511*T511*AE511</f>
        <v>#DIV/0!</v>
      </c>
      <c r="AA511" s="352"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x14ac:dyDescent="0.15">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51"/>
      <c r="Q512" s="266"/>
      <c r="R512" s="353"/>
      <c r="S512" s="355"/>
      <c r="T512" s="351"/>
      <c r="U512" s="357"/>
      <c r="V512" s="359"/>
      <c r="W512" s="361"/>
      <c r="X512" s="357"/>
      <c r="Y512" s="353"/>
      <c r="Z512" s="353"/>
      <c r="AA512" s="353"/>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x14ac:dyDescent="0.15">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51"/>
      <c r="Q513" s="266"/>
      <c r="R513" s="353"/>
      <c r="S513" s="355"/>
      <c r="T513" s="351"/>
      <c r="U513" s="357"/>
      <c r="V513" s="359"/>
      <c r="W513" s="361"/>
      <c r="X513" s="357"/>
      <c r="Y513" s="353"/>
      <c r="Z513" s="353"/>
      <c r="AA513" s="353"/>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x14ac:dyDescent="0.15">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51"/>
      <c r="Q514" s="266"/>
      <c r="R514" s="353"/>
      <c r="S514" s="355"/>
      <c r="T514" s="351"/>
      <c r="U514" s="357"/>
      <c r="V514" s="359"/>
      <c r="W514" s="361"/>
      <c r="X514" s="357"/>
      <c r="Y514" s="353"/>
      <c r="Z514" s="353"/>
      <c r="AA514" s="353"/>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x14ac:dyDescent="0.15">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51"/>
      <c r="Q515" s="266"/>
      <c r="R515" s="353"/>
      <c r="S515" s="355"/>
      <c r="T515" s="351"/>
      <c r="U515" s="357"/>
      <c r="V515" s="359"/>
      <c r="W515" s="361"/>
      <c r="X515" s="357"/>
      <c r="Y515" s="353"/>
      <c r="Z515" s="353"/>
      <c r="AA515" s="353"/>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x14ac:dyDescent="0.15">
      <c r="A516" s="241"/>
      <c r="B516" s="242"/>
      <c r="C516" s="243"/>
      <c r="D516" s="244">
        <v>1</v>
      </c>
      <c r="E516" s="245"/>
      <c r="F516" s="245"/>
      <c r="G516" s="244"/>
      <c r="H516" s="246"/>
      <c r="I516" s="246"/>
      <c r="J516" s="244"/>
      <c r="K516" s="245"/>
      <c r="L516" s="244"/>
      <c r="M516" s="244"/>
      <c r="N516" s="244"/>
      <c r="O516" s="257">
        <f t="shared" si="319"/>
        <v>0</v>
      </c>
      <c r="P516" s="363">
        <f>SUM(O516:O520)</f>
        <v>0</v>
      </c>
      <c r="Q516" s="269"/>
      <c r="R516" s="371">
        <f>SUMPRODUCT(Q516:Q520+0)</f>
        <v>0</v>
      </c>
      <c r="S516" s="374" t="e">
        <f>R516/P516</f>
        <v>#DIV/0!</v>
      </c>
      <c r="T516" s="363" t="e">
        <f>LOOKUP(S516,{0.4,0.45,0.5,0.55,0.6,0.65,0.7,0.75,0.8,0.85,0.9,0.95,1},{0.1,0.175,0.25,0.325,0.4,0.475,0.55,0.625,0.7,0.775,0.85,0.925,1})</f>
        <v>#DIV/0!</v>
      </c>
      <c r="U516" s="369"/>
      <c r="V516" s="365"/>
      <c r="W516" s="367"/>
      <c r="X516" s="369"/>
      <c r="Y516" s="371">
        <f>R516-(V516/10)-X516</f>
        <v>0</v>
      </c>
      <c r="Z516" s="371" t="e">
        <f>Y516*T516*AE516</f>
        <v>#DIV/0!</v>
      </c>
      <c r="AA516" s="371"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x14ac:dyDescent="0.15">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64"/>
      <c r="Q517" s="271"/>
      <c r="R517" s="372"/>
      <c r="S517" s="375"/>
      <c r="T517" s="364"/>
      <c r="U517" s="370"/>
      <c r="V517" s="366"/>
      <c r="W517" s="368"/>
      <c r="X517" s="370"/>
      <c r="Y517" s="372"/>
      <c r="Z517" s="372"/>
      <c r="AA517" s="372"/>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x14ac:dyDescent="0.15">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64"/>
      <c r="Q518" s="271"/>
      <c r="R518" s="372"/>
      <c r="S518" s="375"/>
      <c r="T518" s="364"/>
      <c r="U518" s="370"/>
      <c r="V518" s="366"/>
      <c r="W518" s="368"/>
      <c r="X518" s="370"/>
      <c r="Y518" s="372"/>
      <c r="Z518" s="372"/>
      <c r="AA518" s="372"/>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x14ac:dyDescent="0.15">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64"/>
      <c r="Q519" s="271"/>
      <c r="R519" s="372"/>
      <c r="S519" s="375"/>
      <c r="T519" s="364"/>
      <c r="U519" s="370"/>
      <c r="V519" s="366"/>
      <c r="W519" s="368"/>
      <c r="X519" s="370"/>
      <c r="Y519" s="372"/>
      <c r="Z519" s="372"/>
      <c r="AA519" s="372"/>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x14ac:dyDescent="0.15">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64"/>
      <c r="Q520" s="271"/>
      <c r="R520" s="372"/>
      <c r="S520" s="375"/>
      <c r="T520" s="364"/>
      <c r="U520" s="370"/>
      <c r="V520" s="366"/>
      <c r="W520" s="368"/>
      <c r="X520" s="370"/>
      <c r="Y520" s="372"/>
      <c r="Z520" s="372"/>
      <c r="AA520" s="372"/>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x14ac:dyDescent="0.15">
      <c r="A521" s="229"/>
      <c r="B521" s="230"/>
      <c r="C521" s="231"/>
      <c r="D521" s="232">
        <v>1</v>
      </c>
      <c r="E521" s="233"/>
      <c r="F521" s="233"/>
      <c r="G521" s="232"/>
      <c r="H521" s="234"/>
      <c r="I521" s="234"/>
      <c r="J521" s="232"/>
      <c r="K521" s="233"/>
      <c r="L521" s="232"/>
      <c r="M521" s="232"/>
      <c r="N521" s="232"/>
      <c r="O521" s="255">
        <f t="shared" si="319"/>
        <v>0</v>
      </c>
      <c r="P521" s="350">
        <f>SUM(O521:O525)</f>
        <v>0</v>
      </c>
      <c r="Q521" s="264"/>
      <c r="R521" s="352">
        <f>SUMPRODUCT(Q521:Q525+0)</f>
        <v>0</v>
      </c>
      <c r="S521" s="354" t="e">
        <f>R521/P521</f>
        <v>#DIV/0!</v>
      </c>
      <c r="T521" s="350" t="e">
        <f>LOOKUP(S521,{0.4,0.45,0.5,0.55,0.6,0.65,0.7,0.75,0.8,0.85,0.9,0.95,1},{0.1,0.175,0.25,0.325,0.4,0.475,0.55,0.625,0.7,0.775,0.85,0.925,1})</f>
        <v>#DIV/0!</v>
      </c>
      <c r="U521" s="356"/>
      <c r="V521" s="358"/>
      <c r="W521" s="360"/>
      <c r="X521" s="356"/>
      <c r="Y521" s="352">
        <f>R521-(V521/10)-X521</f>
        <v>0</v>
      </c>
      <c r="Z521" s="352" t="e">
        <f>Y521*T521*AE521</f>
        <v>#DIV/0!</v>
      </c>
      <c r="AA521" s="352"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x14ac:dyDescent="0.15">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51"/>
      <c r="Q522" s="266"/>
      <c r="R522" s="353"/>
      <c r="S522" s="355"/>
      <c r="T522" s="351"/>
      <c r="U522" s="357"/>
      <c r="V522" s="359"/>
      <c r="W522" s="361"/>
      <c r="X522" s="357"/>
      <c r="Y522" s="353"/>
      <c r="Z522" s="353"/>
      <c r="AA522" s="353"/>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x14ac:dyDescent="0.15">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51"/>
      <c r="Q523" s="266"/>
      <c r="R523" s="353"/>
      <c r="S523" s="355"/>
      <c r="T523" s="351"/>
      <c r="U523" s="357"/>
      <c r="V523" s="359"/>
      <c r="W523" s="361"/>
      <c r="X523" s="357"/>
      <c r="Y523" s="353"/>
      <c r="Z523" s="353"/>
      <c r="AA523" s="353"/>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x14ac:dyDescent="0.15">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51"/>
      <c r="Q524" s="266"/>
      <c r="R524" s="353"/>
      <c r="S524" s="355"/>
      <c r="T524" s="351"/>
      <c r="U524" s="357"/>
      <c r="V524" s="359"/>
      <c r="W524" s="361"/>
      <c r="X524" s="357"/>
      <c r="Y524" s="353"/>
      <c r="Z524" s="353"/>
      <c r="AA524" s="353"/>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x14ac:dyDescent="0.15">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51"/>
      <c r="Q525" s="266"/>
      <c r="R525" s="353"/>
      <c r="S525" s="355"/>
      <c r="T525" s="351"/>
      <c r="U525" s="357"/>
      <c r="V525" s="359"/>
      <c r="W525" s="361"/>
      <c r="X525" s="357"/>
      <c r="Y525" s="353"/>
      <c r="Z525" s="353"/>
      <c r="AA525" s="353"/>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x14ac:dyDescent="0.15">
      <c r="A526" s="241"/>
      <c r="B526" s="242"/>
      <c r="C526" s="243"/>
      <c r="D526" s="244">
        <v>1</v>
      </c>
      <c r="E526" s="245"/>
      <c r="F526" s="245"/>
      <c r="G526" s="244"/>
      <c r="H526" s="246"/>
      <c r="I526" s="246"/>
      <c r="J526" s="244"/>
      <c r="K526" s="245"/>
      <c r="L526" s="244"/>
      <c r="M526" s="244"/>
      <c r="N526" s="244"/>
      <c r="O526" s="257">
        <f t="shared" si="319"/>
        <v>0</v>
      </c>
      <c r="P526" s="363">
        <f>SUM(O526:O530)</f>
        <v>0</v>
      </c>
      <c r="Q526" s="269"/>
      <c r="R526" s="371">
        <f>SUMPRODUCT(Q526:Q530+0)</f>
        <v>0</v>
      </c>
      <c r="S526" s="374" t="e">
        <f>R526/P526</f>
        <v>#DIV/0!</v>
      </c>
      <c r="T526" s="363" t="e">
        <f>LOOKUP(S526,{0.4,0.45,0.5,0.55,0.6,0.65,0.7,0.75,0.8,0.85,0.9,0.95,1},{0.1,0.175,0.25,0.325,0.4,0.475,0.55,0.625,0.7,0.775,0.85,0.925,1})</f>
        <v>#DIV/0!</v>
      </c>
      <c r="U526" s="369"/>
      <c r="V526" s="365"/>
      <c r="W526" s="367"/>
      <c r="X526" s="369"/>
      <c r="Y526" s="371">
        <f>R526-(V526/10)-X526</f>
        <v>0</v>
      </c>
      <c r="Z526" s="371" t="e">
        <f>Y526*T526*AE526</f>
        <v>#DIV/0!</v>
      </c>
      <c r="AA526" s="371"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x14ac:dyDescent="0.15">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64"/>
      <c r="Q527" s="271"/>
      <c r="R527" s="372"/>
      <c r="S527" s="375"/>
      <c r="T527" s="364"/>
      <c r="U527" s="370"/>
      <c r="V527" s="366"/>
      <c r="W527" s="368"/>
      <c r="X527" s="370"/>
      <c r="Y527" s="372"/>
      <c r="Z527" s="372"/>
      <c r="AA527" s="372"/>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x14ac:dyDescent="0.15">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64"/>
      <c r="Q528" s="271"/>
      <c r="R528" s="372"/>
      <c r="S528" s="375"/>
      <c r="T528" s="364"/>
      <c r="U528" s="370"/>
      <c r="V528" s="366"/>
      <c r="W528" s="368"/>
      <c r="X528" s="370"/>
      <c r="Y528" s="372"/>
      <c r="Z528" s="372"/>
      <c r="AA528" s="372"/>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x14ac:dyDescent="0.15">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64"/>
      <c r="Q529" s="271"/>
      <c r="R529" s="372"/>
      <c r="S529" s="375"/>
      <c r="T529" s="364"/>
      <c r="U529" s="370"/>
      <c r="V529" s="366"/>
      <c r="W529" s="368"/>
      <c r="X529" s="370"/>
      <c r="Y529" s="372"/>
      <c r="Z529" s="372"/>
      <c r="AA529" s="372"/>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x14ac:dyDescent="0.15">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64"/>
      <c r="Q530" s="271"/>
      <c r="R530" s="372"/>
      <c r="S530" s="375"/>
      <c r="T530" s="364"/>
      <c r="U530" s="370"/>
      <c r="V530" s="366"/>
      <c r="W530" s="368"/>
      <c r="X530" s="370"/>
      <c r="Y530" s="372"/>
      <c r="Z530" s="372"/>
      <c r="AA530" s="372"/>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x14ac:dyDescent="0.15">
      <c r="A531" s="229"/>
      <c r="B531" s="230"/>
      <c r="C531" s="231"/>
      <c r="D531" s="232">
        <v>1</v>
      </c>
      <c r="E531" s="233"/>
      <c r="F531" s="233"/>
      <c r="G531" s="232"/>
      <c r="H531" s="234"/>
      <c r="I531" s="234"/>
      <c r="J531" s="232"/>
      <c r="K531" s="233"/>
      <c r="L531" s="232"/>
      <c r="M531" s="232"/>
      <c r="N531" s="232"/>
      <c r="O531" s="255">
        <f t="shared" si="319"/>
        <v>0</v>
      </c>
      <c r="P531" s="350">
        <f>SUM(O531:O535)</f>
        <v>0</v>
      </c>
      <c r="Q531" s="264"/>
      <c r="R531" s="352">
        <f>SUMPRODUCT(Q531:Q535+0)</f>
        <v>0</v>
      </c>
      <c r="S531" s="354" t="e">
        <f>R531/P531</f>
        <v>#DIV/0!</v>
      </c>
      <c r="T531" s="350" t="e">
        <f>LOOKUP(S531,{0.4,0.45,0.5,0.55,0.6,0.65,0.7,0.75,0.8,0.85,0.9,0.95,1},{0.1,0.175,0.25,0.325,0.4,0.475,0.55,0.625,0.7,0.775,0.85,0.925,1})</f>
        <v>#DIV/0!</v>
      </c>
      <c r="U531" s="356"/>
      <c r="V531" s="358"/>
      <c r="W531" s="360"/>
      <c r="X531" s="356"/>
      <c r="Y531" s="352">
        <f>R531-(V531/10)-X531</f>
        <v>0</v>
      </c>
      <c r="Z531" s="352" t="e">
        <f>Y531*T531*AE531</f>
        <v>#DIV/0!</v>
      </c>
      <c r="AA531" s="352"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x14ac:dyDescent="0.15">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51"/>
      <c r="Q532" s="266"/>
      <c r="R532" s="353"/>
      <c r="S532" s="355"/>
      <c r="T532" s="351"/>
      <c r="U532" s="357"/>
      <c r="V532" s="359"/>
      <c r="W532" s="361"/>
      <c r="X532" s="357"/>
      <c r="Y532" s="353"/>
      <c r="Z532" s="353"/>
      <c r="AA532" s="353"/>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x14ac:dyDescent="0.15">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51"/>
      <c r="Q533" s="266"/>
      <c r="R533" s="353"/>
      <c r="S533" s="355"/>
      <c r="T533" s="351"/>
      <c r="U533" s="357"/>
      <c r="V533" s="359"/>
      <c r="W533" s="361"/>
      <c r="X533" s="357"/>
      <c r="Y533" s="353"/>
      <c r="Z533" s="353"/>
      <c r="AA533" s="353"/>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x14ac:dyDescent="0.15">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51"/>
      <c r="Q534" s="266"/>
      <c r="R534" s="353"/>
      <c r="S534" s="355"/>
      <c r="T534" s="351"/>
      <c r="U534" s="357"/>
      <c r="V534" s="359"/>
      <c r="W534" s="361"/>
      <c r="X534" s="357"/>
      <c r="Y534" s="353"/>
      <c r="Z534" s="353"/>
      <c r="AA534" s="353"/>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x14ac:dyDescent="0.15">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51"/>
      <c r="Q535" s="266"/>
      <c r="R535" s="353"/>
      <c r="S535" s="355"/>
      <c r="T535" s="351"/>
      <c r="U535" s="357"/>
      <c r="V535" s="359"/>
      <c r="W535" s="361"/>
      <c r="X535" s="357"/>
      <c r="Y535" s="353"/>
      <c r="Z535" s="353"/>
      <c r="AA535" s="353"/>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x14ac:dyDescent="0.15">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x14ac:dyDescent="0.15">
      <c r="A537" s="229"/>
      <c r="B537" s="230"/>
      <c r="C537" s="231"/>
      <c r="D537" s="232">
        <v>1</v>
      </c>
      <c r="E537" s="233"/>
      <c r="F537" s="233"/>
      <c r="G537" s="232"/>
      <c r="H537" s="234"/>
      <c r="I537" s="234"/>
      <c r="J537" s="232"/>
      <c r="K537" s="233"/>
      <c r="L537" s="232"/>
      <c r="M537" s="232"/>
      <c r="N537" s="232"/>
      <c r="O537" s="255">
        <f t="shared" ref="O537:O561" si="336">N537*M537</f>
        <v>0</v>
      </c>
      <c r="P537" s="350">
        <f>SUM(O537:O541)</f>
        <v>0</v>
      </c>
      <c r="Q537" s="264"/>
      <c r="R537" s="352">
        <f>SUMPRODUCT(Q537:Q541+0)</f>
        <v>0</v>
      </c>
      <c r="S537" s="354" t="e">
        <f>R537/P537</f>
        <v>#DIV/0!</v>
      </c>
      <c r="T537" s="350" t="e">
        <f>LOOKUP(S537,{0.4,0.45,0.5,0.55,0.6,0.65,0.7,0.75,0.8,0.85,0.9,0.95,1},{0.1,0.175,0.25,0.325,0.4,0.475,0.55,0.625,0.7,0.775,0.85,0.925,1})</f>
        <v>#DIV/0!</v>
      </c>
      <c r="U537" s="356"/>
      <c r="V537" s="358"/>
      <c r="W537" s="360"/>
      <c r="X537" s="356"/>
      <c r="Y537" s="352">
        <f>R537-(V537/10)-X537</f>
        <v>0</v>
      </c>
      <c r="Z537" s="352" t="e">
        <f>Y537*T537*AE537</f>
        <v>#DIV/0!</v>
      </c>
      <c r="AA537" s="352"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x14ac:dyDescent="0.15">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51"/>
      <c r="Q538" s="266"/>
      <c r="R538" s="353"/>
      <c r="S538" s="355"/>
      <c r="T538" s="351"/>
      <c r="U538" s="357"/>
      <c r="V538" s="359"/>
      <c r="W538" s="361"/>
      <c r="X538" s="357"/>
      <c r="Y538" s="353"/>
      <c r="Z538" s="353"/>
      <c r="AA538" s="353"/>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x14ac:dyDescent="0.15">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51"/>
      <c r="Q539" s="266"/>
      <c r="R539" s="353"/>
      <c r="S539" s="355"/>
      <c r="T539" s="351"/>
      <c r="U539" s="357"/>
      <c r="V539" s="359"/>
      <c r="W539" s="361"/>
      <c r="X539" s="357"/>
      <c r="Y539" s="353"/>
      <c r="Z539" s="353"/>
      <c r="AA539" s="353"/>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x14ac:dyDescent="0.15">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51"/>
      <c r="Q540" s="266"/>
      <c r="R540" s="353"/>
      <c r="S540" s="355"/>
      <c r="T540" s="351"/>
      <c r="U540" s="357"/>
      <c r="V540" s="359"/>
      <c r="W540" s="361"/>
      <c r="X540" s="357"/>
      <c r="Y540" s="353"/>
      <c r="Z540" s="353"/>
      <c r="AA540" s="353"/>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x14ac:dyDescent="0.15">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51"/>
      <c r="Q541" s="266"/>
      <c r="R541" s="353"/>
      <c r="S541" s="355"/>
      <c r="T541" s="351"/>
      <c r="U541" s="357"/>
      <c r="V541" s="359"/>
      <c r="W541" s="361"/>
      <c r="X541" s="357"/>
      <c r="Y541" s="353"/>
      <c r="Z541" s="353"/>
      <c r="AA541" s="353"/>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x14ac:dyDescent="0.15">
      <c r="A542" s="241"/>
      <c r="B542" s="242"/>
      <c r="C542" s="243"/>
      <c r="D542" s="244">
        <v>1</v>
      </c>
      <c r="E542" s="245"/>
      <c r="F542" s="245"/>
      <c r="G542" s="244"/>
      <c r="H542" s="246"/>
      <c r="I542" s="246"/>
      <c r="J542" s="244"/>
      <c r="K542" s="245"/>
      <c r="L542" s="244"/>
      <c r="M542" s="244"/>
      <c r="N542" s="244"/>
      <c r="O542" s="257">
        <f t="shared" si="336"/>
        <v>0</v>
      </c>
      <c r="P542" s="363">
        <f>SUM(O542:O546)</f>
        <v>0</v>
      </c>
      <c r="Q542" s="269"/>
      <c r="R542" s="371">
        <f>SUMPRODUCT(Q542:Q546+0)</f>
        <v>0</v>
      </c>
      <c r="S542" s="374" t="e">
        <f>R542/P542</f>
        <v>#DIV/0!</v>
      </c>
      <c r="T542" s="363" t="e">
        <f>LOOKUP(S542,{0.4,0.45,0.5,0.55,0.6,0.65,0.7,0.75,0.8,0.85,0.9,0.95,1},{0.1,0.175,0.25,0.325,0.4,0.475,0.55,0.625,0.7,0.775,0.85,0.925,1})</f>
        <v>#DIV/0!</v>
      </c>
      <c r="U542" s="369"/>
      <c r="V542" s="365"/>
      <c r="W542" s="367"/>
      <c r="X542" s="369"/>
      <c r="Y542" s="371">
        <f>R542-(V542/10)-X542</f>
        <v>0</v>
      </c>
      <c r="Z542" s="371" t="e">
        <f>Y542*T542*AE542</f>
        <v>#DIV/0!</v>
      </c>
      <c r="AA542" s="371"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x14ac:dyDescent="0.15">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64"/>
      <c r="Q543" s="271"/>
      <c r="R543" s="372"/>
      <c r="S543" s="375"/>
      <c r="T543" s="364"/>
      <c r="U543" s="370"/>
      <c r="V543" s="366"/>
      <c r="W543" s="368"/>
      <c r="X543" s="370"/>
      <c r="Y543" s="372"/>
      <c r="Z543" s="372"/>
      <c r="AA543" s="372"/>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x14ac:dyDescent="0.15">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64"/>
      <c r="Q544" s="271"/>
      <c r="R544" s="372"/>
      <c r="S544" s="375"/>
      <c r="T544" s="364"/>
      <c r="U544" s="370"/>
      <c r="V544" s="366"/>
      <c r="W544" s="368"/>
      <c r="X544" s="370"/>
      <c r="Y544" s="372"/>
      <c r="Z544" s="372"/>
      <c r="AA544" s="372"/>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x14ac:dyDescent="0.15">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64"/>
      <c r="Q545" s="271"/>
      <c r="R545" s="372"/>
      <c r="S545" s="375"/>
      <c r="T545" s="364"/>
      <c r="U545" s="370"/>
      <c r="V545" s="366"/>
      <c r="W545" s="368"/>
      <c r="X545" s="370"/>
      <c r="Y545" s="372"/>
      <c r="Z545" s="372"/>
      <c r="AA545" s="372"/>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x14ac:dyDescent="0.15">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64"/>
      <c r="Q546" s="271"/>
      <c r="R546" s="372"/>
      <c r="S546" s="375"/>
      <c r="T546" s="364"/>
      <c r="U546" s="370"/>
      <c r="V546" s="366"/>
      <c r="W546" s="368"/>
      <c r="X546" s="370"/>
      <c r="Y546" s="372"/>
      <c r="Z546" s="372"/>
      <c r="AA546" s="372"/>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x14ac:dyDescent="0.15">
      <c r="A547" s="229"/>
      <c r="B547" s="230"/>
      <c r="C547" s="231"/>
      <c r="D547" s="232">
        <v>1</v>
      </c>
      <c r="E547" s="233"/>
      <c r="F547" s="233"/>
      <c r="G547" s="232"/>
      <c r="H547" s="234"/>
      <c r="I547" s="234"/>
      <c r="J547" s="232"/>
      <c r="K547" s="233"/>
      <c r="L547" s="232"/>
      <c r="M547" s="232"/>
      <c r="N547" s="232"/>
      <c r="O547" s="255">
        <f t="shared" si="336"/>
        <v>0</v>
      </c>
      <c r="P547" s="350">
        <f>SUM(O547:O551)</f>
        <v>0</v>
      </c>
      <c r="Q547" s="264"/>
      <c r="R547" s="352">
        <f>SUMPRODUCT(Q547:Q551+0)</f>
        <v>0</v>
      </c>
      <c r="S547" s="354" t="e">
        <f>R547/P547</f>
        <v>#DIV/0!</v>
      </c>
      <c r="T547" s="350" t="e">
        <f>LOOKUP(S547,{0.4,0.45,0.5,0.55,0.6,0.65,0.7,0.75,0.8,0.85,0.9,0.95,1},{0.1,0.175,0.25,0.325,0.4,0.475,0.55,0.625,0.7,0.775,0.85,0.925,1})</f>
        <v>#DIV/0!</v>
      </c>
      <c r="U547" s="356"/>
      <c r="V547" s="358"/>
      <c r="W547" s="360"/>
      <c r="X547" s="356"/>
      <c r="Y547" s="352">
        <f>R547-(V547/10)-X547</f>
        <v>0</v>
      </c>
      <c r="Z547" s="352" t="e">
        <f>Y547*T547*AE547</f>
        <v>#DIV/0!</v>
      </c>
      <c r="AA547" s="352"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x14ac:dyDescent="0.15">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51"/>
      <c r="Q548" s="266"/>
      <c r="R548" s="353"/>
      <c r="S548" s="355"/>
      <c r="T548" s="351"/>
      <c r="U548" s="357"/>
      <c r="V548" s="359"/>
      <c r="W548" s="361"/>
      <c r="X548" s="357"/>
      <c r="Y548" s="353"/>
      <c r="Z548" s="353"/>
      <c r="AA548" s="353"/>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x14ac:dyDescent="0.15">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51"/>
      <c r="Q549" s="266"/>
      <c r="R549" s="353"/>
      <c r="S549" s="355"/>
      <c r="T549" s="351"/>
      <c r="U549" s="357"/>
      <c r="V549" s="359"/>
      <c r="W549" s="361"/>
      <c r="X549" s="357"/>
      <c r="Y549" s="353"/>
      <c r="Z549" s="353"/>
      <c r="AA549" s="353"/>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x14ac:dyDescent="0.15">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51"/>
      <c r="Q550" s="266"/>
      <c r="R550" s="353"/>
      <c r="S550" s="355"/>
      <c r="T550" s="351"/>
      <c r="U550" s="357"/>
      <c r="V550" s="359"/>
      <c r="W550" s="361"/>
      <c r="X550" s="357"/>
      <c r="Y550" s="353"/>
      <c r="Z550" s="353"/>
      <c r="AA550" s="353"/>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x14ac:dyDescent="0.15">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51"/>
      <c r="Q551" s="266"/>
      <c r="R551" s="353"/>
      <c r="S551" s="355"/>
      <c r="T551" s="351"/>
      <c r="U551" s="357"/>
      <c r="V551" s="359"/>
      <c r="W551" s="361"/>
      <c r="X551" s="357"/>
      <c r="Y551" s="353"/>
      <c r="Z551" s="353"/>
      <c r="AA551" s="353"/>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x14ac:dyDescent="0.15">
      <c r="A552" s="241"/>
      <c r="B552" s="242"/>
      <c r="C552" s="243"/>
      <c r="D552" s="244">
        <v>1</v>
      </c>
      <c r="E552" s="245"/>
      <c r="F552" s="245"/>
      <c r="G552" s="244"/>
      <c r="H552" s="246"/>
      <c r="I552" s="246"/>
      <c r="J552" s="244"/>
      <c r="K552" s="245"/>
      <c r="L552" s="244"/>
      <c r="M552" s="244"/>
      <c r="N552" s="244"/>
      <c r="O552" s="257">
        <f t="shared" si="336"/>
        <v>0</v>
      </c>
      <c r="P552" s="363">
        <f>SUM(O552:O556)</f>
        <v>0</v>
      </c>
      <c r="Q552" s="269"/>
      <c r="R552" s="371">
        <f>SUMPRODUCT(Q552:Q556+0)</f>
        <v>0</v>
      </c>
      <c r="S552" s="374" t="e">
        <f>R552/P552</f>
        <v>#DIV/0!</v>
      </c>
      <c r="T552" s="363" t="e">
        <f>LOOKUP(S552,{0.4,0.45,0.5,0.55,0.6,0.65,0.7,0.75,0.8,0.85,0.9,0.95,1},{0.1,0.175,0.25,0.325,0.4,0.475,0.55,0.625,0.7,0.775,0.85,0.925,1})</f>
        <v>#DIV/0!</v>
      </c>
      <c r="U552" s="369"/>
      <c r="V552" s="365"/>
      <c r="W552" s="367"/>
      <c r="X552" s="369"/>
      <c r="Y552" s="371">
        <f>R552-(V552/10)-X552</f>
        <v>0</v>
      </c>
      <c r="Z552" s="371" t="e">
        <f>Y552*T552*AE552</f>
        <v>#DIV/0!</v>
      </c>
      <c r="AA552" s="371"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x14ac:dyDescent="0.15">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64"/>
      <c r="Q553" s="271"/>
      <c r="R553" s="372"/>
      <c r="S553" s="375"/>
      <c r="T553" s="364"/>
      <c r="U553" s="370"/>
      <c r="V553" s="366"/>
      <c r="W553" s="368"/>
      <c r="X553" s="370"/>
      <c r="Y553" s="372"/>
      <c r="Z553" s="372"/>
      <c r="AA553" s="372"/>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x14ac:dyDescent="0.15">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64"/>
      <c r="Q554" s="271"/>
      <c r="R554" s="372"/>
      <c r="S554" s="375"/>
      <c r="T554" s="364"/>
      <c r="U554" s="370"/>
      <c r="V554" s="366"/>
      <c r="W554" s="368"/>
      <c r="X554" s="370"/>
      <c r="Y554" s="372"/>
      <c r="Z554" s="372"/>
      <c r="AA554" s="372"/>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x14ac:dyDescent="0.15">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64"/>
      <c r="Q555" s="271"/>
      <c r="R555" s="372"/>
      <c r="S555" s="375"/>
      <c r="T555" s="364"/>
      <c r="U555" s="370"/>
      <c r="V555" s="366"/>
      <c r="W555" s="368"/>
      <c r="X555" s="370"/>
      <c r="Y555" s="372"/>
      <c r="Z555" s="372"/>
      <c r="AA555" s="372"/>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x14ac:dyDescent="0.15">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64"/>
      <c r="Q556" s="271"/>
      <c r="R556" s="372"/>
      <c r="S556" s="375"/>
      <c r="T556" s="364"/>
      <c r="U556" s="370"/>
      <c r="V556" s="366"/>
      <c r="W556" s="368"/>
      <c r="X556" s="370"/>
      <c r="Y556" s="372"/>
      <c r="Z556" s="372"/>
      <c r="AA556" s="372"/>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x14ac:dyDescent="0.15">
      <c r="A557" s="229"/>
      <c r="B557" s="230"/>
      <c r="C557" s="231"/>
      <c r="D557" s="232">
        <v>1</v>
      </c>
      <c r="E557" s="233"/>
      <c r="F557" s="233"/>
      <c r="G557" s="232"/>
      <c r="H557" s="234"/>
      <c r="I557" s="234"/>
      <c r="J557" s="232"/>
      <c r="K557" s="233"/>
      <c r="L557" s="232"/>
      <c r="M557" s="232"/>
      <c r="N557" s="232"/>
      <c r="O557" s="255">
        <f t="shared" si="336"/>
        <v>0</v>
      </c>
      <c r="P557" s="350">
        <f>SUM(O557:O561)</f>
        <v>0</v>
      </c>
      <c r="Q557" s="264"/>
      <c r="R557" s="352">
        <f>SUMPRODUCT(Q557:Q561+0)</f>
        <v>0</v>
      </c>
      <c r="S557" s="354" t="e">
        <f>R557/P557</f>
        <v>#DIV/0!</v>
      </c>
      <c r="T557" s="350" t="e">
        <f>LOOKUP(S557,{0.4,0.45,0.5,0.55,0.6,0.65,0.7,0.75,0.8,0.85,0.9,0.95,1},{0.1,0.175,0.25,0.325,0.4,0.475,0.55,0.625,0.7,0.775,0.85,0.925,1})</f>
        <v>#DIV/0!</v>
      </c>
      <c r="U557" s="356"/>
      <c r="V557" s="358"/>
      <c r="W557" s="360"/>
      <c r="X557" s="356"/>
      <c r="Y557" s="352">
        <f>R557-(V557/10)-X557</f>
        <v>0</v>
      </c>
      <c r="Z557" s="352" t="e">
        <f>Y557*T557*AE557</f>
        <v>#DIV/0!</v>
      </c>
      <c r="AA557" s="352"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x14ac:dyDescent="0.15">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51"/>
      <c r="Q558" s="266"/>
      <c r="R558" s="353"/>
      <c r="S558" s="355"/>
      <c r="T558" s="351"/>
      <c r="U558" s="357"/>
      <c r="V558" s="359"/>
      <c r="W558" s="361"/>
      <c r="X558" s="357"/>
      <c r="Y558" s="353"/>
      <c r="Z558" s="353"/>
      <c r="AA558" s="353"/>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x14ac:dyDescent="0.15">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51"/>
      <c r="Q559" s="266"/>
      <c r="R559" s="353"/>
      <c r="S559" s="355"/>
      <c r="T559" s="351"/>
      <c r="U559" s="357"/>
      <c r="V559" s="359"/>
      <c r="W559" s="361"/>
      <c r="X559" s="357"/>
      <c r="Y559" s="353"/>
      <c r="Z559" s="353"/>
      <c r="AA559" s="353"/>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x14ac:dyDescent="0.15">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51"/>
      <c r="Q560" s="266"/>
      <c r="R560" s="353"/>
      <c r="S560" s="355"/>
      <c r="T560" s="351"/>
      <c r="U560" s="357"/>
      <c r="V560" s="359"/>
      <c r="W560" s="361"/>
      <c r="X560" s="357"/>
      <c r="Y560" s="353"/>
      <c r="Z560" s="353"/>
      <c r="AA560" s="353"/>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x14ac:dyDescent="0.15">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51"/>
      <c r="Q561" s="266"/>
      <c r="R561" s="353"/>
      <c r="S561" s="355"/>
      <c r="T561" s="351"/>
      <c r="U561" s="357"/>
      <c r="V561" s="359"/>
      <c r="W561" s="361"/>
      <c r="X561" s="357"/>
      <c r="Y561" s="353"/>
      <c r="Z561" s="353"/>
      <c r="AA561" s="353"/>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x14ac:dyDescent="0.15">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x14ac:dyDescent="0.15">
      <c r="A563" s="229"/>
      <c r="B563" s="230"/>
      <c r="C563" s="231"/>
      <c r="D563" s="232">
        <v>1</v>
      </c>
      <c r="E563" s="233"/>
      <c r="F563" s="233"/>
      <c r="G563" s="232"/>
      <c r="H563" s="234"/>
      <c r="I563" s="234"/>
      <c r="J563" s="232"/>
      <c r="K563" s="233"/>
      <c r="L563" s="232"/>
      <c r="M563" s="232"/>
      <c r="N563" s="232"/>
      <c r="O563" s="255">
        <f t="shared" ref="O563:O587" si="353">N563*M563</f>
        <v>0</v>
      </c>
      <c r="P563" s="350">
        <f>SUM(O563:O567)</f>
        <v>0</v>
      </c>
      <c r="Q563" s="264"/>
      <c r="R563" s="352">
        <f>SUMPRODUCT(Q563:Q567+0)</f>
        <v>0</v>
      </c>
      <c r="S563" s="354" t="e">
        <f>R563/P563</f>
        <v>#DIV/0!</v>
      </c>
      <c r="T563" s="350" t="e">
        <f>LOOKUP(S563,{0.4,0.45,0.5,0.55,0.6,0.65,0.7,0.75,0.8,0.85,0.9,0.95,1},{0.1,0.175,0.25,0.325,0.4,0.475,0.55,0.625,0.7,0.775,0.85,0.925,1})</f>
        <v>#DIV/0!</v>
      </c>
      <c r="U563" s="356"/>
      <c r="V563" s="358"/>
      <c r="W563" s="360"/>
      <c r="X563" s="356"/>
      <c r="Y563" s="352">
        <f>R563-(V563/10)-X563</f>
        <v>0</v>
      </c>
      <c r="Z563" s="352" t="e">
        <f>Y563*T563*AE563</f>
        <v>#DIV/0!</v>
      </c>
      <c r="AA563" s="352"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x14ac:dyDescent="0.15">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51"/>
      <c r="Q564" s="266"/>
      <c r="R564" s="353"/>
      <c r="S564" s="355"/>
      <c r="T564" s="351"/>
      <c r="U564" s="357"/>
      <c r="V564" s="359"/>
      <c r="W564" s="361"/>
      <c r="X564" s="357"/>
      <c r="Y564" s="353"/>
      <c r="Z564" s="353"/>
      <c r="AA564" s="353"/>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x14ac:dyDescent="0.15">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51"/>
      <c r="Q565" s="266"/>
      <c r="R565" s="353"/>
      <c r="S565" s="355"/>
      <c r="T565" s="351"/>
      <c r="U565" s="357"/>
      <c r="V565" s="359"/>
      <c r="W565" s="361"/>
      <c r="X565" s="357"/>
      <c r="Y565" s="353"/>
      <c r="Z565" s="353"/>
      <c r="AA565" s="353"/>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x14ac:dyDescent="0.15">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51"/>
      <c r="Q566" s="266"/>
      <c r="R566" s="353"/>
      <c r="S566" s="355"/>
      <c r="T566" s="351"/>
      <c r="U566" s="357"/>
      <c r="V566" s="359"/>
      <c r="W566" s="361"/>
      <c r="X566" s="357"/>
      <c r="Y566" s="353"/>
      <c r="Z566" s="353"/>
      <c r="AA566" s="353"/>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x14ac:dyDescent="0.15">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51"/>
      <c r="Q567" s="266"/>
      <c r="R567" s="353"/>
      <c r="S567" s="355"/>
      <c r="T567" s="351"/>
      <c r="U567" s="357"/>
      <c r="V567" s="359"/>
      <c r="W567" s="361"/>
      <c r="X567" s="357"/>
      <c r="Y567" s="353"/>
      <c r="Z567" s="353"/>
      <c r="AA567" s="353"/>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x14ac:dyDescent="0.15">
      <c r="A568" s="241"/>
      <c r="B568" s="242"/>
      <c r="C568" s="243"/>
      <c r="D568" s="244">
        <v>1</v>
      </c>
      <c r="E568" s="245"/>
      <c r="F568" s="245"/>
      <c r="G568" s="244"/>
      <c r="H568" s="246"/>
      <c r="I568" s="246"/>
      <c r="J568" s="244"/>
      <c r="K568" s="245"/>
      <c r="L568" s="244"/>
      <c r="M568" s="244"/>
      <c r="N568" s="244"/>
      <c r="O568" s="257">
        <f t="shared" si="353"/>
        <v>0</v>
      </c>
      <c r="P568" s="363">
        <f>SUM(O568:O572)</f>
        <v>0</v>
      </c>
      <c r="Q568" s="269"/>
      <c r="R568" s="371">
        <f>SUMPRODUCT(Q568:Q572+0)</f>
        <v>0</v>
      </c>
      <c r="S568" s="374" t="e">
        <f>R568/P568</f>
        <v>#DIV/0!</v>
      </c>
      <c r="T568" s="363" t="e">
        <f>LOOKUP(S568,{0.4,0.45,0.5,0.55,0.6,0.65,0.7,0.75,0.8,0.85,0.9,0.95,1},{0.1,0.175,0.25,0.325,0.4,0.475,0.55,0.625,0.7,0.775,0.85,0.925,1})</f>
        <v>#DIV/0!</v>
      </c>
      <c r="U568" s="369"/>
      <c r="V568" s="365"/>
      <c r="W568" s="367"/>
      <c r="X568" s="369"/>
      <c r="Y568" s="371">
        <f>R568-(V568/10)-X568</f>
        <v>0</v>
      </c>
      <c r="Z568" s="371" t="e">
        <f>Y568*T568*AE568</f>
        <v>#DIV/0!</v>
      </c>
      <c r="AA568" s="371"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x14ac:dyDescent="0.15">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64"/>
      <c r="Q569" s="271"/>
      <c r="R569" s="372"/>
      <c r="S569" s="375"/>
      <c r="T569" s="364"/>
      <c r="U569" s="370"/>
      <c r="V569" s="366"/>
      <c r="W569" s="368"/>
      <c r="X569" s="370"/>
      <c r="Y569" s="372"/>
      <c r="Z569" s="372"/>
      <c r="AA569" s="372"/>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x14ac:dyDescent="0.15">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64"/>
      <c r="Q570" s="271"/>
      <c r="R570" s="372"/>
      <c r="S570" s="375"/>
      <c r="T570" s="364"/>
      <c r="U570" s="370"/>
      <c r="V570" s="366"/>
      <c r="W570" s="368"/>
      <c r="X570" s="370"/>
      <c r="Y570" s="372"/>
      <c r="Z570" s="372"/>
      <c r="AA570" s="372"/>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x14ac:dyDescent="0.15">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64"/>
      <c r="Q571" s="271"/>
      <c r="R571" s="372"/>
      <c r="S571" s="375"/>
      <c r="T571" s="364"/>
      <c r="U571" s="370"/>
      <c r="V571" s="366"/>
      <c r="W571" s="368"/>
      <c r="X571" s="370"/>
      <c r="Y571" s="372"/>
      <c r="Z571" s="372"/>
      <c r="AA571" s="372"/>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x14ac:dyDescent="0.15">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64"/>
      <c r="Q572" s="271"/>
      <c r="R572" s="372"/>
      <c r="S572" s="375"/>
      <c r="T572" s="364"/>
      <c r="U572" s="370"/>
      <c r="V572" s="366"/>
      <c r="W572" s="368"/>
      <c r="X572" s="370"/>
      <c r="Y572" s="372"/>
      <c r="Z572" s="372"/>
      <c r="AA572" s="372"/>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x14ac:dyDescent="0.15">
      <c r="A573" s="229"/>
      <c r="B573" s="230"/>
      <c r="C573" s="231"/>
      <c r="D573" s="232">
        <v>1</v>
      </c>
      <c r="E573" s="233"/>
      <c r="F573" s="233"/>
      <c r="G573" s="232"/>
      <c r="H573" s="234"/>
      <c r="I573" s="234"/>
      <c r="J573" s="232"/>
      <c r="K573" s="233"/>
      <c r="L573" s="232"/>
      <c r="M573" s="232"/>
      <c r="N573" s="232"/>
      <c r="O573" s="255">
        <f t="shared" si="353"/>
        <v>0</v>
      </c>
      <c r="P573" s="350">
        <f>SUM(O573:O577)</f>
        <v>0</v>
      </c>
      <c r="Q573" s="264"/>
      <c r="R573" s="352">
        <f>SUMPRODUCT(Q573:Q577+0)</f>
        <v>0</v>
      </c>
      <c r="S573" s="354" t="e">
        <f>R573/P573</f>
        <v>#DIV/0!</v>
      </c>
      <c r="T573" s="350" t="e">
        <f>LOOKUP(S573,{0.4,0.45,0.5,0.55,0.6,0.65,0.7,0.75,0.8,0.85,0.9,0.95,1},{0.1,0.175,0.25,0.325,0.4,0.475,0.55,0.625,0.7,0.775,0.85,0.925,1})</f>
        <v>#DIV/0!</v>
      </c>
      <c r="U573" s="356"/>
      <c r="V573" s="358"/>
      <c r="W573" s="360"/>
      <c r="X573" s="356"/>
      <c r="Y573" s="352">
        <f>R573-(V573/10)-X573</f>
        <v>0</v>
      </c>
      <c r="Z573" s="352" t="e">
        <f>Y573*T573*AE573</f>
        <v>#DIV/0!</v>
      </c>
      <c r="AA573" s="352"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x14ac:dyDescent="0.15">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51"/>
      <c r="Q574" s="266"/>
      <c r="R574" s="353"/>
      <c r="S574" s="355"/>
      <c r="T574" s="351"/>
      <c r="U574" s="357"/>
      <c r="V574" s="359"/>
      <c r="W574" s="361"/>
      <c r="X574" s="357"/>
      <c r="Y574" s="353"/>
      <c r="Z574" s="353"/>
      <c r="AA574" s="353"/>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x14ac:dyDescent="0.15">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51"/>
      <c r="Q575" s="266"/>
      <c r="R575" s="353"/>
      <c r="S575" s="355"/>
      <c r="T575" s="351"/>
      <c r="U575" s="357"/>
      <c r="V575" s="359"/>
      <c r="W575" s="361"/>
      <c r="X575" s="357"/>
      <c r="Y575" s="353"/>
      <c r="Z575" s="353"/>
      <c r="AA575" s="353"/>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x14ac:dyDescent="0.15">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51"/>
      <c r="Q576" s="266"/>
      <c r="R576" s="353"/>
      <c r="S576" s="355"/>
      <c r="T576" s="351"/>
      <c r="U576" s="357"/>
      <c r="V576" s="359"/>
      <c r="W576" s="361"/>
      <c r="X576" s="357"/>
      <c r="Y576" s="353"/>
      <c r="Z576" s="353"/>
      <c r="AA576" s="353"/>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x14ac:dyDescent="0.15">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51"/>
      <c r="Q577" s="266"/>
      <c r="R577" s="353"/>
      <c r="S577" s="355"/>
      <c r="T577" s="351"/>
      <c r="U577" s="357"/>
      <c r="V577" s="359"/>
      <c r="W577" s="361"/>
      <c r="X577" s="357"/>
      <c r="Y577" s="353"/>
      <c r="Z577" s="353"/>
      <c r="AA577" s="353"/>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x14ac:dyDescent="0.15">
      <c r="A578" s="241"/>
      <c r="B578" s="242"/>
      <c r="C578" s="243"/>
      <c r="D578" s="244">
        <v>1</v>
      </c>
      <c r="E578" s="245"/>
      <c r="F578" s="245"/>
      <c r="G578" s="244"/>
      <c r="H578" s="246"/>
      <c r="I578" s="246"/>
      <c r="J578" s="244"/>
      <c r="K578" s="245"/>
      <c r="L578" s="244"/>
      <c r="M578" s="244"/>
      <c r="N578" s="244"/>
      <c r="O578" s="257">
        <f t="shared" si="353"/>
        <v>0</v>
      </c>
      <c r="P578" s="363">
        <f>SUM(O578:O582)</f>
        <v>0</v>
      </c>
      <c r="Q578" s="269"/>
      <c r="R578" s="371">
        <f>SUMPRODUCT(Q578:Q582+0)</f>
        <v>0</v>
      </c>
      <c r="S578" s="374" t="e">
        <f>R578/P578</f>
        <v>#DIV/0!</v>
      </c>
      <c r="T578" s="363" t="e">
        <f>LOOKUP(S578,{0.4,0.45,0.5,0.55,0.6,0.65,0.7,0.75,0.8,0.85,0.9,0.95,1},{0.1,0.175,0.25,0.325,0.4,0.475,0.55,0.625,0.7,0.775,0.85,0.925,1})</f>
        <v>#DIV/0!</v>
      </c>
      <c r="U578" s="369"/>
      <c r="V578" s="365"/>
      <c r="W578" s="367"/>
      <c r="X578" s="369"/>
      <c r="Y578" s="371">
        <f>R578-(V578/10)-X578</f>
        <v>0</v>
      </c>
      <c r="Z578" s="371" t="e">
        <f>Y578*T578*AE578</f>
        <v>#DIV/0!</v>
      </c>
      <c r="AA578" s="371"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x14ac:dyDescent="0.15">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64"/>
      <c r="Q579" s="271"/>
      <c r="R579" s="372"/>
      <c r="S579" s="375"/>
      <c r="T579" s="364"/>
      <c r="U579" s="370"/>
      <c r="V579" s="366"/>
      <c r="W579" s="368"/>
      <c r="X579" s="370"/>
      <c r="Y579" s="372"/>
      <c r="Z579" s="372"/>
      <c r="AA579" s="372"/>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x14ac:dyDescent="0.15">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64"/>
      <c r="Q580" s="271"/>
      <c r="R580" s="372"/>
      <c r="S580" s="375"/>
      <c r="T580" s="364"/>
      <c r="U580" s="370"/>
      <c r="V580" s="366"/>
      <c r="W580" s="368"/>
      <c r="X580" s="370"/>
      <c r="Y580" s="372"/>
      <c r="Z580" s="372"/>
      <c r="AA580" s="372"/>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x14ac:dyDescent="0.15">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64"/>
      <c r="Q581" s="271"/>
      <c r="R581" s="372"/>
      <c r="S581" s="375"/>
      <c r="T581" s="364"/>
      <c r="U581" s="370"/>
      <c r="V581" s="366"/>
      <c r="W581" s="368"/>
      <c r="X581" s="370"/>
      <c r="Y581" s="372"/>
      <c r="Z581" s="372"/>
      <c r="AA581" s="372"/>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x14ac:dyDescent="0.15">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64"/>
      <c r="Q582" s="271"/>
      <c r="R582" s="372"/>
      <c r="S582" s="375"/>
      <c r="T582" s="364"/>
      <c r="U582" s="370"/>
      <c r="V582" s="366"/>
      <c r="W582" s="368"/>
      <c r="X582" s="370"/>
      <c r="Y582" s="372"/>
      <c r="Z582" s="372"/>
      <c r="AA582" s="372"/>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x14ac:dyDescent="0.15">
      <c r="A583" s="229"/>
      <c r="B583" s="230"/>
      <c r="C583" s="231"/>
      <c r="D583" s="232">
        <v>1</v>
      </c>
      <c r="E583" s="233"/>
      <c r="F583" s="233"/>
      <c r="G583" s="232"/>
      <c r="H583" s="234"/>
      <c r="I583" s="234"/>
      <c r="J583" s="232"/>
      <c r="K583" s="233"/>
      <c r="L583" s="232"/>
      <c r="M583" s="232"/>
      <c r="N583" s="232"/>
      <c r="O583" s="255">
        <f t="shared" si="353"/>
        <v>0</v>
      </c>
      <c r="P583" s="350">
        <f>SUM(O583:O587)</f>
        <v>0</v>
      </c>
      <c r="Q583" s="264"/>
      <c r="R583" s="352">
        <f>SUMPRODUCT(Q583:Q587+0)</f>
        <v>0</v>
      </c>
      <c r="S583" s="354" t="e">
        <f>R583/P583</f>
        <v>#DIV/0!</v>
      </c>
      <c r="T583" s="350" t="e">
        <f>LOOKUP(S583,{0.4,0.45,0.5,0.55,0.6,0.65,0.7,0.75,0.8,0.85,0.9,0.95,1},{0.1,0.175,0.25,0.325,0.4,0.475,0.55,0.625,0.7,0.775,0.85,0.925,1})</f>
        <v>#DIV/0!</v>
      </c>
      <c r="U583" s="356"/>
      <c r="V583" s="358"/>
      <c r="W583" s="360"/>
      <c r="X583" s="356"/>
      <c r="Y583" s="352">
        <f>R583-(V583/10)-X583</f>
        <v>0</v>
      </c>
      <c r="Z583" s="352" t="e">
        <f>Y583*T583*AE583</f>
        <v>#DIV/0!</v>
      </c>
      <c r="AA583" s="352"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x14ac:dyDescent="0.15">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51"/>
      <c r="Q584" s="266"/>
      <c r="R584" s="353"/>
      <c r="S584" s="355"/>
      <c r="T584" s="351"/>
      <c r="U584" s="357"/>
      <c r="V584" s="359"/>
      <c r="W584" s="361"/>
      <c r="X584" s="357"/>
      <c r="Y584" s="353"/>
      <c r="Z584" s="353"/>
      <c r="AA584" s="353"/>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x14ac:dyDescent="0.15">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51"/>
      <c r="Q585" s="266"/>
      <c r="R585" s="353"/>
      <c r="S585" s="355"/>
      <c r="T585" s="351"/>
      <c r="U585" s="357"/>
      <c r="V585" s="359"/>
      <c r="W585" s="361"/>
      <c r="X585" s="357"/>
      <c r="Y585" s="353"/>
      <c r="Z585" s="353"/>
      <c r="AA585" s="353"/>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x14ac:dyDescent="0.15">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51"/>
      <c r="Q586" s="266"/>
      <c r="R586" s="353"/>
      <c r="S586" s="355"/>
      <c r="T586" s="351"/>
      <c r="U586" s="357"/>
      <c r="V586" s="359"/>
      <c r="W586" s="361"/>
      <c r="X586" s="357"/>
      <c r="Y586" s="353"/>
      <c r="Z586" s="353"/>
      <c r="AA586" s="353"/>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x14ac:dyDescent="0.15">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51"/>
      <c r="Q587" s="266"/>
      <c r="R587" s="353"/>
      <c r="S587" s="355"/>
      <c r="T587" s="351"/>
      <c r="U587" s="357"/>
      <c r="V587" s="359"/>
      <c r="W587" s="361"/>
      <c r="X587" s="357"/>
      <c r="Y587" s="353"/>
      <c r="Z587" s="353"/>
      <c r="AA587" s="353"/>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x14ac:dyDescent="0.15">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x14ac:dyDescent="0.15">
      <c r="A589" s="229"/>
      <c r="B589" s="230"/>
      <c r="C589" s="231"/>
      <c r="D589" s="232">
        <v>1</v>
      </c>
      <c r="E589" s="233"/>
      <c r="F589" s="233"/>
      <c r="G589" s="232"/>
      <c r="H589" s="234"/>
      <c r="I589" s="234"/>
      <c r="J589" s="232"/>
      <c r="K589" s="233"/>
      <c r="L589" s="232"/>
      <c r="M589" s="232"/>
      <c r="N589" s="232"/>
      <c r="O589" s="255">
        <f t="shared" ref="O589:O613" si="370">N589*M589</f>
        <v>0</v>
      </c>
      <c r="P589" s="350">
        <f>SUM(O589:O593)</f>
        <v>0</v>
      </c>
      <c r="Q589" s="264"/>
      <c r="R589" s="352">
        <f>SUMPRODUCT(Q589:Q593+0)</f>
        <v>0</v>
      </c>
      <c r="S589" s="354" t="e">
        <f>R589/P589</f>
        <v>#DIV/0!</v>
      </c>
      <c r="T589" s="350" t="e">
        <f>LOOKUP(S589,{0.4,0.45,0.5,0.55,0.6,0.65,0.7,0.75,0.8,0.85,0.9,0.95,1},{0.1,0.175,0.25,0.325,0.4,0.475,0.55,0.625,0.7,0.775,0.85,0.925,1})</f>
        <v>#DIV/0!</v>
      </c>
      <c r="U589" s="356"/>
      <c r="V589" s="358"/>
      <c r="W589" s="360"/>
      <c r="X589" s="356"/>
      <c r="Y589" s="352">
        <f>R589-(V589/10)-X589</f>
        <v>0</v>
      </c>
      <c r="Z589" s="352" t="e">
        <f>Y589*T589*AE589</f>
        <v>#DIV/0!</v>
      </c>
      <c r="AA589" s="352"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x14ac:dyDescent="0.15">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51"/>
      <c r="Q590" s="266"/>
      <c r="R590" s="353"/>
      <c r="S590" s="355"/>
      <c r="T590" s="351"/>
      <c r="U590" s="357"/>
      <c r="V590" s="359"/>
      <c r="W590" s="361"/>
      <c r="X590" s="357"/>
      <c r="Y590" s="353"/>
      <c r="Z590" s="353"/>
      <c r="AA590" s="353"/>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x14ac:dyDescent="0.15">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51"/>
      <c r="Q591" s="266"/>
      <c r="R591" s="353"/>
      <c r="S591" s="355"/>
      <c r="T591" s="351"/>
      <c r="U591" s="357"/>
      <c r="V591" s="359"/>
      <c r="W591" s="361"/>
      <c r="X591" s="357"/>
      <c r="Y591" s="353"/>
      <c r="Z591" s="353"/>
      <c r="AA591" s="353"/>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x14ac:dyDescent="0.15">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51"/>
      <c r="Q592" s="266"/>
      <c r="R592" s="353"/>
      <c r="S592" s="355"/>
      <c r="T592" s="351"/>
      <c r="U592" s="357"/>
      <c r="V592" s="359"/>
      <c r="W592" s="361"/>
      <c r="X592" s="357"/>
      <c r="Y592" s="353"/>
      <c r="Z592" s="353"/>
      <c r="AA592" s="353"/>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x14ac:dyDescent="0.15">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51"/>
      <c r="Q593" s="266"/>
      <c r="R593" s="353"/>
      <c r="S593" s="355"/>
      <c r="T593" s="351"/>
      <c r="U593" s="357"/>
      <c r="V593" s="359"/>
      <c r="W593" s="361"/>
      <c r="X593" s="357"/>
      <c r="Y593" s="353"/>
      <c r="Z593" s="353"/>
      <c r="AA593" s="353"/>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x14ac:dyDescent="0.15">
      <c r="A594" s="241"/>
      <c r="B594" s="242"/>
      <c r="C594" s="243"/>
      <c r="D594" s="244">
        <v>1</v>
      </c>
      <c r="E594" s="245"/>
      <c r="F594" s="245"/>
      <c r="G594" s="244"/>
      <c r="H594" s="246"/>
      <c r="I594" s="246"/>
      <c r="J594" s="244"/>
      <c r="K594" s="245"/>
      <c r="L594" s="244"/>
      <c r="M594" s="244"/>
      <c r="N594" s="244"/>
      <c r="O594" s="257">
        <f t="shared" si="370"/>
        <v>0</v>
      </c>
      <c r="P594" s="363">
        <f>SUM(O594:O598)</f>
        <v>0</v>
      </c>
      <c r="Q594" s="269"/>
      <c r="R594" s="371">
        <f>SUMPRODUCT(Q594:Q598+0)</f>
        <v>0</v>
      </c>
      <c r="S594" s="374" t="e">
        <f>R594/P594</f>
        <v>#DIV/0!</v>
      </c>
      <c r="T594" s="363" t="e">
        <f>LOOKUP(S594,{0.4,0.45,0.5,0.55,0.6,0.65,0.7,0.75,0.8,0.85,0.9,0.95,1},{0.1,0.175,0.25,0.325,0.4,0.475,0.55,0.625,0.7,0.775,0.85,0.925,1})</f>
        <v>#DIV/0!</v>
      </c>
      <c r="U594" s="369"/>
      <c r="V594" s="365"/>
      <c r="W594" s="367"/>
      <c r="X594" s="369"/>
      <c r="Y594" s="371">
        <f>R594-(V594/10)-X594</f>
        <v>0</v>
      </c>
      <c r="Z594" s="371" t="e">
        <f>Y594*T594*AE594</f>
        <v>#DIV/0!</v>
      </c>
      <c r="AA594" s="371"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x14ac:dyDescent="0.15">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64"/>
      <c r="Q595" s="271"/>
      <c r="R595" s="372"/>
      <c r="S595" s="375"/>
      <c r="T595" s="364"/>
      <c r="U595" s="370"/>
      <c r="V595" s="366"/>
      <c r="W595" s="368"/>
      <c r="X595" s="370"/>
      <c r="Y595" s="372"/>
      <c r="Z595" s="372"/>
      <c r="AA595" s="372"/>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x14ac:dyDescent="0.15">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64"/>
      <c r="Q596" s="271"/>
      <c r="R596" s="372"/>
      <c r="S596" s="375"/>
      <c r="T596" s="364"/>
      <c r="U596" s="370"/>
      <c r="V596" s="366"/>
      <c r="W596" s="368"/>
      <c r="X596" s="370"/>
      <c r="Y596" s="372"/>
      <c r="Z596" s="372"/>
      <c r="AA596" s="372"/>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x14ac:dyDescent="0.15">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64"/>
      <c r="Q597" s="271"/>
      <c r="R597" s="372"/>
      <c r="S597" s="375"/>
      <c r="T597" s="364"/>
      <c r="U597" s="370"/>
      <c r="V597" s="366"/>
      <c r="W597" s="368"/>
      <c r="X597" s="370"/>
      <c r="Y597" s="372"/>
      <c r="Z597" s="372"/>
      <c r="AA597" s="372"/>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x14ac:dyDescent="0.15">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64"/>
      <c r="Q598" s="271"/>
      <c r="R598" s="372"/>
      <c r="S598" s="375"/>
      <c r="T598" s="364"/>
      <c r="U598" s="370"/>
      <c r="V598" s="366"/>
      <c r="W598" s="368"/>
      <c r="X598" s="370"/>
      <c r="Y598" s="372"/>
      <c r="Z598" s="372"/>
      <c r="AA598" s="372"/>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x14ac:dyDescent="0.15">
      <c r="A599" s="229"/>
      <c r="B599" s="230"/>
      <c r="C599" s="231"/>
      <c r="D599" s="232">
        <v>1</v>
      </c>
      <c r="E599" s="233"/>
      <c r="F599" s="233"/>
      <c r="G599" s="232"/>
      <c r="H599" s="234"/>
      <c r="I599" s="234"/>
      <c r="J599" s="232"/>
      <c r="K599" s="233"/>
      <c r="L599" s="232"/>
      <c r="M599" s="232"/>
      <c r="N599" s="232"/>
      <c r="O599" s="255">
        <f t="shared" si="370"/>
        <v>0</v>
      </c>
      <c r="P599" s="350">
        <f>SUM(O599:O603)</f>
        <v>0</v>
      </c>
      <c r="Q599" s="264"/>
      <c r="R599" s="352">
        <f>SUMPRODUCT(Q599:Q603+0)</f>
        <v>0</v>
      </c>
      <c r="S599" s="354" t="e">
        <f>R599/P599</f>
        <v>#DIV/0!</v>
      </c>
      <c r="T599" s="350" t="e">
        <f>LOOKUP(S599,{0.4,0.45,0.5,0.55,0.6,0.65,0.7,0.75,0.8,0.85,0.9,0.95,1},{0.1,0.175,0.25,0.325,0.4,0.475,0.55,0.625,0.7,0.775,0.85,0.925,1})</f>
        <v>#DIV/0!</v>
      </c>
      <c r="U599" s="356"/>
      <c r="V599" s="358"/>
      <c r="W599" s="360"/>
      <c r="X599" s="356"/>
      <c r="Y599" s="352">
        <f>R599-(V599/10)-X599</f>
        <v>0</v>
      </c>
      <c r="Z599" s="352" t="e">
        <f>Y599*T599*AE599</f>
        <v>#DIV/0!</v>
      </c>
      <c r="AA599" s="352"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x14ac:dyDescent="0.15">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51"/>
      <c r="Q600" s="266"/>
      <c r="R600" s="353"/>
      <c r="S600" s="355"/>
      <c r="T600" s="351"/>
      <c r="U600" s="357"/>
      <c r="V600" s="359"/>
      <c r="W600" s="361"/>
      <c r="X600" s="357"/>
      <c r="Y600" s="353"/>
      <c r="Z600" s="353"/>
      <c r="AA600" s="353"/>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x14ac:dyDescent="0.15">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51"/>
      <c r="Q601" s="266"/>
      <c r="R601" s="353"/>
      <c r="S601" s="355"/>
      <c r="T601" s="351"/>
      <c r="U601" s="357"/>
      <c r="V601" s="359"/>
      <c r="W601" s="361"/>
      <c r="X601" s="357"/>
      <c r="Y601" s="353"/>
      <c r="Z601" s="353"/>
      <c r="AA601" s="353"/>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x14ac:dyDescent="0.15">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51"/>
      <c r="Q602" s="266"/>
      <c r="R602" s="353"/>
      <c r="S602" s="355"/>
      <c r="T602" s="351"/>
      <c r="U602" s="357"/>
      <c r="V602" s="359"/>
      <c r="W602" s="361"/>
      <c r="X602" s="357"/>
      <c r="Y602" s="353"/>
      <c r="Z602" s="353"/>
      <c r="AA602" s="353"/>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x14ac:dyDescent="0.15">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51"/>
      <c r="Q603" s="266"/>
      <c r="R603" s="353"/>
      <c r="S603" s="355"/>
      <c r="T603" s="351"/>
      <c r="U603" s="357"/>
      <c r="V603" s="359"/>
      <c r="W603" s="361"/>
      <c r="X603" s="357"/>
      <c r="Y603" s="353"/>
      <c r="Z603" s="353"/>
      <c r="AA603" s="353"/>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x14ac:dyDescent="0.15">
      <c r="A604" s="241"/>
      <c r="B604" s="242"/>
      <c r="C604" s="243"/>
      <c r="D604" s="244">
        <v>1</v>
      </c>
      <c r="E604" s="245"/>
      <c r="F604" s="245"/>
      <c r="G604" s="244"/>
      <c r="H604" s="246"/>
      <c r="I604" s="246"/>
      <c r="J604" s="244"/>
      <c r="K604" s="245"/>
      <c r="L604" s="244"/>
      <c r="M604" s="244"/>
      <c r="N604" s="244"/>
      <c r="O604" s="257">
        <f t="shared" si="370"/>
        <v>0</v>
      </c>
      <c r="P604" s="363">
        <f>SUM(O604:O608)</f>
        <v>0</v>
      </c>
      <c r="Q604" s="269"/>
      <c r="R604" s="371">
        <f>SUMPRODUCT(Q604:Q608+0)</f>
        <v>0</v>
      </c>
      <c r="S604" s="374" t="e">
        <f>R604/P604</f>
        <v>#DIV/0!</v>
      </c>
      <c r="T604" s="363" t="e">
        <f>LOOKUP(S604,{0.4,0.45,0.5,0.55,0.6,0.65,0.7,0.75,0.8,0.85,0.9,0.95,1},{0.1,0.175,0.25,0.325,0.4,0.475,0.55,0.625,0.7,0.775,0.85,0.925,1})</f>
        <v>#DIV/0!</v>
      </c>
      <c r="U604" s="369"/>
      <c r="V604" s="365"/>
      <c r="W604" s="367"/>
      <c r="X604" s="369"/>
      <c r="Y604" s="371">
        <f>R604-(V604/10)-X604</f>
        <v>0</v>
      </c>
      <c r="Z604" s="371" t="e">
        <f>Y604*T604*AE604</f>
        <v>#DIV/0!</v>
      </c>
      <c r="AA604" s="371"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x14ac:dyDescent="0.15">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64"/>
      <c r="Q605" s="271"/>
      <c r="R605" s="372"/>
      <c r="S605" s="375"/>
      <c r="T605" s="364"/>
      <c r="U605" s="370"/>
      <c r="V605" s="366"/>
      <c r="W605" s="368"/>
      <c r="X605" s="370"/>
      <c r="Y605" s="372"/>
      <c r="Z605" s="372"/>
      <c r="AA605" s="372"/>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x14ac:dyDescent="0.15">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64"/>
      <c r="Q606" s="271"/>
      <c r="R606" s="372"/>
      <c r="S606" s="375"/>
      <c r="T606" s="364"/>
      <c r="U606" s="370"/>
      <c r="V606" s="366"/>
      <c r="W606" s="368"/>
      <c r="X606" s="370"/>
      <c r="Y606" s="372"/>
      <c r="Z606" s="372"/>
      <c r="AA606" s="372"/>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x14ac:dyDescent="0.15">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64"/>
      <c r="Q607" s="271"/>
      <c r="R607" s="372"/>
      <c r="S607" s="375"/>
      <c r="T607" s="364"/>
      <c r="U607" s="370"/>
      <c r="V607" s="366"/>
      <c r="W607" s="368"/>
      <c r="X607" s="370"/>
      <c r="Y607" s="372"/>
      <c r="Z607" s="372"/>
      <c r="AA607" s="372"/>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x14ac:dyDescent="0.15">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64"/>
      <c r="Q608" s="271"/>
      <c r="R608" s="372"/>
      <c r="S608" s="375"/>
      <c r="T608" s="364"/>
      <c r="U608" s="370"/>
      <c r="V608" s="366"/>
      <c r="W608" s="368"/>
      <c r="X608" s="370"/>
      <c r="Y608" s="372"/>
      <c r="Z608" s="372"/>
      <c r="AA608" s="372"/>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x14ac:dyDescent="0.15">
      <c r="A609" s="229"/>
      <c r="B609" s="230"/>
      <c r="C609" s="231"/>
      <c r="D609" s="232">
        <v>1</v>
      </c>
      <c r="E609" s="233"/>
      <c r="F609" s="233"/>
      <c r="G609" s="232"/>
      <c r="H609" s="234"/>
      <c r="I609" s="234"/>
      <c r="J609" s="232"/>
      <c r="K609" s="233"/>
      <c r="L609" s="232"/>
      <c r="M609" s="232"/>
      <c r="N609" s="232"/>
      <c r="O609" s="255">
        <f t="shared" si="370"/>
        <v>0</v>
      </c>
      <c r="P609" s="350">
        <f>SUM(O609:O613)</f>
        <v>0</v>
      </c>
      <c r="Q609" s="264"/>
      <c r="R609" s="352">
        <f>SUMPRODUCT(Q609:Q613+0)</f>
        <v>0</v>
      </c>
      <c r="S609" s="354" t="e">
        <f>R609/P609</f>
        <v>#DIV/0!</v>
      </c>
      <c r="T609" s="350" t="e">
        <f>LOOKUP(S609,{0.4,0.45,0.5,0.55,0.6,0.65,0.7,0.75,0.8,0.85,0.9,0.95,1},{0.1,0.175,0.25,0.325,0.4,0.475,0.55,0.625,0.7,0.775,0.85,0.925,1})</f>
        <v>#DIV/0!</v>
      </c>
      <c r="U609" s="356"/>
      <c r="V609" s="358"/>
      <c r="W609" s="360"/>
      <c r="X609" s="356"/>
      <c r="Y609" s="352">
        <f>R609-(V609/10)-X609</f>
        <v>0</v>
      </c>
      <c r="Z609" s="352" t="e">
        <f>Y609*T609*AE609</f>
        <v>#DIV/0!</v>
      </c>
      <c r="AA609" s="352"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x14ac:dyDescent="0.15">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51"/>
      <c r="Q610" s="266"/>
      <c r="R610" s="353"/>
      <c r="S610" s="355"/>
      <c r="T610" s="351"/>
      <c r="U610" s="357"/>
      <c r="V610" s="359"/>
      <c r="W610" s="361"/>
      <c r="X610" s="357"/>
      <c r="Y610" s="353"/>
      <c r="Z610" s="353"/>
      <c r="AA610" s="353"/>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x14ac:dyDescent="0.15">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51"/>
      <c r="Q611" s="266"/>
      <c r="R611" s="353"/>
      <c r="S611" s="355"/>
      <c r="T611" s="351"/>
      <c r="U611" s="357"/>
      <c r="V611" s="359"/>
      <c r="W611" s="361"/>
      <c r="X611" s="357"/>
      <c r="Y611" s="353"/>
      <c r="Z611" s="353"/>
      <c r="AA611" s="353"/>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x14ac:dyDescent="0.15">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51"/>
      <c r="Q612" s="266"/>
      <c r="R612" s="353"/>
      <c r="S612" s="355"/>
      <c r="T612" s="351"/>
      <c r="U612" s="357"/>
      <c r="V612" s="359"/>
      <c r="W612" s="361"/>
      <c r="X612" s="357"/>
      <c r="Y612" s="353"/>
      <c r="Z612" s="353"/>
      <c r="AA612" s="353"/>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x14ac:dyDescent="0.15">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51"/>
      <c r="Q613" s="266"/>
      <c r="R613" s="353"/>
      <c r="S613" s="355"/>
      <c r="T613" s="351"/>
      <c r="U613" s="357"/>
      <c r="V613" s="359"/>
      <c r="W613" s="361"/>
      <c r="X613" s="357"/>
      <c r="Y613" s="353"/>
      <c r="Z613" s="353"/>
      <c r="AA613" s="353"/>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x14ac:dyDescent="0.15">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x14ac:dyDescent="0.15">
      <c r="A615" s="229"/>
      <c r="B615" s="230"/>
      <c r="C615" s="231"/>
      <c r="D615" s="232">
        <v>1</v>
      </c>
      <c r="E615" s="233"/>
      <c r="F615" s="233"/>
      <c r="G615" s="232"/>
      <c r="H615" s="234"/>
      <c r="I615" s="234"/>
      <c r="J615" s="232"/>
      <c r="K615" s="233"/>
      <c r="L615" s="232"/>
      <c r="M615" s="232"/>
      <c r="N615" s="232"/>
      <c r="O615" s="255">
        <f t="shared" ref="O615:O639" si="387">N615*M615</f>
        <v>0</v>
      </c>
      <c r="P615" s="350">
        <f>SUM(O615:O619)</f>
        <v>0</v>
      </c>
      <c r="Q615" s="264"/>
      <c r="R615" s="352">
        <f>SUMPRODUCT(Q615:Q619+0)</f>
        <v>0</v>
      </c>
      <c r="S615" s="354" t="e">
        <f>R615/P615</f>
        <v>#DIV/0!</v>
      </c>
      <c r="T615" s="350" t="e">
        <f>LOOKUP(S615,{0.4,0.45,0.5,0.55,0.6,0.65,0.7,0.75,0.8,0.85,0.9,0.95,1},{0.1,0.175,0.25,0.325,0.4,0.475,0.55,0.625,0.7,0.775,0.85,0.925,1})</f>
        <v>#DIV/0!</v>
      </c>
      <c r="U615" s="356"/>
      <c r="V615" s="358"/>
      <c r="W615" s="360"/>
      <c r="X615" s="356"/>
      <c r="Y615" s="352">
        <f>R615-(V615/10)-X615</f>
        <v>0</v>
      </c>
      <c r="Z615" s="352" t="e">
        <f>Y615*T615*AE615</f>
        <v>#DIV/0!</v>
      </c>
      <c r="AA615" s="352"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x14ac:dyDescent="0.15">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51"/>
      <c r="Q616" s="266"/>
      <c r="R616" s="353"/>
      <c r="S616" s="355"/>
      <c r="T616" s="351"/>
      <c r="U616" s="357"/>
      <c r="V616" s="359"/>
      <c r="W616" s="361"/>
      <c r="X616" s="357"/>
      <c r="Y616" s="353"/>
      <c r="Z616" s="353"/>
      <c r="AA616" s="353"/>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x14ac:dyDescent="0.15">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51"/>
      <c r="Q617" s="266"/>
      <c r="R617" s="353"/>
      <c r="S617" s="355"/>
      <c r="T617" s="351"/>
      <c r="U617" s="357"/>
      <c r="V617" s="359"/>
      <c r="W617" s="361"/>
      <c r="X617" s="357"/>
      <c r="Y617" s="353"/>
      <c r="Z617" s="353"/>
      <c r="AA617" s="353"/>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x14ac:dyDescent="0.15">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51"/>
      <c r="Q618" s="266"/>
      <c r="R618" s="353"/>
      <c r="S618" s="355"/>
      <c r="T618" s="351"/>
      <c r="U618" s="357"/>
      <c r="V618" s="359"/>
      <c r="W618" s="361"/>
      <c r="X618" s="357"/>
      <c r="Y618" s="353"/>
      <c r="Z618" s="353"/>
      <c r="AA618" s="353"/>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x14ac:dyDescent="0.15">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51"/>
      <c r="Q619" s="266"/>
      <c r="R619" s="353"/>
      <c r="S619" s="355"/>
      <c r="T619" s="351"/>
      <c r="U619" s="357"/>
      <c r="V619" s="359"/>
      <c r="W619" s="361"/>
      <c r="X619" s="357"/>
      <c r="Y619" s="353"/>
      <c r="Z619" s="353"/>
      <c r="AA619" s="353"/>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x14ac:dyDescent="0.15">
      <c r="A620" s="241"/>
      <c r="B620" s="242"/>
      <c r="C620" s="243"/>
      <c r="D620" s="244">
        <v>1</v>
      </c>
      <c r="E620" s="245"/>
      <c r="F620" s="245"/>
      <c r="G620" s="244"/>
      <c r="H620" s="246"/>
      <c r="I620" s="246"/>
      <c r="J620" s="244"/>
      <c r="K620" s="245"/>
      <c r="L620" s="244"/>
      <c r="M620" s="244"/>
      <c r="N620" s="244"/>
      <c r="O620" s="257">
        <f t="shared" si="387"/>
        <v>0</v>
      </c>
      <c r="P620" s="363">
        <f>SUM(O620:O624)</f>
        <v>0</v>
      </c>
      <c r="Q620" s="269"/>
      <c r="R620" s="371">
        <f>SUMPRODUCT(Q620:Q624+0)</f>
        <v>0</v>
      </c>
      <c r="S620" s="374" t="e">
        <f>R620/P620</f>
        <v>#DIV/0!</v>
      </c>
      <c r="T620" s="363" t="e">
        <f>LOOKUP(S620,{0.4,0.45,0.5,0.55,0.6,0.65,0.7,0.75,0.8,0.85,0.9,0.95,1},{0.1,0.175,0.25,0.325,0.4,0.475,0.55,0.625,0.7,0.775,0.85,0.925,1})</f>
        <v>#DIV/0!</v>
      </c>
      <c r="U620" s="369"/>
      <c r="V620" s="365"/>
      <c r="W620" s="367"/>
      <c r="X620" s="369"/>
      <c r="Y620" s="371">
        <f>R620-(V620/10)-X620</f>
        <v>0</v>
      </c>
      <c r="Z620" s="371" t="e">
        <f>Y620*T620*AE620</f>
        <v>#DIV/0!</v>
      </c>
      <c r="AA620" s="371"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x14ac:dyDescent="0.15">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64"/>
      <c r="Q621" s="271"/>
      <c r="R621" s="372"/>
      <c r="S621" s="375"/>
      <c r="T621" s="364"/>
      <c r="U621" s="370"/>
      <c r="V621" s="366"/>
      <c r="W621" s="368"/>
      <c r="X621" s="370"/>
      <c r="Y621" s="372"/>
      <c r="Z621" s="372"/>
      <c r="AA621" s="372"/>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x14ac:dyDescent="0.15">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64"/>
      <c r="Q622" s="271"/>
      <c r="R622" s="372"/>
      <c r="S622" s="375"/>
      <c r="T622" s="364"/>
      <c r="U622" s="370"/>
      <c r="V622" s="366"/>
      <c r="W622" s="368"/>
      <c r="X622" s="370"/>
      <c r="Y622" s="372"/>
      <c r="Z622" s="372"/>
      <c r="AA622" s="372"/>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x14ac:dyDescent="0.15">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64"/>
      <c r="Q623" s="271"/>
      <c r="R623" s="372"/>
      <c r="S623" s="375"/>
      <c r="T623" s="364"/>
      <c r="U623" s="370"/>
      <c r="V623" s="366"/>
      <c r="W623" s="368"/>
      <c r="X623" s="370"/>
      <c r="Y623" s="372"/>
      <c r="Z623" s="372"/>
      <c r="AA623" s="372"/>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x14ac:dyDescent="0.15">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64"/>
      <c r="Q624" s="271"/>
      <c r="R624" s="372"/>
      <c r="S624" s="375"/>
      <c r="T624" s="364"/>
      <c r="U624" s="370"/>
      <c r="V624" s="366"/>
      <c r="W624" s="368"/>
      <c r="X624" s="370"/>
      <c r="Y624" s="372"/>
      <c r="Z624" s="372"/>
      <c r="AA624" s="372"/>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x14ac:dyDescent="0.15">
      <c r="A625" s="229"/>
      <c r="B625" s="230"/>
      <c r="C625" s="231"/>
      <c r="D625" s="232">
        <v>1</v>
      </c>
      <c r="E625" s="233"/>
      <c r="F625" s="233"/>
      <c r="G625" s="232"/>
      <c r="H625" s="234"/>
      <c r="I625" s="234"/>
      <c r="J625" s="232"/>
      <c r="K625" s="233"/>
      <c r="L625" s="232"/>
      <c r="M625" s="232"/>
      <c r="N625" s="232"/>
      <c r="O625" s="255">
        <f t="shared" si="387"/>
        <v>0</v>
      </c>
      <c r="P625" s="350">
        <f>SUM(O625:O629)</f>
        <v>0</v>
      </c>
      <c r="Q625" s="264"/>
      <c r="R625" s="352">
        <f>SUMPRODUCT(Q625:Q629+0)</f>
        <v>0</v>
      </c>
      <c r="S625" s="354" t="e">
        <f>R625/P625</f>
        <v>#DIV/0!</v>
      </c>
      <c r="T625" s="350" t="e">
        <f>LOOKUP(S625,{0.4,0.45,0.5,0.55,0.6,0.65,0.7,0.75,0.8,0.85,0.9,0.95,1},{0.1,0.175,0.25,0.325,0.4,0.475,0.55,0.625,0.7,0.775,0.85,0.925,1})</f>
        <v>#DIV/0!</v>
      </c>
      <c r="U625" s="356"/>
      <c r="V625" s="358"/>
      <c r="W625" s="360"/>
      <c r="X625" s="356"/>
      <c r="Y625" s="352">
        <f>R625-(V625/10)-X625</f>
        <v>0</v>
      </c>
      <c r="Z625" s="352" t="e">
        <f>Y625*T625*AE625</f>
        <v>#DIV/0!</v>
      </c>
      <c r="AA625" s="352"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x14ac:dyDescent="0.15">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51"/>
      <c r="Q626" s="266"/>
      <c r="R626" s="353"/>
      <c r="S626" s="355"/>
      <c r="T626" s="351"/>
      <c r="U626" s="357"/>
      <c r="V626" s="359"/>
      <c r="W626" s="361"/>
      <c r="X626" s="357"/>
      <c r="Y626" s="353"/>
      <c r="Z626" s="353"/>
      <c r="AA626" s="353"/>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x14ac:dyDescent="0.15">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51"/>
      <c r="Q627" s="266"/>
      <c r="R627" s="353"/>
      <c r="S627" s="355"/>
      <c r="T627" s="351"/>
      <c r="U627" s="357"/>
      <c r="V627" s="359"/>
      <c r="W627" s="361"/>
      <c r="X627" s="357"/>
      <c r="Y627" s="353"/>
      <c r="Z627" s="353"/>
      <c r="AA627" s="353"/>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x14ac:dyDescent="0.15">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51"/>
      <c r="Q628" s="266"/>
      <c r="R628" s="353"/>
      <c r="S628" s="355"/>
      <c r="T628" s="351"/>
      <c r="U628" s="357"/>
      <c r="V628" s="359"/>
      <c r="W628" s="361"/>
      <c r="X628" s="357"/>
      <c r="Y628" s="353"/>
      <c r="Z628" s="353"/>
      <c r="AA628" s="353"/>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x14ac:dyDescent="0.15">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51"/>
      <c r="Q629" s="266"/>
      <c r="R629" s="353"/>
      <c r="S629" s="355"/>
      <c r="T629" s="351"/>
      <c r="U629" s="357"/>
      <c r="V629" s="359"/>
      <c r="W629" s="361"/>
      <c r="X629" s="357"/>
      <c r="Y629" s="353"/>
      <c r="Z629" s="353"/>
      <c r="AA629" s="353"/>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x14ac:dyDescent="0.15">
      <c r="A630" s="241"/>
      <c r="B630" s="242"/>
      <c r="C630" s="243"/>
      <c r="D630" s="244">
        <v>1</v>
      </c>
      <c r="E630" s="245"/>
      <c r="F630" s="245"/>
      <c r="G630" s="244"/>
      <c r="H630" s="246"/>
      <c r="I630" s="246"/>
      <c r="J630" s="244"/>
      <c r="K630" s="245"/>
      <c r="L630" s="244"/>
      <c r="M630" s="244"/>
      <c r="N630" s="244"/>
      <c r="O630" s="257">
        <f t="shared" si="387"/>
        <v>0</v>
      </c>
      <c r="P630" s="363">
        <f>SUM(O630:O634)</f>
        <v>0</v>
      </c>
      <c r="Q630" s="269"/>
      <c r="R630" s="371">
        <f>SUMPRODUCT(Q630:Q634+0)</f>
        <v>0</v>
      </c>
      <c r="S630" s="374" t="e">
        <f>R630/P630</f>
        <v>#DIV/0!</v>
      </c>
      <c r="T630" s="363" t="e">
        <f>LOOKUP(S630,{0.4,0.45,0.5,0.55,0.6,0.65,0.7,0.75,0.8,0.85,0.9,0.95,1},{0.1,0.175,0.25,0.325,0.4,0.475,0.55,0.625,0.7,0.775,0.85,0.925,1})</f>
        <v>#DIV/0!</v>
      </c>
      <c r="U630" s="369"/>
      <c r="V630" s="365"/>
      <c r="W630" s="367"/>
      <c r="X630" s="369"/>
      <c r="Y630" s="371">
        <f>R630-(V630/10)-X630</f>
        <v>0</v>
      </c>
      <c r="Z630" s="371" t="e">
        <f>Y630*T630*AE630</f>
        <v>#DIV/0!</v>
      </c>
      <c r="AA630" s="371"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x14ac:dyDescent="0.15">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64"/>
      <c r="Q631" s="271"/>
      <c r="R631" s="372"/>
      <c r="S631" s="375"/>
      <c r="T631" s="364"/>
      <c r="U631" s="370"/>
      <c r="V631" s="366"/>
      <c r="W631" s="368"/>
      <c r="X631" s="370"/>
      <c r="Y631" s="372"/>
      <c r="Z631" s="372"/>
      <c r="AA631" s="372"/>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x14ac:dyDescent="0.15">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64"/>
      <c r="Q632" s="271"/>
      <c r="R632" s="372"/>
      <c r="S632" s="375"/>
      <c r="T632" s="364"/>
      <c r="U632" s="370"/>
      <c r="V632" s="366"/>
      <c r="W632" s="368"/>
      <c r="X632" s="370"/>
      <c r="Y632" s="372"/>
      <c r="Z632" s="372"/>
      <c r="AA632" s="372"/>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x14ac:dyDescent="0.15">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64"/>
      <c r="Q633" s="271"/>
      <c r="R633" s="372"/>
      <c r="S633" s="375"/>
      <c r="T633" s="364"/>
      <c r="U633" s="370"/>
      <c r="V633" s="366"/>
      <c r="W633" s="368"/>
      <c r="X633" s="370"/>
      <c r="Y633" s="372"/>
      <c r="Z633" s="372"/>
      <c r="AA633" s="372"/>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x14ac:dyDescent="0.15">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64"/>
      <c r="Q634" s="271"/>
      <c r="R634" s="372"/>
      <c r="S634" s="375"/>
      <c r="T634" s="364"/>
      <c r="U634" s="370"/>
      <c r="V634" s="366"/>
      <c r="W634" s="368"/>
      <c r="X634" s="370"/>
      <c r="Y634" s="372"/>
      <c r="Z634" s="372"/>
      <c r="AA634" s="372"/>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x14ac:dyDescent="0.15">
      <c r="A635" s="229"/>
      <c r="B635" s="230"/>
      <c r="C635" s="231"/>
      <c r="D635" s="232">
        <v>1</v>
      </c>
      <c r="E635" s="233"/>
      <c r="F635" s="233"/>
      <c r="G635" s="232"/>
      <c r="H635" s="234"/>
      <c r="I635" s="234"/>
      <c r="J635" s="232"/>
      <c r="K635" s="233"/>
      <c r="L635" s="232"/>
      <c r="M635" s="232"/>
      <c r="N635" s="232"/>
      <c r="O635" s="255">
        <f t="shared" si="387"/>
        <v>0</v>
      </c>
      <c r="P635" s="350">
        <f>SUM(O635:O639)</f>
        <v>0</v>
      </c>
      <c r="Q635" s="264"/>
      <c r="R635" s="352">
        <f>SUMPRODUCT(Q635:Q639+0)</f>
        <v>0</v>
      </c>
      <c r="S635" s="354" t="e">
        <f>R635/P635</f>
        <v>#DIV/0!</v>
      </c>
      <c r="T635" s="350" t="e">
        <f>LOOKUP(S635,{0.4,0.45,0.5,0.55,0.6,0.65,0.7,0.75,0.8,0.85,0.9,0.95,1},{0.1,0.175,0.25,0.325,0.4,0.475,0.55,0.625,0.7,0.775,0.85,0.925,1})</f>
        <v>#DIV/0!</v>
      </c>
      <c r="U635" s="356"/>
      <c r="V635" s="358"/>
      <c r="W635" s="360"/>
      <c r="X635" s="356"/>
      <c r="Y635" s="352">
        <f>R635-(V635/10)-X635</f>
        <v>0</v>
      </c>
      <c r="Z635" s="352" t="e">
        <f>Y635*T635*AE635</f>
        <v>#DIV/0!</v>
      </c>
      <c r="AA635" s="352"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x14ac:dyDescent="0.15">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51"/>
      <c r="Q636" s="266"/>
      <c r="R636" s="353"/>
      <c r="S636" s="355"/>
      <c r="T636" s="351"/>
      <c r="U636" s="357"/>
      <c r="V636" s="359"/>
      <c r="W636" s="361"/>
      <c r="X636" s="357"/>
      <c r="Y636" s="353"/>
      <c r="Z636" s="353"/>
      <c r="AA636" s="353"/>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x14ac:dyDescent="0.15">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51"/>
      <c r="Q637" s="266"/>
      <c r="R637" s="353"/>
      <c r="S637" s="355"/>
      <c r="T637" s="351"/>
      <c r="U637" s="357"/>
      <c r="V637" s="359"/>
      <c r="W637" s="361"/>
      <c r="X637" s="357"/>
      <c r="Y637" s="353"/>
      <c r="Z637" s="353"/>
      <c r="AA637" s="353"/>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x14ac:dyDescent="0.15">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51"/>
      <c r="Q638" s="266"/>
      <c r="R638" s="353"/>
      <c r="S638" s="355"/>
      <c r="T638" s="351"/>
      <c r="U638" s="357"/>
      <c r="V638" s="359"/>
      <c r="W638" s="361"/>
      <c r="X638" s="357"/>
      <c r="Y638" s="353"/>
      <c r="Z638" s="353"/>
      <c r="AA638" s="353"/>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x14ac:dyDescent="0.15">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51"/>
      <c r="Q639" s="266"/>
      <c r="R639" s="353"/>
      <c r="S639" s="355"/>
      <c r="T639" s="351"/>
      <c r="U639" s="357"/>
      <c r="V639" s="359"/>
      <c r="W639" s="361"/>
      <c r="X639" s="357"/>
      <c r="Y639" s="353"/>
      <c r="Z639" s="353"/>
      <c r="AA639" s="353"/>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x14ac:dyDescent="0.15">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x14ac:dyDescent="0.15">
      <c r="A641" s="229"/>
      <c r="B641" s="230"/>
      <c r="C641" s="231"/>
      <c r="D641" s="232">
        <v>1</v>
      </c>
      <c r="E641" s="233"/>
      <c r="F641" s="233"/>
      <c r="G641" s="232"/>
      <c r="H641" s="234"/>
      <c r="I641" s="234"/>
      <c r="J641" s="232"/>
      <c r="K641" s="233"/>
      <c r="L641" s="232"/>
      <c r="M641" s="232"/>
      <c r="N641" s="232"/>
      <c r="O641" s="255">
        <f t="shared" ref="O641:O665" si="404">N641*M641</f>
        <v>0</v>
      </c>
      <c r="P641" s="350">
        <f>SUM(O641:O645)</f>
        <v>0</v>
      </c>
      <c r="Q641" s="264"/>
      <c r="R641" s="352">
        <f>SUMPRODUCT(Q641:Q645+0)</f>
        <v>0</v>
      </c>
      <c r="S641" s="354" t="e">
        <f>R641/P641</f>
        <v>#DIV/0!</v>
      </c>
      <c r="T641" s="350" t="e">
        <f>LOOKUP(S641,{0.4,0.45,0.5,0.55,0.6,0.65,0.7,0.75,0.8,0.85,0.9,0.95,1},{0.1,0.175,0.25,0.325,0.4,0.475,0.55,0.625,0.7,0.775,0.85,0.925,1})</f>
        <v>#DIV/0!</v>
      </c>
      <c r="U641" s="356"/>
      <c r="V641" s="358"/>
      <c r="W641" s="360"/>
      <c r="X641" s="356"/>
      <c r="Y641" s="352">
        <f>R641-(V641/10)-X641</f>
        <v>0</v>
      </c>
      <c r="Z641" s="352" t="e">
        <f>Y641*T641*AE641</f>
        <v>#DIV/0!</v>
      </c>
      <c r="AA641" s="352"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x14ac:dyDescent="0.15">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51"/>
      <c r="Q642" s="266"/>
      <c r="R642" s="353"/>
      <c r="S642" s="355"/>
      <c r="T642" s="351"/>
      <c r="U642" s="357"/>
      <c r="V642" s="359"/>
      <c r="W642" s="361"/>
      <c r="X642" s="357"/>
      <c r="Y642" s="353"/>
      <c r="Z642" s="353"/>
      <c r="AA642" s="353"/>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x14ac:dyDescent="0.15">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51"/>
      <c r="Q643" s="266"/>
      <c r="R643" s="353"/>
      <c r="S643" s="355"/>
      <c r="T643" s="351"/>
      <c r="U643" s="357"/>
      <c r="V643" s="359"/>
      <c r="W643" s="361"/>
      <c r="X643" s="357"/>
      <c r="Y643" s="353"/>
      <c r="Z643" s="353"/>
      <c r="AA643" s="353"/>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x14ac:dyDescent="0.15">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51"/>
      <c r="Q644" s="266"/>
      <c r="R644" s="353"/>
      <c r="S644" s="355"/>
      <c r="T644" s="351"/>
      <c r="U644" s="357"/>
      <c r="V644" s="359"/>
      <c r="W644" s="361"/>
      <c r="X644" s="357"/>
      <c r="Y644" s="353"/>
      <c r="Z644" s="353"/>
      <c r="AA644" s="353"/>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x14ac:dyDescent="0.15">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51"/>
      <c r="Q645" s="266"/>
      <c r="R645" s="353"/>
      <c r="S645" s="355"/>
      <c r="T645" s="351"/>
      <c r="U645" s="357"/>
      <c r="V645" s="359"/>
      <c r="W645" s="361"/>
      <c r="X645" s="357"/>
      <c r="Y645" s="353"/>
      <c r="Z645" s="353"/>
      <c r="AA645" s="353"/>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x14ac:dyDescent="0.15">
      <c r="A646" s="241"/>
      <c r="B646" s="242"/>
      <c r="C646" s="243"/>
      <c r="D646" s="244">
        <v>1</v>
      </c>
      <c r="E646" s="245"/>
      <c r="F646" s="245"/>
      <c r="G646" s="244"/>
      <c r="H646" s="246"/>
      <c r="I646" s="246"/>
      <c r="J646" s="244"/>
      <c r="K646" s="245"/>
      <c r="L646" s="244"/>
      <c r="M646" s="244"/>
      <c r="N646" s="244"/>
      <c r="O646" s="257">
        <f t="shared" si="404"/>
        <v>0</v>
      </c>
      <c r="P646" s="363">
        <f>SUM(O646:O650)</f>
        <v>0</v>
      </c>
      <c r="Q646" s="269"/>
      <c r="R646" s="371">
        <f>SUMPRODUCT(Q646:Q650+0)</f>
        <v>0</v>
      </c>
      <c r="S646" s="374" t="e">
        <f>R646/P646</f>
        <v>#DIV/0!</v>
      </c>
      <c r="T646" s="363" t="e">
        <f>LOOKUP(S646,{0.4,0.45,0.5,0.55,0.6,0.65,0.7,0.75,0.8,0.85,0.9,0.95,1},{0.1,0.175,0.25,0.325,0.4,0.475,0.55,0.625,0.7,0.775,0.85,0.925,1})</f>
        <v>#DIV/0!</v>
      </c>
      <c r="U646" s="369"/>
      <c r="V646" s="365"/>
      <c r="W646" s="367"/>
      <c r="X646" s="369"/>
      <c r="Y646" s="371">
        <f>R646-(V646/10)-X646</f>
        <v>0</v>
      </c>
      <c r="Z646" s="371" t="e">
        <f>Y646*T646*AE646</f>
        <v>#DIV/0!</v>
      </c>
      <c r="AA646" s="371"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x14ac:dyDescent="0.15">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64"/>
      <c r="Q647" s="271"/>
      <c r="R647" s="372"/>
      <c r="S647" s="375"/>
      <c r="T647" s="364"/>
      <c r="U647" s="370"/>
      <c r="V647" s="366"/>
      <c r="W647" s="368"/>
      <c r="X647" s="370"/>
      <c r="Y647" s="372"/>
      <c r="Z647" s="372"/>
      <c r="AA647" s="372"/>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x14ac:dyDescent="0.15">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64"/>
      <c r="Q648" s="271"/>
      <c r="R648" s="372"/>
      <c r="S648" s="375"/>
      <c r="T648" s="364"/>
      <c r="U648" s="370"/>
      <c r="V648" s="366"/>
      <c r="W648" s="368"/>
      <c r="X648" s="370"/>
      <c r="Y648" s="372"/>
      <c r="Z648" s="372"/>
      <c r="AA648" s="372"/>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x14ac:dyDescent="0.15">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64"/>
      <c r="Q649" s="271"/>
      <c r="R649" s="372"/>
      <c r="S649" s="375"/>
      <c r="T649" s="364"/>
      <c r="U649" s="370"/>
      <c r="V649" s="366"/>
      <c r="W649" s="368"/>
      <c r="X649" s="370"/>
      <c r="Y649" s="372"/>
      <c r="Z649" s="372"/>
      <c r="AA649" s="372"/>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x14ac:dyDescent="0.15">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64"/>
      <c r="Q650" s="271"/>
      <c r="R650" s="372"/>
      <c r="S650" s="375"/>
      <c r="T650" s="364"/>
      <c r="U650" s="370"/>
      <c r="V650" s="366"/>
      <c r="W650" s="368"/>
      <c r="X650" s="370"/>
      <c r="Y650" s="372"/>
      <c r="Z650" s="372"/>
      <c r="AA650" s="372"/>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x14ac:dyDescent="0.15">
      <c r="A651" s="229"/>
      <c r="B651" s="230"/>
      <c r="C651" s="231"/>
      <c r="D651" s="232">
        <v>1</v>
      </c>
      <c r="E651" s="233"/>
      <c r="F651" s="233"/>
      <c r="G651" s="232"/>
      <c r="H651" s="234"/>
      <c r="I651" s="234"/>
      <c r="J651" s="232"/>
      <c r="K651" s="233"/>
      <c r="L651" s="232"/>
      <c r="M651" s="232"/>
      <c r="N651" s="232"/>
      <c r="O651" s="255">
        <f t="shared" si="404"/>
        <v>0</v>
      </c>
      <c r="P651" s="350">
        <f>SUM(O651:O655)</f>
        <v>0</v>
      </c>
      <c r="Q651" s="264"/>
      <c r="R651" s="352">
        <f>SUMPRODUCT(Q651:Q655+0)</f>
        <v>0</v>
      </c>
      <c r="S651" s="354" t="e">
        <f>R651/P651</f>
        <v>#DIV/0!</v>
      </c>
      <c r="T651" s="350" t="e">
        <f>LOOKUP(S651,{0.4,0.45,0.5,0.55,0.6,0.65,0.7,0.75,0.8,0.85,0.9,0.95,1},{0.1,0.175,0.25,0.325,0.4,0.475,0.55,0.625,0.7,0.775,0.85,0.925,1})</f>
        <v>#DIV/0!</v>
      </c>
      <c r="U651" s="356"/>
      <c r="V651" s="358"/>
      <c r="W651" s="360"/>
      <c r="X651" s="356"/>
      <c r="Y651" s="352">
        <f>R651-(V651/10)-X651</f>
        <v>0</v>
      </c>
      <c r="Z651" s="352" t="e">
        <f>Y651*T651*AE651</f>
        <v>#DIV/0!</v>
      </c>
      <c r="AA651" s="352"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x14ac:dyDescent="0.15">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51"/>
      <c r="Q652" s="266"/>
      <c r="R652" s="353"/>
      <c r="S652" s="355"/>
      <c r="T652" s="351"/>
      <c r="U652" s="357"/>
      <c r="V652" s="359"/>
      <c r="W652" s="361"/>
      <c r="X652" s="357"/>
      <c r="Y652" s="353"/>
      <c r="Z652" s="353"/>
      <c r="AA652" s="353"/>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x14ac:dyDescent="0.15">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51"/>
      <c r="Q653" s="266"/>
      <c r="R653" s="353"/>
      <c r="S653" s="355"/>
      <c r="T653" s="351"/>
      <c r="U653" s="357"/>
      <c r="V653" s="359"/>
      <c r="W653" s="361"/>
      <c r="X653" s="357"/>
      <c r="Y653" s="353"/>
      <c r="Z653" s="353"/>
      <c r="AA653" s="353"/>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x14ac:dyDescent="0.15">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51"/>
      <c r="Q654" s="266"/>
      <c r="R654" s="353"/>
      <c r="S654" s="355"/>
      <c r="T654" s="351"/>
      <c r="U654" s="357"/>
      <c r="V654" s="359"/>
      <c r="W654" s="361"/>
      <c r="X654" s="357"/>
      <c r="Y654" s="353"/>
      <c r="Z654" s="353"/>
      <c r="AA654" s="353"/>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x14ac:dyDescent="0.15">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51"/>
      <c r="Q655" s="266"/>
      <c r="R655" s="353"/>
      <c r="S655" s="355"/>
      <c r="T655" s="351"/>
      <c r="U655" s="357"/>
      <c r="V655" s="359"/>
      <c r="W655" s="361"/>
      <c r="X655" s="357"/>
      <c r="Y655" s="353"/>
      <c r="Z655" s="353"/>
      <c r="AA655" s="353"/>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x14ac:dyDescent="0.15">
      <c r="A656" s="241"/>
      <c r="B656" s="242"/>
      <c r="C656" s="243"/>
      <c r="D656" s="244">
        <v>1</v>
      </c>
      <c r="E656" s="245"/>
      <c r="F656" s="245"/>
      <c r="G656" s="244"/>
      <c r="H656" s="246"/>
      <c r="I656" s="246"/>
      <c r="J656" s="244"/>
      <c r="K656" s="245"/>
      <c r="L656" s="244"/>
      <c r="M656" s="244"/>
      <c r="N656" s="244"/>
      <c r="O656" s="257">
        <f t="shared" si="404"/>
        <v>0</v>
      </c>
      <c r="P656" s="363">
        <f>SUM(O656:O660)</f>
        <v>0</v>
      </c>
      <c r="Q656" s="269"/>
      <c r="R656" s="371">
        <f>SUMPRODUCT(Q656:Q660+0)</f>
        <v>0</v>
      </c>
      <c r="S656" s="374" t="e">
        <f>R656/P656</f>
        <v>#DIV/0!</v>
      </c>
      <c r="T656" s="363" t="e">
        <f>LOOKUP(S656,{0.4,0.45,0.5,0.55,0.6,0.65,0.7,0.75,0.8,0.85,0.9,0.95,1},{0.1,0.175,0.25,0.325,0.4,0.475,0.55,0.625,0.7,0.775,0.85,0.925,1})</f>
        <v>#DIV/0!</v>
      </c>
      <c r="U656" s="369"/>
      <c r="V656" s="365"/>
      <c r="W656" s="367"/>
      <c r="X656" s="369"/>
      <c r="Y656" s="371">
        <f>R656-(V656/10)-X656</f>
        <v>0</v>
      </c>
      <c r="Z656" s="371" t="e">
        <f>Y656*T656*AE656</f>
        <v>#DIV/0!</v>
      </c>
      <c r="AA656" s="371"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x14ac:dyDescent="0.15">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64"/>
      <c r="Q657" s="271"/>
      <c r="R657" s="372"/>
      <c r="S657" s="375"/>
      <c r="T657" s="364"/>
      <c r="U657" s="370"/>
      <c r="V657" s="366"/>
      <c r="W657" s="368"/>
      <c r="X657" s="370"/>
      <c r="Y657" s="372"/>
      <c r="Z657" s="372"/>
      <c r="AA657" s="372"/>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x14ac:dyDescent="0.15">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64"/>
      <c r="Q658" s="271"/>
      <c r="R658" s="372"/>
      <c r="S658" s="375"/>
      <c r="T658" s="364"/>
      <c r="U658" s="370"/>
      <c r="V658" s="366"/>
      <c r="W658" s="368"/>
      <c r="X658" s="370"/>
      <c r="Y658" s="372"/>
      <c r="Z658" s="372"/>
      <c r="AA658" s="372"/>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x14ac:dyDescent="0.15">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64"/>
      <c r="Q659" s="271"/>
      <c r="R659" s="372"/>
      <c r="S659" s="375"/>
      <c r="T659" s="364"/>
      <c r="U659" s="370"/>
      <c r="V659" s="366"/>
      <c r="W659" s="368"/>
      <c r="X659" s="370"/>
      <c r="Y659" s="372"/>
      <c r="Z659" s="372"/>
      <c r="AA659" s="372"/>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x14ac:dyDescent="0.15">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64"/>
      <c r="Q660" s="271"/>
      <c r="R660" s="372"/>
      <c r="S660" s="375"/>
      <c r="T660" s="364"/>
      <c r="U660" s="370"/>
      <c r="V660" s="366"/>
      <c r="W660" s="368"/>
      <c r="X660" s="370"/>
      <c r="Y660" s="372"/>
      <c r="Z660" s="372"/>
      <c r="AA660" s="372"/>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x14ac:dyDescent="0.15">
      <c r="A661" s="229"/>
      <c r="B661" s="230"/>
      <c r="C661" s="231"/>
      <c r="D661" s="232">
        <v>1</v>
      </c>
      <c r="E661" s="233"/>
      <c r="F661" s="233"/>
      <c r="G661" s="232"/>
      <c r="H661" s="234"/>
      <c r="I661" s="234"/>
      <c r="J661" s="232"/>
      <c r="K661" s="233"/>
      <c r="L661" s="232"/>
      <c r="M661" s="232"/>
      <c r="N661" s="232"/>
      <c r="O661" s="255">
        <f t="shared" si="404"/>
        <v>0</v>
      </c>
      <c r="P661" s="350">
        <f>SUM(O661:O665)</f>
        <v>0</v>
      </c>
      <c r="Q661" s="264"/>
      <c r="R661" s="352">
        <f>SUMPRODUCT(Q661:Q665+0)</f>
        <v>0</v>
      </c>
      <c r="S661" s="354" t="e">
        <f>R661/P661</f>
        <v>#DIV/0!</v>
      </c>
      <c r="T661" s="350" t="e">
        <f>LOOKUP(S661,{0.4,0.45,0.5,0.55,0.6,0.65,0.7,0.75,0.8,0.85,0.9,0.95,1},{0.1,0.175,0.25,0.325,0.4,0.475,0.55,0.625,0.7,0.775,0.85,0.925,1})</f>
        <v>#DIV/0!</v>
      </c>
      <c r="U661" s="356"/>
      <c r="V661" s="358"/>
      <c r="W661" s="360"/>
      <c r="X661" s="356"/>
      <c r="Y661" s="352">
        <f>R661-(V661/10)-X661</f>
        <v>0</v>
      </c>
      <c r="Z661" s="352" t="e">
        <f>Y661*T661*AE661</f>
        <v>#DIV/0!</v>
      </c>
      <c r="AA661" s="352"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x14ac:dyDescent="0.15">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51"/>
      <c r="Q662" s="266"/>
      <c r="R662" s="353"/>
      <c r="S662" s="355"/>
      <c r="T662" s="351"/>
      <c r="U662" s="357"/>
      <c r="V662" s="359"/>
      <c r="W662" s="361"/>
      <c r="X662" s="357"/>
      <c r="Y662" s="353"/>
      <c r="Z662" s="353"/>
      <c r="AA662" s="353"/>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x14ac:dyDescent="0.15">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51"/>
      <c r="Q663" s="266"/>
      <c r="R663" s="353"/>
      <c r="S663" s="355"/>
      <c r="T663" s="351"/>
      <c r="U663" s="357"/>
      <c r="V663" s="359"/>
      <c r="W663" s="361"/>
      <c r="X663" s="357"/>
      <c r="Y663" s="353"/>
      <c r="Z663" s="353"/>
      <c r="AA663" s="353"/>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x14ac:dyDescent="0.15">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51"/>
      <c r="Q664" s="266"/>
      <c r="R664" s="353"/>
      <c r="S664" s="355"/>
      <c r="T664" s="351"/>
      <c r="U664" s="357"/>
      <c r="V664" s="359"/>
      <c r="W664" s="361"/>
      <c r="X664" s="357"/>
      <c r="Y664" s="353"/>
      <c r="Z664" s="353"/>
      <c r="AA664" s="353"/>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x14ac:dyDescent="0.15">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51"/>
      <c r="Q665" s="266"/>
      <c r="R665" s="353"/>
      <c r="S665" s="355"/>
      <c r="T665" s="351"/>
      <c r="U665" s="357"/>
      <c r="V665" s="359"/>
      <c r="W665" s="361"/>
      <c r="X665" s="357"/>
      <c r="Y665" s="353"/>
      <c r="Z665" s="353"/>
      <c r="AA665" s="353"/>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x14ac:dyDescent="0.15">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x14ac:dyDescent="0.15">
      <c r="A667" s="229"/>
      <c r="B667" s="230"/>
      <c r="C667" s="231"/>
      <c r="D667" s="232">
        <v>1</v>
      </c>
      <c r="E667" s="233"/>
      <c r="F667" s="233"/>
      <c r="G667" s="232"/>
      <c r="H667" s="234"/>
      <c r="I667" s="234"/>
      <c r="J667" s="232"/>
      <c r="K667" s="233"/>
      <c r="L667" s="232"/>
      <c r="M667" s="232"/>
      <c r="N667" s="232"/>
      <c r="O667" s="255">
        <f t="shared" ref="O667:O691" si="421">N667*M667</f>
        <v>0</v>
      </c>
      <c r="P667" s="350">
        <f>SUM(O667:O671)</f>
        <v>0</v>
      </c>
      <c r="Q667" s="264"/>
      <c r="R667" s="352">
        <f>SUMPRODUCT(Q667:Q671+0)</f>
        <v>0</v>
      </c>
      <c r="S667" s="354" t="e">
        <f>R667/P667</f>
        <v>#DIV/0!</v>
      </c>
      <c r="T667" s="350" t="e">
        <f>LOOKUP(S667,{0.4,0.45,0.5,0.55,0.6,0.65,0.7,0.75,0.8,0.85,0.9,0.95,1},{0.1,0.175,0.25,0.325,0.4,0.475,0.55,0.625,0.7,0.775,0.85,0.925,1})</f>
        <v>#DIV/0!</v>
      </c>
      <c r="U667" s="356"/>
      <c r="V667" s="358"/>
      <c r="W667" s="360"/>
      <c r="X667" s="356"/>
      <c r="Y667" s="352">
        <f>R667-(V667/10)-X667</f>
        <v>0</v>
      </c>
      <c r="Z667" s="352" t="e">
        <f>Y667*T667*AE667</f>
        <v>#DIV/0!</v>
      </c>
      <c r="AA667" s="352"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x14ac:dyDescent="0.15">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51"/>
      <c r="Q668" s="266"/>
      <c r="R668" s="353"/>
      <c r="S668" s="355"/>
      <c r="T668" s="351"/>
      <c r="U668" s="357"/>
      <c r="V668" s="359"/>
      <c r="W668" s="361"/>
      <c r="X668" s="357"/>
      <c r="Y668" s="353"/>
      <c r="Z668" s="353"/>
      <c r="AA668" s="353"/>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x14ac:dyDescent="0.15">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51"/>
      <c r="Q669" s="266"/>
      <c r="R669" s="353"/>
      <c r="S669" s="355"/>
      <c r="T669" s="351"/>
      <c r="U669" s="357"/>
      <c r="V669" s="359"/>
      <c r="W669" s="361"/>
      <c r="X669" s="357"/>
      <c r="Y669" s="353"/>
      <c r="Z669" s="353"/>
      <c r="AA669" s="353"/>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x14ac:dyDescent="0.15">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51"/>
      <c r="Q670" s="266"/>
      <c r="R670" s="353"/>
      <c r="S670" s="355"/>
      <c r="T670" s="351"/>
      <c r="U670" s="357"/>
      <c r="V670" s="359"/>
      <c r="W670" s="361"/>
      <c r="X670" s="357"/>
      <c r="Y670" s="353"/>
      <c r="Z670" s="353"/>
      <c r="AA670" s="353"/>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x14ac:dyDescent="0.15">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51"/>
      <c r="Q671" s="266"/>
      <c r="R671" s="353"/>
      <c r="S671" s="355"/>
      <c r="T671" s="351"/>
      <c r="U671" s="357"/>
      <c r="V671" s="359"/>
      <c r="W671" s="361"/>
      <c r="X671" s="357"/>
      <c r="Y671" s="353"/>
      <c r="Z671" s="353"/>
      <c r="AA671" s="353"/>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x14ac:dyDescent="0.15">
      <c r="A672" s="241"/>
      <c r="B672" s="242"/>
      <c r="C672" s="243"/>
      <c r="D672" s="244">
        <v>1</v>
      </c>
      <c r="E672" s="245"/>
      <c r="F672" s="245"/>
      <c r="G672" s="244"/>
      <c r="H672" s="246"/>
      <c r="I672" s="246"/>
      <c r="J672" s="244"/>
      <c r="K672" s="245"/>
      <c r="L672" s="244"/>
      <c r="M672" s="244"/>
      <c r="N672" s="244"/>
      <c r="O672" s="257">
        <f t="shared" si="421"/>
        <v>0</v>
      </c>
      <c r="P672" s="363">
        <f>SUM(O672:O676)</f>
        <v>0</v>
      </c>
      <c r="Q672" s="269"/>
      <c r="R672" s="371">
        <f>SUMPRODUCT(Q672:Q676+0)</f>
        <v>0</v>
      </c>
      <c r="S672" s="374" t="e">
        <f>R672/P672</f>
        <v>#DIV/0!</v>
      </c>
      <c r="T672" s="363" t="e">
        <f>LOOKUP(S672,{0.4,0.45,0.5,0.55,0.6,0.65,0.7,0.75,0.8,0.85,0.9,0.95,1},{0.1,0.175,0.25,0.325,0.4,0.475,0.55,0.625,0.7,0.775,0.85,0.925,1})</f>
        <v>#DIV/0!</v>
      </c>
      <c r="U672" s="369"/>
      <c r="V672" s="365"/>
      <c r="W672" s="367"/>
      <c r="X672" s="369"/>
      <c r="Y672" s="371">
        <f>R672-(V672/10)-X672</f>
        <v>0</v>
      </c>
      <c r="Z672" s="371" t="e">
        <f>Y672*T672*AE672</f>
        <v>#DIV/0!</v>
      </c>
      <c r="AA672" s="371"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x14ac:dyDescent="0.15">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64"/>
      <c r="Q673" s="271"/>
      <c r="R673" s="372"/>
      <c r="S673" s="375"/>
      <c r="T673" s="364"/>
      <c r="U673" s="370"/>
      <c r="V673" s="366"/>
      <c r="W673" s="368"/>
      <c r="X673" s="370"/>
      <c r="Y673" s="372"/>
      <c r="Z673" s="372"/>
      <c r="AA673" s="372"/>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x14ac:dyDescent="0.15">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64"/>
      <c r="Q674" s="271"/>
      <c r="R674" s="372"/>
      <c r="S674" s="375"/>
      <c r="T674" s="364"/>
      <c r="U674" s="370"/>
      <c r="V674" s="366"/>
      <c r="W674" s="368"/>
      <c r="X674" s="370"/>
      <c r="Y674" s="372"/>
      <c r="Z674" s="372"/>
      <c r="AA674" s="372"/>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x14ac:dyDescent="0.15">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64"/>
      <c r="Q675" s="271"/>
      <c r="R675" s="372"/>
      <c r="S675" s="375"/>
      <c r="T675" s="364"/>
      <c r="U675" s="370"/>
      <c r="V675" s="366"/>
      <c r="W675" s="368"/>
      <c r="X675" s="370"/>
      <c r="Y675" s="372"/>
      <c r="Z675" s="372"/>
      <c r="AA675" s="372"/>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x14ac:dyDescent="0.15">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64"/>
      <c r="Q676" s="271"/>
      <c r="R676" s="372"/>
      <c r="S676" s="375"/>
      <c r="T676" s="364"/>
      <c r="U676" s="370"/>
      <c r="V676" s="366"/>
      <c r="W676" s="368"/>
      <c r="X676" s="370"/>
      <c r="Y676" s="372"/>
      <c r="Z676" s="372"/>
      <c r="AA676" s="372"/>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x14ac:dyDescent="0.15">
      <c r="A677" s="229"/>
      <c r="B677" s="230"/>
      <c r="C677" s="231"/>
      <c r="D677" s="232">
        <v>1</v>
      </c>
      <c r="E677" s="233"/>
      <c r="F677" s="233"/>
      <c r="G677" s="232"/>
      <c r="H677" s="234"/>
      <c r="I677" s="234"/>
      <c r="J677" s="232"/>
      <c r="K677" s="233"/>
      <c r="L677" s="232"/>
      <c r="M677" s="232"/>
      <c r="N677" s="232"/>
      <c r="O677" s="255">
        <f t="shared" si="421"/>
        <v>0</v>
      </c>
      <c r="P677" s="350">
        <f>SUM(O677:O681)</f>
        <v>0</v>
      </c>
      <c r="Q677" s="264"/>
      <c r="R677" s="352">
        <f>SUMPRODUCT(Q677:Q681+0)</f>
        <v>0</v>
      </c>
      <c r="S677" s="354" t="e">
        <f>R677/P677</f>
        <v>#DIV/0!</v>
      </c>
      <c r="T677" s="350" t="e">
        <f>LOOKUP(S677,{0.4,0.45,0.5,0.55,0.6,0.65,0.7,0.75,0.8,0.85,0.9,0.95,1},{0.1,0.175,0.25,0.325,0.4,0.475,0.55,0.625,0.7,0.775,0.85,0.925,1})</f>
        <v>#DIV/0!</v>
      </c>
      <c r="U677" s="356"/>
      <c r="V677" s="358"/>
      <c r="W677" s="360"/>
      <c r="X677" s="356"/>
      <c r="Y677" s="352">
        <f>R677-(V677/10)-X677</f>
        <v>0</v>
      </c>
      <c r="Z677" s="352" t="e">
        <f>Y677*T677*AE677</f>
        <v>#DIV/0!</v>
      </c>
      <c r="AA677" s="352"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x14ac:dyDescent="0.15">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51"/>
      <c r="Q678" s="266"/>
      <c r="R678" s="353"/>
      <c r="S678" s="355"/>
      <c r="T678" s="351"/>
      <c r="U678" s="357"/>
      <c r="V678" s="359"/>
      <c r="W678" s="361"/>
      <c r="X678" s="357"/>
      <c r="Y678" s="353"/>
      <c r="Z678" s="353"/>
      <c r="AA678" s="353"/>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x14ac:dyDescent="0.15">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51"/>
      <c r="Q679" s="266"/>
      <c r="R679" s="353"/>
      <c r="S679" s="355"/>
      <c r="T679" s="351"/>
      <c r="U679" s="357"/>
      <c r="V679" s="359"/>
      <c r="W679" s="361"/>
      <c r="X679" s="357"/>
      <c r="Y679" s="353"/>
      <c r="Z679" s="353"/>
      <c r="AA679" s="353"/>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x14ac:dyDescent="0.15">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51"/>
      <c r="Q680" s="266"/>
      <c r="R680" s="353"/>
      <c r="S680" s="355"/>
      <c r="T680" s="351"/>
      <c r="U680" s="357"/>
      <c r="V680" s="359"/>
      <c r="W680" s="361"/>
      <c r="X680" s="357"/>
      <c r="Y680" s="353"/>
      <c r="Z680" s="353"/>
      <c r="AA680" s="353"/>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x14ac:dyDescent="0.15">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51"/>
      <c r="Q681" s="266"/>
      <c r="R681" s="353"/>
      <c r="S681" s="355"/>
      <c r="T681" s="351"/>
      <c r="U681" s="357"/>
      <c r="V681" s="359"/>
      <c r="W681" s="361"/>
      <c r="X681" s="357"/>
      <c r="Y681" s="353"/>
      <c r="Z681" s="353"/>
      <c r="AA681" s="353"/>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x14ac:dyDescent="0.15">
      <c r="A682" s="241"/>
      <c r="B682" s="242"/>
      <c r="C682" s="243"/>
      <c r="D682" s="244">
        <v>1</v>
      </c>
      <c r="E682" s="245"/>
      <c r="F682" s="245"/>
      <c r="G682" s="244"/>
      <c r="H682" s="246"/>
      <c r="I682" s="246"/>
      <c r="J682" s="244"/>
      <c r="K682" s="245"/>
      <c r="L682" s="244"/>
      <c r="M682" s="244"/>
      <c r="N682" s="244"/>
      <c r="O682" s="257">
        <f t="shared" si="421"/>
        <v>0</v>
      </c>
      <c r="P682" s="363">
        <f>SUM(O682:O686)</f>
        <v>0</v>
      </c>
      <c r="Q682" s="269"/>
      <c r="R682" s="371">
        <f>SUMPRODUCT(Q682:Q686+0)</f>
        <v>0</v>
      </c>
      <c r="S682" s="374" t="e">
        <f>R682/P682</f>
        <v>#DIV/0!</v>
      </c>
      <c r="T682" s="363" t="e">
        <f>LOOKUP(S682,{0.4,0.45,0.5,0.55,0.6,0.65,0.7,0.75,0.8,0.85,0.9,0.95,1},{0.1,0.175,0.25,0.325,0.4,0.475,0.55,0.625,0.7,0.775,0.85,0.925,1})</f>
        <v>#DIV/0!</v>
      </c>
      <c r="U682" s="369"/>
      <c r="V682" s="365"/>
      <c r="W682" s="367"/>
      <c r="X682" s="369"/>
      <c r="Y682" s="371">
        <f>R682-(V682/10)-X682</f>
        <v>0</v>
      </c>
      <c r="Z682" s="371" t="e">
        <f>Y682*T682*AE682</f>
        <v>#DIV/0!</v>
      </c>
      <c r="AA682" s="371"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x14ac:dyDescent="0.15">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64"/>
      <c r="Q683" s="271"/>
      <c r="R683" s="372"/>
      <c r="S683" s="375"/>
      <c r="T683" s="364"/>
      <c r="U683" s="370"/>
      <c r="V683" s="366"/>
      <c r="W683" s="368"/>
      <c r="X683" s="370"/>
      <c r="Y683" s="372"/>
      <c r="Z683" s="372"/>
      <c r="AA683" s="372"/>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x14ac:dyDescent="0.15">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64"/>
      <c r="Q684" s="271"/>
      <c r="R684" s="372"/>
      <c r="S684" s="375"/>
      <c r="T684" s="364"/>
      <c r="U684" s="370"/>
      <c r="V684" s="366"/>
      <c r="W684" s="368"/>
      <c r="X684" s="370"/>
      <c r="Y684" s="372"/>
      <c r="Z684" s="372"/>
      <c r="AA684" s="372"/>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x14ac:dyDescent="0.15">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64"/>
      <c r="Q685" s="271"/>
      <c r="R685" s="372"/>
      <c r="S685" s="375"/>
      <c r="T685" s="364"/>
      <c r="U685" s="370"/>
      <c r="V685" s="366"/>
      <c r="W685" s="368"/>
      <c r="X685" s="370"/>
      <c r="Y685" s="372"/>
      <c r="Z685" s="372"/>
      <c r="AA685" s="372"/>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x14ac:dyDescent="0.15">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64"/>
      <c r="Q686" s="271"/>
      <c r="R686" s="372"/>
      <c r="S686" s="375"/>
      <c r="T686" s="364"/>
      <c r="U686" s="370"/>
      <c r="V686" s="366"/>
      <c r="W686" s="368"/>
      <c r="X686" s="370"/>
      <c r="Y686" s="372"/>
      <c r="Z686" s="372"/>
      <c r="AA686" s="372"/>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x14ac:dyDescent="0.15">
      <c r="A687" s="229"/>
      <c r="B687" s="230"/>
      <c r="C687" s="231"/>
      <c r="D687" s="232">
        <v>1</v>
      </c>
      <c r="E687" s="233"/>
      <c r="F687" s="233"/>
      <c r="G687" s="232"/>
      <c r="H687" s="234"/>
      <c r="I687" s="234"/>
      <c r="J687" s="232"/>
      <c r="K687" s="233"/>
      <c r="L687" s="232"/>
      <c r="M687" s="232"/>
      <c r="N687" s="232"/>
      <c r="O687" s="255">
        <f t="shared" si="421"/>
        <v>0</v>
      </c>
      <c r="P687" s="350">
        <f>SUM(O687:O691)</f>
        <v>0</v>
      </c>
      <c r="Q687" s="264"/>
      <c r="R687" s="352">
        <f>SUMPRODUCT(Q687:Q691+0)</f>
        <v>0</v>
      </c>
      <c r="S687" s="354" t="e">
        <f>R687/P687</f>
        <v>#DIV/0!</v>
      </c>
      <c r="T687" s="350" t="e">
        <f>LOOKUP(S687,{0.4,0.45,0.5,0.55,0.6,0.65,0.7,0.75,0.8,0.85,0.9,0.95,1},{0.1,0.175,0.25,0.325,0.4,0.475,0.55,0.625,0.7,0.775,0.85,0.925,1})</f>
        <v>#DIV/0!</v>
      </c>
      <c r="U687" s="356"/>
      <c r="V687" s="358"/>
      <c r="W687" s="360"/>
      <c r="X687" s="356"/>
      <c r="Y687" s="352">
        <f>R687-(V687/10)-X687</f>
        <v>0</v>
      </c>
      <c r="Z687" s="352" t="e">
        <f>Y687*T687*AE687</f>
        <v>#DIV/0!</v>
      </c>
      <c r="AA687" s="352"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x14ac:dyDescent="0.15">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51"/>
      <c r="Q688" s="266"/>
      <c r="R688" s="353"/>
      <c r="S688" s="355"/>
      <c r="T688" s="351"/>
      <c r="U688" s="357"/>
      <c r="V688" s="359"/>
      <c r="W688" s="361"/>
      <c r="X688" s="357"/>
      <c r="Y688" s="353"/>
      <c r="Z688" s="353"/>
      <c r="AA688" s="353"/>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x14ac:dyDescent="0.15">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51"/>
      <c r="Q689" s="266"/>
      <c r="R689" s="353"/>
      <c r="S689" s="355"/>
      <c r="T689" s="351"/>
      <c r="U689" s="357"/>
      <c r="V689" s="359"/>
      <c r="W689" s="361"/>
      <c r="X689" s="357"/>
      <c r="Y689" s="353"/>
      <c r="Z689" s="353"/>
      <c r="AA689" s="353"/>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x14ac:dyDescent="0.15">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51"/>
      <c r="Q690" s="266"/>
      <c r="R690" s="353"/>
      <c r="S690" s="355"/>
      <c r="T690" s="351"/>
      <c r="U690" s="357"/>
      <c r="V690" s="359"/>
      <c r="W690" s="361"/>
      <c r="X690" s="357"/>
      <c r="Y690" s="353"/>
      <c r="Z690" s="353"/>
      <c r="AA690" s="353"/>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x14ac:dyDescent="0.15">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51"/>
      <c r="Q691" s="266"/>
      <c r="R691" s="353"/>
      <c r="S691" s="355"/>
      <c r="T691" s="351"/>
      <c r="U691" s="357"/>
      <c r="V691" s="359"/>
      <c r="W691" s="361"/>
      <c r="X691" s="357"/>
      <c r="Y691" s="353"/>
      <c r="Z691" s="353"/>
      <c r="AA691" s="353"/>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x14ac:dyDescent="0.15">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x14ac:dyDescent="0.15">
      <c r="A693" s="229"/>
      <c r="B693" s="230"/>
      <c r="C693" s="231"/>
      <c r="D693" s="232">
        <v>1</v>
      </c>
      <c r="E693" s="233"/>
      <c r="F693" s="233"/>
      <c r="G693" s="232"/>
      <c r="H693" s="234"/>
      <c r="I693" s="234"/>
      <c r="J693" s="232"/>
      <c r="K693" s="233"/>
      <c r="L693" s="232"/>
      <c r="M693" s="232"/>
      <c r="N693" s="232"/>
      <c r="O693" s="255">
        <f t="shared" ref="O693:O717" si="438">N693*M693</f>
        <v>0</v>
      </c>
      <c r="P693" s="350">
        <f>SUM(O693:O697)</f>
        <v>0</v>
      </c>
      <c r="Q693" s="264"/>
      <c r="R693" s="352">
        <f>SUMPRODUCT(Q693:Q697+0)</f>
        <v>0</v>
      </c>
      <c r="S693" s="354" t="e">
        <f>R693/P693</f>
        <v>#DIV/0!</v>
      </c>
      <c r="T693" s="350" t="e">
        <f>LOOKUP(S693,{0.4,0.45,0.5,0.55,0.6,0.65,0.7,0.75,0.8,0.85,0.9,0.95,1},{0.1,0.175,0.25,0.325,0.4,0.475,0.55,0.625,0.7,0.775,0.85,0.925,1})</f>
        <v>#DIV/0!</v>
      </c>
      <c r="U693" s="356"/>
      <c r="V693" s="358"/>
      <c r="W693" s="360"/>
      <c r="X693" s="356"/>
      <c r="Y693" s="352">
        <f>R693-(V693/10)-X693</f>
        <v>0</v>
      </c>
      <c r="Z693" s="352" t="e">
        <f>Y693*T693*AE693</f>
        <v>#DIV/0!</v>
      </c>
      <c r="AA693" s="352"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x14ac:dyDescent="0.15">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51"/>
      <c r="Q694" s="266"/>
      <c r="R694" s="353"/>
      <c r="S694" s="355"/>
      <c r="T694" s="351"/>
      <c r="U694" s="357"/>
      <c r="V694" s="359"/>
      <c r="W694" s="361"/>
      <c r="X694" s="357"/>
      <c r="Y694" s="353"/>
      <c r="Z694" s="353"/>
      <c r="AA694" s="353"/>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x14ac:dyDescent="0.15">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51"/>
      <c r="Q695" s="266"/>
      <c r="R695" s="353"/>
      <c r="S695" s="355"/>
      <c r="T695" s="351"/>
      <c r="U695" s="357"/>
      <c r="V695" s="359"/>
      <c r="W695" s="361"/>
      <c r="X695" s="357"/>
      <c r="Y695" s="353"/>
      <c r="Z695" s="353"/>
      <c r="AA695" s="353"/>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x14ac:dyDescent="0.15">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51"/>
      <c r="Q696" s="266"/>
      <c r="R696" s="353"/>
      <c r="S696" s="355"/>
      <c r="T696" s="351"/>
      <c r="U696" s="357"/>
      <c r="V696" s="359"/>
      <c r="W696" s="361"/>
      <c r="X696" s="357"/>
      <c r="Y696" s="353"/>
      <c r="Z696" s="353"/>
      <c r="AA696" s="353"/>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x14ac:dyDescent="0.15">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51"/>
      <c r="Q697" s="266"/>
      <c r="R697" s="353"/>
      <c r="S697" s="355"/>
      <c r="T697" s="351"/>
      <c r="U697" s="357"/>
      <c r="V697" s="359"/>
      <c r="W697" s="361"/>
      <c r="X697" s="357"/>
      <c r="Y697" s="353"/>
      <c r="Z697" s="353"/>
      <c r="AA697" s="353"/>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x14ac:dyDescent="0.15">
      <c r="A698" s="241"/>
      <c r="B698" s="242"/>
      <c r="C698" s="243"/>
      <c r="D698" s="244">
        <v>1</v>
      </c>
      <c r="E698" s="245"/>
      <c r="F698" s="245"/>
      <c r="G698" s="244"/>
      <c r="H698" s="246"/>
      <c r="I698" s="246"/>
      <c r="J698" s="244"/>
      <c r="K698" s="245"/>
      <c r="L698" s="244"/>
      <c r="M698" s="244"/>
      <c r="N698" s="244"/>
      <c r="O698" s="257">
        <f t="shared" si="438"/>
        <v>0</v>
      </c>
      <c r="P698" s="363">
        <f>SUM(O698:O702)</f>
        <v>0</v>
      </c>
      <c r="Q698" s="269"/>
      <c r="R698" s="371">
        <f>SUMPRODUCT(Q698:Q702+0)</f>
        <v>0</v>
      </c>
      <c r="S698" s="374" t="e">
        <f>R698/P698</f>
        <v>#DIV/0!</v>
      </c>
      <c r="T698" s="363" t="e">
        <f>LOOKUP(S698,{0.4,0.45,0.5,0.55,0.6,0.65,0.7,0.75,0.8,0.85,0.9,0.95,1},{0.1,0.175,0.25,0.325,0.4,0.475,0.55,0.625,0.7,0.775,0.85,0.925,1})</f>
        <v>#DIV/0!</v>
      </c>
      <c r="U698" s="369"/>
      <c r="V698" s="365"/>
      <c r="W698" s="367"/>
      <c r="X698" s="369"/>
      <c r="Y698" s="371">
        <f>R698-(V698/10)-X698</f>
        <v>0</v>
      </c>
      <c r="Z698" s="371" t="e">
        <f>Y698*T698*AE698</f>
        <v>#DIV/0!</v>
      </c>
      <c r="AA698" s="371"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x14ac:dyDescent="0.15">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64"/>
      <c r="Q699" s="271"/>
      <c r="R699" s="372"/>
      <c r="S699" s="375"/>
      <c r="T699" s="364"/>
      <c r="U699" s="370"/>
      <c r="V699" s="366"/>
      <c r="W699" s="368"/>
      <c r="X699" s="370"/>
      <c r="Y699" s="372"/>
      <c r="Z699" s="372"/>
      <c r="AA699" s="372"/>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x14ac:dyDescent="0.15">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64"/>
      <c r="Q700" s="271"/>
      <c r="R700" s="372"/>
      <c r="S700" s="375"/>
      <c r="T700" s="364"/>
      <c r="U700" s="370"/>
      <c r="V700" s="366"/>
      <c r="W700" s="368"/>
      <c r="X700" s="370"/>
      <c r="Y700" s="372"/>
      <c r="Z700" s="372"/>
      <c r="AA700" s="372"/>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x14ac:dyDescent="0.15">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64"/>
      <c r="Q701" s="271"/>
      <c r="R701" s="372"/>
      <c r="S701" s="375"/>
      <c r="T701" s="364"/>
      <c r="U701" s="370"/>
      <c r="V701" s="366"/>
      <c r="W701" s="368"/>
      <c r="X701" s="370"/>
      <c r="Y701" s="372"/>
      <c r="Z701" s="372"/>
      <c r="AA701" s="372"/>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x14ac:dyDescent="0.15">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64"/>
      <c r="Q702" s="271"/>
      <c r="R702" s="372"/>
      <c r="S702" s="375"/>
      <c r="T702" s="364"/>
      <c r="U702" s="370"/>
      <c r="V702" s="366"/>
      <c r="W702" s="368"/>
      <c r="X702" s="370"/>
      <c r="Y702" s="372"/>
      <c r="Z702" s="372"/>
      <c r="AA702" s="372"/>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x14ac:dyDescent="0.15">
      <c r="A703" s="229"/>
      <c r="B703" s="230"/>
      <c r="C703" s="231"/>
      <c r="D703" s="232">
        <v>1</v>
      </c>
      <c r="E703" s="233"/>
      <c r="F703" s="233"/>
      <c r="G703" s="232"/>
      <c r="H703" s="234"/>
      <c r="I703" s="234"/>
      <c r="J703" s="232"/>
      <c r="K703" s="233"/>
      <c r="L703" s="232"/>
      <c r="M703" s="232"/>
      <c r="N703" s="232"/>
      <c r="O703" s="255">
        <f t="shared" si="438"/>
        <v>0</v>
      </c>
      <c r="P703" s="350">
        <f>SUM(O703:O707)</f>
        <v>0</v>
      </c>
      <c r="Q703" s="264"/>
      <c r="R703" s="352">
        <f>SUMPRODUCT(Q703:Q707+0)</f>
        <v>0</v>
      </c>
      <c r="S703" s="354" t="e">
        <f>R703/P703</f>
        <v>#DIV/0!</v>
      </c>
      <c r="T703" s="350" t="e">
        <f>LOOKUP(S703,{0.4,0.45,0.5,0.55,0.6,0.65,0.7,0.75,0.8,0.85,0.9,0.95,1},{0.1,0.175,0.25,0.325,0.4,0.475,0.55,0.625,0.7,0.775,0.85,0.925,1})</f>
        <v>#DIV/0!</v>
      </c>
      <c r="U703" s="356"/>
      <c r="V703" s="358"/>
      <c r="W703" s="360"/>
      <c r="X703" s="356"/>
      <c r="Y703" s="352">
        <f>R703-(V703/10)-X703</f>
        <v>0</v>
      </c>
      <c r="Z703" s="352" t="e">
        <f>Y703*T703*AE703</f>
        <v>#DIV/0!</v>
      </c>
      <c r="AA703" s="352"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x14ac:dyDescent="0.15">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51"/>
      <c r="Q704" s="266"/>
      <c r="R704" s="353"/>
      <c r="S704" s="355"/>
      <c r="T704" s="351"/>
      <c r="U704" s="357"/>
      <c r="V704" s="359"/>
      <c r="W704" s="361"/>
      <c r="X704" s="357"/>
      <c r="Y704" s="353"/>
      <c r="Z704" s="353"/>
      <c r="AA704" s="353"/>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x14ac:dyDescent="0.15">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51"/>
      <c r="Q705" s="266"/>
      <c r="R705" s="353"/>
      <c r="S705" s="355"/>
      <c r="T705" s="351"/>
      <c r="U705" s="357"/>
      <c r="V705" s="359"/>
      <c r="W705" s="361"/>
      <c r="X705" s="357"/>
      <c r="Y705" s="353"/>
      <c r="Z705" s="353"/>
      <c r="AA705" s="353"/>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x14ac:dyDescent="0.15">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51"/>
      <c r="Q706" s="266"/>
      <c r="R706" s="353"/>
      <c r="S706" s="355"/>
      <c r="T706" s="351"/>
      <c r="U706" s="357"/>
      <c r="V706" s="359"/>
      <c r="W706" s="361"/>
      <c r="X706" s="357"/>
      <c r="Y706" s="353"/>
      <c r="Z706" s="353"/>
      <c r="AA706" s="353"/>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x14ac:dyDescent="0.15">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51"/>
      <c r="Q707" s="266"/>
      <c r="R707" s="353"/>
      <c r="S707" s="355"/>
      <c r="T707" s="351"/>
      <c r="U707" s="357"/>
      <c r="V707" s="359"/>
      <c r="W707" s="361"/>
      <c r="X707" s="357"/>
      <c r="Y707" s="353"/>
      <c r="Z707" s="353"/>
      <c r="AA707" s="353"/>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x14ac:dyDescent="0.15">
      <c r="A708" s="241"/>
      <c r="B708" s="242"/>
      <c r="C708" s="243"/>
      <c r="D708" s="244">
        <v>1</v>
      </c>
      <c r="E708" s="245"/>
      <c r="F708" s="245"/>
      <c r="G708" s="244"/>
      <c r="H708" s="246"/>
      <c r="I708" s="246"/>
      <c r="J708" s="244"/>
      <c r="K708" s="245"/>
      <c r="L708" s="244"/>
      <c r="M708" s="244"/>
      <c r="N708" s="244"/>
      <c r="O708" s="257">
        <f t="shared" si="438"/>
        <v>0</v>
      </c>
      <c r="P708" s="363">
        <f>SUM(O708:O712)</f>
        <v>0</v>
      </c>
      <c r="Q708" s="269"/>
      <c r="R708" s="371">
        <f>SUMPRODUCT(Q708:Q712+0)</f>
        <v>0</v>
      </c>
      <c r="S708" s="374" t="e">
        <f>R708/P708</f>
        <v>#DIV/0!</v>
      </c>
      <c r="T708" s="363" t="e">
        <f>LOOKUP(S708,{0.4,0.45,0.5,0.55,0.6,0.65,0.7,0.75,0.8,0.85,0.9,0.95,1},{0.1,0.175,0.25,0.325,0.4,0.475,0.55,0.625,0.7,0.775,0.85,0.925,1})</f>
        <v>#DIV/0!</v>
      </c>
      <c r="U708" s="369"/>
      <c r="V708" s="365"/>
      <c r="W708" s="367"/>
      <c r="X708" s="369"/>
      <c r="Y708" s="371">
        <f>R708-(V708/10)-X708</f>
        <v>0</v>
      </c>
      <c r="Z708" s="371" t="e">
        <f>Y708*T708*AE708</f>
        <v>#DIV/0!</v>
      </c>
      <c r="AA708" s="371"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x14ac:dyDescent="0.15">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64"/>
      <c r="Q709" s="271"/>
      <c r="R709" s="372"/>
      <c r="S709" s="375"/>
      <c r="T709" s="364"/>
      <c r="U709" s="370"/>
      <c r="V709" s="366"/>
      <c r="W709" s="368"/>
      <c r="X709" s="370"/>
      <c r="Y709" s="372"/>
      <c r="Z709" s="372"/>
      <c r="AA709" s="372"/>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x14ac:dyDescent="0.15">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64"/>
      <c r="Q710" s="271"/>
      <c r="R710" s="372"/>
      <c r="S710" s="375"/>
      <c r="T710" s="364"/>
      <c r="U710" s="370"/>
      <c r="V710" s="366"/>
      <c r="W710" s="368"/>
      <c r="X710" s="370"/>
      <c r="Y710" s="372"/>
      <c r="Z710" s="372"/>
      <c r="AA710" s="372"/>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x14ac:dyDescent="0.15">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64"/>
      <c r="Q711" s="271"/>
      <c r="R711" s="372"/>
      <c r="S711" s="375"/>
      <c r="T711" s="364"/>
      <c r="U711" s="370"/>
      <c r="V711" s="366"/>
      <c r="W711" s="368"/>
      <c r="X711" s="370"/>
      <c r="Y711" s="372"/>
      <c r="Z711" s="372"/>
      <c r="AA711" s="372"/>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x14ac:dyDescent="0.15">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64"/>
      <c r="Q712" s="271"/>
      <c r="R712" s="372"/>
      <c r="S712" s="375"/>
      <c r="T712" s="364"/>
      <c r="U712" s="370"/>
      <c r="V712" s="366"/>
      <c r="W712" s="368"/>
      <c r="X712" s="370"/>
      <c r="Y712" s="372"/>
      <c r="Z712" s="372"/>
      <c r="AA712" s="372"/>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x14ac:dyDescent="0.15">
      <c r="A713" s="229"/>
      <c r="B713" s="230"/>
      <c r="C713" s="231"/>
      <c r="D713" s="232">
        <v>1</v>
      </c>
      <c r="E713" s="233"/>
      <c r="F713" s="233"/>
      <c r="G713" s="232"/>
      <c r="H713" s="234"/>
      <c r="I713" s="234"/>
      <c r="J713" s="232"/>
      <c r="K713" s="233"/>
      <c r="L713" s="232"/>
      <c r="M713" s="232"/>
      <c r="N713" s="232"/>
      <c r="O713" s="255">
        <f t="shared" si="438"/>
        <v>0</v>
      </c>
      <c r="P713" s="350">
        <f>SUM(O713:O717)</f>
        <v>0</v>
      </c>
      <c r="Q713" s="264"/>
      <c r="R713" s="352">
        <f>SUMPRODUCT(Q713:Q717+0)</f>
        <v>0</v>
      </c>
      <c r="S713" s="354" t="e">
        <f>R713/P713</f>
        <v>#DIV/0!</v>
      </c>
      <c r="T713" s="350" t="e">
        <f>LOOKUP(S713,{0.4,0.45,0.5,0.55,0.6,0.65,0.7,0.75,0.8,0.85,0.9,0.95,1},{0.1,0.175,0.25,0.325,0.4,0.475,0.55,0.625,0.7,0.775,0.85,0.925,1})</f>
        <v>#DIV/0!</v>
      </c>
      <c r="U713" s="356"/>
      <c r="V713" s="358"/>
      <c r="W713" s="360"/>
      <c r="X713" s="356"/>
      <c r="Y713" s="352">
        <f>R713-(V713/10)-X713</f>
        <v>0</v>
      </c>
      <c r="Z713" s="352" t="e">
        <f>Y713*T713*AE713</f>
        <v>#DIV/0!</v>
      </c>
      <c r="AA713" s="352"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x14ac:dyDescent="0.15">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51"/>
      <c r="Q714" s="266"/>
      <c r="R714" s="353"/>
      <c r="S714" s="355"/>
      <c r="T714" s="351"/>
      <c r="U714" s="357"/>
      <c r="V714" s="359"/>
      <c r="W714" s="361"/>
      <c r="X714" s="357"/>
      <c r="Y714" s="353"/>
      <c r="Z714" s="353"/>
      <c r="AA714" s="353"/>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x14ac:dyDescent="0.15">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51"/>
      <c r="Q715" s="266"/>
      <c r="R715" s="353"/>
      <c r="S715" s="355"/>
      <c r="T715" s="351"/>
      <c r="U715" s="357"/>
      <c r="V715" s="359"/>
      <c r="W715" s="361"/>
      <c r="X715" s="357"/>
      <c r="Y715" s="353"/>
      <c r="Z715" s="353"/>
      <c r="AA715" s="353"/>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x14ac:dyDescent="0.15">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51"/>
      <c r="Q716" s="266"/>
      <c r="R716" s="353"/>
      <c r="S716" s="355"/>
      <c r="T716" s="351"/>
      <c r="U716" s="357"/>
      <c r="V716" s="359"/>
      <c r="W716" s="361"/>
      <c r="X716" s="357"/>
      <c r="Y716" s="353"/>
      <c r="Z716" s="353"/>
      <c r="AA716" s="353"/>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x14ac:dyDescent="0.15">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51"/>
      <c r="Q717" s="266"/>
      <c r="R717" s="353"/>
      <c r="S717" s="355"/>
      <c r="T717" s="351"/>
      <c r="U717" s="357"/>
      <c r="V717" s="359"/>
      <c r="W717" s="361"/>
      <c r="X717" s="357"/>
      <c r="Y717" s="353"/>
      <c r="Z717" s="353"/>
      <c r="AA717" s="353"/>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x14ac:dyDescent="0.15">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x14ac:dyDescent="0.15">
      <c r="A719" s="229"/>
      <c r="B719" s="230"/>
      <c r="C719" s="231"/>
      <c r="D719" s="232">
        <v>1</v>
      </c>
      <c r="E719" s="233"/>
      <c r="F719" s="233"/>
      <c r="G719" s="232"/>
      <c r="H719" s="234"/>
      <c r="I719" s="234"/>
      <c r="J719" s="232"/>
      <c r="K719" s="233"/>
      <c r="L719" s="232"/>
      <c r="M719" s="232"/>
      <c r="N719" s="232"/>
      <c r="O719" s="255">
        <f t="shared" ref="O719:O743" si="455">N719*M719</f>
        <v>0</v>
      </c>
      <c r="P719" s="350">
        <f>SUM(O719:O723)</f>
        <v>0</v>
      </c>
      <c r="Q719" s="264"/>
      <c r="R719" s="352">
        <f>SUMPRODUCT(Q719:Q723+0)</f>
        <v>0</v>
      </c>
      <c r="S719" s="354" t="e">
        <f>R719/P719</f>
        <v>#DIV/0!</v>
      </c>
      <c r="T719" s="350" t="e">
        <f>LOOKUP(S719,{0.4,0.45,0.5,0.55,0.6,0.65,0.7,0.75,0.8,0.85,0.9,0.95,1},{0.1,0.175,0.25,0.325,0.4,0.475,0.55,0.625,0.7,0.775,0.85,0.925,1})</f>
        <v>#DIV/0!</v>
      </c>
      <c r="U719" s="356"/>
      <c r="V719" s="358"/>
      <c r="W719" s="360"/>
      <c r="X719" s="356"/>
      <c r="Y719" s="352">
        <f>R719-(V719/10)-X719</f>
        <v>0</v>
      </c>
      <c r="Z719" s="352" t="e">
        <f>Y719*T719*AE719</f>
        <v>#DIV/0!</v>
      </c>
      <c r="AA719" s="352"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x14ac:dyDescent="0.15">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51"/>
      <c r="Q720" s="266"/>
      <c r="R720" s="353"/>
      <c r="S720" s="355"/>
      <c r="T720" s="351"/>
      <c r="U720" s="357"/>
      <c r="V720" s="359"/>
      <c r="W720" s="361"/>
      <c r="X720" s="357"/>
      <c r="Y720" s="353"/>
      <c r="Z720" s="353"/>
      <c r="AA720" s="353"/>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x14ac:dyDescent="0.15">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51"/>
      <c r="Q721" s="266"/>
      <c r="R721" s="353"/>
      <c r="S721" s="355"/>
      <c r="T721" s="351"/>
      <c r="U721" s="357"/>
      <c r="V721" s="359"/>
      <c r="W721" s="361"/>
      <c r="X721" s="357"/>
      <c r="Y721" s="353"/>
      <c r="Z721" s="353"/>
      <c r="AA721" s="353"/>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x14ac:dyDescent="0.15">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51"/>
      <c r="Q722" s="266"/>
      <c r="R722" s="353"/>
      <c r="S722" s="355"/>
      <c r="T722" s="351"/>
      <c r="U722" s="357"/>
      <c r="V722" s="359"/>
      <c r="W722" s="361"/>
      <c r="X722" s="357"/>
      <c r="Y722" s="353"/>
      <c r="Z722" s="353"/>
      <c r="AA722" s="353"/>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x14ac:dyDescent="0.15">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51"/>
      <c r="Q723" s="266"/>
      <c r="R723" s="353"/>
      <c r="S723" s="355"/>
      <c r="T723" s="351"/>
      <c r="U723" s="357"/>
      <c r="V723" s="359"/>
      <c r="W723" s="361"/>
      <c r="X723" s="357"/>
      <c r="Y723" s="353"/>
      <c r="Z723" s="353"/>
      <c r="AA723" s="353"/>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x14ac:dyDescent="0.15">
      <c r="A724" s="241"/>
      <c r="B724" s="242"/>
      <c r="C724" s="243"/>
      <c r="D724" s="244">
        <v>1</v>
      </c>
      <c r="E724" s="245"/>
      <c r="F724" s="245"/>
      <c r="G724" s="244"/>
      <c r="H724" s="246"/>
      <c r="I724" s="246"/>
      <c r="J724" s="244"/>
      <c r="K724" s="245"/>
      <c r="L724" s="244"/>
      <c r="M724" s="244"/>
      <c r="N724" s="244"/>
      <c r="O724" s="257">
        <f t="shared" si="455"/>
        <v>0</v>
      </c>
      <c r="P724" s="363">
        <f>SUM(O724:O728)</f>
        <v>0</v>
      </c>
      <c r="Q724" s="269"/>
      <c r="R724" s="371">
        <f>SUMPRODUCT(Q724:Q728+0)</f>
        <v>0</v>
      </c>
      <c r="S724" s="374" t="e">
        <f>R724/P724</f>
        <v>#DIV/0!</v>
      </c>
      <c r="T724" s="363" t="e">
        <f>LOOKUP(S724,{0.4,0.45,0.5,0.55,0.6,0.65,0.7,0.75,0.8,0.85,0.9,0.95,1},{0.1,0.175,0.25,0.325,0.4,0.475,0.55,0.625,0.7,0.775,0.85,0.925,1})</f>
        <v>#DIV/0!</v>
      </c>
      <c r="U724" s="369"/>
      <c r="V724" s="365"/>
      <c r="W724" s="367"/>
      <c r="X724" s="369"/>
      <c r="Y724" s="371">
        <f>R724-(V724/10)-X724</f>
        <v>0</v>
      </c>
      <c r="Z724" s="371" t="e">
        <f>Y724*T724*AE724</f>
        <v>#DIV/0!</v>
      </c>
      <c r="AA724" s="371"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x14ac:dyDescent="0.15">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64"/>
      <c r="Q725" s="271"/>
      <c r="R725" s="372"/>
      <c r="S725" s="375"/>
      <c r="T725" s="364"/>
      <c r="U725" s="370"/>
      <c r="V725" s="366"/>
      <c r="W725" s="368"/>
      <c r="X725" s="370"/>
      <c r="Y725" s="372"/>
      <c r="Z725" s="372"/>
      <c r="AA725" s="372"/>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x14ac:dyDescent="0.15">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64"/>
      <c r="Q726" s="271"/>
      <c r="R726" s="372"/>
      <c r="S726" s="375"/>
      <c r="T726" s="364"/>
      <c r="U726" s="370"/>
      <c r="V726" s="366"/>
      <c r="W726" s="368"/>
      <c r="X726" s="370"/>
      <c r="Y726" s="372"/>
      <c r="Z726" s="372"/>
      <c r="AA726" s="372"/>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x14ac:dyDescent="0.15">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64"/>
      <c r="Q727" s="271"/>
      <c r="R727" s="372"/>
      <c r="S727" s="375"/>
      <c r="T727" s="364"/>
      <c r="U727" s="370"/>
      <c r="V727" s="366"/>
      <c r="W727" s="368"/>
      <c r="X727" s="370"/>
      <c r="Y727" s="372"/>
      <c r="Z727" s="372"/>
      <c r="AA727" s="372"/>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x14ac:dyDescent="0.15">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64"/>
      <c r="Q728" s="271"/>
      <c r="R728" s="372"/>
      <c r="S728" s="375"/>
      <c r="T728" s="364"/>
      <c r="U728" s="370"/>
      <c r="V728" s="366"/>
      <c r="W728" s="368"/>
      <c r="X728" s="370"/>
      <c r="Y728" s="372"/>
      <c r="Z728" s="372"/>
      <c r="AA728" s="372"/>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x14ac:dyDescent="0.15">
      <c r="A729" s="229"/>
      <c r="B729" s="230"/>
      <c r="C729" s="231"/>
      <c r="D729" s="232">
        <v>1</v>
      </c>
      <c r="E729" s="233"/>
      <c r="F729" s="233"/>
      <c r="G729" s="232"/>
      <c r="H729" s="234"/>
      <c r="I729" s="234"/>
      <c r="J729" s="232"/>
      <c r="K729" s="233"/>
      <c r="L729" s="232"/>
      <c r="M729" s="232"/>
      <c r="N729" s="232"/>
      <c r="O729" s="255">
        <f t="shared" si="455"/>
        <v>0</v>
      </c>
      <c r="P729" s="350">
        <f>SUM(O729:O733)</f>
        <v>0</v>
      </c>
      <c r="Q729" s="264"/>
      <c r="R729" s="352">
        <f>SUMPRODUCT(Q729:Q733+0)</f>
        <v>0</v>
      </c>
      <c r="S729" s="354" t="e">
        <f>R729/P729</f>
        <v>#DIV/0!</v>
      </c>
      <c r="T729" s="350" t="e">
        <f>LOOKUP(S729,{0.4,0.45,0.5,0.55,0.6,0.65,0.7,0.75,0.8,0.85,0.9,0.95,1},{0.1,0.175,0.25,0.325,0.4,0.475,0.55,0.625,0.7,0.775,0.85,0.925,1})</f>
        <v>#DIV/0!</v>
      </c>
      <c r="U729" s="356"/>
      <c r="V729" s="358"/>
      <c r="W729" s="360"/>
      <c r="X729" s="356"/>
      <c r="Y729" s="352">
        <f>R729-(V729/10)-X729</f>
        <v>0</v>
      </c>
      <c r="Z729" s="352" t="e">
        <f>Y729*T729*AE729</f>
        <v>#DIV/0!</v>
      </c>
      <c r="AA729" s="352"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x14ac:dyDescent="0.15">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51"/>
      <c r="Q730" s="266"/>
      <c r="R730" s="353"/>
      <c r="S730" s="355"/>
      <c r="T730" s="351"/>
      <c r="U730" s="357"/>
      <c r="V730" s="359"/>
      <c r="W730" s="361"/>
      <c r="X730" s="357"/>
      <c r="Y730" s="353"/>
      <c r="Z730" s="353"/>
      <c r="AA730" s="353"/>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x14ac:dyDescent="0.15">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51"/>
      <c r="Q731" s="266"/>
      <c r="R731" s="353"/>
      <c r="S731" s="355"/>
      <c r="T731" s="351"/>
      <c r="U731" s="357"/>
      <c r="V731" s="359"/>
      <c r="W731" s="361"/>
      <c r="X731" s="357"/>
      <c r="Y731" s="353"/>
      <c r="Z731" s="353"/>
      <c r="AA731" s="353"/>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x14ac:dyDescent="0.15">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51"/>
      <c r="Q732" s="266"/>
      <c r="R732" s="353"/>
      <c r="S732" s="355"/>
      <c r="T732" s="351"/>
      <c r="U732" s="357"/>
      <c r="V732" s="359"/>
      <c r="W732" s="361"/>
      <c r="X732" s="357"/>
      <c r="Y732" s="353"/>
      <c r="Z732" s="353"/>
      <c r="AA732" s="353"/>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x14ac:dyDescent="0.15">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51"/>
      <c r="Q733" s="266"/>
      <c r="R733" s="353"/>
      <c r="S733" s="355"/>
      <c r="T733" s="351"/>
      <c r="U733" s="357"/>
      <c r="V733" s="359"/>
      <c r="W733" s="361"/>
      <c r="X733" s="357"/>
      <c r="Y733" s="353"/>
      <c r="Z733" s="353"/>
      <c r="AA733" s="353"/>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x14ac:dyDescent="0.15">
      <c r="A734" s="241"/>
      <c r="B734" s="242"/>
      <c r="C734" s="243"/>
      <c r="D734" s="244">
        <v>1</v>
      </c>
      <c r="E734" s="245"/>
      <c r="F734" s="245"/>
      <c r="G734" s="244"/>
      <c r="H734" s="246"/>
      <c r="I734" s="246"/>
      <c r="J734" s="244"/>
      <c r="K734" s="245"/>
      <c r="L734" s="244"/>
      <c r="M734" s="244"/>
      <c r="N734" s="244"/>
      <c r="O734" s="257">
        <f t="shared" si="455"/>
        <v>0</v>
      </c>
      <c r="P734" s="363">
        <f>SUM(O734:O738)</f>
        <v>0</v>
      </c>
      <c r="Q734" s="269"/>
      <c r="R734" s="371">
        <f>SUMPRODUCT(Q734:Q738+0)</f>
        <v>0</v>
      </c>
      <c r="S734" s="374" t="e">
        <f>R734/P734</f>
        <v>#DIV/0!</v>
      </c>
      <c r="T734" s="363" t="e">
        <f>LOOKUP(S734,{0.4,0.45,0.5,0.55,0.6,0.65,0.7,0.75,0.8,0.85,0.9,0.95,1},{0.1,0.175,0.25,0.325,0.4,0.475,0.55,0.625,0.7,0.775,0.85,0.925,1})</f>
        <v>#DIV/0!</v>
      </c>
      <c r="U734" s="369"/>
      <c r="V734" s="365"/>
      <c r="W734" s="367"/>
      <c r="X734" s="369"/>
      <c r="Y734" s="371">
        <f>R734-(V734/10)-X734</f>
        <v>0</v>
      </c>
      <c r="Z734" s="371" t="e">
        <f>Y734*T734*AE734</f>
        <v>#DIV/0!</v>
      </c>
      <c r="AA734" s="371"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x14ac:dyDescent="0.15">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64"/>
      <c r="Q735" s="271"/>
      <c r="R735" s="372"/>
      <c r="S735" s="375"/>
      <c r="T735" s="364"/>
      <c r="U735" s="370"/>
      <c r="V735" s="366"/>
      <c r="W735" s="368"/>
      <c r="X735" s="370"/>
      <c r="Y735" s="372"/>
      <c r="Z735" s="372"/>
      <c r="AA735" s="372"/>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x14ac:dyDescent="0.15">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64"/>
      <c r="Q736" s="271"/>
      <c r="R736" s="372"/>
      <c r="S736" s="375"/>
      <c r="T736" s="364"/>
      <c r="U736" s="370"/>
      <c r="V736" s="366"/>
      <c r="W736" s="368"/>
      <c r="X736" s="370"/>
      <c r="Y736" s="372"/>
      <c r="Z736" s="372"/>
      <c r="AA736" s="372"/>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x14ac:dyDescent="0.15">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64"/>
      <c r="Q737" s="271"/>
      <c r="R737" s="372"/>
      <c r="S737" s="375"/>
      <c r="T737" s="364"/>
      <c r="U737" s="370"/>
      <c r="V737" s="366"/>
      <c r="W737" s="368"/>
      <c r="X737" s="370"/>
      <c r="Y737" s="372"/>
      <c r="Z737" s="372"/>
      <c r="AA737" s="372"/>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x14ac:dyDescent="0.15">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64"/>
      <c r="Q738" s="271"/>
      <c r="R738" s="372"/>
      <c r="S738" s="375"/>
      <c r="T738" s="364"/>
      <c r="U738" s="370"/>
      <c r="V738" s="366"/>
      <c r="W738" s="368"/>
      <c r="X738" s="370"/>
      <c r="Y738" s="372"/>
      <c r="Z738" s="372"/>
      <c r="AA738" s="372"/>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x14ac:dyDescent="0.15">
      <c r="A739" s="229"/>
      <c r="B739" s="230"/>
      <c r="C739" s="231"/>
      <c r="D739" s="232">
        <v>1</v>
      </c>
      <c r="E739" s="233"/>
      <c r="F739" s="233"/>
      <c r="G739" s="232"/>
      <c r="H739" s="234"/>
      <c r="I739" s="234"/>
      <c r="J739" s="232"/>
      <c r="K739" s="233"/>
      <c r="L739" s="232"/>
      <c r="M739" s="232"/>
      <c r="N739" s="232"/>
      <c r="O739" s="255">
        <f t="shared" si="455"/>
        <v>0</v>
      </c>
      <c r="P739" s="350">
        <f>SUM(O739:O743)</f>
        <v>0</v>
      </c>
      <c r="Q739" s="264"/>
      <c r="R739" s="352">
        <f>SUMPRODUCT(Q739:Q743+0)</f>
        <v>0</v>
      </c>
      <c r="S739" s="354" t="e">
        <f>R739/P739</f>
        <v>#DIV/0!</v>
      </c>
      <c r="T739" s="350" t="e">
        <f>LOOKUP(S739,{0.4,0.45,0.5,0.55,0.6,0.65,0.7,0.75,0.8,0.85,0.9,0.95,1},{0.1,0.175,0.25,0.325,0.4,0.475,0.55,0.625,0.7,0.775,0.85,0.925,1})</f>
        <v>#DIV/0!</v>
      </c>
      <c r="U739" s="356"/>
      <c r="V739" s="358"/>
      <c r="W739" s="360"/>
      <c r="X739" s="356"/>
      <c r="Y739" s="352">
        <f>R739-(V739/10)-X739</f>
        <v>0</v>
      </c>
      <c r="Z739" s="352" t="e">
        <f>Y739*T739*AE739</f>
        <v>#DIV/0!</v>
      </c>
      <c r="AA739" s="352"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x14ac:dyDescent="0.15">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51"/>
      <c r="Q740" s="266"/>
      <c r="R740" s="353"/>
      <c r="S740" s="355"/>
      <c r="T740" s="351"/>
      <c r="U740" s="357"/>
      <c r="V740" s="359"/>
      <c r="W740" s="361"/>
      <c r="X740" s="357"/>
      <c r="Y740" s="353"/>
      <c r="Z740" s="353"/>
      <c r="AA740" s="353"/>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x14ac:dyDescent="0.15">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51"/>
      <c r="Q741" s="266"/>
      <c r="R741" s="353"/>
      <c r="S741" s="355"/>
      <c r="T741" s="351"/>
      <c r="U741" s="357"/>
      <c r="V741" s="359"/>
      <c r="W741" s="361"/>
      <c r="X741" s="357"/>
      <c r="Y741" s="353"/>
      <c r="Z741" s="353"/>
      <c r="AA741" s="353"/>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x14ac:dyDescent="0.15">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51"/>
      <c r="Q742" s="266"/>
      <c r="R742" s="353"/>
      <c r="S742" s="355"/>
      <c r="T742" s="351"/>
      <c r="U742" s="357"/>
      <c r="V742" s="359"/>
      <c r="W742" s="361"/>
      <c r="X742" s="357"/>
      <c r="Y742" s="353"/>
      <c r="Z742" s="353"/>
      <c r="AA742" s="353"/>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x14ac:dyDescent="0.15">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51"/>
      <c r="Q743" s="266"/>
      <c r="R743" s="353"/>
      <c r="S743" s="355"/>
      <c r="T743" s="351"/>
      <c r="U743" s="357"/>
      <c r="V743" s="359"/>
      <c r="W743" s="361"/>
      <c r="X743" s="357"/>
      <c r="Y743" s="353"/>
      <c r="Z743" s="353"/>
      <c r="AA743" s="353"/>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x14ac:dyDescent="0.15">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x14ac:dyDescent="0.15">
      <c r="A745" s="229"/>
      <c r="B745" s="230"/>
      <c r="C745" s="231"/>
      <c r="D745" s="232">
        <v>1</v>
      </c>
      <c r="E745" s="233"/>
      <c r="F745" s="233"/>
      <c r="G745" s="232"/>
      <c r="H745" s="234"/>
      <c r="I745" s="234"/>
      <c r="J745" s="232"/>
      <c r="K745" s="233"/>
      <c r="L745" s="232"/>
      <c r="M745" s="232"/>
      <c r="N745" s="232"/>
      <c r="O745" s="255">
        <f t="shared" ref="O745:O769" si="472">N745*M745</f>
        <v>0</v>
      </c>
      <c r="P745" s="350">
        <f>SUM(O745:O749)</f>
        <v>0</v>
      </c>
      <c r="Q745" s="264"/>
      <c r="R745" s="352">
        <f>SUMPRODUCT(Q745:Q749+0)</f>
        <v>0</v>
      </c>
      <c r="S745" s="354" t="e">
        <f>R745/P745</f>
        <v>#DIV/0!</v>
      </c>
      <c r="T745" s="350" t="e">
        <f>LOOKUP(S745,{0.4,0.45,0.5,0.55,0.6,0.65,0.7,0.75,0.8,0.85,0.9,0.95,1},{0.1,0.175,0.25,0.325,0.4,0.475,0.55,0.625,0.7,0.775,0.85,0.925,1})</f>
        <v>#DIV/0!</v>
      </c>
      <c r="U745" s="356"/>
      <c r="V745" s="358"/>
      <c r="W745" s="360"/>
      <c r="X745" s="356"/>
      <c r="Y745" s="352">
        <f>R745-(V745/10)-X745</f>
        <v>0</v>
      </c>
      <c r="Z745" s="352" t="e">
        <f>Y745*T745*AE745</f>
        <v>#DIV/0!</v>
      </c>
      <c r="AA745" s="352"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x14ac:dyDescent="0.15">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51"/>
      <c r="Q746" s="266"/>
      <c r="R746" s="353"/>
      <c r="S746" s="355"/>
      <c r="T746" s="351"/>
      <c r="U746" s="357"/>
      <c r="V746" s="359"/>
      <c r="W746" s="361"/>
      <c r="X746" s="357"/>
      <c r="Y746" s="353"/>
      <c r="Z746" s="353"/>
      <c r="AA746" s="353"/>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x14ac:dyDescent="0.15">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51"/>
      <c r="Q747" s="266"/>
      <c r="R747" s="353"/>
      <c r="S747" s="355"/>
      <c r="T747" s="351"/>
      <c r="U747" s="357"/>
      <c r="V747" s="359"/>
      <c r="W747" s="361"/>
      <c r="X747" s="357"/>
      <c r="Y747" s="353"/>
      <c r="Z747" s="353"/>
      <c r="AA747" s="353"/>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x14ac:dyDescent="0.15">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51"/>
      <c r="Q748" s="266"/>
      <c r="R748" s="353"/>
      <c r="S748" s="355"/>
      <c r="T748" s="351"/>
      <c r="U748" s="357"/>
      <c r="V748" s="359"/>
      <c r="W748" s="361"/>
      <c r="X748" s="357"/>
      <c r="Y748" s="353"/>
      <c r="Z748" s="353"/>
      <c r="AA748" s="353"/>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x14ac:dyDescent="0.15">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51"/>
      <c r="Q749" s="266"/>
      <c r="R749" s="353"/>
      <c r="S749" s="355"/>
      <c r="T749" s="351"/>
      <c r="U749" s="357"/>
      <c r="V749" s="359"/>
      <c r="W749" s="361"/>
      <c r="X749" s="357"/>
      <c r="Y749" s="353"/>
      <c r="Z749" s="353"/>
      <c r="AA749" s="353"/>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x14ac:dyDescent="0.15">
      <c r="A750" s="241"/>
      <c r="B750" s="242"/>
      <c r="C750" s="243"/>
      <c r="D750" s="244">
        <v>1</v>
      </c>
      <c r="E750" s="245"/>
      <c r="F750" s="245"/>
      <c r="G750" s="244"/>
      <c r="H750" s="246"/>
      <c r="I750" s="246"/>
      <c r="J750" s="244"/>
      <c r="K750" s="245"/>
      <c r="L750" s="244"/>
      <c r="M750" s="244"/>
      <c r="N750" s="244"/>
      <c r="O750" s="257">
        <f t="shared" si="472"/>
        <v>0</v>
      </c>
      <c r="P750" s="363">
        <f>SUM(O750:O754)</f>
        <v>0</v>
      </c>
      <c r="Q750" s="269"/>
      <c r="R750" s="371">
        <f>SUMPRODUCT(Q750:Q754+0)</f>
        <v>0</v>
      </c>
      <c r="S750" s="374" t="e">
        <f>R750/P750</f>
        <v>#DIV/0!</v>
      </c>
      <c r="T750" s="363" t="e">
        <f>LOOKUP(S750,{0.4,0.45,0.5,0.55,0.6,0.65,0.7,0.75,0.8,0.85,0.9,0.95,1},{0.1,0.175,0.25,0.325,0.4,0.475,0.55,0.625,0.7,0.775,0.85,0.925,1})</f>
        <v>#DIV/0!</v>
      </c>
      <c r="U750" s="369"/>
      <c r="V750" s="365"/>
      <c r="W750" s="367"/>
      <c r="X750" s="369"/>
      <c r="Y750" s="371">
        <f>R750-(V750/10)-X750</f>
        <v>0</v>
      </c>
      <c r="Z750" s="371" t="e">
        <f>Y750*T750*AE750</f>
        <v>#DIV/0!</v>
      </c>
      <c r="AA750" s="371"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x14ac:dyDescent="0.15">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64"/>
      <c r="Q751" s="271"/>
      <c r="R751" s="372"/>
      <c r="S751" s="375"/>
      <c r="T751" s="364"/>
      <c r="U751" s="370"/>
      <c r="V751" s="366"/>
      <c r="W751" s="368"/>
      <c r="X751" s="370"/>
      <c r="Y751" s="372"/>
      <c r="Z751" s="372"/>
      <c r="AA751" s="372"/>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x14ac:dyDescent="0.15">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64"/>
      <c r="Q752" s="271"/>
      <c r="R752" s="372"/>
      <c r="S752" s="375"/>
      <c r="T752" s="364"/>
      <c r="U752" s="370"/>
      <c r="V752" s="366"/>
      <c r="W752" s="368"/>
      <c r="X752" s="370"/>
      <c r="Y752" s="372"/>
      <c r="Z752" s="372"/>
      <c r="AA752" s="372"/>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x14ac:dyDescent="0.15">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64"/>
      <c r="Q753" s="271"/>
      <c r="R753" s="372"/>
      <c r="S753" s="375"/>
      <c r="T753" s="364"/>
      <c r="U753" s="370"/>
      <c r="V753" s="366"/>
      <c r="W753" s="368"/>
      <c r="X753" s="370"/>
      <c r="Y753" s="372"/>
      <c r="Z753" s="372"/>
      <c r="AA753" s="372"/>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x14ac:dyDescent="0.15">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64"/>
      <c r="Q754" s="271"/>
      <c r="R754" s="372"/>
      <c r="S754" s="375"/>
      <c r="T754" s="364"/>
      <c r="U754" s="370"/>
      <c r="V754" s="366"/>
      <c r="W754" s="368"/>
      <c r="X754" s="370"/>
      <c r="Y754" s="372"/>
      <c r="Z754" s="372"/>
      <c r="AA754" s="372"/>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x14ac:dyDescent="0.15">
      <c r="A755" s="229"/>
      <c r="B755" s="230"/>
      <c r="C755" s="231"/>
      <c r="D755" s="232">
        <v>1</v>
      </c>
      <c r="E755" s="233"/>
      <c r="F755" s="233"/>
      <c r="G755" s="232"/>
      <c r="H755" s="234"/>
      <c r="I755" s="234"/>
      <c r="J755" s="232"/>
      <c r="K755" s="233"/>
      <c r="L755" s="232"/>
      <c r="M755" s="232"/>
      <c r="N755" s="232"/>
      <c r="O755" s="255">
        <f t="shared" si="472"/>
        <v>0</v>
      </c>
      <c r="P755" s="350">
        <f>SUM(O755:O759)</f>
        <v>0</v>
      </c>
      <c r="Q755" s="264"/>
      <c r="R755" s="352">
        <f>SUMPRODUCT(Q755:Q759+0)</f>
        <v>0</v>
      </c>
      <c r="S755" s="354" t="e">
        <f>R755/P755</f>
        <v>#DIV/0!</v>
      </c>
      <c r="T755" s="350" t="e">
        <f>LOOKUP(S755,{0.4,0.45,0.5,0.55,0.6,0.65,0.7,0.75,0.8,0.85,0.9,0.95,1},{0.1,0.175,0.25,0.325,0.4,0.475,0.55,0.625,0.7,0.775,0.85,0.925,1})</f>
        <v>#DIV/0!</v>
      </c>
      <c r="U755" s="356"/>
      <c r="V755" s="358"/>
      <c r="W755" s="360"/>
      <c r="X755" s="356"/>
      <c r="Y755" s="352">
        <f>R755-(V755/10)-X755</f>
        <v>0</v>
      </c>
      <c r="Z755" s="352" t="e">
        <f>Y755*T755*AE755</f>
        <v>#DIV/0!</v>
      </c>
      <c r="AA755" s="352"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x14ac:dyDescent="0.15">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51"/>
      <c r="Q756" s="266"/>
      <c r="R756" s="353"/>
      <c r="S756" s="355"/>
      <c r="T756" s="351"/>
      <c r="U756" s="357"/>
      <c r="V756" s="359"/>
      <c r="W756" s="361"/>
      <c r="X756" s="357"/>
      <c r="Y756" s="353"/>
      <c r="Z756" s="353"/>
      <c r="AA756" s="353"/>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x14ac:dyDescent="0.15">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51"/>
      <c r="Q757" s="266"/>
      <c r="R757" s="353"/>
      <c r="S757" s="355"/>
      <c r="T757" s="351"/>
      <c r="U757" s="357"/>
      <c r="V757" s="359"/>
      <c r="W757" s="361"/>
      <c r="X757" s="357"/>
      <c r="Y757" s="353"/>
      <c r="Z757" s="353"/>
      <c r="AA757" s="353"/>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x14ac:dyDescent="0.15">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51"/>
      <c r="Q758" s="266"/>
      <c r="R758" s="353"/>
      <c r="S758" s="355"/>
      <c r="T758" s="351"/>
      <c r="U758" s="357"/>
      <c r="V758" s="359"/>
      <c r="W758" s="361"/>
      <c r="X758" s="357"/>
      <c r="Y758" s="353"/>
      <c r="Z758" s="353"/>
      <c r="AA758" s="353"/>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x14ac:dyDescent="0.15">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51"/>
      <c r="Q759" s="266"/>
      <c r="R759" s="353"/>
      <c r="S759" s="355"/>
      <c r="T759" s="351"/>
      <c r="U759" s="357"/>
      <c r="V759" s="359"/>
      <c r="W759" s="361"/>
      <c r="X759" s="357"/>
      <c r="Y759" s="353"/>
      <c r="Z759" s="353"/>
      <c r="AA759" s="353"/>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x14ac:dyDescent="0.15">
      <c r="A760" s="241"/>
      <c r="B760" s="242"/>
      <c r="C760" s="243"/>
      <c r="D760" s="244">
        <v>1</v>
      </c>
      <c r="E760" s="245"/>
      <c r="F760" s="245"/>
      <c r="G760" s="244"/>
      <c r="H760" s="246"/>
      <c r="I760" s="246"/>
      <c r="J760" s="244"/>
      <c r="K760" s="245"/>
      <c r="L760" s="244"/>
      <c r="M760" s="244"/>
      <c r="N760" s="244"/>
      <c r="O760" s="257">
        <f t="shared" si="472"/>
        <v>0</v>
      </c>
      <c r="P760" s="363">
        <f>SUM(O760:O764)</f>
        <v>0</v>
      </c>
      <c r="Q760" s="269"/>
      <c r="R760" s="371">
        <f>SUMPRODUCT(Q760:Q764+0)</f>
        <v>0</v>
      </c>
      <c r="S760" s="374" t="e">
        <f>R760/P760</f>
        <v>#DIV/0!</v>
      </c>
      <c r="T760" s="363" t="e">
        <f>LOOKUP(S760,{0.4,0.45,0.5,0.55,0.6,0.65,0.7,0.75,0.8,0.85,0.9,0.95,1},{0.1,0.175,0.25,0.325,0.4,0.475,0.55,0.625,0.7,0.775,0.85,0.925,1})</f>
        <v>#DIV/0!</v>
      </c>
      <c r="U760" s="369"/>
      <c r="V760" s="365"/>
      <c r="W760" s="367"/>
      <c r="X760" s="369"/>
      <c r="Y760" s="371">
        <f>R760-(V760/10)-X760</f>
        <v>0</v>
      </c>
      <c r="Z760" s="371" t="e">
        <f>Y760*T760*AE760</f>
        <v>#DIV/0!</v>
      </c>
      <c r="AA760" s="371"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x14ac:dyDescent="0.15">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64"/>
      <c r="Q761" s="271"/>
      <c r="R761" s="372"/>
      <c r="S761" s="375"/>
      <c r="T761" s="364"/>
      <c r="U761" s="370"/>
      <c r="V761" s="366"/>
      <c r="W761" s="368"/>
      <c r="X761" s="370"/>
      <c r="Y761" s="372"/>
      <c r="Z761" s="372"/>
      <c r="AA761" s="372"/>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x14ac:dyDescent="0.15">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64"/>
      <c r="Q762" s="271"/>
      <c r="R762" s="372"/>
      <c r="S762" s="375"/>
      <c r="T762" s="364"/>
      <c r="U762" s="370"/>
      <c r="V762" s="366"/>
      <c r="W762" s="368"/>
      <c r="X762" s="370"/>
      <c r="Y762" s="372"/>
      <c r="Z762" s="372"/>
      <c r="AA762" s="372"/>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x14ac:dyDescent="0.15">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64"/>
      <c r="Q763" s="271"/>
      <c r="R763" s="372"/>
      <c r="S763" s="375"/>
      <c r="T763" s="364"/>
      <c r="U763" s="370"/>
      <c r="V763" s="366"/>
      <c r="W763" s="368"/>
      <c r="X763" s="370"/>
      <c r="Y763" s="372"/>
      <c r="Z763" s="372"/>
      <c r="AA763" s="372"/>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x14ac:dyDescent="0.15">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64"/>
      <c r="Q764" s="271"/>
      <c r="R764" s="372"/>
      <c r="S764" s="375"/>
      <c r="T764" s="364"/>
      <c r="U764" s="370"/>
      <c r="V764" s="366"/>
      <c r="W764" s="368"/>
      <c r="X764" s="370"/>
      <c r="Y764" s="372"/>
      <c r="Z764" s="372"/>
      <c r="AA764" s="372"/>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x14ac:dyDescent="0.15">
      <c r="A765" s="229"/>
      <c r="B765" s="230"/>
      <c r="C765" s="231"/>
      <c r="D765" s="232">
        <v>1</v>
      </c>
      <c r="E765" s="233"/>
      <c r="F765" s="233"/>
      <c r="G765" s="232"/>
      <c r="H765" s="234"/>
      <c r="I765" s="234"/>
      <c r="J765" s="232"/>
      <c r="K765" s="233"/>
      <c r="L765" s="232"/>
      <c r="M765" s="232"/>
      <c r="N765" s="232"/>
      <c r="O765" s="255">
        <f t="shared" si="472"/>
        <v>0</v>
      </c>
      <c r="P765" s="350">
        <f>SUM(O765:O769)</f>
        <v>0</v>
      </c>
      <c r="Q765" s="264"/>
      <c r="R765" s="352">
        <f>SUMPRODUCT(Q765:Q769+0)</f>
        <v>0</v>
      </c>
      <c r="S765" s="354" t="e">
        <f>R765/P765</f>
        <v>#DIV/0!</v>
      </c>
      <c r="T765" s="350" t="e">
        <f>LOOKUP(S765,{0.4,0.45,0.5,0.55,0.6,0.65,0.7,0.75,0.8,0.85,0.9,0.95,1},{0.1,0.175,0.25,0.325,0.4,0.475,0.55,0.625,0.7,0.775,0.85,0.925,1})</f>
        <v>#DIV/0!</v>
      </c>
      <c r="U765" s="356"/>
      <c r="V765" s="358"/>
      <c r="W765" s="360"/>
      <c r="X765" s="356"/>
      <c r="Y765" s="352">
        <f>R765-(V765/10)-X765</f>
        <v>0</v>
      </c>
      <c r="Z765" s="352" t="e">
        <f>Y765*T765*AE765</f>
        <v>#DIV/0!</v>
      </c>
      <c r="AA765" s="352"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x14ac:dyDescent="0.15">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51"/>
      <c r="Q766" s="266"/>
      <c r="R766" s="353"/>
      <c r="S766" s="355"/>
      <c r="T766" s="351"/>
      <c r="U766" s="357"/>
      <c r="V766" s="359"/>
      <c r="W766" s="361"/>
      <c r="X766" s="357"/>
      <c r="Y766" s="353"/>
      <c r="Z766" s="353"/>
      <c r="AA766" s="353"/>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x14ac:dyDescent="0.15">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51"/>
      <c r="Q767" s="266"/>
      <c r="R767" s="353"/>
      <c r="S767" s="355"/>
      <c r="T767" s="351"/>
      <c r="U767" s="357"/>
      <c r="V767" s="359"/>
      <c r="W767" s="361"/>
      <c r="X767" s="357"/>
      <c r="Y767" s="353"/>
      <c r="Z767" s="353"/>
      <c r="AA767" s="353"/>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x14ac:dyDescent="0.15">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51"/>
      <c r="Q768" s="266"/>
      <c r="R768" s="353"/>
      <c r="S768" s="355"/>
      <c r="T768" s="351"/>
      <c r="U768" s="357"/>
      <c r="V768" s="359"/>
      <c r="W768" s="361"/>
      <c r="X768" s="357"/>
      <c r="Y768" s="353"/>
      <c r="Z768" s="353"/>
      <c r="AA768" s="353"/>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x14ac:dyDescent="0.15">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51"/>
      <c r="Q769" s="266"/>
      <c r="R769" s="353"/>
      <c r="S769" s="355"/>
      <c r="T769" s="351"/>
      <c r="U769" s="357"/>
      <c r="V769" s="359"/>
      <c r="W769" s="361"/>
      <c r="X769" s="357"/>
      <c r="Y769" s="353"/>
      <c r="Z769" s="353"/>
      <c r="AA769" s="353"/>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x14ac:dyDescent="0.15">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x14ac:dyDescent="0.15">
      <c r="A771" s="229"/>
      <c r="B771" s="230"/>
      <c r="C771" s="231"/>
      <c r="D771" s="232">
        <v>1</v>
      </c>
      <c r="E771" s="233"/>
      <c r="F771" s="233"/>
      <c r="G771" s="232"/>
      <c r="H771" s="234"/>
      <c r="I771" s="234"/>
      <c r="J771" s="232"/>
      <c r="K771" s="233"/>
      <c r="L771" s="232"/>
      <c r="M771" s="232"/>
      <c r="N771" s="232"/>
      <c r="O771" s="255">
        <f t="shared" ref="O771:O795" si="489">N771*M771</f>
        <v>0</v>
      </c>
      <c r="P771" s="350">
        <f>SUM(O771:O775)</f>
        <v>0</v>
      </c>
      <c r="Q771" s="264"/>
      <c r="R771" s="352">
        <f>SUMPRODUCT(Q771:Q775+0)</f>
        <v>0</v>
      </c>
      <c r="S771" s="354" t="e">
        <f>R771/P771</f>
        <v>#DIV/0!</v>
      </c>
      <c r="T771" s="350" t="e">
        <f>LOOKUP(S771,{0.4,0.45,0.5,0.55,0.6,0.65,0.7,0.75,0.8,0.85,0.9,0.95,1},{0.1,0.175,0.25,0.325,0.4,0.475,0.55,0.625,0.7,0.775,0.85,0.925,1})</f>
        <v>#DIV/0!</v>
      </c>
      <c r="U771" s="356"/>
      <c r="V771" s="358"/>
      <c r="W771" s="360"/>
      <c r="X771" s="356"/>
      <c r="Y771" s="352">
        <f>R771-(V771/10)-X771</f>
        <v>0</v>
      </c>
      <c r="Z771" s="352" t="e">
        <f>Y771*T771*AE771</f>
        <v>#DIV/0!</v>
      </c>
      <c r="AA771" s="352"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x14ac:dyDescent="0.15">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51"/>
      <c r="Q772" s="266"/>
      <c r="R772" s="353"/>
      <c r="S772" s="355"/>
      <c r="T772" s="351"/>
      <c r="U772" s="357"/>
      <c r="V772" s="359"/>
      <c r="W772" s="361"/>
      <c r="X772" s="357"/>
      <c r="Y772" s="353"/>
      <c r="Z772" s="353"/>
      <c r="AA772" s="353"/>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x14ac:dyDescent="0.15">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51"/>
      <c r="Q773" s="266"/>
      <c r="R773" s="353"/>
      <c r="S773" s="355"/>
      <c r="T773" s="351"/>
      <c r="U773" s="357"/>
      <c r="V773" s="359"/>
      <c r="W773" s="361"/>
      <c r="X773" s="357"/>
      <c r="Y773" s="353"/>
      <c r="Z773" s="353"/>
      <c r="AA773" s="353"/>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x14ac:dyDescent="0.15">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51"/>
      <c r="Q774" s="266"/>
      <c r="R774" s="353"/>
      <c r="S774" s="355"/>
      <c r="T774" s="351"/>
      <c r="U774" s="357"/>
      <c r="V774" s="359"/>
      <c r="W774" s="361"/>
      <c r="X774" s="357"/>
      <c r="Y774" s="353"/>
      <c r="Z774" s="353"/>
      <c r="AA774" s="353"/>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x14ac:dyDescent="0.15">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51"/>
      <c r="Q775" s="266"/>
      <c r="R775" s="353"/>
      <c r="S775" s="355"/>
      <c r="T775" s="351"/>
      <c r="U775" s="357"/>
      <c r="V775" s="359"/>
      <c r="W775" s="361"/>
      <c r="X775" s="357"/>
      <c r="Y775" s="353"/>
      <c r="Z775" s="353"/>
      <c r="AA775" s="353"/>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x14ac:dyDescent="0.15">
      <c r="A776" s="241"/>
      <c r="B776" s="242"/>
      <c r="C776" s="243"/>
      <c r="D776" s="244">
        <v>1</v>
      </c>
      <c r="E776" s="245"/>
      <c r="F776" s="245"/>
      <c r="G776" s="244"/>
      <c r="H776" s="246"/>
      <c r="I776" s="246"/>
      <c r="J776" s="244"/>
      <c r="K776" s="245"/>
      <c r="L776" s="244"/>
      <c r="M776" s="244"/>
      <c r="N776" s="244"/>
      <c r="O776" s="257">
        <f t="shared" si="489"/>
        <v>0</v>
      </c>
      <c r="P776" s="363">
        <f>SUM(O776:O780)</f>
        <v>0</v>
      </c>
      <c r="Q776" s="269"/>
      <c r="R776" s="371">
        <f>SUMPRODUCT(Q776:Q780+0)</f>
        <v>0</v>
      </c>
      <c r="S776" s="374" t="e">
        <f>R776/P776</f>
        <v>#DIV/0!</v>
      </c>
      <c r="T776" s="363" t="e">
        <f>LOOKUP(S776,{0.4,0.45,0.5,0.55,0.6,0.65,0.7,0.75,0.8,0.85,0.9,0.95,1},{0.1,0.175,0.25,0.325,0.4,0.475,0.55,0.625,0.7,0.775,0.85,0.925,1})</f>
        <v>#DIV/0!</v>
      </c>
      <c r="U776" s="369"/>
      <c r="V776" s="365"/>
      <c r="W776" s="367"/>
      <c r="X776" s="369"/>
      <c r="Y776" s="371">
        <f>R776-(V776/10)-X776</f>
        <v>0</v>
      </c>
      <c r="Z776" s="371" t="e">
        <f>Y776*T776*AE776</f>
        <v>#DIV/0!</v>
      </c>
      <c r="AA776" s="371"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x14ac:dyDescent="0.15">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64"/>
      <c r="Q777" s="271"/>
      <c r="R777" s="372"/>
      <c r="S777" s="375"/>
      <c r="T777" s="364"/>
      <c r="U777" s="370"/>
      <c r="V777" s="366"/>
      <c r="W777" s="368"/>
      <c r="X777" s="370"/>
      <c r="Y777" s="372"/>
      <c r="Z777" s="372"/>
      <c r="AA777" s="372"/>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x14ac:dyDescent="0.15">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64"/>
      <c r="Q778" s="271"/>
      <c r="R778" s="372"/>
      <c r="S778" s="375"/>
      <c r="T778" s="364"/>
      <c r="U778" s="370"/>
      <c r="V778" s="366"/>
      <c r="W778" s="368"/>
      <c r="X778" s="370"/>
      <c r="Y778" s="372"/>
      <c r="Z778" s="372"/>
      <c r="AA778" s="372"/>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x14ac:dyDescent="0.15">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64"/>
      <c r="Q779" s="271"/>
      <c r="R779" s="372"/>
      <c r="S779" s="375"/>
      <c r="T779" s="364"/>
      <c r="U779" s="370"/>
      <c r="V779" s="366"/>
      <c r="W779" s="368"/>
      <c r="X779" s="370"/>
      <c r="Y779" s="372"/>
      <c r="Z779" s="372"/>
      <c r="AA779" s="372"/>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x14ac:dyDescent="0.15">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64"/>
      <c r="Q780" s="271"/>
      <c r="R780" s="372"/>
      <c r="S780" s="375"/>
      <c r="T780" s="364"/>
      <c r="U780" s="370"/>
      <c r="V780" s="366"/>
      <c r="W780" s="368"/>
      <c r="X780" s="370"/>
      <c r="Y780" s="372"/>
      <c r="Z780" s="372"/>
      <c r="AA780" s="372"/>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x14ac:dyDescent="0.15">
      <c r="A781" s="229"/>
      <c r="B781" s="230"/>
      <c r="C781" s="231"/>
      <c r="D781" s="232">
        <v>1</v>
      </c>
      <c r="E781" s="233"/>
      <c r="F781" s="233"/>
      <c r="G781" s="232"/>
      <c r="H781" s="234"/>
      <c r="I781" s="234"/>
      <c r="J781" s="232"/>
      <c r="K781" s="233"/>
      <c r="L781" s="232"/>
      <c r="M781" s="232"/>
      <c r="N781" s="232"/>
      <c r="O781" s="255">
        <f t="shared" si="489"/>
        <v>0</v>
      </c>
      <c r="P781" s="350">
        <f>SUM(O781:O785)</f>
        <v>0</v>
      </c>
      <c r="Q781" s="264"/>
      <c r="R781" s="352">
        <f>SUMPRODUCT(Q781:Q785+0)</f>
        <v>0</v>
      </c>
      <c r="S781" s="354" t="e">
        <f>R781/P781</f>
        <v>#DIV/0!</v>
      </c>
      <c r="T781" s="350" t="e">
        <f>LOOKUP(S781,{0.4,0.45,0.5,0.55,0.6,0.65,0.7,0.75,0.8,0.85,0.9,0.95,1},{0.1,0.175,0.25,0.325,0.4,0.475,0.55,0.625,0.7,0.775,0.85,0.925,1})</f>
        <v>#DIV/0!</v>
      </c>
      <c r="U781" s="356"/>
      <c r="V781" s="358"/>
      <c r="W781" s="360"/>
      <c r="X781" s="356"/>
      <c r="Y781" s="352">
        <f>R781-(V781/10)-X781</f>
        <v>0</v>
      </c>
      <c r="Z781" s="352" t="e">
        <f>Y781*T781*AE781</f>
        <v>#DIV/0!</v>
      </c>
      <c r="AA781" s="352"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x14ac:dyDescent="0.15">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51"/>
      <c r="Q782" s="266"/>
      <c r="R782" s="353"/>
      <c r="S782" s="355"/>
      <c r="T782" s="351"/>
      <c r="U782" s="357"/>
      <c r="V782" s="359"/>
      <c r="W782" s="361"/>
      <c r="X782" s="357"/>
      <c r="Y782" s="353"/>
      <c r="Z782" s="353"/>
      <c r="AA782" s="353"/>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x14ac:dyDescent="0.15">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51"/>
      <c r="Q783" s="266"/>
      <c r="R783" s="353"/>
      <c r="S783" s="355"/>
      <c r="T783" s="351"/>
      <c r="U783" s="357"/>
      <c r="V783" s="359"/>
      <c r="W783" s="361"/>
      <c r="X783" s="357"/>
      <c r="Y783" s="353"/>
      <c r="Z783" s="353"/>
      <c r="AA783" s="353"/>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x14ac:dyDescent="0.15">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51"/>
      <c r="Q784" s="266"/>
      <c r="R784" s="353"/>
      <c r="S784" s="355"/>
      <c r="T784" s="351"/>
      <c r="U784" s="357"/>
      <c r="V784" s="359"/>
      <c r="W784" s="361"/>
      <c r="X784" s="357"/>
      <c r="Y784" s="353"/>
      <c r="Z784" s="353"/>
      <c r="AA784" s="353"/>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x14ac:dyDescent="0.15">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51"/>
      <c r="Q785" s="266"/>
      <c r="R785" s="353"/>
      <c r="S785" s="355"/>
      <c r="T785" s="351"/>
      <c r="U785" s="357"/>
      <c r="V785" s="359"/>
      <c r="W785" s="361"/>
      <c r="X785" s="357"/>
      <c r="Y785" s="353"/>
      <c r="Z785" s="353"/>
      <c r="AA785" s="353"/>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x14ac:dyDescent="0.15">
      <c r="A786" s="241"/>
      <c r="B786" s="242"/>
      <c r="C786" s="243"/>
      <c r="D786" s="244">
        <v>1</v>
      </c>
      <c r="E786" s="245"/>
      <c r="F786" s="245"/>
      <c r="G786" s="244"/>
      <c r="H786" s="246"/>
      <c r="I786" s="246"/>
      <c r="J786" s="244"/>
      <c r="K786" s="245"/>
      <c r="L786" s="244"/>
      <c r="M786" s="244"/>
      <c r="N786" s="244"/>
      <c r="O786" s="257">
        <f t="shared" si="489"/>
        <v>0</v>
      </c>
      <c r="P786" s="363">
        <f>SUM(O786:O790)</f>
        <v>0</v>
      </c>
      <c r="Q786" s="269"/>
      <c r="R786" s="371">
        <f>SUMPRODUCT(Q786:Q790+0)</f>
        <v>0</v>
      </c>
      <c r="S786" s="374" t="e">
        <f>R786/P786</f>
        <v>#DIV/0!</v>
      </c>
      <c r="T786" s="363" t="e">
        <f>LOOKUP(S786,{0.4,0.45,0.5,0.55,0.6,0.65,0.7,0.75,0.8,0.85,0.9,0.95,1},{0.1,0.175,0.25,0.325,0.4,0.475,0.55,0.625,0.7,0.775,0.85,0.925,1})</f>
        <v>#DIV/0!</v>
      </c>
      <c r="U786" s="369"/>
      <c r="V786" s="365"/>
      <c r="W786" s="367"/>
      <c r="X786" s="369"/>
      <c r="Y786" s="371">
        <f>R786-(V786/10)-X786</f>
        <v>0</v>
      </c>
      <c r="Z786" s="371" t="e">
        <f>Y786*T786*AE786</f>
        <v>#DIV/0!</v>
      </c>
      <c r="AA786" s="371"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x14ac:dyDescent="0.15">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64"/>
      <c r="Q787" s="271"/>
      <c r="R787" s="372"/>
      <c r="S787" s="375"/>
      <c r="T787" s="364"/>
      <c r="U787" s="370"/>
      <c r="V787" s="366"/>
      <c r="W787" s="368"/>
      <c r="X787" s="370"/>
      <c r="Y787" s="372"/>
      <c r="Z787" s="372"/>
      <c r="AA787" s="372"/>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x14ac:dyDescent="0.15">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64"/>
      <c r="Q788" s="271"/>
      <c r="R788" s="372"/>
      <c r="S788" s="375"/>
      <c r="T788" s="364"/>
      <c r="U788" s="370"/>
      <c r="V788" s="366"/>
      <c r="W788" s="368"/>
      <c r="X788" s="370"/>
      <c r="Y788" s="372"/>
      <c r="Z788" s="372"/>
      <c r="AA788" s="372"/>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x14ac:dyDescent="0.15">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64"/>
      <c r="Q789" s="271"/>
      <c r="R789" s="372"/>
      <c r="S789" s="375"/>
      <c r="T789" s="364"/>
      <c r="U789" s="370"/>
      <c r="V789" s="366"/>
      <c r="W789" s="368"/>
      <c r="X789" s="370"/>
      <c r="Y789" s="372"/>
      <c r="Z789" s="372"/>
      <c r="AA789" s="372"/>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x14ac:dyDescent="0.15">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64"/>
      <c r="Q790" s="271"/>
      <c r="R790" s="372"/>
      <c r="S790" s="375"/>
      <c r="T790" s="364"/>
      <c r="U790" s="370"/>
      <c r="V790" s="366"/>
      <c r="W790" s="368"/>
      <c r="X790" s="370"/>
      <c r="Y790" s="372"/>
      <c r="Z790" s="372"/>
      <c r="AA790" s="372"/>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x14ac:dyDescent="0.15">
      <c r="A791" s="229"/>
      <c r="B791" s="230"/>
      <c r="C791" s="231"/>
      <c r="D791" s="232">
        <v>1</v>
      </c>
      <c r="E791" s="233"/>
      <c r="F791" s="233"/>
      <c r="G791" s="232"/>
      <c r="H791" s="234"/>
      <c r="I791" s="234"/>
      <c r="J791" s="232"/>
      <c r="K791" s="233"/>
      <c r="L791" s="232"/>
      <c r="M791" s="232"/>
      <c r="N791" s="232"/>
      <c r="O791" s="255">
        <f t="shared" si="489"/>
        <v>0</v>
      </c>
      <c r="P791" s="350">
        <f>SUM(O791:O795)</f>
        <v>0</v>
      </c>
      <c r="Q791" s="264"/>
      <c r="R791" s="352">
        <f>SUMPRODUCT(Q791:Q795+0)</f>
        <v>0</v>
      </c>
      <c r="S791" s="354" t="e">
        <f>R791/P791</f>
        <v>#DIV/0!</v>
      </c>
      <c r="T791" s="350" t="e">
        <f>LOOKUP(S791,{0.4,0.45,0.5,0.55,0.6,0.65,0.7,0.75,0.8,0.85,0.9,0.95,1},{0.1,0.175,0.25,0.325,0.4,0.475,0.55,0.625,0.7,0.775,0.85,0.925,1})</f>
        <v>#DIV/0!</v>
      </c>
      <c r="U791" s="356"/>
      <c r="V791" s="358"/>
      <c r="W791" s="360"/>
      <c r="X791" s="356"/>
      <c r="Y791" s="352">
        <f>R791-(V791/10)-X791</f>
        <v>0</v>
      </c>
      <c r="Z791" s="352" t="e">
        <f>Y791*T791*AE791</f>
        <v>#DIV/0!</v>
      </c>
      <c r="AA791" s="352"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x14ac:dyDescent="0.15">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51"/>
      <c r="Q792" s="266"/>
      <c r="R792" s="353"/>
      <c r="S792" s="355"/>
      <c r="T792" s="351"/>
      <c r="U792" s="357"/>
      <c r="V792" s="359"/>
      <c r="W792" s="361"/>
      <c r="X792" s="357"/>
      <c r="Y792" s="353"/>
      <c r="Z792" s="353"/>
      <c r="AA792" s="353"/>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x14ac:dyDescent="0.15">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51"/>
      <c r="Q793" s="266"/>
      <c r="R793" s="353"/>
      <c r="S793" s="355"/>
      <c r="T793" s="351"/>
      <c r="U793" s="357"/>
      <c r="V793" s="359"/>
      <c r="W793" s="361"/>
      <c r="X793" s="357"/>
      <c r="Y793" s="353"/>
      <c r="Z793" s="353"/>
      <c r="AA793" s="353"/>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x14ac:dyDescent="0.15">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51"/>
      <c r="Q794" s="266"/>
      <c r="R794" s="353"/>
      <c r="S794" s="355"/>
      <c r="T794" s="351"/>
      <c r="U794" s="357"/>
      <c r="V794" s="359"/>
      <c r="W794" s="361"/>
      <c r="X794" s="357"/>
      <c r="Y794" s="353"/>
      <c r="Z794" s="353"/>
      <c r="AA794" s="353"/>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x14ac:dyDescent="0.15">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51"/>
      <c r="Q795" s="266"/>
      <c r="R795" s="353"/>
      <c r="S795" s="355"/>
      <c r="T795" s="351"/>
      <c r="U795" s="357"/>
      <c r="V795" s="359"/>
      <c r="W795" s="361"/>
      <c r="X795" s="357"/>
      <c r="Y795" s="353"/>
      <c r="Z795" s="353"/>
      <c r="AA795" s="353"/>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x14ac:dyDescent="0.15">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15">
      <c r="A797" s="229"/>
      <c r="B797" s="230"/>
      <c r="C797" s="231"/>
      <c r="D797" s="232">
        <v>1</v>
      </c>
      <c r="E797" s="233"/>
      <c r="F797" s="233"/>
      <c r="G797" s="232"/>
      <c r="H797" s="234"/>
      <c r="I797" s="234"/>
      <c r="J797" s="232"/>
      <c r="K797" s="233"/>
      <c r="L797" s="232"/>
      <c r="M797" s="232"/>
      <c r="N797" s="232"/>
      <c r="O797" s="255">
        <f t="shared" ref="O797:O821" si="506">N797*M797</f>
        <v>0</v>
      </c>
      <c r="P797" s="350">
        <f>SUM(O797:O801)</f>
        <v>0</v>
      </c>
      <c r="Q797" s="264"/>
      <c r="R797" s="352">
        <f>SUMPRODUCT(Q797:Q801+0)</f>
        <v>0</v>
      </c>
      <c r="S797" s="354" t="e">
        <f>R797/P797</f>
        <v>#DIV/0!</v>
      </c>
      <c r="T797" s="350" t="e">
        <f>LOOKUP(S797,{0.4,0.45,0.5,0.55,0.6,0.65,0.7,0.75,0.8,0.85,0.9,0.95,1},{0.1,0.175,0.25,0.325,0.4,0.475,0.55,0.625,0.7,0.775,0.85,0.925,1})</f>
        <v>#DIV/0!</v>
      </c>
      <c r="U797" s="356"/>
      <c r="V797" s="358"/>
      <c r="W797" s="360"/>
      <c r="X797" s="356"/>
      <c r="Y797" s="352">
        <f>R797-(V797/10)-X797</f>
        <v>0</v>
      </c>
      <c r="Z797" s="352" t="e">
        <f>Y797*T797*AE797</f>
        <v>#DIV/0!</v>
      </c>
      <c r="AA797" s="352"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x14ac:dyDescent="0.15">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51"/>
      <c r="Q798" s="266"/>
      <c r="R798" s="353"/>
      <c r="S798" s="355"/>
      <c r="T798" s="351"/>
      <c r="U798" s="357"/>
      <c r="V798" s="359"/>
      <c r="W798" s="361"/>
      <c r="X798" s="357"/>
      <c r="Y798" s="353"/>
      <c r="Z798" s="353"/>
      <c r="AA798" s="353"/>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x14ac:dyDescent="0.15">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51"/>
      <c r="Q799" s="266"/>
      <c r="R799" s="353"/>
      <c r="S799" s="355"/>
      <c r="T799" s="351"/>
      <c r="U799" s="357"/>
      <c r="V799" s="359"/>
      <c r="W799" s="361"/>
      <c r="X799" s="357"/>
      <c r="Y799" s="353"/>
      <c r="Z799" s="353"/>
      <c r="AA799" s="353"/>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x14ac:dyDescent="0.15">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51"/>
      <c r="Q800" s="266"/>
      <c r="R800" s="353"/>
      <c r="S800" s="355"/>
      <c r="T800" s="351"/>
      <c r="U800" s="357"/>
      <c r="V800" s="359"/>
      <c r="W800" s="361"/>
      <c r="X800" s="357"/>
      <c r="Y800" s="353"/>
      <c r="Z800" s="353"/>
      <c r="AA800" s="353"/>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x14ac:dyDescent="0.15">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51"/>
      <c r="Q801" s="266"/>
      <c r="R801" s="353"/>
      <c r="S801" s="355"/>
      <c r="T801" s="351"/>
      <c r="U801" s="357"/>
      <c r="V801" s="359"/>
      <c r="W801" s="361"/>
      <c r="X801" s="357"/>
      <c r="Y801" s="353"/>
      <c r="Z801" s="353"/>
      <c r="AA801" s="353"/>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x14ac:dyDescent="0.15">
      <c r="A802" s="241"/>
      <c r="B802" s="242"/>
      <c r="C802" s="243"/>
      <c r="D802" s="244">
        <v>1</v>
      </c>
      <c r="E802" s="245"/>
      <c r="F802" s="245"/>
      <c r="G802" s="244"/>
      <c r="H802" s="246"/>
      <c r="I802" s="246"/>
      <c r="J802" s="244"/>
      <c r="K802" s="245"/>
      <c r="L802" s="244"/>
      <c r="M802" s="244"/>
      <c r="N802" s="244"/>
      <c r="O802" s="257">
        <f t="shared" si="506"/>
        <v>0</v>
      </c>
      <c r="P802" s="363">
        <f>SUM(O802:O806)</f>
        <v>0</v>
      </c>
      <c r="Q802" s="269"/>
      <c r="R802" s="371">
        <f>SUMPRODUCT(Q802:Q806+0)</f>
        <v>0</v>
      </c>
      <c r="S802" s="374" t="e">
        <f>R802/P802</f>
        <v>#DIV/0!</v>
      </c>
      <c r="T802" s="363" t="e">
        <f>LOOKUP(S802,{0.4,0.45,0.5,0.55,0.6,0.65,0.7,0.75,0.8,0.85,0.9,0.95,1},{0.1,0.175,0.25,0.325,0.4,0.475,0.55,0.625,0.7,0.775,0.85,0.925,1})</f>
        <v>#DIV/0!</v>
      </c>
      <c r="U802" s="369"/>
      <c r="V802" s="365"/>
      <c r="W802" s="367"/>
      <c r="X802" s="369"/>
      <c r="Y802" s="371">
        <f>R802-(V802/10)-X802</f>
        <v>0</v>
      </c>
      <c r="Z802" s="371" t="e">
        <f>Y802*T802*AE802</f>
        <v>#DIV/0!</v>
      </c>
      <c r="AA802" s="371"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x14ac:dyDescent="0.15">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64"/>
      <c r="Q803" s="271"/>
      <c r="R803" s="372"/>
      <c r="S803" s="375"/>
      <c r="T803" s="364"/>
      <c r="U803" s="370"/>
      <c r="V803" s="366"/>
      <c r="W803" s="368"/>
      <c r="X803" s="370"/>
      <c r="Y803" s="372"/>
      <c r="Z803" s="372"/>
      <c r="AA803" s="372"/>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x14ac:dyDescent="0.15">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64"/>
      <c r="Q804" s="271"/>
      <c r="R804" s="372"/>
      <c r="S804" s="375"/>
      <c r="T804" s="364"/>
      <c r="U804" s="370"/>
      <c r="V804" s="366"/>
      <c r="W804" s="368"/>
      <c r="X804" s="370"/>
      <c r="Y804" s="372"/>
      <c r="Z804" s="372"/>
      <c r="AA804" s="372"/>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x14ac:dyDescent="0.15">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64"/>
      <c r="Q805" s="271"/>
      <c r="R805" s="372"/>
      <c r="S805" s="375"/>
      <c r="T805" s="364"/>
      <c r="U805" s="370"/>
      <c r="V805" s="366"/>
      <c r="W805" s="368"/>
      <c r="X805" s="370"/>
      <c r="Y805" s="372"/>
      <c r="Z805" s="372"/>
      <c r="AA805" s="372"/>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x14ac:dyDescent="0.15">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64"/>
      <c r="Q806" s="271"/>
      <c r="R806" s="372"/>
      <c r="S806" s="375"/>
      <c r="T806" s="364"/>
      <c r="U806" s="370"/>
      <c r="V806" s="366"/>
      <c r="W806" s="368"/>
      <c r="X806" s="370"/>
      <c r="Y806" s="372"/>
      <c r="Z806" s="372"/>
      <c r="AA806" s="372"/>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x14ac:dyDescent="0.15">
      <c r="A807" s="229"/>
      <c r="B807" s="230"/>
      <c r="C807" s="231"/>
      <c r="D807" s="232">
        <v>1</v>
      </c>
      <c r="E807" s="233"/>
      <c r="F807" s="233"/>
      <c r="G807" s="232"/>
      <c r="H807" s="234"/>
      <c r="I807" s="234"/>
      <c r="J807" s="232"/>
      <c r="K807" s="233"/>
      <c r="L807" s="232"/>
      <c r="M807" s="232"/>
      <c r="N807" s="232"/>
      <c r="O807" s="255">
        <f t="shared" si="506"/>
        <v>0</v>
      </c>
      <c r="P807" s="350">
        <f>SUM(O807:O811)</f>
        <v>0</v>
      </c>
      <c r="Q807" s="264"/>
      <c r="R807" s="352">
        <f>SUMPRODUCT(Q807:Q811+0)</f>
        <v>0</v>
      </c>
      <c r="S807" s="354" t="e">
        <f>R807/P807</f>
        <v>#DIV/0!</v>
      </c>
      <c r="T807" s="350" t="e">
        <f>LOOKUP(S807,{0.4,0.45,0.5,0.55,0.6,0.65,0.7,0.75,0.8,0.85,0.9,0.95,1},{0.1,0.175,0.25,0.325,0.4,0.475,0.55,0.625,0.7,0.775,0.85,0.925,1})</f>
        <v>#DIV/0!</v>
      </c>
      <c r="U807" s="356"/>
      <c r="V807" s="358"/>
      <c r="W807" s="360"/>
      <c r="X807" s="356"/>
      <c r="Y807" s="352">
        <f>R807-(V807/10)-X807</f>
        <v>0</v>
      </c>
      <c r="Z807" s="352" t="e">
        <f>Y807*T807*AE807</f>
        <v>#DIV/0!</v>
      </c>
      <c r="AA807" s="352"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x14ac:dyDescent="0.15">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51"/>
      <c r="Q808" s="266"/>
      <c r="R808" s="353"/>
      <c r="S808" s="355"/>
      <c r="T808" s="351"/>
      <c r="U808" s="357"/>
      <c r="V808" s="359"/>
      <c r="W808" s="361"/>
      <c r="X808" s="357"/>
      <c r="Y808" s="353"/>
      <c r="Z808" s="353"/>
      <c r="AA808" s="353"/>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x14ac:dyDescent="0.15">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51"/>
      <c r="Q809" s="266"/>
      <c r="R809" s="353"/>
      <c r="S809" s="355"/>
      <c r="T809" s="351"/>
      <c r="U809" s="357"/>
      <c r="V809" s="359"/>
      <c r="W809" s="361"/>
      <c r="X809" s="357"/>
      <c r="Y809" s="353"/>
      <c r="Z809" s="353"/>
      <c r="AA809" s="353"/>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x14ac:dyDescent="0.15">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51"/>
      <c r="Q810" s="266"/>
      <c r="R810" s="353"/>
      <c r="S810" s="355"/>
      <c r="T810" s="351"/>
      <c r="U810" s="357"/>
      <c r="V810" s="359"/>
      <c r="W810" s="361"/>
      <c r="X810" s="357"/>
      <c r="Y810" s="353"/>
      <c r="Z810" s="353"/>
      <c r="AA810" s="353"/>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x14ac:dyDescent="0.15">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51"/>
      <c r="Q811" s="266"/>
      <c r="R811" s="353"/>
      <c r="S811" s="355"/>
      <c r="T811" s="351"/>
      <c r="U811" s="357"/>
      <c r="V811" s="359"/>
      <c r="W811" s="361"/>
      <c r="X811" s="357"/>
      <c r="Y811" s="353"/>
      <c r="Z811" s="353"/>
      <c r="AA811" s="353"/>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x14ac:dyDescent="0.15">
      <c r="A812" s="241"/>
      <c r="B812" s="242"/>
      <c r="C812" s="243"/>
      <c r="D812" s="244">
        <v>1</v>
      </c>
      <c r="E812" s="245"/>
      <c r="F812" s="245"/>
      <c r="G812" s="244"/>
      <c r="H812" s="246"/>
      <c r="I812" s="246"/>
      <c r="J812" s="244"/>
      <c r="K812" s="245"/>
      <c r="L812" s="244"/>
      <c r="M812" s="244"/>
      <c r="N812" s="244"/>
      <c r="O812" s="257">
        <f t="shared" si="506"/>
        <v>0</v>
      </c>
      <c r="P812" s="363">
        <f>SUM(O812:O816)</f>
        <v>0</v>
      </c>
      <c r="Q812" s="269"/>
      <c r="R812" s="371">
        <f>SUMPRODUCT(Q812:Q816+0)</f>
        <v>0</v>
      </c>
      <c r="S812" s="374" t="e">
        <f>R812/P812</f>
        <v>#DIV/0!</v>
      </c>
      <c r="T812" s="363" t="e">
        <f>LOOKUP(S812,{0.4,0.45,0.5,0.55,0.6,0.65,0.7,0.75,0.8,0.85,0.9,0.95,1},{0.1,0.175,0.25,0.325,0.4,0.475,0.55,0.625,0.7,0.775,0.85,0.925,1})</f>
        <v>#DIV/0!</v>
      </c>
      <c r="U812" s="369"/>
      <c r="V812" s="365"/>
      <c r="W812" s="367"/>
      <c r="X812" s="369"/>
      <c r="Y812" s="371">
        <f>R812-(V812/10)-X812</f>
        <v>0</v>
      </c>
      <c r="Z812" s="371" t="e">
        <f>Y812*T812*AE812</f>
        <v>#DIV/0!</v>
      </c>
      <c r="AA812" s="371"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x14ac:dyDescent="0.15">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64"/>
      <c r="Q813" s="271"/>
      <c r="R813" s="372"/>
      <c r="S813" s="375"/>
      <c r="T813" s="364"/>
      <c r="U813" s="370"/>
      <c r="V813" s="366"/>
      <c r="W813" s="368"/>
      <c r="X813" s="370"/>
      <c r="Y813" s="372"/>
      <c r="Z813" s="372"/>
      <c r="AA813" s="372"/>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x14ac:dyDescent="0.15">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64"/>
      <c r="Q814" s="271"/>
      <c r="R814" s="372"/>
      <c r="S814" s="375"/>
      <c r="T814" s="364"/>
      <c r="U814" s="370"/>
      <c r="V814" s="366"/>
      <c r="W814" s="368"/>
      <c r="X814" s="370"/>
      <c r="Y814" s="372"/>
      <c r="Z814" s="372"/>
      <c r="AA814" s="372"/>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x14ac:dyDescent="0.15">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64"/>
      <c r="Q815" s="271"/>
      <c r="R815" s="372"/>
      <c r="S815" s="375"/>
      <c r="T815" s="364"/>
      <c r="U815" s="370"/>
      <c r="V815" s="366"/>
      <c r="W815" s="368"/>
      <c r="X815" s="370"/>
      <c r="Y815" s="372"/>
      <c r="Z815" s="372"/>
      <c r="AA815" s="372"/>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x14ac:dyDescent="0.15">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64"/>
      <c r="Q816" s="271"/>
      <c r="R816" s="372"/>
      <c r="S816" s="375"/>
      <c r="T816" s="364"/>
      <c r="U816" s="370"/>
      <c r="V816" s="366"/>
      <c r="W816" s="368"/>
      <c r="X816" s="370"/>
      <c r="Y816" s="372"/>
      <c r="Z816" s="372"/>
      <c r="AA816" s="372"/>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x14ac:dyDescent="0.15">
      <c r="A817" s="229"/>
      <c r="B817" s="230"/>
      <c r="C817" s="231"/>
      <c r="D817" s="232">
        <v>1</v>
      </c>
      <c r="E817" s="233"/>
      <c r="F817" s="233"/>
      <c r="G817" s="232"/>
      <c r="H817" s="234"/>
      <c r="I817" s="234"/>
      <c r="J817" s="232"/>
      <c r="K817" s="233"/>
      <c r="L817" s="232"/>
      <c r="M817" s="232"/>
      <c r="N817" s="232"/>
      <c r="O817" s="255">
        <f t="shared" si="506"/>
        <v>0</v>
      </c>
      <c r="P817" s="350">
        <f>SUM(O817:O821)</f>
        <v>0</v>
      </c>
      <c r="Q817" s="264"/>
      <c r="R817" s="352">
        <f>SUMPRODUCT(Q817:Q821+0)</f>
        <v>0</v>
      </c>
      <c r="S817" s="354" t="e">
        <f>R817/P817</f>
        <v>#DIV/0!</v>
      </c>
      <c r="T817" s="350" t="e">
        <f>LOOKUP(S817,{0.4,0.45,0.5,0.55,0.6,0.65,0.7,0.75,0.8,0.85,0.9,0.95,1},{0.1,0.175,0.25,0.325,0.4,0.475,0.55,0.625,0.7,0.775,0.85,0.925,1})</f>
        <v>#DIV/0!</v>
      </c>
      <c r="U817" s="356"/>
      <c r="V817" s="358"/>
      <c r="W817" s="360"/>
      <c r="X817" s="356"/>
      <c r="Y817" s="352">
        <f>R817-(V817/10)-X817</f>
        <v>0</v>
      </c>
      <c r="Z817" s="352" t="e">
        <f>Y817*T817*AE817</f>
        <v>#DIV/0!</v>
      </c>
      <c r="AA817" s="352"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x14ac:dyDescent="0.15">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51"/>
      <c r="Q818" s="266"/>
      <c r="R818" s="353"/>
      <c r="S818" s="355"/>
      <c r="T818" s="351"/>
      <c r="U818" s="357"/>
      <c r="V818" s="359"/>
      <c r="W818" s="361"/>
      <c r="X818" s="357"/>
      <c r="Y818" s="353"/>
      <c r="Z818" s="353"/>
      <c r="AA818" s="353"/>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x14ac:dyDescent="0.15">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51"/>
      <c r="Q819" s="266"/>
      <c r="R819" s="353"/>
      <c r="S819" s="355"/>
      <c r="T819" s="351"/>
      <c r="U819" s="357"/>
      <c r="V819" s="359"/>
      <c r="W819" s="361"/>
      <c r="X819" s="357"/>
      <c r="Y819" s="353"/>
      <c r="Z819" s="353"/>
      <c r="AA819" s="353"/>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x14ac:dyDescent="0.15">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51"/>
      <c r="Q820" s="266"/>
      <c r="R820" s="353"/>
      <c r="S820" s="355"/>
      <c r="T820" s="351"/>
      <c r="U820" s="357"/>
      <c r="V820" s="359"/>
      <c r="W820" s="361"/>
      <c r="X820" s="357"/>
      <c r="Y820" s="353"/>
      <c r="Z820" s="353"/>
      <c r="AA820" s="353"/>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x14ac:dyDescent="0.15">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51"/>
      <c r="Q821" s="266"/>
      <c r="R821" s="353"/>
      <c r="S821" s="355"/>
      <c r="T821" s="351"/>
      <c r="U821" s="357"/>
      <c r="V821" s="359"/>
      <c r="W821" s="361"/>
      <c r="X821" s="357"/>
      <c r="Y821" s="353"/>
      <c r="Z821" s="353"/>
      <c r="AA821" s="353"/>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x14ac:dyDescent="0.15">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x14ac:dyDescent="0.15">
      <c r="A823" s="229"/>
      <c r="B823" s="230"/>
      <c r="C823" s="231"/>
      <c r="D823" s="232">
        <v>1</v>
      </c>
      <c r="E823" s="233"/>
      <c r="F823" s="233"/>
      <c r="G823" s="232"/>
      <c r="H823" s="234"/>
      <c r="I823" s="234"/>
      <c r="J823" s="232"/>
      <c r="K823" s="233"/>
      <c r="L823" s="232"/>
      <c r="M823" s="232"/>
      <c r="N823" s="232"/>
      <c r="O823" s="255">
        <f t="shared" ref="O823:O847" si="523">N823*M823</f>
        <v>0</v>
      </c>
      <c r="P823" s="350">
        <f>SUM(O823:O827)</f>
        <v>0</v>
      </c>
      <c r="Q823" s="264"/>
      <c r="R823" s="352">
        <f>SUMPRODUCT(Q823:Q827+0)</f>
        <v>0</v>
      </c>
      <c r="S823" s="354" t="e">
        <f>R823/P823</f>
        <v>#DIV/0!</v>
      </c>
      <c r="T823" s="350" t="e">
        <f>LOOKUP(S823,{0.4,0.45,0.5,0.55,0.6,0.65,0.7,0.75,0.8,0.85,0.9,0.95,1},{0.1,0.175,0.25,0.325,0.4,0.475,0.55,0.625,0.7,0.775,0.85,0.925,1})</f>
        <v>#DIV/0!</v>
      </c>
      <c r="U823" s="356"/>
      <c r="V823" s="358"/>
      <c r="W823" s="360"/>
      <c r="X823" s="356"/>
      <c r="Y823" s="352">
        <f>R823-(V823/10)-X823</f>
        <v>0</v>
      </c>
      <c r="Z823" s="352" t="e">
        <f>Y823*T823*AE823</f>
        <v>#DIV/0!</v>
      </c>
      <c r="AA823" s="352"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x14ac:dyDescent="0.15">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51"/>
      <c r="Q824" s="266"/>
      <c r="R824" s="353"/>
      <c r="S824" s="355"/>
      <c r="T824" s="351"/>
      <c r="U824" s="357"/>
      <c r="V824" s="359"/>
      <c r="W824" s="361"/>
      <c r="X824" s="357"/>
      <c r="Y824" s="353"/>
      <c r="Z824" s="353"/>
      <c r="AA824" s="353"/>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x14ac:dyDescent="0.15">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51"/>
      <c r="Q825" s="266"/>
      <c r="R825" s="353"/>
      <c r="S825" s="355"/>
      <c r="T825" s="351"/>
      <c r="U825" s="357"/>
      <c r="V825" s="359"/>
      <c r="W825" s="361"/>
      <c r="X825" s="357"/>
      <c r="Y825" s="353"/>
      <c r="Z825" s="353"/>
      <c r="AA825" s="353"/>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x14ac:dyDescent="0.15">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51"/>
      <c r="Q826" s="266"/>
      <c r="R826" s="353"/>
      <c r="S826" s="355"/>
      <c r="T826" s="351"/>
      <c r="U826" s="357"/>
      <c r="V826" s="359"/>
      <c r="W826" s="361"/>
      <c r="X826" s="357"/>
      <c r="Y826" s="353"/>
      <c r="Z826" s="353"/>
      <c r="AA826" s="353"/>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x14ac:dyDescent="0.15">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51"/>
      <c r="Q827" s="266"/>
      <c r="R827" s="353"/>
      <c r="S827" s="355"/>
      <c r="T827" s="351"/>
      <c r="U827" s="357"/>
      <c r="V827" s="359"/>
      <c r="W827" s="361"/>
      <c r="X827" s="357"/>
      <c r="Y827" s="353"/>
      <c r="Z827" s="353"/>
      <c r="AA827" s="353"/>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x14ac:dyDescent="0.15">
      <c r="A828" s="241"/>
      <c r="B828" s="242"/>
      <c r="C828" s="243"/>
      <c r="D828" s="244">
        <v>1</v>
      </c>
      <c r="E828" s="245"/>
      <c r="F828" s="245"/>
      <c r="G828" s="244"/>
      <c r="H828" s="246"/>
      <c r="I828" s="246"/>
      <c r="J828" s="244"/>
      <c r="K828" s="245"/>
      <c r="L828" s="244"/>
      <c r="M828" s="244"/>
      <c r="N828" s="244"/>
      <c r="O828" s="257">
        <f t="shared" si="523"/>
        <v>0</v>
      </c>
      <c r="P828" s="363">
        <f>SUM(O828:O832)</f>
        <v>0</v>
      </c>
      <c r="Q828" s="269"/>
      <c r="R828" s="371">
        <f>SUMPRODUCT(Q828:Q832+0)</f>
        <v>0</v>
      </c>
      <c r="S828" s="374" t="e">
        <f>R828/P828</f>
        <v>#DIV/0!</v>
      </c>
      <c r="T828" s="363" t="e">
        <f>LOOKUP(S828,{0.4,0.45,0.5,0.55,0.6,0.65,0.7,0.75,0.8,0.85,0.9,0.95,1},{0.1,0.175,0.25,0.325,0.4,0.475,0.55,0.625,0.7,0.775,0.85,0.925,1})</f>
        <v>#DIV/0!</v>
      </c>
      <c r="U828" s="369"/>
      <c r="V828" s="365"/>
      <c r="W828" s="367"/>
      <c r="X828" s="369"/>
      <c r="Y828" s="371">
        <f>R828-(V828/10)-X828</f>
        <v>0</v>
      </c>
      <c r="Z828" s="371" t="e">
        <f>Y828*T828*AE828</f>
        <v>#DIV/0!</v>
      </c>
      <c r="AA828" s="371"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x14ac:dyDescent="0.15">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64"/>
      <c r="Q829" s="271"/>
      <c r="R829" s="372"/>
      <c r="S829" s="375"/>
      <c r="T829" s="364"/>
      <c r="U829" s="370"/>
      <c r="V829" s="366"/>
      <c r="W829" s="368"/>
      <c r="X829" s="370"/>
      <c r="Y829" s="372"/>
      <c r="Z829" s="372"/>
      <c r="AA829" s="372"/>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x14ac:dyDescent="0.15">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64"/>
      <c r="Q830" s="271"/>
      <c r="R830" s="372"/>
      <c r="S830" s="375"/>
      <c r="T830" s="364"/>
      <c r="U830" s="370"/>
      <c r="V830" s="366"/>
      <c r="W830" s="368"/>
      <c r="X830" s="370"/>
      <c r="Y830" s="372"/>
      <c r="Z830" s="372"/>
      <c r="AA830" s="372"/>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x14ac:dyDescent="0.15">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64"/>
      <c r="Q831" s="271"/>
      <c r="R831" s="372"/>
      <c r="S831" s="375"/>
      <c r="T831" s="364"/>
      <c r="U831" s="370"/>
      <c r="V831" s="366"/>
      <c r="W831" s="368"/>
      <c r="X831" s="370"/>
      <c r="Y831" s="372"/>
      <c r="Z831" s="372"/>
      <c r="AA831" s="372"/>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x14ac:dyDescent="0.15">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64"/>
      <c r="Q832" s="271"/>
      <c r="R832" s="372"/>
      <c r="S832" s="375"/>
      <c r="T832" s="364"/>
      <c r="U832" s="370"/>
      <c r="V832" s="366"/>
      <c r="W832" s="368"/>
      <c r="X832" s="370"/>
      <c r="Y832" s="372"/>
      <c r="Z832" s="372"/>
      <c r="AA832" s="372"/>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x14ac:dyDescent="0.15">
      <c r="A833" s="229"/>
      <c r="B833" s="230"/>
      <c r="C833" s="231"/>
      <c r="D833" s="232">
        <v>1</v>
      </c>
      <c r="E833" s="233"/>
      <c r="F833" s="233"/>
      <c r="G833" s="232"/>
      <c r="H833" s="234"/>
      <c r="I833" s="234"/>
      <c r="J833" s="232"/>
      <c r="K833" s="233"/>
      <c r="L833" s="232"/>
      <c r="M833" s="232"/>
      <c r="N833" s="232"/>
      <c r="O833" s="255">
        <f t="shared" si="523"/>
        <v>0</v>
      </c>
      <c r="P833" s="350">
        <f>SUM(O833:O837)</f>
        <v>0</v>
      </c>
      <c r="Q833" s="264"/>
      <c r="R833" s="352">
        <f>SUMPRODUCT(Q833:Q837+0)</f>
        <v>0</v>
      </c>
      <c r="S833" s="354" t="e">
        <f>R833/P833</f>
        <v>#DIV/0!</v>
      </c>
      <c r="T833" s="350" t="e">
        <f>LOOKUP(S833,{0.4,0.45,0.5,0.55,0.6,0.65,0.7,0.75,0.8,0.85,0.9,0.95,1},{0.1,0.175,0.25,0.325,0.4,0.475,0.55,0.625,0.7,0.775,0.85,0.925,1})</f>
        <v>#DIV/0!</v>
      </c>
      <c r="U833" s="356"/>
      <c r="V833" s="358"/>
      <c r="W833" s="360"/>
      <c r="X833" s="356"/>
      <c r="Y833" s="352">
        <f>R833-(V833/10)-X833</f>
        <v>0</v>
      </c>
      <c r="Z833" s="352" t="e">
        <f>Y833*T833*AE833</f>
        <v>#DIV/0!</v>
      </c>
      <c r="AA833" s="352"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x14ac:dyDescent="0.15">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51"/>
      <c r="Q834" s="266"/>
      <c r="R834" s="353"/>
      <c r="S834" s="355"/>
      <c r="T834" s="351"/>
      <c r="U834" s="357"/>
      <c r="V834" s="359"/>
      <c r="W834" s="361"/>
      <c r="X834" s="357"/>
      <c r="Y834" s="353"/>
      <c r="Z834" s="353"/>
      <c r="AA834" s="353"/>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x14ac:dyDescent="0.15">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51"/>
      <c r="Q835" s="266"/>
      <c r="R835" s="353"/>
      <c r="S835" s="355"/>
      <c r="T835" s="351"/>
      <c r="U835" s="357"/>
      <c r="V835" s="359"/>
      <c r="W835" s="361"/>
      <c r="X835" s="357"/>
      <c r="Y835" s="353"/>
      <c r="Z835" s="353"/>
      <c r="AA835" s="353"/>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x14ac:dyDescent="0.15">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51"/>
      <c r="Q836" s="266"/>
      <c r="R836" s="353"/>
      <c r="S836" s="355"/>
      <c r="T836" s="351"/>
      <c r="U836" s="357"/>
      <c r="V836" s="359"/>
      <c r="W836" s="361"/>
      <c r="X836" s="357"/>
      <c r="Y836" s="353"/>
      <c r="Z836" s="353"/>
      <c r="AA836" s="353"/>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x14ac:dyDescent="0.15">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51"/>
      <c r="Q837" s="266"/>
      <c r="R837" s="353"/>
      <c r="S837" s="355"/>
      <c r="T837" s="351"/>
      <c r="U837" s="357"/>
      <c r="V837" s="359"/>
      <c r="W837" s="361"/>
      <c r="X837" s="357"/>
      <c r="Y837" s="353"/>
      <c r="Z837" s="353"/>
      <c r="AA837" s="353"/>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x14ac:dyDescent="0.15">
      <c r="A838" s="241"/>
      <c r="B838" s="242"/>
      <c r="C838" s="243"/>
      <c r="D838" s="244">
        <v>1</v>
      </c>
      <c r="E838" s="245"/>
      <c r="F838" s="245"/>
      <c r="G838" s="244"/>
      <c r="H838" s="246"/>
      <c r="I838" s="246"/>
      <c r="J838" s="244"/>
      <c r="K838" s="245"/>
      <c r="L838" s="244"/>
      <c r="M838" s="244"/>
      <c r="N838" s="244"/>
      <c r="O838" s="257">
        <f t="shared" si="523"/>
        <v>0</v>
      </c>
      <c r="P838" s="363">
        <f>SUM(O838:O842)</f>
        <v>0</v>
      </c>
      <c r="Q838" s="269"/>
      <c r="R838" s="371">
        <f>SUMPRODUCT(Q838:Q842+0)</f>
        <v>0</v>
      </c>
      <c r="S838" s="374" t="e">
        <f>R838/P838</f>
        <v>#DIV/0!</v>
      </c>
      <c r="T838" s="363" t="e">
        <f>LOOKUP(S838,{0.4,0.45,0.5,0.55,0.6,0.65,0.7,0.75,0.8,0.85,0.9,0.95,1},{0.1,0.175,0.25,0.325,0.4,0.475,0.55,0.625,0.7,0.775,0.85,0.925,1})</f>
        <v>#DIV/0!</v>
      </c>
      <c r="U838" s="369"/>
      <c r="V838" s="365"/>
      <c r="W838" s="367"/>
      <c r="X838" s="369"/>
      <c r="Y838" s="371">
        <f>R838-(V838/10)-X838</f>
        <v>0</v>
      </c>
      <c r="Z838" s="371" t="e">
        <f>Y838*T838*AE838</f>
        <v>#DIV/0!</v>
      </c>
      <c r="AA838" s="371"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x14ac:dyDescent="0.15">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64"/>
      <c r="Q839" s="271"/>
      <c r="R839" s="372"/>
      <c r="S839" s="375"/>
      <c r="T839" s="364"/>
      <c r="U839" s="370"/>
      <c r="V839" s="366"/>
      <c r="W839" s="368"/>
      <c r="X839" s="370"/>
      <c r="Y839" s="372"/>
      <c r="Z839" s="372"/>
      <c r="AA839" s="372"/>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x14ac:dyDescent="0.15">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64"/>
      <c r="Q840" s="271"/>
      <c r="R840" s="372"/>
      <c r="S840" s="375"/>
      <c r="T840" s="364"/>
      <c r="U840" s="370"/>
      <c r="V840" s="366"/>
      <c r="W840" s="368"/>
      <c r="X840" s="370"/>
      <c r="Y840" s="372"/>
      <c r="Z840" s="372"/>
      <c r="AA840" s="372"/>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x14ac:dyDescent="0.15">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64"/>
      <c r="Q841" s="271"/>
      <c r="R841" s="372"/>
      <c r="S841" s="375"/>
      <c r="T841" s="364"/>
      <c r="U841" s="370"/>
      <c r="V841" s="366"/>
      <c r="W841" s="368"/>
      <c r="X841" s="370"/>
      <c r="Y841" s="372"/>
      <c r="Z841" s="372"/>
      <c r="AA841" s="372"/>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x14ac:dyDescent="0.15">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64"/>
      <c r="Q842" s="271"/>
      <c r="R842" s="372"/>
      <c r="S842" s="375"/>
      <c r="T842" s="364"/>
      <c r="U842" s="370"/>
      <c r="V842" s="366"/>
      <c r="W842" s="368"/>
      <c r="X842" s="370"/>
      <c r="Y842" s="372"/>
      <c r="Z842" s="372"/>
      <c r="AA842" s="372"/>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x14ac:dyDescent="0.15">
      <c r="A843" s="229"/>
      <c r="B843" s="230"/>
      <c r="C843" s="231"/>
      <c r="D843" s="232">
        <v>1</v>
      </c>
      <c r="E843" s="233"/>
      <c r="F843" s="233"/>
      <c r="G843" s="232"/>
      <c r="H843" s="234"/>
      <c r="I843" s="234"/>
      <c r="J843" s="232"/>
      <c r="K843" s="233"/>
      <c r="L843" s="232"/>
      <c r="M843" s="232"/>
      <c r="N843" s="232"/>
      <c r="O843" s="255">
        <f t="shared" si="523"/>
        <v>0</v>
      </c>
      <c r="P843" s="350">
        <f>SUM(O843:O847)</f>
        <v>0</v>
      </c>
      <c r="Q843" s="264"/>
      <c r="R843" s="352">
        <f>SUMPRODUCT(Q843:Q847+0)</f>
        <v>0</v>
      </c>
      <c r="S843" s="354" t="e">
        <f>R843/P843</f>
        <v>#DIV/0!</v>
      </c>
      <c r="T843" s="350" t="e">
        <f>LOOKUP(S843,{0.4,0.45,0.5,0.55,0.6,0.65,0.7,0.75,0.8,0.85,0.9,0.95,1},{0.1,0.175,0.25,0.325,0.4,0.475,0.55,0.625,0.7,0.775,0.85,0.925,1})</f>
        <v>#DIV/0!</v>
      </c>
      <c r="U843" s="356"/>
      <c r="V843" s="358"/>
      <c r="W843" s="360"/>
      <c r="X843" s="356"/>
      <c r="Y843" s="352">
        <f>R843-(V843/10)-X843</f>
        <v>0</v>
      </c>
      <c r="Z843" s="352" t="e">
        <f>Y843*T843*AE843</f>
        <v>#DIV/0!</v>
      </c>
      <c r="AA843" s="352"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x14ac:dyDescent="0.15">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51"/>
      <c r="Q844" s="266"/>
      <c r="R844" s="353"/>
      <c r="S844" s="355"/>
      <c r="T844" s="351"/>
      <c r="U844" s="357"/>
      <c r="V844" s="359"/>
      <c r="W844" s="361"/>
      <c r="X844" s="357"/>
      <c r="Y844" s="353"/>
      <c r="Z844" s="353"/>
      <c r="AA844" s="353"/>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x14ac:dyDescent="0.15">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51"/>
      <c r="Q845" s="266"/>
      <c r="R845" s="353"/>
      <c r="S845" s="355"/>
      <c r="T845" s="351"/>
      <c r="U845" s="357"/>
      <c r="V845" s="359"/>
      <c r="W845" s="361"/>
      <c r="X845" s="357"/>
      <c r="Y845" s="353"/>
      <c r="Z845" s="353"/>
      <c r="AA845" s="353"/>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x14ac:dyDescent="0.15">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51"/>
      <c r="Q846" s="266"/>
      <c r="R846" s="353"/>
      <c r="S846" s="355"/>
      <c r="T846" s="351"/>
      <c r="U846" s="357"/>
      <c r="V846" s="359"/>
      <c r="W846" s="361"/>
      <c r="X846" s="357"/>
      <c r="Y846" s="353"/>
      <c r="Z846" s="353"/>
      <c r="AA846" s="353"/>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x14ac:dyDescent="0.15">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51"/>
      <c r="Q847" s="266"/>
      <c r="R847" s="353"/>
      <c r="S847" s="355"/>
      <c r="T847" s="351"/>
      <c r="U847" s="357"/>
      <c r="V847" s="359"/>
      <c r="W847" s="361"/>
      <c r="X847" s="357"/>
      <c r="Y847" s="353"/>
      <c r="Z847" s="353"/>
      <c r="AA847" s="353"/>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x14ac:dyDescent="0.15">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x14ac:dyDescent="0.15">
      <c r="A849" s="229"/>
      <c r="B849" s="230"/>
      <c r="C849" s="231"/>
      <c r="D849" s="232">
        <v>1</v>
      </c>
      <c r="E849" s="233"/>
      <c r="F849" s="233"/>
      <c r="G849" s="232"/>
      <c r="H849" s="234"/>
      <c r="I849" s="234"/>
      <c r="J849" s="232"/>
      <c r="K849" s="233"/>
      <c r="L849" s="232"/>
      <c r="M849" s="232"/>
      <c r="N849" s="232"/>
      <c r="O849" s="255">
        <f t="shared" ref="O849:O873" si="540">N849*M849</f>
        <v>0</v>
      </c>
      <c r="P849" s="350">
        <f>SUM(O849:O853)</f>
        <v>0</v>
      </c>
      <c r="Q849" s="264"/>
      <c r="R849" s="352">
        <f>SUMPRODUCT(Q849:Q853+0)</f>
        <v>0</v>
      </c>
      <c r="S849" s="354" t="e">
        <f>R849/P849</f>
        <v>#DIV/0!</v>
      </c>
      <c r="T849" s="350" t="e">
        <f>LOOKUP(S849,{0.4,0.45,0.5,0.55,0.6,0.65,0.7,0.75,0.8,0.85,0.9,0.95,1},{0.1,0.175,0.25,0.325,0.4,0.475,0.55,0.625,0.7,0.775,0.85,0.925,1})</f>
        <v>#DIV/0!</v>
      </c>
      <c r="U849" s="356"/>
      <c r="V849" s="358"/>
      <c r="W849" s="360"/>
      <c r="X849" s="356"/>
      <c r="Y849" s="352">
        <f>R849-(V849/10)-X849</f>
        <v>0</v>
      </c>
      <c r="Z849" s="352" t="e">
        <f>Y849*T849*AE849</f>
        <v>#DIV/0!</v>
      </c>
      <c r="AA849" s="352"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x14ac:dyDescent="0.15">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51"/>
      <c r="Q850" s="266"/>
      <c r="R850" s="353"/>
      <c r="S850" s="355"/>
      <c r="T850" s="351"/>
      <c r="U850" s="357"/>
      <c r="V850" s="359"/>
      <c r="W850" s="361"/>
      <c r="X850" s="357"/>
      <c r="Y850" s="353"/>
      <c r="Z850" s="353"/>
      <c r="AA850" s="353"/>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x14ac:dyDescent="0.15">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51"/>
      <c r="Q851" s="266"/>
      <c r="R851" s="353"/>
      <c r="S851" s="355"/>
      <c r="T851" s="351"/>
      <c r="U851" s="357"/>
      <c r="V851" s="359"/>
      <c r="W851" s="361"/>
      <c r="X851" s="357"/>
      <c r="Y851" s="353"/>
      <c r="Z851" s="353"/>
      <c r="AA851" s="353"/>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x14ac:dyDescent="0.15">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51"/>
      <c r="Q852" s="266"/>
      <c r="R852" s="353"/>
      <c r="S852" s="355"/>
      <c r="T852" s="351"/>
      <c r="U852" s="357"/>
      <c r="V852" s="359"/>
      <c r="W852" s="361"/>
      <c r="X852" s="357"/>
      <c r="Y852" s="353"/>
      <c r="Z852" s="353"/>
      <c r="AA852" s="353"/>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x14ac:dyDescent="0.15">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51"/>
      <c r="Q853" s="266"/>
      <c r="R853" s="353"/>
      <c r="S853" s="355"/>
      <c r="T853" s="351"/>
      <c r="U853" s="357"/>
      <c r="V853" s="359"/>
      <c r="W853" s="361"/>
      <c r="X853" s="357"/>
      <c r="Y853" s="353"/>
      <c r="Z853" s="353"/>
      <c r="AA853" s="353"/>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x14ac:dyDescent="0.15">
      <c r="A854" s="241"/>
      <c r="B854" s="242"/>
      <c r="C854" s="243"/>
      <c r="D854" s="244">
        <v>1</v>
      </c>
      <c r="E854" s="245"/>
      <c r="F854" s="245"/>
      <c r="G854" s="244"/>
      <c r="H854" s="246"/>
      <c r="I854" s="246"/>
      <c r="J854" s="244"/>
      <c r="K854" s="245"/>
      <c r="L854" s="244"/>
      <c r="M854" s="244"/>
      <c r="N854" s="244"/>
      <c r="O854" s="257">
        <f t="shared" si="540"/>
        <v>0</v>
      </c>
      <c r="P854" s="363">
        <f>SUM(O854:O858)</f>
        <v>0</v>
      </c>
      <c r="Q854" s="269"/>
      <c r="R854" s="371">
        <f>SUMPRODUCT(Q854:Q858+0)</f>
        <v>0</v>
      </c>
      <c r="S854" s="374" t="e">
        <f>R854/P854</f>
        <v>#DIV/0!</v>
      </c>
      <c r="T854" s="363" t="e">
        <f>LOOKUP(S854,{0.4,0.45,0.5,0.55,0.6,0.65,0.7,0.75,0.8,0.85,0.9,0.95,1},{0.1,0.175,0.25,0.325,0.4,0.475,0.55,0.625,0.7,0.775,0.85,0.925,1})</f>
        <v>#DIV/0!</v>
      </c>
      <c r="U854" s="369"/>
      <c r="V854" s="365"/>
      <c r="W854" s="367"/>
      <c r="X854" s="369"/>
      <c r="Y854" s="371">
        <f>R854-(V854/10)-X854</f>
        <v>0</v>
      </c>
      <c r="Z854" s="371" t="e">
        <f>Y854*T854*AE854</f>
        <v>#DIV/0!</v>
      </c>
      <c r="AA854" s="371"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x14ac:dyDescent="0.15">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64"/>
      <c r="Q855" s="271"/>
      <c r="R855" s="372"/>
      <c r="S855" s="375"/>
      <c r="T855" s="364"/>
      <c r="U855" s="370"/>
      <c r="V855" s="366"/>
      <c r="W855" s="368"/>
      <c r="X855" s="370"/>
      <c r="Y855" s="372"/>
      <c r="Z855" s="372"/>
      <c r="AA855" s="372"/>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x14ac:dyDescent="0.15">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64"/>
      <c r="Q856" s="271"/>
      <c r="R856" s="372"/>
      <c r="S856" s="375"/>
      <c r="T856" s="364"/>
      <c r="U856" s="370"/>
      <c r="V856" s="366"/>
      <c r="W856" s="368"/>
      <c r="X856" s="370"/>
      <c r="Y856" s="372"/>
      <c r="Z856" s="372"/>
      <c r="AA856" s="372"/>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x14ac:dyDescent="0.15">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64"/>
      <c r="Q857" s="271"/>
      <c r="R857" s="372"/>
      <c r="S857" s="375"/>
      <c r="T857" s="364"/>
      <c r="U857" s="370"/>
      <c r="V857" s="366"/>
      <c r="W857" s="368"/>
      <c r="X857" s="370"/>
      <c r="Y857" s="372"/>
      <c r="Z857" s="372"/>
      <c r="AA857" s="372"/>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x14ac:dyDescent="0.15">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64"/>
      <c r="Q858" s="271"/>
      <c r="R858" s="372"/>
      <c r="S858" s="375"/>
      <c r="T858" s="364"/>
      <c r="U858" s="370"/>
      <c r="V858" s="366"/>
      <c r="W858" s="368"/>
      <c r="X858" s="370"/>
      <c r="Y858" s="372"/>
      <c r="Z858" s="372"/>
      <c r="AA858" s="372"/>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x14ac:dyDescent="0.15">
      <c r="A859" s="229"/>
      <c r="B859" s="230"/>
      <c r="C859" s="231"/>
      <c r="D859" s="232">
        <v>1</v>
      </c>
      <c r="E859" s="233"/>
      <c r="F859" s="233"/>
      <c r="G859" s="232"/>
      <c r="H859" s="234"/>
      <c r="I859" s="234"/>
      <c r="J859" s="232"/>
      <c r="K859" s="233"/>
      <c r="L859" s="232"/>
      <c r="M859" s="232"/>
      <c r="N859" s="232"/>
      <c r="O859" s="255">
        <f t="shared" si="540"/>
        <v>0</v>
      </c>
      <c r="P859" s="350">
        <f>SUM(O859:O863)</f>
        <v>0</v>
      </c>
      <c r="Q859" s="264"/>
      <c r="R859" s="352">
        <f>SUMPRODUCT(Q859:Q863+0)</f>
        <v>0</v>
      </c>
      <c r="S859" s="354" t="e">
        <f>R859/P859</f>
        <v>#DIV/0!</v>
      </c>
      <c r="T859" s="350" t="e">
        <f>LOOKUP(S859,{0.4,0.45,0.5,0.55,0.6,0.65,0.7,0.75,0.8,0.85,0.9,0.95,1},{0.1,0.175,0.25,0.325,0.4,0.475,0.55,0.625,0.7,0.775,0.85,0.925,1})</f>
        <v>#DIV/0!</v>
      </c>
      <c r="U859" s="356"/>
      <c r="V859" s="358"/>
      <c r="W859" s="360"/>
      <c r="X859" s="356"/>
      <c r="Y859" s="352">
        <f>R859-(V859/10)-X859</f>
        <v>0</v>
      </c>
      <c r="Z859" s="352" t="e">
        <f>Y859*T859*AE859</f>
        <v>#DIV/0!</v>
      </c>
      <c r="AA859" s="352"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x14ac:dyDescent="0.15">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51"/>
      <c r="Q860" s="266"/>
      <c r="R860" s="353"/>
      <c r="S860" s="355"/>
      <c r="T860" s="351"/>
      <c r="U860" s="357"/>
      <c r="V860" s="359"/>
      <c r="W860" s="361"/>
      <c r="X860" s="357"/>
      <c r="Y860" s="353"/>
      <c r="Z860" s="353"/>
      <c r="AA860" s="353"/>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x14ac:dyDescent="0.15">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51"/>
      <c r="Q861" s="266"/>
      <c r="R861" s="353"/>
      <c r="S861" s="355"/>
      <c r="T861" s="351"/>
      <c r="U861" s="357"/>
      <c r="V861" s="359"/>
      <c r="W861" s="361"/>
      <c r="X861" s="357"/>
      <c r="Y861" s="353"/>
      <c r="Z861" s="353"/>
      <c r="AA861" s="353"/>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x14ac:dyDescent="0.15">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51"/>
      <c r="Q862" s="266"/>
      <c r="R862" s="353"/>
      <c r="S862" s="355"/>
      <c r="T862" s="351"/>
      <c r="U862" s="357"/>
      <c r="V862" s="359"/>
      <c r="W862" s="361"/>
      <c r="X862" s="357"/>
      <c r="Y862" s="353"/>
      <c r="Z862" s="353"/>
      <c r="AA862" s="353"/>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x14ac:dyDescent="0.15">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51"/>
      <c r="Q863" s="266"/>
      <c r="R863" s="353"/>
      <c r="S863" s="355"/>
      <c r="T863" s="351"/>
      <c r="U863" s="357"/>
      <c r="V863" s="359"/>
      <c r="W863" s="361"/>
      <c r="X863" s="357"/>
      <c r="Y863" s="353"/>
      <c r="Z863" s="353"/>
      <c r="AA863" s="353"/>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x14ac:dyDescent="0.15">
      <c r="A864" s="241"/>
      <c r="B864" s="242"/>
      <c r="C864" s="243"/>
      <c r="D864" s="244">
        <v>1</v>
      </c>
      <c r="E864" s="245"/>
      <c r="F864" s="245"/>
      <c r="G864" s="244"/>
      <c r="H864" s="246"/>
      <c r="I864" s="246"/>
      <c r="J864" s="244"/>
      <c r="K864" s="245"/>
      <c r="L864" s="244"/>
      <c r="M864" s="244"/>
      <c r="N864" s="244"/>
      <c r="O864" s="257">
        <f t="shared" si="540"/>
        <v>0</v>
      </c>
      <c r="P864" s="363">
        <f>SUM(O864:O868)</f>
        <v>0</v>
      </c>
      <c r="Q864" s="269"/>
      <c r="R864" s="371">
        <f>SUMPRODUCT(Q864:Q868+0)</f>
        <v>0</v>
      </c>
      <c r="S864" s="374" t="e">
        <f>R864/P864</f>
        <v>#DIV/0!</v>
      </c>
      <c r="T864" s="363" t="e">
        <f>LOOKUP(S864,{0.4,0.45,0.5,0.55,0.6,0.65,0.7,0.75,0.8,0.85,0.9,0.95,1},{0.1,0.175,0.25,0.325,0.4,0.475,0.55,0.625,0.7,0.775,0.85,0.925,1})</f>
        <v>#DIV/0!</v>
      </c>
      <c r="U864" s="369"/>
      <c r="V864" s="365"/>
      <c r="W864" s="367"/>
      <c r="X864" s="369"/>
      <c r="Y864" s="371">
        <f>R864-(V864/10)-X864</f>
        <v>0</v>
      </c>
      <c r="Z864" s="371" t="e">
        <f>Y864*T864*AE864</f>
        <v>#DIV/0!</v>
      </c>
      <c r="AA864" s="371"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x14ac:dyDescent="0.15">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64"/>
      <c r="Q865" s="271"/>
      <c r="R865" s="372"/>
      <c r="S865" s="375"/>
      <c r="T865" s="364"/>
      <c r="U865" s="370"/>
      <c r="V865" s="366"/>
      <c r="W865" s="368"/>
      <c r="X865" s="370"/>
      <c r="Y865" s="372"/>
      <c r="Z865" s="372"/>
      <c r="AA865" s="372"/>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x14ac:dyDescent="0.15">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64"/>
      <c r="Q866" s="271"/>
      <c r="R866" s="372"/>
      <c r="S866" s="375"/>
      <c r="T866" s="364"/>
      <c r="U866" s="370"/>
      <c r="V866" s="366"/>
      <c r="W866" s="368"/>
      <c r="X866" s="370"/>
      <c r="Y866" s="372"/>
      <c r="Z866" s="372"/>
      <c r="AA866" s="372"/>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x14ac:dyDescent="0.15">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64"/>
      <c r="Q867" s="271"/>
      <c r="R867" s="372"/>
      <c r="S867" s="375"/>
      <c r="T867" s="364"/>
      <c r="U867" s="370"/>
      <c r="V867" s="366"/>
      <c r="W867" s="368"/>
      <c r="X867" s="370"/>
      <c r="Y867" s="372"/>
      <c r="Z867" s="372"/>
      <c r="AA867" s="372"/>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x14ac:dyDescent="0.15">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64"/>
      <c r="Q868" s="271"/>
      <c r="R868" s="372"/>
      <c r="S868" s="375"/>
      <c r="T868" s="364"/>
      <c r="U868" s="370"/>
      <c r="V868" s="366"/>
      <c r="W868" s="368"/>
      <c r="X868" s="370"/>
      <c r="Y868" s="372"/>
      <c r="Z868" s="372"/>
      <c r="AA868" s="372"/>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x14ac:dyDescent="0.15">
      <c r="A869" s="229"/>
      <c r="B869" s="230"/>
      <c r="C869" s="231"/>
      <c r="D869" s="232">
        <v>1</v>
      </c>
      <c r="E869" s="233"/>
      <c r="F869" s="233"/>
      <c r="G869" s="232"/>
      <c r="H869" s="234"/>
      <c r="I869" s="234"/>
      <c r="J869" s="232"/>
      <c r="K869" s="233"/>
      <c r="L869" s="232"/>
      <c r="M869" s="232"/>
      <c r="N869" s="232"/>
      <c r="O869" s="255">
        <f t="shared" si="540"/>
        <v>0</v>
      </c>
      <c r="P869" s="350">
        <f>SUM(O869:O873)</f>
        <v>0</v>
      </c>
      <c r="Q869" s="264"/>
      <c r="R869" s="352">
        <f>SUMPRODUCT(Q869:Q873+0)</f>
        <v>0</v>
      </c>
      <c r="S869" s="354" t="e">
        <f>R869/P869</f>
        <v>#DIV/0!</v>
      </c>
      <c r="T869" s="350" t="e">
        <f>LOOKUP(S869,{0.4,0.45,0.5,0.55,0.6,0.65,0.7,0.75,0.8,0.85,0.9,0.95,1},{0.1,0.175,0.25,0.325,0.4,0.475,0.55,0.625,0.7,0.775,0.85,0.925,1})</f>
        <v>#DIV/0!</v>
      </c>
      <c r="U869" s="356"/>
      <c r="V869" s="358"/>
      <c r="W869" s="360"/>
      <c r="X869" s="356"/>
      <c r="Y869" s="352">
        <f>R869-(V869/10)-X869</f>
        <v>0</v>
      </c>
      <c r="Z869" s="352" t="e">
        <f>Y869*T869*AE869</f>
        <v>#DIV/0!</v>
      </c>
      <c r="AA869" s="352"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x14ac:dyDescent="0.15">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51"/>
      <c r="Q870" s="266"/>
      <c r="R870" s="353"/>
      <c r="S870" s="355"/>
      <c r="T870" s="351"/>
      <c r="U870" s="357"/>
      <c r="V870" s="359"/>
      <c r="W870" s="361"/>
      <c r="X870" s="357"/>
      <c r="Y870" s="353"/>
      <c r="Z870" s="353"/>
      <c r="AA870" s="353"/>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x14ac:dyDescent="0.15">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51"/>
      <c r="Q871" s="266"/>
      <c r="R871" s="353"/>
      <c r="S871" s="355"/>
      <c r="T871" s="351"/>
      <c r="U871" s="357"/>
      <c r="V871" s="359"/>
      <c r="W871" s="361"/>
      <c r="X871" s="357"/>
      <c r="Y871" s="353"/>
      <c r="Z871" s="353"/>
      <c r="AA871" s="353"/>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x14ac:dyDescent="0.15">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51"/>
      <c r="Q872" s="266"/>
      <c r="R872" s="353"/>
      <c r="S872" s="355"/>
      <c r="T872" s="351"/>
      <c r="U872" s="357"/>
      <c r="V872" s="359"/>
      <c r="W872" s="361"/>
      <c r="X872" s="357"/>
      <c r="Y872" s="353"/>
      <c r="Z872" s="353"/>
      <c r="AA872" s="353"/>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x14ac:dyDescent="0.15">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51"/>
      <c r="Q873" s="266"/>
      <c r="R873" s="353"/>
      <c r="S873" s="355"/>
      <c r="T873" s="351"/>
      <c r="U873" s="357"/>
      <c r="V873" s="359"/>
      <c r="W873" s="361"/>
      <c r="X873" s="357"/>
      <c r="Y873" s="353"/>
      <c r="Z873" s="353"/>
      <c r="AA873" s="353"/>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x14ac:dyDescent="0.15">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x14ac:dyDescent="0.15">
      <c r="A875" s="229"/>
      <c r="B875" s="230"/>
      <c r="C875" s="231"/>
      <c r="D875" s="232">
        <v>1</v>
      </c>
      <c r="E875" s="233"/>
      <c r="F875" s="233"/>
      <c r="G875" s="232"/>
      <c r="H875" s="234"/>
      <c r="I875" s="234"/>
      <c r="J875" s="232"/>
      <c r="K875" s="233"/>
      <c r="L875" s="232"/>
      <c r="M875" s="232"/>
      <c r="N875" s="232"/>
      <c r="O875" s="255">
        <f t="shared" ref="O875:O899" si="557">N875*M875</f>
        <v>0</v>
      </c>
      <c r="P875" s="350">
        <f>SUM(O875:O879)</f>
        <v>0</v>
      </c>
      <c r="Q875" s="264"/>
      <c r="R875" s="352">
        <f>SUMPRODUCT(Q875:Q879+0)</f>
        <v>0</v>
      </c>
      <c r="S875" s="354" t="e">
        <f>R875/P875</f>
        <v>#DIV/0!</v>
      </c>
      <c r="T875" s="350" t="e">
        <f>LOOKUP(S875,{0.4,0.45,0.5,0.55,0.6,0.65,0.7,0.75,0.8,0.85,0.9,0.95,1},{0.1,0.175,0.25,0.325,0.4,0.475,0.55,0.625,0.7,0.775,0.85,0.925,1})</f>
        <v>#DIV/0!</v>
      </c>
      <c r="U875" s="356"/>
      <c r="V875" s="358"/>
      <c r="W875" s="360"/>
      <c r="X875" s="356"/>
      <c r="Y875" s="352">
        <f>R875-(V875/10)-X875</f>
        <v>0</v>
      </c>
      <c r="Z875" s="352" t="e">
        <f>Y875*T875*AE875</f>
        <v>#DIV/0!</v>
      </c>
      <c r="AA875" s="352"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x14ac:dyDescent="0.15">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51"/>
      <c r="Q876" s="266"/>
      <c r="R876" s="353"/>
      <c r="S876" s="355"/>
      <c r="T876" s="351"/>
      <c r="U876" s="357"/>
      <c r="V876" s="359"/>
      <c r="W876" s="361"/>
      <c r="X876" s="357"/>
      <c r="Y876" s="353"/>
      <c r="Z876" s="353"/>
      <c r="AA876" s="353"/>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x14ac:dyDescent="0.15">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51"/>
      <c r="Q877" s="266"/>
      <c r="R877" s="353"/>
      <c r="S877" s="355"/>
      <c r="T877" s="351"/>
      <c r="U877" s="357"/>
      <c r="V877" s="359"/>
      <c r="W877" s="361"/>
      <c r="X877" s="357"/>
      <c r="Y877" s="353"/>
      <c r="Z877" s="353"/>
      <c r="AA877" s="353"/>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x14ac:dyDescent="0.15">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51"/>
      <c r="Q878" s="266"/>
      <c r="R878" s="353"/>
      <c r="S878" s="355"/>
      <c r="T878" s="351"/>
      <c r="U878" s="357"/>
      <c r="V878" s="359"/>
      <c r="W878" s="361"/>
      <c r="X878" s="357"/>
      <c r="Y878" s="353"/>
      <c r="Z878" s="353"/>
      <c r="AA878" s="353"/>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x14ac:dyDescent="0.15">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51"/>
      <c r="Q879" s="266"/>
      <c r="R879" s="353"/>
      <c r="S879" s="355"/>
      <c r="T879" s="351"/>
      <c r="U879" s="357"/>
      <c r="V879" s="359"/>
      <c r="W879" s="361"/>
      <c r="X879" s="357"/>
      <c r="Y879" s="353"/>
      <c r="Z879" s="353"/>
      <c r="AA879" s="353"/>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x14ac:dyDescent="0.15">
      <c r="A880" s="241"/>
      <c r="B880" s="242"/>
      <c r="C880" s="243"/>
      <c r="D880" s="244">
        <v>1</v>
      </c>
      <c r="E880" s="245"/>
      <c r="F880" s="245"/>
      <c r="G880" s="244"/>
      <c r="H880" s="246"/>
      <c r="I880" s="246"/>
      <c r="J880" s="244"/>
      <c r="K880" s="245"/>
      <c r="L880" s="244"/>
      <c r="M880" s="244"/>
      <c r="N880" s="244"/>
      <c r="O880" s="257">
        <f t="shared" si="557"/>
        <v>0</v>
      </c>
      <c r="P880" s="363">
        <f>SUM(O880:O884)</f>
        <v>0</v>
      </c>
      <c r="Q880" s="269"/>
      <c r="R880" s="371">
        <f>SUMPRODUCT(Q880:Q884+0)</f>
        <v>0</v>
      </c>
      <c r="S880" s="374" t="e">
        <f>R880/P880</f>
        <v>#DIV/0!</v>
      </c>
      <c r="T880" s="363" t="e">
        <f>LOOKUP(S880,{0.4,0.45,0.5,0.55,0.6,0.65,0.7,0.75,0.8,0.85,0.9,0.95,1},{0.1,0.175,0.25,0.325,0.4,0.475,0.55,0.625,0.7,0.775,0.85,0.925,1})</f>
        <v>#DIV/0!</v>
      </c>
      <c r="U880" s="369"/>
      <c r="V880" s="365"/>
      <c r="W880" s="367"/>
      <c r="X880" s="369"/>
      <c r="Y880" s="371">
        <f>R880-(V880/10)-X880</f>
        <v>0</v>
      </c>
      <c r="Z880" s="371" t="e">
        <f>Y880*T880*AE880</f>
        <v>#DIV/0!</v>
      </c>
      <c r="AA880" s="371"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x14ac:dyDescent="0.15">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64"/>
      <c r="Q881" s="271"/>
      <c r="R881" s="372"/>
      <c r="S881" s="375"/>
      <c r="T881" s="364"/>
      <c r="U881" s="370"/>
      <c r="V881" s="366"/>
      <c r="W881" s="368"/>
      <c r="X881" s="370"/>
      <c r="Y881" s="372"/>
      <c r="Z881" s="372"/>
      <c r="AA881" s="372"/>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x14ac:dyDescent="0.15">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64"/>
      <c r="Q882" s="271"/>
      <c r="R882" s="372"/>
      <c r="S882" s="375"/>
      <c r="T882" s="364"/>
      <c r="U882" s="370"/>
      <c r="V882" s="366"/>
      <c r="W882" s="368"/>
      <c r="X882" s="370"/>
      <c r="Y882" s="372"/>
      <c r="Z882" s="372"/>
      <c r="AA882" s="372"/>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x14ac:dyDescent="0.15">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64"/>
      <c r="Q883" s="271"/>
      <c r="R883" s="372"/>
      <c r="S883" s="375"/>
      <c r="T883" s="364"/>
      <c r="U883" s="370"/>
      <c r="V883" s="366"/>
      <c r="W883" s="368"/>
      <c r="X883" s="370"/>
      <c r="Y883" s="372"/>
      <c r="Z883" s="372"/>
      <c r="AA883" s="372"/>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x14ac:dyDescent="0.15">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64"/>
      <c r="Q884" s="271"/>
      <c r="R884" s="372"/>
      <c r="S884" s="375"/>
      <c r="T884" s="364"/>
      <c r="U884" s="370"/>
      <c r="V884" s="366"/>
      <c r="W884" s="368"/>
      <c r="X884" s="370"/>
      <c r="Y884" s="372"/>
      <c r="Z884" s="372"/>
      <c r="AA884" s="372"/>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x14ac:dyDescent="0.15">
      <c r="A885" s="229"/>
      <c r="B885" s="230"/>
      <c r="C885" s="231"/>
      <c r="D885" s="232">
        <v>1</v>
      </c>
      <c r="E885" s="233"/>
      <c r="F885" s="233"/>
      <c r="G885" s="232"/>
      <c r="H885" s="234"/>
      <c r="I885" s="234"/>
      <c r="J885" s="232"/>
      <c r="K885" s="233"/>
      <c r="L885" s="232"/>
      <c r="M885" s="232"/>
      <c r="N885" s="232"/>
      <c r="O885" s="255">
        <f t="shared" si="557"/>
        <v>0</v>
      </c>
      <c r="P885" s="350">
        <f>SUM(O885:O889)</f>
        <v>0</v>
      </c>
      <c r="Q885" s="264"/>
      <c r="R885" s="352">
        <f>SUMPRODUCT(Q885:Q889+0)</f>
        <v>0</v>
      </c>
      <c r="S885" s="354" t="e">
        <f>R885/P885</f>
        <v>#DIV/0!</v>
      </c>
      <c r="T885" s="350" t="e">
        <f>LOOKUP(S885,{0.4,0.45,0.5,0.55,0.6,0.65,0.7,0.75,0.8,0.85,0.9,0.95,1},{0.1,0.175,0.25,0.325,0.4,0.475,0.55,0.625,0.7,0.775,0.85,0.925,1})</f>
        <v>#DIV/0!</v>
      </c>
      <c r="U885" s="356"/>
      <c r="V885" s="358"/>
      <c r="W885" s="360"/>
      <c r="X885" s="356"/>
      <c r="Y885" s="352">
        <f>R885-(V885/10)-X885</f>
        <v>0</v>
      </c>
      <c r="Z885" s="352" t="e">
        <f>Y885*T885*AE885</f>
        <v>#DIV/0!</v>
      </c>
      <c r="AA885" s="352"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x14ac:dyDescent="0.15">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51"/>
      <c r="Q886" s="266"/>
      <c r="R886" s="353"/>
      <c r="S886" s="355"/>
      <c r="T886" s="351"/>
      <c r="U886" s="357"/>
      <c r="V886" s="359"/>
      <c r="W886" s="361"/>
      <c r="X886" s="357"/>
      <c r="Y886" s="353"/>
      <c r="Z886" s="353"/>
      <c r="AA886" s="353"/>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x14ac:dyDescent="0.15">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51"/>
      <c r="Q887" s="266"/>
      <c r="R887" s="353"/>
      <c r="S887" s="355"/>
      <c r="T887" s="351"/>
      <c r="U887" s="357"/>
      <c r="V887" s="359"/>
      <c r="W887" s="361"/>
      <c r="X887" s="357"/>
      <c r="Y887" s="353"/>
      <c r="Z887" s="353"/>
      <c r="AA887" s="353"/>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x14ac:dyDescent="0.15">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51"/>
      <c r="Q888" s="266"/>
      <c r="R888" s="353"/>
      <c r="S888" s="355"/>
      <c r="T888" s="351"/>
      <c r="U888" s="357"/>
      <c r="V888" s="359"/>
      <c r="W888" s="361"/>
      <c r="X888" s="357"/>
      <c r="Y888" s="353"/>
      <c r="Z888" s="353"/>
      <c r="AA888" s="353"/>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x14ac:dyDescent="0.15">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51"/>
      <c r="Q889" s="266"/>
      <c r="R889" s="353"/>
      <c r="S889" s="355"/>
      <c r="T889" s="351"/>
      <c r="U889" s="357"/>
      <c r="V889" s="359"/>
      <c r="W889" s="361"/>
      <c r="X889" s="357"/>
      <c r="Y889" s="353"/>
      <c r="Z889" s="353"/>
      <c r="AA889" s="353"/>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x14ac:dyDescent="0.15">
      <c r="A890" s="241"/>
      <c r="B890" s="242"/>
      <c r="C890" s="243"/>
      <c r="D890" s="244">
        <v>1</v>
      </c>
      <c r="E890" s="245"/>
      <c r="F890" s="245"/>
      <c r="G890" s="244"/>
      <c r="H890" s="246"/>
      <c r="I890" s="246"/>
      <c r="J890" s="244"/>
      <c r="K890" s="245"/>
      <c r="L890" s="244"/>
      <c r="M890" s="244"/>
      <c r="N890" s="244"/>
      <c r="O890" s="257">
        <f t="shared" si="557"/>
        <v>0</v>
      </c>
      <c r="P890" s="363">
        <f>SUM(O890:O894)</f>
        <v>0</v>
      </c>
      <c r="Q890" s="269"/>
      <c r="R890" s="371">
        <f>SUMPRODUCT(Q890:Q894+0)</f>
        <v>0</v>
      </c>
      <c r="S890" s="374" t="e">
        <f>R890/P890</f>
        <v>#DIV/0!</v>
      </c>
      <c r="T890" s="363" t="e">
        <f>LOOKUP(S890,{0.4,0.45,0.5,0.55,0.6,0.65,0.7,0.75,0.8,0.85,0.9,0.95,1},{0.1,0.175,0.25,0.325,0.4,0.475,0.55,0.625,0.7,0.775,0.85,0.925,1})</f>
        <v>#DIV/0!</v>
      </c>
      <c r="U890" s="369"/>
      <c r="V890" s="365"/>
      <c r="W890" s="367"/>
      <c r="X890" s="369"/>
      <c r="Y890" s="371">
        <f>R890-(V890/10)-X890</f>
        <v>0</v>
      </c>
      <c r="Z890" s="371" t="e">
        <f>Y890*T890*AE890</f>
        <v>#DIV/0!</v>
      </c>
      <c r="AA890" s="371"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x14ac:dyDescent="0.15">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64"/>
      <c r="Q891" s="271"/>
      <c r="R891" s="372"/>
      <c r="S891" s="375"/>
      <c r="T891" s="364"/>
      <c r="U891" s="370"/>
      <c r="V891" s="366"/>
      <c r="W891" s="368"/>
      <c r="X891" s="370"/>
      <c r="Y891" s="372"/>
      <c r="Z891" s="372"/>
      <c r="AA891" s="372"/>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x14ac:dyDescent="0.15">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64"/>
      <c r="Q892" s="271"/>
      <c r="R892" s="372"/>
      <c r="S892" s="375"/>
      <c r="T892" s="364"/>
      <c r="U892" s="370"/>
      <c r="V892" s="366"/>
      <c r="W892" s="368"/>
      <c r="X892" s="370"/>
      <c r="Y892" s="372"/>
      <c r="Z892" s="372"/>
      <c r="AA892" s="372"/>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x14ac:dyDescent="0.15">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64"/>
      <c r="Q893" s="271"/>
      <c r="R893" s="372"/>
      <c r="S893" s="375"/>
      <c r="T893" s="364"/>
      <c r="U893" s="370"/>
      <c r="V893" s="366"/>
      <c r="W893" s="368"/>
      <c r="X893" s="370"/>
      <c r="Y893" s="372"/>
      <c r="Z893" s="372"/>
      <c r="AA893" s="372"/>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x14ac:dyDescent="0.15">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64"/>
      <c r="Q894" s="271"/>
      <c r="R894" s="372"/>
      <c r="S894" s="375"/>
      <c r="T894" s="364"/>
      <c r="U894" s="370"/>
      <c r="V894" s="366"/>
      <c r="W894" s="368"/>
      <c r="X894" s="370"/>
      <c r="Y894" s="372"/>
      <c r="Z894" s="372"/>
      <c r="AA894" s="372"/>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x14ac:dyDescent="0.15">
      <c r="A895" s="229"/>
      <c r="B895" s="230"/>
      <c r="C895" s="231"/>
      <c r="D895" s="232">
        <v>1</v>
      </c>
      <c r="E895" s="233"/>
      <c r="F895" s="233"/>
      <c r="G895" s="232"/>
      <c r="H895" s="234"/>
      <c r="I895" s="234"/>
      <c r="J895" s="232"/>
      <c r="K895" s="233"/>
      <c r="L895" s="232"/>
      <c r="M895" s="232"/>
      <c r="N895" s="232"/>
      <c r="O895" s="255">
        <f t="shared" si="557"/>
        <v>0</v>
      </c>
      <c r="P895" s="350">
        <f>SUM(O895:O899)</f>
        <v>0</v>
      </c>
      <c r="Q895" s="264"/>
      <c r="R895" s="352">
        <f>SUMPRODUCT(Q895:Q899+0)</f>
        <v>0</v>
      </c>
      <c r="S895" s="354" t="e">
        <f>R895/P895</f>
        <v>#DIV/0!</v>
      </c>
      <c r="T895" s="350" t="e">
        <f>LOOKUP(S895,{0.4,0.45,0.5,0.55,0.6,0.65,0.7,0.75,0.8,0.85,0.9,0.95,1},{0.1,0.175,0.25,0.325,0.4,0.475,0.55,0.625,0.7,0.775,0.85,0.925,1})</f>
        <v>#DIV/0!</v>
      </c>
      <c r="U895" s="356"/>
      <c r="V895" s="358"/>
      <c r="W895" s="360"/>
      <c r="X895" s="356"/>
      <c r="Y895" s="352">
        <f>R895-(V895/10)-X895</f>
        <v>0</v>
      </c>
      <c r="Z895" s="352" t="e">
        <f>Y895*T895*AE895</f>
        <v>#DIV/0!</v>
      </c>
      <c r="AA895" s="352"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x14ac:dyDescent="0.15">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51"/>
      <c r="Q896" s="266"/>
      <c r="R896" s="353"/>
      <c r="S896" s="355"/>
      <c r="T896" s="351"/>
      <c r="U896" s="357"/>
      <c r="V896" s="359"/>
      <c r="W896" s="361"/>
      <c r="X896" s="357"/>
      <c r="Y896" s="353"/>
      <c r="Z896" s="353"/>
      <c r="AA896" s="353"/>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x14ac:dyDescent="0.15">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51"/>
      <c r="Q897" s="266"/>
      <c r="R897" s="353"/>
      <c r="S897" s="355"/>
      <c r="T897" s="351"/>
      <c r="U897" s="357"/>
      <c r="V897" s="359"/>
      <c r="W897" s="361"/>
      <c r="X897" s="357"/>
      <c r="Y897" s="353"/>
      <c r="Z897" s="353"/>
      <c r="AA897" s="353"/>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x14ac:dyDescent="0.15">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51"/>
      <c r="Q898" s="266"/>
      <c r="R898" s="353"/>
      <c r="S898" s="355"/>
      <c r="T898" s="351"/>
      <c r="U898" s="357"/>
      <c r="V898" s="359"/>
      <c r="W898" s="361"/>
      <c r="X898" s="357"/>
      <c r="Y898" s="353"/>
      <c r="Z898" s="353"/>
      <c r="AA898" s="353"/>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x14ac:dyDescent="0.15">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51"/>
      <c r="Q899" s="266"/>
      <c r="R899" s="353"/>
      <c r="S899" s="355"/>
      <c r="T899" s="351"/>
      <c r="U899" s="357"/>
      <c r="V899" s="359"/>
      <c r="W899" s="361"/>
      <c r="X899" s="357"/>
      <c r="Y899" s="353"/>
      <c r="Z899" s="353"/>
      <c r="AA899" s="353"/>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x14ac:dyDescent="0.15">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x14ac:dyDescent="0.15">
      <c r="A901" s="229"/>
      <c r="B901" s="230"/>
      <c r="C901" s="231"/>
      <c r="D901" s="232">
        <v>1</v>
      </c>
      <c r="E901" s="233"/>
      <c r="F901" s="233"/>
      <c r="G901" s="232"/>
      <c r="H901" s="234"/>
      <c r="I901" s="234"/>
      <c r="J901" s="232"/>
      <c r="K901" s="233"/>
      <c r="L901" s="232"/>
      <c r="M901" s="232"/>
      <c r="N901" s="232"/>
      <c r="O901" s="255">
        <f t="shared" ref="O901:O925" si="574">N901*M901</f>
        <v>0</v>
      </c>
      <c r="P901" s="350">
        <f>SUM(O901:O905)</f>
        <v>0</v>
      </c>
      <c r="Q901" s="264"/>
      <c r="R901" s="352">
        <f>SUMPRODUCT(Q901:Q905+0)</f>
        <v>0</v>
      </c>
      <c r="S901" s="354" t="e">
        <f>R901/P901</f>
        <v>#DIV/0!</v>
      </c>
      <c r="T901" s="350" t="e">
        <f>LOOKUP(S901,{0.4,0.45,0.5,0.55,0.6,0.65,0.7,0.75,0.8,0.85,0.9,0.95,1},{0.1,0.175,0.25,0.325,0.4,0.475,0.55,0.625,0.7,0.775,0.85,0.925,1})</f>
        <v>#DIV/0!</v>
      </c>
      <c r="U901" s="356"/>
      <c r="V901" s="358"/>
      <c r="W901" s="360"/>
      <c r="X901" s="356"/>
      <c r="Y901" s="352">
        <f>R901-(V901/10)-X901</f>
        <v>0</v>
      </c>
      <c r="Z901" s="352" t="e">
        <f>Y901*T901*AE901</f>
        <v>#DIV/0!</v>
      </c>
      <c r="AA901" s="352"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x14ac:dyDescent="0.15">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51"/>
      <c r="Q902" s="266"/>
      <c r="R902" s="353"/>
      <c r="S902" s="355"/>
      <c r="T902" s="351"/>
      <c r="U902" s="357"/>
      <c r="V902" s="359"/>
      <c r="W902" s="361"/>
      <c r="X902" s="357"/>
      <c r="Y902" s="353"/>
      <c r="Z902" s="353"/>
      <c r="AA902" s="353"/>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x14ac:dyDescent="0.15">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51"/>
      <c r="Q903" s="266"/>
      <c r="R903" s="353"/>
      <c r="S903" s="355"/>
      <c r="T903" s="351"/>
      <c r="U903" s="357"/>
      <c r="V903" s="359"/>
      <c r="W903" s="361"/>
      <c r="X903" s="357"/>
      <c r="Y903" s="353"/>
      <c r="Z903" s="353"/>
      <c r="AA903" s="353"/>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x14ac:dyDescent="0.15">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51"/>
      <c r="Q904" s="266"/>
      <c r="R904" s="353"/>
      <c r="S904" s="355"/>
      <c r="T904" s="351"/>
      <c r="U904" s="357"/>
      <c r="V904" s="359"/>
      <c r="W904" s="361"/>
      <c r="X904" s="357"/>
      <c r="Y904" s="353"/>
      <c r="Z904" s="353"/>
      <c r="AA904" s="353"/>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x14ac:dyDescent="0.15">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51"/>
      <c r="Q905" s="266"/>
      <c r="R905" s="353"/>
      <c r="S905" s="355"/>
      <c r="T905" s="351"/>
      <c r="U905" s="357"/>
      <c r="V905" s="359"/>
      <c r="W905" s="361"/>
      <c r="X905" s="357"/>
      <c r="Y905" s="353"/>
      <c r="Z905" s="353"/>
      <c r="AA905" s="353"/>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x14ac:dyDescent="0.15">
      <c r="A906" s="241"/>
      <c r="B906" s="242"/>
      <c r="C906" s="243"/>
      <c r="D906" s="244">
        <v>1</v>
      </c>
      <c r="E906" s="245"/>
      <c r="F906" s="245"/>
      <c r="G906" s="244"/>
      <c r="H906" s="246"/>
      <c r="I906" s="246"/>
      <c r="J906" s="244"/>
      <c r="K906" s="245"/>
      <c r="L906" s="244"/>
      <c r="M906" s="244"/>
      <c r="N906" s="244"/>
      <c r="O906" s="257">
        <f t="shared" si="574"/>
        <v>0</v>
      </c>
      <c r="P906" s="363">
        <f>SUM(O906:O910)</f>
        <v>0</v>
      </c>
      <c r="Q906" s="269"/>
      <c r="R906" s="371">
        <f>SUMPRODUCT(Q906:Q910+0)</f>
        <v>0</v>
      </c>
      <c r="S906" s="374" t="e">
        <f>R906/P906</f>
        <v>#DIV/0!</v>
      </c>
      <c r="T906" s="363" t="e">
        <f>LOOKUP(S906,{0.4,0.45,0.5,0.55,0.6,0.65,0.7,0.75,0.8,0.85,0.9,0.95,1},{0.1,0.175,0.25,0.325,0.4,0.475,0.55,0.625,0.7,0.775,0.85,0.925,1})</f>
        <v>#DIV/0!</v>
      </c>
      <c r="U906" s="369"/>
      <c r="V906" s="365"/>
      <c r="W906" s="367"/>
      <c r="X906" s="369"/>
      <c r="Y906" s="371">
        <f>R906-(V906/10)-X906</f>
        <v>0</v>
      </c>
      <c r="Z906" s="371" t="e">
        <f>Y906*T906*AE906</f>
        <v>#DIV/0!</v>
      </c>
      <c r="AA906" s="371"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x14ac:dyDescent="0.15">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64"/>
      <c r="Q907" s="271"/>
      <c r="R907" s="372"/>
      <c r="S907" s="375"/>
      <c r="T907" s="364"/>
      <c r="U907" s="370"/>
      <c r="V907" s="366"/>
      <c r="W907" s="368"/>
      <c r="X907" s="370"/>
      <c r="Y907" s="372"/>
      <c r="Z907" s="372"/>
      <c r="AA907" s="372"/>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x14ac:dyDescent="0.15">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64"/>
      <c r="Q908" s="271"/>
      <c r="R908" s="372"/>
      <c r="S908" s="375"/>
      <c r="T908" s="364"/>
      <c r="U908" s="370"/>
      <c r="V908" s="366"/>
      <c r="W908" s="368"/>
      <c r="X908" s="370"/>
      <c r="Y908" s="372"/>
      <c r="Z908" s="372"/>
      <c r="AA908" s="372"/>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x14ac:dyDescent="0.15">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64"/>
      <c r="Q909" s="271"/>
      <c r="R909" s="372"/>
      <c r="S909" s="375"/>
      <c r="T909" s="364"/>
      <c r="U909" s="370"/>
      <c r="V909" s="366"/>
      <c r="W909" s="368"/>
      <c r="X909" s="370"/>
      <c r="Y909" s="372"/>
      <c r="Z909" s="372"/>
      <c r="AA909" s="372"/>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x14ac:dyDescent="0.15">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64"/>
      <c r="Q910" s="271"/>
      <c r="R910" s="372"/>
      <c r="S910" s="375"/>
      <c r="T910" s="364"/>
      <c r="U910" s="370"/>
      <c r="V910" s="366"/>
      <c r="W910" s="368"/>
      <c r="X910" s="370"/>
      <c r="Y910" s="372"/>
      <c r="Z910" s="372"/>
      <c r="AA910" s="372"/>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x14ac:dyDescent="0.15">
      <c r="A911" s="229"/>
      <c r="B911" s="230"/>
      <c r="C911" s="231"/>
      <c r="D911" s="232">
        <v>1</v>
      </c>
      <c r="E911" s="233"/>
      <c r="F911" s="233"/>
      <c r="G911" s="232"/>
      <c r="H911" s="234"/>
      <c r="I911" s="234"/>
      <c r="J911" s="232"/>
      <c r="K911" s="233"/>
      <c r="L911" s="232"/>
      <c r="M911" s="232"/>
      <c r="N911" s="232"/>
      <c r="O911" s="255">
        <f t="shared" si="574"/>
        <v>0</v>
      </c>
      <c r="P911" s="350">
        <f>SUM(O911:O915)</f>
        <v>0</v>
      </c>
      <c r="Q911" s="264"/>
      <c r="R911" s="352">
        <f>SUMPRODUCT(Q911:Q915+0)</f>
        <v>0</v>
      </c>
      <c r="S911" s="354" t="e">
        <f>R911/P911</f>
        <v>#DIV/0!</v>
      </c>
      <c r="T911" s="350" t="e">
        <f>LOOKUP(S911,{0.4,0.45,0.5,0.55,0.6,0.65,0.7,0.75,0.8,0.85,0.9,0.95,1},{0.1,0.175,0.25,0.325,0.4,0.475,0.55,0.625,0.7,0.775,0.85,0.925,1})</f>
        <v>#DIV/0!</v>
      </c>
      <c r="U911" s="356"/>
      <c r="V911" s="358"/>
      <c r="W911" s="360"/>
      <c r="X911" s="356"/>
      <c r="Y911" s="352">
        <f>R911-(V911/10)-X911</f>
        <v>0</v>
      </c>
      <c r="Z911" s="352" t="e">
        <f>Y911*T911*AE911</f>
        <v>#DIV/0!</v>
      </c>
      <c r="AA911" s="352"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x14ac:dyDescent="0.15">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51"/>
      <c r="Q912" s="266"/>
      <c r="R912" s="353"/>
      <c r="S912" s="355"/>
      <c r="T912" s="351"/>
      <c r="U912" s="357"/>
      <c r="V912" s="359"/>
      <c r="W912" s="361"/>
      <c r="X912" s="357"/>
      <c r="Y912" s="353"/>
      <c r="Z912" s="353"/>
      <c r="AA912" s="353"/>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x14ac:dyDescent="0.15">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51"/>
      <c r="Q913" s="266"/>
      <c r="R913" s="353"/>
      <c r="S913" s="355"/>
      <c r="T913" s="351"/>
      <c r="U913" s="357"/>
      <c r="V913" s="359"/>
      <c r="W913" s="361"/>
      <c r="X913" s="357"/>
      <c r="Y913" s="353"/>
      <c r="Z913" s="353"/>
      <c r="AA913" s="353"/>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x14ac:dyDescent="0.15">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51"/>
      <c r="Q914" s="266"/>
      <c r="R914" s="353"/>
      <c r="S914" s="355"/>
      <c r="T914" s="351"/>
      <c r="U914" s="357"/>
      <c r="V914" s="359"/>
      <c r="W914" s="361"/>
      <c r="X914" s="357"/>
      <c r="Y914" s="353"/>
      <c r="Z914" s="353"/>
      <c r="AA914" s="353"/>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x14ac:dyDescent="0.15">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51"/>
      <c r="Q915" s="266"/>
      <c r="R915" s="353"/>
      <c r="S915" s="355"/>
      <c r="T915" s="351"/>
      <c r="U915" s="357"/>
      <c r="V915" s="359"/>
      <c r="W915" s="361"/>
      <c r="X915" s="357"/>
      <c r="Y915" s="353"/>
      <c r="Z915" s="353"/>
      <c r="AA915" s="353"/>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x14ac:dyDescent="0.15">
      <c r="A916" s="241"/>
      <c r="B916" s="242"/>
      <c r="C916" s="243"/>
      <c r="D916" s="244">
        <v>1</v>
      </c>
      <c r="E916" s="245"/>
      <c r="F916" s="245"/>
      <c r="G916" s="244"/>
      <c r="H916" s="246"/>
      <c r="I916" s="246"/>
      <c r="J916" s="244"/>
      <c r="K916" s="245"/>
      <c r="L916" s="244"/>
      <c r="M916" s="244"/>
      <c r="N916" s="244"/>
      <c r="O916" s="257">
        <f t="shared" si="574"/>
        <v>0</v>
      </c>
      <c r="P916" s="363">
        <f>SUM(O916:O920)</f>
        <v>0</v>
      </c>
      <c r="Q916" s="269"/>
      <c r="R916" s="371">
        <f>SUMPRODUCT(Q916:Q920+0)</f>
        <v>0</v>
      </c>
      <c r="S916" s="374" t="e">
        <f>R916/P916</f>
        <v>#DIV/0!</v>
      </c>
      <c r="T916" s="363" t="e">
        <f>LOOKUP(S916,{0.4,0.45,0.5,0.55,0.6,0.65,0.7,0.75,0.8,0.85,0.9,0.95,1},{0.1,0.175,0.25,0.325,0.4,0.475,0.55,0.625,0.7,0.775,0.85,0.925,1})</f>
        <v>#DIV/0!</v>
      </c>
      <c r="U916" s="369"/>
      <c r="V916" s="365"/>
      <c r="W916" s="367"/>
      <c r="X916" s="369"/>
      <c r="Y916" s="371">
        <f>R916-(V916/10)-X916</f>
        <v>0</v>
      </c>
      <c r="Z916" s="371" t="e">
        <f>Y916*T916*AE916</f>
        <v>#DIV/0!</v>
      </c>
      <c r="AA916" s="371"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x14ac:dyDescent="0.15">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64"/>
      <c r="Q917" s="271"/>
      <c r="R917" s="372"/>
      <c r="S917" s="375"/>
      <c r="T917" s="364"/>
      <c r="U917" s="370"/>
      <c r="V917" s="366"/>
      <c r="W917" s="368"/>
      <c r="X917" s="370"/>
      <c r="Y917" s="372"/>
      <c r="Z917" s="372"/>
      <c r="AA917" s="372"/>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x14ac:dyDescent="0.15">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64"/>
      <c r="Q918" s="271"/>
      <c r="R918" s="372"/>
      <c r="S918" s="375"/>
      <c r="T918" s="364"/>
      <c r="U918" s="370"/>
      <c r="V918" s="366"/>
      <c r="W918" s="368"/>
      <c r="X918" s="370"/>
      <c r="Y918" s="372"/>
      <c r="Z918" s="372"/>
      <c r="AA918" s="372"/>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x14ac:dyDescent="0.15">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64"/>
      <c r="Q919" s="271"/>
      <c r="R919" s="372"/>
      <c r="S919" s="375"/>
      <c r="T919" s="364"/>
      <c r="U919" s="370"/>
      <c r="V919" s="366"/>
      <c r="W919" s="368"/>
      <c r="X919" s="370"/>
      <c r="Y919" s="372"/>
      <c r="Z919" s="372"/>
      <c r="AA919" s="372"/>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x14ac:dyDescent="0.15">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64"/>
      <c r="Q920" s="271"/>
      <c r="R920" s="372"/>
      <c r="S920" s="375"/>
      <c r="T920" s="364"/>
      <c r="U920" s="370"/>
      <c r="V920" s="366"/>
      <c r="W920" s="368"/>
      <c r="X920" s="370"/>
      <c r="Y920" s="372"/>
      <c r="Z920" s="372"/>
      <c r="AA920" s="372"/>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x14ac:dyDescent="0.15">
      <c r="A921" s="229"/>
      <c r="B921" s="230"/>
      <c r="C921" s="231"/>
      <c r="D921" s="232">
        <v>1</v>
      </c>
      <c r="E921" s="233"/>
      <c r="F921" s="233"/>
      <c r="G921" s="232"/>
      <c r="H921" s="234"/>
      <c r="I921" s="234"/>
      <c r="J921" s="232"/>
      <c r="K921" s="233"/>
      <c r="L921" s="232"/>
      <c r="M921" s="232"/>
      <c r="N921" s="232"/>
      <c r="O921" s="255">
        <f t="shared" si="574"/>
        <v>0</v>
      </c>
      <c r="P921" s="350">
        <f>SUM(O921:O925)</f>
        <v>0</v>
      </c>
      <c r="Q921" s="264"/>
      <c r="R921" s="352">
        <f>SUMPRODUCT(Q921:Q925+0)</f>
        <v>0</v>
      </c>
      <c r="S921" s="354" t="e">
        <f>R921/P921</f>
        <v>#DIV/0!</v>
      </c>
      <c r="T921" s="350" t="e">
        <f>LOOKUP(S921,{0.4,0.45,0.5,0.55,0.6,0.65,0.7,0.75,0.8,0.85,0.9,0.95,1},{0.1,0.175,0.25,0.325,0.4,0.475,0.55,0.625,0.7,0.775,0.85,0.925,1})</f>
        <v>#DIV/0!</v>
      </c>
      <c r="U921" s="356"/>
      <c r="V921" s="358"/>
      <c r="W921" s="360"/>
      <c r="X921" s="356"/>
      <c r="Y921" s="352">
        <f>R921-(V921/10)-X921</f>
        <v>0</v>
      </c>
      <c r="Z921" s="352" t="e">
        <f>Y921*T921*AE921</f>
        <v>#DIV/0!</v>
      </c>
      <c r="AA921" s="352"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x14ac:dyDescent="0.15">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51"/>
      <c r="Q922" s="266"/>
      <c r="R922" s="353"/>
      <c r="S922" s="355"/>
      <c r="T922" s="351"/>
      <c r="U922" s="357"/>
      <c r="V922" s="359"/>
      <c r="W922" s="361"/>
      <c r="X922" s="357"/>
      <c r="Y922" s="353"/>
      <c r="Z922" s="353"/>
      <c r="AA922" s="353"/>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x14ac:dyDescent="0.15">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51"/>
      <c r="Q923" s="266"/>
      <c r="R923" s="353"/>
      <c r="S923" s="355"/>
      <c r="T923" s="351"/>
      <c r="U923" s="357"/>
      <c r="V923" s="359"/>
      <c r="W923" s="361"/>
      <c r="X923" s="357"/>
      <c r="Y923" s="353"/>
      <c r="Z923" s="353"/>
      <c r="AA923" s="353"/>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x14ac:dyDescent="0.15">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51"/>
      <c r="Q924" s="266"/>
      <c r="R924" s="353"/>
      <c r="S924" s="355"/>
      <c r="T924" s="351"/>
      <c r="U924" s="357"/>
      <c r="V924" s="359"/>
      <c r="W924" s="361"/>
      <c r="X924" s="357"/>
      <c r="Y924" s="353"/>
      <c r="Z924" s="353"/>
      <c r="AA924" s="353"/>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x14ac:dyDescent="0.15">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51"/>
      <c r="Q925" s="266"/>
      <c r="R925" s="353"/>
      <c r="S925" s="355"/>
      <c r="T925" s="351"/>
      <c r="U925" s="357"/>
      <c r="V925" s="359"/>
      <c r="W925" s="361"/>
      <c r="X925" s="357"/>
      <c r="Y925" s="353"/>
      <c r="Z925" s="353"/>
      <c r="AA925" s="353"/>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x14ac:dyDescent="0.15">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x14ac:dyDescent="0.15">
      <c r="A927" s="229"/>
      <c r="B927" s="230"/>
      <c r="C927" s="231"/>
      <c r="D927" s="232">
        <v>1</v>
      </c>
      <c r="E927" s="233"/>
      <c r="F927" s="233"/>
      <c r="G927" s="232"/>
      <c r="H927" s="234"/>
      <c r="I927" s="234"/>
      <c r="J927" s="232"/>
      <c r="K927" s="233"/>
      <c r="L927" s="232"/>
      <c r="M927" s="232"/>
      <c r="N927" s="232"/>
      <c r="O927" s="255">
        <f t="shared" ref="O927:O951" si="591">N927*M927</f>
        <v>0</v>
      </c>
      <c r="P927" s="350">
        <f>SUM(O927:O931)</f>
        <v>0</v>
      </c>
      <c r="Q927" s="264"/>
      <c r="R927" s="352">
        <f>SUMPRODUCT(Q927:Q931+0)</f>
        <v>0</v>
      </c>
      <c r="S927" s="354" t="e">
        <f>R927/P927</f>
        <v>#DIV/0!</v>
      </c>
      <c r="T927" s="350" t="e">
        <f>LOOKUP(S927,{0.4,0.45,0.5,0.55,0.6,0.65,0.7,0.75,0.8,0.85,0.9,0.95,1},{0.1,0.175,0.25,0.325,0.4,0.475,0.55,0.625,0.7,0.775,0.85,0.925,1})</f>
        <v>#DIV/0!</v>
      </c>
      <c r="U927" s="356"/>
      <c r="V927" s="358"/>
      <c r="W927" s="360"/>
      <c r="X927" s="356"/>
      <c r="Y927" s="352">
        <f>R927-(V927/10)-X927</f>
        <v>0</v>
      </c>
      <c r="Z927" s="352" t="e">
        <f>Y927*T927*AE927</f>
        <v>#DIV/0!</v>
      </c>
      <c r="AA927" s="352"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x14ac:dyDescent="0.15">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51"/>
      <c r="Q928" s="266"/>
      <c r="R928" s="353"/>
      <c r="S928" s="355"/>
      <c r="T928" s="351"/>
      <c r="U928" s="357"/>
      <c r="V928" s="359"/>
      <c r="W928" s="361"/>
      <c r="X928" s="357"/>
      <c r="Y928" s="353"/>
      <c r="Z928" s="353"/>
      <c r="AA928" s="353"/>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x14ac:dyDescent="0.15">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51"/>
      <c r="Q929" s="266"/>
      <c r="R929" s="353"/>
      <c r="S929" s="355"/>
      <c r="T929" s="351"/>
      <c r="U929" s="357"/>
      <c r="V929" s="359"/>
      <c r="W929" s="361"/>
      <c r="X929" s="357"/>
      <c r="Y929" s="353"/>
      <c r="Z929" s="353"/>
      <c r="AA929" s="353"/>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x14ac:dyDescent="0.15">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51"/>
      <c r="Q930" s="266"/>
      <c r="R930" s="353"/>
      <c r="S930" s="355"/>
      <c r="T930" s="351"/>
      <c r="U930" s="357"/>
      <c r="V930" s="359"/>
      <c r="W930" s="361"/>
      <c r="X930" s="357"/>
      <c r="Y930" s="353"/>
      <c r="Z930" s="353"/>
      <c r="AA930" s="353"/>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x14ac:dyDescent="0.15">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51"/>
      <c r="Q931" s="266"/>
      <c r="R931" s="353"/>
      <c r="S931" s="355"/>
      <c r="T931" s="351"/>
      <c r="U931" s="357"/>
      <c r="V931" s="359"/>
      <c r="W931" s="361"/>
      <c r="X931" s="357"/>
      <c r="Y931" s="353"/>
      <c r="Z931" s="353"/>
      <c r="AA931" s="353"/>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x14ac:dyDescent="0.15">
      <c r="A932" s="241"/>
      <c r="B932" s="242"/>
      <c r="C932" s="243"/>
      <c r="D932" s="244">
        <v>1</v>
      </c>
      <c r="E932" s="245"/>
      <c r="F932" s="245"/>
      <c r="G932" s="244"/>
      <c r="H932" s="246"/>
      <c r="I932" s="246"/>
      <c r="J932" s="244"/>
      <c r="K932" s="245"/>
      <c r="L932" s="244"/>
      <c r="M932" s="244"/>
      <c r="N932" s="244"/>
      <c r="O932" s="257">
        <f t="shared" si="591"/>
        <v>0</v>
      </c>
      <c r="P932" s="363">
        <f>SUM(O932:O936)</f>
        <v>0</v>
      </c>
      <c r="Q932" s="269"/>
      <c r="R932" s="371">
        <f>SUMPRODUCT(Q932:Q936+0)</f>
        <v>0</v>
      </c>
      <c r="S932" s="374" t="e">
        <f>R932/P932</f>
        <v>#DIV/0!</v>
      </c>
      <c r="T932" s="363" t="e">
        <f>LOOKUP(S932,{0.4,0.45,0.5,0.55,0.6,0.65,0.7,0.75,0.8,0.85,0.9,0.95,1},{0.1,0.175,0.25,0.325,0.4,0.475,0.55,0.625,0.7,0.775,0.85,0.925,1})</f>
        <v>#DIV/0!</v>
      </c>
      <c r="U932" s="369"/>
      <c r="V932" s="365"/>
      <c r="W932" s="367"/>
      <c r="X932" s="369"/>
      <c r="Y932" s="371">
        <f>R932-(V932/10)-X932</f>
        <v>0</v>
      </c>
      <c r="Z932" s="371" t="e">
        <f>Y932*T932*AE932</f>
        <v>#DIV/0!</v>
      </c>
      <c r="AA932" s="371"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x14ac:dyDescent="0.15">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64"/>
      <c r="Q933" s="271"/>
      <c r="R933" s="372"/>
      <c r="S933" s="375"/>
      <c r="T933" s="364"/>
      <c r="U933" s="370"/>
      <c r="V933" s="366"/>
      <c r="W933" s="368"/>
      <c r="X933" s="370"/>
      <c r="Y933" s="372"/>
      <c r="Z933" s="372"/>
      <c r="AA933" s="372"/>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x14ac:dyDescent="0.15">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64"/>
      <c r="Q934" s="271"/>
      <c r="R934" s="372"/>
      <c r="S934" s="375"/>
      <c r="T934" s="364"/>
      <c r="U934" s="370"/>
      <c r="V934" s="366"/>
      <c r="W934" s="368"/>
      <c r="X934" s="370"/>
      <c r="Y934" s="372"/>
      <c r="Z934" s="372"/>
      <c r="AA934" s="372"/>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x14ac:dyDescent="0.15">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64"/>
      <c r="Q935" s="271"/>
      <c r="R935" s="372"/>
      <c r="S935" s="375"/>
      <c r="T935" s="364"/>
      <c r="U935" s="370"/>
      <c r="V935" s="366"/>
      <c r="W935" s="368"/>
      <c r="X935" s="370"/>
      <c r="Y935" s="372"/>
      <c r="Z935" s="372"/>
      <c r="AA935" s="372"/>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x14ac:dyDescent="0.15">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64"/>
      <c r="Q936" s="271"/>
      <c r="R936" s="372"/>
      <c r="S936" s="375"/>
      <c r="T936" s="364"/>
      <c r="U936" s="370"/>
      <c r="V936" s="366"/>
      <c r="W936" s="368"/>
      <c r="X936" s="370"/>
      <c r="Y936" s="372"/>
      <c r="Z936" s="372"/>
      <c r="AA936" s="372"/>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x14ac:dyDescent="0.15">
      <c r="A937" s="229"/>
      <c r="B937" s="230"/>
      <c r="C937" s="231"/>
      <c r="D937" s="232">
        <v>1</v>
      </c>
      <c r="E937" s="233"/>
      <c r="F937" s="233"/>
      <c r="G937" s="232"/>
      <c r="H937" s="234"/>
      <c r="I937" s="234"/>
      <c r="J937" s="232"/>
      <c r="K937" s="233"/>
      <c r="L937" s="232"/>
      <c r="M937" s="232"/>
      <c r="N937" s="232"/>
      <c r="O937" s="255">
        <f t="shared" si="591"/>
        <v>0</v>
      </c>
      <c r="P937" s="350">
        <f>SUM(O937:O941)</f>
        <v>0</v>
      </c>
      <c r="Q937" s="264"/>
      <c r="R937" s="352">
        <f>SUMPRODUCT(Q937:Q941+0)</f>
        <v>0</v>
      </c>
      <c r="S937" s="354" t="e">
        <f>R937/P937</f>
        <v>#DIV/0!</v>
      </c>
      <c r="T937" s="350" t="e">
        <f>LOOKUP(S937,{0.4,0.45,0.5,0.55,0.6,0.65,0.7,0.75,0.8,0.85,0.9,0.95,1},{0.1,0.175,0.25,0.325,0.4,0.475,0.55,0.625,0.7,0.775,0.85,0.925,1})</f>
        <v>#DIV/0!</v>
      </c>
      <c r="U937" s="356"/>
      <c r="V937" s="358"/>
      <c r="W937" s="360"/>
      <c r="X937" s="356"/>
      <c r="Y937" s="352">
        <f>R937-(V937/10)-X937</f>
        <v>0</v>
      </c>
      <c r="Z937" s="352" t="e">
        <f>Y937*T937*AE937</f>
        <v>#DIV/0!</v>
      </c>
      <c r="AA937" s="352"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x14ac:dyDescent="0.15">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51"/>
      <c r="Q938" s="266"/>
      <c r="R938" s="353"/>
      <c r="S938" s="355"/>
      <c r="T938" s="351"/>
      <c r="U938" s="357"/>
      <c r="V938" s="359"/>
      <c r="W938" s="361"/>
      <c r="X938" s="357"/>
      <c r="Y938" s="353"/>
      <c r="Z938" s="353"/>
      <c r="AA938" s="353"/>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x14ac:dyDescent="0.15">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51"/>
      <c r="Q939" s="266"/>
      <c r="R939" s="353"/>
      <c r="S939" s="355"/>
      <c r="T939" s="351"/>
      <c r="U939" s="357"/>
      <c r="V939" s="359"/>
      <c r="W939" s="361"/>
      <c r="X939" s="357"/>
      <c r="Y939" s="353"/>
      <c r="Z939" s="353"/>
      <c r="AA939" s="353"/>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x14ac:dyDescent="0.15">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51"/>
      <c r="Q940" s="266"/>
      <c r="R940" s="353"/>
      <c r="S940" s="355"/>
      <c r="T940" s="351"/>
      <c r="U940" s="357"/>
      <c r="V940" s="359"/>
      <c r="W940" s="361"/>
      <c r="X940" s="357"/>
      <c r="Y940" s="353"/>
      <c r="Z940" s="353"/>
      <c r="AA940" s="353"/>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x14ac:dyDescent="0.15">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51"/>
      <c r="Q941" s="266"/>
      <c r="R941" s="353"/>
      <c r="S941" s="355"/>
      <c r="T941" s="351"/>
      <c r="U941" s="357"/>
      <c r="V941" s="359"/>
      <c r="W941" s="361"/>
      <c r="X941" s="357"/>
      <c r="Y941" s="353"/>
      <c r="Z941" s="353"/>
      <c r="AA941" s="353"/>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x14ac:dyDescent="0.15">
      <c r="A942" s="241"/>
      <c r="B942" s="242"/>
      <c r="C942" s="243"/>
      <c r="D942" s="244">
        <v>1</v>
      </c>
      <c r="E942" s="245"/>
      <c r="F942" s="245"/>
      <c r="G942" s="244"/>
      <c r="H942" s="246"/>
      <c r="I942" s="246"/>
      <c r="J942" s="244"/>
      <c r="K942" s="245"/>
      <c r="L942" s="244"/>
      <c r="M942" s="244"/>
      <c r="N942" s="244"/>
      <c r="O942" s="257">
        <f t="shared" si="591"/>
        <v>0</v>
      </c>
      <c r="P942" s="363">
        <f>SUM(O942:O946)</f>
        <v>0</v>
      </c>
      <c r="Q942" s="269"/>
      <c r="R942" s="371">
        <f>SUMPRODUCT(Q942:Q946+0)</f>
        <v>0</v>
      </c>
      <c r="S942" s="374" t="e">
        <f>R942/P942</f>
        <v>#DIV/0!</v>
      </c>
      <c r="T942" s="363" t="e">
        <f>LOOKUP(S942,{0.4,0.45,0.5,0.55,0.6,0.65,0.7,0.75,0.8,0.85,0.9,0.95,1},{0.1,0.175,0.25,0.325,0.4,0.475,0.55,0.625,0.7,0.775,0.85,0.925,1})</f>
        <v>#DIV/0!</v>
      </c>
      <c r="U942" s="369"/>
      <c r="V942" s="365"/>
      <c r="W942" s="367"/>
      <c r="X942" s="369"/>
      <c r="Y942" s="371">
        <f>R942-(V942/10)-X942</f>
        <v>0</v>
      </c>
      <c r="Z942" s="371" t="e">
        <f>Y942*T942*AE942</f>
        <v>#DIV/0!</v>
      </c>
      <c r="AA942" s="371"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x14ac:dyDescent="0.15">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64"/>
      <c r="Q943" s="271"/>
      <c r="R943" s="372"/>
      <c r="S943" s="375"/>
      <c r="T943" s="364"/>
      <c r="U943" s="370"/>
      <c r="V943" s="366"/>
      <c r="W943" s="368"/>
      <c r="X943" s="370"/>
      <c r="Y943" s="372"/>
      <c r="Z943" s="372"/>
      <c r="AA943" s="372"/>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x14ac:dyDescent="0.15">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64"/>
      <c r="Q944" s="271"/>
      <c r="R944" s="372"/>
      <c r="S944" s="375"/>
      <c r="T944" s="364"/>
      <c r="U944" s="370"/>
      <c r="V944" s="366"/>
      <c r="W944" s="368"/>
      <c r="X944" s="370"/>
      <c r="Y944" s="372"/>
      <c r="Z944" s="372"/>
      <c r="AA944" s="372"/>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x14ac:dyDescent="0.15">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64"/>
      <c r="Q945" s="271"/>
      <c r="R945" s="372"/>
      <c r="S945" s="375"/>
      <c r="T945" s="364"/>
      <c r="U945" s="370"/>
      <c r="V945" s="366"/>
      <c r="W945" s="368"/>
      <c r="X945" s="370"/>
      <c r="Y945" s="372"/>
      <c r="Z945" s="372"/>
      <c r="AA945" s="372"/>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x14ac:dyDescent="0.15">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64"/>
      <c r="Q946" s="271"/>
      <c r="R946" s="372"/>
      <c r="S946" s="375"/>
      <c r="T946" s="364"/>
      <c r="U946" s="370"/>
      <c r="V946" s="366"/>
      <c r="W946" s="368"/>
      <c r="X946" s="370"/>
      <c r="Y946" s="372"/>
      <c r="Z946" s="372"/>
      <c r="AA946" s="372"/>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x14ac:dyDescent="0.15">
      <c r="A947" s="229"/>
      <c r="B947" s="230"/>
      <c r="C947" s="231"/>
      <c r="D947" s="232">
        <v>1</v>
      </c>
      <c r="E947" s="233"/>
      <c r="F947" s="233"/>
      <c r="G947" s="232"/>
      <c r="H947" s="234"/>
      <c r="I947" s="234"/>
      <c r="J947" s="232"/>
      <c r="K947" s="233"/>
      <c r="L947" s="232"/>
      <c r="M947" s="232"/>
      <c r="N947" s="232"/>
      <c r="O947" s="255">
        <f t="shared" si="591"/>
        <v>0</v>
      </c>
      <c r="P947" s="350">
        <f>SUM(O947:O951)</f>
        <v>0</v>
      </c>
      <c r="Q947" s="264"/>
      <c r="R947" s="352">
        <f>SUMPRODUCT(Q947:Q951+0)</f>
        <v>0</v>
      </c>
      <c r="S947" s="354" t="e">
        <f>R947/P947</f>
        <v>#DIV/0!</v>
      </c>
      <c r="T947" s="350" t="e">
        <f>LOOKUP(S947,{0.4,0.45,0.5,0.55,0.6,0.65,0.7,0.75,0.8,0.85,0.9,0.95,1},{0.1,0.175,0.25,0.325,0.4,0.475,0.55,0.625,0.7,0.775,0.85,0.925,1})</f>
        <v>#DIV/0!</v>
      </c>
      <c r="U947" s="356"/>
      <c r="V947" s="358"/>
      <c r="W947" s="360"/>
      <c r="X947" s="356"/>
      <c r="Y947" s="352">
        <f>R947-(V947/10)-X947</f>
        <v>0</v>
      </c>
      <c r="Z947" s="352" t="e">
        <f>Y947*T947*AE947</f>
        <v>#DIV/0!</v>
      </c>
      <c r="AA947" s="352"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x14ac:dyDescent="0.15">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51"/>
      <c r="Q948" s="266"/>
      <c r="R948" s="353"/>
      <c r="S948" s="355"/>
      <c r="T948" s="351"/>
      <c r="U948" s="357"/>
      <c r="V948" s="359"/>
      <c r="W948" s="361"/>
      <c r="X948" s="357"/>
      <c r="Y948" s="353"/>
      <c r="Z948" s="353"/>
      <c r="AA948" s="353"/>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x14ac:dyDescent="0.15">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51"/>
      <c r="Q949" s="266"/>
      <c r="R949" s="353"/>
      <c r="S949" s="355"/>
      <c r="T949" s="351"/>
      <c r="U949" s="357"/>
      <c r="V949" s="359"/>
      <c r="W949" s="361"/>
      <c r="X949" s="357"/>
      <c r="Y949" s="353"/>
      <c r="Z949" s="353"/>
      <c r="AA949" s="353"/>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x14ac:dyDescent="0.15">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51"/>
      <c r="Q950" s="266"/>
      <c r="R950" s="353"/>
      <c r="S950" s="355"/>
      <c r="T950" s="351"/>
      <c r="U950" s="357"/>
      <c r="V950" s="359"/>
      <c r="W950" s="361"/>
      <c r="X950" s="357"/>
      <c r="Y950" s="353"/>
      <c r="Z950" s="353"/>
      <c r="AA950" s="353"/>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x14ac:dyDescent="0.15">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51"/>
      <c r="Q951" s="266"/>
      <c r="R951" s="353"/>
      <c r="S951" s="355"/>
      <c r="T951" s="351"/>
      <c r="U951" s="357"/>
      <c r="V951" s="359"/>
      <c r="W951" s="361"/>
      <c r="X951" s="357"/>
      <c r="Y951" s="353"/>
      <c r="Z951" s="353"/>
      <c r="AA951" s="353"/>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x14ac:dyDescent="0.15">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x14ac:dyDescent="0.15">
      <c r="A953" s="229"/>
      <c r="B953" s="230"/>
      <c r="C953" s="231"/>
      <c r="D953" s="232">
        <v>1</v>
      </c>
      <c r="E953" s="233"/>
      <c r="F953" s="233"/>
      <c r="G953" s="232"/>
      <c r="H953" s="234"/>
      <c r="I953" s="234"/>
      <c r="J953" s="232"/>
      <c r="K953" s="233"/>
      <c r="L953" s="232"/>
      <c r="M953" s="232"/>
      <c r="N953" s="232"/>
      <c r="O953" s="255">
        <f t="shared" ref="O953:O977" si="608">N953*M953</f>
        <v>0</v>
      </c>
      <c r="P953" s="350">
        <f>SUM(O953:O957)</f>
        <v>0</v>
      </c>
      <c r="Q953" s="264"/>
      <c r="R953" s="352">
        <f>SUMPRODUCT(Q953:Q957+0)</f>
        <v>0</v>
      </c>
      <c r="S953" s="354" t="e">
        <f>R953/P953</f>
        <v>#DIV/0!</v>
      </c>
      <c r="T953" s="350" t="e">
        <f>LOOKUP(S953,{0.4,0.45,0.5,0.55,0.6,0.65,0.7,0.75,0.8,0.85,0.9,0.95,1},{0.1,0.175,0.25,0.325,0.4,0.475,0.55,0.625,0.7,0.775,0.85,0.925,1})</f>
        <v>#DIV/0!</v>
      </c>
      <c r="U953" s="356"/>
      <c r="V953" s="358"/>
      <c r="W953" s="360"/>
      <c r="X953" s="356"/>
      <c r="Y953" s="352">
        <f>R953-(V953/10)-X953</f>
        <v>0</v>
      </c>
      <c r="Z953" s="352" t="e">
        <f>Y953*T953*AE953</f>
        <v>#DIV/0!</v>
      </c>
      <c r="AA953" s="352"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x14ac:dyDescent="0.15">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51"/>
      <c r="Q954" s="266"/>
      <c r="R954" s="353"/>
      <c r="S954" s="355"/>
      <c r="T954" s="351"/>
      <c r="U954" s="357"/>
      <c r="V954" s="359"/>
      <c r="W954" s="361"/>
      <c r="X954" s="357"/>
      <c r="Y954" s="353"/>
      <c r="Z954" s="353"/>
      <c r="AA954" s="353"/>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x14ac:dyDescent="0.15">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51"/>
      <c r="Q955" s="266"/>
      <c r="R955" s="353"/>
      <c r="S955" s="355"/>
      <c r="T955" s="351"/>
      <c r="U955" s="357"/>
      <c r="V955" s="359"/>
      <c r="W955" s="361"/>
      <c r="X955" s="357"/>
      <c r="Y955" s="353"/>
      <c r="Z955" s="353"/>
      <c r="AA955" s="353"/>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x14ac:dyDescent="0.15">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51"/>
      <c r="Q956" s="266"/>
      <c r="R956" s="353"/>
      <c r="S956" s="355"/>
      <c r="T956" s="351"/>
      <c r="U956" s="357"/>
      <c r="V956" s="359"/>
      <c r="W956" s="361"/>
      <c r="X956" s="357"/>
      <c r="Y956" s="353"/>
      <c r="Z956" s="353"/>
      <c r="AA956" s="353"/>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x14ac:dyDescent="0.15">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51"/>
      <c r="Q957" s="266"/>
      <c r="R957" s="353"/>
      <c r="S957" s="355"/>
      <c r="T957" s="351"/>
      <c r="U957" s="357"/>
      <c r="V957" s="359"/>
      <c r="W957" s="361"/>
      <c r="X957" s="357"/>
      <c r="Y957" s="353"/>
      <c r="Z957" s="353"/>
      <c r="AA957" s="353"/>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x14ac:dyDescent="0.15">
      <c r="A958" s="241"/>
      <c r="B958" s="242"/>
      <c r="C958" s="243"/>
      <c r="D958" s="244">
        <v>1</v>
      </c>
      <c r="E958" s="245"/>
      <c r="F958" s="245"/>
      <c r="G958" s="244"/>
      <c r="H958" s="246"/>
      <c r="I958" s="246"/>
      <c r="J958" s="244"/>
      <c r="K958" s="245"/>
      <c r="L958" s="244"/>
      <c r="M958" s="244"/>
      <c r="N958" s="244"/>
      <c r="O958" s="257">
        <f t="shared" si="608"/>
        <v>0</v>
      </c>
      <c r="P958" s="363">
        <f>SUM(O958:O962)</f>
        <v>0</v>
      </c>
      <c r="Q958" s="269"/>
      <c r="R958" s="371">
        <f>SUMPRODUCT(Q958:Q962+0)</f>
        <v>0</v>
      </c>
      <c r="S958" s="374" t="e">
        <f>R958/P958</f>
        <v>#DIV/0!</v>
      </c>
      <c r="T958" s="363" t="e">
        <f>LOOKUP(S958,{0.4,0.45,0.5,0.55,0.6,0.65,0.7,0.75,0.8,0.85,0.9,0.95,1},{0.1,0.175,0.25,0.325,0.4,0.475,0.55,0.625,0.7,0.775,0.85,0.925,1})</f>
        <v>#DIV/0!</v>
      </c>
      <c r="U958" s="369"/>
      <c r="V958" s="365"/>
      <c r="W958" s="367"/>
      <c r="X958" s="369"/>
      <c r="Y958" s="371">
        <f>R958-(V958/10)-X958</f>
        <v>0</v>
      </c>
      <c r="Z958" s="371" t="e">
        <f>Y958*T958*AE958</f>
        <v>#DIV/0!</v>
      </c>
      <c r="AA958" s="371"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x14ac:dyDescent="0.15">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64"/>
      <c r="Q959" s="271"/>
      <c r="R959" s="372"/>
      <c r="S959" s="375"/>
      <c r="T959" s="364"/>
      <c r="U959" s="370"/>
      <c r="V959" s="366"/>
      <c r="W959" s="368"/>
      <c r="X959" s="370"/>
      <c r="Y959" s="372"/>
      <c r="Z959" s="372"/>
      <c r="AA959" s="372"/>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x14ac:dyDescent="0.15">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64"/>
      <c r="Q960" s="271"/>
      <c r="R960" s="372"/>
      <c r="S960" s="375"/>
      <c r="T960" s="364"/>
      <c r="U960" s="370"/>
      <c r="V960" s="366"/>
      <c r="W960" s="368"/>
      <c r="X960" s="370"/>
      <c r="Y960" s="372"/>
      <c r="Z960" s="372"/>
      <c r="AA960" s="372"/>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x14ac:dyDescent="0.15">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64"/>
      <c r="Q961" s="271"/>
      <c r="R961" s="372"/>
      <c r="S961" s="375"/>
      <c r="T961" s="364"/>
      <c r="U961" s="370"/>
      <c r="V961" s="366"/>
      <c r="W961" s="368"/>
      <c r="X961" s="370"/>
      <c r="Y961" s="372"/>
      <c r="Z961" s="372"/>
      <c r="AA961" s="372"/>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x14ac:dyDescent="0.15">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64"/>
      <c r="Q962" s="271"/>
      <c r="R962" s="372"/>
      <c r="S962" s="375"/>
      <c r="T962" s="364"/>
      <c r="U962" s="370"/>
      <c r="V962" s="366"/>
      <c r="W962" s="368"/>
      <c r="X962" s="370"/>
      <c r="Y962" s="372"/>
      <c r="Z962" s="372"/>
      <c r="AA962" s="372"/>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x14ac:dyDescent="0.15">
      <c r="A963" s="229"/>
      <c r="B963" s="230"/>
      <c r="C963" s="231"/>
      <c r="D963" s="232">
        <v>1</v>
      </c>
      <c r="E963" s="233"/>
      <c r="F963" s="233"/>
      <c r="G963" s="232"/>
      <c r="H963" s="234"/>
      <c r="I963" s="234"/>
      <c r="J963" s="232"/>
      <c r="K963" s="233"/>
      <c r="L963" s="232"/>
      <c r="M963" s="232"/>
      <c r="N963" s="232"/>
      <c r="O963" s="255">
        <f t="shared" si="608"/>
        <v>0</v>
      </c>
      <c r="P963" s="350">
        <f>SUM(O963:O967)</f>
        <v>0</v>
      </c>
      <c r="Q963" s="264"/>
      <c r="R963" s="352">
        <f>SUMPRODUCT(Q963:Q967+0)</f>
        <v>0</v>
      </c>
      <c r="S963" s="354" t="e">
        <f>R963/P963</f>
        <v>#DIV/0!</v>
      </c>
      <c r="T963" s="350" t="e">
        <f>LOOKUP(S963,{0.4,0.45,0.5,0.55,0.6,0.65,0.7,0.75,0.8,0.85,0.9,0.95,1},{0.1,0.175,0.25,0.325,0.4,0.475,0.55,0.625,0.7,0.775,0.85,0.925,1})</f>
        <v>#DIV/0!</v>
      </c>
      <c r="U963" s="356"/>
      <c r="V963" s="358"/>
      <c r="W963" s="360"/>
      <c r="X963" s="356"/>
      <c r="Y963" s="352">
        <f>R963-(V963/10)-X963</f>
        <v>0</v>
      </c>
      <c r="Z963" s="352" t="e">
        <f>Y963*T963*AE963</f>
        <v>#DIV/0!</v>
      </c>
      <c r="AA963" s="352"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x14ac:dyDescent="0.15">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51"/>
      <c r="Q964" s="266"/>
      <c r="R964" s="353"/>
      <c r="S964" s="355"/>
      <c r="T964" s="351"/>
      <c r="U964" s="357"/>
      <c r="V964" s="359"/>
      <c r="W964" s="361"/>
      <c r="X964" s="357"/>
      <c r="Y964" s="353"/>
      <c r="Z964" s="353"/>
      <c r="AA964" s="353"/>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x14ac:dyDescent="0.15">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51"/>
      <c r="Q965" s="266"/>
      <c r="R965" s="353"/>
      <c r="S965" s="355"/>
      <c r="T965" s="351"/>
      <c r="U965" s="357"/>
      <c r="V965" s="359"/>
      <c r="W965" s="361"/>
      <c r="X965" s="357"/>
      <c r="Y965" s="353"/>
      <c r="Z965" s="353"/>
      <c r="AA965" s="353"/>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x14ac:dyDescent="0.15">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51"/>
      <c r="Q966" s="266"/>
      <c r="R966" s="353"/>
      <c r="S966" s="355"/>
      <c r="T966" s="351"/>
      <c r="U966" s="357"/>
      <c r="V966" s="359"/>
      <c r="W966" s="361"/>
      <c r="X966" s="357"/>
      <c r="Y966" s="353"/>
      <c r="Z966" s="353"/>
      <c r="AA966" s="353"/>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x14ac:dyDescent="0.15">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51"/>
      <c r="Q967" s="266"/>
      <c r="R967" s="353"/>
      <c r="S967" s="355"/>
      <c r="T967" s="351"/>
      <c r="U967" s="357"/>
      <c r="V967" s="359"/>
      <c r="W967" s="361"/>
      <c r="X967" s="357"/>
      <c r="Y967" s="353"/>
      <c r="Z967" s="353"/>
      <c r="AA967" s="353"/>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x14ac:dyDescent="0.15">
      <c r="A968" s="241"/>
      <c r="B968" s="242"/>
      <c r="C968" s="243"/>
      <c r="D968" s="244">
        <v>1</v>
      </c>
      <c r="E968" s="245"/>
      <c r="F968" s="245"/>
      <c r="G968" s="244"/>
      <c r="H968" s="246"/>
      <c r="I968" s="246"/>
      <c r="J968" s="244"/>
      <c r="K968" s="245"/>
      <c r="L968" s="244"/>
      <c r="M968" s="244"/>
      <c r="N968" s="244"/>
      <c r="O968" s="257">
        <f t="shared" si="608"/>
        <v>0</v>
      </c>
      <c r="P968" s="363">
        <f>SUM(O968:O972)</f>
        <v>0</v>
      </c>
      <c r="Q968" s="269"/>
      <c r="R968" s="371">
        <f>SUMPRODUCT(Q968:Q972+0)</f>
        <v>0</v>
      </c>
      <c r="S968" s="374" t="e">
        <f>R968/P968</f>
        <v>#DIV/0!</v>
      </c>
      <c r="T968" s="363" t="e">
        <f>LOOKUP(S968,{0.4,0.45,0.5,0.55,0.6,0.65,0.7,0.75,0.8,0.85,0.9,0.95,1},{0.1,0.175,0.25,0.325,0.4,0.475,0.55,0.625,0.7,0.775,0.85,0.925,1})</f>
        <v>#DIV/0!</v>
      </c>
      <c r="U968" s="369"/>
      <c r="V968" s="365"/>
      <c r="W968" s="367"/>
      <c r="X968" s="369"/>
      <c r="Y968" s="371">
        <f>R968-(V968/10)-X968</f>
        <v>0</v>
      </c>
      <c r="Z968" s="371" t="e">
        <f>Y968*T968*AE968</f>
        <v>#DIV/0!</v>
      </c>
      <c r="AA968" s="371"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x14ac:dyDescent="0.15">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64"/>
      <c r="Q969" s="271"/>
      <c r="R969" s="372"/>
      <c r="S969" s="375"/>
      <c r="T969" s="364"/>
      <c r="U969" s="370"/>
      <c r="V969" s="366"/>
      <c r="W969" s="368"/>
      <c r="X969" s="370"/>
      <c r="Y969" s="372"/>
      <c r="Z969" s="372"/>
      <c r="AA969" s="372"/>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x14ac:dyDescent="0.15">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64"/>
      <c r="Q970" s="271"/>
      <c r="R970" s="372"/>
      <c r="S970" s="375"/>
      <c r="T970" s="364"/>
      <c r="U970" s="370"/>
      <c r="V970" s="366"/>
      <c r="W970" s="368"/>
      <c r="X970" s="370"/>
      <c r="Y970" s="372"/>
      <c r="Z970" s="372"/>
      <c r="AA970" s="372"/>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x14ac:dyDescent="0.15">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64"/>
      <c r="Q971" s="271"/>
      <c r="R971" s="372"/>
      <c r="S971" s="375"/>
      <c r="T971" s="364"/>
      <c r="U971" s="370"/>
      <c r="V971" s="366"/>
      <c r="W971" s="368"/>
      <c r="X971" s="370"/>
      <c r="Y971" s="372"/>
      <c r="Z971" s="372"/>
      <c r="AA971" s="372"/>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x14ac:dyDescent="0.15">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64"/>
      <c r="Q972" s="271"/>
      <c r="R972" s="372"/>
      <c r="S972" s="375"/>
      <c r="T972" s="364"/>
      <c r="U972" s="370"/>
      <c r="V972" s="366"/>
      <c r="W972" s="368"/>
      <c r="X972" s="370"/>
      <c r="Y972" s="372"/>
      <c r="Z972" s="372"/>
      <c r="AA972" s="372"/>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x14ac:dyDescent="0.15">
      <c r="A973" s="229"/>
      <c r="B973" s="230"/>
      <c r="C973" s="231"/>
      <c r="D973" s="232">
        <v>1</v>
      </c>
      <c r="E973" s="233"/>
      <c r="F973" s="233"/>
      <c r="G973" s="232"/>
      <c r="H973" s="234"/>
      <c r="I973" s="234"/>
      <c r="J973" s="232"/>
      <c r="K973" s="233"/>
      <c r="L973" s="232"/>
      <c r="M973" s="232"/>
      <c r="N973" s="232"/>
      <c r="O973" s="255">
        <f t="shared" si="608"/>
        <v>0</v>
      </c>
      <c r="P973" s="350">
        <f>SUM(O973:O977)</f>
        <v>0</v>
      </c>
      <c r="Q973" s="264"/>
      <c r="R973" s="352">
        <f>SUMPRODUCT(Q973:Q977+0)</f>
        <v>0</v>
      </c>
      <c r="S973" s="354" t="e">
        <f>R973/P973</f>
        <v>#DIV/0!</v>
      </c>
      <c r="T973" s="350" t="e">
        <f>LOOKUP(S973,{0.4,0.45,0.5,0.55,0.6,0.65,0.7,0.75,0.8,0.85,0.9,0.95,1},{0.1,0.175,0.25,0.325,0.4,0.475,0.55,0.625,0.7,0.775,0.85,0.925,1})</f>
        <v>#DIV/0!</v>
      </c>
      <c r="U973" s="356"/>
      <c r="V973" s="358"/>
      <c r="W973" s="360"/>
      <c r="X973" s="356"/>
      <c r="Y973" s="352">
        <f>R973-(V973/10)-X973</f>
        <v>0</v>
      </c>
      <c r="Z973" s="352" t="e">
        <f>Y973*T973*AE973</f>
        <v>#DIV/0!</v>
      </c>
      <c r="AA973" s="352"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x14ac:dyDescent="0.15">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51"/>
      <c r="Q974" s="266"/>
      <c r="R974" s="353"/>
      <c r="S974" s="355"/>
      <c r="T974" s="351"/>
      <c r="U974" s="357"/>
      <c r="V974" s="359"/>
      <c r="W974" s="361"/>
      <c r="X974" s="357"/>
      <c r="Y974" s="353"/>
      <c r="Z974" s="353"/>
      <c r="AA974" s="353"/>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x14ac:dyDescent="0.15">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51"/>
      <c r="Q975" s="266"/>
      <c r="R975" s="353"/>
      <c r="S975" s="355"/>
      <c r="T975" s="351"/>
      <c r="U975" s="357"/>
      <c r="V975" s="359"/>
      <c r="W975" s="361"/>
      <c r="X975" s="357"/>
      <c r="Y975" s="353"/>
      <c r="Z975" s="353"/>
      <c r="AA975" s="353"/>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x14ac:dyDescent="0.15">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51"/>
      <c r="Q976" s="266"/>
      <c r="R976" s="353"/>
      <c r="S976" s="355"/>
      <c r="T976" s="351"/>
      <c r="U976" s="357"/>
      <c r="V976" s="359"/>
      <c r="W976" s="361"/>
      <c r="X976" s="357"/>
      <c r="Y976" s="353"/>
      <c r="Z976" s="353"/>
      <c r="AA976" s="353"/>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x14ac:dyDescent="0.15">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51"/>
      <c r="Q977" s="266"/>
      <c r="R977" s="353"/>
      <c r="S977" s="355"/>
      <c r="T977" s="351"/>
      <c r="U977" s="357"/>
      <c r="V977" s="359"/>
      <c r="W977" s="361"/>
      <c r="X977" s="357"/>
      <c r="Y977" s="353"/>
      <c r="Z977" s="353"/>
      <c r="AA977" s="353"/>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x14ac:dyDescent="0.15">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x14ac:dyDescent="0.15">
      <c r="A979" s="229"/>
      <c r="B979" s="230"/>
      <c r="C979" s="231"/>
      <c r="D979" s="232">
        <v>1</v>
      </c>
      <c r="E979" s="233"/>
      <c r="F979" s="233"/>
      <c r="G979" s="232"/>
      <c r="H979" s="234"/>
      <c r="I979" s="234"/>
      <c r="J979" s="232"/>
      <c r="K979" s="233"/>
      <c r="L979" s="232"/>
      <c r="M979" s="232"/>
      <c r="N979" s="232"/>
      <c r="O979" s="255">
        <f t="shared" ref="O979:O1003" si="625">N979*M979</f>
        <v>0</v>
      </c>
      <c r="P979" s="350">
        <f>SUM(O979:O983)</f>
        <v>0</v>
      </c>
      <c r="Q979" s="264"/>
      <c r="R979" s="352">
        <f>SUMPRODUCT(Q979:Q983+0)</f>
        <v>0</v>
      </c>
      <c r="S979" s="354" t="e">
        <f>R979/P979</f>
        <v>#DIV/0!</v>
      </c>
      <c r="T979" s="350" t="e">
        <f>LOOKUP(S979,{0.4,0.45,0.5,0.55,0.6,0.65,0.7,0.75,0.8,0.85,0.9,0.95,1},{0.1,0.175,0.25,0.325,0.4,0.475,0.55,0.625,0.7,0.775,0.85,0.925,1})</f>
        <v>#DIV/0!</v>
      </c>
      <c r="U979" s="356"/>
      <c r="V979" s="358"/>
      <c r="W979" s="360"/>
      <c r="X979" s="356"/>
      <c r="Y979" s="352">
        <f>R979-(V979/10)-X979</f>
        <v>0</v>
      </c>
      <c r="Z979" s="352" t="e">
        <f>Y979*T979*AE979</f>
        <v>#DIV/0!</v>
      </c>
      <c r="AA979" s="352"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x14ac:dyDescent="0.15">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51"/>
      <c r="Q980" s="266"/>
      <c r="R980" s="353"/>
      <c r="S980" s="355"/>
      <c r="T980" s="351"/>
      <c r="U980" s="357"/>
      <c r="V980" s="359"/>
      <c r="W980" s="361"/>
      <c r="X980" s="357"/>
      <c r="Y980" s="353"/>
      <c r="Z980" s="353"/>
      <c r="AA980" s="353"/>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x14ac:dyDescent="0.15">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51"/>
      <c r="Q981" s="266"/>
      <c r="R981" s="353"/>
      <c r="S981" s="355"/>
      <c r="T981" s="351"/>
      <c r="U981" s="357"/>
      <c r="V981" s="359"/>
      <c r="W981" s="361"/>
      <c r="X981" s="357"/>
      <c r="Y981" s="353"/>
      <c r="Z981" s="353"/>
      <c r="AA981" s="353"/>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x14ac:dyDescent="0.15">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51"/>
      <c r="Q982" s="266"/>
      <c r="R982" s="353"/>
      <c r="S982" s="355"/>
      <c r="T982" s="351"/>
      <c r="U982" s="357"/>
      <c r="V982" s="359"/>
      <c r="W982" s="361"/>
      <c r="X982" s="357"/>
      <c r="Y982" s="353"/>
      <c r="Z982" s="353"/>
      <c r="AA982" s="353"/>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x14ac:dyDescent="0.15">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51"/>
      <c r="Q983" s="266"/>
      <c r="R983" s="353"/>
      <c r="S983" s="355"/>
      <c r="T983" s="351"/>
      <c r="U983" s="357"/>
      <c r="V983" s="359"/>
      <c r="W983" s="361"/>
      <c r="X983" s="357"/>
      <c r="Y983" s="353"/>
      <c r="Z983" s="353"/>
      <c r="AA983" s="353"/>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x14ac:dyDescent="0.15">
      <c r="A984" s="241"/>
      <c r="B984" s="242"/>
      <c r="C984" s="243"/>
      <c r="D984" s="244">
        <v>1</v>
      </c>
      <c r="E984" s="245"/>
      <c r="F984" s="245"/>
      <c r="G984" s="244"/>
      <c r="H984" s="246"/>
      <c r="I984" s="246"/>
      <c r="J984" s="244"/>
      <c r="K984" s="245"/>
      <c r="L984" s="244"/>
      <c r="M984" s="244"/>
      <c r="N984" s="244"/>
      <c r="O984" s="257">
        <f t="shared" si="625"/>
        <v>0</v>
      </c>
      <c r="P984" s="363">
        <f>SUM(O984:O988)</f>
        <v>0</v>
      </c>
      <c r="Q984" s="269"/>
      <c r="R984" s="371">
        <f>SUMPRODUCT(Q984:Q988+0)</f>
        <v>0</v>
      </c>
      <c r="S984" s="374" t="e">
        <f>R984/P984</f>
        <v>#DIV/0!</v>
      </c>
      <c r="T984" s="363" t="e">
        <f>LOOKUP(S984,{0.4,0.45,0.5,0.55,0.6,0.65,0.7,0.75,0.8,0.85,0.9,0.95,1},{0.1,0.175,0.25,0.325,0.4,0.475,0.55,0.625,0.7,0.775,0.85,0.925,1})</f>
        <v>#DIV/0!</v>
      </c>
      <c r="U984" s="369"/>
      <c r="V984" s="365"/>
      <c r="W984" s="367"/>
      <c r="X984" s="369"/>
      <c r="Y984" s="371">
        <f>R984-(V984/10)-X984</f>
        <v>0</v>
      </c>
      <c r="Z984" s="371" t="e">
        <f>Y984*T984*AE984</f>
        <v>#DIV/0!</v>
      </c>
      <c r="AA984" s="371"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x14ac:dyDescent="0.15">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64"/>
      <c r="Q985" s="271"/>
      <c r="R985" s="372"/>
      <c r="S985" s="375"/>
      <c r="T985" s="364"/>
      <c r="U985" s="370"/>
      <c r="V985" s="366"/>
      <c r="W985" s="368"/>
      <c r="X985" s="370"/>
      <c r="Y985" s="372"/>
      <c r="Z985" s="372"/>
      <c r="AA985" s="372"/>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x14ac:dyDescent="0.15">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64"/>
      <c r="Q986" s="271"/>
      <c r="R986" s="372"/>
      <c r="S986" s="375"/>
      <c r="T986" s="364"/>
      <c r="U986" s="370"/>
      <c r="V986" s="366"/>
      <c r="W986" s="368"/>
      <c r="X986" s="370"/>
      <c r="Y986" s="372"/>
      <c r="Z986" s="372"/>
      <c r="AA986" s="372"/>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x14ac:dyDescent="0.15">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64"/>
      <c r="Q987" s="271"/>
      <c r="R987" s="372"/>
      <c r="S987" s="375"/>
      <c r="T987" s="364"/>
      <c r="U987" s="370"/>
      <c r="V987" s="366"/>
      <c r="W987" s="368"/>
      <c r="X987" s="370"/>
      <c r="Y987" s="372"/>
      <c r="Z987" s="372"/>
      <c r="AA987" s="372"/>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x14ac:dyDescent="0.15">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64"/>
      <c r="Q988" s="271"/>
      <c r="R988" s="372"/>
      <c r="S988" s="375"/>
      <c r="T988" s="364"/>
      <c r="U988" s="370"/>
      <c r="V988" s="366"/>
      <c r="W988" s="368"/>
      <c r="X988" s="370"/>
      <c r="Y988" s="372"/>
      <c r="Z988" s="372"/>
      <c r="AA988" s="372"/>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x14ac:dyDescent="0.15">
      <c r="A989" s="229"/>
      <c r="B989" s="230"/>
      <c r="C989" s="231"/>
      <c r="D989" s="232">
        <v>1</v>
      </c>
      <c r="E989" s="233"/>
      <c r="F989" s="233"/>
      <c r="G989" s="232"/>
      <c r="H989" s="234"/>
      <c r="I989" s="234"/>
      <c r="J989" s="232"/>
      <c r="K989" s="233"/>
      <c r="L989" s="232"/>
      <c r="M989" s="232"/>
      <c r="N989" s="232"/>
      <c r="O989" s="255">
        <f t="shared" si="625"/>
        <v>0</v>
      </c>
      <c r="P989" s="350">
        <f>SUM(O989:O993)</f>
        <v>0</v>
      </c>
      <c r="Q989" s="264"/>
      <c r="R989" s="352">
        <f>SUMPRODUCT(Q989:Q993+0)</f>
        <v>0</v>
      </c>
      <c r="S989" s="354" t="e">
        <f>R989/P989</f>
        <v>#DIV/0!</v>
      </c>
      <c r="T989" s="350" t="e">
        <f>LOOKUP(S989,{0.4,0.45,0.5,0.55,0.6,0.65,0.7,0.75,0.8,0.85,0.9,0.95,1},{0.1,0.175,0.25,0.325,0.4,0.475,0.55,0.625,0.7,0.775,0.85,0.925,1})</f>
        <v>#DIV/0!</v>
      </c>
      <c r="U989" s="356"/>
      <c r="V989" s="358"/>
      <c r="W989" s="360"/>
      <c r="X989" s="356"/>
      <c r="Y989" s="352">
        <f>R989-(V989/10)-X989</f>
        <v>0</v>
      </c>
      <c r="Z989" s="352" t="e">
        <f>Y989*T989*AE989</f>
        <v>#DIV/0!</v>
      </c>
      <c r="AA989" s="352"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x14ac:dyDescent="0.15">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51"/>
      <c r="Q990" s="266"/>
      <c r="R990" s="353"/>
      <c r="S990" s="355"/>
      <c r="T990" s="351"/>
      <c r="U990" s="357"/>
      <c r="V990" s="359"/>
      <c r="W990" s="361"/>
      <c r="X990" s="357"/>
      <c r="Y990" s="353"/>
      <c r="Z990" s="353"/>
      <c r="AA990" s="353"/>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x14ac:dyDescent="0.15">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51"/>
      <c r="Q991" s="266"/>
      <c r="R991" s="353"/>
      <c r="S991" s="355"/>
      <c r="T991" s="351"/>
      <c r="U991" s="357"/>
      <c r="V991" s="359"/>
      <c r="W991" s="361"/>
      <c r="X991" s="357"/>
      <c r="Y991" s="353"/>
      <c r="Z991" s="353"/>
      <c r="AA991" s="353"/>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x14ac:dyDescent="0.15">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51"/>
      <c r="Q992" s="266"/>
      <c r="R992" s="353"/>
      <c r="S992" s="355"/>
      <c r="T992" s="351"/>
      <c r="U992" s="357"/>
      <c r="V992" s="359"/>
      <c r="W992" s="361"/>
      <c r="X992" s="357"/>
      <c r="Y992" s="353"/>
      <c r="Z992" s="353"/>
      <c r="AA992" s="353"/>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x14ac:dyDescent="0.15">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51"/>
      <c r="Q993" s="266"/>
      <c r="R993" s="353"/>
      <c r="S993" s="355"/>
      <c r="T993" s="351"/>
      <c r="U993" s="357"/>
      <c r="V993" s="359"/>
      <c r="W993" s="361"/>
      <c r="X993" s="357"/>
      <c r="Y993" s="353"/>
      <c r="Z993" s="353"/>
      <c r="AA993" s="353"/>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x14ac:dyDescent="0.15">
      <c r="A994" s="241"/>
      <c r="B994" s="242"/>
      <c r="C994" s="243"/>
      <c r="D994" s="244">
        <v>1</v>
      </c>
      <c r="E994" s="245"/>
      <c r="F994" s="245"/>
      <c r="G994" s="244"/>
      <c r="H994" s="246"/>
      <c r="I994" s="246"/>
      <c r="J994" s="244"/>
      <c r="K994" s="245"/>
      <c r="L994" s="244"/>
      <c r="M994" s="244"/>
      <c r="N994" s="244"/>
      <c r="O994" s="257">
        <f t="shared" si="625"/>
        <v>0</v>
      </c>
      <c r="P994" s="363">
        <f>SUM(O994:O998)</f>
        <v>0</v>
      </c>
      <c r="Q994" s="269"/>
      <c r="R994" s="371">
        <f>SUMPRODUCT(Q994:Q998+0)</f>
        <v>0</v>
      </c>
      <c r="S994" s="374" t="e">
        <f>R994/P994</f>
        <v>#DIV/0!</v>
      </c>
      <c r="T994" s="363" t="e">
        <f>LOOKUP(S994,{0.4,0.45,0.5,0.55,0.6,0.65,0.7,0.75,0.8,0.85,0.9,0.95,1},{0.1,0.175,0.25,0.325,0.4,0.475,0.55,0.625,0.7,0.775,0.85,0.925,1})</f>
        <v>#DIV/0!</v>
      </c>
      <c r="U994" s="369"/>
      <c r="V994" s="365"/>
      <c r="W994" s="367"/>
      <c r="X994" s="369"/>
      <c r="Y994" s="371">
        <f>R994-(V994/10)-X994</f>
        <v>0</v>
      </c>
      <c r="Z994" s="371" t="e">
        <f>Y994*T994*AE994</f>
        <v>#DIV/0!</v>
      </c>
      <c r="AA994" s="371"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x14ac:dyDescent="0.15">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64"/>
      <c r="Q995" s="271"/>
      <c r="R995" s="372"/>
      <c r="S995" s="375"/>
      <c r="T995" s="364"/>
      <c r="U995" s="370"/>
      <c r="V995" s="366"/>
      <c r="W995" s="368"/>
      <c r="X995" s="370"/>
      <c r="Y995" s="372"/>
      <c r="Z995" s="372"/>
      <c r="AA995" s="372"/>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x14ac:dyDescent="0.15">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64"/>
      <c r="Q996" s="271"/>
      <c r="R996" s="372"/>
      <c r="S996" s="375"/>
      <c r="T996" s="364"/>
      <c r="U996" s="370"/>
      <c r="V996" s="366"/>
      <c r="W996" s="368"/>
      <c r="X996" s="370"/>
      <c r="Y996" s="372"/>
      <c r="Z996" s="372"/>
      <c r="AA996" s="372"/>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x14ac:dyDescent="0.15">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64"/>
      <c r="Q997" s="271"/>
      <c r="R997" s="372"/>
      <c r="S997" s="375"/>
      <c r="T997" s="364"/>
      <c r="U997" s="370"/>
      <c r="V997" s="366"/>
      <c r="W997" s="368"/>
      <c r="X997" s="370"/>
      <c r="Y997" s="372"/>
      <c r="Z997" s="372"/>
      <c r="AA997" s="372"/>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x14ac:dyDescent="0.15">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64"/>
      <c r="Q998" s="271"/>
      <c r="R998" s="372"/>
      <c r="S998" s="375"/>
      <c r="T998" s="364"/>
      <c r="U998" s="370"/>
      <c r="V998" s="366"/>
      <c r="W998" s="368"/>
      <c r="X998" s="370"/>
      <c r="Y998" s="372"/>
      <c r="Z998" s="372"/>
      <c r="AA998" s="372"/>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x14ac:dyDescent="0.15">
      <c r="A999" s="229"/>
      <c r="B999" s="230"/>
      <c r="C999" s="231"/>
      <c r="D999" s="232">
        <v>1</v>
      </c>
      <c r="E999" s="233"/>
      <c r="F999" s="233"/>
      <c r="G999" s="232"/>
      <c r="H999" s="234"/>
      <c r="I999" s="234"/>
      <c r="J999" s="232"/>
      <c r="K999" s="233"/>
      <c r="L999" s="232"/>
      <c r="M999" s="232"/>
      <c r="N999" s="232"/>
      <c r="O999" s="255">
        <f t="shared" si="625"/>
        <v>0</v>
      </c>
      <c r="P999" s="350">
        <f>SUM(O999:O1003)</f>
        <v>0</v>
      </c>
      <c r="Q999" s="264"/>
      <c r="R999" s="352">
        <f>SUMPRODUCT(Q999:Q1003+0)</f>
        <v>0</v>
      </c>
      <c r="S999" s="354" t="e">
        <f>R999/P999</f>
        <v>#DIV/0!</v>
      </c>
      <c r="T999" s="350" t="e">
        <f>LOOKUP(S999,{0.4,0.45,0.5,0.55,0.6,0.65,0.7,0.75,0.8,0.85,0.9,0.95,1},{0.1,0.175,0.25,0.325,0.4,0.475,0.55,0.625,0.7,0.775,0.85,0.925,1})</f>
        <v>#DIV/0!</v>
      </c>
      <c r="U999" s="356"/>
      <c r="V999" s="358"/>
      <c r="W999" s="360"/>
      <c r="X999" s="356"/>
      <c r="Y999" s="352">
        <f>R999-(V999/10)-X999</f>
        <v>0</v>
      </c>
      <c r="Z999" s="352" t="e">
        <f>Y999*T999*AE999</f>
        <v>#DIV/0!</v>
      </c>
      <c r="AA999" s="352"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x14ac:dyDescent="0.15">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51"/>
      <c r="Q1000" s="266"/>
      <c r="R1000" s="353"/>
      <c r="S1000" s="355"/>
      <c r="T1000" s="351"/>
      <c r="U1000" s="357"/>
      <c r="V1000" s="359"/>
      <c r="W1000" s="361"/>
      <c r="X1000" s="357"/>
      <c r="Y1000" s="353"/>
      <c r="Z1000" s="353"/>
      <c r="AA1000" s="353"/>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x14ac:dyDescent="0.15">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51"/>
      <c r="Q1001" s="266"/>
      <c r="R1001" s="353"/>
      <c r="S1001" s="355"/>
      <c r="T1001" s="351"/>
      <c r="U1001" s="357"/>
      <c r="V1001" s="359"/>
      <c r="W1001" s="361"/>
      <c r="X1001" s="357"/>
      <c r="Y1001" s="353"/>
      <c r="Z1001" s="353"/>
      <c r="AA1001" s="353"/>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x14ac:dyDescent="0.15">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51"/>
      <c r="Q1002" s="266"/>
      <c r="R1002" s="353"/>
      <c r="S1002" s="355"/>
      <c r="T1002" s="351"/>
      <c r="U1002" s="357"/>
      <c r="V1002" s="359"/>
      <c r="W1002" s="361"/>
      <c r="X1002" s="357"/>
      <c r="Y1002" s="353"/>
      <c r="Z1002" s="353"/>
      <c r="AA1002" s="353"/>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x14ac:dyDescent="0.15">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51"/>
      <c r="Q1003" s="266"/>
      <c r="R1003" s="353"/>
      <c r="S1003" s="355"/>
      <c r="T1003" s="351"/>
      <c r="U1003" s="357"/>
      <c r="V1003" s="359"/>
      <c r="W1003" s="361"/>
      <c r="X1003" s="357"/>
      <c r="Y1003" s="353"/>
      <c r="Z1003" s="353"/>
      <c r="AA1003" s="353"/>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15">
      <c r="A1005" s="229"/>
      <c r="B1005" s="230"/>
      <c r="C1005" s="231"/>
      <c r="D1005" s="232">
        <v>1</v>
      </c>
      <c r="E1005" s="233"/>
      <c r="F1005" s="233"/>
      <c r="G1005" s="232"/>
      <c r="H1005" s="234"/>
      <c r="I1005" s="234"/>
      <c r="J1005" s="232"/>
      <c r="K1005" s="233"/>
      <c r="L1005" s="232"/>
      <c r="M1005" s="232"/>
      <c r="N1005" s="232"/>
      <c r="O1005" s="255">
        <f t="shared" ref="O1005:O1029" si="642">N1005*M1005</f>
        <v>0</v>
      </c>
      <c r="P1005" s="350">
        <f>SUM(O1005:O1009)</f>
        <v>0</v>
      </c>
      <c r="Q1005" s="264"/>
      <c r="R1005" s="352">
        <f>SUMPRODUCT(Q1005:Q1009+0)</f>
        <v>0</v>
      </c>
      <c r="S1005" s="354" t="e">
        <f>R1005/P1005</f>
        <v>#DIV/0!</v>
      </c>
      <c r="T1005" s="350" t="e">
        <f>LOOKUP(S1005,{0.4,0.45,0.5,0.55,0.6,0.65,0.7,0.75,0.8,0.85,0.9,0.95,1},{0.1,0.175,0.25,0.325,0.4,0.475,0.55,0.625,0.7,0.775,0.85,0.925,1})</f>
        <v>#DIV/0!</v>
      </c>
      <c r="U1005" s="356"/>
      <c r="V1005" s="358"/>
      <c r="W1005" s="360"/>
      <c r="X1005" s="356"/>
      <c r="Y1005" s="352">
        <f>R1005-(V1005/10)-X1005</f>
        <v>0</v>
      </c>
      <c r="Z1005" s="352" t="e">
        <f>Y1005*T1005*AE1005</f>
        <v>#DIV/0!</v>
      </c>
      <c r="AA1005" s="352"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x14ac:dyDescent="0.15">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51"/>
      <c r="Q1006" s="266"/>
      <c r="R1006" s="353"/>
      <c r="S1006" s="355"/>
      <c r="T1006" s="351"/>
      <c r="U1006" s="357"/>
      <c r="V1006" s="359"/>
      <c r="W1006" s="361"/>
      <c r="X1006" s="357"/>
      <c r="Y1006" s="353"/>
      <c r="Z1006" s="353"/>
      <c r="AA1006" s="353"/>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x14ac:dyDescent="0.15">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51"/>
      <c r="Q1007" s="266"/>
      <c r="R1007" s="353"/>
      <c r="S1007" s="355"/>
      <c r="T1007" s="351"/>
      <c r="U1007" s="357"/>
      <c r="V1007" s="359"/>
      <c r="W1007" s="361"/>
      <c r="X1007" s="357"/>
      <c r="Y1007" s="353"/>
      <c r="Z1007" s="353"/>
      <c r="AA1007" s="353"/>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x14ac:dyDescent="0.15">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51"/>
      <c r="Q1008" s="266"/>
      <c r="R1008" s="353"/>
      <c r="S1008" s="355"/>
      <c r="T1008" s="351"/>
      <c r="U1008" s="357"/>
      <c r="V1008" s="359"/>
      <c r="W1008" s="361"/>
      <c r="X1008" s="357"/>
      <c r="Y1008" s="353"/>
      <c r="Z1008" s="353"/>
      <c r="AA1008" s="353"/>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x14ac:dyDescent="0.15">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51"/>
      <c r="Q1009" s="266"/>
      <c r="R1009" s="353"/>
      <c r="S1009" s="355"/>
      <c r="T1009" s="351"/>
      <c r="U1009" s="357"/>
      <c r="V1009" s="359"/>
      <c r="W1009" s="361"/>
      <c r="X1009" s="357"/>
      <c r="Y1009" s="353"/>
      <c r="Z1009" s="353"/>
      <c r="AA1009" s="353"/>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x14ac:dyDescent="0.15">
      <c r="A1010" s="241"/>
      <c r="B1010" s="242"/>
      <c r="C1010" s="243"/>
      <c r="D1010" s="244">
        <v>1</v>
      </c>
      <c r="E1010" s="245"/>
      <c r="F1010" s="245"/>
      <c r="G1010" s="244"/>
      <c r="H1010" s="246"/>
      <c r="I1010" s="246"/>
      <c r="J1010" s="244"/>
      <c r="K1010" s="245"/>
      <c r="L1010" s="244"/>
      <c r="M1010" s="244"/>
      <c r="N1010" s="244"/>
      <c r="O1010" s="257">
        <f t="shared" si="642"/>
        <v>0</v>
      </c>
      <c r="P1010" s="363">
        <f>SUM(O1010:O1014)</f>
        <v>0</v>
      </c>
      <c r="Q1010" s="269"/>
      <c r="R1010" s="371">
        <f>SUMPRODUCT(Q1010:Q1014+0)</f>
        <v>0</v>
      </c>
      <c r="S1010" s="374" t="e">
        <f>R1010/P1010</f>
        <v>#DIV/0!</v>
      </c>
      <c r="T1010" s="363" t="e">
        <f>LOOKUP(S1010,{0.4,0.45,0.5,0.55,0.6,0.65,0.7,0.75,0.8,0.85,0.9,0.95,1},{0.1,0.175,0.25,0.325,0.4,0.475,0.55,0.625,0.7,0.775,0.85,0.925,1})</f>
        <v>#DIV/0!</v>
      </c>
      <c r="U1010" s="369"/>
      <c r="V1010" s="365"/>
      <c r="W1010" s="367"/>
      <c r="X1010" s="369"/>
      <c r="Y1010" s="371">
        <f>R1010-(V1010/10)-X1010</f>
        <v>0</v>
      </c>
      <c r="Z1010" s="371" t="e">
        <f>Y1010*T1010*AE1010</f>
        <v>#DIV/0!</v>
      </c>
      <c r="AA1010" s="371"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x14ac:dyDescent="0.15">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64"/>
      <c r="Q1011" s="271"/>
      <c r="R1011" s="372"/>
      <c r="S1011" s="375"/>
      <c r="T1011" s="364"/>
      <c r="U1011" s="370"/>
      <c r="V1011" s="366"/>
      <c r="W1011" s="368"/>
      <c r="X1011" s="370"/>
      <c r="Y1011" s="372"/>
      <c r="Z1011" s="372"/>
      <c r="AA1011" s="372"/>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x14ac:dyDescent="0.15">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64"/>
      <c r="Q1012" s="271"/>
      <c r="R1012" s="372"/>
      <c r="S1012" s="375"/>
      <c r="T1012" s="364"/>
      <c r="U1012" s="370"/>
      <c r="V1012" s="366"/>
      <c r="W1012" s="368"/>
      <c r="X1012" s="370"/>
      <c r="Y1012" s="372"/>
      <c r="Z1012" s="372"/>
      <c r="AA1012" s="372"/>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x14ac:dyDescent="0.15">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64"/>
      <c r="Q1013" s="271"/>
      <c r="R1013" s="372"/>
      <c r="S1013" s="375"/>
      <c r="T1013" s="364"/>
      <c r="U1013" s="370"/>
      <c r="V1013" s="366"/>
      <c r="W1013" s="368"/>
      <c r="X1013" s="370"/>
      <c r="Y1013" s="372"/>
      <c r="Z1013" s="372"/>
      <c r="AA1013" s="372"/>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x14ac:dyDescent="0.15">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64"/>
      <c r="Q1014" s="271"/>
      <c r="R1014" s="372"/>
      <c r="S1014" s="375"/>
      <c r="T1014" s="364"/>
      <c r="U1014" s="370"/>
      <c r="V1014" s="366"/>
      <c r="W1014" s="368"/>
      <c r="X1014" s="370"/>
      <c r="Y1014" s="372"/>
      <c r="Z1014" s="372"/>
      <c r="AA1014" s="372"/>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x14ac:dyDescent="0.15">
      <c r="A1015" s="229"/>
      <c r="B1015" s="230"/>
      <c r="C1015" s="231"/>
      <c r="D1015" s="232">
        <v>1</v>
      </c>
      <c r="E1015" s="233"/>
      <c r="F1015" s="233"/>
      <c r="G1015" s="232"/>
      <c r="H1015" s="234"/>
      <c r="I1015" s="234"/>
      <c r="J1015" s="232"/>
      <c r="K1015" s="233"/>
      <c r="L1015" s="232"/>
      <c r="M1015" s="232"/>
      <c r="N1015" s="232"/>
      <c r="O1015" s="255">
        <f t="shared" si="642"/>
        <v>0</v>
      </c>
      <c r="P1015" s="350">
        <f>SUM(O1015:O1019)</f>
        <v>0</v>
      </c>
      <c r="Q1015" s="264"/>
      <c r="R1015" s="352">
        <f>SUMPRODUCT(Q1015:Q1019+0)</f>
        <v>0</v>
      </c>
      <c r="S1015" s="354" t="e">
        <f>R1015/P1015</f>
        <v>#DIV/0!</v>
      </c>
      <c r="T1015" s="350" t="e">
        <f>LOOKUP(S1015,{0.4,0.45,0.5,0.55,0.6,0.65,0.7,0.75,0.8,0.85,0.9,0.95,1},{0.1,0.175,0.25,0.325,0.4,0.475,0.55,0.625,0.7,0.775,0.85,0.925,1})</f>
        <v>#DIV/0!</v>
      </c>
      <c r="U1015" s="356"/>
      <c r="V1015" s="358"/>
      <c r="W1015" s="360"/>
      <c r="X1015" s="356"/>
      <c r="Y1015" s="352">
        <f>R1015-(V1015/10)-X1015</f>
        <v>0</v>
      </c>
      <c r="Z1015" s="352" t="e">
        <f>Y1015*T1015*AE1015</f>
        <v>#DIV/0!</v>
      </c>
      <c r="AA1015" s="352"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x14ac:dyDescent="0.15">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51"/>
      <c r="Q1016" s="266"/>
      <c r="R1016" s="353"/>
      <c r="S1016" s="355"/>
      <c r="T1016" s="351"/>
      <c r="U1016" s="357"/>
      <c r="V1016" s="359"/>
      <c r="W1016" s="361"/>
      <c r="X1016" s="357"/>
      <c r="Y1016" s="353"/>
      <c r="Z1016" s="353"/>
      <c r="AA1016" s="353"/>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x14ac:dyDescent="0.15">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51"/>
      <c r="Q1017" s="266"/>
      <c r="R1017" s="353"/>
      <c r="S1017" s="355"/>
      <c r="T1017" s="351"/>
      <c r="U1017" s="357"/>
      <c r="V1017" s="359"/>
      <c r="W1017" s="361"/>
      <c r="X1017" s="357"/>
      <c r="Y1017" s="353"/>
      <c r="Z1017" s="353"/>
      <c r="AA1017" s="353"/>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x14ac:dyDescent="0.15">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51"/>
      <c r="Q1018" s="266"/>
      <c r="R1018" s="353"/>
      <c r="S1018" s="355"/>
      <c r="T1018" s="351"/>
      <c r="U1018" s="357"/>
      <c r="V1018" s="359"/>
      <c r="W1018" s="361"/>
      <c r="X1018" s="357"/>
      <c r="Y1018" s="353"/>
      <c r="Z1018" s="353"/>
      <c r="AA1018" s="353"/>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x14ac:dyDescent="0.15">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51"/>
      <c r="Q1019" s="266"/>
      <c r="R1019" s="353"/>
      <c r="S1019" s="355"/>
      <c r="T1019" s="351"/>
      <c r="U1019" s="357"/>
      <c r="V1019" s="359"/>
      <c r="W1019" s="361"/>
      <c r="X1019" s="357"/>
      <c r="Y1019" s="353"/>
      <c r="Z1019" s="353"/>
      <c r="AA1019" s="353"/>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x14ac:dyDescent="0.15">
      <c r="A1020" s="241"/>
      <c r="B1020" s="242"/>
      <c r="C1020" s="243"/>
      <c r="D1020" s="244">
        <v>1</v>
      </c>
      <c r="E1020" s="245"/>
      <c r="F1020" s="245"/>
      <c r="G1020" s="244"/>
      <c r="H1020" s="246"/>
      <c r="I1020" s="246"/>
      <c r="J1020" s="244"/>
      <c r="K1020" s="245"/>
      <c r="L1020" s="244"/>
      <c r="M1020" s="244"/>
      <c r="N1020" s="244"/>
      <c r="O1020" s="257">
        <f t="shared" si="642"/>
        <v>0</v>
      </c>
      <c r="P1020" s="363">
        <f>SUM(O1020:O1024)</f>
        <v>0</v>
      </c>
      <c r="Q1020" s="269"/>
      <c r="R1020" s="371">
        <f>SUMPRODUCT(Q1020:Q1024+0)</f>
        <v>0</v>
      </c>
      <c r="S1020" s="374" t="e">
        <f>R1020/P1020</f>
        <v>#DIV/0!</v>
      </c>
      <c r="T1020" s="363" t="e">
        <f>LOOKUP(S1020,{0.4,0.45,0.5,0.55,0.6,0.65,0.7,0.75,0.8,0.85,0.9,0.95,1},{0.1,0.175,0.25,0.325,0.4,0.475,0.55,0.625,0.7,0.775,0.85,0.925,1})</f>
        <v>#DIV/0!</v>
      </c>
      <c r="U1020" s="369"/>
      <c r="V1020" s="365"/>
      <c r="W1020" s="367"/>
      <c r="X1020" s="369"/>
      <c r="Y1020" s="371">
        <f>R1020-(V1020/10)-X1020</f>
        <v>0</v>
      </c>
      <c r="Z1020" s="371" t="e">
        <f>Y1020*T1020*AE1020</f>
        <v>#DIV/0!</v>
      </c>
      <c r="AA1020" s="371"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x14ac:dyDescent="0.15">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64"/>
      <c r="Q1021" s="271"/>
      <c r="R1021" s="372"/>
      <c r="S1021" s="375"/>
      <c r="T1021" s="364"/>
      <c r="U1021" s="370"/>
      <c r="V1021" s="366"/>
      <c r="W1021" s="368"/>
      <c r="X1021" s="370"/>
      <c r="Y1021" s="372"/>
      <c r="Z1021" s="372"/>
      <c r="AA1021" s="372"/>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x14ac:dyDescent="0.15">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64"/>
      <c r="Q1022" s="271"/>
      <c r="R1022" s="372"/>
      <c r="S1022" s="375"/>
      <c r="T1022" s="364"/>
      <c r="U1022" s="370"/>
      <c r="V1022" s="366"/>
      <c r="W1022" s="368"/>
      <c r="X1022" s="370"/>
      <c r="Y1022" s="372"/>
      <c r="Z1022" s="372"/>
      <c r="AA1022" s="372"/>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x14ac:dyDescent="0.15">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64"/>
      <c r="Q1023" s="271"/>
      <c r="R1023" s="372"/>
      <c r="S1023" s="375"/>
      <c r="T1023" s="364"/>
      <c r="U1023" s="370"/>
      <c r="V1023" s="366"/>
      <c r="W1023" s="368"/>
      <c r="X1023" s="370"/>
      <c r="Y1023" s="372"/>
      <c r="Z1023" s="372"/>
      <c r="AA1023" s="372"/>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x14ac:dyDescent="0.15">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64"/>
      <c r="Q1024" s="271"/>
      <c r="R1024" s="372"/>
      <c r="S1024" s="375"/>
      <c r="T1024" s="364"/>
      <c r="U1024" s="370"/>
      <c r="V1024" s="366"/>
      <c r="W1024" s="368"/>
      <c r="X1024" s="370"/>
      <c r="Y1024" s="372"/>
      <c r="Z1024" s="372"/>
      <c r="AA1024" s="372"/>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x14ac:dyDescent="0.15">
      <c r="A1025" s="229"/>
      <c r="B1025" s="230"/>
      <c r="C1025" s="231"/>
      <c r="D1025" s="232">
        <v>1</v>
      </c>
      <c r="E1025" s="233"/>
      <c r="F1025" s="233"/>
      <c r="G1025" s="232"/>
      <c r="H1025" s="234"/>
      <c r="I1025" s="234"/>
      <c r="J1025" s="232"/>
      <c r="K1025" s="233"/>
      <c r="L1025" s="232"/>
      <c r="M1025" s="232"/>
      <c r="N1025" s="232"/>
      <c r="O1025" s="255">
        <f t="shared" si="642"/>
        <v>0</v>
      </c>
      <c r="P1025" s="350">
        <f>SUM(O1025:O1029)</f>
        <v>0</v>
      </c>
      <c r="Q1025" s="264"/>
      <c r="R1025" s="352">
        <f>SUMPRODUCT(Q1025:Q1029+0)</f>
        <v>0</v>
      </c>
      <c r="S1025" s="354" t="e">
        <f>R1025/P1025</f>
        <v>#DIV/0!</v>
      </c>
      <c r="T1025" s="350" t="e">
        <f>LOOKUP(S1025,{0.4,0.45,0.5,0.55,0.6,0.65,0.7,0.75,0.8,0.85,0.9,0.95,1},{0.1,0.175,0.25,0.325,0.4,0.475,0.55,0.625,0.7,0.775,0.85,0.925,1})</f>
        <v>#DIV/0!</v>
      </c>
      <c r="U1025" s="356"/>
      <c r="V1025" s="358"/>
      <c r="W1025" s="360"/>
      <c r="X1025" s="356"/>
      <c r="Y1025" s="352">
        <f>R1025-(V1025/10)-X1025</f>
        <v>0</v>
      </c>
      <c r="Z1025" s="352" t="e">
        <f>Y1025*T1025*AE1025</f>
        <v>#DIV/0!</v>
      </c>
      <c r="AA1025" s="352"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x14ac:dyDescent="0.15">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51"/>
      <c r="Q1026" s="266"/>
      <c r="R1026" s="353"/>
      <c r="S1026" s="355"/>
      <c r="T1026" s="351"/>
      <c r="U1026" s="357"/>
      <c r="V1026" s="359"/>
      <c r="W1026" s="361"/>
      <c r="X1026" s="357"/>
      <c r="Y1026" s="353"/>
      <c r="Z1026" s="353"/>
      <c r="AA1026" s="353"/>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x14ac:dyDescent="0.15">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51"/>
      <c r="Q1027" s="266"/>
      <c r="R1027" s="353"/>
      <c r="S1027" s="355"/>
      <c r="T1027" s="351"/>
      <c r="U1027" s="357"/>
      <c r="V1027" s="359"/>
      <c r="W1027" s="361"/>
      <c r="X1027" s="357"/>
      <c r="Y1027" s="353"/>
      <c r="Z1027" s="353"/>
      <c r="AA1027" s="353"/>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x14ac:dyDescent="0.15">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51"/>
      <c r="Q1028" s="266"/>
      <c r="R1028" s="353"/>
      <c r="S1028" s="355"/>
      <c r="T1028" s="351"/>
      <c r="U1028" s="357"/>
      <c r="V1028" s="359"/>
      <c r="W1028" s="361"/>
      <c r="X1028" s="357"/>
      <c r="Y1028" s="353"/>
      <c r="Z1028" s="353"/>
      <c r="AA1028" s="353"/>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x14ac:dyDescent="0.15">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51"/>
      <c r="Q1029" s="266"/>
      <c r="R1029" s="353"/>
      <c r="S1029" s="355"/>
      <c r="T1029" s="351"/>
      <c r="U1029" s="357"/>
      <c r="V1029" s="359"/>
      <c r="W1029" s="361"/>
      <c r="X1029" s="357"/>
      <c r="Y1029" s="353"/>
      <c r="Z1029" s="353"/>
      <c r="AA1029" s="353"/>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x14ac:dyDescent="0.15">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x14ac:dyDescent="0.15">
      <c r="A1031" s="229"/>
      <c r="B1031" s="230"/>
      <c r="C1031" s="231"/>
      <c r="D1031" s="232">
        <v>1</v>
      </c>
      <c r="E1031" s="233"/>
      <c r="F1031" s="233"/>
      <c r="G1031" s="232"/>
      <c r="H1031" s="234"/>
      <c r="I1031" s="234"/>
      <c r="J1031" s="232"/>
      <c r="K1031" s="233"/>
      <c r="L1031" s="232"/>
      <c r="M1031" s="232"/>
      <c r="N1031" s="232"/>
      <c r="O1031" s="255">
        <f t="shared" ref="O1031:O1055" si="659">N1031*M1031</f>
        <v>0</v>
      </c>
      <c r="P1031" s="350">
        <f>SUM(O1031:O1035)</f>
        <v>0</v>
      </c>
      <c r="Q1031" s="264"/>
      <c r="R1031" s="352">
        <f>SUMPRODUCT(Q1031:Q1035+0)</f>
        <v>0</v>
      </c>
      <c r="S1031" s="354" t="e">
        <f>R1031/P1031</f>
        <v>#DIV/0!</v>
      </c>
      <c r="T1031" s="350" t="e">
        <f>LOOKUP(S1031,{0.4,0.45,0.5,0.55,0.6,0.65,0.7,0.75,0.8,0.85,0.9,0.95,1},{0.1,0.175,0.25,0.325,0.4,0.475,0.55,0.625,0.7,0.775,0.85,0.925,1})</f>
        <v>#DIV/0!</v>
      </c>
      <c r="U1031" s="356"/>
      <c r="V1031" s="358"/>
      <c r="W1031" s="360"/>
      <c r="X1031" s="356"/>
      <c r="Y1031" s="352">
        <f>R1031-(V1031/10)-X1031</f>
        <v>0</v>
      </c>
      <c r="Z1031" s="352" t="e">
        <f>Y1031*T1031*AE1031</f>
        <v>#DIV/0!</v>
      </c>
      <c r="AA1031" s="352"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x14ac:dyDescent="0.15">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51"/>
      <c r="Q1032" s="266"/>
      <c r="R1032" s="353"/>
      <c r="S1032" s="355"/>
      <c r="T1032" s="351"/>
      <c r="U1032" s="357"/>
      <c r="V1032" s="359"/>
      <c r="W1032" s="361"/>
      <c r="X1032" s="357"/>
      <c r="Y1032" s="353"/>
      <c r="Z1032" s="353"/>
      <c r="AA1032" s="353"/>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x14ac:dyDescent="0.15">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51"/>
      <c r="Q1033" s="266"/>
      <c r="R1033" s="353"/>
      <c r="S1033" s="355"/>
      <c r="T1033" s="351"/>
      <c r="U1033" s="357"/>
      <c r="V1033" s="359"/>
      <c r="W1033" s="361"/>
      <c r="X1033" s="357"/>
      <c r="Y1033" s="353"/>
      <c r="Z1033" s="353"/>
      <c r="AA1033" s="353"/>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x14ac:dyDescent="0.15">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51"/>
      <c r="Q1034" s="266"/>
      <c r="R1034" s="353"/>
      <c r="S1034" s="355"/>
      <c r="T1034" s="351"/>
      <c r="U1034" s="357"/>
      <c r="V1034" s="359"/>
      <c r="W1034" s="361"/>
      <c r="X1034" s="357"/>
      <c r="Y1034" s="353"/>
      <c r="Z1034" s="353"/>
      <c r="AA1034" s="353"/>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x14ac:dyDescent="0.15">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51"/>
      <c r="Q1035" s="266"/>
      <c r="R1035" s="353"/>
      <c r="S1035" s="355"/>
      <c r="T1035" s="351"/>
      <c r="U1035" s="357"/>
      <c r="V1035" s="359"/>
      <c r="W1035" s="361"/>
      <c r="X1035" s="357"/>
      <c r="Y1035" s="353"/>
      <c r="Z1035" s="353"/>
      <c r="AA1035" s="353"/>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x14ac:dyDescent="0.15">
      <c r="A1036" s="241"/>
      <c r="B1036" s="242"/>
      <c r="C1036" s="243"/>
      <c r="D1036" s="244">
        <v>1</v>
      </c>
      <c r="E1036" s="245"/>
      <c r="F1036" s="245"/>
      <c r="G1036" s="244"/>
      <c r="H1036" s="246"/>
      <c r="I1036" s="246"/>
      <c r="J1036" s="244"/>
      <c r="K1036" s="245"/>
      <c r="L1036" s="244"/>
      <c r="M1036" s="244"/>
      <c r="N1036" s="244"/>
      <c r="O1036" s="257">
        <f t="shared" si="659"/>
        <v>0</v>
      </c>
      <c r="P1036" s="363">
        <f>SUM(O1036:O1040)</f>
        <v>0</v>
      </c>
      <c r="Q1036" s="269"/>
      <c r="R1036" s="371">
        <f>SUMPRODUCT(Q1036:Q1040+0)</f>
        <v>0</v>
      </c>
      <c r="S1036" s="374" t="e">
        <f>R1036/P1036</f>
        <v>#DIV/0!</v>
      </c>
      <c r="T1036" s="363" t="e">
        <f>LOOKUP(S1036,{0.4,0.45,0.5,0.55,0.6,0.65,0.7,0.75,0.8,0.85,0.9,0.95,1},{0.1,0.175,0.25,0.325,0.4,0.475,0.55,0.625,0.7,0.775,0.85,0.925,1})</f>
        <v>#DIV/0!</v>
      </c>
      <c r="U1036" s="369"/>
      <c r="V1036" s="365"/>
      <c r="W1036" s="367"/>
      <c r="X1036" s="369"/>
      <c r="Y1036" s="371">
        <f>R1036-(V1036/10)-X1036</f>
        <v>0</v>
      </c>
      <c r="Z1036" s="371" t="e">
        <f>Y1036*T1036*AE1036</f>
        <v>#DIV/0!</v>
      </c>
      <c r="AA1036" s="371"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x14ac:dyDescent="0.15">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64"/>
      <c r="Q1037" s="271"/>
      <c r="R1037" s="372"/>
      <c r="S1037" s="375"/>
      <c r="T1037" s="364"/>
      <c r="U1037" s="370"/>
      <c r="V1037" s="366"/>
      <c r="W1037" s="368"/>
      <c r="X1037" s="370"/>
      <c r="Y1037" s="372"/>
      <c r="Z1037" s="372"/>
      <c r="AA1037" s="372"/>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x14ac:dyDescent="0.15">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64"/>
      <c r="Q1038" s="271"/>
      <c r="R1038" s="372"/>
      <c r="S1038" s="375"/>
      <c r="T1038" s="364"/>
      <c r="U1038" s="370"/>
      <c r="V1038" s="366"/>
      <c r="W1038" s="368"/>
      <c r="X1038" s="370"/>
      <c r="Y1038" s="372"/>
      <c r="Z1038" s="372"/>
      <c r="AA1038" s="372"/>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x14ac:dyDescent="0.15">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64"/>
      <c r="Q1039" s="271"/>
      <c r="R1039" s="372"/>
      <c r="S1039" s="375"/>
      <c r="T1039" s="364"/>
      <c r="U1039" s="370"/>
      <c r="V1039" s="366"/>
      <c r="W1039" s="368"/>
      <c r="X1039" s="370"/>
      <c r="Y1039" s="372"/>
      <c r="Z1039" s="372"/>
      <c r="AA1039" s="372"/>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x14ac:dyDescent="0.15">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64"/>
      <c r="Q1040" s="271"/>
      <c r="R1040" s="372"/>
      <c r="S1040" s="375"/>
      <c r="T1040" s="364"/>
      <c r="U1040" s="370"/>
      <c r="V1040" s="366"/>
      <c r="W1040" s="368"/>
      <c r="X1040" s="370"/>
      <c r="Y1040" s="372"/>
      <c r="Z1040" s="372"/>
      <c r="AA1040" s="372"/>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x14ac:dyDescent="0.15">
      <c r="A1041" s="229"/>
      <c r="B1041" s="230"/>
      <c r="C1041" s="231"/>
      <c r="D1041" s="232">
        <v>1</v>
      </c>
      <c r="E1041" s="233"/>
      <c r="F1041" s="233"/>
      <c r="G1041" s="232"/>
      <c r="H1041" s="234"/>
      <c r="I1041" s="234"/>
      <c r="J1041" s="232"/>
      <c r="K1041" s="233"/>
      <c r="L1041" s="232"/>
      <c r="M1041" s="232"/>
      <c r="N1041" s="232"/>
      <c r="O1041" s="255">
        <f t="shared" si="659"/>
        <v>0</v>
      </c>
      <c r="P1041" s="350">
        <f>SUM(O1041:O1045)</f>
        <v>0</v>
      </c>
      <c r="Q1041" s="264"/>
      <c r="R1041" s="352">
        <f>SUMPRODUCT(Q1041:Q1045+0)</f>
        <v>0</v>
      </c>
      <c r="S1041" s="354" t="e">
        <f>R1041/P1041</f>
        <v>#DIV/0!</v>
      </c>
      <c r="T1041" s="350" t="e">
        <f>LOOKUP(S1041,{0.4,0.45,0.5,0.55,0.6,0.65,0.7,0.75,0.8,0.85,0.9,0.95,1},{0.1,0.175,0.25,0.325,0.4,0.475,0.55,0.625,0.7,0.775,0.85,0.925,1})</f>
        <v>#DIV/0!</v>
      </c>
      <c r="U1041" s="356"/>
      <c r="V1041" s="358"/>
      <c r="W1041" s="360"/>
      <c r="X1041" s="356"/>
      <c r="Y1041" s="352">
        <f>R1041-(V1041/10)-X1041</f>
        <v>0</v>
      </c>
      <c r="Z1041" s="352" t="e">
        <f>Y1041*T1041*AE1041</f>
        <v>#DIV/0!</v>
      </c>
      <c r="AA1041" s="352"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x14ac:dyDescent="0.15">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51"/>
      <c r="Q1042" s="266"/>
      <c r="R1042" s="353"/>
      <c r="S1042" s="355"/>
      <c r="T1042" s="351"/>
      <c r="U1042" s="357"/>
      <c r="V1042" s="359"/>
      <c r="W1042" s="361"/>
      <c r="X1042" s="357"/>
      <c r="Y1042" s="353"/>
      <c r="Z1042" s="353"/>
      <c r="AA1042" s="353"/>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x14ac:dyDescent="0.15">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51"/>
      <c r="Q1043" s="266"/>
      <c r="R1043" s="353"/>
      <c r="S1043" s="355"/>
      <c r="T1043" s="351"/>
      <c r="U1043" s="357"/>
      <c r="V1043" s="359"/>
      <c r="W1043" s="361"/>
      <c r="X1043" s="357"/>
      <c r="Y1043" s="353"/>
      <c r="Z1043" s="353"/>
      <c r="AA1043" s="353"/>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x14ac:dyDescent="0.15">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51"/>
      <c r="Q1044" s="266"/>
      <c r="R1044" s="353"/>
      <c r="S1044" s="355"/>
      <c r="T1044" s="351"/>
      <c r="U1044" s="357"/>
      <c r="V1044" s="359"/>
      <c r="W1044" s="361"/>
      <c r="X1044" s="357"/>
      <c r="Y1044" s="353"/>
      <c r="Z1044" s="353"/>
      <c r="AA1044" s="353"/>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x14ac:dyDescent="0.15">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51"/>
      <c r="Q1045" s="266"/>
      <c r="R1045" s="353"/>
      <c r="S1045" s="355"/>
      <c r="T1045" s="351"/>
      <c r="U1045" s="357"/>
      <c r="V1045" s="359"/>
      <c r="W1045" s="361"/>
      <c r="X1045" s="357"/>
      <c r="Y1045" s="353"/>
      <c r="Z1045" s="353"/>
      <c r="AA1045" s="353"/>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x14ac:dyDescent="0.15">
      <c r="A1046" s="241"/>
      <c r="B1046" s="242"/>
      <c r="C1046" s="243"/>
      <c r="D1046" s="244">
        <v>1</v>
      </c>
      <c r="E1046" s="245"/>
      <c r="F1046" s="245"/>
      <c r="G1046" s="244"/>
      <c r="H1046" s="246"/>
      <c r="I1046" s="246"/>
      <c r="J1046" s="244"/>
      <c r="K1046" s="245"/>
      <c r="L1046" s="244"/>
      <c r="M1046" s="244"/>
      <c r="N1046" s="244"/>
      <c r="O1046" s="257">
        <f t="shared" si="659"/>
        <v>0</v>
      </c>
      <c r="P1046" s="363">
        <f>SUM(O1046:O1050)</f>
        <v>0</v>
      </c>
      <c r="Q1046" s="269"/>
      <c r="R1046" s="371">
        <f>SUMPRODUCT(Q1046:Q1050+0)</f>
        <v>0</v>
      </c>
      <c r="S1046" s="374" t="e">
        <f>R1046/P1046</f>
        <v>#DIV/0!</v>
      </c>
      <c r="T1046" s="363" t="e">
        <f>LOOKUP(S1046,{0.4,0.45,0.5,0.55,0.6,0.65,0.7,0.75,0.8,0.85,0.9,0.95,1},{0.1,0.175,0.25,0.325,0.4,0.475,0.55,0.625,0.7,0.775,0.85,0.925,1})</f>
        <v>#DIV/0!</v>
      </c>
      <c r="U1046" s="369"/>
      <c r="V1046" s="365"/>
      <c r="W1046" s="367"/>
      <c r="X1046" s="369"/>
      <c r="Y1046" s="371">
        <f>R1046-(V1046/10)-X1046</f>
        <v>0</v>
      </c>
      <c r="Z1046" s="371" t="e">
        <f>Y1046*T1046*AE1046</f>
        <v>#DIV/0!</v>
      </c>
      <c r="AA1046" s="371"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x14ac:dyDescent="0.15">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64"/>
      <c r="Q1047" s="271"/>
      <c r="R1047" s="372"/>
      <c r="S1047" s="375"/>
      <c r="T1047" s="364"/>
      <c r="U1047" s="370"/>
      <c r="V1047" s="366"/>
      <c r="W1047" s="368"/>
      <c r="X1047" s="370"/>
      <c r="Y1047" s="372"/>
      <c r="Z1047" s="372"/>
      <c r="AA1047" s="372"/>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x14ac:dyDescent="0.15">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64"/>
      <c r="Q1048" s="271"/>
      <c r="R1048" s="372"/>
      <c r="S1048" s="375"/>
      <c r="T1048" s="364"/>
      <c r="U1048" s="370"/>
      <c r="V1048" s="366"/>
      <c r="W1048" s="368"/>
      <c r="X1048" s="370"/>
      <c r="Y1048" s="372"/>
      <c r="Z1048" s="372"/>
      <c r="AA1048" s="372"/>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x14ac:dyDescent="0.15">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64"/>
      <c r="Q1049" s="271"/>
      <c r="R1049" s="372"/>
      <c r="S1049" s="375"/>
      <c r="T1049" s="364"/>
      <c r="U1049" s="370"/>
      <c r="V1049" s="366"/>
      <c r="W1049" s="368"/>
      <c r="X1049" s="370"/>
      <c r="Y1049" s="372"/>
      <c r="Z1049" s="372"/>
      <c r="AA1049" s="372"/>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x14ac:dyDescent="0.15">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64"/>
      <c r="Q1050" s="271"/>
      <c r="R1050" s="372"/>
      <c r="S1050" s="375"/>
      <c r="T1050" s="364"/>
      <c r="U1050" s="370"/>
      <c r="V1050" s="366"/>
      <c r="W1050" s="368"/>
      <c r="X1050" s="370"/>
      <c r="Y1050" s="372"/>
      <c r="Z1050" s="372"/>
      <c r="AA1050" s="372"/>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x14ac:dyDescent="0.15">
      <c r="A1051" s="229"/>
      <c r="B1051" s="230"/>
      <c r="C1051" s="231"/>
      <c r="D1051" s="232">
        <v>1</v>
      </c>
      <c r="E1051" s="233"/>
      <c r="F1051" s="233"/>
      <c r="G1051" s="232"/>
      <c r="H1051" s="234"/>
      <c r="I1051" s="234"/>
      <c r="J1051" s="232"/>
      <c r="K1051" s="233"/>
      <c r="L1051" s="232"/>
      <c r="M1051" s="232"/>
      <c r="N1051" s="232"/>
      <c r="O1051" s="255">
        <f t="shared" si="659"/>
        <v>0</v>
      </c>
      <c r="P1051" s="350">
        <f>SUM(O1051:O1055)</f>
        <v>0</v>
      </c>
      <c r="Q1051" s="264"/>
      <c r="R1051" s="352">
        <f>SUMPRODUCT(Q1051:Q1055+0)</f>
        <v>0</v>
      </c>
      <c r="S1051" s="354" t="e">
        <f>R1051/P1051</f>
        <v>#DIV/0!</v>
      </c>
      <c r="T1051" s="350" t="e">
        <f>LOOKUP(S1051,{0.4,0.45,0.5,0.55,0.6,0.65,0.7,0.75,0.8,0.85,0.9,0.95,1},{0.1,0.175,0.25,0.325,0.4,0.475,0.55,0.625,0.7,0.775,0.85,0.925,1})</f>
        <v>#DIV/0!</v>
      </c>
      <c r="U1051" s="356"/>
      <c r="V1051" s="358"/>
      <c r="W1051" s="360"/>
      <c r="X1051" s="356"/>
      <c r="Y1051" s="352">
        <f>R1051-(V1051/10)-X1051</f>
        <v>0</v>
      </c>
      <c r="Z1051" s="352" t="e">
        <f>Y1051*T1051*AE1051</f>
        <v>#DIV/0!</v>
      </c>
      <c r="AA1051" s="352"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x14ac:dyDescent="0.15">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51"/>
      <c r="Q1052" s="266"/>
      <c r="R1052" s="353"/>
      <c r="S1052" s="355"/>
      <c r="T1052" s="351"/>
      <c r="U1052" s="357"/>
      <c r="V1052" s="359"/>
      <c r="W1052" s="361"/>
      <c r="X1052" s="357"/>
      <c r="Y1052" s="353"/>
      <c r="Z1052" s="353"/>
      <c r="AA1052" s="353"/>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x14ac:dyDescent="0.15">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51"/>
      <c r="Q1053" s="266"/>
      <c r="R1053" s="353"/>
      <c r="S1053" s="355"/>
      <c r="T1053" s="351"/>
      <c r="U1053" s="357"/>
      <c r="V1053" s="359"/>
      <c r="W1053" s="361"/>
      <c r="X1053" s="357"/>
      <c r="Y1053" s="353"/>
      <c r="Z1053" s="353"/>
      <c r="AA1053" s="353"/>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x14ac:dyDescent="0.15">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51"/>
      <c r="Q1054" s="266"/>
      <c r="R1054" s="353"/>
      <c r="S1054" s="355"/>
      <c r="T1054" s="351"/>
      <c r="U1054" s="357"/>
      <c r="V1054" s="359"/>
      <c r="W1054" s="361"/>
      <c r="X1054" s="357"/>
      <c r="Y1054" s="353"/>
      <c r="Z1054" s="353"/>
      <c r="AA1054" s="353"/>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x14ac:dyDescent="0.15">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51"/>
      <c r="Q1055" s="266"/>
      <c r="R1055" s="353"/>
      <c r="S1055" s="355"/>
      <c r="T1055" s="351"/>
      <c r="U1055" s="357"/>
      <c r="V1055" s="359"/>
      <c r="W1055" s="361"/>
      <c r="X1055" s="357"/>
      <c r="Y1055" s="353"/>
      <c r="Z1055" s="353"/>
      <c r="AA1055" s="353"/>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x14ac:dyDescent="0.15">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x14ac:dyDescent="0.15">
      <c r="A1057" s="229"/>
      <c r="B1057" s="230"/>
      <c r="C1057" s="231"/>
      <c r="D1057" s="232">
        <v>1</v>
      </c>
      <c r="E1057" s="233"/>
      <c r="F1057" s="233"/>
      <c r="G1057" s="232"/>
      <c r="H1057" s="234"/>
      <c r="I1057" s="234"/>
      <c r="J1057" s="232"/>
      <c r="K1057" s="233"/>
      <c r="L1057" s="232"/>
      <c r="M1057" s="232"/>
      <c r="N1057" s="232"/>
      <c r="O1057" s="255">
        <f t="shared" ref="O1057:O1081" si="676">N1057*M1057</f>
        <v>0</v>
      </c>
      <c r="P1057" s="350">
        <f>SUM(O1057:O1061)</f>
        <v>0</v>
      </c>
      <c r="Q1057" s="264"/>
      <c r="R1057" s="352">
        <f>SUMPRODUCT(Q1057:Q1061+0)</f>
        <v>0</v>
      </c>
      <c r="S1057" s="354" t="e">
        <f>R1057/P1057</f>
        <v>#DIV/0!</v>
      </c>
      <c r="T1057" s="350" t="e">
        <f>LOOKUP(S1057,{0.4,0.45,0.5,0.55,0.6,0.65,0.7,0.75,0.8,0.85,0.9,0.95,1},{0.1,0.175,0.25,0.325,0.4,0.475,0.55,0.625,0.7,0.775,0.85,0.925,1})</f>
        <v>#DIV/0!</v>
      </c>
      <c r="U1057" s="356"/>
      <c r="V1057" s="358"/>
      <c r="W1057" s="360"/>
      <c r="X1057" s="356"/>
      <c r="Y1057" s="352">
        <f>R1057-(V1057/10)-X1057</f>
        <v>0</v>
      </c>
      <c r="Z1057" s="352" t="e">
        <f>Y1057*T1057*AE1057</f>
        <v>#DIV/0!</v>
      </c>
      <c r="AA1057" s="352"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x14ac:dyDescent="0.15">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51"/>
      <c r="Q1058" s="266"/>
      <c r="R1058" s="353"/>
      <c r="S1058" s="355"/>
      <c r="T1058" s="351"/>
      <c r="U1058" s="357"/>
      <c r="V1058" s="359"/>
      <c r="W1058" s="361"/>
      <c r="X1058" s="357"/>
      <c r="Y1058" s="353"/>
      <c r="Z1058" s="353"/>
      <c r="AA1058" s="353"/>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x14ac:dyDescent="0.15">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51"/>
      <c r="Q1059" s="266"/>
      <c r="R1059" s="353"/>
      <c r="S1059" s="355"/>
      <c r="T1059" s="351"/>
      <c r="U1059" s="357"/>
      <c r="V1059" s="359"/>
      <c r="W1059" s="361"/>
      <c r="X1059" s="357"/>
      <c r="Y1059" s="353"/>
      <c r="Z1059" s="353"/>
      <c r="AA1059" s="353"/>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x14ac:dyDescent="0.15">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51"/>
      <c r="Q1060" s="266"/>
      <c r="R1060" s="353"/>
      <c r="S1060" s="355"/>
      <c r="T1060" s="351"/>
      <c r="U1060" s="357"/>
      <c r="V1060" s="359"/>
      <c r="W1060" s="361"/>
      <c r="X1060" s="357"/>
      <c r="Y1060" s="353"/>
      <c r="Z1060" s="353"/>
      <c r="AA1060" s="353"/>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x14ac:dyDescent="0.15">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51"/>
      <c r="Q1061" s="266"/>
      <c r="R1061" s="353"/>
      <c r="S1061" s="355"/>
      <c r="T1061" s="351"/>
      <c r="U1061" s="357"/>
      <c r="V1061" s="359"/>
      <c r="W1061" s="361"/>
      <c r="X1061" s="357"/>
      <c r="Y1061" s="353"/>
      <c r="Z1061" s="353"/>
      <c r="AA1061" s="353"/>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x14ac:dyDescent="0.15">
      <c r="A1062" s="241"/>
      <c r="B1062" s="242"/>
      <c r="C1062" s="243"/>
      <c r="D1062" s="244">
        <v>1</v>
      </c>
      <c r="E1062" s="245"/>
      <c r="F1062" s="245"/>
      <c r="G1062" s="244"/>
      <c r="H1062" s="246"/>
      <c r="I1062" s="246"/>
      <c r="J1062" s="244"/>
      <c r="K1062" s="245"/>
      <c r="L1062" s="244"/>
      <c r="M1062" s="244"/>
      <c r="N1062" s="244"/>
      <c r="O1062" s="257">
        <f t="shared" si="676"/>
        <v>0</v>
      </c>
      <c r="P1062" s="363">
        <f>SUM(O1062:O1066)</f>
        <v>0</v>
      </c>
      <c r="Q1062" s="269"/>
      <c r="R1062" s="371">
        <f>SUMPRODUCT(Q1062:Q1066+0)</f>
        <v>0</v>
      </c>
      <c r="S1062" s="374" t="e">
        <f>R1062/P1062</f>
        <v>#DIV/0!</v>
      </c>
      <c r="T1062" s="363" t="e">
        <f>LOOKUP(S1062,{0.4,0.45,0.5,0.55,0.6,0.65,0.7,0.75,0.8,0.85,0.9,0.95,1},{0.1,0.175,0.25,0.325,0.4,0.475,0.55,0.625,0.7,0.775,0.85,0.925,1})</f>
        <v>#DIV/0!</v>
      </c>
      <c r="U1062" s="369"/>
      <c r="V1062" s="365"/>
      <c r="W1062" s="367"/>
      <c r="X1062" s="369"/>
      <c r="Y1062" s="371">
        <f>R1062-(V1062/10)-X1062</f>
        <v>0</v>
      </c>
      <c r="Z1062" s="371" t="e">
        <f>Y1062*T1062*AE1062</f>
        <v>#DIV/0!</v>
      </c>
      <c r="AA1062" s="371"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x14ac:dyDescent="0.15">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64"/>
      <c r="Q1063" s="271"/>
      <c r="R1063" s="372"/>
      <c r="S1063" s="375"/>
      <c r="T1063" s="364"/>
      <c r="U1063" s="370"/>
      <c r="V1063" s="366"/>
      <c r="W1063" s="368"/>
      <c r="X1063" s="370"/>
      <c r="Y1063" s="372"/>
      <c r="Z1063" s="372"/>
      <c r="AA1063" s="372"/>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x14ac:dyDescent="0.15">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64"/>
      <c r="Q1064" s="271"/>
      <c r="R1064" s="372"/>
      <c r="S1064" s="375"/>
      <c r="T1064" s="364"/>
      <c r="U1064" s="370"/>
      <c r="V1064" s="366"/>
      <c r="W1064" s="368"/>
      <c r="X1064" s="370"/>
      <c r="Y1064" s="372"/>
      <c r="Z1064" s="372"/>
      <c r="AA1064" s="372"/>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x14ac:dyDescent="0.15">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64"/>
      <c r="Q1065" s="271"/>
      <c r="R1065" s="372"/>
      <c r="S1065" s="375"/>
      <c r="T1065" s="364"/>
      <c r="U1065" s="370"/>
      <c r="V1065" s="366"/>
      <c r="W1065" s="368"/>
      <c r="X1065" s="370"/>
      <c r="Y1065" s="372"/>
      <c r="Z1065" s="372"/>
      <c r="AA1065" s="372"/>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x14ac:dyDescent="0.15">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64"/>
      <c r="Q1066" s="271"/>
      <c r="R1066" s="372"/>
      <c r="S1066" s="375"/>
      <c r="T1066" s="364"/>
      <c r="U1066" s="370"/>
      <c r="V1066" s="366"/>
      <c r="W1066" s="368"/>
      <c r="X1066" s="370"/>
      <c r="Y1066" s="372"/>
      <c r="Z1066" s="372"/>
      <c r="AA1066" s="372"/>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x14ac:dyDescent="0.15">
      <c r="A1067" s="229"/>
      <c r="B1067" s="230"/>
      <c r="C1067" s="231"/>
      <c r="D1067" s="232">
        <v>1</v>
      </c>
      <c r="E1067" s="233"/>
      <c r="F1067" s="233"/>
      <c r="G1067" s="232"/>
      <c r="H1067" s="234"/>
      <c r="I1067" s="234"/>
      <c r="J1067" s="232"/>
      <c r="K1067" s="233"/>
      <c r="L1067" s="232"/>
      <c r="M1067" s="232"/>
      <c r="N1067" s="232"/>
      <c r="O1067" s="255">
        <f t="shared" si="676"/>
        <v>0</v>
      </c>
      <c r="P1067" s="350">
        <f>SUM(O1067:O1071)</f>
        <v>0</v>
      </c>
      <c r="Q1067" s="264"/>
      <c r="R1067" s="352">
        <f>SUMPRODUCT(Q1067:Q1071+0)</f>
        <v>0</v>
      </c>
      <c r="S1067" s="354" t="e">
        <f>R1067/P1067</f>
        <v>#DIV/0!</v>
      </c>
      <c r="T1067" s="350" t="e">
        <f>LOOKUP(S1067,{0.4,0.45,0.5,0.55,0.6,0.65,0.7,0.75,0.8,0.85,0.9,0.95,1},{0.1,0.175,0.25,0.325,0.4,0.475,0.55,0.625,0.7,0.775,0.85,0.925,1})</f>
        <v>#DIV/0!</v>
      </c>
      <c r="U1067" s="356"/>
      <c r="V1067" s="358"/>
      <c r="W1067" s="360"/>
      <c r="X1067" s="356"/>
      <c r="Y1067" s="352">
        <f>R1067-(V1067/10)-X1067</f>
        <v>0</v>
      </c>
      <c r="Z1067" s="352" t="e">
        <f>Y1067*T1067*AE1067</f>
        <v>#DIV/0!</v>
      </c>
      <c r="AA1067" s="352"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x14ac:dyDescent="0.15">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51"/>
      <c r="Q1068" s="266"/>
      <c r="R1068" s="353"/>
      <c r="S1068" s="355"/>
      <c r="T1068" s="351"/>
      <c r="U1068" s="357"/>
      <c r="V1068" s="359"/>
      <c r="W1068" s="361"/>
      <c r="X1068" s="357"/>
      <c r="Y1068" s="353"/>
      <c r="Z1068" s="353"/>
      <c r="AA1068" s="353"/>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x14ac:dyDescent="0.15">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51"/>
      <c r="Q1069" s="266"/>
      <c r="R1069" s="353"/>
      <c r="S1069" s="355"/>
      <c r="T1069" s="351"/>
      <c r="U1069" s="357"/>
      <c r="V1069" s="359"/>
      <c r="W1069" s="361"/>
      <c r="X1069" s="357"/>
      <c r="Y1069" s="353"/>
      <c r="Z1069" s="353"/>
      <c r="AA1069" s="353"/>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x14ac:dyDescent="0.15">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51"/>
      <c r="Q1070" s="266"/>
      <c r="R1070" s="353"/>
      <c r="S1070" s="355"/>
      <c r="T1070" s="351"/>
      <c r="U1070" s="357"/>
      <c r="V1070" s="359"/>
      <c r="W1070" s="361"/>
      <c r="X1070" s="357"/>
      <c r="Y1070" s="353"/>
      <c r="Z1070" s="353"/>
      <c r="AA1070" s="353"/>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x14ac:dyDescent="0.15">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51"/>
      <c r="Q1071" s="266"/>
      <c r="R1071" s="353"/>
      <c r="S1071" s="355"/>
      <c r="T1071" s="351"/>
      <c r="U1071" s="357"/>
      <c r="V1071" s="359"/>
      <c r="W1071" s="361"/>
      <c r="X1071" s="357"/>
      <c r="Y1071" s="353"/>
      <c r="Z1071" s="353"/>
      <c r="AA1071" s="353"/>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x14ac:dyDescent="0.15">
      <c r="A1072" s="241"/>
      <c r="B1072" s="242"/>
      <c r="C1072" s="243"/>
      <c r="D1072" s="244">
        <v>1</v>
      </c>
      <c r="E1072" s="245"/>
      <c r="F1072" s="245"/>
      <c r="G1072" s="244"/>
      <c r="H1072" s="246"/>
      <c r="I1072" s="246"/>
      <c r="J1072" s="244"/>
      <c r="K1072" s="245"/>
      <c r="L1072" s="244"/>
      <c r="M1072" s="244"/>
      <c r="N1072" s="244"/>
      <c r="O1072" s="257">
        <f t="shared" si="676"/>
        <v>0</v>
      </c>
      <c r="P1072" s="363">
        <f>SUM(O1072:O1076)</f>
        <v>0</v>
      </c>
      <c r="Q1072" s="269"/>
      <c r="R1072" s="371">
        <f>SUMPRODUCT(Q1072:Q1076+0)</f>
        <v>0</v>
      </c>
      <c r="S1072" s="374" t="e">
        <f>R1072/P1072</f>
        <v>#DIV/0!</v>
      </c>
      <c r="T1072" s="363" t="e">
        <f>LOOKUP(S1072,{0.4,0.45,0.5,0.55,0.6,0.65,0.7,0.75,0.8,0.85,0.9,0.95,1},{0.1,0.175,0.25,0.325,0.4,0.475,0.55,0.625,0.7,0.775,0.85,0.925,1})</f>
        <v>#DIV/0!</v>
      </c>
      <c r="U1072" s="369"/>
      <c r="V1072" s="365"/>
      <c r="W1072" s="367"/>
      <c r="X1072" s="369"/>
      <c r="Y1072" s="371">
        <f>R1072-(V1072/10)-X1072</f>
        <v>0</v>
      </c>
      <c r="Z1072" s="371" t="e">
        <f>Y1072*T1072*AE1072</f>
        <v>#DIV/0!</v>
      </c>
      <c r="AA1072" s="371"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x14ac:dyDescent="0.15">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64"/>
      <c r="Q1073" s="271"/>
      <c r="R1073" s="372"/>
      <c r="S1073" s="375"/>
      <c r="T1073" s="364"/>
      <c r="U1073" s="370"/>
      <c r="V1073" s="366"/>
      <c r="W1073" s="368"/>
      <c r="X1073" s="370"/>
      <c r="Y1073" s="372"/>
      <c r="Z1073" s="372"/>
      <c r="AA1073" s="372"/>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x14ac:dyDescent="0.15">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64"/>
      <c r="Q1074" s="271"/>
      <c r="R1074" s="372"/>
      <c r="S1074" s="375"/>
      <c r="T1074" s="364"/>
      <c r="U1074" s="370"/>
      <c r="V1074" s="366"/>
      <c r="W1074" s="368"/>
      <c r="X1074" s="370"/>
      <c r="Y1074" s="372"/>
      <c r="Z1074" s="372"/>
      <c r="AA1074" s="372"/>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x14ac:dyDescent="0.15">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64"/>
      <c r="Q1075" s="271"/>
      <c r="R1075" s="372"/>
      <c r="S1075" s="375"/>
      <c r="T1075" s="364"/>
      <c r="U1075" s="370"/>
      <c r="V1075" s="366"/>
      <c r="W1075" s="368"/>
      <c r="X1075" s="370"/>
      <c r="Y1075" s="372"/>
      <c r="Z1075" s="372"/>
      <c r="AA1075" s="372"/>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x14ac:dyDescent="0.15">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64"/>
      <c r="Q1076" s="271"/>
      <c r="R1076" s="372"/>
      <c r="S1076" s="375"/>
      <c r="T1076" s="364"/>
      <c r="U1076" s="370"/>
      <c r="V1076" s="366"/>
      <c r="W1076" s="368"/>
      <c r="X1076" s="370"/>
      <c r="Y1076" s="372"/>
      <c r="Z1076" s="372"/>
      <c r="AA1076" s="372"/>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x14ac:dyDescent="0.15">
      <c r="A1077" s="229"/>
      <c r="B1077" s="230"/>
      <c r="C1077" s="231"/>
      <c r="D1077" s="232">
        <v>1</v>
      </c>
      <c r="E1077" s="233"/>
      <c r="F1077" s="233"/>
      <c r="G1077" s="232"/>
      <c r="H1077" s="234"/>
      <c r="I1077" s="234"/>
      <c r="J1077" s="232"/>
      <c r="K1077" s="233"/>
      <c r="L1077" s="232"/>
      <c r="M1077" s="232"/>
      <c r="N1077" s="232"/>
      <c r="O1077" s="255">
        <f t="shared" si="676"/>
        <v>0</v>
      </c>
      <c r="P1077" s="350">
        <f>SUM(O1077:O1081)</f>
        <v>0</v>
      </c>
      <c r="Q1077" s="264"/>
      <c r="R1077" s="352">
        <f>SUMPRODUCT(Q1077:Q1081+0)</f>
        <v>0</v>
      </c>
      <c r="S1077" s="354" t="e">
        <f>R1077/P1077</f>
        <v>#DIV/0!</v>
      </c>
      <c r="T1077" s="350" t="e">
        <f>LOOKUP(S1077,{0.4,0.45,0.5,0.55,0.6,0.65,0.7,0.75,0.8,0.85,0.9,0.95,1},{0.1,0.175,0.25,0.325,0.4,0.475,0.55,0.625,0.7,0.775,0.85,0.925,1})</f>
        <v>#DIV/0!</v>
      </c>
      <c r="U1077" s="356"/>
      <c r="V1077" s="358"/>
      <c r="W1077" s="360"/>
      <c r="X1077" s="356"/>
      <c r="Y1077" s="352">
        <f>R1077-(V1077/10)-X1077</f>
        <v>0</v>
      </c>
      <c r="Z1077" s="352" t="e">
        <f>Y1077*T1077*AE1077</f>
        <v>#DIV/0!</v>
      </c>
      <c r="AA1077" s="352"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x14ac:dyDescent="0.15">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51"/>
      <c r="Q1078" s="266"/>
      <c r="R1078" s="353"/>
      <c r="S1078" s="355"/>
      <c r="T1078" s="351"/>
      <c r="U1078" s="357"/>
      <c r="V1078" s="359"/>
      <c r="W1078" s="361"/>
      <c r="X1078" s="357"/>
      <c r="Y1078" s="353"/>
      <c r="Z1078" s="353"/>
      <c r="AA1078" s="353"/>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x14ac:dyDescent="0.15">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51"/>
      <c r="Q1079" s="266"/>
      <c r="R1079" s="353"/>
      <c r="S1079" s="355"/>
      <c r="T1079" s="351"/>
      <c r="U1079" s="357"/>
      <c r="V1079" s="359"/>
      <c r="W1079" s="361"/>
      <c r="X1079" s="357"/>
      <c r="Y1079" s="353"/>
      <c r="Z1079" s="353"/>
      <c r="AA1079" s="353"/>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x14ac:dyDescent="0.15">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51"/>
      <c r="Q1080" s="266"/>
      <c r="R1080" s="353"/>
      <c r="S1080" s="355"/>
      <c r="T1080" s="351"/>
      <c r="U1080" s="357"/>
      <c r="V1080" s="359"/>
      <c r="W1080" s="361"/>
      <c r="X1080" s="357"/>
      <c r="Y1080" s="353"/>
      <c r="Z1080" s="353"/>
      <c r="AA1080" s="353"/>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x14ac:dyDescent="0.15">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51"/>
      <c r="Q1081" s="266"/>
      <c r="R1081" s="353"/>
      <c r="S1081" s="355"/>
      <c r="T1081" s="351"/>
      <c r="U1081" s="357"/>
      <c r="V1081" s="359"/>
      <c r="W1081" s="361"/>
      <c r="X1081" s="357"/>
      <c r="Y1081" s="353"/>
      <c r="Z1081" s="353"/>
      <c r="AA1081" s="353"/>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x14ac:dyDescent="0.15">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x14ac:dyDescent="0.15">
      <c r="A1083" s="229"/>
      <c r="B1083" s="230"/>
      <c r="C1083" s="231"/>
      <c r="D1083" s="232">
        <v>1</v>
      </c>
      <c r="E1083" s="233"/>
      <c r="F1083" s="233"/>
      <c r="G1083" s="232"/>
      <c r="H1083" s="234"/>
      <c r="I1083" s="234"/>
      <c r="J1083" s="232"/>
      <c r="K1083" s="233"/>
      <c r="L1083" s="232"/>
      <c r="M1083" s="232"/>
      <c r="N1083" s="232"/>
      <c r="O1083" s="255">
        <f t="shared" ref="O1083:O1107" si="693">N1083*M1083</f>
        <v>0</v>
      </c>
      <c r="P1083" s="350">
        <f>SUM(O1083:O1087)</f>
        <v>0</v>
      </c>
      <c r="Q1083" s="264"/>
      <c r="R1083" s="352">
        <f>SUMPRODUCT(Q1083:Q1087+0)</f>
        <v>0</v>
      </c>
      <c r="S1083" s="354" t="e">
        <f>R1083/P1083</f>
        <v>#DIV/0!</v>
      </c>
      <c r="T1083" s="350" t="e">
        <f>LOOKUP(S1083,{0.4,0.45,0.5,0.55,0.6,0.65,0.7,0.75,0.8,0.85,0.9,0.95,1},{0.1,0.175,0.25,0.325,0.4,0.475,0.55,0.625,0.7,0.775,0.85,0.925,1})</f>
        <v>#DIV/0!</v>
      </c>
      <c r="U1083" s="356"/>
      <c r="V1083" s="358"/>
      <c r="W1083" s="360"/>
      <c r="X1083" s="356"/>
      <c r="Y1083" s="352">
        <f>R1083-(V1083/10)-X1083</f>
        <v>0</v>
      </c>
      <c r="Z1083" s="352" t="e">
        <f>Y1083*T1083*AE1083</f>
        <v>#DIV/0!</v>
      </c>
      <c r="AA1083" s="352"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x14ac:dyDescent="0.15">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51"/>
      <c r="Q1084" s="266"/>
      <c r="R1084" s="353"/>
      <c r="S1084" s="355"/>
      <c r="T1084" s="351"/>
      <c r="U1084" s="357"/>
      <c r="V1084" s="359"/>
      <c r="W1084" s="361"/>
      <c r="X1084" s="357"/>
      <c r="Y1084" s="353"/>
      <c r="Z1084" s="353"/>
      <c r="AA1084" s="353"/>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x14ac:dyDescent="0.15">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51"/>
      <c r="Q1085" s="266"/>
      <c r="R1085" s="353"/>
      <c r="S1085" s="355"/>
      <c r="T1085" s="351"/>
      <c r="U1085" s="357"/>
      <c r="V1085" s="359"/>
      <c r="W1085" s="361"/>
      <c r="X1085" s="357"/>
      <c r="Y1085" s="353"/>
      <c r="Z1085" s="353"/>
      <c r="AA1085" s="353"/>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x14ac:dyDescent="0.15">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51"/>
      <c r="Q1086" s="266"/>
      <c r="R1086" s="353"/>
      <c r="S1086" s="355"/>
      <c r="T1086" s="351"/>
      <c r="U1086" s="357"/>
      <c r="V1086" s="359"/>
      <c r="W1086" s="361"/>
      <c r="X1086" s="357"/>
      <c r="Y1086" s="353"/>
      <c r="Z1086" s="353"/>
      <c r="AA1086" s="353"/>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x14ac:dyDescent="0.15">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51"/>
      <c r="Q1087" s="266"/>
      <c r="R1087" s="353"/>
      <c r="S1087" s="355"/>
      <c r="T1087" s="351"/>
      <c r="U1087" s="357"/>
      <c r="V1087" s="359"/>
      <c r="W1087" s="361"/>
      <c r="X1087" s="357"/>
      <c r="Y1087" s="353"/>
      <c r="Z1087" s="353"/>
      <c r="AA1087" s="353"/>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x14ac:dyDescent="0.15">
      <c r="A1088" s="241"/>
      <c r="B1088" s="242"/>
      <c r="C1088" s="243"/>
      <c r="D1088" s="244">
        <v>1</v>
      </c>
      <c r="E1088" s="245"/>
      <c r="F1088" s="245"/>
      <c r="G1088" s="244"/>
      <c r="H1088" s="246"/>
      <c r="I1088" s="246"/>
      <c r="J1088" s="244"/>
      <c r="K1088" s="245"/>
      <c r="L1088" s="244"/>
      <c r="M1088" s="244"/>
      <c r="N1088" s="244"/>
      <c r="O1088" s="257">
        <f t="shared" si="693"/>
        <v>0</v>
      </c>
      <c r="P1088" s="363">
        <f>SUM(O1088:O1092)</f>
        <v>0</v>
      </c>
      <c r="Q1088" s="269"/>
      <c r="R1088" s="371">
        <f>SUMPRODUCT(Q1088:Q1092+0)</f>
        <v>0</v>
      </c>
      <c r="S1088" s="374" t="e">
        <f>R1088/P1088</f>
        <v>#DIV/0!</v>
      </c>
      <c r="T1088" s="363" t="e">
        <f>LOOKUP(S1088,{0.4,0.45,0.5,0.55,0.6,0.65,0.7,0.75,0.8,0.85,0.9,0.95,1},{0.1,0.175,0.25,0.325,0.4,0.475,0.55,0.625,0.7,0.775,0.85,0.925,1})</f>
        <v>#DIV/0!</v>
      </c>
      <c r="U1088" s="369"/>
      <c r="V1088" s="365"/>
      <c r="W1088" s="367"/>
      <c r="X1088" s="369"/>
      <c r="Y1088" s="371">
        <f>R1088-(V1088/10)-X1088</f>
        <v>0</v>
      </c>
      <c r="Z1088" s="371" t="e">
        <f>Y1088*T1088*AE1088</f>
        <v>#DIV/0!</v>
      </c>
      <c r="AA1088" s="371"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x14ac:dyDescent="0.15">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64"/>
      <c r="Q1089" s="271"/>
      <c r="R1089" s="372"/>
      <c r="S1089" s="375"/>
      <c r="T1089" s="364"/>
      <c r="U1089" s="370"/>
      <c r="V1089" s="366"/>
      <c r="W1089" s="368"/>
      <c r="X1089" s="370"/>
      <c r="Y1089" s="372"/>
      <c r="Z1089" s="372"/>
      <c r="AA1089" s="372"/>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x14ac:dyDescent="0.15">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64"/>
      <c r="Q1090" s="271"/>
      <c r="R1090" s="372"/>
      <c r="S1090" s="375"/>
      <c r="T1090" s="364"/>
      <c r="U1090" s="370"/>
      <c r="V1090" s="366"/>
      <c r="W1090" s="368"/>
      <c r="X1090" s="370"/>
      <c r="Y1090" s="372"/>
      <c r="Z1090" s="372"/>
      <c r="AA1090" s="372"/>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x14ac:dyDescent="0.15">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64"/>
      <c r="Q1091" s="271"/>
      <c r="R1091" s="372"/>
      <c r="S1091" s="375"/>
      <c r="T1091" s="364"/>
      <c r="U1091" s="370"/>
      <c r="V1091" s="366"/>
      <c r="W1091" s="368"/>
      <c r="X1091" s="370"/>
      <c r="Y1091" s="372"/>
      <c r="Z1091" s="372"/>
      <c r="AA1091" s="372"/>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x14ac:dyDescent="0.15">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64"/>
      <c r="Q1092" s="271"/>
      <c r="R1092" s="372"/>
      <c r="S1092" s="375"/>
      <c r="T1092" s="364"/>
      <c r="U1092" s="370"/>
      <c r="V1092" s="366"/>
      <c r="W1092" s="368"/>
      <c r="X1092" s="370"/>
      <c r="Y1092" s="372"/>
      <c r="Z1092" s="372"/>
      <c r="AA1092" s="372"/>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x14ac:dyDescent="0.15">
      <c r="A1093" s="229"/>
      <c r="B1093" s="230"/>
      <c r="C1093" s="231"/>
      <c r="D1093" s="232">
        <v>1</v>
      </c>
      <c r="E1093" s="233"/>
      <c r="F1093" s="233"/>
      <c r="G1093" s="232"/>
      <c r="H1093" s="234"/>
      <c r="I1093" s="234"/>
      <c r="J1093" s="232"/>
      <c r="K1093" s="233"/>
      <c r="L1093" s="232"/>
      <c r="M1093" s="232"/>
      <c r="N1093" s="232"/>
      <c r="O1093" s="255">
        <f t="shared" si="693"/>
        <v>0</v>
      </c>
      <c r="P1093" s="350">
        <f>SUM(O1093:O1097)</f>
        <v>0</v>
      </c>
      <c r="Q1093" s="264"/>
      <c r="R1093" s="352">
        <f>SUMPRODUCT(Q1093:Q1097+0)</f>
        <v>0</v>
      </c>
      <c r="S1093" s="354" t="e">
        <f>R1093/P1093</f>
        <v>#DIV/0!</v>
      </c>
      <c r="T1093" s="350" t="e">
        <f>LOOKUP(S1093,{0.4,0.45,0.5,0.55,0.6,0.65,0.7,0.75,0.8,0.85,0.9,0.95,1},{0.1,0.175,0.25,0.325,0.4,0.475,0.55,0.625,0.7,0.775,0.85,0.925,1})</f>
        <v>#DIV/0!</v>
      </c>
      <c r="U1093" s="356"/>
      <c r="V1093" s="358"/>
      <c r="W1093" s="360"/>
      <c r="X1093" s="356"/>
      <c r="Y1093" s="352">
        <f>R1093-(V1093/10)-X1093</f>
        <v>0</v>
      </c>
      <c r="Z1093" s="352" t="e">
        <f>Y1093*T1093*AE1093</f>
        <v>#DIV/0!</v>
      </c>
      <c r="AA1093" s="352"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x14ac:dyDescent="0.15">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51"/>
      <c r="Q1094" s="266"/>
      <c r="R1094" s="353"/>
      <c r="S1094" s="355"/>
      <c r="T1094" s="351"/>
      <c r="U1094" s="357"/>
      <c r="V1094" s="359"/>
      <c r="W1094" s="361"/>
      <c r="X1094" s="357"/>
      <c r="Y1094" s="353"/>
      <c r="Z1094" s="353"/>
      <c r="AA1094" s="353"/>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x14ac:dyDescent="0.15">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51"/>
      <c r="Q1095" s="266"/>
      <c r="R1095" s="353"/>
      <c r="S1095" s="355"/>
      <c r="T1095" s="351"/>
      <c r="U1095" s="357"/>
      <c r="V1095" s="359"/>
      <c r="W1095" s="361"/>
      <c r="X1095" s="357"/>
      <c r="Y1095" s="353"/>
      <c r="Z1095" s="353"/>
      <c r="AA1095" s="353"/>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x14ac:dyDescent="0.15">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51"/>
      <c r="Q1096" s="266"/>
      <c r="R1096" s="353"/>
      <c r="S1096" s="355"/>
      <c r="T1096" s="351"/>
      <c r="U1096" s="357"/>
      <c r="V1096" s="359"/>
      <c r="W1096" s="361"/>
      <c r="X1096" s="357"/>
      <c r="Y1096" s="353"/>
      <c r="Z1096" s="353"/>
      <c r="AA1096" s="353"/>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x14ac:dyDescent="0.15">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51"/>
      <c r="Q1097" s="266"/>
      <c r="R1097" s="353"/>
      <c r="S1097" s="355"/>
      <c r="T1097" s="351"/>
      <c r="U1097" s="357"/>
      <c r="V1097" s="359"/>
      <c r="W1097" s="361"/>
      <c r="X1097" s="357"/>
      <c r="Y1097" s="353"/>
      <c r="Z1097" s="353"/>
      <c r="AA1097" s="353"/>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x14ac:dyDescent="0.15">
      <c r="A1098" s="241"/>
      <c r="B1098" s="242"/>
      <c r="C1098" s="243"/>
      <c r="D1098" s="244">
        <v>1</v>
      </c>
      <c r="E1098" s="245"/>
      <c r="F1098" s="245"/>
      <c r="G1098" s="244"/>
      <c r="H1098" s="246"/>
      <c r="I1098" s="246"/>
      <c r="J1098" s="244"/>
      <c r="K1098" s="245"/>
      <c r="L1098" s="244"/>
      <c r="M1098" s="244"/>
      <c r="N1098" s="244"/>
      <c r="O1098" s="257">
        <f t="shared" si="693"/>
        <v>0</v>
      </c>
      <c r="P1098" s="363">
        <f>SUM(O1098:O1102)</f>
        <v>0</v>
      </c>
      <c r="Q1098" s="269"/>
      <c r="R1098" s="371">
        <f>SUMPRODUCT(Q1098:Q1102+0)</f>
        <v>0</v>
      </c>
      <c r="S1098" s="374" t="e">
        <f>R1098/P1098</f>
        <v>#DIV/0!</v>
      </c>
      <c r="T1098" s="363" t="e">
        <f>LOOKUP(S1098,{0.4,0.45,0.5,0.55,0.6,0.65,0.7,0.75,0.8,0.85,0.9,0.95,1},{0.1,0.175,0.25,0.325,0.4,0.475,0.55,0.625,0.7,0.775,0.85,0.925,1})</f>
        <v>#DIV/0!</v>
      </c>
      <c r="U1098" s="369"/>
      <c r="V1098" s="365"/>
      <c r="W1098" s="367"/>
      <c r="X1098" s="369"/>
      <c r="Y1098" s="371">
        <f>R1098-(V1098/10)-X1098</f>
        <v>0</v>
      </c>
      <c r="Z1098" s="371" t="e">
        <f>Y1098*T1098*AE1098</f>
        <v>#DIV/0!</v>
      </c>
      <c r="AA1098" s="371"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x14ac:dyDescent="0.15">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64"/>
      <c r="Q1099" s="271"/>
      <c r="R1099" s="372"/>
      <c r="S1099" s="375"/>
      <c r="T1099" s="364"/>
      <c r="U1099" s="370"/>
      <c r="V1099" s="366"/>
      <c r="W1099" s="368"/>
      <c r="X1099" s="370"/>
      <c r="Y1099" s="372"/>
      <c r="Z1099" s="372"/>
      <c r="AA1099" s="372"/>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x14ac:dyDescent="0.15">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64"/>
      <c r="Q1100" s="271"/>
      <c r="R1100" s="372"/>
      <c r="S1100" s="375"/>
      <c r="T1100" s="364"/>
      <c r="U1100" s="370"/>
      <c r="V1100" s="366"/>
      <c r="W1100" s="368"/>
      <c r="X1100" s="370"/>
      <c r="Y1100" s="372"/>
      <c r="Z1100" s="372"/>
      <c r="AA1100" s="372"/>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x14ac:dyDescent="0.15">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64"/>
      <c r="Q1101" s="271"/>
      <c r="R1101" s="372"/>
      <c r="S1101" s="375"/>
      <c r="T1101" s="364"/>
      <c r="U1101" s="370"/>
      <c r="V1101" s="366"/>
      <c r="W1101" s="368"/>
      <c r="X1101" s="370"/>
      <c r="Y1101" s="372"/>
      <c r="Z1101" s="372"/>
      <c r="AA1101" s="372"/>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x14ac:dyDescent="0.15">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64"/>
      <c r="Q1102" s="271"/>
      <c r="R1102" s="372"/>
      <c r="S1102" s="375"/>
      <c r="T1102" s="364"/>
      <c r="U1102" s="370"/>
      <c r="V1102" s="366"/>
      <c r="W1102" s="368"/>
      <c r="X1102" s="370"/>
      <c r="Y1102" s="372"/>
      <c r="Z1102" s="372"/>
      <c r="AA1102" s="372"/>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x14ac:dyDescent="0.15">
      <c r="A1103" s="229"/>
      <c r="B1103" s="230"/>
      <c r="C1103" s="231"/>
      <c r="D1103" s="232">
        <v>1</v>
      </c>
      <c r="E1103" s="233"/>
      <c r="F1103" s="233"/>
      <c r="G1103" s="232"/>
      <c r="H1103" s="234"/>
      <c r="I1103" s="234"/>
      <c r="J1103" s="232"/>
      <c r="K1103" s="233"/>
      <c r="L1103" s="232"/>
      <c r="M1103" s="232"/>
      <c r="N1103" s="232"/>
      <c r="O1103" s="255">
        <f t="shared" si="693"/>
        <v>0</v>
      </c>
      <c r="P1103" s="350">
        <f>SUM(O1103:O1107)</f>
        <v>0</v>
      </c>
      <c r="Q1103" s="264"/>
      <c r="R1103" s="352">
        <f>SUMPRODUCT(Q1103:Q1107+0)</f>
        <v>0</v>
      </c>
      <c r="S1103" s="354" t="e">
        <f>R1103/P1103</f>
        <v>#DIV/0!</v>
      </c>
      <c r="T1103" s="350" t="e">
        <f>LOOKUP(S1103,{0.4,0.45,0.5,0.55,0.6,0.65,0.7,0.75,0.8,0.85,0.9,0.95,1},{0.1,0.175,0.25,0.325,0.4,0.475,0.55,0.625,0.7,0.775,0.85,0.925,1})</f>
        <v>#DIV/0!</v>
      </c>
      <c r="U1103" s="356"/>
      <c r="V1103" s="358"/>
      <c r="W1103" s="360"/>
      <c r="X1103" s="356"/>
      <c r="Y1103" s="352">
        <f>R1103-(V1103/10)-X1103</f>
        <v>0</v>
      </c>
      <c r="Z1103" s="352" t="e">
        <f>Y1103*T1103*AE1103</f>
        <v>#DIV/0!</v>
      </c>
      <c r="AA1103" s="352"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x14ac:dyDescent="0.15">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51"/>
      <c r="Q1104" s="266"/>
      <c r="R1104" s="353"/>
      <c r="S1104" s="355"/>
      <c r="T1104" s="351"/>
      <c r="U1104" s="357"/>
      <c r="V1104" s="359"/>
      <c r="W1104" s="361"/>
      <c r="X1104" s="357"/>
      <c r="Y1104" s="353"/>
      <c r="Z1104" s="353"/>
      <c r="AA1104" s="353"/>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x14ac:dyDescent="0.15">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51"/>
      <c r="Q1105" s="266"/>
      <c r="R1105" s="353"/>
      <c r="S1105" s="355"/>
      <c r="T1105" s="351"/>
      <c r="U1105" s="357"/>
      <c r="V1105" s="359"/>
      <c r="W1105" s="361"/>
      <c r="X1105" s="357"/>
      <c r="Y1105" s="353"/>
      <c r="Z1105" s="353"/>
      <c r="AA1105" s="353"/>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x14ac:dyDescent="0.15">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51"/>
      <c r="Q1106" s="266"/>
      <c r="R1106" s="353"/>
      <c r="S1106" s="355"/>
      <c r="T1106" s="351"/>
      <c r="U1106" s="357"/>
      <c r="V1106" s="359"/>
      <c r="W1106" s="361"/>
      <c r="X1106" s="357"/>
      <c r="Y1106" s="353"/>
      <c r="Z1106" s="353"/>
      <c r="AA1106" s="353"/>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x14ac:dyDescent="0.15">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51"/>
      <c r="Q1107" s="266"/>
      <c r="R1107" s="353"/>
      <c r="S1107" s="355"/>
      <c r="T1107" s="351"/>
      <c r="U1107" s="357"/>
      <c r="V1107" s="359"/>
      <c r="W1107" s="361"/>
      <c r="X1107" s="357"/>
      <c r="Y1107" s="353"/>
      <c r="Z1107" s="353"/>
      <c r="AA1107" s="353"/>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x14ac:dyDescent="0.15">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x14ac:dyDescent="0.15">
      <c r="A1109" s="229"/>
      <c r="B1109" s="230"/>
      <c r="C1109" s="231"/>
      <c r="D1109" s="232">
        <v>1</v>
      </c>
      <c r="E1109" s="233"/>
      <c r="F1109" s="233"/>
      <c r="G1109" s="232"/>
      <c r="H1109" s="234"/>
      <c r="I1109" s="234"/>
      <c r="J1109" s="232"/>
      <c r="K1109" s="233"/>
      <c r="L1109" s="232"/>
      <c r="M1109" s="232"/>
      <c r="N1109" s="232"/>
      <c r="O1109" s="255">
        <f t="shared" ref="O1109:O1133" si="710">N1109*M1109</f>
        <v>0</v>
      </c>
      <c r="P1109" s="350">
        <f>SUM(O1109:O1113)</f>
        <v>0</v>
      </c>
      <c r="Q1109" s="264"/>
      <c r="R1109" s="352">
        <f>SUMPRODUCT(Q1109:Q1113+0)</f>
        <v>0</v>
      </c>
      <c r="S1109" s="354" t="e">
        <f>R1109/P1109</f>
        <v>#DIV/0!</v>
      </c>
      <c r="T1109" s="350" t="e">
        <f>LOOKUP(S1109,{0.4,0.45,0.5,0.55,0.6,0.65,0.7,0.75,0.8,0.85,0.9,0.95,1},{0.1,0.175,0.25,0.325,0.4,0.475,0.55,0.625,0.7,0.775,0.85,0.925,1})</f>
        <v>#DIV/0!</v>
      </c>
      <c r="U1109" s="356"/>
      <c r="V1109" s="358"/>
      <c r="W1109" s="360"/>
      <c r="X1109" s="356"/>
      <c r="Y1109" s="352">
        <f>R1109-(V1109/10)-X1109</f>
        <v>0</v>
      </c>
      <c r="Z1109" s="352" t="e">
        <f>Y1109*T1109*AE1109</f>
        <v>#DIV/0!</v>
      </c>
      <c r="AA1109" s="352"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x14ac:dyDescent="0.15">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51"/>
      <c r="Q1110" s="266"/>
      <c r="R1110" s="353"/>
      <c r="S1110" s="355"/>
      <c r="T1110" s="351"/>
      <c r="U1110" s="357"/>
      <c r="V1110" s="359"/>
      <c r="W1110" s="361"/>
      <c r="X1110" s="357"/>
      <c r="Y1110" s="353"/>
      <c r="Z1110" s="353"/>
      <c r="AA1110" s="353"/>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x14ac:dyDescent="0.15">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51"/>
      <c r="Q1111" s="266"/>
      <c r="R1111" s="353"/>
      <c r="S1111" s="355"/>
      <c r="T1111" s="351"/>
      <c r="U1111" s="357"/>
      <c r="V1111" s="359"/>
      <c r="W1111" s="361"/>
      <c r="X1111" s="357"/>
      <c r="Y1111" s="353"/>
      <c r="Z1111" s="353"/>
      <c r="AA1111" s="353"/>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x14ac:dyDescent="0.15">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51"/>
      <c r="Q1112" s="266"/>
      <c r="R1112" s="353"/>
      <c r="S1112" s="355"/>
      <c r="T1112" s="351"/>
      <c r="U1112" s="357"/>
      <c r="V1112" s="359"/>
      <c r="W1112" s="361"/>
      <c r="X1112" s="357"/>
      <c r="Y1112" s="353"/>
      <c r="Z1112" s="353"/>
      <c r="AA1112" s="353"/>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x14ac:dyDescent="0.15">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51"/>
      <c r="Q1113" s="266"/>
      <c r="R1113" s="353"/>
      <c r="S1113" s="355"/>
      <c r="T1113" s="351"/>
      <c r="U1113" s="357"/>
      <c r="V1113" s="359"/>
      <c r="W1113" s="361"/>
      <c r="X1113" s="357"/>
      <c r="Y1113" s="353"/>
      <c r="Z1113" s="353"/>
      <c r="AA1113" s="353"/>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x14ac:dyDescent="0.15">
      <c r="A1114" s="241"/>
      <c r="B1114" s="242"/>
      <c r="C1114" s="243"/>
      <c r="D1114" s="244">
        <v>1</v>
      </c>
      <c r="E1114" s="245"/>
      <c r="F1114" s="245"/>
      <c r="G1114" s="244"/>
      <c r="H1114" s="246"/>
      <c r="I1114" s="246"/>
      <c r="J1114" s="244"/>
      <c r="K1114" s="245"/>
      <c r="L1114" s="244"/>
      <c r="M1114" s="244"/>
      <c r="N1114" s="244"/>
      <c r="O1114" s="257">
        <f t="shared" si="710"/>
        <v>0</v>
      </c>
      <c r="P1114" s="363">
        <f>SUM(O1114:O1118)</f>
        <v>0</v>
      </c>
      <c r="Q1114" s="269"/>
      <c r="R1114" s="371">
        <f>SUMPRODUCT(Q1114:Q1118+0)</f>
        <v>0</v>
      </c>
      <c r="S1114" s="374" t="e">
        <f>R1114/P1114</f>
        <v>#DIV/0!</v>
      </c>
      <c r="T1114" s="363" t="e">
        <f>LOOKUP(S1114,{0.4,0.45,0.5,0.55,0.6,0.65,0.7,0.75,0.8,0.85,0.9,0.95,1},{0.1,0.175,0.25,0.325,0.4,0.475,0.55,0.625,0.7,0.775,0.85,0.925,1})</f>
        <v>#DIV/0!</v>
      </c>
      <c r="U1114" s="369"/>
      <c r="V1114" s="365"/>
      <c r="W1114" s="367"/>
      <c r="X1114" s="369"/>
      <c r="Y1114" s="371">
        <f>R1114-(V1114/10)-X1114</f>
        <v>0</v>
      </c>
      <c r="Z1114" s="371" t="e">
        <f>Y1114*T1114*AE1114</f>
        <v>#DIV/0!</v>
      </c>
      <c r="AA1114" s="371"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x14ac:dyDescent="0.15">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64"/>
      <c r="Q1115" s="271"/>
      <c r="R1115" s="372"/>
      <c r="S1115" s="375"/>
      <c r="T1115" s="364"/>
      <c r="U1115" s="370"/>
      <c r="V1115" s="366"/>
      <c r="W1115" s="368"/>
      <c r="X1115" s="370"/>
      <c r="Y1115" s="372"/>
      <c r="Z1115" s="372"/>
      <c r="AA1115" s="372"/>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x14ac:dyDescent="0.15">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64"/>
      <c r="Q1116" s="271"/>
      <c r="R1116" s="372"/>
      <c r="S1116" s="375"/>
      <c r="T1116" s="364"/>
      <c r="U1116" s="370"/>
      <c r="V1116" s="366"/>
      <c r="W1116" s="368"/>
      <c r="X1116" s="370"/>
      <c r="Y1116" s="372"/>
      <c r="Z1116" s="372"/>
      <c r="AA1116" s="372"/>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x14ac:dyDescent="0.15">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64"/>
      <c r="Q1117" s="271"/>
      <c r="R1117" s="372"/>
      <c r="S1117" s="375"/>
      <c r="T1117" s="364"/>
      <c r="U1117" s="370"/>
      <c r="V1117" s="366"/>
      <c r="W1117" s="368"/>
      <c r="X1117" s="370"/>
      <c r="Y1117" s="372"/>
      <c r="Z1117" s="372"/>
      <c r="AA1117" s="372"/>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x14ac:dyDescent="0.15">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64"/>
      <c r="Q1118" s="271"/>
      <c r="R1118" s="372"/>
      <c r="S1118" s="375"/>
      <c r="T1118" s="364"/>
      <c r="U1118" s="370"/>
      <c r="V1118" s="366"/>
      <c r="W1118" s="368"/>
      <c r="X1118" s="370"/>
      <c r="Y1118" s="372"/>
      <c r="Z1118" s="372"/>
      <c r="AA1118" s="372"/>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x14ac:dyDescent="0.15">
      <c r="A1119" s="229"/>
      <c r="B1119" s="230"/>
      <c r="C1119" s="231"/>
      <c r="D1119" s="232">
        <v>1</v>
      </c>
      <c r="E1119" s="233"/>
      <c r="F1119" s="233"/>
      <c r="G1119" s="232"/>
      <c r="H1119" s="234"/>
      <c r="I1119" s="234"/>
      <c r="J1119" s="232"/>
      <c r="K1119" s="233"/>
      <c r="L1119" s="232"/>
      <c r="M1119" s="232"/>
      <c r="N1119" s="232"/>
      <c r="O1119" s="255">
        <f t="shared" si="710"/>
        <v>0</v>
      </c>
      <c r="P1119" s="350">
        <f>SUM(O1119:O1123)</f>
        <v>0</v>
      </c>
      <c r="Q1119" s="264"/>
      <c r="R1119" s="352">
        <f>SUMPRODUCT(Q1119:Q1123+0)</f>
        <v>0</v>
      </c>
      <c r="S1119" s="354" t="e">
        <f>R1119/P1119</f>
        <v>#DIV/0!</v>
      </c>
      <c r="T1119" s="350" t="e">
        <f>LOOKUP(S1119,{0.4,0.45,0.5,0.55,0.6,0.65,0.7,0.75,0.8,0.85,0.9,0.95,1},{0.1,0.175,0.25,0.325,0.4,0.475,0.55,0.625,0.7,0.775,0.85,0.925,1})</f>
        <v>#DIV/0!</v>
      </c>
      <c r="U1119" s="356"/>
      <c r="V1119" s="358"/>
      <c r="W1119" s="360"/>
      <c r="X1119" s="356"/>
      <c r="Y1119" s="352">
        <f>R1119-(V1119/10)-X1119</f>
        <v>0</v>
      </c>
      <c r="Z1119" s="352" t="e">
        <f>Y1119*T1119*AE1119</f>
        <v>#DIV/0!</v>
      </c>
      <c r="AA1119" s="352"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x14ac:dyDescent="0.15">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51"/>
      <c r="Q1120" s="266"/>
      <c r="R1120" s="353"/>
      <c r="S1120" s="355"/>
      <c r="T1120" s="351"/>
      <c r="U1120" s="357"/>
      <c r="V1120" s="359"/>
      <c r="W1120" s="361"/>
      <c r="X1120" s="357"/>
      <c r="Y1120" s="353"/>
      <c r="Z1120" s="353"/>
      <c r="AA1120" s="353"/>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x14ac:dyDescent="0.15">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51"/>
      <c r="Q1121" s="266"/>
      <c r="R1121" s="353"/>
      <c r="S1121" s="355"/>
      <c r="T1121" s="351"/>
      <c r="U1121" s="357"/>
      <c r="V1121" s="359"/>
      <c r="W1121" s="361"/>
      <c r="X1121" s="357"/>
      <c r="Y1121" s="353"/>
      <c r="Z1121" s="353"/>
      <c r="AA1121" s="353"/>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x14ac:dyDescent="0.15">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51"/>
      <c r="Q1122" s="266"/>
      <c r="R1122" s="353"/>
      <c r="S1122" s="355"/>
      <c r="T1122" s="351"/>
      <c r="U1122" s="357"/>
      <c r="V1122" s="359"/>
      <c r="W1122" s="361"/>
      <c r="X1122" s="357"/>
      <c r="Y1122" s="353"/>
      <c r="Z1122" s="353"/>
      <c r="AA1122" s="353"/>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x14ac:dyDescent="0.15">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51"/>
      <c r="Q1123" s="266"/>
      <c r="R1123" s="353"/>
      <c r="S1123" s="355"/>
      <c r="T1123" s="351"/>
      <c r="U1123" s="357"/>
      <c r="V1123" s="359"/>
      <c r="W1123" s="361"/>
      <c r="X1123" s="357"/>
      <c r="Y1123" s="353"/>
      <c r="Z1123" s="353"/>
      <c r="AA1123" s="353"/>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x14ac:dyDescent="0.15">
      <c r="A1124" s="241"/>
      <c r="B1124" s="242"/>
      <c r="C1124" s="243"/>
      <c r="D1124" s="244">
        <v>1</v>
      </c>
      <c r="E1124" s="245"/>
      <c r="F1124" s="245"/>
      <c r="G1124" s="244"/>
      <c r="H1124" s="246"/>
      <c r="I1124" s="246"/>
      <c r="J1124" s="244"/>
      <c r="K1124" s="245"/>
      <c r="L1124" s="244"/>
      <c r="M1124" s="244"/>
      <c r="N1124" s="244"/>
      <c r="O1124" s="257">
        <f t="shared" si="710"/>
        <v>0</v>
      </c>
      <c r="P1124" s="363">
        <f>SUM(O1124:O1128)</f>
        <v>0</v>
      </c>
      <c r="Q1124" s="269"/>
      <c r="R1124" s="371">
        <f>SUMPRODUCT(Q1124:Q1128+0)</f>
        <v>0</v>
      </c>
      <c r="S1124" s="374" t="e">
        <f>R1124/P1124</f>
        <v>#DIV/0!</v>
      </c>
      <c r="T1124" s="363" t="e">
        <f>LOOKUP(S1124,{0.4,0.45,0.5,0.55,0.6,0.65,0.7,0.75,0.8,0.85,0.9,0.95,1},{0.1,0.175,0.25,0.325,0.4,0.475,0.55,0.625,0.7,0.775,0.85,0.925,1})</f>
        <v>#DIV/0!</v>
      </c>
      <c r="U1124" s="369"/>
      <c r="V1124" s="365"/>
      <c r="W1124" s="367"/>
      <c r="X1124" s="369"/>
      <c r="Y1124" s="371">
        <f>R1124-(V1124/10)-X1124</f>
        <v>0</v>
      </c>
      <c r="Z1124" s="371" t="e">
        <f>Y1124*T1124*AE1124</f>
        <v>#DIV/0!</v>
      </c>
      <c r="AA1124" s="371"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x14ac:dyDescent="0.15">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64"/>
      <c r="Q1125" s="271"/>
      <c r="R1125" s="372"/>
      <c r="S1125" s="375"/>
      <c r="T1125" s="364"/>
      <c r="U1125" s="370"/>
      <c r="V1125" s="366"/>
      <c r="W1125" s="368"/>
      <c r="X1125" s="370"/>
      <c r="Y1125" s="372"/>
      <c r="Z1125" s="372"/>
      <c r="AA1125" s="372"/>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x14ac:dyDescent="0.15">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64"/>
      <c r="Q1126" s="271"/>
      <c r="R1126" s="372"/>
      <c r="S1126" s="375"/>
      <c r="T1126" s="364"/>
      <c r="U1126" s="370"/>
      <c r="V1126" s="366"/>
      <c r="W1126" s="368"/>
      <c r="X1126" s="370"/>
      <c r="Y1126" s="372"/>
      <c r="Z1126" s="372"/>
      <c r="AA1126" s="372"/>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x14ac:dyDescent="0.15">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64"/>
      <c r="Q1127" s="271"/>
      <c r="R1127" s="372"/>
      <c r="S1127" s="375"/>
      <c r="T1127" s="364"/>
      <c r="U1127" s="370"/>
      <c r="V1127" s="366"/>
      <c r="W1127" s="368"/>
      <c r="X1127" s="370"/>
      <c r="Y1127" s="372"/>
      <c r="Z1127" s="372"/>
      <c r="AA1127" s="372"/>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x14ac:dyDescent="0.15">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64"/>
      <c r="Q1128" s="271"/>
      <c r="R1128" s="372"/>
      <c r="S1128" s="375"/>
      <c r="T1128" s="364"/>
      <c r="U1128" s="370"/>
      <c r="V1128" s="366"/>
      <c r="W1128" s="368"/>
      <c r="X1128" s="370"/>
      <c r="Y1128" s="372"/>
      <c r="Z1128" s="372"/>
      <c r="AA1128" s="372"/>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x14ac:dyDescent="0.15">
      <c r="A1129" s="229"/>
      <c r="B1129" s="230"/>
      <c r="C1129" s="231"/>
      <c r="D1129" s="232">
        <v>1</v>
      </c>
      <c r="E1129" s="233"/>
      <c r="F1129" s="233"/>
      <c r="G1129" s="232"/>
      <c r="H1129" s="234"/>
      <c r="I1129" s="234"/>
      <c r="J1129" s="232"/>
      <c r="K1129" s="233"/>
      <c r="L1129" s="232"/>
      <c r="M1129" s="232"/>
      <c r="N1129" s="232"/>
      <c r="O1129" s="255">
        <f t="shared" si="710"/>
        <v>0</v>
      </c>
      <c r="P1129" s="350">
        <f>SUM(O1129:O1133)</f>
        <v>0</v>
      </c>
      <c r="Q1129" s="264"/>
      <c r="R1129" s="352">
        <f>SUMPRODUCT(Q1129:Q1133+0)</f>
        <v>0</v>
      </c>
      <c r="S1129" s="354" t="e">
        <f>R1129/P1129</f>
        <v>#DIV/0!</v>
      </c>
      <c r="T1129" s="350" t="e">
        <f>LOOKUP(S1129,{0.4,0.45,0.5,0.55,0.6,0.65,0.7,0.75,0.8,0.85,0.9,0.95,1},{0.1,0.175,0.25,0.325,0.4,0.475,0.55,0.625,0.7,0.775,0.85,0.925,1})</f>
        <v>#DIV/0!</v>
      </c>
      <c r="U1129" s="356"/>
      <c r="V1129" s="358"/>
      <c r="W1129" s="360"/>
      <c r="X1129" s="356"/>
      <c r="Y1129" s="352">
        <f>R1129-(V1129/10)-X1129</f>
        <v>0</v>
      </c>
      <c r="Z1129" s="352" t="e">
        <f>Y1129*T1129*AE1129</f>
        <v>#DIV/0!</v>
      </c>
      <c r="AA1129" s="352"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x14ac:dyDescent="0.15">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51"/>
      <c r="Q1130" s="266"/>
      <c r="R1130" s="353"/>
      <c r="S1130" s="355"/>
      <c r="T1130" s="351"/>
      <c r="U1130" s="357"/>
      <c r="V1130" s="359"/>
      <c r="W1130" s="361"/>
      <c r="X1130" s="357"/>
      <c r="Y1130" s="353"/>
      <c r="Z1130" s="353"/>
      <c r="AA1130" s="353"/>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x14ac:dyDescent="0.15">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51"/>
      <c r="Q1131" s="266"/>
      <c r="R1131" s="353"/>
      <c r="S1131" s="355"/>
      <c r="T1131" s="351"/>
      <c r="U1131" s="357"/>
      <c r="V1131" s="359"/>
      <c r="W1131" s="361"/>
      <c r="X1131" s="357"/>
      <c r="Y1131" s="353"/>
      <c r="Z1131" s="353"/>
      <c r="AA1131" s="353"/>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x14ac:dyDescent="0.15">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51"/>
      <c r="Q1132" s="266"/>
      <c r="R1132" s="353"/>
      <c r="S1132" s="355"/>
      <c r="T1132" s="351"/>
      <c r="U1132" s="357"/>
      <c r="V1132" s="359"/>
      <c r="W1132" s="361"/>
      <c r="X1132" s="357"/>
      <c r="Y1132" s="353"/>
      <c r="Z1132" s="353"/>
      <c r="AA1132" s="353"/>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x14ac:dyDescent="0.15">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51"/>
      <c r="Q1133" s="266"/>
      <c r="R1133" s="353"/>
      <c r="S1133" s="355"/>
      <c r="T1133" s="351"/>
      <c r="U1133" s="357"/>
      <c r="V1133" s="359"/>
      <c r="W1133" s="361"/>
      <c r="X1133" s="357"/>
      <c r="Y1133" s="353"/>
      <c r="Z1133" s="353"/>
      <c r="AA1133" s="353"/>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x14ac:dyDescent="0.15">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x14ac:dyDescent="0.15">
      <c r="A1135" s="229"/>
      <c r="B1135" s="230"/>
      <c r="C1135" s="231"/>
      <c r="D1135" s="232">
        <v>1</v>
      </c>
      <c r="E1135" s="233"/>
      <c r="F1135" s="233"/>
      <c r="G1135" s="232"/>
      <c r="H1135" s="234"/>
      <c r="I1135" s="234"/>
      <c r="J1135" s="232"/>
      <c r="K1135" s="233"/>
      <c r="L1135" s="232"/>
      <c r="M1135" s="232"/>
      <c r="N1135" s="232"/>
      <c r="O1135" s="255">
        <f t="shared" ref="O1135:O1159" si="727">N1135*M1135</f>
        <v>0</v>
      </c>
      <c r="P1135" s="350">
        <f>SUM(O1135:O1139)</f>
        <v>0</v>
      </c>
      <c r="Q1135" s="264"/>
      <c r="R1135" s="352">
        <f>SUMPRODUCT(Q1135:Q1139+0)</f>
        <v>0</v>
      </c>
      <c r="S1135" s="354" t="e">
        <f>R1135/P1135</f>
        <v>#DIV/0!</v>
      </c>
      <c r="T1135" s="350" t="e">
        <f>LOOKUP(S1135,{0.4,0.45,0.5,0.55,0.6,0.65,0.7,0.75,0.8,0.85,0.9,0.95,1},{0.1,0.175,0.25,0.325,0.4,0.475,0.55,0.625,0.7,0.775,0.85,0.925,1})</f>
        <v>#DIV/0!</v>
      </c>
      <c r="U1135" s="356"/>
      <c r="V1135" s="358"/>
      <c r="W1135" s="360"/>
      <c r="X1135" s="356"/>
      <c r="Y1135" s="352">
        <f>R1135-(V1135/10)-X1135</f>
        <v>0</v>
      </c>
      <c r="Z1135" s="352" t="e">
        <f>Y1135*T1135*AE1135</f>
        <v>#DIV/0!</v>
      </c>
      <c r="AA1135" s="352"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x14ac:dyDescent="0.15">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51"/>
      <c r="Q1136" s="266"/>
      <c r="R1136" s="353"/>
      <c r="S1136" s="355"/>
      <c r="T1136" s="351"/>
      <c r="U1136" s="357"/>
      <c r="V1136" s="359"/>
      <c r="W1136" s="361"/>
      <c r="X1136" s="357"/>
      <c r="Y1136" s="353"/>
      <c r="Z1136" s="353"/>
      <c r="AA1136" s="353"/>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x14ac:dyDescent="0.15">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51"/>
      <c r="Q1137" s="266"/>
      <c r="R1137" s="353"/>
      <c r="S1137" s="355"/>
      <c r="T1137" s="351"/>
      <c r="U1137" s="357"/>
      <c r="V1137" s="359"/>
      <c r="W1137" s="361"/>
      <c r="X1137" s="357"/>
      <c r="Y1137" s="353"/>
      <c r="Z1137" s="353"/>
      <c r="AA1137" s="353"/>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x14ac:dyDescent="0.15">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51"/>
      <c r="Q1138" s="266"/>
      <c r="R1138" s="353"/>
      <c r="S1138" s="355"/>
      <c r="T1138" s="351"/>
      <c r="U1138" s="357"/>
      <c r="V1138" s="359"/>
      <c r="W1138" s="361"/>
      <c r="X1138" s="357"/>
      <c r="Y1138" s="353"/>
      <c r="Z1138" s="353"/>
      <c r="AA1138" s="353"/>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x14ac:dyDescent="0.15">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51"/>
      <c r="Q1139" s="266"/>
      <c r="R1139" s="353"/>
      <c r="S1139" s="355"/>
      <c r="T1139" s="351"/>
      <c r="U1139" s="357"/>
      <c r="V1139" s="359"/>
      <c r="W1139" s="361"/>
      <c r="X1139" s="357"/>
      <c r="Y1139" s="353"/>
      <c r="Z1139" s="353"/>
      <c r="AA1139" s="353"/>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x14ac:dyDescent="0.15">
      <c r="A1140" s="241"/>
      <c r="B1140" s="242"/>
      <c r="C1140" s="243"/>
      <c r="D1140" s="244">
        <v>1</v>
      </c>
      <c r="E1140" s="245"/>
      <c r="F1140" s="245"/>
      <c r="G1140" s="244"/>
      <c r="H1140" s="246"/>
      <c r="I1140" s="246"/>
      <c r="J1140" s="244"/>
      <c r="K1140" s="245"/>
      <c r="L1140" s="244"/>
      <c r="M1140" s="244"/>
      <c r="N1140" s="244"/>
      <c r="O1140" s="257">
        <f t="shared" si="727"/>
        <v>0</v>
      </c>
      <c r="P1140" s="363">
        <f>SUM(O1140:O1144)</f>
        <v>0</v>
      </c>
      <c r="Q1140" s="269"/>
      <c r="R1140" s="371">
        <f>SUMPRODUCT(Q1140:Q1144+0)</f>
        <v>0</v>
      </c>
      <c r="S1140" s="374" t="e">
        <f>R1140/P1140</f>
        <v>#DIV/0!</v>
      </c>
      <c r="T1140" s="363" t="e">
        <f>LOOKUP(S1140,{0.4,0.45,0.5,0.55,0.6,0.65,0.7,0.75,0.8,0.85,0.9,0.95,1},{0.1,0.175,0.25,0.325,0.4,0.475,0.55,0.625,0.7,0.775,0.85,0.925,1})</f>
        <v>#DIV/0!</v>
      </c>
      <c r="U1140" s="369"/>
      <c r="V1140" s="365"/>
      <c r="W1140" s="367"/>
      <c r="X1140" s="369"/>
      <c r="Y1140" s="371">
        <f>R1140-(V1140/10)-X1140</f>
        <v>0</v>
      </c>
      <c r="Z1140" s="371" t="e">
        <f>Y1140*T1140*AE1140</f>
        <v>#DIV/0!</v>
      </c>
      <c r="AA1140" s="371"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x14ac:dyDescent="0.15">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64"/>
      <c r="Q1141" s="271"/>
      <c r="R1141" s="372"/>
      <c r="S1141" s="375"/>
      <c r="T1141" s="364"/>
      <c r="U1141" s="370"/>
      <c r="V1141" s="366"/>
      <c r="W1141" s="368"/>
      <c r="X1141" s="370"/>
      <c r="Y1141" s="372"/>
      <c r="Z1141" s="372"/>
      <c r="AA1141" s="372"/>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x14ac:dyDescent="0.15">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64"/>
      <c r="Q1142" s="271"/>
      <c r="R1142" s="372"/>
      <c r="S1142" s="375"/>
      <c r="T1142" s="364"/>
      <c r="U1142" s="370"/>
      <c r="V1142" s="366"/>
      <c r="W1142" s="368"/>
      <c r="X1142" s="370"/>
      <c r="Y1142" s="372"/>
      <c r="Z1142" s="372"/>
      <c r="AA1142" s="372"/>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x14ac:dyDescent="0.15">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64"/>
      <c r="Q1143" s="271"/>
      <c r="R1143" s="372"/>
      <c r="S1143" s="375"/>
      <c r="T1143" s="364"/>
      <c r="U1143" s="370"/>
      <c r="V1143" s="366"/>
      <c r="W1143" s="368"/>
      <c r="X1143" s="370"/>
      <c r="Y1143" s="372"/>
      <c r="Z1143" s="372"/>
      <c r="AA1143" s="372"/>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x14ac:dyDescent="0.15">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64"/>
      <c r="Q1144" s="271"/>
      <c r="R1144" s="372"/>
      <c r="S1144" s="375"/>
      <c r="T1144" s="364"/>
      <c r="U1144" s="370"/>
      <c r="V1144" s="366"/>
      <c r="W1144" s="368"/>
      <c r="X1144" s="370"/>
      <c r="Y1144" s="372"/>
      <c r="Z1144" s="372"/>
      <c r="AA1144" s="372"/>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x14ac:dyDescent="0.15">
      <c r="A1145" s="229"/>
      <c r="B1145" s="230"/>
      <c r="C1145" s="231"/>
      <c r="D1145" s="232">
        <v>1</v>
      </c>
      <c r="E1145" s="233"/>
      <c r="F1145" s="233"/>
      <c r="G1145" s="232"/>
      <c r="H1145" s="234"/>
      <c r="I1145" s="234"/>
      <c r="J1145" s="232"/>
      <c r="K1145" s="233"/>
      <c r="L1145" s="232"/>
      <c r="M1145" s="232"/>
      <c r="N1145" s="232"/>
      <c r="O1145" s="255">
        <f t="shared" si="727"/>
        <v>0</v>
      </c>
      <c r="P1145" s="350">
        <f>SUM(O1145:O1149)</f>
        <v>0</v>
      </c>
      <c r="Q1145" s="264"/>
      <c r="R1145" s="352">
        <f>SUMPRODUCT(Q1145:Q1149+0)</f>
        <v>0</v>
      </c>
      <c r="S1145" s="354" t="e">
        <f>R1145/P1145</f>
        <v>#DIV/0!</v>
      </c>
      <c r="T1145" s="350" t="e">
        <f>LOOKUP(S1145,{0.4,0.45,0.5,0.55,0.6,0.65,0.7,0.75,0.8,0.85,0.9,0.95,1},{0.1,0.175,0.25,0.325,0.4,0.475,0.55,0.625,0.7,0.775,0.85,0.925,1})</f>
        <v>#DIV/0!</v>
      </c>
      <c r="U1145" s="356"/>
      <c r="V1145" s="358"/>
      <c r="W1145" s="360"/>
      <c r="X1145" s="356"/>
      <c r="Y1145" s="352">
        <f>R1145-(V1145/10)-X1145</f>
        <v>0</v>
      </c>
      <c r="Z1145" s="352" t="e">
        <f>Y1145*T1145*AE1145</f>
        <v>#DIV/0!</v>
      </c>
      <c r="AA1145" s="352"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x14ac:dyDescent="0.15">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51"/>
      <c r="Q1146" s="266"/>
      <c r="R1146" s="353"/>
      <c r="S1146" s="355"/>
      <c r="T1146" s="351"/>
      <c r="U1146" s="357"/>
      <c r="V1146" s="359"/>
      <c r="W1146" s="361"/>
      <c r="X1146" s="357"/>
      <c r="Y1146" s="353"/>
      <c r="Z1146" s="353"/>
      <c r="AA1146" s="353"/>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x14ac:dyDescent="0.15">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51"/>
      <c r="Q1147" s="266"/>
      <c r="R1147" s="353"/>
      <c r="S1147" s="355"/>
      <c r="T1147" s="351"/>
      <c r="U1147" s="357"/>
      <c r="V1147" s="359"/>
      <c r="W1147" s="361"/>
      <c r="X1147" s="357"/>
      <c r="Y1147" s="353"/>
      <c r="Z1147" s="353"/>
      <c r="AA1147" s="353"/>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x14ac:dyDescent="0.15">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51"/>
      <c r="Q1148" s="266"/>
      <c r="R1148" s="353"/>
      <c r="S1148" s="355"/>
      <c r="T1148" s="351"/>
      <c r="U1148" s="357"/>
      <c r="V1148" s="359"/>
      <c r="W1148" s="361"/>
      <c r="X1148" s="357"/>
      <c r="Y1148" s="353"/>
      <c r="Z1148" s="353"/>
      <c r="AA1148" s="353"/>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x14ac:dyDescent="0.15">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51"/>
      <c r="Q1149" s="266"/>
      <c r="R1149" s="353"/>
      <c r="S1149" s="355"/>
      <c r="T1149" s="351"/>
      <c r="U1149" s="357"/>
      <c r="V1149" s="359"/>
      <c r="W1149" s="361"/>
      <c r="X1149" s="357"/>
      <c r="Y1149" s="353"/>
      <c r="Z1149" s="353"/>
      <c r="AA1149" s="353"/>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x14ac:dyDescent="0.15">
      <c r="A1150" s="241"/>
      <c r="B1150" s="242"/>
      <c r="C1150" s="243"/>
      <c r="D1150" s="244">
        <v>1</v>
      </c>
      <c r="E1150" s="245"/>
      <c r="F1150" s="245"/>
      <c r="G1150" s="244"/>
      <c r="H1150" s="246"/>
      <c r="I1150" s="246"/>
      <c r="J1150" s="244"/>
      <c r="K1150" s="245"/>
      <c r="L1150" s="244"/>
      <c r="M1150" s="244"/>
      <c r="N1150" s="244"/>
      <c r="O1150" s="257">
        <f t="shared" si="727"/>
        <v>0</v>
      </c>
      <c r="P1150" s="363">
        <f>SUM(O1150:O1154)</f>
        <v>0</v>
      </c>
      <c r="Q1150" s="269"/>
      <c r="R1150" s="371">
        <f>SUMPRODUCT(Q1150:Q1154+0)</f>
        <v>0</v>
      </c>
      <c r="S1150" s="374" t="e">
        <f>R1150/P1150</f>
        <v>#DIV/0!</v>
      </c>
      <c r="T1150" s="363" t="e">
        <f>LOOKUP(S1150,{0.4,0.45,0.5,0.55,0.6,0.65,0.7,0.75,0.8,0.85,0.9,0.95,1},{0.1,0.175,0.25,0.325,0.4,0.475,0.55,0.625,0.7,0.775,0.85,0.925,1})</f>
        <v>#DIV/0!</v>
      </c>
      <c r="U1150" s="369"/>
      <c r="V1150" s="365"/>
      <c r="W1150" s="367"/>
      <c r="X1150" s="369"/>
      <c r="Y1150" s="371">
        <f>R1150-(V1150/10)-X1150</f>
        <v>0</v>
      </c>
      <c r="Z1150" s="371" t="e">
        <f>Y1150*T1150*AE1150</f>
        <v>#DIV/0!</v>
      </c>
      <c r="AA1150" s="371"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x14ac:dyDescent="0.15">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64"/>
      <c r="Q1151" s="271"/>
      <c r="R1151" s="372"/>
      <c r="S1151" s="375"/>
      <c r="T1151" s="364"/>
      <c r="U1151" s="370"/>
      <c r="V1151" s="366"/>
      <c r="W1151" s="368"/>
      <c r="X1151" s="370"/>
      <c r="Y1151" s="372"/>
      <c r="Z1151" s="372"/>
      <c r="AA1151" s="372"/>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x14ac:dyDescent="0.15">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64"/>
      <c r="Q1152" s="271"/>
      <c r="R1152" s="372"/>
      <c r="S1152" s="375"/>
      <c r="T1152" s="364"/>
      <c r="U1152" s="370"/>
      <c r="V1152" s="366"/>
      <c r="W1152" s="368"/>
      <c r="X1152" s="370"/>
      <c r="Y1152" s="372"/>
      <c r="Z1152" s="372"/>
      <c r="AA1152" s="372"/>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x14ac:dyDescent="0.15">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64"/>
      <c r="Q1153" s="271"/>
      <c r="R1153" s="372"/>
      <c r="S1153" s="375"/>
      <c r="T1153" s="364"/>
      <c r="U1153" s="370"/>
      <c r="V1153" s="366"/>
      <c r="W1153" s="368"/>
      <c r="X1153" s="370"/>
      <c r="Y1153" s="372"/>
      <c r="Z1153" s="372"/>
      <c r="AA1153" s="372"/>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x14ac:dyDescent="0.15">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64"/>
      <c r="Q1154" s="271"/>
      <c r="R1154" s="372"/>
      <c r="S1154" s="375"/>
      <c r="T1154" s="364"/>
      <c r="U1154" s="370"/>
      <c r="V1154" s="366"/>
      <c r="W1154" s="368"/>
      <c r="X1154" s="370"/>
      <c r="Y1154" s="372"/>
      <c r="Z1154" s="372"/>
      <c r="AA1154" s="372"/>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x14ac:dyDescent="0.15">
      <c r="A1155" s="229"/>
      <c r="B1155" s="230"/>
      <c r="C1155" s="231"/>
      <c r="D1155" s="232">
        <v>1</v>
      </c>
      <c r="E1155" s="233"/>
      <c r="F1155" s="233"/>
      <c r="G1155" s="232"/>
      <c r="H1155" s="234"/>
      <c r="I1155" s="234"/>
      <c r="J1155" s="232"/>
      <c r="K1155" s="233"/>
      <c r="L1155" s="232"/>
      <c r="M1155" s="232"/>
      <c r="N1155" s="232"/>
      <c r="O1155" s="255">
        <f t="shared" si="727"/>
        <v>0</v>
      </c>
      <c r="P1155" s="350">
        <f>SUM(O1155:O1159)</f>
        <v>0</v>
      </c>
      <c r="Q1155" s="264"/>
      <c r="R1155" s="352">
        <f>SUMPRODUCT(Q1155:Q1159+0)</f>
        <v>0</v>
      </c>
      <c r="S1155" s="354" t="e">
        <f>R1155/P1155</f>
        <v>#DIV/0!</v>
      </c>
      <c r="T1155" s="350" t="e">
        <f>LOOKUP(S1155,{0.4,0.45,0.5,0.55,0.6,0.65,0.7,0.75,0.8,0.85,0.9,0.95,1},{0.1,0.175,0.25,0.325,0.4,0.475,0.55,0.625,0.7,0.775,0.85,0.925,1})</f>
        <v>#DIV/0!</v>
      </c>
      <c r="U1155" s="356"/>
      <c r="V1155" s="358"/>
      <c r="W1155" s="360"/>
      <c r="X1155" s="356"/>
      <c r="Y1155" s="352">
        <f>R1155-(V1155/10)-X1155</f>
        <v>0</v>
      </c>
      <c r="Z1155" s="352" t="e">
        <f>Y1155*T1155*AE1155</f>
        <v>#DIV/0!</v>
      </c>
      <c r="AA1155" s="352"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x14ac:dyDescent="0.15">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51"/>
      <c r="Q1156" s="266"/>
      <c r="R1156" s="353"/>
      <c r="S1156" s="355"/>
      <c r="T1156" s="351"/>
      <c r="U1156" s="357"/>
      <c r="V1156" s="359"/>
      <c r="W1156" s="361"/>
      <c r="X1156" s="357"/>
      <c r="Y1156" s="353"/>
      <c r="Z1156" s="353"/>
      <c r="AA1156" s="353"/>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x14ac:dyDescent="0.15">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51"/>
      <c r="Q1157" s="266"/>
      <c r="R1157" s="353"/>
      <c r="S1157" s="355"/>
      <c r="T1157" s="351"/>
      <c r="U1157" s="357"/>
      <c r="V1157" s="359"/>
      <c r="W1157" s="361"/>
      <c r="X1157" s="357"/>
      <c r="Y1157" s="353"/>
      <c r="Z1157" s="353"/>
      <c r="AA1157" s="353"/>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x14ac:dyDescent="0.15">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51"/>
      <c r="Q1158" s="266"/>
      <c r="R1158" s="353"/>
      <c r="S1158" s="355"/>
      <c r="T1158" s="351"/>
      <c r="U1158" s="357"/>
      <c r="V1158" s="359"/>
      <c r="W1158" s="361"/>
      <c r="X1158" s="357"/>
      <c r="Y1158" s="353"/>
      <c r="Z1158" s="353"/>
      <c r="AA1158" s="353"/>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x14ac:dyDescent="0.15">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51"/>
      <c r="Q1159" s="266"/>
      <c r="R1159" s="353"/>
      <c r="S1159" s="355"/>
      <c r="T1159" s="351"/>
      <c r="U1159" s="357"/>
      <c r="V1159" s="359"/>
      <c r="W1159" s="361"/>
      <c r="X1159" s="357"/>
      <c r="Y1159" s="353"/>
      <c r="Z1159" s="353"/>
      <c r="AA1159" s="353"/>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x14ac:dyDescent="0.15">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x14ac:dyDescent="0.15">
      <c r="A1161" s="229"/>
      <c r="B1161" s="230"/>
      <c r="C1161" s="231"/>
      <c r="D1161" s="232">
        <v>1</v>
      </c>
      <c r="E1161" s="233"/>
      <c r="F1161" s="233"/>
      <c r="G1161" s="232"/>
      <c r="H1161" s="234"/>
      <c r="I1161" s="234"/>
      <c r="J1161" s="232"/>
      <c r="K1161" s="233"/>
      <c r="L1161" s="232"/>
      <c r="M1161" s="232"/>
      <c r="N1161" s="232"/>
      <c r="O1161" s="255">
        <f t="shared" ref="O1161:O1185" si="744">N1161*M1161</f>
        <v>0</v>
      </c>
      <c r="P1161" s="350">
        <f>SUM(O1161:O1165)</f>
        <v>0</v>
      </c>
      <c r="Q1161" s="264"/>
      <c r="R1161" s="352">
        <f>SUMPRODUCT(Q1161:Q1165+0)</f>
        <v>0</v>
      </c>
      <c r="S1161" s="354" t="e">
        <f>R1161/P1161</f>
        <v>#DIV/0!</v>
      </c>
      <c r="T1161" s="350" t="e">
        <f>LOOKUP(S1161,{0.4,0.45,0.5,0.55,0.6,0.65,0.7,0.75,0.8,0.85,0.9,0.95,1},{0.1,0.175,0.25,0.325,0.4,0.475,0.55,0.625,0.7,0.775,0.85,0.925,1})</f>
        <v>#DIV/0!</v>
      </c>
      <c r="U1161" s="356"/>
      <c r="V1161" s="358"/>
      <c r="W1161" s="360"/>
      <c r="X1161" s="356"/>
      <c r="Y1161" s="352">
        <f>R1161-(V1161/10)-X1161</f>
        <v>0</v>
      </c>
      <c r="Z1161" s="352" t="e">
        <f>Y1161*T1161*AE1161</f>
        <v>#DIV/0!</v>
      </c>
      <c r="AA1161" s="352"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x14ac:dyDescent="0.15">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51"/>
      <c r="Q1162" s="266"/>
      <c r="R1162" s="353"/>
      <c r="S1162" s="355"/>
      <c r="T1162" s="351"/>
      <c r="U1162" s="357"/>
      <c r="V1162" s="359"/>
      <c r="W1162" s="361"/>
      <c r="X1162" s="357"/>
      <c r="Y1162" s="353"/>
      <c r="Z1162" s="353"/>
      <c r="AA1162" s="353"/>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x14ac:dyDescent="0.15">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51"/>
      <c r="Q1163" s="266"/>
      <c r="R1163" s="353"/>
      <c r="S1163" s="355"/>
      <c r="T1163" s="351"/>
      <c r="U1163" s="357"/>
      <c r="V1163" s="359"/>
      <c r="W1163" s="361"/>
      <c r="X1163" s="357"/>
      <c r="Y1163" s="353"/>
      <c r="Z1163" s="353"/>
      <c r="AA1163" s="353"/>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x14ac:dyDescent="0.15">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51"/>
      <c r="Q1164" s="266"/>
      <c r="R1164" s="353"/>
      <c r="S1164" s="355"/>
      <c r="T1164" s="351"/>
      <c r="U1164" s="357"/>
      <c r="V1164" s="359"/>
      <c r="W1164" s="361"/>
      <c r="X1164" s="357"/>
      <c r="Y1164" s="353"/>
      <c r="Z1164" s="353"/>
      <c r="AA1164" s="353"/>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x14ac:dyDescent="0.15">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51"/>
      <c r="Q1165" s="266"/>
      <c r="R1165" s="353"/>
      <c r="S1165" s="355"/>
      <c r="T1165" s="351"/>
      <c r="U1165" s="357"/>
      <c r="V1165" s="359"/>
      <c r="W1165" s="361"/>
      <c r="X1165" s="357"/>
      <c r="Y1165" s="353"/>
      <c r="Z1165" s="353"/>
      <c r="AA1165" s="353"/>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x14ac:dyDescent="0.15">
      <c r="A1166" s="241"/>
      <c r="B1166" s="242"/>
      <c r="C1166" s="243"/>
      <c r="D1166" s="244">
        <v>1</v>
      </c>
      <c r="E1166" s="245"/>
      <c r="F1166" s="245"/>
      <c r="G1166" s="244"/>
      <c r="H1166" s="246"/>
      <c r="I1166" s="246"/>
      <c r="J1166" s="244"/>
      <c r="K1166" s="245"/>
      <c r="L1166" s="244"/>
      <c r="M1166" s="244"/>
      <c r="N1166" s="244"/>
      <c r="O1166" s="257">
        <f t="shared" si="744"/>
        <v>0</v>
      </c>
      <c r="P1166" s="363">
        <f>SUM(O1166:O1170)</f>
        <v>0</v>
      </c>
      <c r="Q1166" s="269"/>
      <c r="R1166" s="371">
        <f>SUMPRODUCT(Q1166:Q1170+0)</f>
        <v>0</v>
      </c>
      <c r="S1166" s="374" t="e">
        <f>R1166/P1166</f>
        <v>#DIV/0!</v>
      </c>
      <c r="T1166" s="363" t="e">
        <f>LOOKUP(S1166,{0.4,0.45,0.5,0.55,0.6,0.65,0.7,0.75,0.8,0.85,0.9,0.95,1},{0.1,0.175,0.25,0.325,0.4,0.475,0.55,0.625,0.7,0.775,0.85,0.925,1})</f>
        <v>#DIV/0!</v>
      </c>
      <c r="U1166" s="369"/>
      <c r="V1166" s="365"/>
      <c r="W1166" s="367"/>
      <c r="X1166" s="369"/>
      <c r="Y1166" s="371">
        <f>R1166-(V1166/10)-X1166</f>
        <v>0</v>
      </c>
      <c r="Z1166" s="371" t="e">
        <f>Y1166*T1166*AE1166</f>
        <v>#DIV/0!</v>
      </c>
      <c r="AA1166" s="371"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x14ac:dyDescent="0.15">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64"/>
      <c r="Q1167" s="271"/>
      <c r="R1167" s="372"/>
      <c r="S1167" s="375"/>
      <c r="T1167" s="364"/>
      <c r="U1167" s="370"/>
      <c r="V1167" s="366"/>
      <c r="W1167" s="368"/>
      <c r="X1167" s="370"/>
      <c r="Y1167" s="372"/>
      <c r="Z1167" s="372"/>
      <c r="AA1167" s="372"/>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x14ac:dyDescent="0.15">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64"/>
      <c r="Q1168" s="271"/>
      <c r="R1168" s="372"/>
      <c r="S1168" s="375"/>
      <c r="T1168" s="364"/>
      <c r="U1168" s="370"/>
      <c r="V1168" s="366"/>
      <c r="W1168" s="368"/>
      <c r="X1168" s="370"/>
      <c r="Y1168" s="372"/>
      <c r="Z1168" s="372"/>
      <c r="AA1168" s="372"/>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x14ac:dyDescent="0.15">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64"/>
      <c r="Q1169" s="271"/>
      <c r="R1169" s="372"/>
      <c r="S1169" s="375"/>
      <c r="T1169" s="364"/>
      <c r="U1169" s="370"/>
      <c r="V1169" s="366"/>
      <c r="W1169" s="368"/>
      <c r="X1169" s="370"/>
      <c r="Y1169" s="372"/>
      <c r="Z1169" s="372"/>
      <c r="AA1169" s="372"/>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x14ac:dyDescent="0.15">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64"/>
      <c r="Q1170" s="271"/>
      <c r="R1170" s="372"/>
      <c r="S1170" s="375"/>
      <c r="T1170" s="364"/>
      <c r="U1170" s="370"/>
      <c r="V1170" s="366"/>
      <c r="W1170" s="368"/>
      <c r="X1170" s="370"/>
      <c r="Y1170" s="372"/>
      <c r="Z1170" s="372"/>
      <c r="AA1170" s="372"/>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x14ac:dyDescent="0.15">
      <c r="A1171" s="229"/>
      <c r="B1171" s="230"/>
      <c r="C1171" s="231"/>
      <c r="D1171" s="232">
        <v>1</v>
      </c>
      <c r="E1171" s="233"/>
      <c r="F1171" s="233"/>
      <c r="G1171" s="232"/>
      <c r="H1171" s="234"/>
      <c r="I1171" s="234"/>
      <c r="J1171" s="232"/>
      <c r="K1171" s="233"/>
      <c r="L1171" s="232"/>
      <c r="M1171" s="232"/>
      <c r="N1171" s="232"/>
      <c r="O1171" s="255">
        <f t="shared" si="744"/>
        <v>0</v>
      </c>
      <c r="P1171" s="350">
        <f>SUM(O1171:O1175)</f>
        <v>0</v>
      </c>
      <c r="Q1171" s="264"/>
      <c r="R1171" s="352">
        <f>SUMPRODUCT(Q1171:Q1175+0)</f>
        <v>0</v>
      </c>
      <c r="S1171" s="354" t="e">
        <f>R1171/P1171</f>
        <v>#DIV/0!</v>
      </c>
      <c r="T1171" s="350" t="e">
        <f>LOOKUP(S1171,{0.4,0.45,0.5,0.55,0.6,0.65,0.7,0.75,0.8,0.85,0.9,0.95,1},{0.1,0.175,0.25,0.325,0.4,0.475,0.55,0.625,0.7,0.775,0.85,0.925,1})</f>
        <v>#DIV/0!</v>
      </c>
      <c r="U1171" s="356"/>
      <c r="V1171" s="358"/>
      <c r="W1171" s="360"/>
      <c r="X1171" s="356"/>
      <c r="Y1171" s="352">
        <f>R1171-(V1171/10)-X1171</f>
        <v>0</v>
      </c>
      <c r="Z1171" s="352" t="e">
        <f>Y1171*T1171*AE1171</f>
        <v>#DIV/0!</v>
      </c>
      <c r="AA1171" s="352"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x14ac:dyDescent="0.15">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51"/>
      <c r="Q1172" s="266"/>
      <c r="R1172" s="353"/>
      <c r="S1172" s="355"/>
      <c r="T1172" s="351"/>
      <c r="U1172" s="357"/>
      <c r="V1172" s="359"/>
      <c r="W1172" s="361"/>
      <c r="X1172" s="357"/>
      <c r="Y1172" s="353"/>
      <c r="Z1172" s="353"/>
      <c r="AA1172" s="353"/>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x14ac:dyDescent="0.15">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51"/>
      <c r="Q1173" s="266"/>
      <c r="R1173" s="353"/>
      <c r="S1173" s="355"/>
      <c r="T1173" s="351"/>
      <c r="U1173" s="357"/>
      <c r="V1173" s="359"/>
      <c r="W1173" s="361"/>
      <c r="X1173" s="357"/>
      <c r="Y1173" s="353"/>
      <c r="Z1173" s="353"/>
      <c r="AA1173" s="353"/>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x14ac:dyDescent="0.15">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51"/>
      <c r="Q1174" s="266"/>
      <c r="R1174" s="353"/>
      <c r="S1174" s="355"/>
      <c r="T1174" s="351"/>
      <c r="U1174" s="357"/>
      <c r="V1174" s="359"/>
      <c r="W1174" s="361"/>
      <c r="X1174" s="357"/>
      <c r="Y1174" s="353"/>
      <c r="Z1174" s="353"/>
      <c r="AA1174" s="353"/>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x14ac:dyDescent="0.15">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51"/>
      <c r="Q1175" s="266"/>
      <c r="R1175" s="353"/>
      <c r="S1175" s="355"/>
      <c r="T1175" s="351"/>
      <c r="U1175" s="357"/>
      <c r="V1175" s="359"/>
      <c r="W1175" s="361"/>
      <c r="X1175" s="357"/>
      <c r="Y1175" s="353"/>
      <c r="Z1175" s="353"/>
      <c r="AA1175" s="353"/>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x14ac:dyDescent="0.15">
      <c r="A1176" s="241"/>
      <c r="B1176" s="242"/>
      <c r="C1176" s="243"/>
      <c r="D1176" s="244">
        <v>1</v>
      </c>
      <c r="E1176" s="245"/>
      <c r="F1176" s="245"/>
      <c r="G1176" s="244"/>
      <c r="H1176" s="246"/>
      <c r="I1176" s="246"/>
      <c r="J1176" s="244"/>
      <c r="K1176" s="245"/>
      <c r="L1176" s="244"/>
      <c r="M1176" s="244"/>
      <c r="N1176" s="244"/>
      <c r="O1176" s="257">
        <f t="shared" si="744"/>
        <v>0</v>
      </c>
      <c r="P1176" s="363">
        <f>SUM(O1176:O1180)</f>
        <v>0</v>
      </c>
      <c r="Q1176" s="269"/>
      <c r="R1176" s="371">
        <f>SUMPRODUCT(Q1176:Q1180+0)</f>
        <v>0</v>
      </c>
      <c r="S1176" s="374" t="e">
        <f>R1176/P1176</f>
        <v>#DIV/0!</v>
      </c>
      <c r="T1176" s="363" t="e">
        <f>LOOKUP(S1176,{0.4,0.45,0.5,0.55,0.6,0.65,0.7,0.75,0.8,0.85,0.9,0.95,1},{0.1,0.175,0.25,0.325,0.4,0.475,0.55,0.625,0.7,0.775,0.85,0.925,1})</f>
        <v>#DIV/0!</v>
      </c>
      <c r="U1176" s="369"/>
      <c r="V1176" s="365"/>
      <c r="W1176" s="367"/>
      <c r="X1176" s="369"/>
      <c r="Y1176" s="371">
        <f>R1176-(V1176/10)-X1176</f>
        <v>0</v>
      </c>
      <c r="Z1176" s="371" t="e">
        <f>Y1176*T1176*AE1176</f>
        <v>#DIV/0!</v>
      </c>
      <c r="AA1176" s="371"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x14ac:dyDescent="0.15">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64"/>
      <c r="Q1177" s="271"/>
      <c r="R1177" s="372"/>
      <c r="S1177" s="375"/>
      <c r="T1177" s="364"/>
      <c r="U1177" s="370"/>
      <c r="V1177" s="366"/>
      <c r="W1177" s="368"/>
      <c r="X1177" s="370"/>
      <c r="Y1177" s="372"/>
      <c r="Z1177" s="372"/>
      <c r="AA1177" s="372"/>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x14ac:dyDescent="0.15">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64"/>
      <c r="Q1178" s="271"/>
      <c r="R1178" s="372"/>
      <c r="S1178" s="375"/>
      <c r="T1178" s="364"/>
      <c r="U1178" s="370"/>
      <c r="V1178" s="366"/>
      <c r="W1178" s="368"/>
      <c r="X1178" s="370"/>
      <c r="Y1178" s="372"/>
      <c r="Z1178" s="372"/>
      <c r="AA1178" s="372"/>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x14ac:dyDescent="0.15">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64"/>
      <c r="Q1179" s="271"/>
      <c r="R1179" s="372"/>
      <c r="S1179" s="375"/>
      <c r="T1179" s="364"/>
      <c r="U1179" s="370"/>
      <c r="V1179" s="366"/>
      <c r="W1179" s="368"/>
      <c r="X1179" s="370"/>
      <c r="Y1179" s="372"/>
      <c r="Z1179" s="372"/>
      <c r="AA1179" s="372"/>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x14ac:dyDescent="0.15">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64"/>
      <c r="Q1180" s="271"/>
      <c r="R1180" s="372"/>
      <c r="S1180" s="375"/>
      <c r="T1180" s="364"/>
      <c r="U1180" s="370"/>
      <c r="V1180" s="366"/>
      <c r="W1180" s="368"/>
      <c r="X1180" s="370"/>
      <c r="Y1180" s="372"/>
      <c r="Z1180" s="372"/>
      <c r="AA1180" s="372"/>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x14ac:dyDescent="0.15">
      <c r="A1181" s="229"/>
      <c r="B1181" s="230"/>
      <c r="C1181" s="231"/>
      <c r="D1181" s="232">
        <v>1</v>
      </c>
      <c r="E1181" s="233"/>
      <c r="F1181" s="233"/>
      <c r="G1181" s="232"/>
      <c r="H1181" s="234"/>
      <c r="I1181" s="234"/>
      <c r="J1181" s="232"/>
      <c r="K1181" s="233"/>
      <c r="L1181" s="232"/>
      <c r="M1181" s="232"/>
      <c r="N1181" s="232"/>
      <c r="O1181" s="255">
        <f t="shared" si="744"/>
        <v>0</v>
      </c>
      <c r="P1181" s="350">
        <f>SUM(O1181:O1185)</f>
        <v>0</v>
      </c>
      <c r="Q1181" s="264"/>
      <c r="R1181" s="352">
        <f>SUMPRODUCT(Q1181:Q1185+0)</f>
        <v>0</v>
      </c>
      <c r="S1181" s="354" t="e">
        <f>R1181/P1181</f>
        <v>#DIV/0!</v>
      </c>
      <c r="T1181" s="350" t="e">
        <f>LOOKUP(S1181,{0.4,0.45,0.5,0.55,0.6,0.65,0.7,0.75,0.8,0.85,0.9,0.95,1},{0.1,0.175,0.25,0.325,0.4,0.475,0.55,0.625,0.7,0.775,0.85,0.925,1})</f>
        <v>#DIV/0!</v>
      </c>
      <c r="U1181" s="356"/>
      <c r="V1181" s="358"/>
      <c r="W1181" s="360"/>
      <c r="X1181" s="356"/>
      <c r="Y1181" s="352">
        <f>R1181-(V1181/10)-X1181</f>
        <v>0</v>
      </c>
      <c r="Z1181" s="352" t="e">
        <f>Y1181*T1181*AE1181</f>
        <v>#DIV/0!</v>
      </c>
      <c r="AA1181" s="352"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x14ac:dyDescent="0.15">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51"/>
      <c r="Q1182" s="266"/>
      <c r="R1182" s="353"/>
      <c r="S1182" s="355"/>
      <c r="T1182" s="351"/>
      <c r="U1182" s="357"/>
      <c r="V1182" s="359"/>
      <c r="W1182" s="361"/>
      <c r="X1182" s="357"/>
      <c r="Y1182" s="353"/>
      <c r="Z1182" s="353"/>
      <c r="AA1182" s="353"/>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x14ac:dyDescent="0.15">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51"/>
      <c r="Q1183" s="266"/>
      <c r="R1183" s="353"/>
      <c r="S1183" s="355"/>
      <c r="T1183" s="351"/>
      <c r="U1183" s="357"/>
      <c r="V1183" s="359"/>
      <c r="W1183" s="361"/>
      <c r="X1183" s="357"/>
      <c r="Y1183" s="353"/>
      <c r="Z1183" s="353"/>
      <c r="AA1183" s="353"/>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x14ac:dyDescent="0.15">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51"/>
      <c r="Q1184" s="266"/>
      <c r="R1184" s="353"/>
      <c r="S1184" s="355"/>
      <c r="T1184" s="351"/>
      <c r="U1184" s="357"/>
      <c r="V1184" s="359"/>
      <c r="W1184" s="361"/>
      <c r="X1184" s="357"/>
      <c r="Y1184" s="353"/>
      <c r="Z1184" s="353"/>
      <c r="AA1184" s="353"/>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x14ac:dyDescent="0.15">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51"/>
      <c r="Q1185" s="266"/>
      <c r="R1185" s="353"/>
      <c r="S1185" s="355"/>
      <c r="T1185" s="351"/>
      <c r="U1185" s="357"/>
      <c r="V1185" s="359"/>
      <c r="W1185" s="361"/>
      <c r="X1185" s="357"/>
      <c r="Y1185" s="353"/>
      <c r="Z1185" s="353"/>
      <c r="AA1185" s="353"/>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x14ac:dyDescent="0.15">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x14ac:dyDescent="0.15">
      <c r="A1187" s="229"/>
      <c r="B1187" s="230"/>
      <c r="C1187" s="231"/>
      <c r="D1187" s="232">
        <v>1</v>
      </c>
      <c r="E1187" s="233"/>
      <c r="F1187" s="233"/>
      <c r="G1187" s="232"/>
      <c r="H1187" s="234"/>
      <c r="I1187" s="234"/>
      <c r="J1187" s="232"/>
      <c r="K1187" s="233"/>
      <c r="L1187" s="232"/>
      <c r="M1187" s="232"/>
      <c r="N1187" s="232"/>
      <c r="O1187" s="255">
        <f t="shared" ref="O1187:O1211" si="761">N1187*M1187</f>
        <v>0</v>
      </c>
      <c r="P1187" s="350">
        <f>SUM(O1187:O1191)</f>
        <v>0</v>
      </c>
      <c r="Q1187" s="264"/>
      <c r="R1187" s="352">
        <f>SUMPRODUCT(Q1187:Q1191+0)</f>
        <v>0</v>
      </c>
      <c r="S1187" s="354" t="e">
        <f>R1187/P1187</f>
        <v>#DIV/0!</v>
      </c>
      <c r="T1187" s="350" t="e">
        <f>LOOKUP(S1187,{0.4,0.45,0.5,0.55,0.6,0.65,0.7,0.75,0.8,0.85,0.9,0.95,1},{0.1,0.175,0.25,0.325,0.4,0.475,0.55,0.625,0.7,0.775,0.85,0.925,1})</f>
        <v>#DIV/0!</v>
      </c>
      <c r="U1187" s="356"/>
      <c r="V1187" s="358"/>
      <c r="W1187" s="360"/>
      <c r="X1187" s="356"/>
      <c r="Y1187" s="352">
        <f>R1187-(V1187/10)-X1187</f>
        <v>0</v>
      </c>
      <c r="Z1187" s="352" t="e">
        <f>Y1187*T1187*AE1187</f>
        <v>#DIV/0!</v>
      </c>
      <c r="AA1187" s="352"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x14ac:dyDescent="0.15">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51"/>
      <c r="Q1188" s="266"/>
      <c r="R1188" s="353"/>
      <c r="S1188" s="355"/>
      <c r="T1188" s="351"/>
      <c r="U1188" s="357"/>
      <c r="V1188" s="359"/>
      <c r="W1188" s="361"/>
      <c r="X1188" s="357"/>
      <c r="Y1188" s="353"/>
      <c r="Z1188" s="353"/>
      <c r="AA1188" s="353"/>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x14ac:dyDescent="0.15">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51"/>
      <c r="Q1189" s="266"/>
      <c r="R1189" s="353"/>
      <c r="S1189" s="355"/>
      <c r="T1189" s="351"/>
      <c r="U1189" s="357"/>
      <c r="V1189" s="359"/>
      <c r="W1189" s="361"/>
      <c r="X1189" s="357"/>
      <c r="Y1189" s="353"/>
      <c r="Z1189" s="353"/>
      <c r="AA1189" s="353"/>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x14ac:dyDescent="0.15">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51"/>
      <c r="Q1190" s="266"/>
      <c r="R1190" s="353"/>
      <c r="S1190" s="355"/>
      <c r="T1190" s="351"/>
      <c r="U1190" s="357"/>
      <c r="V1190" s="359"/>
      <c r="W1190" s="361"/>
      <c r="X1190" s="357"/>
      <c r="Y1190" s="353"/>
      <c r="Z1190" s="353"/>
      <c r="AA1190" s="353"/>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x14ac:dyDescent="0.15">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51"/>
      <c r="Q1191" s="266"/>
      <c r="R1191" s="353"/>
      <c r="S1191" s="355"/>
      <c r="T1191" s="351"/>
      <c r="U1191" s="357"/>
      <c r="V1191" s="359"/>
      <c r="W1191" s="361"/>
      <c r="X1191" s="357"/>
      <c r="Y1191" s="353"/>
      <c r="Z1191" s="353"/>
      <c r="AA1191" s="353"/>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x14ac:dyDescent="0.15">
      <c r="A1192" s="241"/>
      <c r="B1192" s="242"/>
      <c r="C1192" s="243"/>
      <c r="D1192" s="244">
        <v>1</v>
      </c>
      <c r="E1192" s="245"/>
      <c r="F1192" s="245"/>
      <c r="G1192" s="244"/>
      <c r="H1192" s="246"/>
      <c r="I1192" s="246"/>
      <c r="J1192" s="244"/>
      <c r="K1192" s="245"/>
      <c r="L1192" s="244"/>
      <c r="M1192" s="244"/>
      <c r="N1192" s="244"/>
      <c r="O1192" s="257">
        <f t="shared" si="761"/>
        <v>0</v>
      </c>
      <c r="P1192" s="363">
        <f>SUM(O1192:O1196)</f>
        <v>0</v>
      </c>
      <c r="Q1192" s="269"/>
      <c r="R1192" s="371">
        <f>SUMPRODUCT(Q1192:Q1196+0)</f>
        <v>0</v>
      </c>
      <c r="S1192" s="374" t="e">
        <f>R1192/P1192</f>
        <v>#DIV/0!</v>
      </c>
      <c r="T1192" s="363" t="e">
        <f>LOOKUP(S1192,{0.4,0.45,0.5,0.55,0.6,0.65,0.7,0.75,0.8,0.85,0.9,0.95,1},{0.1,0.175,0.25,0.325,0.4,0.475,0.55,0.625,0.7,0.775,0.85,0.925,1})</f>
        <v>#DIV/0!</v>
      </c>
      <c r="U1192" s="369"/>
      <c r="V1192" s="365"/>
      <c r="W1192" s="367"/>
      <c r="X1192" s="369"/>
      <c r="Y1192" s="371">
        <f>R1192-(V1192/10)-X1192</f>
        <v>0</v>
      </c>
      <c r="Z1192" s="371" t="e">
        <f>Y1192*T1192*AE1192</f>
        <v>#DIV/0!</v>
      </c>
      <c r="AA1192" s="371"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x14ac:dyDescent="0.15">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64"/>
      <c r="Q1193" s="271"/>
      <c r="R1193" s="372"/>
      <c r="S1193" s="375"/>
      <c r="T1193" s="364"/>
      <c r="U1193" s="370"/>
      <c r="V1193" s="366"/>
      <c r="W1193" s="368"/>
      <c r="X1193" s="370"/>
      <c r="Y1193" s="372"/>
      <c r="Z1193" s="372"/>
      <c r="AA1193" s="372"/>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x14ac:dyDescent="0.15">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64"/>
      <c r="Q1194" s="271"/>
      <c r="R1194" s="372"/>
      <c r="S1194" s="375"/>
      <c r="T1194" s="364"/>
      <c r="U1194" s="370"/>
      <c r="V1194" s="366"/>
      <c r="W1194" s="368"/>
      <c r="X1194" s="370"/>
      <c r="Y1194" s="372"/>
      <c r="Z1194" s="372"/>
      <c r="AA1194" s="372"/>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x14ac:dyDescent="0.15">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64"/>
      <c r="Q1195" s="271"/>
      <c r="R1195" s="372"/>
      <c r="S1195" s="375"/>
      <c r="T1195" s="364"/>
      <c r="U1195" s="370"/>
      <c r="V1195" s="366"/>
      <c r="W1195" s="368"/>
      <c r="X1195" s="370"/>
      <c r="Y1195" s="372"/>
      <c r="Z1195" s="372"/>
      <c r="AA1195" s="372"/>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x14ac:dyDescent="0.15">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64"/>
      <c r="Q1196" s="271"/>
      <c r="R1196" s="372"/>
      <c r="S1196" s="375"/>
      <c r="T1196" s="364"/>
      <c r="U1196" s="370"/>
      <c r="V1196" s="366"/>
      <c r="W1196" s="368"/>
      <c r="X1196" s="370"/>
      <c r="Y1196" s="372"/>
      <c r="Z1196" s="372"/>
      <c r="AA1196" s="372"/>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x14ac:dyDescent="0.15">
      <c r="A1197" s="229"/>
      <c r="B1197" s="230"/>
      <c r="C1197" s="231"/>
      <c r="D1197" s="232">
        <v>1</v>
      </c>
      <c r="E1197" s="233"/>
      <c r="F1197" s="233"/>
      <c r="G1197" s="232"/>
      <c r="H1197" s="234"/>
      <c r="I1197" s="234"/>
      <c r="J1197" s="232"/>
      <c r="K1197" s="233"/>
      <c r="L1197" s="232"/>
      <c r="M1197" s="232"/>
      <c r="N1197" s="232"/>
      <c r="O1197" s="255">
        <f t="shared" si="761"/>
        <v>0</v>
      </c>
      <c r="P1197" s="350">
        <f>SUM(O1197:O1201)</f>
        <v>0</v>
      </c>
      <c r="Q1197" s="264"/>
      <c r="R1197" s="352">
        <f>SUMPRODUCT(Q1197:Q1201+0)</f>
        <v>0</v>
      </c>
      <c r="S1197" s="354" t="e">
        <f>R1197/P1197</f>
        <v>#DIV/0!</v>
      </c>
      <c r="T1197" s="350" t="e">
        <f>LOOKUP(S1197,{0.4,0.45,0.5,0.55,0.6,0.65,0.7,0.75,0.8,0.85,0.9,0.95,1},{0.1,0.175,0.25,0.325,0.4,0.475,0.55,0.625,0.7,0.775,0.85,0.925,1})</f>
        <v>#DIV/0!</v>
      </c>
      <c r="U1197" s="356"/>
      <c r="V1197" s="358"/>
      <c r="W1197" s="360"/>
      <c r="X1197" s="356"/>
      <c r="Y1197" s="352">
        <f>R1197-(V1197/10)-X1197</f>
        <v>0</v>
      </c>
      <c r="Z1197" s="352" t="e">
        <f>Y1197*T1197*AE1197</f>
        <v>#DIV/0!</v>
      </c>
      <c r="AA1197" s="352"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x14ac:dyDescent="0.15">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51"/>
      <c r="Q1198" s="266"/>
      <c r="R1198" s="353"/>
      <c r="S1198" s="355"/>
      <c r="T1198" s="351"/>
      <c r="U1198" s="357"/>
      <c r="V1198" s="359"/>
      <c r="W1198" s="361"/>
      <c r="X1198" s="357"/>
      <c r="Y1198" s="353"/>
      <c r="Z1198" s="353"/>
      <c r="AA1198" s="353"/>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x14ac:dyDescent="0.15">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51"/>
      <c r="Q1199" s="266"/>
      <c r="R1199" s="353"/>
      <c r="S1199" s="355"/>
      <c r="T1199" s="351"/>
      <c r="U1199" s="357"/>
      <c r="V1199" s="359"/>
      <c r="W1199" s="361"/>
      <c r="X1199" s="357"/>
      <c r="Y1199" s="353"/>
      <c r="Z1199" s="353"/>
      <c r="AA1199" s="353"/>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x14ac:dyDescent="0.15">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51"/>
      <c r="Q1200" s="266"/>
      <c r="R1200" s="353"/>
      <c r="S1200" s="355"/>
      <c r="T1200" s="351"/>
      <c r="U1200" s="357"/>
      <c r="V1200" s="359"/>
      <c r="W1200" s="361"/>
      <c r="X1200" s="357"/>
      <c r="Y1200" s="353"/>
      <c r="Z1200" s="353"/>
      <c r="AA1200" s="353"/>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x14ac:dyDescent="0.15">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51"/>
      <c r="Q1201" s="266"/>
      <c r="R1201" s="353"/>
      <c r="S1201" s="355"/>
      <c r="T1201" s="351"/>
      <c r="U1201" s="357"/>
      <c r="V1201" s="359"/>
      <c r="W1201" s="361"/>
      <c r="X1201" s="357"/>
      <c r="Y1201" s="353"/>
      <c r="Z1201" s="353"/>
      <c r="AA1201" s="353"/>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x14ac:dyDescent="0.15">
      <c r="A1202" s="241"/>
      <c r="B1202" s="242"/>
      <c r="C1202" s="243"/>
      <c r="D1202" s="244">
        <v>1</v>
      </c>
      <c r="E1202" s="245"/>
      <c r="F1202" s="245"/>
      <c r="G1202" s="244"/>
      <c r="H1202" s="246"/>
      <c r="I1202" s="246"/>
      <c r="J1202" s="244"/>
      <c r="K1202" s="245"/>
      <c r="L1202" s="244"/>
      <c r="M1202" s="244"/>
      <c r="N1202" s="244"/>
      <c r="O1202" s="257">
        <f t="shared" si="761"/>
        <v>0</v>
      </c>
      <c r="P1202" s="363">
        <f>SUM(O1202:O1206)</f>
        <v>0</v>
      </c>
      <c r="Q1202" s="269"/>
      <c r="R1202" s="371">
        <f>SUMPRODUCT(Q1202:Q1206+0)</f>
        <v>0</v>
      </c>
      <c r="S1202" s="374" t="e">
        <f>R1202/P1202</f>
        <v>#DIV/0!</v>
      </c>
      <c r="T1202" s="363" t="e">
        <f>LOOKUP(S1202,{0.4,0.45,0.5,0.55,0.6,0.65,0.7,0.75,0.8,0.85,0.9,0.95,1},{0.1,0.175,0.25,0.325,0.4,0.475,0.55,0.625,0.7,0.775,0.85,0.925,1})</f>
        <v>#DIV/0!</v>
      </c>
      <c r="U1202" s="369"/>
      <c r="V1202" s="365"/>
      <c r="W1202" s="367"/>
      <c r="X1202" s="369"/>
      <c r="Y1202" s="371">
        <f>R1202-(V1202/10)-X1202</f>
        <v>0</v>
      </c>
      <c r="Z1202" s="371" t="e">
        <f>Y1202*T1202*AE1202</f>
        <v>#DIV/0!</v>
      </c>
      <c r="AA1202" s="371"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x14ac:dyDescent="0.15">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64"/>
      <c r="Q1203" s="271"/>
      <c r="R1203" s="372"/>
      <c r="S1203" s="375"/>
      <c r="T1203" s="364"/>
      <c r="U1203" s="370"/>
      <c r="V1203" s="366"/>
      <c r="W1203" s="368"/>
      <c r="X1203" s="370"/>
      <c r="Y1203" s="372"/>
      <c r="Z1203" s="372"/>
      <c r="AA1203" s="372"/>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x14ac:dyDescent="0.15">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64"/>
      <c r="Q1204" s="271"/>
      <c r="R1204" s="372"/>
      <c r="S1204" s="375"/>
      <c r="T1204" s="364"/>
      <c r="U1204" s="370"/>
      <c r="V1204" s="366"/>
      <c r="W1204" s="368"/>
      <c r="X1204" s="370"/>
      <c r="Y1204" s="372"/>
      <c r="Z1204" s="372"/>
      <c r="AA1204" s="372"/>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x14ac:dyDescent="0.15">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64"/>
      <c r="Q1205" s="271"/>
      <c r="R1205" s="372"/>
      <c r="S1205" s="375"/>
      <c r="T1205" s="364"/>
      <c r="U1205" s="370"/>
      <c r="V1205" s="366"/>
      <c r="W1205" s="368"/>
      <c r="X1205" s="370"/>
      <c r="Y1205" s="372"/>
      <c r="Z1205" s="372"/>
      <c r="AA1205" s="372"/>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x14ac:dyDescent="0.15">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64"/>
      <c r="Q1206" s="271"/>
      <c r="R1206" s="372"/>
      <c r="S1206" s="375"/>
      <c r="T1206" s="364"/>
      <c r="U1206" s="370"/>
      <c r="V1206" s="366"/>
      <c r="W1206" s="368"/>
      <c r="X1206" s="370"/>
      <c r="Y1206" s="372"/>
      <c r="Z1206" s="372"/>
      <c r="AA1206" s="372"/>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x14ac:dyDescent="0.15">
      <c r="A1207" s="229"/>
      <c r="B1207" s="230"/>
      <c r="C1207" s="231"/>
      <c r="D1207" s="232">
        <v>1</v>
      </c>
      <c r="E1207" s="233"/>
      <c r="F1207" s="233"/>
      <c r="G1207" s="232"/>
      <c r="H1207" s="234"/>
      <c r="I1207" s="234"/>
      <c r="J1207" s="232"/>
      <c r="K1207" s="233"/>
      <c r="L1207" s="232"/>
      <c r="M1207" s="232"/>
      <c r="N1207" s="232"/>
      <c r="O1207" s="255">
        <f t="shared" si="761"/>
        <v>0</v>
      </c>
      <c r="P1207" s="350">
        <f>SUM(O1207:O1211)</f>
        <v>0</v>
      </c>
      <c r="Q1207" s="264"/>
      <c r="R1207" s="352">
        <f>SUMPRODUCT(Q1207:Q1211+0)</f>
        <v>0</v>
      </c>
      <c r="S1207" s="354" t="e">
        <f>R1207/P1207</f>
        <v>#DIV/0!</v>
      </c>
      <c r="T1207" s="350" t="e">
        <f>LOOKUP(S1207,{0.4,0.45,0.5,0.55,0.6,0.65,0.7,0.75,0.8,0.85,0.9,0.95,1},{0.1,0.175,0.25,0.325,0.4,0.475,0.55,0.625,0.7,0.775,0.85,0.925,1})</f>
        <v>#DIV/0!</v>
      </c>
      <c r="U1207" s="356"/>
      <c r="V1207" s="358"/>
      <c r="W1207" s="360"/>
      <c r="X1207" s="356"/>
      <c r="Y1207" s="352">
        <f>R1207-(V1207/10)-X1207</f>
        <v>0</v>
      </c>
      <c r="Z1207" s="352" t="e">
        <f>Y1207*T1207*AE1207</f>
        <v>#DIV/0!</v>
      </c>
      <c r="AA1207" s="352"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x14ac:dyDescent="0.15">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51"/>
      <c r="Q1208" s="266"/>
      <c r="R1208" s="353"/>
      <c r="S1208" s="355"/>
      <c r="T1208" s="351"/>
      <c r="U1208" s="357"/>
      <c r="V1208" s="359"/>
      <c r="W1208" s="361"/>
      <c r="X1208" s="357"/>
      <c r="Y1208" s="353"/>
      <c r="Z1208" s="353"/>
      <c r="AA1208" s="353"/>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x14ac:dyDescent="0.15">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51"/>
      <c r="Q1209" s="266"/>
      <c r="R1209" s="353"/>
      <c r="S1209" s="355"/>
      <c r="T1209" s="351"/>
      <c r="U1209" s="357"/>
      <c r="V1209" s="359"/>
      <c r="W1209" s="361"/>
      <c r="X1209" s="357"/>
      <c r="Y1209" s="353"/>
      <c r="Z1209" s="353"/>
      <c r="AA1209" s="353"/>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x14ac:dyDescent="0.15">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51"/>
      <c r="Q1210" s="266"/>
      <c r="R1210" s="353"/>
      <c r="S1210" s="355"/>
      <c r="T1210" s="351"/>
      <c r="U1210" s="357"/>
      <c r="V1210" s="359"/>
      <c r="W1210" s="361"/>
      <c r="X1210" s="357"/>
      <c r="Y1210" s="353"/>
      <c r="Z1210" s="353"/>
      <c r="AA1210" s="353"/>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x14ac:dyDescent="0.15">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51"/>
      <c r="Q1211" s="266"/>
      <c r="R1211" s="353"/>
      <c r="S1211" s="355"/>
      <c r="T1211" s="351"/>
      <c r="U1211" s="357"/>
      <c r="V1211" s="359"/>
      <c r="W1211" s="361"/>
      <c r="X1211" s="357"/>
      <c r="Y1211" s="353"/>
      <c r="Z1211" s="353"/>
      <c r="AA1211" s="353"/>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x14ac:dyDescent="0.15">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x14ac:dyDescent="0.15">
      <c r="A1213" s="229"/>
      <c r="B1213" s="230"/>
      <c r="C1213" s="231"/>
      <c r="D1213" s="232">
        <v>1</v>
      </c>
      <c r="E1213" s="233"/>
      <c r="F1213" s="233"/>
      <c r="G1213" s="232"/>
      <c r="H1213" s="234"/>
      <c r="I1213" s="234"/>
      <c r="J1213" s="232"/>
      <c r="K1213" s="233"/>
      <c r="L1213" s="232"/>
      <c r="M1213" s="232"/>
      <c r="N1213" s="232"/>
      <c r="O1213" s="255">
        <f t="shared" ref="O1213:O1237" si="778">N1213*M1213</f>
        <v>0</v>
      </c>
      <c r="P1213" s="350">
        <f>SUM(O1213:O1217)</f>
        <v>0</v>
      </c>
      <c r="Q1213" s="264"/>
      <c r="R1213" s="352">
        <f>SUMPRODUCT(Q1213:Q1217+0)</f>
        <v>0</v>
      </c>
      <c r="S1213" s="354" t="e">
        <f>R1213/P1213</f>
        <v>#DIV/0!</v>
      </c>
      <c r="T1213" s="350" t="e">
        <f>LOOKUP(S1213,{0.4,0.45,0.5,0.55,0.6,0.65,0.7,0.75,0.8,0.85,0.9,0.95,1},{0.1,0.175,0.25,0.325,0.4,0.475,0.55,0.625,0.7,0.775,0.85,0.925,1})</f>
        <v>#DIV/0!</v>
      </c>
      <c r="U1213" s="356"/>
      <c r="V1213" s="358"/>
      <c r="W1213" s="360"/>
      <c r="X1213" s="356"/>
      <c r="Y1213" s="352">
        <f>R1213-(V1213/10)-X1213</f>
        <v>0</v>
      </c>
      <c r="Z1213" s="352" t="e">
        <f>Y1213*T1213*AE1213</f>
        <v>#DIV/0!</v>
      </c>
      <c r="AA1213" s="352"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x14ac:dyDescent="0.15">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51"/>
      <c r="Q1214" s="266"/>
      <c r="R1214" s="353"/>
      <c r="S1214" s="355"/>
      <c r="T1214" s="351"/>
      <c r="U1214" s="357"/>
      <c r="V1214" s="359"/>
      <c r="W1214" s="361"/>
      <c r="X1214" s="357"/>
      <c r="Y1214" s="353"/>
      <c r="Z1214" s="353"/>
      <c r="AA1214" s="353"/>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x14ac:dyDescent="0.15">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51"/>
      <c r="Q1215" s="266"/>
      <c r="R1215" s="353"/>
      <c r="S1215" s="355"/>
      <c r="T1215" s="351"/>
      <c r="U1215" s="357"/>
      <c r="V1215" s="359"/>
      <c r="W1215" s="361"/>
      <c r="X1215" s="357"/>
      <c r="Y1215" s="353"/>
      <c r="Z1215" s="353"/>
      <c r="AA1215" s="353"/>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x14ac:dyDescent="0.15">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51"/>
      <c r="Q1216" s="266"/>
      <c r="R1216" s="353"/>
      <c r="S1216" s="355"/>
      <c r="T1216" s="351"/>
      <c r="U1216" s="357"/>
      <c r="V1216" s="359"/>
      <c r="W1216" s="361"/>
      <c r="X1216" s="357"/>
      <c r="Y1216" s="353"/>
      <c r="Z1216" s="353"/>
      <c r="AA1216" s="353"/>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x14ac:dyDescent="0.15">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51"/>
      <c r="Q1217" s="266"/>
      <c r="R1217" s="353"/>
      <c r="S1217" s="355"/>
      <c r="T1217" s="351"/>
      <c r="U1217" s="357"/>
      <c r="V1217" s="359"/>
      <c r="W1217" s="361"/>
      <c r="X1217" s="357"/>
      <c r="Y1217" s="353"/>
      <c r="Z1217" s="353"/>
      <c r="AA1217" s="353"/>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x14ac:dyDescent="0.15">
      <c r="A1218" s="241"/>
      <c r="B1218" s="242"/>
      <c r="C1218" s="243"/>
      <c r="D1218" s="244">
        <v>1</v>
      </c>
      <c r="E1218" s="245"/>
      <c r="F1218" s="245"/>
      <c r="G1218" s="244"/>
      <c r="H1218" s="246"/>
      <c r="I1218" s="246"/>
      <c r="J1218" s="244"/>
      <c r="K1218" s="245"/>
      <c r="L1218" s="244"/>
      <c r="M1218" s="244"/>
      <c r="N1218" s="244"/>
      <c r="O1218" s="257">
        <f t="shared" si="778"/>
        <v>0</v>
      </c>
      <c r="P1218" s="363">
        <f>SUM(O1218:O1222)</f>
        <v>0</v>
      </c>
      <c r="Q1218" s="269"/>
      <c r="R1218" s="371">
        <f>SUMPRODUCT(Q1218:Q1222+0)</f>
        <v>0</v>
      </c>
      <c r="S1218" s="374" t="e">
        <f>R1218/P1218</f>
        <v>#DIV/0!</v>
      </c>
      <c r="T1218" s="363" t="e">
        <f>LOOKUP(S1218,{0.4,0.45,0.5,0.55,0.6,0.65,0.7,0.75,0.8,0.85,0.9,0.95,1},{0.1,0.175,0.25,0.325,0.4,0.475,0.55,0.625,0.7,0.775,0.85,0.925,1})</f>
        <v>#DIV/0!</v>
      </c>
      <c r="U1218" s="369"/>
      <c r="V1218" s="365"/>
      <c r="W1218" s="367"/>
      <c r="X1218" s="369"/>
      <c r="Y1218" s="371">
        <f>R1218-(V1218/10)-X1218</f>
        <v>0</v>
      </c>
      <c r="Z1218" s="371" t="e">
        <f>Y1218*T1218*AE1218</f>
        <v>#DIV/0!</v>
      </c>
      <c r="AA1218" s="371"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x14ac:dyDescent="0.15">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64"/>
      <c r="Q1219" s="271"/>
      <c r="R1219" s="372"/>
      <c r="S1219" s="375"/>
      <c r="T1219" s="364"/>
      <c r="U1219" s="370"/>
      <c r="V1219" s="366"/>
      <c r="W1219" s="368"/>
      <c r="X1219" s="370"/>
      <c r="Y1219" s="372"/>
      <c r="Z1219" s="372"/>
      <c r="AA1219" s="372"/>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x14ac:dyDescent="0.15">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64"/>
      <c r="Q1220" s="271"/>
      <c r="R1220" s="372"/>
      <c r="S1220" s="375"/>
      <c r="T1220" s="364"/>
      <c r="U1220" s="370"/>
      <c r="V1220" s="366"/>
      <c r="W1220" s="368"/>
      <c r="X1220" s="370"/>
      <c r="Y1220" s="372"/>
      <c r="Z1220" s="372"/>
      <c r="AA1220" s="372"/>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x14ac:dyDescent="0.15">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64"/>
      <c r="Q1221" s="271"/>
      <c r="R1221" s="372"/>
      <c r="S1221" s="375"/>
      <c r="T1221" s="364"/>
      <c r="U1221" s="370"/>
      <c r="V1221" s="366"/>
      <c r="W1221" s="368"/>
      <c r="X1221" s="370"/>
      <c r="Y1221" s="372"/>
      <c r="Z1221" s="372"/>
      <c r="AA1221" s="372"/>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x14ac:dyDescent="0.15">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64"/>
      <c r="Q1222" s="271"/>
      <c r="R1222" s="372"/>
      <c r="S1222" s="375"/>
      <c r="T1222" s="364"/>
      <c r="U1222" s="370"/>
      <c r="V1222" s="366"/>
      <c r="W1222" s="368"/>
      <c r="X1222" s="370"/>
      <c r="Y1222" s="372"/>
      <c r="Z1222" s="372"/>
      <c r="AA1222" s="372"/>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x14ac:dyDescent="0.15">
      <c r="A1223" s="229"/>
      <c r="B1223" s="230"/>
      <c r="C1223" s="231"/>
      <c r="D1223" s="232">
        <v>1</v>
      </c>
      <c r="E1223" s="233"/>
      <c r="F1223" s="233"/>
      <c r="G1223" s="232"/>
      <c r="H1223" s="234"/>
      <c r="I1223" s="234"/>
      <c r="J1223" s="232"/>
      <c r="K1223" s="233"/>
      <c r="L1223" s="232"/>
      <c r="M1223" s="232"/>
      <c r="N1223" s="232"/>
      <c r="O1223" s="255">
        <f t="shared" si="778"/>
        <v>0</v>
      </c>
      <c r="P1223" s="350">
        <f>SUM(O1223:O1227)</f>
        <v>0</v>
      </c>
      <c r="Q1223" s="264"/>
      <c r="R1223" s="352">
        <f>SUMPRODUCT(Q1223:Q1227+0)</f>
        <v>0</v>
      </c>
      <c r="S1223" s="354" t="e">
        <f>R1223/P1223</f>
        <v>#DIV/0!</v>
      </c>
      <c r="T1223" s="350" t="e">
        <f>LOOKUP(S1223,{0.4,0.45,0.5,0.55,0.6,0.65,0.7,0.75,0.8,0.85,0.9,0.95,1},{0.1,0.175,0.25,0.325,0.4,0.475,0.55,0.625,0.7,0.775,0.85,0.925,1})</f>
        <v>#DIV/0!</v>
      </c>
      <c r="U1223" s="356"/>
      <c r="V1223" s="358"/>
      <c r="W1223" s="360"/>
      <c r="X1223" s="356"/>
      <c r="Y1223" s="352">
        <f>R1223-(V1223/10)-X1223</f>
        <v>0</v>
      </c>
      <c r="Z1223" s="352" t="e">
        <f>Y1223*T1223*AE1223</f>
        <v>#DIV/0!</v>
      </c>
      <c r="AA1223" s="352"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x14ac:dyDescent="0.15">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51"/>
      <c r="Q1224" s="266"/>
      <c r="R1224" s="353"/>
      <c r="S1224" s="355"/>
      <c r="T1224" s="351"/>
      <c r="U1224" s="357"/>
      <c r="V1224" s="359"/>
      <c r="W1224" s="361"/>
      <c r="X1224" s="357"/>
      <c r="Y1224" s="353"/>
      <c r="Z1224" s="353"/>
      <c r="AA1224" s="353"/>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x14ac:dyDescent="0.15">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51"/>
      <c r="Q1225" s="266"/>
      <c r="R1225" s="353"/>
      <c r="S1225" s="355"/>
      <c r="T1225" s="351"/>
      <c r="U1225" s="357"/>
      <c r="V1225" s="359"/>
      <c r="W1225" s="361"/>
      <c r="X1225" s="357"/>
      <c r="Y1225" s="353"/>
      <c r="Z1225" s="353"/>
      <c r="AA1225" s="353"/>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x14ac:dyDescent="0.15">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51"/>
      <c r="Q1226" s="266"/>
      <c r="R1226" s="353"/>
      <c r="S1226" s="355"/>
      <c r="T1226" s="351"/>
      <c r="U1226" s="357"/>
      <c r="V1226" s="359"/>
      <c r="W1226" s="361"/>
      <c r="X1226" s="357"/>
      <c r="Y1226" s="353"/>
      <c r="Z1226" s="353"/>
      <c r="AA1226" s="353"/>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x14ac:dyDescent="0.15">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51"/>
      <c r="Q1227" s="266"/>
      <c r="R1227" s="353"/>
      <c r="S1227" s="355"/>
      <c r="T1227" s="351"/>
      <c r="U1227" s="357"/>
      <c r="V1227" s="359"/>
      <c r="W1227" s="361"/>
      <c r="X1227" s="357"/>
      <c r="Y1227" s="353"/>
      <c r="Z1227" s="353"/>
      <c r="AA1227" s="353"/>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x14ac:dyDescent="0.15">
      <c r="A1228" s="241"/>
      <c r="B1228" s="242"/>
      <c r="C1228" s="243"/>
      <c r="D1228" s="244">
        <v>1</v>
      </c>
      <c r="E1228" s="245"/>
      <c r="F1228" s="245"/>
      <c r="G1228" s="244"/>
      <c r="H1228" s="246"/>
      <c r="I1228" s="246"/>
      <c r="J1228" s="244"/>
      <c r="K1228" s="245"/>
      <c r="L1228" s="244"/>
      <c r="M1228" s="244"/>
      <c r="N1228" s="244"/>
      <c r="O1228" s="257">
        <f t="shared" si="778"/>
        <v>0</v>
      </c>
      <c r="P1228" s="363">
        <f>SUM(O1228:O1232)</f>
        <v>0</v>
      </c>
      <c r="Q1228" s="269"/>
      <c r="R1228" s="371">
        <f>SUMPRODUCT(Q1228:Q1232+0)</f>
        <v>0</v>
      </c>
      <c r="S1228" s="374" t="e">
        <f>R1228/P1228</f>
        <v>#DIV/0!</v>
      </c>
      <c r="T1228" s="363" t="e">
        <f>LOOKUP(S1228,{0.4,0.45,0.5,0.55,0.6,0.65,0.7,0.75,0.8,0.85,0.9,0.95,1},{0.1,0.175,0.25,0.325,0.4,0.475,0.55,0.625,0.7,0.775,0.85,0.925,1})</f>
        <v>#DIV/0!</v>
      </c>
      <c r="U1228" s="369"/>
      <c r="V1228" s="365"/>
      <c r="W1228" s="367"/>
      <c r="X1228" s="369"/>
      <c r="Y1228" s="371">
        <f>R1228-(V1228/10)-X1228</f>
        <v>0</v>
      </c>
      <c r="Z1228" s="371" t="e">
        <f>Y1228*T1228*AE1228</f>
        <v>#DIV/0!</v>
      </c>
      <c r="AA1228" s="371"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x14ac:dyDescent="0.15">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64"/>
      <c r="Q1229" s="271"/>
      <c r="R1229" s="372"/>
      <c r="S1229" s="375"/>
      <c r="T1229" s="364"/>
      <c r="U1229" s="370"/>
      <c r="V1229" s="366"/>
      <c r="W1229" s="368"/>
      <c r="X1229" s="370"/>
      <c r="Y1229" s="372"/>
      <c r="Z1229" s="372"/>
      <c r="AA1229" s="372"/>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x14ac:dyDescent="0.15">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64"/>
      <c r="Q1230" s="271"/>
      <c r="R1230" s="372"/>
      <c r="S1230" s="375"/>
      <c r="T1230" s="364"/>
      <c r="U1230" s="370"/>
      <c r="V1230" s="366"/>
      <c r="W1230" s="368"/>
      <c r="X1230" s="370"/>
      <c r="Y1230" s="372"/>
      <c r="Z1230" s="372"/>
      <c r="AA1230" s="372"/>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x14ac:dyDescent="0.15">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64"/>
      <c r="Q1231" s="271"/>
      <c r="R1231" s="372"/>
      <c r="S1231" s="375"/>
      <c r="T1231" s="364"/>
      <c r="U1231" s="370"/>
      <c r="V1231" s="366"/>
      <c r="W1231" s="368"/>
      <c r="X1231" s="370"/>
      <c r="Y1231" s="372"/>
      <c r="Z1231" s="372"/>
      <c r="AA1231" s="372"/>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x14ac:dyDescent="0.15">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64"/>
      <c r="Q1232" s="271"/>
      <c r="R1232" s="372"/>
      <c r="S1232" s="375"/>
      <c r="T1232" s="364"/>
      <c r="U1232" s="370"/>
      <c r="V1232" s="366"/>
      <c r="W1232" s="368"/>
      <c r="X1232" s="370"/>
      <c r="Y1232" s="372"/>
      <c r="Z1232" s="372"/>
      <c r="AA1232" s="372"/>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x14ac:dyDescent="0.15">
      <c r="A1233" s="229"/>
      <c r="B1233" s="230"/>
      <c r="C1233" s="231"/>
      <c r="D1233" s="232">
        <v>1</v>
      </c>
      <c r="E1233" s="233"/>
      <c r="F1233" s="233"/>
      <c r="G1233" s="232"/>
      <c r="H1233" s="234"/>
      <c r="I1233" s="234"/>
      <c r="J1233" s="232"/>
      <c r="K1233" s="233"/>
      <c r="L1233" s="232"/>
      <c r="M1233" s="232"/>
      <c r="N1233" s="232"/>
      <c r="O1233" s="255">
        <f t="shared" si="778"/>
        <v>0</v>
      </c>
      <c r="P1233" s="350">
        <f>SUM(O1233:O1237)</f>
        <v>0</v>
      </c>
      <c r="Q1233" s="264"/>
      <c r="R1233" s="352">
        <f>SUMPRODUCT(Q1233:Q1237+0)</f>
        <v>0</v>
      </c>
      <c r="S1233" s="354" t="e">
        <f>R1233/P1233</f>
        <v>#DIV/0!</v>
      </c>
      <c r="T1233" s="350" t="e">
        <f>LOOKUP(S1233,{0.4,0.45,0.5,0.55,0.6,0.65,0.7,0.75,0.8,0.85,0.9,0.95,1},{0.1,0.175,0.25,0.325,0.4,0.475,0.55,0.625,0.7,0.775,0.85,0.925,1})</f>
        <v>#DIV/0!</v>
      </c>
      <c r="U1233" s="356"/>
      <c r="V1233" s="358"/>
      <c r="W1233" s="360"/>
      <c r="X1233" s="356"/>
      <c r="Y1233" s="352">
        <f>R1233-(V1233/10)-X1233</f>
        <v>0</v>
      </c>
      <c r="Z1233" s="352" t="e">
        <f>Y1233*T1233*AE1233</f>
        <v>#DIV/0!</v>
      </c>
      <c r="AA1233" s="352"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x14ac:dyDescent="0.15">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51"/>
      <c r="Q1234" s="266"/>
      <c r="R1234" s="353"/>
      <c r="S1234" s="355"/>
      <c r="T1234" s="351"/>
      <c r="U1234" s="357"/>
      <c r="V1234" s="359"/>
      <c r="W1234" s="361"/>
      <c r="X1234" s="357"/>
      <c r="Y1234" s="353"/>
      <c r="Z1234" s="353"/>
      <c r="AA1234" s="353"/>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x14ac:dyDescent="0.15">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51"/>
      <c r="Q1235" s="266"/>
      <c r="R1235" s="353"/>
      <c r="S1235" s="355"/>
      <c r="T1235" s="351"/>
      <c r="U1235" s="357"/>
      <c r="V1235" s="359"/>
      <c r="W1235" s="361"/>
      <c r="X1235" s="357"/>
      <c r="Y1235" s="353"/>
      <c r="Z1235" s="353"/>
      <c r="AA1235" s="353"/>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x14ac:dyDescent="0.15">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51"/>
      <c r="Q1236" s="266"/>
      <c r="R1236" s="353"/>
      <c r="S1236" s="355"/>
      <c r="T1236" s="351"/>
      <c r="U1236" s="357"/>
      <c r="V1236" s="359"/>
      <c r="W1236" s="361"/>
      <c r="X1236" s="357"/>
      <c r="Y1236" s="353"/>
      <c r="Z1236" s="353"/>
      <c r="AA1236" s="353"/>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x14ac:dyDescent="0.15">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51"/>
      <c r="Q1237" s="266"/>
      <c r="R1237" s="353"/>
      <c r="S1237" s="355"/>
      <c r="T1237" s="351"/>
      <c r="U1237" s="357"/>
      <c r="V1237" s="359"/>
      <c r="W1237" s="361"/>
      <c r="X1237" s="357"/>
      <c r="Y1237" s="353"/>
      <c r="Z1237" s="353"/>
      <c r="AA1237" s="353"/>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x14ac:dyDescent="0.15">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x14ac:dyDescent="0.15">
      <c r="A1239" s="229"/>
      <c r="B1239" s="230"/>
      <c r="C1239" s="231"/>
      <c r="D1239" s="232">
        <v>1</v>
      </c>
      <c r="E1239" s="233"/>
      <c r="F1239" s="233"/>
      <c r="G1239" s="232"/>
      <c r="H1239" s="234"/>
      <c r="I1239" s="234"/>
      <c r="J1239" s="232"/>
      <c r="K1239" s="233"/>
      <c r="L1239" s="232"/>
      <c r="M1239" s="232"/>
      <c r="N1239" s="232"/>
      <c r="O1239" s="255">
        <f t="shared" ref="O1239:O1263" si="795">N1239*M1239</f>
        <v>0</v>
      </c>
      <c r="P1239" s="350">
        <f>SUM(O1239:O1243)</f>
        <v>0</v>
      </c>
      <c r="Q1239" s="264"/>
      <c r="R1239" s="352">
        <f>SUMPRODUCT(Q1239:Q1243+0)</f>
        <v>0</v>
      </c>
      <c r="S1239" s="354" t="e">
        <f>R1239/P1239</f>
        <v>#DIV/0!</v>
      </c>
      <c r="T1239" s="350" t="e">
        <f>LOOKUP(S1239,{0.4,0.45,0.5,0.55,0.6,0.65,0.7,0.75,0.8,0.85,0.9,0.95,1},{0.1,0.175,0.25,0.325,0.4,0.475,0.55,0.625,0.7,0.775,0.85,0.925,1})</f>
        <v>#DIV/0!</v>
      </c>
      <c r="U1239" s="356"/>
      <c r="V1239" s="358"/>
      <c r="W1239" s="360"/>
      <c r="X1239" s="356"/>
      <c r="Y1239" s="352">
        <f>R1239-(V1239/10)-X1239</f>
        <v>0</v>
      </c>
      <c r="Z1239" s="352" t="e">
        <f>Y1239*T1239*AE1239</f>
        <v>#DIV/0!</v>
      </c>
      <c r="AA1239" s="352"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x14ac:dyDescent="0.15">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51"/>
      <c r="Q1240" s="266"/>
      <c r="R1240" s="353"/>
      <c r="S1240" s="355"/>
      <c r="T1240" s="351"/>
      <c r="U1240" s="357"/>
      <c r="V1240" s="359"/>
      <c r="W1240" s="361"/>
      <c r="X1240" s="357"/>
      <c r="Y1240" s="353"/>
      <c r="Z1240" s="353"/>
      <c r="AA1240" s="353"/>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x14ac:dyDescent="0.15">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51"/>
      <c r="Q1241" s="266"/>
      <c r="R1241" s="353"/>
      <c r="S1241" s="355"/>
      <c r="T1241" s="351"/>
      <c r="U1241" s="357"/>
      <c r="V1241" s="359"/>
      <c r="W1241" s="361"/>
      <c r="X1241" s="357"/>
      <c r="Y1241" s="353"/>
      <c r="Z1241" s="353"/>
      <c r="AA1241" s="353"/>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x14ac:dyDescent="0.15">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51"/>
      <c r="Q1242" s="266"/>
      <c r="R1242" s="353"/>
      <c r="S1242" s="355"/>
      <c r="T1242" s="351"/>
      <c r="U1242" s="357"/>
      <c r="V1242" s="359"/>
      <c r="W1242" s="361"/>
      <c r="X1242" s="357"/>
      <c r="Y1242" s="353"/>
      <c r="Z1242" s="353"/>
      <c r="AA1242" s="353"/>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x14ac:dyDescent="0.15">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51"/>
      <c r="Q1243" s="266"/>
      <c r="R1243" s="353"/>
      <c r="S1243" s="355"/>
      <c r="T1243" s="351"/>
      <c r="U1243" s="357"/>
      <c r="V1243" s="359"/>
      <c r="W1243" s="361"/>
      <c r="X1243" s="357"/>
      <c r="Y1243" s="353"/>
      <c r="Z1243" s="353"/>
      <c r="AA1243" s="353"/>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x14ac:dyDescent="0.15">
      <c r="A1244" s="241"/>
      <c r="B1244" s="242"/>
      <c r="C1244" s="243"/>
      <c r="D1244" s="244">
        <v>1</v>
      </c>
      <c r="E1244" s="245"/>
      <c r="F1244" s="245"/>
      <c r="G1244" s="244"/>
      <c r="H1244" s="246"/>
      <c r="I1244" s="246"/>
      <c r="J1244" s="244"/>
      <c r="K1244" s="245"/>
      <c r="L1244" s="244"/>
      <c r="M1244" s="244"/>
      <c r="N1244" s="244"/>
      <c r="O1244" s="257">
        <f t="shared" si="795"/>
        <v>0</v>
      </c>
      <c r="P1244" s="363">
        <f>SUM(O1244:O1248)</f>
        <v>0</v>
      </c>
      <c r="Q1244" s="269"/>
      <c r="R1244" s="371">
        <f>SUMPRODUCT(Q1244:Q1248+0)</f>
        <v>0</v>
      </c>
      <c r="S1244" s="374" t="e">
        <f>R1244/P1244</f>
        <v>#DIV/0!</v>
      </c>
      <c r="T1244" s="363" t="e">
        <f>LOOKUP(S1244,{0.4,0.45,0.5,0.55,0.6,0.65,0.7,0.75,0.8,0.85,0.9,0.95,1},{0.1,0.175,0.25,0.325,0.4,0.475,0.55,0.625,0.7,0.775,0.85,0.925,1})</f>
        <v>#DIV/0!</v>
      </c>
      <c r="U1244" s="369"/>
      <c r="V1244" s="365"/>
      <c r="W1244" s="367"/>
      <c r="X1244" s="369"/>
      <c r="Y1244" s="371">
        <f>R1244-(V1244/10)-X1244</f>
        <v>0</v>
      </c>
      <c r="Z1244" s="371" t="e">
        <f>Y1244*T1244*AE1244</f>
        <v>#DIV/0!</v>
      </c>
      <c r="AA1244" s="371"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x14ac:dyDescent="0.15">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64"/>
      <c r="Q1245" s="271"/>
      <c r="R1245" s="372"/>
      <c r="S1245" s="375"/>
      <c r="T1245" s="364"/>
      <c r="U1245" s="370"/>
      <c r="V1245" s="366"/>
      <c r="W1245" s="368"/>
      <c r="X1245" s="370"/>
      <c r="Y1245" s="372"/>
      <c r="Z1245" s="372"/>
      <c r="AA1245" s="372"/>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x14ac:dyDescent="0.15">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64"/>
      <c r="Q1246" s="271"/>
      <c r="R1246" s="372"/>
      <c r="S1246" s="375"/>
      <c r="T1246" s="364"/>
      <c r="U1246" s="370"/>
      <c r="V1246" s="366"/>
      <c r="W1246" s="368"/>
      <c r="X1246" s="370"/>
      <c r="Y1246" s="372"/>
      <c r="Z1246" s="372"/>
      <c r="AA1246" s="372"/>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x14ac:dyDescent="0.15">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64"/>
      <c r="Q1247" s="271"/>
      <c r="R1247" s="372"/>
      <c r="S1247" s="375"/>
      <c r="T1247" s="364"/>
      <c r="U1247" s="370"/>
      <c r="V1247" s="366"/>
      <c r="W1247" s="368"/>
      <c r="X1247" s="370"/>
      <c r="Y1247" s="372"/>
      <c r="Z1247" s="372"/>
      <c r="AA1247" s="372"/>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x14ac:dyDescent="0.15">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64"/>
      <c r="Q1248" s="271"/>
      <c r="R1248" s="372"/>
      <c r="S1248" s="375"/>
      <c r="T1248" s="364"/>
      <c r="U1248" s="370"/>
      <c r="V1248" s="366"/>
      <c r="W1248" s="368"/>
      <c r="X1248" s="370"/>
      <c r="Y1248" s="372"/>
      <c r="Z1248" s="372"/>
      <c r="AA1248" s="372"/>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x14ac:dyDescent="0.15">
      <c r="A1249" s="229"/>
      <c r="B1249" s="230"/>
      <c r="C1249" s="231"/>
      <c r="D1249" s="232">
        <v>1</v>
      </c>
      <c r="E1249" s="233"/>
      <c r="F1249" s="233"/>
      <c r="G1249" s="232"/>
      <c r="H1249" s="234"/>
      <c r="I1249" s="234"/>
      <c r="J1249" s="232"/>
      <c r="K1249" s="233"/>
      <c r="L1249" s="232"/>
      <c r="M1249" s="232"/>
      <c r="N1249" s="232"/>
      <c r="O1249" s="255">
        <f t="shared" si="795"/>
        <v>0</v>
      </c>
      <c r="P1249" s="350">
        <f>SUM(O1249:O1253)</f>
        <v>0</v>
      </c>
      <c r="Q1249" s="264"/>
      <c r="R1249" s="352">
        <f>SUMPRODUCT(Q1249:Q1253+0)</f>
        <v>0</v>
      </c>
      <c r="S1249" s="354" t="e">
        <f>R1249/P1249</f>
        <v>#DIV/0!</v>
      </c>
      <c r="T1249" s="350" t="e">
        <f>LOOKUP(S1249,{0.4,0.45,0.5,0.55,0.6,0.65,0.7,0.75,0.8,0.85,0.9,0.95,1},{0.1,0.175,0.25,0.325,0.4,0.475,0.55,0.625,0.7,0.775,0.85,0.925,1})</f>
        <v>#DIV/0!</v>
      </c>
      <c r="U1249" s="356"/>
      <c r="V1249" s="358"/>
      <c r="W1249" s="360"/>
      <c r="X1249" s="356"/>
      <c r="Y1249" s="352">
        <f>R1249-(V1249/10)-X1249</f>
        <v>0</v>
      </c>
      <c r="Z1249" s="352" t="e">
        <f>Y1249*T1249*AE1249</f>
        <v>#DIV/0!</v>
      </c>
      <c r="AA1249" s="352"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x14ac:dyDescent="0.15">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51"/>
      <c r="Q1250" s="266"/>
      <c r="R1250" s="353"/>
      <c r="S1250" s="355"/>
      <c r="T1250" s="351"/>
      <c r="U1250" s="357"/>
      <c r="V1250" s="359"/>
      <c r="W1250" s="361"/>
      <c r="X1250" s="357"/>
      <c r="Y1250" s="353"/>
      <c r="Z1250" s="353"/>
      <c r="AA1250" s="353"/>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x14ac:dyDescent="0.15">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51"/>
      <c r="Q1251" s="266"/>
      <c r="R1251" s="353"/>
      <c r="S1251" s="355"/>
      <c r="T1251" s="351"/>
      <c r="U1251" s="357"/>
      <c r="V1251" s="359"/>
      <c r="W1251" s="361"/>
      <c r="X1251" s="357"/>
      <c r="Y1251" s="353"/>
      <c r="Z1251" s="353"/>
      <c r="AA1251" s="353"/>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x14ac:dyDescent="0.15">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51"/>
      <c r="Q1252" s="266"/>
      <c r="R1252" s="353"/>
      <c r="S1252" s="355"/>
      <c r="T1252" s="351"/>
      <c r="U1252" s="357"/>
      <c r="V1252" s="359"/>
      <c r="W1252" s="361"/>
      <c r="X1252" s="357"/>
      <c r="Y1252" s="353"/>
      <c r="Z1252" s="353"/>
      <c r="AA1252" s="353"/>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x14ac:dyDescent="0.15">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51"/>
      <c r="Q1253" s="266"/>
      <c r="R1253" s="353"/>
      <c r="S1253" s="355"/>
      <c r="T1253" s="351"/>
      <c r="U1253" s="357"/>
      <c r="V1253" s="359"/>
      <c r="W1253" s="361"/>
      <c r="X1253" s="357"/>
      <c r="Y1253" s="353"/>
      <c r="Z1253" s="353"/>
      <c r="AA1253" s="353"/>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x14ac:dyDescent="0.15">
      <c r="A1254" s="241"/>
      <c r="B1254" s="242"/>
      <c r="C1254" s="243"/>
      <c r="D1254" s="244">
        <v>1</v>
      </c>
      <c r="E1254" s="245"/>
      <c r="F1254" s="245"/>
      <c r="G1254" s="244"/>
      <c r="H1254" s="246"/>
      <c r="I1254" s="246"/>
      <c r="J1254" s="244"/>
      <c r="K1254" s="245"/>
      <c r="L1254" s="244"/>
      <c r="M1254" s="244"/>
      <c r="N1254" s="244"/>
      <c r="O1254" s="257">
        <f t="shared" si="795"/>
        <v>0</v>
      </c>
      <c r="P1254" s="363">
        <f>SUM(O1254:O1258)</f>
        <v>0</v>
      </c>
      <c r="Q1254" s="269"/>
      <c r="R1254" s="371">
        <f>SUMPRODUCT(Q1254:Q1258+0)</f>
        <v>0</v>
      </c>
      <c r="S1254" s="374" t="e">
        <f>R1254/P1254</f>
        <v>#DIV/0!</v>
      </c>
      <c r="T1254" s="363" t="e">
        <f>LOOKUP(S1254,{0.4,0.45,0.5,0.55,0.6,0.65,0.7,0.75,0.8,0.85,0.9,0.95,1},{0.1,0.175,0.25,0.325,0.4,0.475,0.55,0.625,0.7,0.775,0.85,0.925,1})</f>
        <v>#DIV/0!</v>
      </c>
      <c r="U1254" s="369"/>
      <c r="V1254" s="365"/>
      <c r="W1254" s="367"/>
      <c r="X1254" s="369"/>
      <c r="Y1254" s="371">
        <f>R1254-(V1254/10)-X1254</f>
        <v>0</v>
      </c>
      <c r="Z1254" s="371" t="e">
        <f>Y1254*T1254*AE1254</f>
        <v>#DIV/0!</v>
      </c>
      <c r="AA1254" s="371"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x14ac:dyDescent="0.15">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64"/>
      <c r="Q1255" s="271"/>
      <c r="R1255" s="372"/>
      <c r="S1255" s="375"/>
      <c r="T1255" s="364"/>
      <c r="U1255" s="370"/>
      <c r="V1255" s="366"/>
      <c r="W1255" s="368"/>
      <c r="X1255" s="370"/>
      <c r="Y1255" s="372"/>
      <c r="Z1255" s="372"/>
      <c r="AA1255" s="372"/>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x14ac:dyDescent="0.15">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64"/>
      <c r="Q1256" s="271"/>
      <c r="R1256" s="372"/>
      <c r="S1256" s="375"/>
      <c r="T1256" s="364"/>
      <c r="U1256" s="370"/>
      <c r="V1256" s="366"/>
      <c r="W1256" s="368"/>
      <c r="X1256" s="370"/>
      <c r="Y1256" s="372"/>
      <c r="Z1256" s="372"/>
      <c r="AA1256" s="372"/>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x14ac:dyDescent="0.15">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64"/>
      <c r="Q1257" s="271"/>
      <c r="R1257" s="372"/>
      <c r="S1257" s="375"/>
      <c r="T1257" s="364"/>
      <c r="U1257" s="370"/>
      <c r="V1257" s="366"/>
      <c r="W1257" s="368"/>
      <c r="X1257" s="370"/>
      <c r="Y1257" s="372"/>
      <c r="Z1257" s="372"/>
      <c r="AA1257" s="372"/>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x14ac:dyDescent="0.15">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64"/>
      <c r="Q1258" s="271"/>
      <c r="R1258" s="372"/>
      <c r="S1258" s="375"/>
      <c r="T1258" s="364"/>
      <c r="U1258" s="370"/>
      <c r="V1258" s="366"/>
      <c r="W1258" s="368"/>
      <c r="X1258" s="370"/>
      <c r="Y1258" s="372"/>
      <c r="Z1258" s="372"/>
      <c r="AA1258" s="372"/>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x14ac:dyDescent="0.15">
      <c r="A1259" s="229"/>
      <c r="B1259" s="230"/>
      <c r="C1259" s="231"/>
      <c r="D1259" s="232">
        <v>1</v>
      </c>
      <c r="E1259" s="233"/>
      <c r="F1259" s="233"/>
      <c r="G1259" s="232"/>
      <c r="H1259" s="234"/>
      <c r="I1259" s="234"/>
      <c r="J1259" s="232"/>
      <c r="K1259" s="233"/>
      <c r="L1259" s="232"/>
      <c r="M1259" s="232"/>
      <c r="N1259" s="232"/>
      <c r="O1259" s="255">
        <f t="shared" si="795"/>
        <v>0</v>
      </c>
      <c r="P1259" s="350">
        <f>SUM(O1259:O1263)</f>
        <v>0</v>
      </c>
      <c r="Q1259" s="264"/>
      <c r="R1259" s="352">
        <f>SUMPRODUCT(Q1259:Q1263+0)</f>
        <v>0</v>
      </c>
      <c r="S1259" s="354" t="e">
        <f>R1259/P1259</f>
        <v>#DIV/0!</v>
      </c>
      <c r="T1259" s="350" t="e">
        <f>LOOKUP(S1259,{0.4,0.45,0.5,0.55,0.6,0.65,0.7,0.75,0.8,0.85,0.9,0.95,1},{0.1,0.175,0.25,0.325,0.4,0.475,0.55,0.625,0.7,0.775,0.85,0.925,1})</f>
        <v>#DIV/0!</v>
      </c>
      <c r="U1259" s="356"/>
      <c r="V1259" s="358"/>
      <c r="W1259" s="360"/>
      <c r="X1259" s="356"/>
      <c r="Y1259" s="352">
        <f>R1259-(V1259/10)-X1259</f>
        <v>0</v>
      </c>
      <c r="Z1259" s="352" t="e">
        <f>Y1259*T1259*AE1259</f>
        <v>#DIV/0!</v>
      </c>
      <c r="AA1259" s="352"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x14ac:dyDescent="0.15">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51"/>
      <c r="Q1260" s="266"/>
      <c r="R1260" s="353"/>
      <c r="S1260" s="355"/>
      <c r="T1260" s="351"/>
      <c r="U1260" s="357"/>
      <c r="V1260" s="359"/>
      <c r="W1260" s="361"/>
      <c r="X1260" s="357"/>
      <c r="Y1260" s="353"/>
      <c r="Z1260" s="353"/>
      <c r="AA1260" s="353"/>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x14ac:dyDescent="0.15">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51"/>
      <c r="Q1261" s="266"/>
      <c r="R1261" s="353"/>
      <c r="S1261" s="355"/>
      <c r="T1261" s="351"/>
      <c r="U1261" s="357"/>
      <c r="V1261" s="359"/>
      <c r="W1261" s="361"/>
      <c r="X1261" s="357"/>
      <c r="Y1261" s="353"/>
      <c r="Z1261" s="353"/>
      <c r="AA1261" s="353"/>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x14ac:dyDescent="0.15">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51"/>
      <c r="Q1262" s="266"/>
      <c r="R1262" s="353"/>
      <c r="S1262" s="355"/>
      <c r="T1262" s="351"/>
      <c r="U1262" s="357"/>
      <c r="V1262" s="359"/>
      <c r="W1262" s="361"/>
      <c r="X1262" s="357"/>
      <c r="Y1262" s="353"/>
      <c r="Z1262" s="353"/>
      <c r="AA1262" s="353"/>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x14ac:dyDescent="0.15">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51"/>
      <c r="Q1263" s="266"/>
      <c r="R1263" s="353"/>
      <c r="S1263" s="355"/>
      <c r="T1263" s="351"/>
      <c r="U1263" s="357"/>
      <c r="V1263" s="359"/>
      <c r="W1263" s="361"/>
      <c r="X1263" s="357"/>
      <c r="Y1263" s="353"/>
      <c r="Z1263" s="353"/>
      <c r="AA1263" s="353"/>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x14ac:dyDescent="0.15">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x14ac:dyDescent="0.15">
      <c r="A1265" s="229"/>
      <c r="B1265" s="230"/>
      <c r="C1265" s="231"/>
      <c r="D1265" s="232">
        <v>1</v>
      </c>
      <c r="E1265" s="233"/>
      <c r="F1265" s="233"/>
      <c r="G1265" s="232"/>
      <c r="H1265" s="234"/>
      <c r="I1265" s="234"/>
      <c r="J1265" s="232"/>
      <c r="K1265" s="233"/>
      <c r="L1265" s="232"/>
      <c r="M1265" s="232"/>
      <c r="N1265" s="232"/>
      <c r="O1265" s="255">
        <f t="shared" ref="O1265:O1289" si="812">N1265*M1265</f>
        <v>0</v>
      </c>
      <c r="P1265" s="350">
        <f>SUM(O1265:O1269)</f>
        <v>0</v>
      </c>
      <c r="Q1265" s="264"/>
      <c r="R1265" s="352">
        <f>SUMPRODUCT(Q1265:Q1269+0)</f>
        <v>0</v>
      </c>
      <c r="S1265" s="354" t="e">
        <f>R1265/P1265</f>
        <v>#DIV/0!</v>
      </c>
      <c r="T1265" s="350" t="e">
        <f>LOOKUP(S1265,{0.4,0.45,0.5,0.55,0.6,0.65,0.7,0.75,0.8,0.85,0.9,0.95,1},{0.1,0.175,0.25,0.325,0.4,0.475,0.55,0.625,0.7,0.775,0.85,0.925,1})</f>
        <v>#DIV/0!</v>
      </c>
      <c r="U1265" s="356"/>
      <c r="V1265" s="358"/>
      <c r="W1265" s="360"/>
      <c r="X1265" s="356"/>
      <c r="Y1265" s="352">
        <f>R1265-(V1265/10)-X1265</f>
        <v>0</v>
      </c>
      <c r="Z1265" s="352" t="e">
        <f>Y1265*T1265*AE1265</f>
        <v>#DIV/0!</v>
      </c>
      <c r="AA1265" s="352"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x14ac:dyDescent="0.15">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51"/>
      <c r="Q1266" s="266"/>
      <c r="R1266" s="353"/>
      <c r="S1266" s="355"/>
      <c r="T1266" s="351"/>
      <c r="U1266" s="357"/>
      <c r="V1266" s="359"/>
      <c r="W1266" s="361"/>
      <c r="X1266" s="357"/>
      <c r="Y1266" s="353"/>
      <c r="Z1266" s="353"/>
      <c r="AA1266" s="353"/>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x14ac:dyDescent="0.15">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51"/>
      <c r="Q1267" s="266"/>
      <c r="R1267" s="353"/>
      <c r="S1267" s="355"/>
      <c r="T1267" s="351"/>
      <c r="U1267" s="357"/>
      <c r="V1267" s="359"/>
      <c r="W1267" s="361"/>
      <c r="X1267" s="357"/>
      <c r="Y1267" s="353"/>
      <c r="Z1267" s="353"/>
      <c r="AA1267" s="353"/>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x14ac:dyDescent="0.15">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51"/>
      <c r="Q1268" s="266"/>
      <c r="R1268" s="353"/>
      <c r="S1268" s="355"/>
      <c r="T1268" s="351"/>
      <c r="U1268" s="357"/>
      <c r="V1268" s="359"/>
      <c r="W1268" s="361"/>
      <c r="X1268" s="357"/>
      <c r="Y1268" s="353"/>
      <c r="Z1268" s="353"/>
      <c r="AA1268" s="353"/>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x14ac:dyDescent="0.15">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51"/>
      <c r="Q1269" s="266"/>
      <c r="R1269" s="353"/>
      <c r="S1269" s="355"/>
      <c r="T1269" s="351"/>
      <c r="U1269" s="357"/>
      <c r="V1269" s="359"/>
      <c r="W1269" s="361"/>
      <c r="X1269" s="357"/>
      <c r="Y1269" s="353"/>
      <c r="Z1269" s="353"/>
      <c r="AA1269" s="353"/>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x14ac:dyDescent="0.15">
      <c r="A1270" s="241"/>
      <c r="B1270" s="242"/>
      <c r="C1270" s="243"/>
      <c r="D1270" s="244">
        <v>1</v>
      </c>
      <c r="E1270" s="245"/>
      <c r="F1270" s="245"/>
      <c r="G1270" s="244"/>
      <c r="H1270" s="246"/>
      <c r="I1270" s="246"/>
      <c r="J1270" s="244"/>
      <c r="K1270" s="245"/>
      <c r="L1270" s="244"/>
      <c r="M1270" s="244"/>
      <c r="N1270" s="244"/>
      <c r="O1270" s="257">
        <f t="shared" si="812"/>
        <v>0</v>
      </c>
      <c r="P1270" s="363">
        <f>SUM(O1270:O1274)</f>
        <v>0</v>
      </c>
      <c r="Q1270" s="269"/>
      <c r="R1270" s="371">
        <f>SUMPRODUCT(Q1270:Q1274+0)</f>
        <v>0</v>
      </c>
      <c r="S1270" s="374" t="e">
        <f>R1270/P1270</f>
        <v>#DIV/0!</v>
      </c>
      <c r="T1270" s="363" t="e">
        <f>LOOKUP(S1270,{0.4,0.45,0.5,0.55,0.6,0.65,0.7,0.75,0.8,0.85,0.9,0.95,1},{0.1,0.175,0.25,0.325,0.4,0.475,0.55,0.625,0.7,0.775,0.85,0.925,1})</f>
        <v>#DIV/0!</v>
      </c>
      <c r="U1270" s="369"/>
      <c r="V1270" s="365"/>
      <c r="W1270" s="367"/>
      <c r="X1270" s="369"/>
      <c r="Y1270" s="371">
        <f>R1270-(V1270/10)-X1270</f>
        <v>0</v>
      </c>
      <c r="Z1270" s="371" t="e">
        <f>Y1270*T1270*AE1270</f>
        <v>#DIV/0!</v>
      </c>
      <c r="AA1270" s="371"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x14ac:dyDescent="0.15">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64"/>
      <c r="Q1271" s="271"/>
      <c r="R1271" s="372"/>
      <c r="S1271" s="375"/>
      <c r="T1271" s="364"/>
      <c r="U1271" s="370"/>
      <c r="V1271" s="366"/>
      <c r="W1271" s="368"/>
      <c r="X1271" s="370"/>
      <c r="Y1271" s="372"/>
      <c r="Z1271" s="372"/>
      <c r="AA1271" s="372"/>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x14ac:dyDescent="0.15">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64"/>
      <c r="Q1272" s="271"/>
      <c r="R1272" s="372"/>
      <c r="S1272" s="375"/>
      <c r="T1272" s="364"/>
      <c r="U1272" s="370"/>
      <c r="V1272" s="366"/>
      <c r="W1272" s="368"/>
      <c r="X1272" s="370"/>
      <c r="Y1272" s="372"/>
      <c r="Z1272" s="372"/>
      <c r="AA1272" s="372"/>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x14ac:dyDescent="0.15">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64"/>
      <c r="Q1273" s="271"/>
      <c r="R1273" s="372"/>
      <c r="S1273" s="375"/>
      <c r="T1273" s="364"/>
      <c r="U1273" s="370"/>
      <c r="V1273" s="366"/>
      <c r="W1273" s="368"/>
      <c r="X1273" s="370"/>
      <c r="Y1273" s="372"/>
      <c r="Z1273" s="372"/>
      <c r="AA1273" s="372"/>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x14ac:dyDescent="0.15">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64"/>
      <c r="Q1274" s="271"/>
      <c r="R1274" s="372"/>
      <c r="S1274" s="375"/>
      <c r="T1274" s="364"/>
      <c r="U1274" s="370"/>
      <c r="V1274" s="366"/>
      <c r="W1274" s="368"/>
      <c r="X1274" s="370"/>
      <c r="Y1274" s="372"/>
      <c r="Z1274" s="372"/>
      <c r="AA1274" s="372"/>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x14ac:dyDescent="0.15">
      <c r="A1275" s="229"/>
      <c r="B1275" s="230"/>
      <c r="C1275" s="231"/>
      <c r="D1275" s="232">
        <v>1</v>
      </c>
      <c r="E1275" s="233"/>
      <c r="F1275" s="233"/>
      <c r="G1275" s="232"/>
      <c r="H1275" s="234"/>
      <c r="I1275" s="234"/>
      <c r="J1275" s="232"/>
      <c r="K1275" s="233"/>
      <c r="L1275" s="232"/>
      <c r="M1275" s="232"/>
      <c r="N1275" s="232"/>
      <c r="O1275" s="255">
        <f t="shared" si="812"/>
        <v>0</v>
      </c>
      <c r="P1275" s="350">
        <f>SUM(O1275:O1279)</f>
        <v>0</v>
      </c>
      <c r="Q1275" s="264"/>
      <c r="R1275" s="352">
        <f>SUMPRODUCT(Q1275:Q1279+0)</f>
        <v>0</v>
      </c>
      <c r="S1275" s="354" t="e">
        <f>R1275/P1275</f>
        <v>#DIV/0!</v>
      </c>
      <c r="T1275" s="350" t="e">
        <f>LOOKUP(S1275,{0.4,0.45,0.5,0.55,0.6,0.65,0.7,0.75,0.8,0.85,0.9,0.95,1},{0.1,0.175,0.25,0.325,0.4,0.475,0.55,0.625,0.7,0.775,0.85,0.925,1})</f>
        <v>#DIV/0!</v>
      </c>
      <c r="U1275" s="356"/>
      <c r="V1275" s="358"/>
      <c r="W1275" s="360"/>
      <c r="X1275" s="356"/>
      <c r="Y1275" s="352">
        <f>R1275-(V1275/10)-X1275</f>
        <v>0</v>
      </c>
      <c r="Z1275" s="352" t="e">
        <f>Y1275*T1275*AE1275</f>
        <v>#DIV/0!</v>
      </c>
      <c r="AA1275" s="352"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x14ac:dyDescent="0.15">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51"/>
      <c r="Q1276" s="266"/>
      <c r="R1276" s="353"/>
      <c r="S1276" s="355"/>
      <c r="T1276" s="351"/>
      <c r="U1276" s="357"/>
      <c r="V1276" s="359"/>
      <c r="W1276" s="361"/>
      <c r="X1276" s="357"/>
      <c r="Y1276" s="353"/>
      <c r="Z1276" s="353"/>
      <c r="AA1276" s="353"/>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x14ac:dyDescent="0.15">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51"/>
      <c r="Q1277" s="266"/>
      <c r="R1277" s="353"/>
      <c r="S1277" s="355"/>
      <c r="T1277" s="351"/>
      <c r="U1277" s="357"/>
      <c r="V1277" s="359"/>
      <c r="W1277" s="361"/>
      <c r="X1277" s="357"/>
      <c r="Y1277" s="353"/>
      <c r="Z1277" s="353"/>
      <c r="AA1277" s="353"/>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x14ac:dyDescent="0.15">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51"/>
      <c r="Q1278" s="266"/>
      <c r="R1278" s="353"/>
      <c r="S1278" s="355"/>
      <c r="T1278" s="351"/>
      <c r="U1278" s="357"/>
      <c r="V1278" s="359"/>
      <c r="W1278" s="361"/>
      <c r="X1278" s="357"/>
      <c r="Y1278" s="353"/>
      <c r="Z1278" s="353"/>
      <c r="AA1278" s="353"/>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x14ac:dyDescent="0.15">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51"/>
      <c r="Q1279" s="266"/>
      <c r="R1279" s="353"/>
      <c r="S1279" s="355"/>
      <c r="T1279" s="351"/>
      <c r="U1279" s="357"/>
      <c r="V1279" s="359"/>
      <c r="W1279" s="361"/>
      <c r="X1279" s="357"/>
      <c r="Y1279" s="353"/>
      <c r="Z1279" s="353"/>
      <c r="AA1279" s="353"/>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x14ac:dyDescent="0.15">
      <c r="A1280" s="241"/>
      <c r="B1280" s="242"/>
      <c r="C1280" s="243"/>
      <c r="D1280" s="244">
        <v>1</v>
      </c>
      <c r="E1280" s="245"/>
      <c r="F1280" s="245"/>
      <c r="G1280" s="244"/>
      <c r="H1280" s="246"/>
      <c r="I1280" s="246"/>
      <c r="J1280" s="244"/>
      <c r="K1280" s="245"/>
      <c r="L1280" s="244"/>
      <c r="M1280" s="244"/>
      <c r="N1280" s="244"/>
      <c r="O1280" s="257">
        <f t="shared" si="812"/>
        <v>0</v>
      </c>
      <c r="P1280" s="363">
        <f>SUM(O1280:O1284)</f>
        <v>0</v>
      </c>
      <c r="Q1280" s="269"/>
      <c r="R1280" s="371">
        <f>SUMPRODUCT(Q1280:Q1284+0)</f>
        <v>0</v>
      </c>
      <c r="S1280" s="374" t="e">
        <f>R1280/P1280</f>
        <v>#DIV/0!</v>
      </c>
      <c r="T1280" s="363" t="e">
        <f>LOOKUP(S1280,{0.4,0.45,0.5,0.55,0.6,0.65,0.7,0.75,0.8,0.85,0.9,0.95,1},{0.1,0.175,0.25,0.325,0.4,0.475,0.55,0.625,0.7,0.775,0.85,0.925,1})</f>
        <v>#DIV/0!</v>
      </c>
      <c r="U1280" s="369"/>
      <c r="V1280" s="365"/>
      <c r="W1280" s="367"/>
      <c r="X1280" s="369"/>
      <c r="Y1280" s="371">
        <f>R1280-(V1280/10)-X1280</f>
        <v>0</v>
      </c>
      <c r="Z1280" s="371" t="e">
        <f>Y1280*T1280*AE1280</f>
        <v>#DIV/0!</v>
      </c>
      <c r="AA1280" s="371"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x14ac:dyDescent="0.15">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64"/>
      <c r="Q1281" s="271"/>
      <c r="R1281" s="372"/>
      <c r="S1281" s="375"/>
      <c r="T1281" s="364"/>
      <c r="U1281" s="370"/>
      <c r="V1281" s="366"/>
      <c r="W1281" s="368"/>
      <c r="X1281" s="370"/>
      <c r="Y1281" s="372"/>
      <c r="Z1281" s="372"/>
      <c r="AA1281" s="372"/>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x14ac:dyDescent="0.15">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64"/>
      <c r="Q1282" s="271"/>
      <c r="R1282" s="372"/>
      <c r="S1282" s="375"/>
      <c r="T1282" s="364"/>
      <c r="U1282" s="370"/>
      <c r="V1282" s="366"/>
      <c r="W1282" s="368"/>
      <c r="X1282" s="370"/>
      <c r="Y1282" s="372"/>
      <c r="Z1282" s="372"/>
      <c r="AA1282" s="372"/>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x14ac:dyDescent="0.15">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64"/>
      <c r="Q1283" s="271"/>
      <c r="R1283" s="372"/>
      <c r="S1283" s="375"/>
      <c r="T1283" s="364"/>
      <c r="U1283" s="370"/>
      <c r="V1283" s="366"/>
      <c r="W1283" s="368"/>
      <c r="X1283" s="370"/>
      <c r="Y1283" s="372"/>
      <c r="Z1283" s="372"/>
      <c r="AA1283" s="372"/>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x14ac:dyDescent="0.15">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64"/>
      <c r="Q1284" s="271"/>
      <c r="R1284" s="372"/>
      <c r="S1284" s="375"/>
      <c r="T1284" s="364"/>
      <c r="U1284" s="370"/>
      <c r="V1284" s="366"/>
      <c r="W1284" s="368"/>
      <c r="X1284" s="370"/>
      <c r="Y1284" s="372"/>
      <c r="Z1284" s="372"/>
      <c r="AA1284" s="372"/>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x14ac:dyDescent="0.15">
      <c r="A1285" s="229"/>
      <c r="B1285" s="230"/>
      <c r="C1285" s="231"/>
      <c r="D1285" s="232">
        <v>1</v>
      </c>
      <c r="E1285" s="233"/>
      <c r="F1285" s="233"/>
      <c r="G1285" s="232"/>
      <c r="H1285" s="234"/>
      <c r="I1285" s="234"/>
      <c r="J1285" s="232"/>
      <c r="K1285" s="233"/>
      <c r="L1285" s="232"/>
      <c r="M1285" s="232"/>
      <c r="N1285" s="232"/>
      <c r="O1285" s="255">
        <f t="shared" si="812"/>
        <v>0</v>
      </c>
      <c r="P1285" s="350">
        <f>SUM(O1285:O1289)</f>
        <v>0</v>
      </c>
      <c r="Q1285" s="264"/>
      <c r="R1285" s="352">
        <f>SUMPRODUCT(Q1285:Q1289+0)</f>
        <v>0</v>
      </c>
      <c r="S1285" s="354" t="e">
        <f>R1285/P1285</f>
        <v>#DIV/0!</v>
      </c>
      <c r="T1285" s="350" t="e">
        <f>LOOKUP(S1285,{0.4,0.45,0.5,0.55,0.6,0.65,0.7,0.75,0.8,0.85,0.9,0.95,1},{0.1,0.175,0.25,0.325,0.4,0.475,0.55,0.625,0.7,0.775,0.85,0.925,1})</f>
        <v>#DIV/0!</v>
      </c>
      <c r="U1285" s="356"/>
      <c r="V1285" s="358"/>
      <c r="W1285" s="360"/>
      <c r="X1285" s="356"/>
      <c r="Y1285" s="352">
        <f>R1285-(V1285/10)-X1285</f>
        <v>0</v>
      </c>
      <c r="Z1285" s="352" t="e">
        <f>Y1285*T1285*AE1285</f>
        <v>#DIV/0!</v>
      </c>
      <c r="AA1285" s="352"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x14ac:dyDescent="0.15">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51"/>
      <c r="Q1286" s="266"/>
      <c r="R1286" s="353"/>
      <c r="S1286" s="355"/>
      <c r="T1286" s="351"/>
      <c r="U1286" s="357"/>
      <c r="V1286" s="359"/>
      <c r="W1286" s="361"/>
      <c r="X1286" s="357"/>
      <c r="Y1286" s="353"/>
      <c r="Z1286" s="353"/>
      <c r="AA1286" s="353"/>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x14ac:dyDescent="0.15">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51"/>
      <c r="Q1287" s="266"/>
      <c r="R1287" s="353"/>
      <c r="S1287" s="355"/>
      <c r="T1287" s="351"/>
      <c r="U1287" s="357"/>
      <c r="V1287" s="359"/>
      <c r="W1287" s="361"/>
      <c r="X1287" s="357"/>
      <c r="Y1287" s="353"/>
      <c r="Z1287" s="353"/>
      <c r="AA1287" s="353"/>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x14ac:dyDescent="0.15">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51"/>
      <c r="Q1288" s="266"/>
      <c r="R1288" s="353"/>
      <c r="S1288" s="355"/>
      <c r="T1288" s="351"/>
      <c r="U1288" s="357"/>
      <c r="V1288" s="359"/>
      <c r="W1288" s="361"/>
      <c r="X1288" s="357"/>
      <c r="Y1288" s="353"/>
      <c r="Z1288" s="353"/>
      <c r="AA1288" s="353"/>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x14ac:dyDescent="0.15">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51"/>
      <c r="Q1289" s="266"/>
      <c r="R1289" s="353"/>
      <c r="S1289" s="355"/>
      <c r="T1289" s="351"/>
      <c r="U1289" s="357"/>
      <c r="V1289" s="359"/>
      <c r="W1289" s="361"/>
      <c r="X1289" s="357"/>
      <c r="Y1289" s="353"/>
      <c r="Z1289" s="353"/>
      <c r="AA1289" s="353"/>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x14ac:dyDescent="0.15">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x14ac:dyDescent="0.15">
      <c r="A1291" s="229"/>
      <c r="B1291" s="230"/>
      <c r="C1291" s="231"/>
      <c r="D1291" s="232">
        <v>1</v>
      </c>
      <c r="E1291" s="233"/>
      <c r="F1291" s="233"/>
      <c r="G1291" s="232"/>
      <c r="H1291" s="234"/>
      <c r="I1291" s="234"/>
      <c r="J1291" s="232"/>
      <c r="K1291" s="233"/>
      <c r="L1291" s="232"/>
      <c r="M1291" s="232"/>
      <c r="N1291" s="232"/>
      <c r="O1291" s="255">
        <f t="shared" ref="O1291:O1315" si="829">N1291*M1291</f>
        <v>0</v>
      </c>
      <c r="P1291" s="350">
        <f>SUM(O1291:O1295)</f>
        <v>0</v>
      </c>
      <c r="Q1291" s="264"/>
      <c r="R1291" s="352">
        <f>SUMPRODUCT(Q1291:Q1295+0)</f>
        <v>0</v>
      </c>
      <c r="S1291" s="354" t="e">
        <f>R1291/P1291</f>
        <v>#DIV/0!</v>
      </c>
      <c r="T1291" s="350" t="e">
        <f>LOOKUP(S1291,{0.4,0.45,0.5,0.55,0.6,0.65,0.7,0.75,0.8,0.85,0.9,0.95,1},{0.1,0.175,0.25,0.325,0.4,0.475,0.55,0.625,0.7,0.775,0.85,0.925,1})</f>
        <v>#DIV/0!</v>
      </c>
      <c r="U1291" s="356"/>
      <c r="V1291" s="358"/>
      <c r="W1291" s="360"/>
      <c r="X1291" s="356"/>
      <c r="Y1291" s="352">
        <f>R1291-(V1291/10)-X1291</f>
        <v>0</v>
      </c>
      <c r="Z1291" s="352" t="e">
        <f>Y1291*T1291*AE1291</f>
        <v>#DIV/0!</v>
      </c>
      <c r="AA1291" s="352"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x14ac:dyDescent="0.15">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51"/>
      <c r="Q1292" s="266"/>
      <c r="R1292" s="353"/>
      <c r="S1292" s="355"/>
      <c r="T1292" s="351"/>
      <c r="U1292" s="357"/>
      <c r="V1292" s="359"/>
      <c r="W1292" s="361"/>
      <c r="X1292" s="357"/>
      <c r="Y1292" s="353"/>
      <c r="Z1292" s="353"/>
      <c r="AA1292" s="353"/>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x14ac:dyDescent="0.15">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51"/>
      <c r="Q1293" s="266"/>
      <c r="R1293" s="353"/>
      <c r="S1293" s="355"/>
      <c r="T1293" s="351"/>
      <c r="U1293" s="357"/>
      <c r="V1293" s="359"/>
      <c r="W1293" s="361"/>
      <c r="X1293" s="357"/>
      <c r="Y1293" s="353"/>
      <c r="Z1293" s="353"/>
      <c r="AA1293" s="353"/>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x14ac:dyDescent="0.15">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51"/>
      <c r="Q1294" s="266"/>
      <c r="R1294" s="353"/>
      <c r="S1294" s="355"/>
      <c r="T1294" s="351"/>
      <c r="U1294" s="357"/>
      <c r="V1294" s="359"/>
      <c r="W1294" s="361"/>
      <c r="X1294" s="357"/>
      <c r="Y1294" s="353"/>
      <c r="Z1294" s="353"/>
      <c r="AA1294" s="353"/>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x14ac:dyDescent="0.15">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51"/>
      <c r="Q1295" s="266"/>
      <c r="R1295" s="353"/>
      <c r="S1295" s="355"/>
      <c r="T1295" s="351"/>
      <c r="U1295" s="357"/>
      <c r="V1295" s="359"/>
      <c r="W1295" s="361"/>
      <c r="X1295" s="357"/>
      <c r="Y1295" s="353"/>
      <c r="Z1295" s="353"/>
      <c r="AA1295" s="353"/>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x14ac:dyDescent="0.15">
      <c r="A1296" s="241"/>
      <c r="B1296" s="242"/>
      <c r="C1296" s="243"/>
      <c r="D1296" s="244">
        <v>1</v>
      </c>
      <c r="E1296" s="245"/>
      <c r="F1296" s="245"/>
      <c r="G1296" s="244"/>
      <c r="H1296" s="246"/>
      <c r="I1296" s="246"/>
      <c r="J1296" s="244"/>
      <c r="K1296" s="245"/>
      <c r="L1296" s="244"/>
      <c r="M1296" s="244"/>
      <c r="N1296" s="244"/>
      <c r="O1296" s="257">
        <f t="shared" si="829"/>
        <v>0</v>
      </c>
      <c r="P1296" s="363">
        <f>SUM(O1296:O1300)</f>
        <v>0</v>
      </c>
      <c r="Q1296" s="269"/>
      <c r="R1296" s="371">
        <f>SUMPRODUCT(Q1296:Q1300+0)</f>
        <v>0</v>
      </c>
      <c r="S1296" s="374" t="e">
        <f>R1296/P1296</f>
        <v>#DIV/0!</v>
      </c>
      <c r="T1296" s="363" t="e">
        <f>LOOKUP(S1296,{0.4,0.45,0.5,0.55,0.6,0.65,0.7,0.75,0.8,0.85,0.9,0.95,1},{0.1,0.175,0.25,0.325,0.4,0.475,0.55,0.625,0.7,0.775,0.85,0.925,1})</f>
        <v>#DIV/0!</v>
      </c>
      <c r="U1296" s="369"/>
      <c r="V1296" s="365"/>
      <c r="W1296" s="367"/>
      <c r="X1296" s="369"/>
      <c r="Y1296" s="371">
        <f>R1296-(V1296/10)-X1296</f>
        <v>0</v>
      </c>
      <c r="Z1296" s="371" t="e">
        <f>Y1296*T1296*AE1296</f>
        <v>#DIV/0!</v>
      </c>
      <c r="AA1296" s="371"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x14ac:dyDescent="0.15">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64"/>
      <c r="Q1297" s="271"/>
      <c r="R1297" s="372"/>
      <c r="S1297" s="375"/>
      <c r="T1297" s="364"/>
      <c r="U1297" s="370"/>
      <c r="V1297" s="366"/>
      <c r="W1297" s="368"/>
      <c r="X1297" s="370"/>
      <c r="Y1297" s="372"/>
      <c r="Z1297" s="372"/>
      <c r="AA1297" s="372"/>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x14ac:dyDescent="0.15">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64"/>
      <c r="Q1298" s="271"/>
      <c r="R1298" s="372"/>
      <c r="S1298" s="375"/>
      <c r="T1298" s="364"/>
      <c r="U1298" s="370"/>
      <c r="V1298" s="366"/>
      <c r="W1298" s="368"/>
      <c r="X1298" s="370"/>
      <c r="Y1298" s="372"/>
      <c r="Z1298" s="372"/>
      <c r="AA1298" s="372"/>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x14ac:dyDescent="0.15">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64"/>
      <c r="Q1299" s="271"/>
      <c r="R1299" s="372"/>
      <c r="S1299" s="375"/>
      <c r="T1299" s="364"/>
      <c r="U1299" s="370"/>
      <c r="V1299" s="366"/>
      <c r="W1299" s="368"/>
      <c r="X1299" s="370"/>
      <c r="Y1299" s="372"/>
      <c r="Z1299" s="372"/>
      <c r="AA1299" s="372"/>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x14ac:dyDescent="0.15">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64"/>
      <c r="Q1300" s="271"/>
      <c r="R1300" s="372"/>
      <c r="S1300" s="375"/>
      <c r="T1300" s="364"/>
      <c r="U1300" s="370"/>
      <c r="V1300" s="366"/>
      <c r="W1300" s="368"/>
      <c r="X1300" s="370"/>
      <c r="Y1300" s="372"/>
      <c r="Z1300" s="372"/>
      <c r="AA1300" s="372"/>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x14ac:dyDescent="0.15">
      <c r="A1301" s="229"/>
      <c r="B1301" s="230"/>
      <c r="C1301" s="231"/>
      <c r="D1301" s="232">
        <v>1</v>
      </c>
      <c r="E1301" s="233"/>
      <c r="F1301" s="233"/>
      <c r="G1301" s="232"/>
      <c r="H1301" s="234"/>
      <c r="I1301" s="234"/>
      <c r="J1301" s="232"/>
      <c r="K1301" s="233"/>
      <c r="L1301" s="232"/>
      <c r="M1301" s="232"/>
      <c r="N1301" s="232"/>
      <c r="O1301" s="255">
        <f t="shared" si="829"/>
        <v>0</v>
      </c>
      <c r="P1301" s="350">
        <f>SUM(O1301:O1305)</f>
        <v>0</v>
      </c>
      <c r="Q1301" s="264"/>
      <c r="R1301" s="352">
        <f>SUMPRODUCT(Q1301:Q1305+0)</f>
        <v>0</v>
      </c>
      <c r="S1301" s="354" t="e">
        <f>R1301/P1301</f>
        <v>#DIV/0!</v>
      </c>
      <c r="T1301" s="350" t="e">
        <f>LOOKUP(S1301,{0.4,0.45,0.5,0.55,0.6,0.65,0.7,0.75,0.8,0.85,0.9,0.95,1},{0.1,0.175,0.25,0.325,0.4,0.475,0.55,0.625,0.7,0.775,0.85,0.925,1})</f>
        <v>#DIV/0!</v>
      </c>
      <c r="U1301" s="356"/>
      <c r="V1301" s="358"/>
      <c r="W1301" s="360"/>
      <c r="X1301" s="356"/>
      <c r="Y1301" s="352">
        <f>R1301-(V1301/10)-X1301</f>
        <v>0</v>
      </c>
      <c r="Z1301" s="352" t="e">
        <f>Y1301*T1301*AE1301</f>
        <v>#DIV/0!</v>
      </c>
      <c r="AA1301" s="352"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x14ac:dyDescent="0.15">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51"/>
      <c r="Q1302" s="266"/>
      <c r="R1302" s="353"/>
      <c r="S1302" s="355"/>
      <c r="T1302" s="351"/>
      <c r="U1302" s="357"/>
      <c r="V1302" s="359"/>
      <c r="W1302" s="361"/>
      <c r="X1302" s="357"/>
      <c r="Y1302" s="353"/>
      <c r="Z1302" s="353"/>
      <c r="AA1302" s="353"/>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x14ac:dyDescent="0.15">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51"/>
      <c r="Q1303" s="266"/>
      <c r="R1303" s="353"/>
      <c r="S1303" s="355"/>
      <c r="T1303" s="351"/>
      <c r="U1303" s="357"/>
      <c r="V1303" s="359"/>
      <c r="W1303" s="361"/>
      <c r="X1303" s="357"/>
      <c r="Y1303" s="353"/>
      <c r="Z1303" s="353"/>
      <c r="AA1303" s="353"/>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x14ac:dyDescent="0.15">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51"/>
      <c r="Q1304" s="266"/>
      <c r="R1304" s="353"/>
      <c r="S1304" s="355"/>
      <c r="T1304" s="351"/>
      <c r="U1304" s="357"/>
      <c r="V1304" s="359"/>
      <c r="W1304" s="361"/>
      <c r="X1304" s="357"/>
      <c r="Y1304" s="353"/>
      <c r="Z1304" s="353"/>
      <c r="AA1304" s="353"/>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x14ac:dyDescent="0.15">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51"/>
      <c r="Q1305" s="266"/>
      <c r="R1305" s="353"/>
      <c r="S1305" s="355"/>
      <c r="T1305" s="351"/>
      <c r="U1305" s="357"/>
      <c r="V1305" s="359"/>
      <c r="W1305" s="361"/>
      <c r="X1305" s="357"/>
      <c r="Y1305" s="353"/>
      <c r="Z1305" s="353"/>
      <c r="AA1305" s="353"/>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x14ac:dyDescent="0.15">
      <c r="A1306" s="241"/>
      <c r="B1306" s="242"/>
      <c r="C1306" s="243"/>
      <c r="D1306" s="244">
        <v>1</v>
      </c>
      <c r="E1306" s="245"/>
      <c r="F1306" s="245"/>
      <c r="G1306" s="244"/>
      <c r="H1306" s="246"/>
      <c r="I1306" s="246"/>
      <c r="J1306" s="244"/>
      <c r="K1306" s="245"/>
      <c r="L1306" s="244"/>
      <c r="M1306" s="244"/>
      <c r="N1306" s="244"/>
      <c r="O1306" s="257">
        <f t="shared" si="829"/>
        <v>0</v>
      </c>
      <c r="P1306" s="363">
        <f>SUM(O1306:O1310)</f>
        <v>0</v>
      </c>
      <c r="Q1306" s="269"/>
      <c r="R1306" s="371">
        <f>SUMPRODUCT(Q1306:Q1310+0)</f>
        <v>0</v>
      </c>
      <c r="S1306" s="374" t="e">
        <f>R1306/P1306</f>
        <v>#DIV/0!</v>
      </c>
      <c r="T1306" s="363" t="e">
        <f>LOOKUP(S1306,{0.4,0.45,0.5,0.55,0.6,0.65,0.7,0.75,0.8,0.85,0.9,0.95,1},{0.1,0.175,0.25,0.325,0.4,0.475,0.55,0.625,0.7,0.775,0.85,0.925,1})</f>
        <v>#DIV/0!</v>
      </c>
      <c r="U1306" s="369"/>
      <c r="V1306" s="365"/>
      <c r="W1306" s="367"/>
      <c r="X1306" s="369"/>
      <c r="Y1306" s="371">
        <f>R1306-(V1306/10)-X1306</f>
        <v>0</v>
      </c>
      <c r="Z1306" s="371" t="e">
        <f>Y1306*T1306*AE1306</f>
        <v>#DIV/0!</v>
      </c>
      <c r="AA1306" s="371"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x14ac:dyDescent="0.15">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64"/>
      <c r="Q1307" s="271"/>
      <c r="R1307" s="372"/>
      <c r="S1307" s="375"/>
      <c r="T1307" s="364"/>
      <c r="U1307" s="370"/>
      <c r="V1307" s="366"/>
      <c r="W1307" s="368"/>
      <c r="X1307" s="370"/>
      <c r="Y1307" s="372"/>
      <c r="Z1307" s="372"/>
      <c r="AA1307" s="372"/>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x14ac:dyDescent="0.15">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64"/>
      <c r="Q1308" s="271"/>
      <c r="R1308" s="372"/>
      <c r="S1308" s="375"/>
      <c r="T1308" s="364"/>
      <c r="U1308" s="370"/>
      <c r="V1308" s="366"/>
      <c r="W1308" s="368"/>
      <c r="X1308" s="370"/>
      <c r="Y1308" s="372"/>
      <c r="Z1308" s="372"/>
      <c r="AA1308" s="372"/>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x14ac:dyDescent="0.15">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64"/>
      <c r="Q1309" s="271"/>
      <c r="R1309" s="372"/>
      <c r="S1309" s="375"/>
      <c r="T1309" s="364"/>
      <c r="U1309" s="370"/>
      <c r="V1309" s="366"/>
      <c r="W1309" s="368"/>
      <c r="X1309" s="370"/>
      <c r="Y1309" s="372"/>
      <c r="Z1309" s="372"/>
      <c r="AA1309" s="372"/>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x14ac:dyDescent="0.15">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64"/>
      <c r="Q1310" s="271"/>
      <c r="R1310" s="372"/>
      <c r="S1310" s="375"/>
      <c r="T1310" s="364"/>
      <c r="U1310" s="370"/>
      <c r="V1310" s="366"/>
      <c r="W1310" s="368"/>
      <c r="X1310" s="370"/>
      <c r="Y1310" s="372"/>
      <c r="Z1310" s="372"/>
      <c r="AA1310" s="372"/>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x14ac:dyDescent="0.15">
      <c r="A1311" s="229"/>
      <c r="B1311" s="230"/>
      <c r="C1311" s="231"/>
      <c r="D1311" s="232">
        <v>1</v>
      </c>
      <c r="E1311" s="233"/>
      <c r="F1311" s="233"/>
      <c r="G1311" s="232"/>
      <c r="H1311" s="234"/>
      <c r="I1311" s="234"/>
      <c r="J1311" s="232"/>
      <c r="K1311" s="233"/>
      <c r="L1311" s="232"/>
      <c r="M1311" s="232"/>
      <c r="N1311" s="232"/>
      <c r="O1311" s="255">
        <f t="shared" si="829"/>
        <v>0</v>
      </c>
      <c r="P1311" s="350">
        <f>SUM(O1311:O1315)</f>
        <v>0</v>
      </c>
      <c r="Q1311" s="264"/>
      <c r="R1311" s="352">
        <f>SUMPRODUCT(Q1311:Q1315+0)</f>
        <v>0</v>
      </c>
      <c r="S1311" s="354" t="e">
        <f>R1311/P1311</f>
        <v>#DIV/0!</v>
      </c>
      <c r="T1311" s="350" t="e">
        <f>LOOKUP(S1311,{0.4,0.45,0.5,0.55,0.6,0.65,0.7,0.75,0.8,0.85,0.9,0.95,1},{0.1,0.175,0.25,0.325,0.4,0.475,0.55,0.625,0.7,0.775,0.85,0.925,1})</f>
        <v>#DIV/0!</v>
      </c>
      <c r="U1311" s="356"/>
      <c r="V1311" s="358"/>
      <c r="W1311" s="360"/>
      <c r="X1311" s="356"/>
      <c r="Y1311" s="352">
        <f>R1311-(V1311/10)-X1311</f>
        <v>0</v>
      </c>
      <c r="Z1311" s="352" t="e">
        <f>Y1311*T1311*AE1311</f>
        <v>#DIV/0!</v>
      </c>
      <c r="AA1311" s="352"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x14ac:dyDescent="0.15">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51"/>
      <c r="Q1312" s="266"/>
      <c r="R1312" s="353"/>
      <c r="S1312" s="355"/>
      <c r="T1312" s="351"/>
      <c r="U1312" s="357"/>
      <c r="V1312" s="359"/>
      <c r="W1312" s="361"/>
      <c r="X1312" s="357"/>
      <c r="Y1312" s="353"/>
      <c r="Z1312" s="353"/>
      <c r="AA1312" s="353"/>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x14ac:dyDescent="0.15">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51"/>
      <c r="Q1313" s="266"/>
      <c r="R1313" s="353"/>
      <c r="S1313" s="355"/>
      <c r="T1313" s="351"/>
      <c r="U1313" s="357"/>
      <c r="V1313" s="359"/>
      <c r="W1313" s="361"/>
      <c r="X1313" s="357"/>
      <c r="Y1313" s="353"/>
      <c r="Z1313" s="353"/>
      <c r="AA1313" s="353"/>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x14ac:dyDescent="0.15">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51"/>
      <c r="Q1314" s="266"/>
      <c r="R1314" s="353"/>
      <c r="S1314" s="355"/>
      <c r="T1314" s="351"/>
      <c r="U1314" s="357"/>
      <c r="V1314" s="359"/>
      <c r="W1314" s="361"/>
      <c r="X1314" s="357"/>
      <c r="Y1314" s="353"/>
      <c r="Z1314" s="353"/>
      <c r="AA1314" s="353"/>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x14ac:dyDescent="0.15">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51"/>
      <c r="Q1315" s="266"/>
      <c r="R1315" s="353"/>
      <c r="S1315" s="355"/>
      <c r="T1315" s="351"/>
      <c r="U1315" s="357"/>
      <c r="V1315" s="359"/>
      <c r="W1315" s="361"/>
      <c r="X1315" s="357"/>
      <c r="Y1315" s="353"/>
      <c r="Z1315" s="353"/>
      <c r="AA1315" s="353"/>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x14ac:dyDescent="0.15">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x14ac:dyDescent="0.15">
      <c r="A1317" s="229"/>
      <c r="B1317" s="230"/>
      <c r="C1317" s="231"/>
      <c r="D1317" s="232">
        <v>1</v>
      </c>
      <c r="E1317" s="233"/>
      <c r="F1317" s="233"/>
      <c r="G1317" s="232"/>
      <c r="H1317" s="234"/>
      <c r="I1317" s="234"/>
      <c r="J1317" s="232"/>
      <c r="K1317" s="233"/>
      <c r="L1317" s="232"/>
      <c r="M1317" s="232"/>
      <c r="N1317" s="232"/>
      <c r="O1317" s="255">
        <f t="shared" ref="O1317:O1341" si="846">N1317*M1317</f>
        <v>0</v>
      </c>
      <c r="P1317" s="350">
        <f>SUM(O1317:O1321)</f>
        <v>0</v>
      </c>
      <c r="Q1317" s="264"/>
      <c r="R1317" s="352">
        <f>SUMPRODUCT(Q1317:Q1321+0)</f>
        <v>0</v>
      </c>
      <c r="S1317" s="354" t="e">
        <f>R1317/P1317</f>
        <v>#DIV/0!</v>
      </c>
      <c r="T1317" s="350" t="e">
        <f>LOOKUP(S1317,{0.4,0.45,0.5,0.55,0.6,0.65,0.7,0.75,0.8,0.85,0.9,0.95,1},{0.1,0.175,0.25,0.325,0.4,0.475,0.55,0.625,0.7,0.775,0.85,0.925,1})</f>
        <v>#DIV/0!</v>
      </c>
      <c r="U1317" s="356"/>
      <c r="V1317" s="358"/>
      <c r="W1317" s="360"/>
      <c r="X1317" s="356"/>
      <c r="Y1317" s="352">
        <f>R1317-(V1317/10)-X1317</f>
        <v>0</v>
      </c>
      <c r="Z1317" s="352" t="e">
        <f>Y1317*T1317*AE1317</f>
        <v>#DIV/0!</v>
      </c>
      <c r="AA1317" s="352"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x14ac:dyDescent="0.15">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51"/>
      <c r="Q1318" s="266"/>
      <c r="R1318" s="353"/>
      <c r="S1318" s="355"/>
      <c r="T1318" s="351"/>
      <c r="U1318" s="357"/>
      <c r="V1318" s="359"/>
      <c r="W1318" s="361"/>
      <c r="X1318" s="357"/>
      <c r="Y1318" s="353"/>
      <c r="Z1318" s="353"/>
      <c r="AA1318" s="353"/>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x14ac:dyDescent="0.15">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51"/>
      <c r="Q1319" s="266"/>
      <c r="R1319" s="353"/>
      <c r="S1319" s="355"/>
      <c r="T1319" s="351"/>
      <c r="U1319" s="357"/>
      <c r="V1319" s="359"/>
      <c r="W1319" s="361"/>
      <c r="X1319" s="357"/>
      <c r="Y1319" s="353"/>
      <c r="Z1319" s="353"/>
      <c r="AA1319" s="353"/>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x14ac:dyDescent="0.15">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51"/>
      <c r="Q1320" s="266"/>
      <c r="R1320" s="353"/>
      <c r="S1320" s="355"/>
      <c r="T1320" s="351"/>
      <c r="U1320" s="357"/>
      <c r="V1320" s="359"/>
      <c r="W1320" s="361"/>
      <c r="X1320" s="357"/>
      <c r="Y1320" s="353"/>
      <c r="Z1320" s="353"/>
      <c r="AA1320" s="353"/>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x14ac:dyDescent="0.15">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51"/>
      <c r="Q1321" s="266"/>
      <c r="R1321" s="353"/>
      <c r="S1321" s="355"/>
      <c r="T1321" s="351"/>
      <c r="U1321" s="357"/>
      <c r="V1321" s="359"/>
      <c r="W1321" s="361"/>
      <c r="X1321" s="357"/>
      <c r="Y1321" s="353"/>
      <c r="Z1321" s="353"/>
      <c r="AA1321" s="353"/>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x14ac:dyDescent="0.15">
      <c r="A1322" s="241"/>
      <c r="B1322" s="242"/>
      <c r="C1322" s="243"/>
      <c r="D1322" s="244">
        <v>1</v>
      </c>
      <c r="E1322" s="245"/>
      <c r="F1322" s="245"/>
      <c r="G1322" s="244"/>
      <c r="H1322" s="246"/>
      <c r="I1322" s="246"/>
      <c r="J1322" s="244"/>
      <c r="K1322" s="245"/>
      <c r="L1322" s="244"/>
      <c r="M1322" s="244"/>
      <c r="N1322" s="244"/>
      <c r="O1322" s="257">
        <f t="shared" si="846"/>
        <v>0</v>
      </c>
      <c r="P1322" s="363">
        <f>SUM(O1322:O1326)</f>
        <v>0</v>
      </c>
      <c r="Q1322" s="269"/>
      <c r="R1322" s="371">
        <f>SUMPRODUCT(Q1322:Q1326+0)</f>
        <v>0</v>
      </c>
      <c r="S1322" s="374" t="e">
        <f>R1322/P1322</f>
        <v>#DIV/0!</v>
      </c>
      <c r="T1322" s="363" t="e">
        <f>LOOKUP(S1322,{0.4,0.45,0.5,0.55,0.6,0.65,0.7,0.75,0.8,0.85,0.9,0.95,1},{0.1,0.175,0.25,0.325,0.4,0.475,0.55,0.625,0.7,0.775,0.85,0.925,1})</f>
        <v>#DIV/0!</v>
      </c>
      <c r="U1322" s="369"/>
      <c r="V1322" s="365"/>
      <c r="W1322" s="367"/>
      <c r="X1322" s="369"/>
      <c r="Y1322" s="371">
        <f>R1322-(V1322/10)-X1322</f>
        <v>0</v>
      </c>
      <c r="Z1322" s="371" t="e">
        <f>Y1322*T1322*AE1322</f>
        <v>#DIV/0!</v>
      </c>
      <c r="AA1322" s="371"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x14ac:dyDescent="0.15">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64"/>
      <c r="Q1323" s="271"/>
      <c r="R1323" s="372"/>
      <c r="S1323" s="375"/>
      <c r="T1323" s="364"/>
      <c r="U1323" s="370"/>
      <c r="V1323" s="366"/>
      <c r="W1323" s="368"/>
      <c r="X1323" s="370"/>
      <c r="Y1323" s="372"/>
      <c r="Z1323" s="372"/>
      <c r="AA1323" s="372"/>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x14ac:dyDescent="0.15">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64"/>
      <c r="Q1324" s="271"/>
      <c r="R1324" s="372"/>
      <c r="S1324" s="375"/>
      <c r="T1324" s="364"/>
      <c r="U1324" s="370"/>
      <c r="V1324" s="366"/>
      <c r="W1324" s="368"/>
      <c r="X1324" s="370"/>
      <c r="Y1324" s="372"/>
      <c r="Z1324" s="372"/>
      <c r="AA1324" s="372"/>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x14ac:dyDescent="0.15">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64"/>
      <c r="Q1325" s="271"/>
      <c r="R1325" s="372"/>
      <c r="S1325" s="375"/>
      <c r="T1325" s="364"/>
      <c r="U1325" s="370"/>
      <c r="V1325" s="366"/>
      <c r="W1325" s="368"/>
      <c r="X1325" s="370"/>
      <c r="Y1325" s="372"/>
      <c r="Z1325" s="372"/>
      <c r="AA1325" s="372"/>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x14ac:dyDescent="0.15">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64"/>
      <c r="Q1326" s="271"/>
      <c r="R1326" s="372"/>
      <c r="S1326" s="375"/>
      <c r="T1326" s="364"/>
      <c r="U1326" s="370"/>
      <c r="V1326" s="366"/>
      <c r="W1326" s="368"/>
      <c r="X1326" s="370"/>
      <c r="Y1326" s="372"/>
      <c r="Z1326" s="372"/>
      <c r="AA1326" s="372"/>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x14ac:dyDescent="0.15">
      <c r="A1327" s="229"/>
      <c r="B1327" s="230"/>
      <c r="C1327" s="231"/>
      <c r="D1327" s="232">
        <v>1</v>
      </c>
      <c r="E1327" s="233"/>
      <c r="F1327" s="233"/>
      <c r="G1327" s="232"/>
      <c r="H1327" s="234"/>
      <c r="I1327" s="234"/>
      <c r="J1327" s="232"/>
      <c r="K1327" s="233"/>
      <c r="L1327" s="232"/>
      <c r="M1327" s="232"/>
      <c r="N1327" s="232"/>
      <c r="O1327" s="255">
        <f t="shared" si="846"/>
        <v>0</v>
      </c>
      <c r="P1327" s="350">
        <f>SUM(O1327:O1331)</f>
        <v>0</v>
      </c>
      <c r="Q1327" s="264"/>
      <c r="R1327" s="352">
        <f>SUMPRODUCT(Q1327:Q1331+0)</f>
        <v>0</v>
      </c>
      <c r="S1327" s="354" t="e">
        <f>R1327/P1327</f>
        <v>#DIV/0!</v>
      </c>
      <c r="T1327" s="350" t="e">
        <f>LOOKUP(S1327,{0.4,0.45,0.5,0.55,0.6,0.65,0.7,0.75,0.8,0.85,0.9,0.95,1},{0.1,0.175,0.25,0.325,0.4,0.475,0.55,0.625,0.7,0.775,0.85,0.925,1})</f>
        <v>#DIV/0!</v>
      </c>
      <c r="U1327" s="356"/>
      <c r="V1327" s="358"/>
      <c r="W1327" s="360"/>
      <c r="X1327" s="356"/>
      <c r="Y1327" s="352">
        <f>R1327-(V1327/10)-X1327</f>
        <v>0</v>
      </c>
      <c r="Z1327" s="352" t="e">
        <f>Y1327*T1327*AE1327</f>
        <v>#DIV/0!</v>
      </c>
      <c r="AA1327" s="352"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x14ac:dyDescent="0.15">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51"/>
      <c r="Q1328" s="266"/>
      <c r="R1328" s="353"/>
      <c r="S1328" s="355"/>
      <c r="T1328" s="351"/>
      <c r="U1328" s="357"/>
      <c r="V1328" s="359"/>
      <c r="W1328" s="361"/>
      <c r="X1328" s="357"/>
      <c r="Y1328" s="353"/>
      <c r="Z1328" s="353"/>
      <c r="AA1328" s="353"/>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x14ac:dyDescent="0.15">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51"/>
      <c r="Q1329" s="266"/>
      <c r="R1329" s="353"/>
      <c r="S1329" s="355"/>
      <c r="T1329" s="351"/>
      <c r="U1329" s="357"/>
      <c r="V1329" s="359"/>
      <c r="W1329" s="361"/>
      <c r="X1329" s="357"/>
      <c r="Y1329" s="353"/>
      <c r="Z1329" s="353"/>
      <c r="AA1329" s="353"/>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x14ac:dyDescent="0.15">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51"/>
      <c r="Q1330" s="266"/>
      <c r="R1330" s="353"/>
      <c r="S1330" s="355"/>
      <c r="T1330" s="351"/>
      <c r="U1330" s="357"/>
      <c r="V1330" s="359"/>
      <c r="W1330" s="361"/>
      <c r="X1330" s="357"/>
      <c r="Y1330" s="353"/>
      <c r="Z1330" s="353"/>
      <c r="AA1330" s="353"/>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x14ac:dyDescent="0.15">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51"/>
      <c r="Q1331" s="266"/>
      <c r="R1331" s="353"/>
      <c r="S1331" s="355"/>
      <c r="T1331" s="351"/>
      <c r="U1331" s="357"/>
      <c r="V1331" s="359"/>
      <c r="W1331" s="361"/>
      <c r="X1331" s="357"/>
      <c r="Y1331" s="353"/>
      <c r="Z1331" s="353"/>
      <c r="AA1331" s="353"/>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x14ac:dyDescent="0.15">
      <c r="A1332" s="241"/>
      <c r="B1332" s="242"/>
      <c r="C1332" s="243"/>
      <c r="D1332" s="244">
        <v>1</v>
      </c>
      <c r="E1332" s="245"/>
      <c r="F1332" s="245"/>
      <c r="G1332" s="244"/>
      <c r="H1332" s="246"/>
      <c r="I1332" s="246"/>
      <c r="J1332" s="244"/>
      <c r="K1332" s="245"/>
      <c r="L1332" s="244"/>
      <c r="M1332" s="244"/>
      <c r="N1332" s="244"/>
      <c r="O1332" s="257">
        <f t="shared" si="846"/>
        <v>0</v>
      </c>
      <c r="P1332" s="363">
        <f>SUM(O1332:O1336)</f>
        <v>0</v>
      </c>
      <c r="Q1332" s="269"/>
      <c r="R1332" s="371">
        <f>SUMPRODUCT(Q1332:Q1336+0)</f>
        <v>0</v>
      </c>
      <c r="S1332" s="374" t="e">
        <f>R1332/P1332</f>
        <v>#DIV/0!</v>
      </c>
      <c r="T1332" s="363" t="e">
        <f>LOOKUP(S1332,{0.4,0.45,0.5,0.55,0.6,0.65,0.7,0.75,0.8,0.85,0.9,0.95,1},{0.1,0.175,0.25,0.325,0.4,0.475,0.55,0.625,0.7,0.775,0.85,0.925,1})</f>
        <v>#DIV/0!</v>
      </c>
      <c r="U1332" s="369"/>
      <c r="V1332" s="365"/>
      <c r="W1332" s="367"/>
      <c r="X1332" s="369"/>
      <c r="Y1332" s="371">
        <f>R1332-(V1332/10)-X1332</f>
        <v>0</v>
      </c>
      <c r="Z1332" s="371" t="e">
        <f>Y1332*T1332*AE1332</f>
        <v>#DIV/0!</v>
      </c>
      <c r="AA1332" s="371"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x14ac:dyDescent="0.15">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64"/>
      <c r="Q1333" s="271"/>
      <c r="R1333" s="372"/>
      <c r="S1333" s="375"/>
      <c r="T1333" s="364"/>
      <c r="U1333" s="370"/>
      <c r="V1333" s="366"/>
      <c r="W1333" s="368"/>
      <c r="X1333" s="370"/>
      <c r="Y1333" s="372"/>
      <c r="Z1333" s="372"/>
      <c r="AA1333" s="372"/>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x14ac:dyDescent="0.15">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64"/>
      <c r="Q1334" s="271"/>
      <c r="R1334" s="372"/>
      <c r="S1334" s="375"/>
      <c r="T1334" s="364"/>
      <c r="U1334" s="370"/>
      <c r="V1334" s="366"/>
      <c r="W1334" s="368"/>
      <c r="X1334" s="370"/>
      <c r="Y1334" s="372"/>
      <c r="Z1334" s="372"/>
      <c r="AA1334" s="372"/>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x14ac:dyDescent="0.15">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64"/>
      <c r="Q1335" s="271"/>
      <c r="R1335" s="372"/>
      <c r="S1335" s="375"/>
      <c r="T1335" s="364"/>
      <c r="U1335" s="370"/>
      <c r="V1335" s="366"/>
      <c r="W1335" s="368"/>
      <c r="X1335" s="370"/>
      <c r="Y1335" s="372"/>
      <c r="Z1335" s="372"/>
      <c r="AA1335" s="372"/>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x14ac:dyDescent="0.15">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64"/>
      <c r="Q1336" s="271"/>
      <c r="R1336" s="372"/>
      <c r="S1336" s="375"/>
      <c r="T1336" s="364"/>
      <c r="U1336" s="370"/>
      <c r="V1336" s="366"/>
      <c r="W1336" s="368"/>
      <c r="X1336" s="370"/>
      <c r="Y1336" s="372"/>
      <c r="Z1336" s="372"/>
      <c r="AA1336" s="372"/>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x14ac:dyDescent="0.15">
      <c r="A1337" s="229"/>
      <c r="B1337" s="230"/>
      <c r="C1337" s="231"/>
      <c r="D1337" s="232">
        <v>1</v>
      </c>
      <c r="E1337" s="233"/>
      <c r="F1337" s="233"/>
      <c r="G1337" s="232"/>
      <c r="H1337" s="234"/>
      <c r="I1337" s="234"/>
      <c r="J1337" s="232"/>
      <c r="K1337" s="233"/>
      <c r="L1337" s="232"/>
      <c r="M1337" s="232"/>
      <c r="N1337" s="232"/>
      <c r="O1337" s="255">
        <f t="shared" si="846"/>
        <v>0</v>
      </c>
      <c r="P1337" s="350">
        <f>SUM(O1337:O1341)</f>
        <v>0</v>
      </c>
      <c r="Q1337" s="264"/>
      <c r="R1337" s="352">
        <f>SUMPRODUCT(Q1337:Q1341+0)</f>
        <v>0</v>
      </c>
      <c r="S1337" s="354" t="e">
        <f>R1337/P1337</f>
        <v>#DIV/0!</v>
      </c>
      <c r="T1337" s="350" t="e">
        <f>LOOKUP(S1337,{0.4,0.45,0.5,0.55,0.6,0.65,0.7,0.75,0.8,0.85,0.9,0.95,1},{0.1,0.175,0.25,0.325,0.4,0.475,0.55,0.625,0.7,0.775,0.85,0.925,1})</f>
        <v>#DIV/0!</v>
      </c>
      <c r="U1337" s="356"/>
      <c r="V1337" s="358"/>
      <c r="W1337" s="360"/>
      <c r="X1337" s="356"/>
      <c r="Y1337" s="352">
        <f>R1337-(V1337/10)-X1337</f>
        <v>0</v>
      </c>
      <c r="Z1337" s="352" t="e">
        <f>Y1337*T1337*AE1337</f>
        <v>#DIV/0!</v>
      </c>
      <c r="AA1337" s="352"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x14ac:dyDescent="0.15">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51"/>
      <c r="Q1338" s="266"/>
      <c r="R1338" s="353"/>
      <c r="S1338" s="355"/>
      <c r="T1338" s="351"/>
      <c r="U1338" s="357"/>
      <c r="V1338" s="359"/>
      <c r="W1338" s="361"/>
      <c r="X1338" s="357"/>
      <c r="Y1338" s="353"/>
      <c r="Z1338" s="353"/>
      <c r="AA1338" s="353"/>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x14ac:dyDescent="0.15">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51"/>
      <c r="Q1339" s="266"/>
      <c r="R1339" s="353"/>
      <c r="S1339" s="355"/>
      <c r="T1339" s="351"/>
      <c r="U1339" s="357"/>
      <c r="V1339" s="359"/>
      <c r="W1339" s="361"/>
      <c r="X1339" s="357"/>
      <c r="Y1339" s="353"/>
      <c r="Z1339" s="353"/>
      <c r="AA1339" s="353"/>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x14ac:dyDescent="0.15">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51"/>
      <c r="Q1340" s="266"/>
      <c r="R1340" s="353"/>
      <c r="S1340" s="355"/>
      <c r="T1340" s="351"/>
      <c r="U1340" s="357"/>
      <c r="V1340" s="359"/>
      <c r="W1340" s="361"/>
      <c r="X1340" s="357"/>
      <c r="Y1340" s="353"/>
      <c r="Z1340" s="353"/>
      <c r="AA1340" s="353"/>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x14ac:dyDescent="0.15">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51"/>
      <c r="Q1341" s="266"/>
      <c r="R1341" s="353"/>
      <c r="S1341" s="355"/>
      <c r="T1341" s="351"/>
      <c r="U1341" s="357"/>
      <c r="V1341" s="359"/>
      <c r="W1341" s="361"/>
      <c r="X1341" s="357"/>
      <c r="Y1341" s="353"/>
      <c r="Z1341" s="353"/>
      <c r="AA1341" s="353"/>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x14ac:dyDescent="0.15">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x14ac:dyDescent="0.15">
      <c r="A1343" s="229"/>
      <c r="B1343" s="230"/>
      <c r="C1343" s="231"/>
      <c r="D1343" s="232">
        <v>1</v>
      </c>
      <c r="E1343" s="233"/>
      <c r="F1343" s="233"/>
      <c r="G1343" s="232"/>
      <c r="H1343" s="234"/>
      <c r="I1343" s="234"/>
      <c r="J1343" s="232"/>
      <c r="K1343" s="233"/>
      <c r="L1343" s="232"/>
      <c r="M1343" s="232"/>
      <c r="N1343" s="232"/>
      <c r="O1343" s="255">
        <f t="shared" ref="O1343:O1367" si="863">N1343*M1343</f>
        <v>0</v>
      </c>
      <c r="P1343" s="350">
        <f>SUM(O1343:O1347)</f>
        <v>0</v>
      </c>
      <c r="Q1343" s="264"/>
      <c r="R1343" s="352">
        <f>SUMPRODUCT(Q1343:Q1347+0)</f>
        <v>0</v>
      </c>
      <c r="S1343" s="354" t="e">
        <f>R1343/P1343</f>
        <v>#DIV/0!</v>
      </c>
      <c r="T1343" s="350" t="e">
        <f>LOOKUP(S1343,{0.4,0.45,0.5,0.55,0.6,0.65,0.7,0.75,0.8,0.85,0.9,0.95,1},{0.1,0.175,0.25,0.325,0.4,0.475,0.55,0.625,0.7,0.775,0.85,0.925,1})</f>
        <v>#DIV/0!</v>
      </c>
      <c r="U1343" s="356"/>
      <c r="V1343" s="358"/>
      <c r="W1343" s="360"/>
      <c r="X1343" s="356"/>
      <c r="Y1343" s="352">
        <f>R1343-(V1343/10)-X1343</f>
        <v>0</v>
      </c>
      <c r="Z1343" s="352" t="e">
        <f>Y1343*T1343*AE1343</f>
        <v>#DIV/0!</v>
      </c>
      <c r="AA1343" s="352"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x14ac:dyDescent="0.15">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51"/>
      <c r="Q1344" s="266"/>
      <c r="R1344" s="353"/>
      <c r="S1344" s="355"/>
      <c r="T1344" s="351"/>
      <c r="U1344" s="357"/>
      <c r="V1344" s="359"/>
      <c r="W1344" s="361"/>
      <c r="X1344" s="357"/>
      <c r="Y1344" s="353"/>
      <c r="Z1344" s="353"/>
      <c r="AA1344" s="353"/>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x14ac:dyDescent="0.15">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51"/>
      <c r="Q1345" s="266"/>
      <c r="R1345" s="353"/>
      <c r="S1345" s="355"/>
      <c r="T1345" s="351"/>
      <c r="U1345" s="357"/>
      <c r="V1345" s="359"/>
      <c r="W1345" s="361"/>
      <c r="X1345" s="357"/>
      <c r="Y1345" s="353"/>
      <c r="Z1345" s="353"/>
      <c r="AA1345" s="353"/>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x14ac:dyDescent="0.15">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51"/>
      <c r="Q1346" s="266"/>
      <c r="R1346" s="353"/>
      <c r="S1346" s="355"/>
      <c r="T1346" s="351"/>
      <c r="U1346" s="357"/>
      <c r="V1346" s="359"/>
      <c r="W1346" s="361"/>
      <c r="X1346" s="357"/>
      <c r="Y1346" s="353"/>
      <c r="Z1346" s="353"/>
      <c r="AA1346" s="353"/>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x14ac:dyDescent="0.15">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51"/>
      <c r="Q1347" s="266"/>
      <c r="R1347" s="353"/>
      <c r="S1347" s="355"/>
      <c r="T1347" s="351"/>
      <c r="U1347" s="357"/>
      <c r="V1347" s="359"/>
      <c r="W1347" s="361"/>
      <c r="X1347" s="357"/>
      <c r="Y1347" s="353"/>
      <c r="Z1347" s="353"/>
      <c r="AA1347" s="353"/>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x14ac:dyDescent="0.15">
      <c r="A1348" s="241"/>
      <c r="B1348" s="242"/>
      <c r="C1348" s="243"/>
      <c r="D1348" s="244">
        <v>1</v>
      </c>
      <c r="E1348" s="245"/>
      <c r="F1348" s="245"/>
      <c r="G1348" s="244"/>
      <c r="H1348" s="246"/>
      <c r="I1348" s="246"/>
      <c r="J1348" s="244"/>
      <c r="K1348" s="245"/>
      <c r="L1348" s="244"/>
      <c r="M1348" s="244"/>
      <c r="N1348" s="244"/>
      <c r="O1348" s="257">
        <f t="shared" si="863"/>
        <v>0</v>
      </c>
      <c r="P1348" s="363">
        <f>SUM(O1348:O1352)</f>
        <v>0</v>
      </c>
      <c r="Q1348" s="269"/>
      <c r="R1348" s="371">
        <f>SUMPRODUCT(Q1348:Q1352+0)</f>
        <v>0</v>
      </c>
      <c r="S1348" s="374" t="e">
        <f>R1348/P1348</f>
        <v>#DIV/0!</v>
      </c>
      <c r="T1348" s="363" t="e">
        <f>LOOKUP(S1348,{0.4,0.45,0.5,0.55,0.6,0.65,0.7,0.75,0.8,0.85,0.9,0.95,1},{0.1,0.175,0.25,0.325,0.4,0.475,0.55,0.625,0.7,0.775,0.85,0.925,1})</f>
        <v>#DIV/0!</v>
      </c>
      <c r="U1348" s="369"/>
      <c r="V1348" s="365"/>
      <c r="W1348" s="367"/>
      <c r="X1348" s="369"/>
      <c r="Y1348" s="371">
        <f>R1348-(V1348/10)-X1348</f>
        <v>0</v>
      </c>
      <c r="Z1348" s="371" t="e">
        <f>Y1348*T1348*AE1348</f>
        <v>#DIV/0!</v>
      </c>
      <c r="AA1348" s="371"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x14ac:dyDescent="0.15">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64"/>
      <c r="Q1349" s="271"/>
      <c r="R1349" s="372"/>
      <c r="S1349" s="375"/>
      <c r="T1349" s="364"/>
      <c r="U1349" s="370"/>
      <c r="V1349" s="366"/>
      <c r="W1349" s="368"/>
      <c r="X1349" s="370"/>
      <c r="Y1349" s="372"/>
      <c r="Z1349" s="372"/>
      <c r="AA1349" s="372"/>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x14ac:dyDescent="0.15">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64"/>
      <c r="Q1350" s="271"/>
      <c r="R1350" s="372"/>
      <c r="S1350" s="375"/>
      <c r="T1350" s="364"/>
      <c r="U1350" s="370"/>
      <c r="V1350" s="366"/>
      <c r="W1350" s="368"/>
      <c r="X1350" s="370"/>
      <c r="Y1350" s="372"/>
      <c r="Z1350" s="372"/>
      <c r="AA1350" s="372"/>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x14ac:dyDescent="0.15">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64"/>
      <c r="Q1351" s="271"/>
      <c r="R1351" s="372"/>
      <c r="S1351" s="375"/>
      <c r="T1351" s="364"/>
      <c r="U1351" s="370"/>
      <c r="V1351" s="366"/>
      <c r="W1351" s="368"/>
      <c r="X1351" s="370"/>
      <c r="Y1351" s="372"/>
      <c r="Z1351" s="372"/>
      <c r="AA1351" s="372"/>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x14ac:dyDescent="0.15">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64"/>
      <c r="Q1352" s="271"/>
      <c r="R1352" s="372"/>
      <c r="S1352" s="375"/>
      <c r="T1352" s="364"/>
      <c r="U1352" s="370"/>
      <c r="V1352" s="366"/>
      <c r="W1352" s="368"/>
      <c r="X1352" s="370"/>
      <c r="Y1352" s="372"/>
      <c r="Z1352" s="372"/>
      <c r="AA1352" s="372"/>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x14ac:dyDescent="0.15">
      <c r="A1353" s="229"/>
      <c r="B1353" s="230"/>
      <c r="C1353" s="231"/>
      <c r="D1353" s="232">
        <v>1</v>
      </c>
      <c r="E1353" s="233"/>
      <c r="F1353" s="233"/>
      <c r="G1353" s="232"/>
      <c r="H1353" s="234"/>
      <c r="I1353" s="234"/>
      <c r="J1353" s="232"/>
      <c r="K1353" s="233"/>
      <c r="L1353" s="232"/>
      <c r="M1353" s="232"/>
      <c r="N1353" s="232"/>
      <c r="O1353" s="255">
        <f t="shared" si="863"/>
        <v>0</v>
      </c>
      <c r="P1353" s="350">
        <f>SUM(O1353:O1357)</f>
        <v>0</v>
      </c>
      <c r="Q1353" s="264"/>
      <c r="R1353" s="352">
        <f>SUMPRODUCT(Q1353:Q1357+0)</f>
        <v>0</v>
      </c>
      <c r="S1353" s="354" t="e">
        <f>R1353/P1353</f>
        <v>#DIV/0!</v>
      </c>
      <c r="T1353" s="350" t="e">
        <f>LOOKUP(S1353,{0.4,0.45,0.5,0.55,0.6,0.65,0.7,0.75,0.8,0.85,0.9,0.95,1},{0.1,0.175,0.25,0.325,0.4,0.475,0.55,0.625,0.7,0.775,0.85,0.925,1})</f>
        <v>#DIV/0!</v>
      </c>
      <c r="U1353" s="356"/>
      <c r="V1353" s="358"/>
      <c r="W1353" s="360"/>
      <c r="X1353" s="356"/>
      <c r="Y1353" s="352">
        <f>R1353-(V1353/10)-X1353</f>
        <v>0</v>
      </c>
      <c r="Z1353" s="352" t="e">
        <f>Y1353*T1353*AE1353</f>
        <v>#DIV/0!</v>
      </c>
      <c r="AA1353" s="352"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x14ac:dyDescent="0.15">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51"/>
      <c r="Q1354" s="266"/>
      <c r="R1354" s="353"/>
      <c r="S1354" s="355"/>
      <c r="T1354" s="351"/>
      <c r="U1354" s="357"/>
      <c r="V1354" s="359"/>
      <c r="W1354" s="361"/>
      <c r="X1354" s="357"/>
      <c r="Y1354" s="353"/>
      <c r="Z1354" s="353"/>
      <c r="AA1354" s="353"/>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x14ac:dyDescent="0.15">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51"/>
      <c r="Q1355" s="266"/>
      <c r="R1355" s="353"/>
      <c r="S1355" s="355"/>
      <c r="T1355" s="351"/>
      <c r="U1355" s="357"/>
      <c r="V1355" s="359"/>
      <c r="W1355" s="361"/>
      <c r="X1355" s="357"/>
      <c r="Y1355" s="353"/>
      <c r="Z1355" s="353"/>
      <c r="AA1355" s="353"/>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x14ac:dyDescent="0.15">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51"/>
      <c r="Q1356" s="266"/>
      <c r="R1356" s="353"/>
      <c r="S1356" s="355"/>
      <c r="T1356" s="351"/>
      <c r="U1356" s="357"/>
      <c r="V1356" s="359"/>
      <c r="W1356" s="361"/>
      <c r="X1356" s="357"/>
      <c r="Y1356" s="353"/>
      <c r="Z1356" s="353"/>
      <c r="AA1356" s="353"/>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x14ac:dyDescent="0.15">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51"/>
      <c r="Q1357" s="266"/>
      <c r="R1357" s="353"/>
      <c r="S1357" s="355"/>
      <c r="T1357" s="351"/>
      <c r="U1357" s="357"/>
      <c r="V1357" s="359"/>
      <c r="W1357" s="361"/>
      <c r="X1357" s="357"/>
      <c r="Y1357" s="353"/>
      <c r="Z1357" s="353"/>
      <c r="AA1357" s="353"/>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x14ac:dyDescent="0.15">
      <c r="A1358" s="241"/>
      <c r="B1358" s="242"/>
      <c r="C1358" s="243"/>
      <c r="D1358" s="244">
        <v>1</v>
      </c>
      <c r="E1358" s="245"/>
      <c r="F1358" s="245"/>
      <c r="G1358" s="244"/>
      <c r="H1358" s="246"/>
      <c r="I1358" s="246"/>
      <c r="J1358" s="244"/>
      <c r="K1358" s="245"/>
      <c r="L1358" s="244"/>
      <c r="M1358" s="244"/>
      <c r="N1358" s="244"/>
      <c r="O1358" s="257">
        <f t="shared" si="863"/>
        <v>0</v>
      </c>
      <c r="P1358" s="363">
        <f>SUM(O1358:O1362)</f>
        <v>0</v>
      </c>
      <c r="Q1358" s="269"/>
      <c r="R1358" s="371">
        <f>SUMPRODUCT(Q1358:Q1362+0)</f>
        <v>0</v>
      </c>
      <c r="S1358" s="374" t="e">
        <f>R1358/P1358</f>
        <v>#DIV/0!</v>
      </c>
      <c r="T1358" s="363" t="e">
        <f>LOOKUP(S1358,{0.4,0.45,0.5,0.55,0.6,0.65,0.7,0.75,0.8,0.85,0.9,0.95,1},{0.1,0.175,0.25,0.325,0.4,0.475,0.55,0.625,0.7,0.775,0.85,0.925,1})</f>
        <v>#DIV/0!</v>
      </c>
      <c r="U1358" s="369"/>
      <c r="V1358" s="365"/>
      <c r="W1358" s="367"/>
      <c r="X1358" s="369"/>
      <c r="Y1358" s="371">
        <f>R1358-(V1358/10)-X1358</f>
        <v>0</v>
      </c>
      <c r="Z1358" s="371" t="e">
        <f>Y1358*T1358*AE1358</f>
        <v>#DIV/0!</v>
      </c>
      <c r="AA1358" s="371"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x14ac:dyDescent="0.15">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64"/>
      <c r="Q1359" s="271"/>
      <c r="R1359" s="372"/>
      <c r="S1359" s="375"/>
      <c r="T1359" s="364"/>
      <c r="U1359" s="370"/>
      <c r="V1359" s="366"/>
      <c r="W1359" s="368"/>
      <c r="X1359" s="370"/>
      <c r="Y1359" s="372"/>
      <c r="Z1359" s="372"/>
      <c r="AA1359" s="372"/>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x14ac:dyDescent="0.15">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64"/>
      <c r="Q1360" s="271"/>
      <c r="R1360" s="372"/>
      <c r="S1360" s="375"/>
      <c r="T1360" s="364"/>
      <c r="U1360" s="370"/>
      <c r="V1360" s="366"/>
      <c r="W1360" s="368"/>
      <c r="X1360" s="370"/>
      <c r="Y1360" s="372"/>
      <c r="Z1360" s="372"/>
      <c r="AA1360" s="372"/>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x14ac:dyDescent="0.15">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64"/>
      <c r="Q1361" s="271"/>
      <c r="R1361" s="372"/>
      <c r="S1361" s="375"/>
      <c r="T1361" s="364"/>
      <c r="U1361" s="370"/>
      <c r="V1361" s="366"/>
      <c r="W1361" s="368"/>
      <c r="X1361" s="370"/>
      <c r="Y1361" s="372"/>
      <c r="Z1361" s="372"/>
      <c r="AA1361" s="372"/>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x14ac:dyDescent="0.15">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64"/>
      <c r="Q1362" s="271"/>
      <c r="R1362" s="372"/>
      <c r="S1362" s="375"/>
      <c r="T1362" s="364"/>
      <c r="U1362" s="370"/>
      <c r="V1362" s="366"/>
      <c r="W1362" s="368"/>
      <c r="X1362" s="370"/>
      <c r="Y1362" s="372"/>
      <c r="Z1362" s="372"/>
      <c r="AA1362" s="372"/>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x14ac:dyDescent="0.15">
      <c r="A1363" s="229"/>
      <c r="B1363" s="230"/>
      <c r="C1363" s="231"/>
      <c r="D1363" s="232">
        <v>1</v>
      </c>
      <c r="E1363" s="233"/>
      <c r="F1363" s="233"/>
      <c r="G1363" s="232"/>
      <c r="H1363" s="234"/>
      <c r="I1363" s="234"/>
      <c r="J1363" s="232"/>
      <c r="K1363" s="233"/>
      <c r="L1363" s="232"/>
      <c r="M1363" s="232"/>
      <c r="N1363" s="232"/>
      <c r="O1363" s="255">
        <f t="shared" si="863"/>
        <v>0</v>
      </c>
      <c r="P1363" s="350">
        <f>SUM(O1363:O1367)</f>
        <v>0</v>
      </c>
      <c r="Q1363" s="264"/>
      <c r="R1363" s="352">
        <f>SUMPRODUCT(Q1363:Q1367+0)</f>
        <v>0</v>
      </c>
      <c r="S1363" s="354" t="e">
        <f>R1363/P1363</f>
        <v>#DIV/0!</v>
      </c>
      <c r="T1363" s="350" t="e">
        <f>LOOKUP(S1363,{0.4,0.45,0.5,0.55,0.6,0.65,0.7,0.75,0.8,0.85,0.9,0.95,1},{0.1,0.175,0.25,0.325,0.4,0.475,0.55,0.625,0.7,0.775,0.85,0.925,1})</f>
        <v>#DIV/0!</v>
      </c>
      <c r="U1363" s="356"/>
      <c r="V1363" s="358"/>
      <c r="W1363" s="360"/>
      <c r="X1363" s="356"/>
      <c r="Y1363" s="352">
        <f>R1363-(V1363/10)-X1363</f>
        <v>0</v>
      </c>
      <c r="Z1363" s="352" t="e">
        <f>Y1363*T1363*AE1363</f>
        <v>#DIV/0!</v>
      </c>
      <c r="AA1363" s="352"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x14ac:dyDescent="0.15">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51"/>
      <c r="Q1364" s="266"/>
      <c r="R1364" s="353"/>
      <c r="S1364" s="355"/>
      <c r="T1364" s="351"/>
      <c r="U1364" s="357"/>
      <c r="V1364" s="359"/>
      <c r="W1364" s="361"/>
      <c r="X1364" s="357"/>
      <c r="Y1364" s="353"/>
      <c r="Z1364" s="353"/>
      <c r="AA1364" s="353"/>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x14ac:dyDescent="0.15">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51"/>
      <c r="Q1365" s="266"/>
      <c r="R1365" s="353"/>
      <c r="S1365" s="355"/>
      <c r="T1365" s="351"/>
      <c r="U1365" s="357"/>
      <c r="V1365" s="359"/>
      <c r="W1365" s="361"/>
      <c r="X1365" s="357"/>
      <c r="Y1365" s="353"/>
      <c r="Z1365" s="353"/>
      <c r="AA1365" s="353"/>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x14ac:dyDescent="0.15">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51"/>
      <c r="Q1366" s="266"/>
      <c r="R1366" s="353"/>
      <c r="S1366" s="355"/>
      <c r="T1366" s="351"/>
      <c r="U1366" s="357"/>
      <c r="V1366" s="359"/>
      <c r="W1366" s="361"/>
      <c r="X1366" s="357"/>
      <c r="Y1366" s="353"/>
      <c r="Z1366" s="353"/>
      <c r="AA1366" s="353"/>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x14ac:dyDescent="0.15">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51"/>
      <c r="Q1367" s="266"/>
      <c r="R1367" s="353"/>
      <c r="S1367" s="355"/>
      <c r="T1367" s="351"/>
      <c r="U1367" s="357"/>
      <c r="V1367" s="359"/>
      <c r="W1367" s="361"/>
      <c r="X1367" s="357"/>
      <c r="Y1367" s="353"/>
      <c r="Z1367" s="353"/>
      <c r="AA1367" s="353"/>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x14ac:dyDescent="0.15">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x14ac:dyDescent="0.15">
      <c r="A1369" s="229"/>
      <c r="B1369" s="230"/>
      <c r="C1369" s="231"/>
      <c r="D1369" s="232">
        <v>1</v>
      </c>
      <c r="E1369" s="233"/>
      <c r="F1369" s="233"/>
      <c r="G1369" s="232"/>
      <c r="H1369" s="234"/>
      <c r="I1369" s="234"/>
      <c r="J1369" s="232"/>
      <c r="K1369" s="233"/>
      <c r="L1369" s="232"/>
      <c r="M1369" s="232"/>
      <c r="N1369" s="232"/>
      <c r="O1369" s="255">
        <f t="shared" ref="O1369:O1393" si="880">N1369*M1369</f>
        <v>0</v>
      </c>
      <c r="P1369" s="350">
        <f>SUM(O1369:O1373)</f>
        <v>0</v>
      </c>
      <c r="Q1369" s="264"/>
      <c r="R1369" s="352">
        <f>SUMPRODUCT(Q1369:Q1373+0)</f>
        <v>0</v>
      </c>
      <c r="S1369" s="354" t="e">
        <f>R1369/P1369</f>
        <v>#DIV/0!</v>
      </c>
      <c r="T1369" s="350" t="e">
        <f>LOOKUP(S1369,{0.4,0.45,0.5,0.55,0.6,0.65,0.7,0.75,0.8,0.85,0.9,0.95,1},{0.1,0.175,0.25,0.325,0.4,0.475,0.55,0.625,0.7,0.775,0.85,0.925,1})</f>
        <v>#DIV/0!</v>
      </c>
      <c r="U1369" s="356"/>
      <c r="V1369" s="358"/>
      <c r="W1369" s="360"/>
      <c r="X1369" s="356"/>
      <c r="Y1369" s="352">
        <f>R1369-(V1369/10)-X1369</f>
        <v>0</v>
      </c>
      <c r="Z1369" s="352" t="e">
        <f>Y1369*T1369*AE1369</f>
        <v>#DIV/0!</v>
      </c>
      <c r="AA1369" s="352"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x14ac:dyDescent="0.15">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51"/>
      <c r="Q1370" s="266"/>
      <c r="R1370" s="353"/>
      <c r="S1370" s="355"/>
      <c r="T1370" s="351"/>
      <c r="U1370" s="357"/>
      <c r="V1370" s="359"/>
      <c r="W1370" s="361"/>
      <c r="X1370" s="357"/>
      <c r="Y1370" s="353"/>
      <c r="Z1370" s="353"/>
      <c r="AA1370" s="353"/>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x14ac:dyDescent="0.15">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51"/>
      <c r="Q1371" s="266"/>
      <c r="R1371" s="353"/>
      <c r="S1371" s="355"/>
      <c r="T1371" s="351"/>
      <c r="U1371" s="357"/>
      <c r="V1371" s="359"/>
      <c r="W1371" s="361"/>
      <c r="X1371" s="357"/>
      <c r="Y1371" s="353"/>
      <c r="Z1371" s="353"/>
      <c r="AA1371" s="353"/>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x14ac:dyDescent="0.15">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51"/>
      <c r="Q1372" s="266"/>
      <c r="R1372" s="353"/>
      <c r="S1372" s="355"/>
      <c r="T1372" s="351"/>
      <c r="U1372" s="357"/>
      <c r="V1372" s="359"/>
      <c r="W1372" s="361"/>
      <c r="X1372" s="357"/>
      <c r="Y1372" s="353"/>
      <c r="Z1372" s="353"/>
      <c r="AA1372" s="353"/>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x14ac:dyDescent="0.15">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51"/>
      <c r="Q1373" s="266"/>
      <c r="R1373" s="353"/>
      <c r="S1373" s="355"/>
      <c r="T1373" s="351"/>
      <c r="U1373" s="357"/>
      <c r="V1373" s="359"/>
      <c r="W1373" s="361"/>
      <c r="X1373" s="357"/>
      <c r="Y1373" s="353"/>
      <c r="Z1373" s="353"/>
      <c r="AA1373" s="353"/>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x14ac:dyDescent="0.15">
      <c r="A1374" s="241"/>
      <c r="B1374" s="242"/>
      <c r="C1374" s="243"/>
      <c r="D1374" s="244">
        <v>1</v>
      </c>
      <c r="E1374" s="245"/>
      <c r="F1374" s="245"/>
      <c r="G1374" s="244"/>
      <c r="H1374" s="246"/>
      <c r="I1374" s="246"/>
      <c r="J1374" s="244"/>
      <c r="K1374" s="245"/>
      <c r="L1374" s="244"/>
      <c r="M1374" s="244"/>
      <c r="N1374" s="244"/>
      <c r="O1374" s="257">
        <f t="shared" si="880"/>
        <v>0</v>
      </c>
      <c r="P1374" s="363">
        <f>SUM(O1374:O1378)</f>
        <v>0</v>
      </c>
      <c r="Q1374" s="269"/>
      <c r="R1374" s="371">
        <f>SUMPRODUCT(Q1374:Q1378+0)</f>
        <v>0</v>
      </c>
      <c r="S1374" s="374" t="e">
        <f>R1374/P1374</f>
        <v>#DIV/0!</v>
      </c>
      <c r="T1374" s="363" t="e">
        <f>LOOKUP(S1374,{0.4,0.45,0.5,0.55,0.6,0.65,0.7,0.75,0.8,0.85,0.9,0.95,1},{0.1,0.175,0.25,0.325,0.4,0.475,0.55,0.625,0.7,0.775,0.85,0.925,1})</f>
        <v>#DIV/0!</v>
      </c>
      <c r="U1374" s="369"/>
      <c r="V1374" s="365"/>
      <c r="W1374" s="367"/>
      <c r="X1374" s="369"/>
      <c r="Y1374" s="371">
        <f>R1374-(V1374/10)-X1374</f>
        <v>0</v>
      </c>
      <c r="Z1374" s="371" t="e">
        <f>Y1374*T1374*AE1374</f>
        <v>#DIV/0!</v>
      </c>
      <c r="AA1374" s="371"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x14ac:dyDescent="0.15">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64"/>
      <c r="Q1375" s="271"/>
      <c r="R1375" s="372"/>
      <c r="S1375" s="375"/>
      <c r="T1375" s="364"/>
      <c r="U1375" s="370"/>
      <c r="V1375" s="366"/>
      <c r="W1375" s="368"/>
      <c r="X1375" s="370"/>
      <c r="Y1375" s="372"/>
      <c r="Z1375" s="372"/>
      <c r="AA1375" s="372"/>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x14ac:dyDescent="0.15">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64"/>
      <c r="Q1376" s="271"/>
      <c r="R1376" s="372"/>
      <c r="S1376" s="375"/>
      <c r="T1376" s="364"/>
      <c r="U1376" s="370"/>
      <c r="V1376" s="366"/>
      <c r="W1376" s="368"/>
      <c r="X1376" s="370"/>
      <c r="Y1376" s="372"/>
      <c r="Z1376" s="372"/>
      <c r="AA1376" s="372"/>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x14ac:dyDescent="0.15">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64"/>
      <c r="Q1377" s="271"/>
      <c r="R1377" s="372"/>
      <c r="S1377" s="375"/>
      <c r="T1377" s="364"/>
      <c r="U1377" s="370"/>
      <c r="V1377" s="366"/>
      <c r="W1377" s="368"/>
      <c r="X1377" s="370"/>
      <c r="Y1377" s="372"/>
      <c r="Z1377" s="372"/>
      <c r="AA1377" s="372"/>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x14ac:dyDescent="0.15">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64"/>
      <c r="Q1378" s="271"/>
      <c r="R1378" s="372"/>
      <c r="S1378" s="375"/>
      <c r="T1378" s="364"/>
      <c r="U1378" s="370"/>
      <c r="V1378" s="366"/>
      <c r="W1378" s="368"/>
      <c r="X1378" s="370"/>
      <c r="Y1378" s="372"/>
      <c r="Z1378" s="372"/>
      <c r="AA1378" s="372"/>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x14ac:dyDescent="0.15">
      <c r="A1379" s="229"/>
      <c r="B1379" s="230"/>
      <c r="C1379" s="231"/>
      <c r="D1379" s="232">
        <v>1</v>
      </c>
      <c r="E1379" s="233"/>
      <c r="F1379" s="233"/>
      <c r="G1379" s="232"/>
      <c r="H1379" s="234"/>
      <c r="I1379" s="234"/>
      <c r="J1379" s="232"/>
      <c r="K1379" s="233"/>
      <c r="L1379" s="232"/>
      <c r="M1379" s="232"/>
      <c r="N1379" s="232"/>
      <c r="O1379" s="255">
        <f t="shared" si="880"/>
        <v>0</v>
      </c>
      <c r="P1379" s="350">
        <f>SUM(O1379:O1383)</f>
        <v>0</v>
      </c>
      <c r="Q1379" s="264"/>
      <c r="R1379" s="352">
        <f>SUMPRODUCT(Q1379:Q1383+0)</f>
        <v>0</v>
      </c>
      <c r="S1379" s="354" t="e">
        <f>R1379/P1379</f>
        <v>#DIV/0!</v>
      </c>
      <c r="T1379" s="350" t="e">
        <f>LOOKUP(S1379,{0.4,0.45,0.5,0.55,0.6,0.65,0.7,0.75,0.8,0.85,0.9,0.95,1},{0.1,0.175,0.25,0.325,0.4,0.475,0.55,0.625,0.7,0.775,0.85,0.925,1})</f>
        <v>#DIV/0!</v>
      </c>
      <c r="U1379" s="356"/>
      <c r="V1379" s="358"/>
      <c r="W1379" s="360"/>
      <c r="X1379" s="356"/>
      <c r="Y1379" s="352">
        <f>R1379-(V1379/10)-X1379</f>
        <v>0</v>
      </c>
      <c r="Z1379" s="352" t="e">
        <f>Y1379*T1379*AE1379</f>
        <v>#DIV/0!</v>
      </c>
      <c r="AA1379" s="352"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x14ac:dyDescent="0.15">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51"/>
      <c r="Q1380" s="266"/>
      <c r="R1380" s="353"/>
      <c r="S1380" s="355"/>
      <c r="T1380" s="351"/>
      <c r="U1380" s="357"/>
      <c r="V1380" s="359"/>
      <c r="W1380" s="361"/>
      <c r="X1380" s="357"/>
      <c r="Y1380" s="353"/>
      <c r="Z1380" s="353"/>
      <c r="AA1380" s="353"/>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x14ac:dyDescent="0.15">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51"/>
      <c r="Q1381" s="266"/>
      <c r="R1381" s="353"/>
      <c r="S1381" s="355"/>
      <c r="T1381" s="351"/>
      <c r="U1381" s="357"/>
      <c r="V1381" s="359"/>
      <c r="W1381" s="361"/>
      <c r="X1381" s="357"/>
      <c r="Y1381" s="353"/>
      <c r="Z1381" s="353"/>
      <c r="AA1381" s="353"/>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x14ac:dyDescent="0.15">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51"/>
      <c r="Q1382" s="266"/>
      <c r="R1382" s="353"/>
      <c r="S1382" s="355"/>
      <c r="T1382" s="351"/>
      <c r="U1382" s="357"/>
      <c r="V1382" s="359"/>
      <c r="W1382" s="361"/>
      <c r="X1382" s="357"/>
      <c r="Y1382" s="353"/>
      <c r="Z1382" s="353"/>
      <c r="AA1382" s="353"/>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x14ac:dyDescent="0.15">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51"/>
      <c r="Q1383" s="266"/>
      <c r="R1383" s="353"/>
      <c r="S1383" s="355"/>
      <c r="T1383" s="351"/>
      <c r="U1383" s="357"/>
      <c r="V1383" s="359"/>
      <c r="W1383" s="361"/>
      <c r="X1383" s="357"/>
      <c r="Y1383" s="353"/>
      <c r="Z1383" s="353"/>
      <c r="AA1383" s="353"/>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x14ac:dyDescent="0.15">
      <c r="A1384" s="241"/>
      <c r="B1384" s="242"/>
      <c r="C1384" s="243"/>
      <c r="D1384" s="244">
        <v>1</v>
      </c>
      <c r="E1384" s="245"/>
      <c r="F1384" s="245"/>
      <c r="G1384" s="244"/>
      <c r="H1384" s="246"/>
      <c r="I1384" s="246"/>
      <c r="J1384" s="244"/>
      <c r="K1384" s="245"/>
      <c r="L1384" s="244"/>
      <c r="M1384" s="244"/>
      <c r="N1384" s="244"/>
      <c r="O1384" s="257">
        <f t="shared" si="880"/>
        <v>0</v>
      </c>
      <c r="P1384" s="363">
        <f>SUM(O1384:O1388)</f>
        <v>0</v>
      </c>
      <c r="Q1384" s="269"/>
      <c r="R1384" s="371">
        <f>SUMPRODUCT(Q1384:Q1388+0)</f>
        <v>0</v>
      </c>
      <c r="S1384" s="374" t="e">
        <f>R1384/P1384</f>
        <v>#DIV/0!</v>
      </c>
      <c r="T1384" s="363" t="e">
        <f>LOOKUP(S1384,{0.4,0.45,0.5,0.55,0.6,0.65,0.7,0.75,0.8,0.85,0.9,0.95,1},{0.1,0.175,0.25,0.325,0.4,0.475,0.55,0.625,0.7,0.775,0.85,0.925,1})</f>
        <v>#DIV/0!</v>
      </c>
      <c r="U1384" s="369"/>
      <c r="V1384" s="365"/>
      <c r="W1384" s="367"/>
      <c r="X1384" s="369"/>
      <c r="Y1384" s="371">
        <f>R1384-(V1384/10)-X1384</f>
        <v>0</v>
      </c>
      <c r="Z1384" s="371" t="e">
        <f>Y1384*T1384*AE1384</f>
        <v>#DIV/0!</v>
      </c>
      <c r="AA1384" s="371"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x14ac:dyDescent="0.15">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64"/>
      <c r="Q1385" s="271"/>
      <c r="R1385" s="372"/>
      <c r="S1385" s="375"/>
      <c r="T1385" s="364"/>
      <c r="U1385" s="370"/>
      <c r="V1385" s="366"/>
      <c r="W1385" s="368"/>
      <c r="X1385" s="370"/>
      <c r="Y1385" s="372"/>
      <c r="Z1385" s="372"/>
      <c r="AA1385" s="372"/>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x14ac:dyDescent="0.15">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64"/>
      <c r="Q1386" s="271"/>
      <c r="R1386" s="372"/>
      <c r="S1386" s="375"/>
      <c r="T1386" s="364"/>
      <c r="U1386" s="370"/>
      <c r="V1386" s="366"/>
      <c r="W1386" s="368"/>
      <c r="X1386" s="370"/>
      <c r="Y1386" s="372"/>
      <c r="Z1386" s="372"/>
      <c r="AA1386" s="372"/>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x14ac:dyDescent="0.15">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64"/>
      <c r="Q1387" s="271"/>
      <c r="R1387" s="372"/>
      <c r="S1387" s="375"/>
      <c r="T1387" s="364"/>
      <c r="U1387" s="370"/>
      <c r="V1387" s="366"/>
      <c r="W1387" s="368"/>
      <c r="X1387" s="370"/>
      <c r="Y1387" s="372"/>
      <c r="Z1387" s="372"/>
      <c r="AA1387" s="372"/>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x14ac:dyDescent="0.15">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64"/>
      <c r="Q1388" s="271"/>
      <c r="R1388" s="372"/>
      <c r="S1388" s="375"/>
      <c r="T1388" s="364"/>
      <c r="U1388" s="370"/>
      <c r="V1388" s="366"/>
      <c r="W1388" s="368"/>
      <c r="X1388" s="370"/>
      <c r="Y1388" s="372"/>
      <c r="Z1388" s="372"/>
      <c r="AA1388" s="372"/>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x14ac:dyDescent="0.15">
      <c r="A1389" s="229"/>
      <c r="B1389" s="230"/>
      <c r="C1389" s="231"/>
      <c r="D1389" s="232">
        <v>1</v>
      </c>
      <c r="E1389" s="233"/>
      <c r="F1389" s="233"/>
      <c r="G1389" s="232"/>
      <c r="H1389" s="234"/>
      <c r="I1389" s="234"/>
      <c r="J1389" s="232"/>
      <c r="K1389" s="233"/>
      <c r="L1389" s="232"/>
      <c r="M1389" s="232"/>
      <c r="N1389" s="232"/>
      <c r="O1389" s="255">
        <f t="shared" si="880"/>
        <v>0</v>
      </c>
      <c r="P1389" s="350">
        <f>SUM(O1389:O1393)</f>
        <v>0</v>
      </c>
      <c r="Q1389" s="264"/>
      <c r="R1389" s="352">
        <f>SUMPRODUCT(Q1389:Q1393+0)</f>
        <v>0</v>
      </c>
      <c r="S1389" s="354" t="e">
        <f>R1389/P1389</f>
        <v>#DIV/0!</v>
      </c>
      <c r="T1389" s="350" t="e">
        <f>LOOKUP(S1389,{0.4,0.45,0.5,0.55,0.6,0.65,0.7,0.75,0.8,0.85,0.9,0.95,1},{0.1,0.175,0.25,0.325,0.4,0.475,0.55,0.625,0.7,0.775,0.85,0.925,1})</f>
        <v>#DIV/0!</v>
      </c>
      <c r="U1389" s="356"/>
      <c r="V1389" s="358"/>
      <c r="W1389" s="360"/>
      <c r="X1389" s="356"/>
      <c r="Y1389" s="352">
        <f>R1389-(V1389/10)-X1389</f>
        <v>0</v>
      </c>
      <c r="Z1389" s="352" t="e">
        <f>Y1389*T1389*AE1389</f>
        <v>#DIV/0!</v>
      </c>
      <c r="AA1389" s="352"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x14ac:dyDescent="0.15">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51"/>
      <c r="Q1390" s="266"/>
      <c r="R1390" s="353"/>
      <c r="S1390" s="355"/>
      <c r="T1390" s="351"/>
      <c r="U1390" s="357"/>
      <c r="V1390" s="359"/>
      <c r="W1390" s="361"/>
      <c r="X1390" s="357"/>
      <c r="Y1390" s="353"/>
      <c r="Z1390" s="353"/>
      <c r="AA1390" s="353"/>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x14ac:dyDescent="0.15">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51"/>
      <c r="Q1391" s="266"/>
      <c r="R1391" s="353"/>
      <c r="S1391" s="355"/>
      <c r="T1391" s="351"/>
      <c r="U1391" s="357"/>
      <c r="V1391" s="359"/>
      <c r="W1391" s="361"/>
      <c r="X1391" s="357"/>
      <c r="Y1391" s="353"/>
      <c r="Z1391" s="353"/>
      <c r="AA1391" s="353"/>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x14ac:dyDescent="0.15">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51"/>
      <c r="Q1392" s="266"/>
      <c r="R1392" s="353"/>
      <c r="S1392" s="355"/>
      <c r="T1392" s="351"/>
      <c r="U1392" s="357"/>
      <c r="V1392" s="359"/>
      <c r="W1392" s="361"/>
      <c r="X1392" s="357"/>
      <c r="Y1392" s="353"/>
      <c r="Z1392" s="353"/>
      <c r="AA1392" s="353"/>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x14ac:dyDescent="0.15">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51"/>
      <c r="Q1393" s="266"/>
      <c r="R1393" s="353"/>
      <c r="S1393" s="355"/>
      <c r="T1393" s="351"/>
      <c r="U1393" s="357"/>
      <c r="V1393" s="359"/>
      <c r="W1393" s="361"/>
      <c r="X1393" s="357"/>
      <c r="Y1393" s="353"/>
      <c r="Z1393" s="353"/>
      <c r="AA1393" s="353"/>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x14ac:dyDescent="0.15">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x14ac:dyDescent="0.15">
      <c r="A1395" s="229"/>
      <c r="B1395" s="230"/>
      <c r="C1395" s="231"/>
      <c r="D1395" s="232">
        <v>1</v>
      </c>
      <c r="E1395" s="233"/>
      <c r="F1395" s="233"/>
      <c r="G1395" s="232"/>
      <c r="H1395" s="234"/>
      <c r="I1395" s="234"/>
      <c r="J1395" s="232"/>
      <c r="K1395" s="233"/>
      <c r="L1395" s="232"/>
      <c r="M1395" s="232"/>
      <c r="N1395" s="232"/>
      <c r="O1395" s="255">
        <f t="shared" ref="O1395:O1419" si="897">N1395*M1395</f>
        <v>0</v>
      </c>
      <c r="P1395" s="350">
        <f>SUM(O1395:O1399)</f>
        <v>0</v>
      </c>
      <c r="Q1395" s="264"/>
      <c r="R1395" s="352">
        <f>SUMPRODUCT(Q1395:Q1399+0)</f>
        <v>0</v>
      </c>
      <c r="S1395" s="354" t="e">
        <f>R1395/P1395</f>
        <v>#DIV/0!</v>
      </c>
      <c r="T1395" s="350" t="e">
        <f>LOOKUP(S1395,{0.4,0.45,0.5,0.55,0.6,0.65,0.7,0.75,0.8,0.85,0.9,0.95,1},{0.1,0.175,0.25,0.325,0.4,0.475,0.55,0.625,0.7,0.775,0.85,0.925,1})</f>
        <v>#DIV/0!</v>
      </c>
      <c r="U1395" s="356"/>
      <c r="V1395" s="358"/>
      <c r="W1395" s="360"/>
      <c r="X1395" s="356"/>
      <c r="Y1395" s="352">
        <f>R1395-(V1395/10)-X1395</f>
        <v>0</v>
      </c>
      <c r="Z1395" s="352" t="e">
        <f>Y1395*T1395*AE1395</f>
        <v>#DIV/0!</v>
      </c>
      <c r="AA1395" s="352"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x14ac:dyDescent="0.15">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51"/>
      <c r="Q1396" s="266"/>
      <c r="R1396" s="353"/>
      <c r="S1396" s="355"/>
      <c r="T1396" s="351"/>
      <c r="U1396" s="357"/>
      <c r="V1396" s="359"/>
      <c r="W1396" s="361"/>
      <c r="X1396" s="357"/>
      <c r="Y1396" s="353"/>
      <c r="Z1396" s="353"/>
      <c r="AA1396" s="353"/>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x14ac:dyDescent="0.15">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51"/>
      <c r="Q1397" s="266"/>
      <c r="R1397" s="353"/>
      <c r="S1397" s="355"/>
      <c r="T1397" s="351"/>
      <c r="U1397" s="357"/>
      <c r="V1397" s="359"/>
      <c r="W1397" s="361"/>
      <c r="X1397" s="357"/>
      <c r="Y1397" s="353"/>
      <c r="Z1397" s="353"/>
      <c r="AA1397" s="353"/>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x14ac:dyDescent="0.15">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51"/>
      <c r="Q1398" s="266"/>
      <c r="R1398" s="353"/>
      <c r="S1398" s="355"/>
      <c r="T1398" s="351"/>
      <c r="U1398" s="357"/>
      <c r="V1398" s="359"/>
      <c r="W1398" s="361"/>
      <c r="X1398" s="357"/>
      <c r="Y1398" s="353"/>
      <c r="Z1398" s="353"/>
      <c r="AA1398" s="353"/>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x14ac:dyDescent="0.15">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51"/>
      <c r="Q1399" s="266"/>
      <c r="R1399" s="353"/>
      <c r="S1399" s="355"/>
      <c r="T1399" s="351"/>
      <c r="U1399" s="357"/>
      <c r="V1399" s="359"/>
      <c r="W1399" s="361"/>
      <c r="X1399" s="357"/>
      <c r="Y1399" s="353"/>
      <c r="Z1399" s="353"/>
      <c r="AA1399" s="353"/>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x14ac:dyDescent="0.15">
      <c r="A1400" s="241"/>
      <c r="B1400" s="242"/>
      <c r="C1400" s="243"/>
      <c r="D1400" s="244">
        <v>1</v>
      </c>
      <c r="E1400" s="245"/>
      <c r="F1400" s="245"/>
      <c r="G1400" s="244"/>
      <c r="H1400" s="246"/>
      <c r="I1400" s="246"/>
      <c r="J1400" s="244"/>
      <c r="K1400" s="245"/>
      <c r="L1400" s="244"/>
      <c r="M1400" s="244"/>
      <c r="N1400" s="244"/>
      <c r="O1400" s="257">
        <f t="shared" si="897"/>
        <v>0</v>
      </c>
      <c r="P1400" s="363">
        <f>SUM(O1400:O1404)</f>
        <v>0</v>
      </c>
      <c r="Q1400" s="269"/>
      <c r="R1400" s="371">
        <f>SUMPRODUCT(Q1400:Q1404+0)</f>
        <v>0</v>
      </c>
      <c r="S1400" s="374" t="e">
        <f>R1400/P1400</f>
        <v>#DIV/0!</v>
      </c>
      <c r="T1400" s="363" t="e">
        <f>LOOKUP(S1400,{0.4,0.45,0.5,0.55,0.6,0.65,0.7,0.75,0.8,0.85,0.9,0.95,1},{0.1,0.175,0.25,0.325,0.4,0.475,0.55,0.625,0.7,0.775,0.85,0.925,1})</f>
        <v>#DIV/0!</v>
      </c>
      <c r="U1400" s="369"/>
      <c r="V1400" s="365"/>
      <c r="W1400" s="367"/>
      <c r="X1400" s="369"/>
      <c r="Y1400" s="371">
        <f>R1400-(V1400/10)-X1400</f>
        <v>0</v>
      </c>
      <c r="Z1400" s="371" t="e">
        <f>Y1400*T1400*AE1400</f>
        <v>#DIV/0!</v>
      </c>
      <c r="AA1400" s="371"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x14ac:dyDescent="0.15">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64"/>
      <c r="Q1401" s="271"/>
      <c r="R1401" s="372"/>
      <c r="S1401" s="375"/>
      <c r="T1401" s="364"/>
      <c r="U1401" s="370"/>
      <c r="V1401" s="366"/>
      <c r="W1401" s="368"/>
      <c r="X1401" s="370"/>
      <c r="Y1401" s="372"/>
      <c r="Z1401" s="372"/>
      <c r="AA1401" s="372"/>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x14ac:dyDescent="0.15">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64"/>
      <c r="Q1402" s="271"/>
      <c r="R1402" s="372"/>
      <c r="S1402" s="375"/>
      <c r="T1402" s="364"/>
      <c r="U1402" s="370"/>
      <c r="V1402" s="366"/>
      <c r="W1402" s="368"/>
      <c r="X1402" s="370"/>
      <c r="Y1402" s="372"/>
      <c r="Z1402" s="372"/>
      <c r="AA1402" s="372"/>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x14ac:dyDescent="0.15">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64"/>
      <c r="Q1403" s="271"/>
      <c r="R1403" s="372"/>
      <c r="S1403" s="375"/>
      <c r="T1403" s="364"/>
      <c r="U1403" s="370"/>
      <c r="V1403" s="366"/>
      <c r="W1403" s="368"/>
      <c r="X1403" s="370"/>
      <c r="Y1403" s="372"/>
      <c r="Z1403" s="372"/>
      <c r="AA1403" s="372"/>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x14ac:dyDescent="0.15">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64"/>
      <c r="Q1404" s="271"/>
      <c r="R1404" s="372"/>
      <c r="S1404" s="375"/>
      <c r="T1404" s="364"/>
      <c r="U1404" s="370"/>
      <c r="V1404" s="366"/>
      <c r="W1404" s="368"/>
      <c r="X1404" s="370"/>
      <c r="Y1404" s="372"/>
      <c r="Z1404" s="372"/>
      <c r="AA1404" s="372"/>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x14ac:dyDescent="0.15">
      <c r="A1405" s="229"/>
      <c r="B1405" s="230"/>
      <c r="C1405" s="231"/>
      <c r="D1405" s="232">
        <v>1</v>
      </c>
      <c r="E1405" s="233"/>
      <c r="F1405" s="233"/>
      <c r="G1405" s="232"/>
      <c r="H1405" s="234"/>
      <c r="I1405" s="234"/>
      <c r="J1405" s="232"/>
      <c r="K1405" s="233"/>
      <c r="L1405" s="232"/>
      <c r="M1405" s="232"/>
      <c r="N1405" s="232"/>
      <c r="O1405" s="255">
        <f t="shared" si="897"/>
        <v>0</v>
      </c>
      <c r="P1405" s="350">
        <f>SUM(O1405:O1409)</f>
        <v>0</v>
      </c>
      <c r="Q1405" s="264"/>
      <c r="R1405" s="352">
        <f>SUMPRODUCT(Q1405:Q1409+0)</f>
        <v>0</v>
      </c>
      <c r="S1405" s="354" t="e">
        <f>R1405/P1405</f>
        <v>#DIV/0!</v>
      </c>
      <c r="T1405" s="350" t="e">
        <f>LOOKUP(S1405,{0.4,0.45,0.5,0.55,0.6,0.65,0.7,0.75,0.8,0.85,0.9,0.95,1},{0.1,0.175,0.25,0.325,0.4,0.475,0.55,0.625,0.7,0.775,0.85,0.925,1})</f>
        <v>#DIV/0!</v>
      </c>
      <c r="U1405" s="356"/>
      <c r="V1405" s="358"/>
      <c r="W1405" s="360"/>
      <c r="X1405" s="356"/>
      <c r="Y1405" s="352">
        <f>R1405-(V1405/10)-X1405</f>
        <v>0</v>
      </c>
      <c r="Z1405" s="352" t="e">
        <f>Y1405*T1405*AE1405</f>
        <v>#DIV/0!</v>
      </c>
      <c r="AA1405" s="352"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x14ac:dyDescent="0.15">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51"/>
      <c r="Q1406" s="266"/>
      <c r="R1406" s="353"/>
      <c r="S1406" s="355"/>
      <c r="T1406" s="351"/>
      <c r="U1406" s="357"/>
      <c r="V1406" s="359"/>
      <c r="W1406" s="361"/>
      <c r="X1406" s="357"/>
      <c r="Y1406" s="353"/>
      <c r="Z1406" s="353"/>
      <c r="AA1406" s="353"/>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x14ac:dyDescent="0.15">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51"/>
      <c r="Q1407" s="266"/>
      <c r="R1407" s="353"/>
      <c r="S1407" s="355"/>
      <c r="T1407" s="351"/>
      <c r="U1407" s="357"/>
      <c r="V1407" s="359"/>
      <c r="W1407" s="361"/>
      <c r="X1407" s="357"/>
      <c r="Y1407" s="353"/>
      <c r="Z1407" s="353"/>
      <c r="AA1407" s="353"/>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x14ac:dyDescent="0.15">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51"/>
      <c r="Q1408" s="266"/>
      <c r="R1408" s="353"/>
      <c r="S1408" s="355"/>
      <c r="T1408" s="351"/>
      <c r="U1408" s="357"/>
      <c r="V1408" s="359"/>
      <c r="W1408" s="361"/>
      <c r="X1408" s="357"/>
      <c r="Y1408" s="353"/>
      <c r="Z1408" s="353"/>
      <c r="AA1408" s="353"/>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x14ac:dyDescent="0.15">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51"/>
      <c r="Q1409" s="266"/>
      <c r="R1409" s="353"/>
      <c r="S1409" s="355"/>
      <c r="T1409" s="351"/>
      <c r="U1409" s="357"/>
      <c r="V1409" s="359"/>
      <c r="W1409" s="361"/>
      <c r="X1409" s="357"/>
      <c r="Y1409" s="353"/>
      <c r="Z1409" s="353"/>
      <c r="AA1409" s="353"/>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x14ac:dyDescent="0.15">
      <c r="A1410" s="241"/>
      <c r="B1410" s="242"/>
      <c r="C1410" s="243"/>
      <c r="D1410" s="244">
        <v>1</v>
      </c>
      <c r="E1410" s="245"/>
      <c r="F1410" s="245"/>
      <c r="G1410" s="244"/>
      <c r="H1410" s="246"/>
      <c r="I1410" s="246"/>
      <c r="J1410" s="244"/>
      <c r="K1410" s="245"/>
      <c r="L1410" s="244"/>
      <c r="M1410" s="244"/>
      <c r="N1410" s="244"/>
      <c r="O1410" s="257">
        <f t="shared" si="897"/>
        <v>0</v>
      </c>
      <c r="P1410" s="363">
        <f>SUM(O1410:O1414)</f>
        <v>0</v>
      </c>
      <c r="Q1410" s="269"/>
      <c r="R1410" s="371">
        <f>SUMPRODUCT(Q1410:Q1414+0)</f>
        <v>0</v>
      </c>
      <c r="S1410" s="374" t="e">
        <f>R1410/P1410</f>
        <v>#DIV/0!</v>
      </c>
      <c r="T1410" s="363" t="e">
        <f>LOOKUP(S1410,{0.4,0.45,0.5,0.55,0.6,0.65,0.7,0.75,0.8,0.85,0.9,0.95,1},{0.1,0.175,0.25,0.325,0.4,0.475,0.55,0.625,0.7,0.775,0.85,0.925,1})</f>
        <v>#DIV/0!</v>
      </c>
      <c r="U1410" s="369"/>
      <c r="V1410" s="365"/>
      <c r="W1410" s="367"/>
      <c r="X1410" s="369"/>
      <c r="Y1410" s="371">
        <f>R1410-(V1410/10)-X1410</f>
        <v>0</v>
      </c>
      <c r="Z1410" s="371" t="e">
        <f>Y1410*T1410*AE1410</f>
        <v>#DIV/0!</v>
      </c>
      <c r="AA1410" s="371"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x14ac:dyDescent="0.15">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64"/>
      <c r="Q1411" s="271"/>
      <c r="R1411" s="372"/>
      <c r="S1411" s="375"/>
      <c r="T1411" s="364"/>
      <c r="U1411" s="370"/>
      <c r="V1411" s="366"/>
      <c r="W1411" s="368"/>
      <c r="X1411" s="370"/>
      <c r="Y1411" s="372"/>
      <c r="Z1411" s="372"/>
      <c r="AA1411" s="372"/>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x14ac:dyDescent="0.15">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64"/>
      <c r="Q1412" s="271"/>
      <c r="R1412" s="372"/>
      <c r="S1412" s="375"/>
      <c r="T1412" s="364"/>
      <c r="U1412" s="370"/>
      <c r="V1412" s="366"/>
      <c r="W1412" s="368"/>
      <c r="X1412" s="370"/>
      <c r="Y1412" s="372"/>
      <c r="Z1412" s="372"/>
      <c r="AA1412" s="372"/>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x14ac:dyDescent="0.15">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64"/>
      <c r="Q1413" s="271"/>
      <c r="R1413" s="372"/>
      <c r="S1413" s="375"/>
      <c r="T1413" s="364"/>
      <c r="U1413" s="370"/>
      <c r="V1413" s="366"/>
      <c r="W1413" s="368"/>
      <c r="X1413" s="370"/>
      <c r="Y1413" s="372"/>
      <c r="Z1413" s="372"/>
      <c r="AA1413" s="372"/>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x14ac:dyDescent="0.15">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64"/>
      <c r="Q1414" s="271"/>
      <c r="R1414" s="372"/>
      <c r="S1414" s="375"/>
      <c r="T1414" s="364"/>
      <c r="U1414" s="370"/>
      <c r="V1414" s="366"/>
      <c r="W1414" s="368"/>
      <c r="X1414" s="370"/>
      <c r="Y1414" s="372"/>
      <c r="Z1414" s="372"/>
      <c r="AA1414" s="372"/>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x14ac:dyDescent="0.15">
      <c r="A1415" s="229"/>
      <c r="B1415" s="230"/>
      <c r="C1415" s="231"/>
      <c r="D1415" s="232">
        <v>1</v>
      </c>
      <c r="E1415" s="233"/>
      <c r="F1415" s="233"/>
      <c r="G1415" s="232"/>
      <c r="H1415" s="234"/>
      <c r="I1415" s="234"/>
      <c r="J1415" s="232"/>
      <c r="K1415" s="233"/>
      <c r="L1415" s="232"/>
      <c r="M1415" s="232"/>
      <c r="N1415" s="232"/>
      <c r="O1415" s="255">
        <f t="shared" si="897"/>
        <v>0</v>
      </c>
      <c r="P1415" s="350">
        <f>SUM(O1415:O1419)</f>
        <v>0</v>
      </c>
      <c r="Q1415" s="264"/>
      <c r="R1415" s="352">
        <f>SUMPRODUCT(Q1415:Q1419+0)</f>
        <v>0</v>
      </c>
      <c r="S1415" s="354" t="e">
        <f>R1415/P1415</f>
        <v>#DIV/0!</v>
      </c>
      <c r="T1415" s="350" t="e">
        <f>LOOKUP(S1415,{0.4,0.45,0.5,0.55,0.6,0.65,0.7,0.75,0.8,0.85,0.9,0.95,1},{0.1,0.175,0.25,0.325,0.4,0.475,0.55,0.625,0.7,0.775,0.85,0.925,1})</f>
        <v>#DIV/0!</v>
      </c>
      <c r="U1415" s="356"/>
      <c r="V1415" s="358"/>
      <c r="W1415" s="360"/>
      <c r="X1415" s="356"/>
      <c r="Y1415" s="352">
        <f>R1415-(V1415/10)-X1415</f>
        <v>0</v>
      </c>
      <c r="Z1415" s="352" t="e">
        <f>Y1415*T1415*AE1415</f>
        <v>#DIV/0!</v>
      </c>
      <c r="AA1415" s="352"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x14ac:dyDescent="0.15">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51"/>
      <c r="Q1416" s="266"/>
      <c r="R1416" s="353"/>
      <c r="S1416" s="355"/>
      <c r="T1416" s="351"/>
      <c r="U1416" s="357"/>
      <c r="V1416" s="359"/>
      <c r="W1416" s="361"/>
      <c r="X1416" s="357"/>
      <c r="Y1416" s="353"/>
      <c r="Z1416" s="353"/>
      <c r="AA1416" s="353"/>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x14ac:dyDescent="0.15">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51"/>
      <c r="Q1417" s="266"/>
      <c r="R1417" s="353"/>
      <c r="S1417" s="355"/>
      <c r="T1417" s="351"/>
      <c r="U1417" s="357"/>
      <c r="V1417" s="359"/>
      <c r="W1417" s="361"/>
      <c r="X1417" s="357"/>
      <c r="Y1417" s="353"/>
      <c r="Z1417" s="353"/>
      <c r="AA1417" s="353"/>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x14ac:dyDescent="0.15">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51"/>
      <c r="Q1418" s="266"/>
      <c r="R1418" s="353"/>
      <c r="S1418" s="355"/>
      <c r="T1418" s="351"/>
      <c r="U1418" s="357"/>
      <c r="V1418" s="359"/>
      <c r="W1418" s="361"/>
      <c r="X1418" s="357"/>
      <c r="Y1418" s="353"/>
      <c r="Z1418" s="353"/>
      <c r="AA1418" s="353"/>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x14ac:dyDescent="0.15">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51"/>
      <c r="Q1419" s="266"/>
      <c r="R1419" s="353"/>
      <c r="S1419" s="355"/>
      <c r="T1419" s="351"/>
      <c r="U1419" s="357"/>
      <c r="V1419" s="359"/>
      <c r="W1419" s="361"/>
      <c r="X1419" s="357"/>
      <c r="Y1419" s="353"/>
      <c r="Z1419" s="353"/>
      <c r="AA1419" s="353"/>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x14ac:dyDescent="0.15">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x14ac:dyDescent="0.15">
      <c r="A1421" s="229"/>
      <c r="B1421" s="230"/>
      <c r="C1421" s="231"/>
      <c r="D1421" s="232">
        <v>1</v>
      </c>
      <c r="E1421" s="233"/>
      <c r="F1421" s="233"/>
      <c r="G1421" s="232"/>
      <c r="H1421" s="234"/>
      <c r="I1421" s="234"/>
      <c r="J1421" s="232"/>
      <c r="K1421" s="233"/>
      <c r="L1421" s="232"/>
      <c r="M1421" s="232"/>
      <c r="N1421" s="232"/>
      <c r="O1421" s="255">
        <f t="shared" ref="O1421:O1445" si="914">N1421*M1421</f>
        <v>0</v>
      </c>
      <c r="P1421" s="350">
        <f>SUM(O1421:O1425)</f>
        <v>0</v>
      </c>
      <c r="Q1421" s="264"/>
      <c r="R1421" s="352">
        <f>SUMPRODUCT(Q1421:Q1425+0)</f>
        <v>0</v>
      </c>
      <c r="S1421" s="354" t="e">
        <f>R1421/P1421</f>
        <v>#DIV/0!</v>
      </c>
      <c r="T1421" s="350" t="e">
        <f>LOOKUP(S1421,{0.4,0.45,0.5,0.55,0.6,0.65,0.7,0.75,0.8,0.85,0.9,0.95,1},{0.1,0.175,0.25,0.325,0.4,0.475,0.55,0.625,0.7,0.775,0.85,0.925,1})</f>
        <v>#DIV/0!</v>
      </c>
      <c r="U1421" s="356"/>
      <c r="V1421" s="358"/>
      <c r="W1421" s="360"/>
      <c r="X1421" s="356"/>
      <c r="Y1421" s="352">
        <f>R1421-(V1421/10)-X1421</f>
        <v>0</v>
      </c>
      <c r="Z1421" s="352" t="e">
        <f>Y1421*T1421*AE1421</f>
        <v>#DIV/0!</v>
      </c>
      <c r="AA1421" s="352"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x14ac:dyDescent="0.15">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51"/>
      <c r="Q1422" s="266"/>
      <c r="R1422" s="353"/>
      <c r="S1422" s="355"/>
      <c r="T1422" s="351"/>
      <c r="U1422" s="357"/>
      <c r="V1422" s="359"/>
      <c r="W1422" s="361"/>
      <c r="X1422" s="357"/>
      <c r="Y1422" s="353"/>
      <c r="Z1422" s="353"/>
      <c r="AA1422" s="353"/>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x14ac:dyDescent="0.15">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51"/>
      <c r="Q1423" s="266"/>
      <c r="R1423" s="353"/>
      <c r="S1423" s="355"/>
      <c r="T1423" s="351"/>
      <c r="U1423" s="357"/>
      <c r="V1423" s="359"/>
      <c r="W1423" s="361"/>
      <c r="X1423" s="357"/>
      <c r="Y1423" s="353"/>
      <c r="Z1423" s="353"/>
      <c r="AA1423" s="353"/>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x14ac:dyDescent="0.15">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51"/>
      <c r="Q1424" s="266"/>
      <c r="R1424" s="353"/>
      <c r="S1424" s="355"/>
      <c r="T1424" s="351"/>
      <c r="U1424" s="357"/>
      <c r="V1424" s="359"/>
      <c r="W1424" s="361"/>
      <c r="X1424" s="357"/>
      <c r="Y1424" s="353"/>
      <c r="Z1424" s="353"/>
      <c r="AA1424" s="353"/>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x14ac:dyDescent="0.15">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51"/>
      <c r="Q1425" s="266"/>
      <c r="R1425" s="353"/>
      <c r="S1425" s="355"/>
      <c r="T1425" s="351"/>
      <c r="U1425" s="357"/>
      <c r="V1425" s="359"/>
      <c r="W1425" s="361"/>
      <c r="X1425" s="357"/>
      <c r="Y1425" s="353"/>
      <c r="Z1425" s="353"/>
      <c r="AA1425" s="353"/>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x14ac:dyDescent="0.15">
      <c r="A1426" s="241"/>
      <c r="B1426" s="242"/>
      <c r="C1426" s="243"/>
      <c r="D1426" s="244">
        <v>1</v>
      </c>
      <c r="E1426" s="245"/>
      <c r="F1426" s="245"/>
      <c r="G1426" s="244"/>
      <c r="H1426" s="246"/>
      <c r="I1426" s="246"/>
      <c r="J1426" s="244"/>
      <c r="K1426" s="245"/>
      <c r="L1426" s="244"/>
      <c r="M1426" s="244"/>
      <c r="N1426" s="244"/>
      <c r="O1426" s="257">
        <f t="shared" si="914"/>
        <v>0</v>
      </c>
      <c r="P1426" s="363">
        <f>SUM(O1426:O1430)</f>
        <v>0</v>
      </c>
      <c r="Q1426" s="269"/>
      <c r="R1426" s="371">
        <f>SUMPRODUCT(Q1426:Q1430+0)</f>
        <v>0</v>
      </c>
      <c r="S1426" s="374" t="e">
        <f>R1426/P1426</f>
        <v>#DIV/0!</v>
      </c>
      <c r="T1426" s="363" t="e">
        <f>LOOKUP(S1426,{0.4,0.45,0.5,0.55,0.6,0.65,0.7,0.75,0.8,0.85,0.9,0.95,1},{0.1,0.175,0.25,0.325,0.4,0.475,0.55,0.625,0.7,0.775,0.85,0.925,1})</f>
        <v>#DIV/0!</v>
      </c>
      <c r="U1426" s="369"/>
      <c r="V1426" s="365"/>
      <c r="W1426" s="367"/>
      <c r="X1426" s="369"/>
      <c r="Y1426" s="371">
        <f>R1426-(V1426/10)-X1426</f>
        <v>0</v>
      </c>
      <c r="Z1426" s="371" t="e">
        <f>Y1426*T1426*AE1426</f>
        <v>#DIV/0!</v>
      </c>
      <c r="AA1426" s="371"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x14ac:dyDescent="0.15">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64"/>
      <c r="Q1427" s="271"/>
      <c r="R1427" s="372"/>
      <c r="S1427" s="375"/>
      <c r="T1427" s="364"/>
      <c r="U1427" s="370"/>
      <c r="V1427" s="366"/>
      <c r="W1427" s="368"/>
      <c r="X1427" s="370"/>
      <c r="Y1427" s="372"/>
      <c r="Z1427" s="372"/>
      <c r="AA1427" s="372"/>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x14ac:dyDescent="0.15">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64"/>
      <c r="Q1428" s="271"/>
      <c r="R1428" s="372"/>
      <c r="S1428" s="375"/>
      <c r="T1428" s="364"/>
      <c r="U1428" s="370"/>
      <c r="V1428" s="366"/>
      <c r="W1428" s="368"/>
      <c r="X1428" s="370"/>
      <c r="Y1428" s="372"/>
      <c r="Z1428" s="372"/>
      <c r="AA1428" s="372"/>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x14ac:dyDescent="0.15">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64"/>
      <c r="Q1429" s="271"/>
      <c r="R1429" s="372"/>
      <c r="S1429" s="375"/>
      <c r="T1429" s="364"/>
      <c r="U1429" s="370"/>
      <c r="V1429" s="366"/>
      <c r="W1429" s="368"/>
      <c r="X1429" s="370"/>
      <c r="Y1429" s="372"/>
      <c r="Z1429" s="372"/>
      <c r="AA1429" s="372"/>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x14ac:dyDescent="0.15">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64"/>
      <c r="Q1430" s="271"/>
      <c r="R1430" s="372"/>
      <c r="S1430" s="375"/>
      <c r="T1430" s="364"/>
      <c r="U1430" s="370"/>
      <c r="V1430" s="366"/>
      <c r="W1430" s="368"/>
      <c r="X1430" s="370"/>
      <c r="Y1430" s="372"/>
      <c r="Z1430" s="372"/>
      <c r="AA1430" s="372"/>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x14ac:dyDescent="0.15">
      <c r="A1431" s="229"/>
      <c r="B1431" s="230"/>
      <c r="C1431" s="231"/>
      <c r="D1431" s="232">
        <v>1</v>
      </c>
      <c r="E1431" s="233"/>
      <c r="F1431" s="233"/>
      <c r="G1431" s="232"/>
      <c r="H1431" s="234"/>
      <c r="I1431" s="234"/>
      <c r="J1431" s="232"/>
      <c r="K1431" s="233"/>
      <c r="L1431" s="232"/>
      <c r="M1431" s="232"/>
      <c r="N1431" s="232"/>
      <c r="O1431" s="255">
        <f t="shared" si="914"/>
        <v>0</v>
      </c>
      <c r="P1431" s="350">
        <f>SUM(O1431:O1435)</f>
        <v>0</v>
      </c>
      <c r="Q1431" s="264"/>
      <c r="R1431" s="352">
        <f>SUMPRODUCT(Q1431:Q1435+0)</f>
        <v>0</v>
      </c>
      <c r="S1431" s="354" t="e">
        <f>R1431/P1431</f>
        <v>#DIV/0!</v>
      </c>
      <c r="T1431" s="350" t="e">
        <f>LOOKUP(S1431,{0.4,0.45,0.5,0.55,0.6,0.65,0.7,0.75,0.8,0.85,0.9,0.95,1},{0.1,0.175,0.25,0.325,0.4,0.475,0.55,0.625,0.7,0.775,0.85,0.925,1})</f>
        <v>#DIV/0!</v>
      </c>
      <c r="U1431" s="356"/>
      <c r="V1431" s="358"/>
      <c r="W1431" s="360"/>
      <c r="X1431" s="356"/>
      <c r="Y1431" s="352">
        <f>R1431-(V1431/10)-X1431</f>
        <v>0</v>
      </c>
      <c r="Z1431" s="352" t="e">
        <f>Y1431*T1431*AE1431</f>
        <v>#DIV/0!</v>
      </c>
      <c r="AA1431" s="352"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x14ac:dyDescent="0.15">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51"/>
      <c r="Q1432" s="266"/>
      <c r="R1432" s="353"/>
      <c r="S1432" s="355"/>
      <c r="T1432" s="351"/>
      <c r="U1432" s="357"/>
      <c r="V1432" s="359"/>
      <c r="W1432" s="361"/>
      <c r="X1432" s="357"/>
      <c r="Y1432" s="353"/>
      <c r="Z1432" s="353"/>
      <c r="AA1432" s="353"/>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x14ac:dyDescent="0.15">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51"/>
      <c r="Q1433" s="266"/>
      <c r="R1433" s="353"/>
      <c r="S1433" s="355"/>
      <c r="T1433" s="351"/>
      <c r="U1433" s="357"/>
      <c r="V1433" s="359"/>
      <c r="W1433" s="361"/>
      <c r="X1433" s="357"/>
      <c r="Y1433" s="353"/>
      <c r="Z1433" s="353"/>
      <c r="AA1433" s="353"/>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x14ac:dyDescent="0.15">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51"/>
      <c r="Q1434" s="266"/>
      <c r="R1434" s="353"/>
      <c r="S1434" s="355"/>
      <c r="T1434" s="351"/>
      <c r="U1434" s="357"/>
      <c r="V1434" s="359"/>
      <c r="W1434" s="361"/>
      <c r="X1434" s="357"/>
      <c r="Y1434" s="353"/>
      <c r="Z1434" s="353"/>
      <c r="AA1434" s="353"/>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x14ac:dyDescent="0.15">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51"/>
      <c r="Q1435" s="266"/>
      <c r="R1435" s="353"/>
      <c r="S1435" s="355"/>
      <c r="T1435" s="351"/>
      <c r="U1435" s="357"/>
      <c r="V1435" s="359"/>
      <c r="W1435" s="361"/>
      <c r="X1435" s="357"/>
      <c r="Y1435" s="353"/>
      <c r="Z1435" s="353"/>
      <c r="AA1435" s="353"/>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x14ac:dyDescent="0.15">
      <c r="A1436" s="241"/>
      <c r="B1436" s="242"/>
      <c r="C1436" s="243"/>
      <c r="D1436" s="244">
        <v>1</v>
      </c>
      <c r="E1436" s="245"/>
      <c r="F1436" s="245"/>
      <c r="G1436" s="244"/>
      <c r="H1436" s="246"/>
      <c r="I1436" s="246"/>
      <c r="J1436" s="244"/>
      <c r="K1436" s="245"/>
      <c r="L1436" s="244"/>
      <c r="M1436" s="244"/>
      <c r="N1436" s="244"/>
      <c r="O1436" s="257">
        <f t="shared" si="914"/>
        <v>0</v>
      </c>
      <c r="P1436" s="363">
        <f>SUM(O1436:O1440)</f>
        <v>0</v>
      </c>
      <c r="Q1436" s="269"/>
      <c r="R1436" s="371">
        <f>SUMPRODUCT(Q1436:Q1440+0)</f>
        <v>0</v>
      </c>
      <c r="S1436" s="374" t="e">
        <f>R1436/P1436</f>
        <v>#DIV/0!</v>
      </c>
      <c r="T1436" s="363" t="e">
        <f>LOOKUP(S1436,{0.4,0.45,0.5,0.55,0.6,0.65,0.7,0.75,0.8,0.85,0.9,0.95,1},{0.1,0.175,0.25,0.325,0.4,0.475,0.55,0.625,0.7,0.775,0.85,0.925,1})</f>
        <v>#DIV/0!</v>
      </c>
      <c r="U1436" s="369"/>
      <c r="V1436" s="365"/>
      <c r="W1436" s="367"/>
      <c r="X1436" s="369"/>
      <c r="Y1436" s="371">
        <f>R1436-(V1436/10)-X1436</f>
        <v>0</v>
      </c>
      <c r="Z1436" s="371" t="e">
        <f>Y1436*T1436*AE1436</f>
        <v>#DIV/0!</v>
      </c>
      <c r="AA1436" s="371"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x14ac:dyDescent="0.15">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64"/>
      <c r="Q1437" s="271"/>
      <c r="R1437" s="372"/>
      <c r="S1437" s="375"/>
      <c r="T1437" s="364"/>
      <c r="U1437" s="370"/>
      <c r="V1437" s="366"/>
      <c r="W1437" s="368"/>
      <c r="X1437" s="370"/>
      <c r="Y1437" s="372"/>
      <c r="Z1437" s="372"/>
      <c r="AA1437" s="372"/>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x14ac:dyDescent="0.15">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64"/>
      <c r="Q1438" s="271"/>
      <c r="R1438" s="372"/>
      <c r="S1438" s="375"/>
      <c r="T1438" s="364"/>
      <c r="U1438" s="370"/>
      <c r="V1438" s="366"/>
      <c r="W1438" s="368"/>
      <c r="X1438" s="370"/>
      <c r="Y1438" s="372"/>
      <c r="Z1438" s="372"/>
      <c r="AA1438" s="372"/>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x14ac:dyDescent="0.15">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64"/>
      <c r="Q1439" s="271"/>
      <c r="R1439" s="372"/>
      <c r="S1439" s="375"/>
      <c r="T1439" s="364"/>
      <c r="U1439" s="370"/>
      <c r="V1439" s="366"/>
      <c r="W1439" s="368"/>
      <c r="X1439" s="370"/>
      <c r="Y1439" s="372"/>
      <c r="Z1439" s="372"/>
      <c r="AA1439" s="372"/>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x14ac:dyDescent="0.15">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64"/>
      <c r="Q1440" s="271"/>
      <c r="R1440" s="372"/>
      <c r="S1440" s="375"/>
      <c r="T1440" s="364"/>
      <c r="U1440" s="370"/>
      <c r="V1440" s="366"/>
      <c r="W1440" s="368"/>
      <c r="X1440" s="370"/>
      <c r="Y1440" s="372"/>
      <c r="Z1440" s="372"/>
      <c r="AA1440" s="372"/>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x14ac:dyDescent="0.15">
      <c r="A1441" s="229"/>
      <c r="B1441" s="230"/>
      <c r="C1441" s="231"/>
      <c r="D1441" s="232">
        <v>1</v>
      </c>
      <c r="E1441" s="233"/>
      <c r="F1441" s="233"/>
      <c r="G1441" s="232"/>
      <c r="H1441" s="234"/>
      <c r="I1441" s="234"/>
      <c r="J1441" s="232"/>
      <c r="K1441" s="233"/>
      <c r="L1441" s="232"/>
      <c r="M1441" s="232"/>
      <c r="N1441" s="232"/>
      <c r="O1441" s="255">
        <f t="shared" si="914"/>
        <v>0</v>
      </c>
      <c r="P1441" s="350">
        <f>SUM(O1441:O1445)</f>
        <v>0</v>
      </c>
      <c r="Q1441" s="264"/>
      <c r="R1441" s="352">
        <f>SUMPRODUCT(Q1441:Q1445+0)</f>
        <v>0</v>
      </c>
      <c r="S1441" s="354" t="e">
        <f>R1441/P1441</f>
        <v>#DIV/0!</v>
      </c>
      <c r="T1441" s="350" t="e">
        <f>LOOKUP(S1441,{0.4,0.45,0.5,0.55,0.6,0.65,0.7,0.75,0.8,0.85,0.9,0.95,1},{0.1,0.175,0.25,0.325,0.4,0.475,0.55,0.625,0.7,0.775,0.85,0.925,1})</f>
        <v>#DIV/0!</v>
      </c>
      <c r="U1441" s="356"/>
      <c r="V1441" s="358"/>
      <c r="W1441" s="360"/>
      <c r="X1441" s="356"/>
      <c r="Y1441" s="352">
        <f>R1441-(V1441/10)-X1441</f>
        <v>0</v>
      </c>
      <c r="Z1441" s="352" t="e">
        <f>Y1441*T1441*AE1441</f>
        <v>#DIV/0!</v>
      </c>
      <c r="AA1441" s="352"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x14ac:dyDescent="0.15">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51"/>
      <c r="Q1442" s="266"/>
      <c r="R1442" s="353"/>
      <c r="S1442" s="355"/>
      <c r="T1442" s="351"/>
      <c r="U1442" s="357"/>
      <c r="V1442" s="359"/>
      <c r="W1442" s="361"/>
      <c r="X1442" s="357"/>
      <c r="Y1442" s="353"/>
      <c r="Z1442" s="353"/>
      <c r="AA1442" s="353"/>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x14ac:dyDescent="0.15">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51"/>
      <c r="Q1443" s="266"/>
      <c r="R1443" s="353"/>
      <c r="S1443" s="355"/>
      <c r="T1443" s="351"/>
      <c r="U1443" s="357"/>
      <c r="V1443" s="359"/>
      <c r="W1443" s="361"/>
      <c r="X1443" s="357"/>
      <c r="Y1443" s="353"/>
      <c r="Z1443" s="353"/>
      <c r="AA1443" s="353"/>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x14ac:dyDescent="0.15">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51"/>
      <c r="Q1444" s="266"/>
      <c r="R1444" s="353"/>
      <c r="S1444" s="355"/>
      <c r="T1444" s="351"/>
      <c r="U1444" s="357"/>
      <c r="V1444" s="359"/>
      <c r="W1444" s="361"/>
      <c r="X1444" s="357"/>
      <c r="Y1444" s="353"/>
      <c r="Z1444" s="353"/>
      <c r="AA1444" s="353"/>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x14ac:dyDescent="0.15">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51"/>
      <c r="Q1445" s="266"/>
      <c r="R1445" s="353"/>
      <c r="S1445" s="355"/>
      <c r="T1445" s="351"/>
      <c r="U1445" s="357"/>
      <c r="V1445" s="359"/>
      <c r="W1445" s="361"/>
      <c r="X1445" s="357"/>
      <c r="Y1445" s="353"/>
      <c r="Z1445" s="353"/>
      <c r="AA1445" s="353"/>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x14ac:dyDescent="0.15">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x14ac:dyDescent="0.15">
      <c r="A1447" s="229"/>
      <c r="B1447" s="230"/>
      <c r="C1447" s="231"/>
      <c r="D1447" s="232">
        <v>1</v>
      </c>
      <c r="E1447" s="233"/>
      <c r="F1447" s="233"/>
      <c r="G1447" s="232"/>
      <c r="H1447" s="234"/>
      <c r="I1447" s="234"/>
      <c r="J1447" s="232"/>
      <c r="K1447" s="233"/>
      <c r="L1447" s="232"/>
      <c r="M1447" s="232"/>
      <c r="N1447" s="232"/>
      <c r="O1447" s="255">
        <f t="shared" ref="O1447:O1471" si="931">N1447*M1447</f>
        <v>0</v>
      </c>
      <c r="P1447" s="350">
        <f>SUM(O1447:O1451)</f>
        <v>0</v>
      </c>
      <c r="Q1447" s="264"/>
      <c r="R1447" s="352">
        <f>SUMPRODUCT(Q1447:Q1451+0)</f>
        <v>0</v>
      </c>
      <c r="S1447" s="354" t="e">
        <f>R1447/P1447</f>
        <v>#DIV/0!</v>
      </c>
      <c r="T1447" s="350" t="e">
        <f>LOOKUP(S1447,{0.4,0.45,0.5,0.55,0.6,0.65,0.7,0.75,0.8,0.85,0.9,0.95,1},{0.1,0.175,0.25,0.325,0.4,0.475,0.55,0.625,0.7,0.775,0.85,0.925,1})</f>
        <v>#DIV/0!</v>
      </c>
      <c r="U1447" s="356"/>
      <c r="V1447" s="358"/>
      <c r="W1447" s="360"/>
      <c r="X1447" s="356"/>
      <c r="Y1447" s="352">
        <f>R1447-(V1447/10)-X1447</f>
        <v>0</v>
      </c>
      <c r="Z1447" s="352" t="e">
        <f>Y1447*T1447*AE1447</f>
        <v>#DIV/0!</v>
      </c>
      <c r="AA1447" s="352"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x14ac:dyDescent="0.15">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51"/>
      <c r="Q1448" s="266"/>
      <c r="R1448" s="353"/>
      <c r="S1448" s="355"/>
      <c r="T1448" s="351"/>
      <c r="U1448" s="357"/>
      <c r="V1448" s="359"/>
      <c r="W1448" s="361"/>
      <c r="X1448" s="357"/>
      <c r="Y1448" s="353"/>
      <c r="Z1448" s="353"/>
      <c r="AA1448" s="353"/>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x14ac:dyDescent="0.15">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51"/>
      <c r="Q1449" s="266"/>
      <c r="R1449" s="353"/>
      <c r="S1449" s="355"/>
      <c r="T1449" s="351"/>
      <c r="U1449" s="357"/>
      <c r="V1449" s="359"/>
      <c r="W1449" s="361"/>
      <c r="X1449" s="357"/>
      <c r="Y1449" s="353"/>
      <c r="Z1449" s="353"/>
      <c r="AA1449" s="353"/>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x14ac:dyDescent="0.15">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51"/>
      <c r="Q1450" s="266"/>
      <c r="R1450" s="353"/>
      <c r="S1450" s="355"/>
      <c r="T1450" s="351"/>
      <c r="U1450" s="357"/>
      <c r="V1450" s="359"/>
      <c r="W1450" s="361"/>
      <c r="X1450" s="357"/>
      <c r="Y1450" s="353"/>
      <c r="Z1450" s="353"/>
      <c r="AA1450" s="353"/>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x14ac:dyDescent="0.15">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51"/>
      <c r="Q1451" s="266"/>
      <c r="R1451" s="353"/>
      <c r="S1451" s="355"/>
      <c r="T1451" s="351"/>
      <c r="U1451" s="357"/>
      <c r="V1451" s="359"/>
      <c r="W1451" s="361"/>
      <c r="X1451" s="357"/>
      <c r="Y1451" s="353"/>
      <c r="Z1451" s="353"/>
      <c r="AA1451" s="353"/>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x14ac:dyDescent="0.15">
      <c r="A1452" s="241"/>
      <c r="B1452" s="242"/>
      <c r="C1452" s="243"/>
      <c r="D1452" s="244">
        <v>1</v>
      </c>
      <c r="E1452" s="245"/>
      <c r="F1452" s="245"/>
      <c r="G1452" s="244"/>
      <c r="H1452" s="246"/>
      <c r="I1452" s="246"/>
      <c r="J1452" s="244"/>
      <c r="K1452" s="245"/>
      <c r="L1452" s="244"/>
      <c r="M1452" s="244"/>
      <c r="N1452" s="244"/>
      <c r="O1452" s="257">
        <f t="shared" si="931"/>
        <v>0</v>
      </c>
      <c r="P1452" s="363">
        <f>SUM(O1452:O1456)</f>
        <v>0</v>
      </c>
      <c r="Q1452" s="269"/>
      <c r="R1452" s="371">
        <f>SUMPRODUCT(Q1452:Q1456+0)</f>
        <v>0</v>
      </c>
      <c r="S1452" s="374" t="e">
        <f>R1452/P1452</f>
        <v>#DIV/0!</v>
      </c>
      <c r="T1452" s="363" t="e">
        <f>LOOKUP(S1452,{0.4,0.45,0.5,0.55,0.6,0.65,0.7,0.75,0.8,0.85,0.9,0.95,1},{0.1,0.175,0.25,0.325,0.4,0.475,0.55,0.625,0.7,0.775,0.85,0.925,1})</f>
        <v>#DIV/0!</v>
      </c>
      <c r="U1452" s="369"/>
      <c r="V1452" s="365"/>
      <c r="W1452" s="367"/>
      <c r="X1452" s="369"/>
      <c r="Y1452" s="371">
        <f>R1452-(V1452/10)-X1452</f>
        <v>0</v>
      </c>
      <c r="Z1452" s="371" t="e">
        <f>Y1452*T1452*AE1452</f>
        <v>#DIV/0!</v>
      </c>
      <c r="AA1452" s="371"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x14ac:dyDescent="0.15">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64"/>
      <c r="Q1453" s="271"/>
      <c r="R1453" s="372"/>
      <c r="S1453" s="375"/>
      <c r="T1453" s="364"/>
      <c r="U1453" s="370"/>
      <c r="V1453" s="366"/>
      <c r="W1453" s="368"/>
      <c r="X1453" s="370"/>
      <c r="Y1453" s="372"/>
      <c r="Z1453" s="372"/>
      <c r="AA1453" s="372"/>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x14ac:dyDescent="0.15">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64"/>
      <c r="Q1454" s="271"/>
      <c r="R1454" s="372"/>
      <c r="S1454" s="375"/>
      <c r="T1454" s="364"/>
      <c r="U1454" s="370"/>
      <c r="V1454" s="366"/>
      <c r="W1454" s="368"/>
      <c r="X1454" s="370"/>
      <c r="Y1454" s="372"/>
      <c r="Z1454" s="372"/>
      <c r="AA1454" s="372"/>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x14ac:dyDescent="0.15">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64"/>
      <c r="Q1455" s="271"/>
      <c r="R1455" s="372"/>
      <c r="S1455" s="375"/>
      <c r="T1455" s="364"/>
      <c r="U1455" s="370"/>
      <c r="V1455" s="366"/>
      <c r="W1455" s="368"/>
      <c r="X1455" s="370"/>
      <c r="Y1455" s="372"/>
      <c r="Z1455" s="372"/>
      <c r="AA1455" s="372"/>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x14ac:dyDescent="0.15">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64"/>
      <c r="Q1456" s="271"/>
      <c r="R1456" s="372"/>
      <c r="S1456" s="375"/>
      <c r="T1456" s="364"/>
      <c r="U1456" s="370"/>
      <c r="V1456" s="366"/>
      <c r="W1456" s="368"/>
      <c r="X1456" s="370"/>
      <c r="Y1456" s="372"/>
      <c r="Z1456" s="372"/>
      <c r="AA1456" s="372"/>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x14ac:dyDescent="0.15">
      <c r="A1457" s="229"/>
      <c r="B1457" s="230"/>
      <c r="C1457" s="231"/>
      <c r="D1457" s="232">
        <v>1</v>
      </c>
      <c r="E1457" s="233"/>
      <c r="F1457" s="233"/>
      <c r="G1457" s="232"/>
      <c r="H1457" s="234"/>
      <c r="I1457" s="234"/>
      <c r="J1457" s="232"/>
      <c r="K1457" s="233"/>
      <c r="L1457" s="232"/>
      <c r="M1457" s="232"/>
      <c r="N1457" s="232"/>
      <c r="O1457" s="255">
        <f t="shared" si="931"/>
        <v>0</v>
      </c>
      <c r="P1457" s="350">
        <f>SUM(O1457:O1461)</f>
        <v>0</v>
      </c>
      <c r="Q1457" s="264"/>
      <c r="R1457" s="352">
        <f>SUMPRODUCT(Q1457:Q1461+0)</f>
        <v>0</v>
      </c>
      <c r="S1457" s="354" t="e">
        <f>R1457/P1457</f>
        <v>#DIV/0!</v>
      </c>
      <c r="T1457" s="350" t="e">
        <f>LOOKUP(S1457,{0.4,0.45,0.5,0.55,0.6,0.65,0.7,0.75,0.8,0.85,0.9,0.95,1},{0.1,0.175,0.25,0.325,0.4,0.475,0.55,0.625,0.7,0.775,0.85,0.925,1})</f>
        <v>#DIV/0!</v>
      </c>
      <c r="U1457" s="356"/>
      <c r="V1457" s="358"/>
      <c r="W1457" s="360"/>
      <c r="X1457" s="356"/>
      <c r="Y1457" s="352">
        <f>R1457-(V1457/10)-X1457</f>
        <v>0</v>
      </c>
      <c r="Z1457" s="352" t="e">
        <f>Y1457*T1457*AE1457</f>
        <v>#DIV/0!</v>
      </c>
      <c r="AA1457" s="352"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x14ac:dyDescent="0.15">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51"/>
      <c r="Q1458" s="266"/>
      <c r="R1458" s="353"/>
      <c r="S1458" s="355"/>
      <c r="T1458" s="351"/>
      <c r="U1458" s="357"/>
      <c r="V1458" s="359"/>
      <c r="W1458" s="361"/>
      <c r="X1458" s="357"/>
      <c r="Y1458" s="353"/>
      <c r="Z1458" s="353"/>
      <c r="AA1458" s="353"/>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x14ac:dyDescent="0.15">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51"/>
      <c r="Q1459" s="266"/>
      <c r="R1459" s="353"/>
      <c r="S1459" s="355"/>
      <c r="T1459" s="351"/>
      <c r="U1459" s="357"/>
      <c r="V1459" s="359"/>
      <c r="W1459" s="361"/>
      <c r="X1459" s="357"/>
      <c r="Y1459" s="353"/>
      <c r="Z1459" s="353"/>
      <c r="AA1459" s="353"/>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x14ac:dyDescent="0.15">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51"/>
      <c r="Q1460" s="266"/>
      <c r="R1460" s="353"/>
      <c r="S1460" s="355"/>
      <c r="T1460" s="351"/>
      <c r="U1460" s="357"/>
      <c r="V1460" s="359"/>
      <c r="W1460" s="361"/>
      <c r="X1460" s="357"/>
      <c r="Y1460" s="353"/>
      <c r="Z1460" s="353"/>
      <c r="AA1460" s="353"/>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x14ac:dyDescent="0.15">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51"/>
      <c r="Q1461" s="266"/>
      <c r="R1461" s="353"/>
      <c r="S1461" s="355"/>
      <c r="T1461" s="351"/>
      <c r="U1461" s="357"/>
      <c r="V1461" s="359"/>
      <c r="W1461" s="361"/>
      <c r="X1461" s="357"/>
      <c r="Y1461" s="353"/>
      <c r="Z1461" s="353"/>
      <c r="AA1461" s="353"/>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x14ac:dyDescent="0.15">
      <c r="A1462" s="241"/>
      <c r="B1462" s="242"/>
      <c r="C1462" s="243"/>
      <c r="D1462" s="244">
        <v>1</v>
      </c>
      <c r="E1462" s="245"/>
      <c r="F1462" s="245"/>
      <c r="G1462" s="244"/>
      <c r="H1462" s="246"/>
      <c r="I1462" s="246"/>
      <c r="J1462" s="244"/>
      <c r="K1462" s="245"/>
      <c r="L1462" s="244"/>
      <c r="M1462" s="244"/>
      <c r="N1462" s="244"/>
      <c r="O1462" s="257">
        <f t="shared" si="931"/>
        <v>0</v>
      </c>
      <c r="P1462" s="363">
        <f>SUM(O1462:O1466)</f>
        <v>0</v>
      </c>
      <c r="Q1462" s="269"/>
      <c r="R1462" s="371">
        <f>SUMPRODUCT(Q1462:Q1466+0)</f>
        <v>0</v>
      </c>
      <c r="S1462" s="374" t="e">
        <f>R1462/P1462</f>
        <v>#DIV/0!</v>
      </c>
      <c r="T1462" s="363" t="e">
        <f>LOOKUP(S1462,{0.4,0.45,0.5,0.55,0.6,0.65,0.7,0.75,0.8,0.85,0.9,0.95,1},{0.1,0.175,0.25,0.325,0.4,0.475,0.55,0.625,0.7,0.775,0.85,0.925,1})</f>
        <v>#DIV/0!</v>
      </c>
      <c r="U1462" s="369"/>
      <c r="V1462" s="365"/>
      <c r="W1462" s="367"/>
      <c r="X1462" s="369"/>
      <c r="Y1462" s="371">
        <f>R1462-(V1462/10)-X1462</f>
        <v>0</v>
      </c>
      <c r="Z1462" s="371" t="e">
        <f>Y1462*T1462*AE1462</f>
        <v>#DIV/0!</v>
      </c>
      <c r="AA1462" s="371"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x14ac:dyDescent="0.15">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64"/>
      <c r="Q1463" s="271"/>
      <c r="R1463" s="372"/>
      <c r="S1463" s="375"/>
      <c r="T1463" s="364"/>
      <c r="U1463" s="370"/>
      <c r="V1463" s="366"/>
      <c r="W1463" s="368"/>
      <c r="X1463" s="370"/>
      <c r="Y1463" s="372"/>
      <c r="Z1463" s="372"/>
      <c r="AA1463" s="372"/>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x14ac:dyDescent="0.15">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64"/>
      <c r="Q1464" s="271"/>
      <c r="R1464" s="372"/>
      <c r="S1464" s="375"/>
      <c r="T1464" s="364"/>
      <c r="U1464" s="370"/>
      <c r="V1464" s="366"/>
      <c r="W1464" s="368"/>
      <c r="X1464" s="370"/>
      <c r="Y1464" s="372"/>
      <c r="Z1464" s="372"/>
      <c r="AA1464" s="372"/>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x14ac:dyDescent="0.15">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64"/>
      <c r="Q1465" s="271"/>
      <c r="R1465" s="372"/>
      <c r="S1465" s="375"/>
      <c r="T1465" s="364"/>
      <c r="U1465" s="370"/>
      <c r="V1465" s="366"/>
      <c r="W1465" s="368"/>
      <c r="X1465" s="370"/>
      <c r="Y1465" s="372"/>
      <c r="Z1465" s="372"/>
      <c r="AA1465" s="372"/>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x14ac:dyDescent="0.15">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64"/>
      <c r="Q1466" s="271"/>
      <c r="R1466" s="372"/>
      <c r="S1466" s="375"/>
      <c r="T1466" s="364"/>
      <c r="U1466" s="370"/>
      <c r="V1466" s="366"/>
      <c r="W1466" s="368"/>
      <c r="X1466" s="370"/>
      <c r="Y1466" s="372"/>
      <c r="Z1466" s="372"/>
      <c r="AA1466" s="372"/>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x14ac:dyDescent="0.15">
      <c r="A1467" s="229"/>
      <c r="B1467" s="230"/>
      <c r="C1467" s="231"/>
      <c r="D1467" s="232">
        <v>1</v>
      </c>
      <c r="E1467" s="233"/>
      <c r="F1467" s="233"/>
      <c r="G1467" s="232"/>
      <c r="H1467" s="234"/>
      <c r="I1467" s="234"/>
      <c r="J1467" s="232"/>
      <c r="K1467" s="233"/>
      <c r="L1467" s="232"/>
      <c r="M1467" s="232"/>
      <c r="N1467" s="232"/>
      <c r="O1467" s="255">
        <f t="shared" si="931"/>
        <v>0</v>
      </c>
      <c r="P1467" s="350">
        <f>SUM(O1467:O1471)</f>
        <v>0</v>
      </c>
      <c r="Q1467" s="264"/>
      <c r="R1467" s="352">
        <f>SUMPRODUCT(Q1467:Q1471+0)</f>
        <v>0</v>
      </c>
      <c r="S1467" s="354" t="e">
        <f>R1467/P1467</f>
        <v>#DIV/0!</v>
      </c>
      <c r="T1467" s="350" t="e">
        <f>LOOKUP(S1467,{0.4,0.45,0.5,0.55,0.6,0.65,0.7,0.75,0.8,0.85,0.9,0.95,1},{0.1,0.175,0.25,0.325,0.4,0.475,0.55,0.625,0.7,0.775,0.85,0.925,1})</f>
        <v>#DIV/0!</v>
      </c>
      <c r="U1467" s="356"/>
      <c r="V1467" s="358"/>
      <c r="W1467" s="360"/>
      <c r="X1467" s="356"/>
      <c r="Y1467" s="352">
        <f>R1467-(V1467/10)-X1467</f>
        <v>0</v>
      </c>
      <c r="Z1467" s="352" t="e">
        <f>Y1467*T1467*AE1467</f>
        <v>#DIV/0!</v>
      </c>
      <c r="AA1467" s="352"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x14ac:dyDescent="0.15">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51"/>
      <c r="Q1468" s="266"/>
      <c r="R1468" s="353"/>
      <c r="S1468" s="355"/>
      <c r="T1468" s="351"/>
      <c r="U1468" s="357"/>
      <c r="V1468" s="359"/>
      <c r="W1468" s="361"/>
      <c r="X1468" s="357"/>
      <c r="Y1468" s="353"/>
      <c r="Z1468" s="353"/>
      <c r="AA1468" s="353"/>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x14ac:dyDescent="0.15">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51"/>
      <c r="Q1469" s="266"/>
      <c r="R1469" s="353"/>
      <c r="S1469" s="355"/>
      <c r="T1469" s="351"/>
      <c r="U1469" s="357"/>
      <c r="V1469" s="359"/>
      <c r="W1469" s="361"/>
      <c r="X1469" s="357"/>
      <c r="Y1469" s="353"/>
      <c r="Z1469" s="353"/>
      <c r="AA1469" s="353"/>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x14ac:dyDescent="0.15">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51"/>
      <c r="Q1470" s="266"/>
      <c r="R1470" s="353"/>
      <c r="S1470" s="355"/>
      <c r="T1470" s="351"/>
      <c r="U1470" s="357"/>
      <c r="V1470" s="359"/>
      <c r="W1470" s="361"/>
      <c r="X1470" s="357"/>
      <c r="Y1470" s="353"/>
      <c r="Z1470" s="353"/>
      <c r="AA1470" s="353"/>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x14ac:dyDescent="0.15">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51"/>
      <c r="Q1471" s="266"/>
      <c r="R1471" s="353"/>
      <c r="S1471" s="355"/>
      <c r="T1471" s="351"/>
      <c r="U1471" s="357"/>
      <c r="V1471" s="359"/>
      <c r="W1471" s="361"/>
      <c r="X1471" s="357"/>
      <c r="Y1471" s="353"/>
      <c r="Z1471" s="353"/>
      <c r="AA1471" s="353"/>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x14ac:dyDescent="0.15">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x14ac:dyDescent="0.15">
      <c r="A1473" s="229"/>
      <c r="B1473" s="230"/>
      <c r="C1473" s="231"/>
      <c r="D1473" s="232">
        <v>1</v>
      </c>
      <c r="E1473" s="233"/>
      <c r="F1473" s="233"/>
      <c r="G1473" s="232"/>
      <c r="H1473" s="234"/>
      <c r="I1473" s="234"/>
      <c r="J1473" s="232"/>
      <c r="K1473" s="233"/>
      <c r="L1473" s="232"/>
      <c r="M1473" s="232"/>
      <c r="N1473" s="232"/>
      <c r="O1473" s="255">
        <f t="shared" ref="O1473:O1497" si="948">N1473*M1473</f>
        <v>0</v>
      </c>
      <c r="P1473" s="350">
        <f>SUM(O1473:O1477)</f>
        <v>0</v>
      </c>
      <c r="Q1473" s="264"/>
      <c r="R1473" s="352">
        <f>SUMPRODUCT(Q1473:Q1477+0)</f>
        <v>0</v>
      </c>
      <c r="S1473" s="354" t="e">
        <f>R1473/P1473</f>
        <v>#DIV/0!</v>
      </c>
      <c r="T1473" s="350" t="e">
        <f>LOOKUP(S1473,{0.4,0.45,0.5,0.55,0.6,0.65,0.7,0.75,0.8,0.85,0.9,0.95,1},{0.1,0.175,0.25,0.325,0.4,0.475,0.55,0.625,0.7,0.775,0.85,0.925,1})</f>
        <v>#DIV/0!</v>
      </c>
      <c r="U1473" s="356"/>
      <c r="V1473" s="358"/>
      <c r="W1473" s="360"/>
      <c r="X1473" s="356"/>
      <c r="Y1473" s="352">
        <f>R1473-(V1473/10)-X1473</f>
        <v>0</v>
      </c>
      <c r="Z1473" s="352" t="e">
        <f>Y1473*T1473*AE1473</f>
        <v>#DIV/0!</v>
      </c>
      <c r="AA1473" s="352"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x14ac:dyDescent="0.15">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51"/>
      <c r="Q1474" s="266"/>
      <c r="R1474" s="353"/>
      <c r="S1474" s="355"/>
      <c r="T1474" s="351"/>
      <c r="U1474" s="357"/>
      <c r="V1474" s="359"/>
      <c r="W1474" s="361"/>
      <c r="X1474" s="357"/>
      <c r="Y1474" s="353"/>
      <c r="Z1474" s="353"/>
      <c r="AA1474" s="353"/>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x14ac:dyDescent="0.15">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51"/>
      <c r="Q1475" s="266"/>
      <c r="R1475" s="353"/>
      <c r="S1475" s="355"/>
      <c r="T1475" s="351"/>
      <c r="U1475" s="357"/>
      <c r="V1475" s="359"/>
      <c r="W1475" s="361"/>
      <c r="X1475" s="357"/>
      <c r="Y1475" s="353"/>
      <c r="Z1475" s="353"/>
      <c r="AA1475" s="353"/>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x14ac:dyDescent="0.15">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51"/>
      <c r="Q1476" s="266"/>
      <c r="R1476" s="353"/>
      <c r="S1476" s="355"/>
      <c r="T1476" s="351"/>
      <c r="U1476" s="357"/>
      <c r="V1476" s="359"/>
      <c r="W1476" s="361"/>
      <c r="X1476" s="357"/>
      <c r="Y1476" s="353"/>
      <c r="Z1476" s="353"/>
      <c r="AA1476" s="353"/>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x14ac:dyDescent="0.15">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51"/>
      <c r="Q1477" s="266"/>
      <c r="R1477" s="353"/>
      <c r="S1477" s="355"/>
      <c r="T1477" s="351"/>
      <c r="U1477" s="357"/>
      <c r="V1477" s="359"/>
      <c r="W1477" s="361"/>
      <c r="X1477" s="357"/>
      <c r="Y1477" s="353"/>
      <c r="Z1477" s="353"/>
      <c r="AA1477" s="353"/>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x14ac:dyDescent="0.15">
      <c r="A1478" s="241"/>
      <c r="B1478" s="242"/>
      <c r="C1478" s="243"/>
      <c r="D1478" s="244">
        <v>1</v>
      </c>
      <c r="E1478" s="245"/>
      <c r="F1478" s="245"/>
      <c r="G1478" s="244"/>
      <c r="H1478" s="246"/>
      <c r="I1478" s="246"/>
      <c r="J1478" s="244"/>
      <c r="K1478" s="245"/>
      <c r="L1478" s="244"/>
      <c r="M1478" s="244"/>
      <c r="N1478" s="244"/>
      <c r="O1478" s="257">
        <f t="shared" si="948"/>
        <v>0</v>
      </c>
      <c r="P1478" s="363">
        <f>SUM(O1478:O1482)</f>
        <v>0</v>
      </c>
      <c r="Q1478" s="269"/>
      <c r="R1478" s="371">
        <f>SUMPRODUCT(Q1478:Q1482+0)</f>
        <v>0</v>
      </c>
      <c r="S1478" s="374" t="e">
        <f>R1478/P1478</f>
        <v>#DIV/0!</v>
      </c>
      <c r="T1478" s="363" t="e">
        <f>LOOKUP(S1478,{0.4,0.45,0.5,0.55,0.6,0.65,0.7,0.75,0.8,0.85,0.9,0.95,1},{0.1,0.175,0.25,0.325,0.4,0.475,0.55,0.625,0.7,0.775,0.85,0.925,1})</f>
        <v>#DIV/0!</v>
      </c>
      <c r="U1478" s="369"/>
      <c r="V1478" s="365"/>
      <c r="W1478" s="367"/>
      <c r="X1478" s="369"/>
      <c r="Y1478" s="371">
        <f>R1478-(V1478/10)-X1478</f>
        <v>0</v>
      </c>
      <c r="Z1478" s="371" t="e">
        <f>Y1478*T1478*AE1478</f>
        <v>#DIV/0!</v>
      </c>
      <c r="AA1478" s="371"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x14ac:dyDescent="0.15">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64"/>
      <c r="Q1479" s="271"/>
      <c r="R1479" s="372"/>
      <c r="S1479" s="375"/>
      <c r="T1479" s="364"/>
      <c r="U1479" s="370"/>
      <c r="V1479" s="366"/>
      <c r="W1479" s="368"/>
      <c r="X1479" s="370"/>
      <c r="Y1479" s="372"/>
      <c r="Z1479" s="372"/>
      <c r="AA1479" s="372"/>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x14ac:dyDescent="0.15">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64"/>
      <c r="Q1480" s="271"/>
      <c r="R1480" s="372"/>
      <c r="S1480" s="375"/>
      <c r="T1480" s="364"/>
      <c r="U1480" s="370"/>
      <c r="V1480" s="366"/>
      <c r="W1480" s="368"/>
      <c r="X1480" s="370"/>
      <c r="Y1480" s="372"/>
      <c r="Z1480" s="372"/>
      <c r="AA1480" s="372"/>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x14ac:dyDescent="0.15">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64"/>
      <c r="Q1481" s="271"/>
      <c r="R1481" s="372"/>
      <c r="S1481" s="375"/>
      <c r="T1481" s="364"/>
      <c r="U1481" s="370"/>
      <c r="V1481" s="366"/>
      <c r="W1481" s="368"/>
      <c r="X1481" s="370"/>
      <c r="Y1481" s="372"/>
      <c r="Z1481" s="372"/>
      <c r="AA1481" s="372"/>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x14ac:dyDescent="0.15">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64"/>
      <c r="Q1482" s="271"/>
      <c r="R1482" s="372"/>
      <c r="S1482" s="375"/>
      <c r="T1482" s="364"/>
      <c r="U1482" s="370"/>
      <c r="V1482" s="366"/>
      <c r="W1482" s="368"/>
      <c r="X1482" s="370"/>
      <c r="Y1482" s="372"/>
      <c r="Z1482" s="372"/>
      <c r="AA1482" s="372"/>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x14ac:dyDescent="0.15">
      <c r="A1483" s="229"/>
      <c r="B1483" s="230"/>
      <c r="C1483" s="231"/>
      <c r="D1483" s="232">
        <v>1</v>
      </c>
      <c r="E1483" s="233"/>
      <c r="F1483" s="233"/>
      <c r="G1483" s="232"/>
      <c r="H1483" s="234"/>
      <c r="I1483" s="234"/>
      <c r="J1483" s="232"/>
      <c r="K1483" s="233"/>
      <c r="L1483" s="232"/>
      <c r="M1483" s="232"/>
      <c r="N1483" s="232"/>
      <c r="O1483" s="255">
        <f t="shared" si="948"/>
        <v>0</v>
      </c>
      <c r="P1483" s="350">
        <f>SUM(O1483:O1487)</f>
        <v>0</v>
      </c>
      <c r="Q1483" s="264"/>
      <c r="R1483" s="352">
        <f>SUMPRODUCT(Q1483:Q1487+0)</f>
        <v>0</v>
      </c>
      <c r="S1483" s="354" t="e">
        <f>R1483/P1483</f>
        <v>#DIV/0!</v>
      </c>
      <c r="T1483" s="350" t="e">
        <f>LOOKUP(S1483,{0.4,0.45,0.5,0.55,0.6,0.65,0.7,0.75,0.8,0.85,0.9,0.95,1},{0.1,0.175,0.25,0.325,0.4,0.475,0.55,0.625,0.7,0.775,0.85,0.925,1})</f>
        <v>#DIV/0!</v>
      </c>
      <c r="U1483" s="356"/>
      <c r="V1483" s="358"/>
      <c r="W1483" s="360"/>
      <c r="X1483" s="356"/>
      <c r="Y1483" s="352">
        <f>R1483-(V1483/10)-X1483</f>
        <v>0</v>
      </c>
      <c r="Z1483" s="352" t="e">
        <f>Y1483*T1483*AE1483</f>
        <v>#DIV/0!</v>
      </c>
      <c r="AA1483" s="352"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x14ac:dyDescent="0.15">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51"/>
      <c r="Q1484" s="266"/>
      <c r="R1484" s="353"/>
      <c r="S1484" s="355"/>
      <c r="T1484" s="351"/>
      <c r="U1484" s="357"/>
      <c r="V1484" s="359"/>
      <c r="W1484" s="361"/>
      <c r="X1484" s="357"/>
      <c r="Y1484" s="353"/>
      <c r="Z1484" s="353"/>
      <c r="AA1484" s="353"/>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x14ac:dyDescent="0.15">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51"/>
      <c r="Q1485" s="266"/>
      <c r="R1485" s="353"/>
      <c r="S1485" s="355"/>
      <c r="T1485" s="351"/>
      <c r="U1485" s="357"/>
      <c r="V1485" s="359"/>
      <c r="W1485" s="361"/>
      <c r="X1485" s="357"/>
      <c r="Y1485" s="353"/>
      <c r="Z1485" s="353"/>
      <c r="AA1485" s="353"/>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x14ac:dyDescent="0.15">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51"/>
      <c r="Q1486" s="266"/>
      <c r="R1486" s="353"/>
      <c r="S1486" s="355"/>
      <c r="T1486" s="351"/>
      <c r="U1486" s="357"/>
      <c r="V1486" s="359"/>
      <c r="W1486" s="361"/>
      <c r="X1486" s="357"/>
      <c r="Y1486" s="353"/>
      <c r="Z1486" s="353"/>
      <c r="AA1486" s="353"/>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x14ac:dyDescent="0.15">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51"/>
      <c r="Q1487" s="266"/>
      <c r="R1487" s="353"/>
      <c r="S1487" s="355"/>
      <c r="T1487" s="351"/>
      <c r="U1487" s="357"/>
      <c r="V1487" s="359"/>
      <c r="W1487" s="361"/>
      <c r="X1487" s="357"/>
      <c r="Y1487" s="353"/>
      <c r="Z1487" s="353"/>
      <c r="AA1487" s="353"/>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x14ac:dyDescent="0.15">
      <c r="A1488" s="241"/>
      <c r="B1488" s="242"/>
      <c r="C1488" s="243"/>
      <c r="D1488" s="244">
        <v>1</v>
      </c>
      <c r="E1488" s="245"/>
      <c r="F1488" s="245"/>
      <c r="G1488" s="244"/>
      <c r="H1488" s="246"/>
      <c r="I1488" s="246"/>
      <c r="J1488" s="244"/>
      <c r="K1488" s="245"/>
      <c r="L1488" s="244"/>
      <c r="M1488" s="244"/>
      <c r="N1488" s="244"/>
      <c r="O1488" s="257">
        <f t="shared" si="948"/>
        <v>0</v>
      </c>
      <c r="P1488" s="363">
        <f>SUM(O1488:O1492)</f>
        <v>0</v>
      </c>
      <c r="Q1488" s="269"/>
      <c r="R1488" s="371">
        <f>SUMPRODUCT(Q1488:Q1492+0)</f>
        <v>0</v>
      </c>
      <c r="S1488" s="374" t="e">
        <f>R1488/P1488</f>
        <v>#DIV/0!</v>
      </c>
      <c r="T1488" s="363" t="e">
        <f>LOOKUP(S1488,{0.4,0.45,0.5,0.55,0.6,0.65,0.7,0.75,0.8,0.85,0.9,0.95,1},{0.1,0.175,0.25,0.325,0.4,0.475,0.55,0.625,0.7,0.775,0.85,0.925,1})</f>
        <v>#DIV/0!</v>
      </c>
      <c r="U1488" s="369"/>
      <c r="V1488" s="365"/>
      <c r="W1488" s="367"/>
      <c r="X1488" s="369"/>
      <c r="Y1488" s="371">
        <f>R1488-(V1488/10)-X1488</f>
        <v>0</v>
      </c>
      <c r="Z1488" s="371" t="e">
        <f>Y1488*T1488*AE1488</f>
        <v>#DIV/0!</v>
      </c>
      <c r="AA1488" s="371"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x14ac:dyDescent="0.15">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64"/>
      <c r="Q1489" s="271"/>
      <c r="R1489" s="372"/>
      <c r="S1489" s="375"/>
      <c r="T1489" s="364"/>
      <c r="U1489" s="370"/>
      <c r="V1489" s="366"/>
      <c r="W1489" s="368"/>
      <c r="X1489" s="370"/>
      <c r="Y1489" s="372"/>
      <c r="Z1489" s="372"/>
      <c r="AA1489" s="372"/>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x14ac:dyDescent="0.15">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64"/>
      <c r="Q1490" s="271"/>
      <c r="R1490" s="372"/>
      <c r="S1490" s="375"/>
      <c r="T1490" s="364"/>
      <c r="U1490" s="370"/>
      <c r="V1490" s="366"/>
      <c r="W1490" s="368"/>
      <c r="X1490" s="370"/>
      <c r="Y1490" s="372"/>
      <c r="Z1490" s="372"/>
      <c r="AA1490" s="372"/>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x14ac:dyDescent="0.15">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64"/>
      <c r="Q1491" s="271"/>
      <c r="R1491" s="372"/>
      <c r="S1491" s="375"/>
      <c r="T1491" s="364"/>
      <c r="U1491" s="370"/>
      <c r="V1491" s="366"/>
      <c r="W1491" s="368"/>
      <c r="X1491" s="370"/>
      <c r="Y1491" s="372"/>
      <c r="Z1491" s="372"/>
      <c r="AA1491" s="372"/>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x14ac:dyDescent="0.15">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64"/>
      <c r="Q1492" s="271"/>
      <c r="R1492" s="372"/>
      <c r="S1492" s="375"/>
      <c r="T1492" s="364"/>
      <c r="U1492" s="370"/>
      <c r="V1492" s="366"/>
      <c r="W1492" s="368"/>
      <c r="X1492" s="370"/>
      <c r="Y1492" s="372"/>
      <c r="Z1492" s="372"/>
      <c r="AA1492" s="372"/>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x14ac:dyDescent="0.15">
      <c r="A1493" s="229"/>
      <c r="B1493" s="230"/>
      <c r="C1493" s="231"/>
      <c r="D1493" s="232">
        <v>1</v>
      </c>
      <c r="E1493" s="233"/>
      <c r="F1493" s="233"/>
      <c r="G1493" s="232"/>
      <c r="H1493" s="234"/>
      <c r="I1493" s="234"/>
      <c r="J1493" s="232"/>
      <c r="K1493" s="233"/>
      <c r="L1493" s="232"/>
      <c r="M1493" s="232"/>
      <c r="N1493" s="232"/>
      <c r="O1493" s="255">
        <f t="shared" si="948"/>
        <v>0</v>
      </c>
      <c r="P1493" s="350">
        <f>SUM(O1493:O1497)</f>
        <v>0</v>
      </c>
      <c r="Q1493" s="264"/>
      <c r="R1493" s="352">
        <f>SUMPRODUCT(Q1493:Q1497+0)</f>
        <v>0</v>
      </c>
      <c r="S1493" s="354" t="e">
        <f>R1493/P1493</f>
        <v>#DIV/0!</v>
      </c>
      <c r="T1493" s="350" t="e">
        <f>LOOKUP(S1493,{0.4,0.45,0.5,0.55,0.6,0.65,0.7,0.75,0.8,0.85,0.9,0.95,1},{0.1,0.175,0.25,0.325,0.4,0.475,0.55,0.625,0.7,0.775,0.85,0.925,1})</f>
        <v>#DIV/0!</v>
      </c>
      <c r="U1493" s="356"/>
      <c r="V1493" s="358"/>
      <c r="W1493" s="360"/>
      <c r="X1493" s="356"/>
      <c r="Y1493" s="352">
        <f>R1493-(V1493/10)-X1493</f>
        <v>0</v>
      </c>
      <c r="Z1493" s="352" t="e">
        <f>Y1493*T1493*AE1493</f>
        <v>#DIV/0!</v>
      </c>
      <c r="AA1493" s="352"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x14ac:dyDescent="0.15">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51"/>
      <c r="Q1494" s="266"/>
      <c r="R1494" s="353"/>
      <c r="S1494" s="355"/>
      <c r="T1494" s="351"/>
      <c r="U1494" s="357"/>
      <c r="V1494" s="359"/>
      <c r="W1494" s="361"/>
      <c r="X1494" s="357"/>
      <c r="Y1494" s="353"/>
      <c r="Z1494" s="353"/>
      <c r="AA1494" s="353"/>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x14ac:dyDescent="0.15">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51"/>
      <c r="Q1495" s="266"/>
      <c r="R1495" s="353"/>
      <c r="S1495" s="355"/>
      <c r="T1495" s="351"/>
      <c r="U1495" s="357"/>
      <c r="V1495" s="359"/>
      <c r="W1495" s="361"/>
      <c r="X1495" s="357"/>
      <c r="Y1495" s="353"/>
      <c r="Z1495" s="353"/>
      <c r="AA1495" s="353"/>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x14ac:dyDescent="0.15">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51"/>
      <c r="Q1496" s="266"/>
      <c r="R1496" s="353"/>
      <c r="S1496" s="355"/>
      <c r="T1496" s="351"/>
      <c r="U1496" s="357"/>
      <c r="V1496" s="359"/>
      <c r="W1496" s="361"/>
      <c r="X1496" s="357"/>
      <c r="Y1496" s="353"/>
      <c r="Z1496" s="353"/>
      <c r="AA1496" s="353"/>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x14ac:dyDescent="0.15">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51"/>
      <c r="Q1497" s="266"/>
      <c r="R1497" s="353"/>
      <c r="S1497" s="355"/>
      <c r="T1497" s="351"/>
      <c r="U1497" s="357"/>
      <c r="V1497" s="359"/>
      <c r="W1497" s="361"/>
      <c r="X1497" s="357"/>
      <c r="Y1497" s="353"/>
      <c r="Z1497" s="353"/>
      <c r="AA1497" s="353"/>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x14ac:dyDescent="0.15">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x14ac:dyDescent="0.15">
      <c r="A1499" s="229"/>
      <c r="B1499" s="230"/>
      <c r="C1499" s="231"/>
      <c r="D1499" s="232">
        <v>1</v>
      </c>
      <c r="E1499" s="233"/>
      <c r="F1499" s="233"/>
      <c r="G1499" s="232"/>
      <c r="H1499" s="234"/>
      <c r="I1499" s="234"/>
      <c r="J1499" s="232"/>
      <c r="K1499" s="233"/>
      <c r="L1499" s="232"/>
      <c r="M1499" s="232"/>
      <c r="N1499" s="232"/>
      <c r="O1499" s="255">
        <f t="shared" ref="O1499:O1523" si="965">N1499*M1499</f>
        <v>0</v>
      </c>
      <c r="P1499" s="350">
        <f>SUM(O1499:O1503)</f>
        <v>0</v>
      </c>
      <c r="Q1499" s="264"/>
      <c r="R1499" s="352">
        <f>SUMPRODUCT(Q1499:Q1503+0)</f>
        <v>0</v>
      </c>
      <c r="S1499" s="354" t="e">
        <f>R1499/P1499</f>
        <v>#DIV/0!</v>
      </c>
      <c r="T1499" s="350" t="e">
        <f>LOOKUP(S1499,{0.4,0.45,0.5,0.55,0.6,0.65,0.7,0.75,0.8,0.85,0.9,0.95,1},{0.1,0.175,0.25,0.325,0.4,0.475,0.55,0.625,0.7,0.775,0.85,0.925,1})</f>
        <v>#DIV/0!</v>
      </c>
      <c r="U1499" s="356"/>
      <c r="V1499" s="358"/>
      <c r="W1499" s="360"/>
      <c r="X1499" s="356"/>
      <c r="Y1499" s="352">
        <f>R1499-(V1499/10)-X1499</f>
        <v>0</v>
      </c>
      <c r="Z1499" s="352" t="e">
        <f>Y1499*T1499*AE1499</f>
        <v>#DIV/0!</v>
      </c>
      <c r="AA1499" s="352"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x14ac:dyDescent="0.15">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51"/>
      <c r="Q1500" s="266"/>
      <c r="R1500" s="353"/>
      <c r="S1500" s="355"/>
      <c r="T1500" s="351"/>
      <c r="U1500" s="357"/>
      <c r="V1500" s="359"/>
      <c r="W1500" s="361"/>
      <c r="X1500" s="357"/>
      <c r="Y1500" s="353"/>
      <c r="Z1500" s="353"/>
      <c r="AA1500" s="353"/>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x14ac:dyDescent="0.15">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51"/>
      <c r="Q1501" s="266"/>
      <c r="R1501" s="353"/>
      <c r="S1501" s="355"/>
      <c r="T1501" s="351"/>
      <c r="U1501" s="357"/>
      <c r="V1501" s="359"/>
      <c r="W1501" s="361"/>
      <c r="X1501" s="357"/>
      <c r="Y1501" s="353"/>
      <c r="Z1501" s="353"/>
      <c r="AA1501" s="353"/>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x14ac:dyDescent="0.15">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51"/>
      <c r="Q1502" s="266"/>
      <c r="R1502" s="353"/>
      <c r="S1502" s="355"/>
      <c r="T1502" s="351"/>
      <c r="U1502" s="357"/>
      <c r="V1502" s="359"/>
      <c r="W1502" s="361"/>
      <c r="X1502" s="357"/>
      <c r="Y1502" s="353"/>
      <c r="Z1502" s="353"/>
      <c r="AA1502" s="353"/>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x14ac:dyDescent="0.15">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51"/>
      <c r="Q1503" s="266"/>
      <c r="R1503" s="353"/>
      <c r="S1503" s="355"/>
      <c r="T1503" s="351"/>
      <c r="U1503" s="357"/>
      <c r="V1503" s="359"/>
      <c r="W1503" s="361"/>
      <c r="X1503" s="357"/>
      <c r="Y1503" s="353"/>
      <c r="Z1503" s="353"/>
      <c r="AA1503" s="353"/>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x14ac:dyDescent="0.15">
      <c r="A1504" s="241"/>
      <c r="B1504" s="242"/>
      <c r="C1504" s="243"/>
      <c r="D1504" s="244">
        <v>1</v>
      </c>
      <c r="E1504" s="245"/>
      <c r="F1504" s="245"/>
      <c r="G1504" s="244"/>
      <c r="H1504" s="246"/>
      <c r="I1504" s="246"/>
      <c r="J1504" s="244"/>
      <c r="K1504" s="245"/>
      <c r="L1504" s="244"/>
      <c r="M1504" s="244"/>
      <c r="N1504" s="244"/>
      <c r="O1504" s="257">
        <f t="shared" si="965"/>
        <v>0</v>
      </c>
      <c r="P1504" s="363">
        <f>SUM(O1504:O1508)</f>
        <v>0</v>
      </c>
      <c r="Q1504" s="269"/>
      <c r="R1504" s="371">
        <f>SUMPRODUCT(Q1504:Q1508+0)</f>
        <v>0</v>
      </c>
      <c r="S1504" s="374" t="e">
        <f>R1504/P1504</f>
        <v>#DIV/0!</v>
      </c>
      <c r="T1504" s="363" t="e">
        <f>LOOKUP(S1504,{0.4,0.45,0.5,0.55,0.6,0.65,0.7,0.75,0.8,0.85,0.9,0.95,1},{0.1,0.175,0.25,0.325,0.4,0.475,0.55,0.625,0.7,0.775,0.85,0.925,1})</f>
        <v>#DIV/0!</v>
      </c>
      <c r="U1504" s="369"/>
      <c r="V1504" s="365"/>
      <c r="W1504" s="367"/>
      <c r="X1504" s="369"/>
      <c r="Y1504" s="371">
        <f>R1504-(V1504/10)-X1504</f>
        <v>0</v>
      </c>
      <c r="Z1504" s="371" t="e">
        <f>Y1504*T1504*AE1504</f>
        <v>#DIV/0!</v>
      </c>
      <c r="AA1504" s="371"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x14ac:dyDescent="0.15">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64"/>
      <c r="Q1505" s="271"/>
      <c r="R1505" s="372"/>
      <c r="S1505" s="375"/>
      <c r="T1505" s="364"/>
      <c r="U1505" s="370"/>
      <c r="V1505" s="366"/>
      <c r="W1505" s="368"/>
      <c r="X1505" s="370"/>
      <c r="Y1505" s="372"/>
      <c r="Z1505" s="372"/>
      <c r="AA1505" s="372"/>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x14ac:dyDescent="0.15">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64"/>
      <c r="Q1506" s="271"/>
      <c r="R1506" s="372"/>
      <c r="S1506" s="375"/>
      <c r="T1506" s="364"/>
      <c r="U1506" s="370"/>
      <c r="V1506" s="366"/>
      <c r="W1506" s="368"/>
      <c r="X1506" s="370"/>
      <c r="Y1506" s="372"/>
      <c r="Z1506" s="372"/>
      <c r="AA1506" s="372"/>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x14ac:dyDescent="0.15">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64"/>
      <c r="Q1507" s="271"/>
      <c r="R1507" s="372"/>
      <c r="S1507" s="375"/>
      <c r="T1507" s="364"/>
      <c r="U1507" s="370"/>
      <c r="V1507" s="366"/>
      <c r="W1507" s="368"/>
      <c r="X1507" s="370"/>
      <c r="Y1507" s="372"/>
      <c r="Z1507" s="372"/>
      <c r="AA1507" s="372"/>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x14ac:dyDescent="0.15">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64"/>
      <c r="Q1508" s="271"/>
      <c r="R1508" s="372"/>
      <c r="S1508" s="375"/>
      <c r="T1508" s="364"/>
      <c r="U1508" s="370"/>
      <c r="V1508" s="366"/>
      <c r="W1508" s="368"/>
      <c r="X1508" s="370"/>
      <c r="Y1508" s="372"/>
      <c r="Z1508" s="372"/>
      <c r="AA1508" s="372"/>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x14ac:dyDescent="0.15">
      <c r="A1509" s="229"/>
      <c r="B1509" s="230"/>
      <c r="C1509" s="231"/>
      <c r="D1509" s="232">
        <v>1</v>
      </c>
      <c r="E1509" s="233"/>
      <c r="F1509" s="233"/>
      <c r="G1509" s="232"/>
      <c r="H1509" s="234"/>
      <c r="I1509" s="234"/>
      <c r="J1509" s="232"/>
      <c r="K1509" s="233"/>
      <c r="L1509" s="232"/>
      <c r="M1509" s="232"/>
      <c r="N1509" s="232"/>
      <c r="O1509" s="255">
        <f t="shared" si="965"/>
        <v>0</v>
      </c>
      <c r="P1509" s="350">
        <f>SUM(O1509:O1513)</f>
        <v>0</v>
      </c>
      <c r="Q1509" s="264"/>
      <c r="R1509" s="352">
        <f>SUMPRODUCT(Q1509:Q1513+0)</f>
        <v>0</v>
      </c>
      <c r="S1509" s="354" t="e">
        <f>R1509/P1509</f>
        <v>#DIV/0!</v>
      </c>
      <c r="T1509" s="350" t="e">
        <f>LOOKUP(S1509,{0.4,0.45,0.5,0.55,0.6,0.65,0.7,0.75,0.8,0.85,0.9,0.95,1},{0.1,0.175,0.25,0.325,0.4,0.475,0.55,0.625,0.7,0.775,0.85,0.925,1})</f>
        <v>#DIV/0!</v>
      </c>
      <c r="U1509" s="356"/>
      <c r="V1509" s="358"/>
      <c r="W1509" s="360"/>
      <c r="X1509" s="356"/>
      <c r="Y1509" s="352">
        <f>R1509-(V1509/10)-X1509</f>
        <v>0</v>
      </c>
      <c r="Z1509" s="352" t="e">
        <f>Y1509*T1509*AE1509</f>
        <v>#DIV/0!</v>
      </c>
      <c r="AA1509" s="352"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x14ac:dyDescent="0.15">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51"/>
      <c r="Q1510" s="266"/>
      <c r="R1510" s="353"/>
      <c r="S1510" s="355"/>
      <c r="T1510" s="351"/>
      <c r="U1510" s="357"/>
      <c r="V1510" s="359"/>
      <c r="W1510" s="361"/>
      <c r="X1510" s="357"/>
      <c r="Y1510" s="353"/>
      <c r="Z1510" s="353"/>
      <c r="AA1510" s="353"/>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x14ac:dyDescent="0.15">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51"/>
      <c r="Q1511" s="266"/>
      <c r="R1511" s="353"/>
      <c r="S1511" s="355"/>
      <c r="T1511" s="351"/>
      <c r="U1511" s="357"/>
      <c r="V1511" s="359"/>
      <c r="W1511" s="361"/>
      <c r="X1511" s="357"/>
      <c r="Y1511" s="353"/>
      <c r="Z1511" s="353"/>
      <c r="AA1511" s="353"/>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x14ac:dyDescent="0.15">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51"/>
      <c r="Q1512" s="266"/>
      <c r="R1512" s="353"/>
      <c r="S1512" s="355"/>
      <c r="T1512" s="351"/>
      <c r="U1512" s="357"/>
      <c r="V1512" s="359"/>
      <c r="W1512" s="361"/>
      <c r="X1512" s="357"/>
      <c r="Y1512" s="353"/>
      <c r="Z1512" s="353"/>
      <c r="AA1512" s="353"/>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x14ac:dyDescent="0.15">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51"/>
      <c r="Q1513" s="266"/>
      <c r="R1513" s="353"/>
      <c r="S1513" s="355"/>
      <c r="T1513" s="351"/>
      <c r="U1513" s="357"/>
      <c r="V1513" s="359"/>
      <c r="W1513" s="361"/>
      <c r="X1513" s="357"/>
      <c r="Y1513" s="353"/>
      <c r="Z1513" s="353"/>
      <c r="AA1513" s="353"/>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x14ac:dyDescent="0.15">
      <c r="A1514" s="241"/>
      <c r="B1514" s="242"/>
      <c r="C1514" s="243"/>
      <c r="D1514" s="244">
        <v>1</v>
      </c>
      <c r="E1514" s="245"/>
      <c r="F1514" s="245"/>
      <c r="G1514" s="244"/>
      <c r="H1514" s="246"/>
      <c r="I1514" s="246"/>
      <c r="J1514" s="244"/>
      <c r="K1514" s="245"/>
      <c r="L1514" s="244"/>
      <c r="M1514" s="244"/>
      <c r="N1514" s="244"/>
      <c r="O1514" s="257">
        <f t="shared" si="965"/>
        <v>0</v>
      </c>
      <c r="P1514" s="363">
        <f>SUM(O1514:O1518)</f>
        <v>0</v>
      </c>
      <c r="Q1514" s="269"/>
      <c r="R1514" s="371">
        <f>SUMPRODUCT(Q1514:Q1518+0)</f>
        <v>0</v>
      </c>
      <c r="S1514" s="374" t="e">
        <f>R1514/P1514</f>
        <v>#DIV/0!</v>
      </c>
      <c r="T1514" s="363" t="e">
        <f>LOOKUP(S1514,{0.4,0.45,0.5,0.55,0.6,0.65,0.7,0.75,0.8,0.85,0.9,0.95,1},{0.1,0.175,0.25,0.325,0.4,0.475,0.55,0.625,0.7,0.775,0.85,0.925,1})</f>
        <v>#DIV/0!</v>
      </c>
      <c r="U1514" s="369"/>
      <c r="V1514" s="365"/>
      <c r="W1514" s="367"/>
      <c r="X1514" s="369"/>
      <c r="Y1514" s="371">
        <f>R1514-(V1514/10)-X1514</f>
        <v>0</v>
      </c>
      <c r="Z1514" s="371" t="e">
        <f>Y1514*T1514*AE1514</f>
        <v>#DIV/0!</v>
      </c>
      <c r="AA1514" s="371"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x14ac:dyDescent="0.15">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64"/>
      <c r="Q1515" s="271"/>
      <c r="R1515" s="372"/>
      <c r="S1515" s="375"/>
      <c r="T1515" s="364"/>
      <c r="U1515" s="370"/>
      <c r="V1515" s="366"/>
      <c r="W1515" s="368"/>
      <c r="X1515" s="370"/>
      <c r="Y1515" s="372"/>
      <c r="Z1515" s="372"/>
      <c r="AA1515" s="372"/>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x14ac:dyDescent="0.15">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64"/>
      <c r="Q1516" s="271"/>
      <c r="R1516" s="372"/>
      <c r="S1516" s="375"/>
      <c r="T1516" s="364"/>
      <c r="U1516" s="370"/>
      <c r="V1516" s="366"/>
      <c r="W1516" s="368"/>
      <c r="X1516" s="370"/>
      <c r="Y1516" s="372"/>
      <c r="Z1516" s="372"/>
      <c r="AA1516" s="372"/>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x14ac:dyDescent="0.15">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64"/>
      <c r="Q1517" s="271"/>
      <c r="R1517" s="372"/>
      <c r="S1517" s="375"/>
      <c r="T1517" s="364"/>
      <c r="U1517" s="370"/>
      <c r="V1517" s="366"/>
      <c r="W1517" s="368"/>
      <c r="X1517" s="370"/>
      <c r="Y1517" s="372"/>
      <c r="Z1517" s="372"/>
      <c r="AA1517" s="372"/>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x14ac:dyDescent="0.15">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64"/>
      <c r="Q1518" s="271"/>
      <c r="R1518" s="372"/>
      <c r="S1518" s="375"/>
      <c r="T1518" s="364"/>
      <c r="U1518" s="370"/>
      <c r="V1518" s="366"/>
      <c r="W1518" s="368"/>
      <c r="X1518" s="370"/>
      <c r="Y1518" s="372"/>
      <c r="Z1518" s="372"/>
      <c r="AA1518" s="372"/>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x14ac:dyDescent="0.15">
      <c r="A1519" s="229"/>
      <c r="B1519" s="230"/>
      <c r="C1519" s="231"/>
      <c r="D1519" s="232">
        <v>1</v>
      </c>
      <c r="E1519" s="233"/>
      <c r="F1519" s="233"/>
      <c r="G1519" s="232"/>
      <c r="H1519" s="234"/>
      <c r="I1519" s="234"/>
      <c r="J1519" s="232"/>
      <c r="K1519" s="233"/>
      <c r="L1519" s="232"/>
      <c r="M1519" s="232"/>
      <c r="N1519" s="232"/>
      <c r="O1519" s="255">
        <f t="shared" si="965"/>
        <v>0</v>
      </c>
      <c r="P1519" s="350">
        <f>SUM(O1519:O1523)</f>
        <v>0</v>
      </c>
      <c r="Q1519" s="264"/>
      <c r="R1519" s="352">
        <f>SUMPRODUCT(Q1519:Q1523+0)</f>
        <v>0</v>
      </c>
      <c r="S1519" s="354" t="e">
        <f>R1519/P1519</f>
        <v>#DIV/0!</v>
      </c>
      <c r="T1519" s="350" t="e">
        <f>LOOKUP(S1519,{0.4,0.45,0.5,0.55,0.6,0.65,0.7,0.75,0.8,0.85,0.9,0.95,1},{0.1,0.175,0.25,0.325,0.4,0.475,0.55,0.625,0.7,0.775,0.85,0.925,1})</f>
        <v>#DIV/0!</v>
      </c>
      <c r="U1519" s="356"/>
      <c r="V1519" s="358"/>
      <c r="W1519" s="360"/>
      <c r="X1519" s="356"/>
      <c r="Y1519" s="352">
        <f>R1519-(V1519/10)-X1519</f>
        <v>0</v>
      </c>
      <c r="Z1519" s="352" t="e">
        <f>Y1519*T1519*AE1519</f>
        <v>#DIV/0!</v>
      </c>
      <c r="AA1519" s="352"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x14ac:dyDescent="0.15">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51"/>
      <c r="Q1520" s="266"/>
      <c r="R1520" s="353"/>
      <c r="S1520" s="355"/>
      <c r="T1520" s="351"/>
      <c r="U1520" s="357"/>
      <c r="V1520" s="359"/>
      <c r="W1520" s="361"/>
      <c r="X1520" s="357"/>
      <c r="Y1520" s="353"/>
      <c r="Z1520" s="353"/>
      <c r="AA1520" s="353"/>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x14ac:dyDescent="0.15">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51"/>
      <c r="Q1521" s="266"/>
      <c r="R1521" s="353"/>
      <c r="S1521" s="355"/>
      <c r="T1521" s="351"/>
      <c r="U1521" s="357"/>
      <c r="V1521" s="359"/>
      <c r="W1521" s="361"/>
      <c r="X1521" s="357"/>
      <c r="Y1521" s="353"/>
      <c r="Z1521" s="353"/>
      <c r="AA1521" s="353"/>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x14ac:dyDescent="0.15">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51"/>
      <c r="Q1522" s="266"/>
      <c r="R1522" s="353"/>
      <c r="S1522" s="355"/>
      <c r="T1522" s="351"/>
      <c r="U1522" s="357"/>
      <c r="V1522" s="359"/>
      <c r="W1522" s="361"/>
      <c r="X1522" s="357"/>
      <c r="Y1522" s="353"/>
      <c r="Z1522" s="353"/>
      <c r="AA1522" s="353"/>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x14ac:dyDescent="0.15">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51"/>
      <c r="Q1523" s="266"/>
      <c r="R1523" s="353"/>
      <c r="S1523" s="355"/>
      <c r="T1523" s="351"/>
      <c r="U1523" s="357"/>
      <c r="V1523" s="359"/>
      <c r="W1523" s="361"/>
      <c r="X1523" s="357"/>
      <c r="Y1523" s="353"/>
      <c r="Z1523" s="353"/>
      <c r="AA1523" s="353"/>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x14ac:dyDescent="0.15">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x14ac:dyDescent="0.15">
      <c r="A1525" s="229"/>
      <c r="B1525" s="230"/>
      <c r="C1525" s="231"/>
      <c r="D1525" s="232">
        <v>1</v>
      </c>
      <c r="E1525" s="233"/>
      <c r="F1525" s="233"/>
      <c r="G1525" s="232"/>
      <c r="H1525" s="234"/>
      <c r="I1525" s="234"/>
      <c r="J1525" s="232"/>
      <c r="K1525" s="233"/>
      <c r="L1525" s="232"/>
      <c r="M1525" s="232"/>
      <c r="N1525" s="232"/>
      <c r="O1525" s="255">
        <f t="shared" ref="O1525:O1549" si="982">N1525*M1525</f>
        <v>0</v>
      </c>
      <c r="P1525" s="350">
        <f>SUM(O1525:O1529)</f>
        <v>0</v>
      </c>
      <c r="Q1525" s="264"/>
      <c r="R1525" s="352">
        <f>SUMPRODUCT(Q1525:Q1529+0)</f>
        <v>0</v>
      </c>
      <c r="S1525" s="354" t="e">
        <f>R1525/P1525</f>
        <v>#DIV/0!</v>
      </c>
      <c r="T1525" s="350" t="e">
        <f>LOOKUP(S1525,{0.4,0.45,0.5,0.55,0.6,0.65,0.7,0.75,0.8,0.85,0.9,0.95,1},{0.1,0.175,0.25,0.325,0.4,0.475,0.55,0.625,0.7,0.775,0.85,0.925,1})</f>
        <v>#DIV/0!</v>
      </c>
      <c r="U1525" s="356"/>
      <c r="V1525" s="358"/>
      <c r="W1525" s="360"/>
      <c r="X1525" s="356"/>
      <c r="Y1525" s="352">
        <f>R1525-(V1525/10)-X1525</f>
        <v>0</v>
      </c>
      <c r="Z1525" s="352" t="e">
        <f>Y1525*T1525*AE1525</f>
        <v>#DIV/0!</v>
      </c>
      <c r="AA1525" s="352"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x14ac:dyDescent="0.15">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51"/>
      <c r="Q1526" s="266"/>
      <c r="R1526" s="353"/>
      <c r="S1526" s="355"/>
      <c r="T1526" s="351"/>
      <c r="U1526" s="357"/>
      <c r="V1526" s="359"/>
      <c r="W1526" s="361"/>
      <c r="X1526" s="357"/>
      <c r="Y1526" s="353"/>
      <c r="Z1526" s="353"/>
      <c r="AA1526" s="353"/>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x14ac:dyDescent="0.15">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51"/>
      <c r="Q1527" s="266"/>
      <c r="R1527" s="353"/>
      <c r="S1527" s="355"/>
      <c r="T1527" s="351"/>
      <c r="U1527" s="357"/>
      <c r="V1527" s="359"/>
      <c r="W1527" s="361"/>
      <c r="X1527" s="357"/>
      <c r="Y1527" s="353"/>
      <c r="Z1527" s="353"/>
      <c r="AA1527" s="353"/>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x14ac:dyDescent="0.15">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51"/>
      <c r="Q1528" s="266"/>
      <c r="R1528" s="353"/>
      <c r="S1528" s="355"/>
      <c r="T1528" s="351"/>
      <c r="U1528" s="357"/>
      <c r="V1528" s="359"/>
      <c r="W1528" s="361"/>
      <c r="X1528" s="357"/>
      <c r="Y1528" s="353"/>
      <c r="Z1528" s="353"/>
      <c r="AA1528" s="353"/>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x14ac:dyDescent="0.15">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51"/>
      <c r="Q1529" s="266"/>
      <c r="R1529" s="353"/>
      <c r="S1529" s="355"/>
      <c r="T1529" s="351"/>
      <c r="U1529" s="357"/>
      <c r="V1529" s="359"/>
      <c r="W1529" s="361"/>
      <c r="X1529" s="357"/>
      <c r="Y1529" s="353"/>
      <c r="Z1529" s="353"/>
      <c r="AA1529" s="353"/>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x14ac:dyDescent="0.15">
      <c r="A1530" s="241"/>
      <c r="B1530" s="242"/>
      <c r="C1530" s="243"/>
      <c r="D1530" s="244">
        <v>1</v>
      </c>
      <c r="E1530" s="245"/>
      <c r="F1530" s="245"/>
      <c r="G1530" s="244"/>
      <c r="H1530" s="246"/>
      <c r="I1530" s="246"/>
      <c r="J1530" s="244"/>
      <c r="K1530" s="245"/>
      <c r="L1530" s="244"/>
      <c r="M1530" s="244"/>
      <c r="N1530" s="244"/>
      <c r="O1530" s="257">
        <f t="shared" si="982"/>
        <v>0</v>
      </c>
      <c r="P1530" s="363">
        <f>SUM(O1530:O1534)</f>
        <v>0</v>
      </c>
      <c r="Q1530" s="269"/>
      <c r="R1530" s="371">
        <f>SUMPRODUCT(Q1530:Q1534+0)</f>
        <v>0</v>
      </c>
      <c r="S1530" s="374" t="e">
        <f>R1530/P1530</f>
        <v>#DIV/0!</v>
      </c>
      <c r="T1530" s="363" t="e">
        <f>LOOKUP(S1530,{0.4,0.45,0.5,0.55,0.6,0.65,0.7,0.75,0.8,0.85,0.9,0.95,1},{0.1,0.175,0.25,0.325,0.4,0.475,0.55,0.625,0.7,0.775,0.85,0.925,1})</f>
        <v>#DIV/0!</v>
      </c>
      <c r="U1530" s="369"/>
      <c r="V1530" s="365"/>
      <c r="W1530" s="367"/>
      <c r="X1530" s="369"/>
      <c r="Y1530" s="371">
        <f>R1530-(V1530/10)-X1530</f>
        <v>0</v>
      </c>
      <c r="Z1530" s="371" t="e">
        <f>Y1530*T1530*AE1530</f>
        <v>#DIV/0!</v>
      </c>
      <c r="AA1530" s="371"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x14ac:dyDescent="0.15">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64"/>
      <c r="Q1531" s="271"/>
      <c r="R1531" s="372"/>
      <c r="S1531" s="375"/>
      <c r="T1531" s="364"/>
      <c r="U1531" s="370"/>
      <c r="V1531" s="366"/>
      <c r="W1531" s="368"/>
      <c r="X1531" s="370"/>
      <c r="Y1531" s="372"/>
      <c r="Z1531" s="372"/>
      <c r="AA1531" s="372"/>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x14ac:dyDescent="0.15">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64"/>
      <c r="Q1532" s="271"/>
      <c r="R1532" s="372"/>
      <c r="S1532" s="375"/>
      <c r="T1532" s="364"/>
      <c r="U1532" s="370"/>
      <c r="V1532" s="366"/>
      <c r="W1532" s="368"/>
      <c r="X1532" s="370"/>
      <c r="Y1532" s="372"/>
      <c r="Z1532" s="372"/>
      <c r="AA1532" s="372"/>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x14ac:dyDescent="0.15">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64"/>
      <c r="Q1533" s="271"/>
      <c r="R1533" s="372"/>
      <c r="S1533" s="375"/>
      <c r="T1533" s="364"/>
      <c r="U1533" s="370"/>
      <c r="V1533" s="366"/>
      <c r="W1533" s="368"/>
      <c r="X1533" s="370"/>
      <c r="Y1533" s="372"/>
      <c r="Z1533" s="372"/>
      <c r="AA1533" s="372"/>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x14ac:dyDescent="0.15">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64"/>
      <c r="Q1534" s="271"/>
      <c r="R1534" s="372"/>
      <c r="S1534" s="375"/>
      <c r="T1534" s="364"/>
      <c r="U1534" s="370"/>
      <c r="V1534" s="366"/>
      <c r="W1534" s="368"/>
      <c r="X1534" s="370"/>
      <c r="Y1534" s="372"/>
      <c r="Z1534" s="372"/>
      <c r="AA1534" s="372"/>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x14ac:dyDescent="0.15">
      <c r="A1535" s="229"/>
      <c r="B1535" s="230"/>
      <c r="C1535" s="231"/>
      <c r="D1535" s="232">
        <v>1</v>
      </c>
      <c r="E1535" s="233"/>
      <c r="F1535" s="233"/>
      <c r="G1535" s="232"/>
      <c r="H1535" s="234"/>
      <c r="I1535" s="234"/>
      <c r="J1535" s="232"/>
      <c r="K1535" s="233"/>
      <c r="L1535" s="232"/>
      <c r="M1535" s="232"/>
      <c r="N1535" s="232"/>
      <c r="O1535" s="255">
        <f t="shared" si="982"/>
        <v>0</v>
      </c>
      <c r="P1535" s="350">
        <f>SUM(O1535:O1539)</f>
        <v>0</v>
      </c>
      <c r="Q1535" s="264"/>
      <c r="R1535" s="352">
        <f>SUMPRODUCT(Q1535:Q1539+0)</f>
        <v>0</v>
      </c>
      <c r="S1535" s="354" t="e">
        <f>R1535/P1535</f>
        <v>#DIV/0!</v>
      </c>
      <c r="T1535" s="350" t="e">
        <f>LOOKUP(S1535,{0.4,0.45,0.5,0.55,0.6,0.65,0.7,0.75,0.8,0.85,0.9,0.95,1},{0.1,0.175,0.25,0.325,0.4,0.475,0.55,0.625,0.7,0.775,0.85,0.925,1})</f>
        <v>#DIV/0!</v>
      </c>
      <c r="U1535" s="356"/>
      <c r="V1535" s="358"/>
      <c r="W1535" s="360"/>
      <c r="X1535" s="356"/>
      <c r="Y1535" s="352">
        <f>R1535-(V1535/10)-X1535</f>
        <v>0</v>
      </c>
      <c r="Z1535" s="352" t="e">
        <f>Y1535*T1535*AE1535</f>
        <v>#DIV/0!</v>
      </c>
      <c r="AA1535" s="352"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x14ac:dyDescent="0.15">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51"/>
      <c r="Q1536" s="266"/>
      <c r="R1536" s="353"/>
      <c r="S1536" s="355"/>
      <c r="T1536" s="351"/>
      <c r="U1536" s="357"/>
      <c r="V1536" s="359"/>
      <c r="W1536" s="361"/>
      <c r="X1536" s="357"/>
      <c r="Y1536" s="353"/>
      <c r="Z1536" s="353"/>
      <c r="AA1536" s="353"/>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x14ac:dyDescent="0.15">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51"/>
      <c r="Q1537" s="266"/>
      <c r="R1537" s="353"/>
      <c r="S1537" s="355"/>
      <c r="T1537" s="351"/>
      <c r="U1537" s="357"/>
      <c r="V1537" s="359"/>
      <c r="W1537" s="361"/>
      <c r="X1537" s="357"/>
      <c r="Y1537" s="353"/>
      <c r="Z1537" s="353"/>
      <c r="AA1537" s="353"/>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x14ac:dyDescent="0.15">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51"/>
      <c r="Q1538" s="266"/>
      <c r="R1538" s="353"/>
      <c r="S1538" s="355"/>
      <c r="T1538" s="351"/>
      <c r="U1538" s="357"/>
      <c r="V1538" s="359"/>
      <c r="W1538" s="361"/>
      <c r="X1538" s="357"/>
      <c r="Y1538" s="353"/>
      <c r="Z1538" s="353"/>
      <c r="AA1538" s="353"/>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x14ac:dyDescent="0.15">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51"/>
      <c r="Q1539" s="266"/>
      <c r="R1539" s="353"/>
      <c r="S1539" s="355"/>
      <c r="T1539" s="351"/>
      <c r="U1539" s="357"/>
      <c r="V1539" s="359"/>
      <c r="W1539" s="361"/>
      <c r="X1539" s="357"/>
      <c r="Y1539" s="353"/>
      <c r="Z1539" s="353"/>
      <c r="AA1539" s="353"/>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x14ac:dyDescent="0.15">
      <c r="A1540" s="241"/>
      <c r="B1540" s="242"/>
      <c r="C1540" s="243"/>
      <c r="D1540" s="244">
        <v>1</v>
      </c>
      <c r="E1540" s="245"/>
      <c r="F1540" s="245"/>
      <c r="G1540" s="244"/>
      <c r="H1540" s="246"/>
      <c r="I1540" s="246"/>
      <c r="J1540" s="244"/>
      <c r="K1540" s="245"/>
      <c r="L1540" s="244"/>
      <c r="M1540" s="244"/>
      <c r="N1540" s="244"/>
      <c r="O1540" s="257">
        <f t="shared" si="982"/>
        <v>0</v>
      </c>
      <c r="P1540" s="363">
        <f>SUM(O1540:O1544)</f>
        <v>0</v>
      </c>
      <c r="Q1540" s="269"/>
      <c r="R1540" s="371">
        <f>SUMPRODUCT(Q1540:Q1544+0)</f>
        <v>0</v>
      </c>
      <c r="S1540" s="374" t="e">
        <f>R1540/P1540</f>
        <v>#DIV/0!</v>
      </c>
      <c r="T1540" s="363" t="e">
        <f>LOOKUP(S1540,{0.4,0.45,0.5,0.55,0.6,0.65,0.7,0.75,0.8,0.85,0.9,0.95,1},{0.1,0.175,0.25,0.325,0.4,0.475,0.55,0.625,0.7,0.775,0.85,0.925,1})</f>
        <v>#DIV/0!</v>
      </c>
      <c r="U1540" s="369"/>
      <c r="V1540" s="365"/>
      <c r="W1540" s="367"/>
      <c r="X1540" s="369"/>
      <c r="Y1540" s="371">
        <f>R1540-(V1540/10)-X1540</f>
        <v>0</v>
      </c>
      <c r="Z1540" s="371" t="e">
        <f>Y1540*T1540*AE1540</f>
        <v>#DIV/0!</v>
      </c>
      <c r="AA1540" s="371"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x14ac:dyDescent="0.15">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64"/>
      <c r="Q1541" s="271"/>
      <c r="R1541" s="372"/>
      <c r="S1541" s="375"/>
      <c r="T1541" s="364"/>
      <c r="U1541" s="370"/>
      <c r="V1541" s="366"/>
      <c r="W1541" s="368"/>
      <c r="X1541" s="370"/>
      <c r="Y1541" s="372"/>
      <c r="Z1541" s="372"/>
      <c r="AA1541" s="372"/>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x14ac:dyDescent="0.15">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64"/>
      <c r="Q1542" s="271"/>
      <c r="R1542" s="372"/>
      <c r="S1542" s="375"/>
      <c r="T1542" s="364"/>
      <c r="U1542" s="370"/>
      <c r="V1542" s="366"/>
      <c r="W1542" s="368"/>
      <c r="X1542" s="370"/>
      <c r="Y1542" s="372"/>
      <c r="Z1542" s="372"/>
      <c r="AA1542" s="372"/>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x14ac:dyDescent="0.15">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64"/>
      <c r="Q1543" s="271"/>
      <c r="R1543" s="372"/>
      <c r="S1543" s="375"/>
      <c r="T1543" s="364"/>
      <c r="U1543" s="370"/>
      <c r="V1543" s="366"/>
      <c r="W1543" s="368"/>
      <c r="X1543" s="370"/>
      <c r="Y1543" s="372"/>
      <c r="Z1543" s="372"/>
      <c r="AA1543" s="372"/>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x14ac:dyDescent="0.15">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64"/>
      <c r="Q1544" s="271"/>
      <c r="R1544" s="372"/>
      <c r="S1544" s="375"/>
      <c r="T1544" s="364"/>
      <c r="U1544" s="370"/>
      <c r="V1544" s="366"/>
      <c r="W1544" s="368"/>
      <c r="X1544" s="370"/>
      <c r="Y1544" s="372"/>
      <c r="Z1544" s="372"/>
      <c r="AA1544" s="372"/>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x14ac:dyDescent="0.15">
      <c r="A1545" s="229"/>
      <c r="B1545" s="230"/>
      <c r="C1545" s="231"/>
      <c r="D1545" s="232">
        <v>1</v>
      </c>
      <c r="E1545" s="233"/>
      <c r="F1545" s="233"/>
      <c r="G1545" s="232"/>
      <c r="H1545" s="234"/>
      <c r="I1545" s="234"/>
      <c r="J1545" s="232"/>
      <c r="K1545" s="233"/>
      <c r="L1545" s="232"/>
      <c r="M1545" s="232"/>
      <c r="N1545" s="232"/>
      <c r="O1545" s="255">
        <f t="shared" si="982"/>
        <v>0</v>
      </c>
      <c r="P1545" s="350">
        <f>SUM(O1545:O1549)</f>
        <v>0</v>
      </c>
      <c r="Q1545" s="264"/>
      <c r="R1545" s="352">
        <f>SUMPRODUCT(Q1545:Q1549+0)</f>
        <v>0</v>
      </c>
      <c r="S1545" s="354" t="e">
        <f>R1545/P1545</f>
        <v>#DIV/0!</v>
      </c>
      <c r="T1545" s="350" t="e">
        <f>LOOKUP(S1545,{0.4,0.45,0.5,0.55,0.6,0.65,0.7,0.75,0.8,0.85,0.9,0.95,1},{0.1,0.175,0.25,0.325,0.4,0.475,0.55,0.625,0.7,0.775,0.85,0.925,1})</f>
        <v>#DIV/0!</v>
      </c>
      <c r="U1545" s="356"/>
      <c r="V1545" s="358"/>
      <c r="W1545" s="360"/>
      <c r="X1545" s="356"/>
      <c r="Y1545" s="352">
        <f>R1545-(V1545/10)-X1545</f>
        <v>0</v>
      </c>
      <c r="Z1545" s="352" t="e">
        <f>Y1545*T1545*AE1545</f>
        <v>#DIV/0!</v>
      </c>
      <c r="AA1545" s="352"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x14ac:dyDescent="0.15">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51"/>
      <c r="Q1546" s="266"/>
      <c r="R1546" s="353"/>
      <c r="S1546" s="355"/>
      <c r="T1546" s="351"/>
      <c r="U1546" s="357"/>
      <c r="V1546" s="359"/>
      <c r="W1546" s="361"/>
      <c r="X1546" s="357"/>
      <c r="Y1546" s="353"/>
      <c r="Z1546" s="353"/>
      <c r="AA1546" s="353"/>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x14ac:dyDescent="0.15">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51"/>
      <c r="Q1547" s="266"/>
      <c r="R1547" s="353"/>
      <c r="S1547" s="355"/>
      <c r="T1547" s="351"/>
      <c r="U1547" s="357"/>
      <c r="V1547" s="359"/>
      <c r="W1547" s="361"/>
      <c r="X1547" s="357"/>
      <c r="Y1547" s="353"/>
      <c r="Z1547" s="353"/>
      <c r="AA1547" s="353"/>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x14ac:dyDescent="0.15">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51"/>
      <c r="Q1548" s="266"/>
      <c r="R1548" s="353"/>
      <c r="S1548" s="355"/>
      <c r="T1548" s="351"/>
      <c r="U1548" s="357"/>
      <c r="V1548" s="359"/>
      <c r="W1548" s="361"/>
      <c r="X1548" s="357"/>
      <c r="Y1548" s="353"/>
      <c r="Z1548" s="353"/>
      <c r="AA1548" s="353"/>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x14ac:dyDescent="0.15">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51"/>
      <c r="Q1549" s="266"/>
      <c r="R1549" s="353"/>
      <c r="S1549" s="355"/>
      <c r="T1549" s="351"/>
      <c r="U1549" s="357"/>
      <c r="V1549" s="359"/>
      <c r="W1549" s="361"/>
      <c r="X1549" s="357"/>
      <c r="Y1549" s="353"/>
      <c r="Z1549" s="353"/>
      <c r="AA1549" s="353"/>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x14ac:dyDescent="0.15">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x14ac:dyDescent="0.15">
      <c r="A1551" s="229"/>
      <c r="B1551" s="230"/>
      <c r="C1551" s="231"/>
      <c r="D1551" s="232">
        <v>1</v>
      </c>
      <c r="E1551" s="233"/>
      <c r="F1551" s="233"/>
      <c r="G1551" s="232"/>
      <c r="H1551" s="234"/>
      <c r="I1551" s="234"/>
      <c r="J1551" s="232"/>
      <c r="K1551" s="233"/>
      <c r="L1551" s="232"/>
      <c r="M1551" s="232"/>
      <c r="N1551" s="232"/>
      <c r="O1551" s="255">
        <f t="shared" ref="O1551:O1575" si="999">N1551*M1551</f>
        <v>0</v>
      </c>
      <c r="P1551" s="350">
        <f>SUM(O1551:O1555)</f>
        <v>0</v>
      </c>
      <c r="Q1551" s="264"/>
      <c r="R1551" s="352">
        <f>SUMPRODUCT(Q1551:Q1555+0)</f>
        <v>0</v>
      </c>
      <c r="S1551" s="354" t="e">
        <f>R1551/P1551</f>
        <v>#DIV/0!</v>
      </c>
      <c r="T1551" s="350" t="e">
        <f>LOOKUP(S1551,{0.4,0.45,0.5,0.55,0.6,0.65,0.7,0.75,0.8,0.85,0.9,0.95,1},{0.1,0.175,0.25,0.325,0.4,0.475,0.55,0.625,0.7,0.775,0.85,0.925,1})</f>
        <v>#DIV/0!</v>
      </c>
      <c r="U1551" s="356"/>
      <c r="V1551" s="358"/>
      <c r="W1551" s="360"/>
      <c r="X1551" s="356"/>
      <c r="Y1551" s="352">
        <f>R1551-(V1551/10)-X1551</f>
        <v>0</v>
      </c>
      <c r="Z1551" s="352" t="e">
        <f>Y1551*T1551*AE1551</f>
        <v>#DIV/0!</v>
      </c>
      <c r="AA1551" s="352"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x14ac:dyDescent="0.15">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51"/>
      <c r="Q1552" s="266"/>
      <c r="R1552" s="353"/>
      <c r="S1552" s="355"/>
      <c r="T1552" s="351"/>
      <c r="U1552" s="357"/>
      <c r="V1552" s="359"/>
      <c r="W1552" s="361"/>
      <c r="X1552" s="357"/>
      <c r="Y1552" s="353"/>
      <c r="Z1552" s="353"/>
      <c r="AA1552" s="353"/>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x14ac:dyDescent="0.15">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51"/>
      <c r="Q1553" s="266"/>
      <c r="R1553" s="353"/>
      <c r="S1553" s="355"/>
      <c r="T1553" s="351"/>
      <c r="U1553" s="357"/>
      <c r="V1553" s="359"/>
      <c r="W1553" s="361"/>
      <c r="X1553" s="357"/>
      <c r="Y1553" s="353"/>
      <c r="Z1553" s="353"/>
      <c r="AA1553" s="353"/>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x14ac:dyDescent="0.15">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51"/>
      <c r="Q1554" s="266"/>
      <c r="R1554" s="353"/>
      <c r="S1554" s="355"/>
      <c r="T1554" s="351"/>
      <c r="U1554" s="357"/>
      <c r="V1554" s="359"/>
      <c r="W1554" s="361"/>
      <c r="X1554" s="357"/>
      <c r="Y1554" s="353"/>
      <c r="Z1554" s="353"/>
      <c r="AA1554" s="353"/>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x14ac:dyDescent="0.15">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51"/>
      <c r="Q1555" s="266"/>
      <c r="R1555" s="353"/>
      <c r="S1555" s="355"/>
      <c r="T1555" s="351"/>
      <c r="U1555" s="357"/>
      <c r="V1555" s="359"/>
      <c r="W1555" s="361"/>
      <c r="X1555" s="357"/>
      <c r="Y1555" s="353"/>
      <c r="Z1555" s="353"/>
      <c r="AA1555" s="353"/>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x14ac:dyDescent="0.15">
      <c r="A1556" s="241"/>
      <c r="B1556" s="242"/>
      <c r="C1556" s="243"/>
      <c r="D1556" s="244">
        <v>1</v>
      </c>
      <c r="E1556" s="245"/>
      <c r="F1556" s="245"/>
      <c r="G1556" s="244"/>
      <c r="H1556" s="246"/>
      <c r="I1556" s="246"/>
      <c r="J1556" s="244"/>
      <c r="K1556" s="245"/>
      <c r="L1556" s="244"/>
      <c r="M1556" s="244"/>
      <c r="N1556" s="244"/>
      <c r="O1556" s="257">
        <f t="shared" si="999"/>
        <v>0</v>
      </c>
      <c r="P1556" s="363">
        <f>SUM(O1556:O1560)</f>
        <v>0</v>
      </c>
      <c r="Q1556" s="269"/>
      <c r="R1556" s="371">
        <f>SUMPRODUCT(Q1556:Q1560+0)</f>
        <v>0</v>
      </c>
      <c r="S1556" s="374" t="e">
        <f>R1556/P1556</f>
        <v>#DIV/0!</v>
      </c>
      <c r="T1556" s="363" t="e">
        <f>LOOKUP(S1556,{0.4,0.45,0.5,0.55,0.6,0.65,0.7,0.75,0.8,0.85,0.9,0.95,1},{0.1,0.175,0.25,0.325,0.4,0.475,0.55,0.625,0.7,0.775,0.85,0.925,1})</f>
        <v>#DIV/0!</v>
      </c>
      <c r="U1556" s="369"/>
      <c r="V1556" s="365"/>
      <c r="W1556" s="367"/>
      <c r="X1556" s="369"/>
      <c r="Y1556" s="371">
        <f>R1556-(V1556/10)-X1556</f>
        <v>0</v>
      </c>
      <c r="Z1556" s="371" t="e">
        <f>Y1556*T1556*AE1556</f>
        <v>#DIV/0!</v>
      </c>
      <c r="AA1556" s="371"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x14ac:dyDescent="0.15">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64"/>
      <c r="Q1557" s="271"/>
      <c r="R1557" s="372"/>
      <c r="S1557" s="375"/>
      <c r="T1557" s="364"/>
      <c r="U1557" s="370"/>
      <c r="V1557" s="366"/>
      <c r="W1557" s="368"/>
      <c r="X1557" s="370"/>
      <c r="Y1557" s="372"/>
      <c r="Z1557" s="372"/>
      <c r="AA1557" s="372"/>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x14ac:dyDescent="0.15">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64"/>
      <c r="Q1558" s="271"/>
      <c r="R1558" s="372"/>
      <c r="S1558" s="375"/>
      <c r="T1558" s="364"/>
      <c r="U1558" s="370"/>
      <c r="V1558" s="366"/>
      <c r="W1558" s="368"/>
      <c r="X1558" s="370"/>
      <c r="Y1558" s="372"/>
      <c r="Z1558" s="372"/>
      <c r="AA1558" s="372"/>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x14ac:dyDescent="0.15">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64"/>
      <c r="Q1559" s="271"/>
      <c r="R1559" s="372"/>
      <c r="S1559" s="375"/>
      <c r="T1559" s="364"/>
      <c r="U1559" s="370"/>
      <c r="V1559" s="366"/>
      <c r="W1559" s="368"/>
      <c r="X1559" s="370"/>
      <c r="Y1559" s="372"/>
      <c r="Z1559" s="372"/>
      <c r="AA1559" s="372"/>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x14ac:dyDescent="0.15">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64"/>
      <c r="Q1560" s="271"/>
      <c r="R1560" s="372"/>
      <c r="S1560" s="375"/>
      <c r="T1560" s="364"/>
      <c r="U1560" s="370"/>
      <c r="V1560" s="366"/>
      <c r="W1560" s="368"/>
      <c r="X1560" s="370"/>
      <c r="Y1560" s="372"/>
      <c r="Z1560" s="372"/>
      <c r="AA1560" s="372"/>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x14ac:dyDescent="0.15">
      <c r="A1561" s="229"/>
      <c r="B1561" s="230"/>
      <c r="C1561" s="231"/>
      <c r="D1561" s="232">
        <v>1</v>
      </c>
      <c r="E1561" s="233"/>
      <c r="F1561" s="233"/>
      <c r="G1561" s="232"/>
      <c r="H1561" s="234"/>
      <c r="I1561" s="234"/>
      <c r="J1561" s="232"/>
      <c r="K1561" s="233"/>
      <c r="L1561" s="232"/>
      <c r="M1561" s="232"/>
      <c r="N1561" s="232"/>
      <c r="O1561" s="255">
        <f t="shared" si="999"/>
        <v>0</v>
      </c>
      <c r="P1561" s="350">
        <f>SUM(O1561:O1565)</f>
        <v>0</v>
      </c>
      <c r="Q1561" s="264"/>
      <c r="R1561" s="352">
        <f>SUMPRODUCT(Q1561:Q1565+0)</f>
        <v>0</v>
      </c>
      <c r="S1561" s="354" t="e">
        <f>R1561/P1561</f>
        <v>#DIV/0!</v>
      </c>
      <c r="T1561" s="350" t="e">
        <f>LOOKUP(S1561,{0.4,0.45,0.5,0.55,0.6,0.65,0.7,0.75,0.8,0.85,0.9,0.95,1},{0.1,0.175,0.25,0.325,0.4,0.475,0.55,0.625,0.7,0.775,0.85,0.925,1})</f>
        <v>#DIV/0!</v>
      </c>
      <c r="U1561" s="356"/>
      <c r="V1561" s="358"/>
      <c r="W1561" s="360"/>
      <c r="X1561" s="356"/>
      <c r="Y1561" s="352">
        <f>R1561-(V1561/10)-X1561</f>
        <v>0</v>
      </c>
      <c r="Z1561" s="352" t="e">
        <f>Y1561*T1561*AE1561</f>
        <v>#DIV/0!</v>
      </c>
      <c r="AA1561" s="352"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x14ac:dyDescent="0.15">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51"/>
      <c r="Q1562" s="266"/>
      <c r="R1562" s="353"/>
      <c r="S1562" s="355"/>
      <c r="T1562" s="351"/>
      <c r="U1562" s="357"/>
      <c r="V1562" s="359"/>
      <c r="W1562" s="361"/>
      <c r="X1562" s="357"/>
      <c r="Y1562" s="353"/>
      <c r="Z1562" s="353"/>
      <c r="AA1562" s="353"/>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x14ac:dyDescent="0.15">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51"/>
      <c r="Q1563" s="266"/>
      <c r="R1563" s="353"/>
      <c r="S1563" s="355"/>
      <c r="T1563" s="351"/>
      <c r="U1563" s="357"/>
      <c r="V1563" s="359"/>
      <c r="W1563" s="361"/>
      <c r="X1563" s="357"/>
      <c r="Y1563" s="353"/>
      <c r="Z1563" s="353"/>
      <c r="AA1563" s="353"/>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x14ac:dyDescent="0.15">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51"/>
      <c r="Q1564" s="266"/>
      <c r="R1564" s="353"/>
      <c r="S1564" s="355"/>
      <c r="T1564" s="351"/>
      <c r="U1564" s="357"/>
      <c r="V1564" s="359"/>
      <c r="W1564" s="361"/>
      <c r="X1564" s="357"/>
      <c r="Y1564" s="353"/>
      <c r="Z1564" s="353"/>
      <c r="AA1564" s="353"/>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x14ac:dyDescent="0.15">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51"/>
      <c r="Q1565" s="266"/>
      <c r="R1565" s="353"/>
      <c r="S1565" s="355"/>
      <c r="T1565" s="351"/>
      <c r="U1565" s="357"/>
      <c r="V1565" s="359"/>
      <c r="W1565" s="361"/>
      <c r="X1565" s="357"/>
      <c r="Y1565" s="353"/>
      <c r="Z1565" s="353"/>
      <c r="AA1565" s="353"/>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x14ac:dyDescent="0.15">
      <c r="A1566" s="241"/>
      <c r="B1566" s="242"/>
      <c r="C1566" s="243"/>
      <c r="D1566" s="244">
        <v>1</v>
      </c>
      <c r="E1566" s="245"/>
      <c r="F1566" s="245"/>
      <c r="G1566" s="244"/>
      <c r="H1566" s="246"/>
      <c r="I1566" s="246"/>
      <c r="J1566" s="244"/>
      <c r="K1566" s="245"/>
      <c r="L1566" s="244"/>
      <c r="M1566" s="244"/>
      <c r="N1566" s="244"/>
      <c r="O1566" s="257">
        <f t="shared" si="999"/>
        <v>0</v>
      </c>
      <c r="P1566" s="363">
        <f>SUM(O1566:O1570)</f>
        <v>0</v>
      </c>
      <c r="Q1566" s="269"/>
      <c r="R1566" s="371">
        <f>SUMPRODUCT(Q1566:Q1570+0)</f>
        <v>0</v>
      </c>
      <c r="S1566" s="374" t="e">
        <f>R1566/P1566</f>
        <v>#DIV/0!</v>
      </c>
      <c r="T1566" s="363" t="e">
        <f>LOOKUP(S1566,{0.4,0.45,0.5,0.55,0.6,0.65,0.7,0.75,0.8,0.85,0.9,0.95,1},{0.1,0.175,0.25,0.325,0.4,0.475,0.55,0.625,0.7,0.775,0.85,0.925,1})</f>
        <v>#DIV/0!</v>
      </c>
      <c r="U1566" s="369"/>
      <c r="V1566" s="365"/>
      <c r="W1566" s="367"/>
      <c r="X1566" s="369"/>
      <c r="Y1566" s="371">
        <f>R1566-(V1566/10)-X1566</f>
        <v>0</v>
      </c>
      <c r="Z1566" s="371" t="e">
        <f>Y1566*T1566*AE1566</f>
        <v>#DIV/0!</v>
      </c>
      <c r="AA1566" s="371"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x14ac:dyDescent="0.15">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64"/>
      <c r="Q1567" s="271"/>
      <c r="R1567" s="372"/>
      <c r="S1567" s="375"/>
      <c r="T1567" s="364"/>
      <c r="U1567" s="370"/>
      <c r="V1567" s="366"/>
      <c r="W1567" s="368"/>
      <c r="X1567" s="370"/>
      <c r="Y1567" s="372"/>
      <c r="Z1567" s="372"/>
      <c r="AA1567" s="372"/>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x14ac:dyDescent="0.15">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64"/>
      <c r="Q1568" s="271"/>
      <c r="R1568" s="372"/>
      <c r="S1568" s="375"/>
      <c r="T1568" s="364"/>
      <c r="U1568" s="370"/>
      <c r="V1568" s="366"/>
      <c r="W1568" s="368"/>
      <c r="X1568" s="370"/>
      <c r="Y1568" s="372"/>
      <c r="Z1568" s="372"/>
      <c r="AA1568" s="372"/>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x14ac:dyDescent="0.15">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64"/>
      <c r="Q1569" s="271"/>
      <c r="R1569" s="372"/>
      <c r="S1569" s="375"/>
      <c r="T1569" s="364"/>
      <c r="U1569" s="370"/>
      <c r="V1569" s="366"/>
      <c r="W1569" s="368"/>
      <c r="X1569" s="370"/>
      <c r="Y1569" s="372"/>
      <c r="Z1569" s="372"/>
      <c r="AA1569" s="372"/>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x14ac:dyDescent="0.15">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64"/>
      <c r="Q1570" s="271"/>
      <c r="R1570" s="372"/>
      <c r="S1570" s="375"/>
      <c r="T1570" s="364"/>
      <c r="U1570" s="370"/>
      <c r="V1570" s="366"/>
      <c r="W1570" s="368"/>
      <c r="X1570" s="370"/>
      <c r="Y1570" s="372"/>
      <c r="Z1570" s="372"/>
      <c r="AA1570" s="372"/>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x14ac:dyDescent="0.15">
      <c r="A1571" s="229"/>
      <c r="B1571" s="230"/>
      <c r="C1571" s="231"/>
      <c r="D1571" s="232">
        <v>1</v>
      </c>
      <c r="E1571" s="233"/>
      <c r="F1571" s="233"/>
      <c r="G1571" s="232"/>
      <c r="H1571" s="234"/>
      <c r="I1571" s="234"/>
      <c r="J1571" s="232"/>
      <c r="K1571" s="233"/>
      <c r="L1571" s="232"/>
      <c r="M1571" s="232"/>
      <c r="N1571" s="232"/>
      <c r="O1571" s="255">
        <f t="shared" si="999"/>
        <v>0</v>
      </c>
      <c r="P1571" s="350">
        <f>SUM(O1571:O1575)</f>
        <v>0</v>
      </c>
      <c r="Q1571" s="264"/>
      <c r="R1571" s="352">
        <f>SUMPRODUCT(Q1571:Q1575+0)</f>
        <v>0</v>
      </c>
      <c r="S1571" s="354" t="e">
        <f>R1571/P1571</f>
        <v>#DIV/0!</v>
      </c>
      <c r="T1571" s="350" t="e">
        <f>LOOKUP(S1571,{0.4,0.45,0.5,0.55,0.6,0.65,0.7,0.75,0.8,0.85,0.9,0.95,1},{0.1,0.175,0.25,0.325,0.4,0.475,0.55,0.625,0.7,0.775,0.85,0.925,1})</f>
        <v>#DIV/0!</v>
      </c>
      <c r="U1571" s="356"/>
      <c r="V1571" s="358"/>
      <c r="W1571" s="360"/>
      <c r="X1571" s="356"/>
      <c r="Y1571" s="352">
        <f>R1571-(V1571/10)-X1571</f>
        <v>0</v>
      </c>
      <c r="Z1571" s="352" t="e">
        <f>Y1571*T1571*AE1571</f>
        <v>#DIV/0!</v>
      </c>
      <c r="AA1571" s="352"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x14ac:dyDescent="0.15">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51"/>
      <c r="Q1572" s="266"/>
      <c r="R1572" s="353"/>
      <c r="S1572" s="355"/>
      <c r="T1572" s="351"/>
      <c r="U1572" s="357"/>
      <c r="V1572" s="359"/>
      <c r="W1572" s="361"/>
      <c r="X1572" s="357"/>
      <c r="Y1572" s="353"/>
      <c r="Z1572" s="353"/>
      <c r="AA1572" s="353"/>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x14ac:dyDescent="0.15">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51"/>
      <c r="Q1573" s="266"/>
      <c r="R1573" s="353"/>
      <c r="S1573" s="355"/>
      <c r="T1573" s="351"/>
      <c r="U1573" s="357"/>
      <c r="V1573" s="359"/>
      <c r="W1573" s="361"/>
      <c r="X1573" s="357"/>
      <c r="Y1573" s="353"/>
      <c r="Z1573" s="353"/>
      <c r="AA1573" s="353"/>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x14ac:dyDescent="0.15">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51"/>
      <c r="Q1574" s="266"/>
      <c r="R1574" s="353"/>
      <c r="S1574" s="355"/>
      <c r="T1574" s="351"/>
      <c r="U1574" s="357"/>
      <c r="V1574" s="359"/>
      <c r="W1574" s="361"/>
      <c r="X1574" s="357"/>
      <c r="Y1574" s="353"/>
      <c r="Z1574" s="353"/>
      <c r="AA1574" s="353"/>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x14ac:dyDescent="0.15">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51"/>
      <c r="Q1575" s="266"/>
      <c r="R1575" s="353"/>
      <c r="S1575" s="355"/>
      <c r="T1575" s="351"/>
      <c r="U1575" s="357"/>
      <c r="V1575" s="359"/>
      <c r="W1575" s="361"/>
      <c r="X1575" s="357"/>
      <c r="Y1575" s="353"/>
      <c r="Z1575" s="353"/>
      <c r="AA1575" s="353"/>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x14ac:dyDescent="0.15">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x14ac:dyDescent="0.15">
      <c r="A1577" s="229"/>
      <c r="B1577" s="230"/>
      <c r="C1577" s="231"/>
      <c r="D1577" s="232">
        <v>1</v>
      </c>
      <c r="E1577" s="233"/>
      <c r="F1577" s="233"/>
      <c r="G1577" s="232"/>
      <c r="H1577" s="234"/>
      <c r="I1577" s="234"/>
      <c r="J1577" s="232"/>
      <c r="K1577" s="233"/>
      <c r="L1577" s="232"/>
      <c r="M1577" s="232"/>
      <c r="N1577" s="232"/>
      <c r="O1577" s="255">
        <f t="shared" ref="O1577:O1601" si="1016">N1577*M1577</f>
        <v>0</v>
      </c>
      <c r="P1577" s="350">
        <f>SUM(O1577:O1581)</f>
        <v>0</v>
      </c>
      <c r="Q1577" s="264"/>
      <c r="R1577" s="352">
        <f>SUMPRODUCT(Q1577:Q1581+0)</f>
        <v>0</v>
      </c>
      <c r="S1577" s="354" t="e">
        <f>R1577/P1577</f>
        <v>#DIV/0!</v>
      </c>
      <c r="T1577" s="350" t="e">
        <f>LOOKUP(S1577,{0.4,0.45,0.5,0.55,0.6,0.65,0.7,0.75,0.8,0.85,0.9,0.95,1},{0.1,0.175,0.25,0.325,0.4,0.475,0.55,0.625,0.7,0.775,0.85,0.925,1})</f>
        <v>#DIV/0!</v>
      </c>
      <c r="U1577" s="356"/>
      <c r="V1577" s="358"/>
      <c r="W1577" s="360"/>
      <c r="X1577" s="356"/>
      <c r="Y1577" s="352">
        <f>R1577-(V1577/10)-X1577</f>
        <v>0</v>
      </c>
      <c r="Z1577" s="352" t="e">
        <f>Y1577*T1577*AE1577</f>
        <v>#DIV/0!</v>
      </c>
      <c r="AA1577" s="352"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x14ac:dyDescent="0.15">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51"/>
      <c r="Q1578" s="266"/>
      <c r="R1578" s="353"/>
      <c r="S1578" s="355"/>
      <c r="T1578" s="351"/>
      <c r="U1578" s="357"/>
      <c r="V1578" s="359"/>
      <c r="W1578" s="361"/>
      <c r="X1578" s="357"/>
      <c r="Y1578" s="353"/>
      <c r="Z1578" s="353"/>
      <c r="AA1578" s="353"/>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x14ac:dyDescent="0.15">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51"/>
      <c r="Q1579" s="266"/>
      <c r="R1579" s="353"/>
      <c r="S1579" s="355"/>
      <c r="T1579" s="351"/>
      <c r="U1579" s="357"/>
      <c r="V1579" s="359"/>
      <c r="W1579" s="361"/>
      <c r="X1579" s="357"/>
      <c r="Y1579" s="353"/>
      <c r="Z1579" s="353"/>
      <c r="AA1579" s="353"/>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x14ac:dyDescent="0.15">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51"/>
      <c r="Q1580" s="266"/>
      <c r="R1580" s="353"/>
      <c r="S1580" s="355"/>
      <c r="T1580" s="351"/>
      <c r="U1580" s="357"/>
      <c r="V1580" s="359"/>
      <c r="W1580" s="361"/>
      <c r="X1580" s="357"/>
      <c r="Y1580" s="353"/>
      <c r="Z1580" s="353"/>
      <c r="AA1580" s="353"/>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x14ac:dyDescent="0.15">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51"/>
      <c r="Q1581" s="266"/>
      <c r="R1581" s="353"/>
      <c r="S1581" s="355"/>
      <c r="T1581" s="351"/>
      <c r="U1581" s="357"/>
      <c r="V1581" s="359"/>
      <c r="W1581" s="361"/>
      <c r="X1581" s="357"/>
      <c r="Y1581" s="353"/>
      <c r="Z1581" s="353"/>
      <c r="AA1581" s="353"/>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x14ac:dyDescent="0.15">
      <c r="A1582" s="241"/>
      <c r="B1582" s="242"/>
      <c r="C1582" s="243"/>
      <c r="D1582" s="244">
        <v>1</v>
      </c>
      <c r="E1582" s="245"/>
      <c r="F1582" s="245"/>
      <c r="G1582" s="244"/>
      <c r="H1582" s="246"/>
      <c r="I1582" s="246"/>
      <c r="J1582" s="244"/>
      <c r="K1582" s="245"/>
      <c r="L1582" s="244"/>
      <c r="M1582" s="244"/>
      <c r="N1582" s="244"/>
      <c r="O1582" s="257">
        <f t="shared" si="1016"/>
        <v>0</v>
      </c>
      <c r="P1582" s="363">
        <f>SUM(O1582:O1586)</f>
        <v>0</v>
      </c>
      <c r="Q1582" s="269"/>
      <c r="R1582" s="371">
        <f>SUMPRODUCT(Q1582:Q1586+0)</f>
        <v>0</v>
      </c>
      <c r="S1582" s="374" t="e">
        <f>R1582/P1582</f>
        <v>#DIV/0!</v>
      </c>
      <c r="T1582" s="363" t="e">
        <f>LOOKUP(S1582,{0.4,0.45,0.5,0.55,0.6,0.65,0.7,0.75,0.8,0.85,0.9,0.95,1},{0.1,0.175,0.25,0.325,0.4,0.475,0.55,0.625,0.7,0.775,0.85,0.925,1})</f>
        <v>#DIV/0!</v>
      </c>
      <c r="U1582" s="369"/>
      <c r="V1582" s="365"/>
      <c r="W1582" s="367"/>
      <c r="X1582" s="369"/>
      <c r="Y1582" s="371">
        <f>R1582-(V1582/10)-X1582</f>
        <v>0</v>
      </c>
      <c r="Z1582" s="371" t="e">
        <f>Y1582*T1582*AE1582</f>
        <v>#DIV/0!</v>
      </c>
      <c r="AA1582" s="371"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x14ac:dyDescent="0.15">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64"/>
      <c r="Q1583" s="271"/>
      <c r="R1583" s="372"/>
      <c r="S1583" s="375"/>
      <c r="T1583" s="364"/>
      <c r="U1583" s="370"/>
      <c r="V1583" s="366"/>
      <c r="W1583" s="368"/>
      <c r="X1583" s="370"/>
      <c r="Y1583" s="372"/>
      <c r="Z1583" s="372"/>
      <c r="AA1583" s="372"/>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x14ac:dyDescent="0.15">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64"/>
      <c r="Q1584" s="271"/>
      <c r="R1584" s="372"/>
      <c r="S1584" s="375"/>
      <c r="T1584" s="364"/>
      <c r="U1584" s="370"/>
      <c r="V1584" s="366"/>
      <c r="W1584" s="368"/>
      <c r="X1584" s="370"/>
      <c r="Y1584" s="372"/>
      <c r="Z1584" s="372"/>
      <c r="AA1584" s="372"/>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x14ac:dyDescent="0.15">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64"/>
      <c r="Q1585" s="271"/>
      <c r="R1585" s="372"/>
      <c r="S1585" s="375"/>
      <c r="T1585" s="364"/>
      <c r="U1585" s="370"/>
      <c r="V1585" s="366"/>
      <c r="W1585" s="368"/>
      <c r="X1585" s="370"/>
      <c r="Y1585" s="372"/>
      <c r="Z1585" s="372"/>
      <c r="AA1585" s="372"/>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x14ac:dyDescent="0.15">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64"/>
      <c r="Q1586" s="271"/>
      <c r="R1586" s="372"/>
      <c r="S1586" s="375"/>
      <c r="T1586" s="364"/>
      <c r="U1586" s="370"/>
      <c r="V1586" s="366"/>
      <c r="W1586" s="368"/>
      <c r="X1586" s="370"/>
      <c r="Y1586" s="372"/>
      <c r="Z1586" s="372"/>
      <c r="AA1586" s="372"/>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x14ac:dyDescent="0.15">
      <c r="A1587" s="229"/>
      <c r="B1587" s="230"/>
      <c r="C1587" s="231"/>
      <c r="D1587" s="232">
        <v>1</v>
      </c>
      <c r="E1587" s="233"/>
      <c r="F1587" s="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#DIV/0!</v>
      </c>
      <c r="T1587" s="350" t="e">
        <f>LOOKUP(S1587,{0.4,0.45,0.5,0.55,0.6,0.65,0.7,0.75,0.8,0.85,0.9,0.95,1},{0.1,0.175,0.25,0.325,0.4,0.475,0.55,0.625,0.7,0.775,0.85,0.925,1})</f>
        <v>#DIV/0!</v>
      </c>
      <c r="U1587" s="356"/>
      <c r="V1587" s="358"/>
      <c r="W1587" s="360"/>
      <c r="X1587" s="356"/>
      <c r="Y1587" s="352">
        <f>R1587-(V1587/10)-X1587</f>
        <v>0</v>
      </c>
      <c r="Z1587" s="352" t="e">
        <f>Y1587*T1587*AE1587</f>
        <v>#DIV/0!</v>
      </c>
      <c r="AA1587" s="352"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x14ac:dyDescent="0.15">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51"/>
      <c r="Q1588" s="266"/>
      <c r="R1588" s="353"/>
      <c r="S1588" s="355"/>
      <c r="T1588" s="351"/>
      <c r="U1588" s="357"/>
      <c r="V1588" s="359"/>
      <c r="W1588" s="361"/>
      <c r="X1588" s="357"/>
      <c r="Y1588" s="353"/>
      <c r="Z1588" s="353"/>
      <c r="AA1588" s="353"/>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x14ac:dyDescent="0.15">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51"/>
      <c r="Q1589" s="266"/>
      <c r="R1589" s="353"/>
      <c r="S1589" s="355"/>
      <c r="T1589" s="351"/>
      <c r="U1589" s="357"/>
      <c r="V1589" s="359"/>
      <c r="W1589" s="361"/>
      <c r="X1589" s="357"/>
      <c r="Y1589" s="353"/>
      <c r="Z1589" s="353"/>
      <c r="AA1589" s="353"/>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x14ac:dyDescent="0.15">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51"/>
      <c r="Q1590" s="266"/>
      <c r="R1590" s="353"/>
      <c r="S1590" s="355"/>
      <c r="T1590" s="351"/>
      <c r="U1590" s="357"/>
      <c r="V1590" s="359"/>
      <c r="W1590" s="361"/>
      <c r="X1590" s="357"/>
      <c r="Y1590" s="353"/>
      <c r="Z1590" s="353"/>
      <c r="AA1590" s="353"/>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x14ac:dyDescent="0.15">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51"/>
      <c r="Q1591" s="266"/>
      <c r="R1591" s="353"/>
      <c r="S1591" s="355"/>
      <c r="T1591" s="351"/>
      <c r="U1591" s="357"/>
      <c r="V1591" s="359"/>
      <c r="W1591" s="361"/>
      <c r="X1591" s="357"/>
      <c r="Y1591" s="353"/>
      <c r="Z1591" s="353"/>
      <c r="AA1591" s="353"/>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x14ac:dyDescent="0.15">
      <c r="A1592" s="241"/>
      <c r="B1592" s="242"/>
      <c r="C1592" s="243"/>
      <c r="D1592" s="244">
        <v>1</v>
      </c>
      <c r="E1592" s="245"/>
      <c r="F1592" s="245"/>
      <c r="G1592" s="244"/>
      <c r="H1592" s="246"/>
      <c r="I1592" s="246"/>
      <c r="J1592" s="244"/>
      <c r="K1592" s="245"/>
      <c r="L1592" s="244"/>
      <c r="M1592" s="244"/>
      <c r="N1592" s="244"/>
      <c r="O1592" s="257">
        <f t="shared" si="1016"/>
        <v>0</v>
      </c>
      <c r="P1592" s="363">
        <f>SUM(O1592:O1596)</f>
        <v>0</v>
      </c>
      <c r="Q1592" s="269"/>
      <c r="R1592" s="371">
        <f>SUMPRODUCT(Q1592:Q1596+0)</f>
        <v>0</v>
      </c>
      <c r="S1592" s="374" t="e">
        <f>R1592/P1592</f>
        <v>#DIV/0!</v>
      </c>
      <c r="T1592" s="363" t="e">
        <f>LOOKUP(S1592,{0.4,0.45,0.5,0.55,0.6,0.65,0.7,0.75,0.8,0.85,0.9,0.95,1},{0.1,0.175,0.25,0.325,0.4,0.475,0.55,0.625,0.7,0.775,0.85,0.925,1})</f>
        <v>#DIV/0!</v>
      </c>
      <c r="U1592" s="369"/>
      <c r="V1592" s="365"/>
      <c r="W1592" s="367"/>
      <c r="X1592" s="369"/>
      <c r="Y1592" s="371">
        <f>R1592-(V1592/10)-X1592</f>
        <v>0</v>
      </c>
      <c r="Z1592" s="371" t="e">
        <f>Y1592*T1592*AE1592</f>
        <v>#DIV/0!</v>
      </c>
      <c r="AA1592" s="371"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x14ac:dyDescent="0.15">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64"/>
      <c r="Q1593" s="271"/>
      <c r="R1593" s="372"/>
      <c r="S1593" s="375"/>
      <c r="T1593" s="364"/>
      <c r="U1593" s="370"/>
      <c r="V1593" s="366"/>
      <c r="W1593" s="368"/>
      <c r="X1593" s="370"/>
      <c r="Y1593" s="372"/>
      <c r="Z1593" s="372"/>
      <c r="AA1593" s="372"/>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x14ac:dyDescent="0.15">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64"/>
      <c r="Q1594" s="271"/>
      <c r="R1594" s="372"/>
      <c r="S1594" s="375"/>
      <c r="T1594" s="364"/>
      <c r="U1594" s="370"/>
      <c r="V1594" s="366"/>
      <c r="W1594" s="368"/>
      <c r="X1594" s="370"/>
      <c r="Y1594" s="372"/>
      <c r="Z1594" s="372"/>
      <c r="AA1594" s="372"/>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x14ac:dyDescent="0.15">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64"/>
      <c r="Q1595" s="271"/>
      <c r="R1595" s="372"/>
      <c r="S1595" s="375"/>
      <c r="T1595" s="364"/>
      <c r="U1595" s="370"/>
      <c r="V1595" s="366"/>
      <c r="W1595" s="368"/>
      <c r="X1595" s="370"/>
      <c r="Y1595" s="372"/>
      <c r="Z1595" s="372"/>
      <c r="AA1595" s="372"/>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x14ac:dyDescent="0.15">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64"/>
      <c r="Q1596" s="271"/>
      <c r="R1596" s="372"/>
      <c r="S1596" s="375"/>
      <c r="T1596" s="364"/>
      <c r="U1596" s="370"/>
      <c r="V1596" s="366"/>
      <c r="W1596" s="368"/>
      <c r="X1596" s="370"/>
      <c r="Y1596" s="372"/>
      <c r="Z1596" s="372"/>
      <c r="AA1596" s="372"/>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x14ac:dyDescent="0.15">
      <c r="A1597" s="229"/>
      <c r="B1597" s="230"/>
      <c r="C1597" s="231"/>
      <c r="D1597" s="232">
        <v>1</v>
      </c>
      <c r="E1597" s="233"/>
      <c r="F1597" s="233"/>
      <c r="G1597" s="232"/>
      <c r="H1597" s="234"/>
      <c r="I1597" s="234"/>
      <c r="J1597" s="232"/>
      <c r="K1597" s="233"/>
      <c r="L1597" s="232"/>
      <c r="M1597" s="232"/>
      <c r="N1597" s="232"/>
      <c r="O1597" s="255">
        <f t="shared" si="1016"/>
        <v>0</v>
      </c>
      <c r="P1597" s="350">
        <f>SUM(O1597:O1601)</f>
        <v>0</v>
      </c>
      <c r="Q1597" s="264"/>
      <c r="R1597" s="352">
        <f>SUMPRODUCT(Q1597:Q1601+0)</f>
        <v>0</v>
      </c>
      <c r="S1597" s="354" t="e">
        <f>R1597/P1597</f>
        <v>#DIV/0!</v>
      </c>
      <c r="T1597" s="350" t="e">
        <f>LOOKUP(S1597,{0.4,0.45,0.5,0.55,0.6,0.65,0.7,0.75,0.8,0.85,0.9,0.95,1},{0.1,0.175,0.25,0.325,0.4,0.475,0.55,0.625,0.7,0.775,0.85,0.925,1})</f>
        <v>#DIV/0!</v>
      </c>
      <c r="U1597" s="356"/>
      <c r="V1597" s="358"/>
      <c r="W1597" s="360"/>
      <c r="X1597" s="356"/>
      <c r="Y1597" s="352">
        <f>R1597-(V1597/10)-X1597</f>
        <v>0</v>
      </c>
      <c r="Z1597" s="352" t="e">
        <f>Y1597*T1597*AE1597</f>
        <v>#DIV/0!</v>
      </c>
      <c r="AA1597" s="352"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x14ac:dyDescent="0.15">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51"/>
      <c r="Q1598" s="266"/>
      <c r="R1598" s="353"/>
      <c r="S1598" s="355"/>
      <c r="T1598" s="351"/>
      <c r="U1598" s="357"/>
      <c r="V1598" s="359"/>
      <c r="W1598" s="361"/>
      <c r="X1598" s="357"/>
      <c r="Y1598" s="353"/>
      <c r="Z1598" s="353"/>
      <c r="AA1598" s="353"/>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x14ac:dyDescent="0.15">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51"/>
      <c r="Q1599" s="266"/>
      <c r="R1599" s="353"/>
      <c r="S1599" s="355"/>
      <c r="T1599" s="351"/>
      <c r="U1599" s="357"/>
      <c r="V1599" s="359"/>
      <c r="W1599" s="361"/>
      <c r="X1599" s="357"/>
      <c r="Y1599" s="353"/>
      <c r="Z1599" s="353"/>
      <c r="AA1599" s="353"/>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x14ac:dyDescent="0.15">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51"/>
      <c r="Q1600" s="266"/>
      <c r="R1600" s="353"/>
      <c r="S1600" s="355"/>
      <c r="T1600" s="351"/>
      <c r="U1600" s="357"/>
      <c r="V1600" s="359"/>
      <c r="W1600" s="361"/>
      <c r="X1600" s="357"/>
      <c r="Y1600" s="353"/>
      <c r="Z1600" s="353"/>
      <c r="AA1600" s="353"/>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x14ac:dyDescent="0.15">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51"/>
      <c r="Q1601" s="266"/>
      <c r="R1601" s="353"/>
      <c r="S1601" s="355"/>
      <c r="T1601" s="351"/>
      <c r="U1601" s="357"/>
      <c r="V1601" s="359"/>
      <c r="W1601" s="361"/>
      <c r="X1601" s="357"/>
      <c r="Y1601" s="353"/>
      <c r="Z1601" s="353"/>
      <c r="AA1601" s="353"/>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x14ac:dyDescent="0.15">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x14ac:dyDescent="0.15">
      <c r="A1603" s="229"/>
      <c r="B1603" s="230"/>
      <c r="C1603" s="231"/>
      <c r="D1603" s="232">
        <v>1</v>
      </c>
      <c r="E1603" s="233"/>
      <c r="F1603" s="233"/>
      <c r="G1603" s="232"/>
      <c r="H1603" s="234"/>
      <c r="I1603" s="234"/>
      <c r="J1603" s="232"/>
      <c r="K1603" s="233"/>
      <c r="L1603" s="232"/>
      <c r="M1603" s="232"/>
      <c r="N1603" s="232"/>
      <c r="O1603" s="255">
        <f t="shared" ref="O1603:O1627" si="1033">N1603*M1603</f>
        <v>0</v>
      </c>
      <c r="P1603" s="350">
        <f>SUM(O1603:O1607)</f>
        <v>0</v>
      </c>
      <c r="Q1603" s="264"/>
      <c r="R1603" s="352">
        <f>SUMPRODUCT(Q1603:Q1607+0)</f>
        <v>0</v>
      </c>
      <c r="S1603" s="354" t="e">
        <f>R1603/P1603</f>
        <v>#DIV/0!</v>
      </c>
      <c r="T1603" s="350" t="e">
        <f>LOOKUP(S1603,{0.4,0.45,0.5,0.55,0.6,0.65,0.7,0.75,0.8,0.85,0.9,0.95,1},{0.1,0.175,0.25,0.325,0.4,0.475,0.55,0.625,0.7,0.775,0.85,0.925,1})</f>
        <v>#DIV/0!</v>
      </c>
      <c r="U1603" s="356"/>
      <c r="V1603" s="358"/>
      <c r="W1603" s="360"/>
      <c r="X1603" s="356"/>
      <c r="Y1603" s="352">
        <f>R1603-(V1603/10)-X1603</f>
        <v>0</v>
      </c>
      <c r="Z1603" s="352" t="e">
        <f>Y1603*T1603*AE1603</f>
        <v>#DIV/0!</v>
      </c>
      <c r="AA1603" s="352"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x14ac:dyDescent="0.15">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51"/>
      <c r="Q1604" s="266"/>
      <c r="R1604" s="353"/>
      <c r="S1604" s="355"/>
      <c r="T1604" s="351"/>
      <c r="U1604" s="357"/>
      <c r="V1604" s="359"/>
      <c r="W1604" s="361"/>
      <c r="X1604" s="357"/>
      <c r="Y1604" s="353"/>
      <c r="Z1604" s="353"/>
      <c r="AA1604" s="353"/>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x14ac:dyDescent="0.15">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51"/>
      <c r="Q1605" s="266"/>
      <c r="R1605" s="353"/>
      <c r="S1605" s="355"/>
      <c r="T1605" s="351"/>
      <c r="U1605" s="357"/>
      <c r="V1605" s="359"/>
      <c r="W1605" s="361"/>
      <c r="X1605" s="357"/>
      <c r="Y1605" s="353"/>
      <c r="Z1605" s="353"/>
      <c r="AA1605" s="353"/>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x14ac:dyDescent="0.15">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51"/>
      <c r="Q1606" s="266"/>
      <c r="R1606" s="353"/>
      <c r="S1606" s="355"/>
      <c r="T1606" s="351"/>
      <c r="U1606" s="357"/>
      <c r="V1606" s="359"/>
      <c r="W1606" s="361"/>
      <c r="X1606" s="357"/>
      <c r="Y1606" s="353"/>
      <c r="Z1606" s="353"/>
      <c r="AA1606" s="353"/>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x14ac:dyDescent="0.15">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51"/>
      <c r="Q1607" s="266"/>
      <c r="R1607" s="353"/>
      <c r="S1607" s="355"/>
      <c r="T1607" s="351"/>
      <c r="U1607" s="357"/>
      <c r="V1607" s="359"/>
      <c r="W1607" s="361"/>
      <c r="X1607" s="357"/>
      <c r="Y1607" s="353"/>
      <c r="Z1607" s="353"/>
      <c r="AA1607" s="353"/>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x14ac:dyDescent="0.15">
      <c r="A1608" s="241"/>
      <c r="B1608" s="242"/>
      <c r="C1608" s="243"/>
      <c r="D1608" s="244">
        <v>1</v>
      </c>
      <c r="E1608" s="245"/>
      <c r="F1608" s="245"/>
      <c r="G1608" s="244"/>
      <c r="H1608" s="246"/>
      <c r="I1608" s="246"/>
      <c r="J1608" s="244"/>
      <c r="K1608" s="245"/>
      <c r="L1608" s="244"/>
      <c r="M1608" s="244"/>
      <c r="N1608" s="244"/>
      <c r="O1608" s="257">
        <f t="shared" si="1033"/>
        <v>0</v>
      </c>
      <c r="P1608" s="363">
        <f>SUM(O1608:O1612)</f>
        <v>0</v>
      </c>
      <c r="Q1608" s="269"/>
      <c r="R1608" s="371">
        <f>SUMPRODUCT(Q1608:Q1612+0)</f>
        <v>0</v>
      </c>
      <c r="S1608" s="374" t="e">
        <f>R1608/P1608</f>
        <v>#DIV/0!</v>
      </c>
      <c r="T1608" s="363" t="e">
        <f>LOOKUP(S1608,{0.4,0.45,0.5,0.55,0.6,0.65,0.7,0.75,0.8,0.85,0.9,0.95,1},{0.1,0.175,0.25,0.325,0.4,0.475,0.55,0.625,0.7,0.775,0.85,0.925,1})</f>
        <v>#DIV/0!</v>
      </c>
      <c r="U1608" s="369"/>
      <c r="V1608" s="365"/>
      <c r="W1608" s="367"/>
      <c r="X1608" s="369"/>
      <c r="Y1608" s="371">
        <f>R1608-(V1608/10)-X1608</f>
        <v>0</v>
      </c>
      <c r="Z1608" s="371" t="e">
        <f>Y1608*T1608*AE1608</f>
        <v>#DIV/0!</v>
      </c>
      <c r="AA1608" s="371"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x14ac:dyDescent="0.15">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64"/>
      <c r="Q1609" s="271"/>
      <c r="R1609" s="372"/>
      <c r="S1609" s="375"/>
      <c r="T1609" s="364"/>
      <c r="U1609" s="370"/>
      <c r="V1609" s="366"/>
      <c r="W1609" s="368"/>
      <c r="X1609" s="370"/>
      <c r="Y1609" s="372"/>
      <c r="Z1609" s="372"/>
      <c r="AA1609" s="372"/>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x14ac:dyDescent="0.15">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64"/>
      <c r="Q1610" s="271"/>
      <c r="R1610" s="372"/>
      <c r="S1610" s="375"/>
      <c r="T1610" s="364"/>
      <c r="U1610" s="370"/>
      <c r="V1610" s="366"/>
      <c r="W1610" s="368"/>
      <c r="X1610" s="370"/>
      <c r="Y1610" s="372"/>
      <c r="Z1610" s="372"/>
      <c r="AA1610" s="372"/>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x14ac:dyDescent="0.15">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64"/>
      <c r="Q1611" s="271"/>
      <c r="R1611" s="372"/>
      <c r="S1611" s="375"/>
      <c r="T1611" s="364"/>
      <c r="U1611" s="370"/>
      <c r="V1611" s="366"/>
      <c r="W1611" s="368"/>
      <c r="X1611" s="370"/>
      <c r="Y1611" s="372"/>
      <c r="Z1611" s="372"/>
      <c r="AA1611" s="372"/>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x14ac:dyDescent="0.15">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64"/>
      <c r="Q1612" s="271"/>
      <c r="R1612" s="372"/>
      <c r="S1612" s="375"/>
      <c r="T1612" s="364"/>
      <c r="U1612" s="370"/>
      <c r="V1612" s="366"/>
      <c r="W1612" s="368"/>
      <c r="X1612" s="370"/>
      <c r="Y1612" s="372"/>
      <c r="Z1612" s="372"/>
      <c r="AA1612" s="372"/>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x14ac:dyDescent="0.15">
      <c r="A1613" s="229"/>
      <c r="B1613" s="230"/>
      <c r="C1613" s="231"/>
      <c r="D1613" s="232">
        <v>1</v>
      </c>
      <c r="E1613" s="233"/>
      <c r="F1613" s="233"/>
      <c r="G1613" s="232"/>
      <c r="H1613" s="234"/>
      <c r="I1613" s="234"/>
      <c r="J1613" s="232"/>
      <c r="K1613" s="233"/>
      <c r="L1613" s="232"/>
      <c r="M1613" s="232"/>
      <c r="N1613" s="232"/>
      <c r="O1613" s="255">
        <f t="shared" si="1033"/>
        <v>0</v>
      </c>
      <c r="P1613" s="350">
        <f>SUM(O1613:O1617)</f>
        <v>0</v>
      </c>
      <c r="Q1613" s="264"/>
      <c r="R1613" s="352">
        <f>SUMPRODUCT(Q1613:Q1617+0)</f>
        <v>0</v>
      </c>
      <c r="S1613" s="354" t="e">
        <f>R1613/P1613</f>
        <v>#DIV/0!</v>
      </c>
      <c r="T1613" s="350" t="e">
        <f>LOOKUP(S1613,{0.4,0.45,0.5,0.55,0.6,0.65,0.7,0.75,0.8,0.85,0.9,0.95,1},{0.1,0.175,0.25,0.325,0.4,0.475,0.55,0.625,0.7,0.775,0.85,0.925,1})</f>
        <v>#DIV/0!</v>
      </c>
      <c r="U1613" s="356"/>
      <c r="V1613" s="358"/>
      <c r="W1613" s="360"/>
      <c r="X1613" s="356"/>
      <c r="Y1613" s="352">
        <f>R1613-(V1613/10)-X1613</f>
        <v>0</v>
      </c>
      <c r="Z1613" s="352" t="e">
        <f>Y1613*T1613*AE1613</f>
        <v>#DIV/0!</v>
      </c>
      <c r="AA1613" s="352"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x14ac:dyDescent="0.15">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51"/>
      <c r="Q1614" s="266"/>
      <c r="R1614" s="353"/>
      <c r="S1614" s="355"/>
      <c r="T1614" s="351"/>
      <c r="U1614" s="357"/>
      <c r="V1614" s="359"/>
      <c r="W1614" s="361"/>
      <c r="X1614" s="357"/>
      <c r="Y1614" s="353"/>
      <c r="Z1614" s="353"/>
      <c r="AA1614" s="353"/>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x14ac:dyDescent="0.15">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51"/>
      <c r="Q1615" s="266"/>
      <c r="R1615" s="353"/>
      <c r="S1615" s="355"/>
      <c r="T1615" s="351"/>
      <c r="U1615" s="357"/>
      <c r="V1615" s="359"/>
      <c r="W1615" s="361"/>
      <c r="X1615" s="357"/>
      <c r="Y1615" s="353"/>
      <c r="Z1615" s="353"/>
      <c r="AA1615" s="353"/>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x14ac:dyDescent="0.15">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51"/>
      <c r="Q1616" s="266"/>
      <c r="R1616" s="353"/>
      <c r="S1616" s="355"/>
      <c r="T1616" s="351"/>
      <c r="U1616" s="357"/>
      <c r="V1616" s="359"/>
      <c r="W1616" s="361"/>
      <c r="X1616" s="357"/>
      <c r="Y1616" s="353"/>
      <c r="Z1616" s="353"/>
      <c r="AA1616" s="353"/>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x14ac:dyDescent="0.15">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51"/>
      <c r="Q1617" s="266"/>
      <c r="R1617" s="353"/>
      <c r="S1617" s="355"/>
      <c r="T1617" s="351"/>
      <c r="U1617" s="357"/>
      <c r="V1617" s="359"/>
      <c r="W1617" s="361"/>
      <c r="X1617" s="357"/>
      <c r="Y1617" s="353"/>
      <c r="Z1617" s="353"/>
      <c r="AA1617" s="353"/>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x14ac:dyDescent="0.15">
      <c r="A1618" s="241"/>
      <c r="B1618" s="242"/>
      <c r="C1618" s="243"/>
      <c r="D1618" s="244">
        <v>1</v>
      </c>
      <c r="E1618" s="245"/>
      <c r="F1618" s="245"/>
      <c r="G1618" s="244"/>
      <c r="H1618" s="246"/>
      <c r="I1618" s="246"/>
      <c r="J1618" s="244"/>
      <c r="K1618" s="245"/>
      <c r="L1618" s="244"/>
      <c r="M1618" s="244"/>
      <c r="N1618" s="244"/>
      <c r="O1618" s="257">
        <f t="shared" si="1033"/>
        <v>0</v>
      </c>
      <c r="P1618" s="363">
        <f>SUM(O1618:O1622)</f>
        <v>0</v>
      </c>
      <c r="Q1618" s="269"/>
      <c r="R1618" s="371">
        <f>SUMPRODUCT(Q1618:Q1622+0)</f>
        <v>0</v>
      </c>
      <c r="S1618" s="374" t="e">
        <f>R1618/P1618</f>
        <v>#DIV/0!</v>
      </c>
      <c r="T1618" s="363" t="e">
        <f>LOOKUP(S1618,{0.4,0.45,0.5,0.55,0.6,0.65,0.7,0.75,0.8,0.85,0.9,0.95,1},{0.1,0.175,0.25,0.325,0.4,0.475,0.55,0.625,0.7,0.775,0.85,0.925,1})</f>
        <v>#DIV/0!</v>
      </c>
      <c r="U1618" s="369"/>
      <c r="V1618" s="365"/>
      <c r="W1618" s="367"/>
      <c r="X1618" s="369"/>
      <c r="Y1618" s="371">
        <f>R1618-(V1618/10)-X1618</f>
        <v>0</v>
      </c>
      <c r="Z1618" s="371" t="e">
        <f>Y1618*T1618*AE1618</f>
        <v>#DIV/0!</v>
      </c>
      <c r="AA1618" s="371"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x14ac:dyDescent="0.15">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64"/>
      <c r="Q1619" s="271"/>
      <c r="R1619" s="372"/>
      <c r="S1619" s="375"/>
      <c r="T1619" s="364"/>
      <c r="U1619" s="370"/>
      <c r="V1619" s="366"/>
      <c r="W1619" s="368"/>
      <c r="X1619" s="370"/>
      <c r="Y1619" s="372"/>
      <c r="Z1619" s="372"/>
      <c r="AA1619" s="372"/>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x14ac:dyDescent="0.15">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64"/>
      <c r="Q1620" s="271"/>
      <c r="R1620" s="372"/>
      <c r="S1620" s="375"/>
      <c r="T1620" s="364"/>
      <c r="U1620" s="370"/>
      <c r="V1620" s="366"/>
      <c r="W1620" s="368"/>
      <c r="X1620" s="370"/>
      <c r="Y1620" s="372"/>
      <c r="Z1620" s="372"/>
      <c r="AA1620" s="372"/>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x14ac:dyDescent="0.15">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64"/>
      <c r="Q1621" s="271"/>
      <c r="R1621" s="372"/>
      <c r="S1621" s="375"/>
      <c r="T1621" s="364"/>
      <c r="U1621" s="370"/>
      <c r="V1621" s="366"/>
      <c r="W1621" s="368"/>
      <c r="X1621" s="370"/>
      <c r="Y1621" s="372"/>
      <c r="Z1621" s="372"/>
      <c r="AA1621" s="372"/>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x14ac:dyDescent="0.15">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64"/>
      <c r="Q1622" s="271"/>
      <c r="R1622" s="372"/>
      <c r="S1622" s="375"/>
      <c r="T1622" s="364"/>
      <c r="U1622" s="370"/>
      <c r="V1622" s="366"/>
      <c r="W1622" s="368"/>
      <c r="X1622" s="370"/>
      <c r="Y1622" s="372"/>
      <c r="Z1622" s="372"/>
      <c r="AA1622" s="372"/>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x14ac:dyDescent="0.15">
      <c r="A1623" s="229"/>
      <c r="B1623" s="230"/>
      <c r="C1623" s="231"/>
      <c r="D1623" s="232">
        <v>1</v>
      </c>
      <c r="E1623" s="233"/>
      <c r="F1623" s="233"/>
      <c r="G1623" s="232"/>
      <c r="H1623" s="234"/>
      <c r="I1623" s="234"/>
      <c r="J1623" s="232"/>
      <c r="K1623" s="233"/>
      <c r="L1623" s="232"/>
      <c r="M1623" s="232"/>
      <c r="N1623" s="232"/>
      <c r="O1623" s="255">
        <f t="shared" si="1033"/>
        <v>0</v>
      </c>
      <c r="P1623" s="350">
        <f>SUM(O1623:O1627)</f>
        <v>0</v>
      </c>
      <c r="Q1623" s="264"/>
      <c r="R1623" s="352">
        <f>SUMPRODUCT(Q1623:Q1627+0)</f>
        <v>0</v>
      </c>
      <c r="S1623" s="354" t="e">
        <f>R1623/P1623</f>
        <v>#DIV/0!</v>
      </c>
      <c r="T1623" s="350" t="e">
        <f>LOOKUP(S1623,{0.4,0.45,0.5,0.55,0.6,0.65,0.7,0.75,0.8,0.85,0.9,0.95,1},{0.1,0.175,0.25,0.325,0.4,0.475,0.55,0.625,0.7,0.775,0.85,0.925,1})</f>
        <v>#DIV/0!</v>
      </c>
      <c r="U1623" s="356"/>
      <c r="V1623" s="358"/>
      <c r="W1623" s="360"/>
      <c r="X1623" s="356"/>
      <c r="Y1623" s="352">
        <f>R1623-(V1623/10)-X1623</f>
        <v>0</v>
      </c>
      <c r="Z1623" s="352" t="e">
        <f>Y1623*T1623*AE1623</f>
        <v>#DIV/0!</v>
      </c>
      <c r="AA1623" s="352"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x14ac:dyDescent="0.15">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51"/>
      <c r="Q1624" s="266"/>
      <c r="R1624" s="353"/>
      <c r="S1624" s="355"/>
      <c r="T1624" s="351"/>
      <c r="U1624" s="357"/>
      <c r="V1624" s="359"/>
      <c r="W1624" s="361"/>
      <c r="X1624" s="357"/>
      <c r="Y1624" s="353"/>
      <c r="Z1624" s="353"/>
      <c r="AA1624" s="353"/>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x14ac:dyDescent="0.15">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51"/>
      <c r="Q1625" s="266"/>
      <c r="R1625" s="353"/>
      <c r="S1625" s="355"/>
      <c r="T1625" s="351"/>
      <c r="U1625" s="357"/>
      <c r="V1625" s="359"/>
      <c r="W1625" s="361"/>
      <c r="X1625" s="357"/>
      <c r="Y1625" s="353"/>
      <c r="Z1625" s="353"/>
      <c r="AA1625" s="353"/>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x14ac:dyDescent="0.15">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51"/>
      <c r="Q1626" s="266"/>
      <c r="R1626" s="353"/>
      <c r="S1626" s="355"/>
      <c r="T1626" s="351"/>
      <c r="U1626" s="357"/>
      <c r="V1626" s="359"/>
      <c r="W1626" s="361"/>
      <c r="X1626" s="357"/>
      <c r="Y1626" s="353"/>
      <c r="Z1626" s="353"/>
      <c r="AA1626" s="353"/>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x14ac:dyDescent="0.15">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51"/>
      <c r="Q1627" s="266"/>
      <c r="R1627" s="353"/>
      <c r="S1627" s="355"/>
      <c r="T1627" s="351"/>
      <c r="U1627" s="357"/>
      <c r="V1627" s="359"/>
      <c r="W1627" s="361"/>
      <c r="X1627" s="357"/>
      <c r="Y1627" s="353"/>
      <c r="Z1627" s="353"/>
      <c r="AA1627" s="353"/>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x14ac:dyDescent="0.15">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x14ac:dyDescent="0.15">
      <c r="A1629" s="229"/>
      <c r="B1629" s="230"/>
      <c r="C1629" s="231"/>
      <c r="D1629" s="232">
        <v>1</v>
      </c>
      <c r="E1629" s="233"/>
      <c r="F1629" s="233"/>
      <c r="G1629" s="232"/>
      <c r="H1629" s="234"/>
      <c r="I1629" s="234"/>
      <c r="J1629" s="232"/>
      <c r="K1629" s="233"/>
      <c r="L1629" s="232"/>
      <c r="M1629" s="232"/>
      <c r="N1629" s="232"/>
      <c r="O1629" s="255">
        <f t="shared" ref="O1629:O1653" si="1050">N1629*M1629</f>
        <v>0</v>
      </c>
      <c r="P1629" s="350">
        <f>SUM(O1629:O1633)</f>
        <v>0</v>
      </c>
      <c r="Q1629" s="264"/>
      <c r="R1629" s="352">
        <f>SUMPRODUCT(Q1629:Q1633+0)</f>
        <v>0</v>
      </c>
      <c r="S1629" s="354" t="e">
        <f>R1629/P1629</f>
        <v>#DIV/0!</v>
      </c>
      <c r="T1629" s="350" t="e">
        <f>LOOKUP(S1629,{0.4,0.45,0.5,0.55,0.6,0.65,0.7,0.75,0.8,0.85,0.9,0.95,1},{0.1,0.175,0.25,0.325,0.4,0.475,0.55,0.625,0.7,0.775,0.85,0.925,1})</f>
        <v>#DIV/0!</v>
      </c>
      <c r="U1629" s="356"/>
      <c r="V1629" s="358"/>
      <c r="W1629" s="360"/>
      <c r="X1629" s="356"/>
      <c r="Y1629" s="352">
        <f>R1629-(V1629/10)-X1629</f>
        <v>0</v>
      </c>
      <c r="Z1629" s="352" t="e">
        <f>Y1629*T1629*AE1629</f>
        <v>#DIV/0!</v>
      </c>
      <c r="AA1629" s="352"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x14ac:dyDescent="0.15">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51"/>
      <c r="Q1630" s="266"/>
      <c r="R1630" s="353"/>
      <c r="S1630" s="355"/>
      <c r="T1630" s="351"/>
      <c r="U1630" s="357"/>
      <c r="V1630" s="359"/>
      <c r="W1630" s="361"/>
      <c r="X1630" s="357"/>
      <c r="Y1630" s="353"/>
      <c r="Z1630" s="353"/>
      <c r="AA1630" s="353"/>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x14ac:dyDescent="0.15">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51"/>
      <c r="Q1631" s="266"/>
      <c r="R1631" s="353"/>
      <c r="S1631" s="355"/>
      <c r="T1631" s="351"/>
      <c r="U1631" s="357"/>
      <c r="V1631" s="359"/>
      <c r="W1631" s="361"/>
      <c r="X1631" s="357"/>
      <c r="Y1631" s="353"/>
      <c r="Z1631" s="353"/>
      <c r="AA1631" s="353"/>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x14ac:dyDescent="0.15">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51"/>
      <c r="Q1632" s="266"/>
      <c r="R1632" s="353"/>
      <c r="S1632" s="355"/>
      <c r="T1632" s="351"/>
      <c r="U1632" s="357"/>
      <c r="V1632" s="359"/>
      <c r="W1632" s="361"/>
      <c r="X1632" s="357"/>
      <c r="Y1632" s="353"/>
      <c r="Z1632" s="353"/>
      <c r="AA1632" s="353"/>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x14ac:dyDescent="0.15">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51"/>
      <c r="Q1633" s="266"/>
      <c r="R1633" s="353"/>
      <c r="S1633" s="355"/>
      <c r="T1633" s="351"/>
      <c r="U1633" s="357"/>
      <c r="V1633" s="359"/>
      <c r="W1633" s="361"/>
      <c r="X1633" s="357"/>
      <c r="Y1633" s="353"/>
      <c r="Z1633" s="353"/>
      <c r="AA1633" s="353"/>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x14ac:dyDescent="0.15">
      <c r="A1634" s="241"/>
      <c r="B1634" s="242"/>
      <c r="C1634" s="243"/>
      <c r="D1634" s="244">
        <v>1</v>
      </c>
      <c r="E1634" s="245"/>
      <c r="F1634" s="245"/>
      <c r="G1634" s="244"/>
      <c r="H1634" s="246"/>
      <c r="I1634" s="246"/>
      <c r="J1634" s="244"/>
      <c r="K1634" s="245"/>
      <c r="L1634" s="244"/>
      <c r="M1634" s="244"/>
      <c r="N1634" s="244"/>
      <c r="O1634" s="257">
        <f t="shared" si="1050"/>
        <v>0</v>
      </c>
      <c r="P1634" s="363">
        <f>SUM(O1634:O1638)</f>
        <v>0</v>
      </c>
      <c r="Q1634" s="269"/>
      <c r="R1634" s="371">
        <f>SUMPRODUCT(Q1634:Q1638+0)</f>
        <v>0</v>
      </c>
      <c r="S1634" s="374" t="e">
        <f>R1634/P1634</f>
        <v>#DIV/0!</v>
      </c>
      <c r="T1634" s="363" t="e">
        <f>LOOKUP(S1634,{0.4,0.45,0.5,0.55,0.6,0.65,0.7,0.75,0.8,0.85,0.9,0.95,1},{0.1,0.175,0.25,0.325,0.4,0.475,0.55,0.625,0.7,0.775,0.85,0.925,1})</f>
        <v>#DIV/0!</v>
      </c>
      <c r="U1634" s="369"/>
      <c r="V1634" s="365"/>
      <c r="W1634" s="367"/>
      <c r="X1634" s="369"/>
      <c r="Y1634" s="371">
        <f>R1634-(V1634/10)-X1634</f>
        <v>0</v>
      </c>
      <c r="Z1634" s="371" t="e">
        <f>Y1634*T1634*AE1634</f>
        <v>#DIV/0!</v>
      </c>
      <c r="AA1634" s="371"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x14ac:dyDescent="0.15">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64"/>
      <c r="Q1635" s="271"/>
      <c r="R1635" s="372"/>
      <c r="S1635" s="375"/>
      <c r="T1635" s="364"/>
      <c r="U1635" s="370"/>
      <c r="V1635" s="366"/>
      <c r="W1635" s="368"/>
      <c r="X1635" s="370"/>
      <c r="Y1635" s="372"/>
      <c r="Z1635" s="372"/>
      <c r="AA1635" s="372"/>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x14ac:dyDescent="0.15">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64"/>
      <c r="Q1636" s="271"/>
      <c r="R1636" s="372"/>
      <c r="S1636" s="375"/>
      <c r="T1636" s="364"/>
      <c r="U1636" s="370"/>
      <c r="V1636" s="366"/>
      <c r="W1636" s="368"/>
      <c r="X1636" s="370"/>
      <c r="Y1636" s="372"/>
      <c r="Z1636" s="372"/>
      <c r="AA1636" s="372"/>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x14ac:dyDescent="0.15">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64"/>
      <c r="Q1637" s="271"/>
      <c r="R1637" s="372"/>
      <c r="S1637" s="375"/>
      <c r="T1637" s="364"/>
      <c r="U1637" s="370"/>
      <c r="V1637" s="366"/>
      <c r="W1637" s="368"/>
      <c r="X1637" s="370"/>
      <c r="Y1637" s="372"/>
      <c r="Z1637" s="372"/>
      <c r="AA1637" s="372"/>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x14ac:dyDescent="0.15">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64"/>
      <c r="Q1638" s="271"/>
      <c r="R1638" s="372"/>
      <c r="S1638" s="375"/>
      <c r="T1638" s="364"/>
      <c r="U1638" s="370"/>
      <c r="V1638" s="366"/>
      <c r="W1638" s="368"/>
      <c r="X1638" s="370"/>
      <c r="Y1638" s="372"/>
      <c r="Z1638" s="372"/>
      <c r="AA1638" s="372"/>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x14ac:dyDescent="0.15">
      <c r="A1639" s="229"/>
      <c r="B1639" s="230"/>
      <c r="C1639" s="231"/>
      <c r="D1639" s="232">
        <v>1</v>
      </c>
      <c r="E1639" s="233"/>
      <c r="F1639" s="233"/>
      <c r="G1639" s="232"/>
      <c r="H1639" s="234"/>
      <c r="I1639" s="234"/>
      <c r="J1639" s="232"/>
      <c r="K1639" s="233"/>
      <c r="L1639" s="232"/>
      <c r="M1639" s="232"/>
      <c r="N1639" s="232"/>
      <c r="O1639" s="255">
        <f t="shared" si="1050"/>
        <v>0</v>
      </c>
      <c r="P1639" s="350">
        <f>SUM(O1639:O1643)</f>
        <v>0</v>
      </c>
      <c r="Q1639" s="264"/>
      <c r="R1639" s="352">
        <f>SUMPRODUCT(Q1639:Q1643+0)</f>
        <v>0</v>
      </c>
      <c r="S1639" s="354" t="e">
        <f>R1639/P1639</f>
        <v>#DIV/0!</v>
      </c>
      <c r="T1639" s="350" t="e">
        <f>LOOKUP(S1639,{0.4,0.45,0.5,0.55,0.6,0.65,0.7,0.75,0.8,0.85,0.9,0.95,1},{0.1,0.175,0.25,0.325,0.4,0.475,0.55,0.625,0.7,0.775,0.85,0.925,1})</f>
        <v>#DIV/0!</v>
      </c>
      <c r="U1639" s="356"/>
      <c r="V1639" s="358"/>
      <c r="W1639" s="360"/>
      <c r="X1639" s="356"/>
      <c r="Y1639" s="352">
        <f>R1639-(V1639/10)-X1639</f>
        <v>0</v>
      </c>
      <c r="Z1639" s="352" t="e">
        <f>Y1639*T1639*AE1639</f>
        <v>#DIV/0!</v>
      </c>
      <c r="AA1639" s="352"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x14ac:dyDescent="0.15">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51"/>
      <c r="Q1640" s="266"/>
      <c r="R1640" s="353"/>
      <c r="S1640" s="355"/>
      <c r="T1640" s="351"/>
      <c r="U1640" s="357"/>
      <c r="V1640" s="359"/>
      <c r="W1640" s="361"/>
      <c r="X1640" s="357"/>
      <c r="Y1640" s="353"/>
      <c r="Z1640" s="353"/>
      <c r="AA1640" s="353"/>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x14ac:dyDescent="0.15">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51"/>
      <c r="Q1641" s="266"/>
      <c r="R1641" s="353"/>
      <c r="S1641" s="355"/>
      <c r="T1641" s="351"/>
      <c r="U1641" s="357"/>
      <c r="V1641" s="359"/>
      <c r="W1641" s="361"/>
      <c r="X1641" s="357"/>
      <c r="Y1641" s="353"/>
      <c r="Z1641" s="353"/>
      <c r="AA1641" s="353"/>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x14ac:dyDescent="0.15">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51"/>
      <c r="Q1642" s="266"/>
      <c r="R1642" s="353"/>
      <c r="S1642" s="355"/>
      <c r="T1642" s="351"/>
      <c r="U1642" s="357"/>
      <c r="V1642" s="359"/>
      <c r="W1642" s="361"/>
      <c r="X1642" s="357"/>
      <c r="Y1642" s="353"/>
      <c r="Z1642" s="353"/>
      <c r="AA1642" s="353"/>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x14ac:dyDescent="0.15">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51"/>
      <c r="Q1643" s="266"/>
      <c r="R1643" s="353"/>
      <c r="S1643" s="355"/>
      <c r="T1643" s="351"/>
      <c r="U1643" s="357"/>
      <c r="V1643" s="359"/>
      <c r="W1643" s="361"/>
      <c r="X1643" s="357"/>
      <c r="Y1643" s="353"/>
      <c r="Z1643" s="353"/>
      <c r="AA1643" s="353"/>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x14ac:dyDescent="0.15">
      <c r="A1644" s="241"/>
      <c r="B1644" s="242"/>
      <c r="C1644" s="243"/>
      <c r="D1644" s="244">
        <v>1</v>
      </c>
      <c r="E1644" s="245"/>
      <c r="F1644" s="245"/>
      <c r="G1644" s="244"/>
      <c r="H1644" s="246"/>
      <c r="I1644" s="246"/>
      <c r="J1644" s="244"/>
      <c r="K1644" s="245"/>
      <c r="L1644" s="244"/>
      <c r="M1644" s="244"/>
      <c r="N1644" s="244"/>
      <c r="O1644" s="257">
        <f t="shared" si="1050"/>
        <v>0</v>
      </c>
      <c r="P1644" s="363">
        <f>SUM(O1644:O1648)</f>
        <v>0</v>
      </c>
      <c r="Q1644" s="269"/>
      <c r="R1644" s="371">
        <f>SUMPRODUCT(Q1644:Q1648+0)</f>
        <v>0</v>
      </c>
      <c r="S1644" s="374" t="e">
        <f>R1644/P1644</f>
        <v>#DIV/0!</v>
      </c>
      <c r="T1644" s="363" t="e">
        <f>LOOKUP(S1644,{0.4,0.45,0.5,0.55,0.6,0.65,0.7,0.75,0.8,0.85,0.9,0.95,1},{0.1,0.175,0.25,0.325,0.4,0.475,0.55,0.625,0.7,0.775,0.85,0.925,1})</f>
        <v>#DIV/0!</v>
      </c>
      <c r="U1644" s="369"/>
      <c r="V1644" s="365"/>
      <c r="W1644" s="367"/>
      <c r="X1644" s="369"/>
      <c r="Y1644" s="371">
        <f>R1644-(V1644/10)-X1644</f>
        <v>0</v>
      </c>
      <c r="Z1644" s="371" t="e">
        <f>Y1644*T1644*AE1644</f>
        <v>#DIV/0!</v>
      </c>
      <c r="AA1644" s="371"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x14ac:dyDescent="0.15">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64"/>
      <c r="Q1645" s="271"/>
      <c r="R1645" s="372"/>
      <c r="S1645" s="375"/>
      <c r="T1645" s="364"/>
      <c r="U1645" s="370"/>
      <c r="V1645" s="366"/>
      <c r="W1645" s="368"/>
      <c r="X1645" s="370"/>
      <c r="Y1645" s="372"/>
      <c r="Z1645" s="372"/>
      <c r="AA1645" s="372"/>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x14ac:dyDescent="0.15">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64"/>
      <c r="Q1646" s="271"/>
      <c r="R1646" s="372"/>
      <c r="S1646" s="375"/>
      <c r="T1646" s="364"/>
      <c r="U1646" s="370"/>
      <c r="V1646" s="366"/>
      <c r="W1646" s="368"/>
      <c r="X1646" s="370"/>
      <c r="Y1646" s="372"/>
      <c r="Z1646" s="372"/>
      <c r="AA1646" s="372"/>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x14ac:dyDescent="0.15">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64"/>
      <c r="Q1647" s="271"/>
      <c r="R1647" s="372"/>
      <c r="S1647" s="375"/>
      <c r="T1647" s="364"/>
      <c r="U1647" s="370"/>
      <c r="V1647" s="366"/>
      <c r="W1647" s="368"/>
      <c r="X1647" s="370"/>
      <c r="Y1647" s="372"/>
      <c r="Z1647" s="372"/>
      <c r="AA1647" s="372"/>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x14ac:dyDescent="0.15">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64"/>
      <c r="Q1648" s="271"/>
      <c r="R1648" s="372"/>
      <c r="S1648" s="375"/>
      <c r="T1648" s="364"/>
      <c r="U1648" s="370"/>
      <c r="V1648" s="366"/>
      <c r="W1648" s="368"/>
      <c r="X1648" s="370"/>
      <c r="Y1648" s="372"/>
      <c r="Z1648" s="372"/>
      <c r="AA1648" s="372"/>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x14ac:dyDescent="0.15">
      <c r="A1649" s="229"/>
      <c r="B1649" s="230"/>
      <c r="C1649" s="231"/>
      <c r="D1649" s="232">
        <v>1</v>
      </c>
      <c r="E1649" s="233"/>
      <c r="F1649" s="233"/>
      <c r="G1649" s="232"/>
      <c r="H1649" s="234"/>
      <c r="I1649" s="234"/>
      <c r="J1649" s="232"/>
      <c r="K1649" s="233"/>
      <c r="L1649" s="232"/>
      <c r="M1649" s="232"/>
      <c r="N1649" s="232"/>
      <c r="O1649" s="255">
        <f t="shared" si="1050"/>
        <v>0</v>
      </c>
      <c r="P1649" s="350">
        <f>SUM(O1649:O1653)</f>
        <v>0</v>
      </c>
      <c r="Q1649" s="264"/>
      <c r="R1649" s="352">
        <f>SUMPRODUCT(Q1649:Q1653+0)</f>
        <v>0</v>
      </c>
      <c r="S1649" s="354" t="e">
        <f>R1649/P1649</f>
        <v>#DIV/0!</v>
      </c>
      <c r="T1649" s="350" t="e">
        <f>LOOKUP(S1649,{0.4,0.45,0.5,0.55,0.6,0.65,0.7,0.75,0.8,0.85,0.9,0.95,1},{0.1,0.175,0.25,0.325,0.4,0.475,0.55,0.625,0.7,0.775,0.85,0.925,1})</f>
        <v>#DIV/0!</v>
      </c>
      <c r="U1649" s="356"/>
      <c r="V1649" s="358"/>
      <c r="W1649" s="360"/>
      <c r="X1649" s="356"/>
      <c r="Y1649" s="352">
        <f>R1649-(V1649/10)-X1649</f>
        <v>0</v>
      </c>
      <c r="Z1649" s="352" t="e">
        <f>Y1649*T1649*AE1649</f>
        <v>#DIV/0!</v>
      </c>
      <c r="AA1649" s="352"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x14ac:dyDescent="0.15">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51"/>
      <c r="Q1650" s="266"/>
      <c r="R1650" s="353"/>
      <c r="S1650" s="355"/>
      <c r="T1650" s="351"/>
      <c r="U1650" s="357"/>
      <c r="V1650" s="359"/>
      <c r="W1650" s="361"/>
      <c r="X1650" s="357"/>
      <c r="Y1650" s="353"/>
      <c r="Z1650" s="353"/>
      <c r="AA1650" s="353"/>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x14ac:dyDescent="0.15">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51"/>
      <c r="Q1651" s="266"/>
      <c r="R1651" s="353"/>
      <c r="S1651" s="355"/>
      <c r="T1651" s="351"/>
      <c r="U1651" s="357"/>
      <c r="V1651" s="359"/>
      <c r="W1651" s="361"/>
      <c r="X1651" s="357"/>
      <c r="Y1651" s="353"/>
      <c r="Z1651" s="353"/>
      <c r="AA1651" s="353"/>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x14ac:dyDescent="0.15">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51"/>
      <c r="Q1652" s="266"/>
      <c r="R1652" s="353"/>
      <c r="S1652" s="355"/>
      <c r="T1652" s="351"/>
      <c r="U1652" s="357"/>
      <c r="V1652" s="359"/>
      <c r="W1652" s="361"/>
      <c r="X1652" s="357"/>
      <c r="Y1652" s="353"/>
      <c r="Z1652" s="353"/>
      <c r="AA1652" s="353"/>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x14ac:dyDescent="0.15">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51"/>
      <c r="Q1653" s="266"/>
      <c r="R1653" s="353"/>
      <c r="S1653" s="355"/>
      <c r="T1653" s="351"/>
      <c r="U1653" s="357"/>
      <c r="V1653" s="359"/>
      <c r="W1653" s="361"/>
      <c r="X1653" s="357"/>
      <c r="Y1653" s="353"/>
      <c r="Z1653" s="353"/>
      <c r="AA1653" s="353"/>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x14ac:dyDescent="0.15">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x14ac:dyDescent="0.15">
      <c r="A1655" s="229"/>
      <c r="B1655" s="230"/>
      <c r="C1655" s="231"/>
      <c r="D1655" s="232">
        <v>1</v>
      </c>
      <c r="E1655" s="233"/>
      <c r="F1655" s="233"/>
      <c r="G1655" s="232"/>
      <c r="H1655" s="234"/>
      <c r="I1655" s="234"/>
      <c r="J1655" s="232"/>
      <c r="K1655" s="233"/>
      <c r="L1655" s="232"/>
      <c r="M1655" s="232"/>
      <c r="N1655" s="232"/>
      <c r="O1655" s="255">
        <f t="shared" ref="O1655:O1679" si="1067">N1655*M1655</f>
        <v>0</v>
      </c>
      <c r="P1655" s="350">
        <f>SUM(O1655:O1659)</f>
        <v>0</v>
      </c>
      <c r="Q1655" s="264"/>
      <c r="R1655" s="352">
        <f>SUMPRODUCT(Q1655:Q1659+0)</f>
        <v>0</v>
      </c>
      <c r="S1655" s="354" t="e">
        <f>R1655/P1655</f>
        <v>#DIV/0!</v>
      </c>
      <c r="T1655" s="350" t="e">
        <f>LOOKUP(S1655,{0.4,0.45,0.5,0.55,0.6,0.65,0.7,0.75,0.8,0.85,0.9,0.95,1},{0.1,0.175,0.25,0.325,0.4,0.475,0.55,0.625,0.7,0.775,0.85,0.925,1})</f>
        <v>#DIV/0!</v>
      </c>
      <c r="U1655" s="356"/>
      <c r="V1655" s="358"/>
      <c r="W1655" s="360"/>
      <c r="X1655" s="356"/>
      <c r="Y1655" s="352">
        <f>R1655-(V1655/10)-X1655</f>
        <v>0</v>
      </c>
      <c r="Z1655" s="352" t="e">
        <f>Y1655*T1655*AE1655</f>
        <v>#DIV/0!</v>
      </c>
      <c r="AA1655" s="352"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x14ac:dyDescent="0.15">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51"/>
      <c r="Q1656" s="266"/>
      <c r="R1656" s="353"/>
      <c r="S1656" s="355"/>
      <c r="T1656" s="351"/>
      <c r="U1656" s="357"/>
      <c r="V1656" s="359"/>
      <c r="W1656" s="361"/>
      <c r="X1656" s="357"/>
      <c r="Y1656" s="353"/>
      <c r="Z1656" s="353"/>
      <c r="AA1656" s="353"/>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x14ac:dyDescent="0.15">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51"/>
      <c r="Q1657" s="266"/>
      <c r="R1657" s="353"/>
      <c r="S1657" s="355"/>
      <c r="T1657" s="351"/>
      <c r="U1657" s="357"/>
      <c r="V1657" s="359"/>
      <c r="W1657" s="361"/>
      <c r="X1657" s="357"/>
      <c r="Y1657" s="353"/>
      <c r="Z1657" s="353"/>
      <c r="AA1657" s="353"/>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x14ac:dyDescent="0.15">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51"/>
      <c r="Q1658" s="266"/>
      <c r="R1658" s="353"/>
      <c r="S1658" s="355"/>
      <c r="T1658" s="351"/>
      <c r="U1658" s="357"/>
      <c r="V1658" s="359"/>
      <c r="W1658" s="361"/>
      <c r="X1658" s="357"/>
      <c r="Y1658" s="353"/>
      <c r="Z1658" s="353"/>
      <c r="AA1658" s="353"/>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x14ac:dyDescent="0.15">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51"/>
      <c r="Q1659" s="266"/>
      <c r="R1659" s="353"/>
      <c r="S1659" s="355"/>
      <c r="T1659" s="351"/>
      <c r="U1659" s="357"/>
      <c r="V1659" s="359"/>
      <c r="W1659" s="361"/>
      <c r="X1659" s="357"/>
      <c r="Y1659" s="353"/>
      <c r="Z1659" s="353"/>
      <c r="AA1659" s="353"/>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x14ac:dyDescent="0.15">
      <c r="A1660" s="241"/>
      <c r="B1660" s="242"/>
      <c r="C1660" s="243"/>
      <c r="D1660" s="244">
        <v>1</v>
      </c>
      <c r="E1660" s="245"/>
      <c r="F1660" s="245"/>
      <c r="G1660" s="244"/>
      <c r="H1660" s="246"/>
      <c r="I1660" s="246"/>
      <c r="J1660" s="244"/>
      <c r="K1660" s="245"/>
      <c r="L1660" s="244"/>
      <c r="M1660" s="244"/>
      <c r="N1660" s="244"/>
      <c r="O1660" s="257">
        <f t="shared" si="1067"/>
        <v>0</v>
      </c>
      <c r="P1660" s="363">
        <f>SUM(O1660:O1664)</f>
        <v>0</v>
      </c>
      <c r="Q1660" s="269"/>
      <c r="R1660" s="371">
        <f>SUMPRODUCT(Q1660:Q1664+0)</f>
        <v>0</v>
      </c>
      <c r="S1660" s="374" t="e">
        <f>R1660/P1660</f>
        <v>#DIV/0!</v>
      </c>
      <c r="T1660" s="363" t="e">
        <f>LOOKUP(S1660,{0.4,0.45,0.5,0.55,0.6,0.65,0.7,0.75,0.8,0.85,0.9,0.95,1},{0.1,0.175,0.25,0.325,0.4,0.475,0.55,0.625,0.7,0.775,0.85,0.925,1})</f>
        <v>#DIV/0!</v>
      </c>
      <c r="U1660" s="369"/>
      <c r="V1660" s="365"/>
      <c r="W1660" s="367"/>
      <c r="X1660" s="369"/>
      <c r="Y1660" s="371">
        <f>R1660-(V1660/10)-X1660</f>
        <v>0</v>
      </c>
      <c r="Z1660" s="371" t="e">
        <f>Y1660*T1660*AE1660</f>
        <v>#DIV/0!</v>
      </c>
      <c r="AA1660" s="371"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x14ac:dyDescent="0.15">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64"/>
      <c r="Q1661" s="271"/>
      <c r="R1661" s="372"/>
      <c r="S1661" s="375"/>
      <c r="T1661" s="364"/>
      <c r="U1661" s="370"/>
      <c r="V1661" s="366"/>
      <c r="W1661" s="368"/>
      <c r="X1661" s="370"/>
      <c r="Y1661" s="372"/>
      <c r="Z1661" s="372"/>
      <c r="AA1661" s="372"/>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x14ac:dyDescent="0.15">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64"/>
      <c r="Q1662" s="271"/>
      <c r="R1662" s="372"/>
      <c r="S1662" s="375"/>
      <c r="T1662" s="364"/>
      <c r="U1662" s="370"/>
      <c r="V1662" s="366"/>
      <c r="W1662" s="368"/>
      <c r="X1662" s="370"/>
      <c r="Y1662" s="372"/>
      <c r="Z1662" s="372"/>
      <c r="AA1662" s="372"/>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x14ac:dyDescent="0.15">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64"/>
      <c r="Q1663" s="271"/>
      <c r="R1663" s="372"/>
      <c r="S1663" s="375"/>
      <c r="T1663" s="364"/>
      <c r="U1663" s="370"/>
      <c r="V1663" s="366"/>
      <c r="W1663" s="368"/>
      <c r="X1663" s="370"/>
      <c r="Y1663" s="372"/>
      <c r="Z1663" s="372"/>
      <c r="AA1663" s="372"/>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x14ac:dyDescent="0.15">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64"/>
      <c r="Q1664" s="271"/>
      <c r="R1664" s="372"/>
      <c r="S1664" s="375"/>
      <c r="T1664" s="364"/>
      <c r="U1664" s="370"/>
      <c r="V1664" s="366"/>
      <c r="W1664" s="368"/>
      <c r="X1664" s="370"/>
      <c r="Y1664" s="372"/>
      <c r="Z1664" s="372"/>
      <c r="AA1664" s="372"/>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x14ac:dyDescent="0.15">
      <c r="A1665" s="229"/>
      <c r="B1665" s="230"/>
      <c r="C1665" s="231"/>
      <c r="D1665" s="232">
        <v>1</v>
      </c>
      <c r="E1665" s="233"/>
      <c r="F1665" s="233"/>
      <c r="G1665" s="232"/>
      <c r="H1665" s="234"/>
      <c r="I1665" s="234"/>
      <c r="J1665" s="232"/>
      <c r="K1665" s="233"/>
      <c r="L1665" s="232"/>
      <c r="M1665" s="232"/>
      <c r="N1665" s="232"/>
      <c r="O1665" s="255">
        <f t="shared" si="1067"/>
        <v>0</v>
      </c>
      <c r="P1665" s="350">
        <f>SUM(O1665:O1669)</f>
        <v>0</v>
      </c>
      <c r="Q1665" s="264"/>
      <c r="R1665" s="352">
        <f>SUMPRODUCT(Q1665:Q1669+0)</f>
        <v>0</v>
      </c>
      <c r="S1665" s="354" t="e">
        <f>R1665/P1665</f>
        <v>#DIV/0!</v>
      </c>
      <c r="T1665" s="350" t="e">
        <f>LOOKUP(S1665,{0.4,0.45,0.5,0.55,0.6,0.65,0.7,0.75,0.8,0.85,0.9,0.95,1},{0.1,0.175,0.25,0.325,0.4,0.475,0.55,0.625,0.7,0.775,0.85,0.925,1})</f>
        <v>#DIV/0!</v>
      </c>
      <c r="U1665" s="356"/>
      <c r="V1665" s="358"/>
      <c r="W1665" s="360"/>
      <c r="X1665" s="356"/>
      <c r="Y1665" s="352">
        <f>R1665-(V1665/10)-X1665</f>
        <v>0</v>
      </c>
      <c r="Z1665" s="352" t="e">
        <f>Y1665*T1665*AE1665</f>
        <v>#DIV/0!</v>
      </c>
      <c r="AA1665" s="352"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x14ac:dyDescent="0.15">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51"/>
      <c r="Q1666" s="266"/>
      <c r="R1666" s="353"/>
      <c r="S1666" s="355"/>
      <c r="T1666" s="351"/>
      <c r="U1666" s="357"/>
      <c r="V1666" s="359"/>
      <c r="W1666" s="361"/>
      <c r="X1666" s="357"/>
      <c r="Y1666" s="353"/>
      <c r="Z1666" s="353"/>
      <c r="AA1666" s="353"/>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x14ac:dyDescent="0.15">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51"/>
      <c r="Q1667" s="266"/>
      <c r="R1667" s="353"/>
      <c r="S1667" s="355"/>
      <c r="T1667" s="351"/>
      <c r="U1667" s="357"/>
      <c r="V1667" s="359"/>
      <c r="W1667" s="361"/>
      <c r="X1667" s="357"/>
      <c r="Y1667" s="353"/>
      <c r="Z1667" s="353"/>
      <c r="AA1667" s="353"/>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x14ac:dyDescent="0.15">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51"/>
      <c r="Q1668" s="266"/>
      <c r="R1668" s="353"/>
      <c r="S1668" s="355"/>
      <c r="T1668" s="351"/>
      <c r="U1668" s="357"/>
      <c r="V1668" s="359"/>
      <c r="W1668" s="361"/>
      <c r="X1668" s="357"/>
      <c r="Y1668" s="353"/>
      <c r="Z1668" s="353"/>
      <c r="AA1668" s="353"/>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x14ac:dyDescent="0.15">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51"/>
      <c r="Q1669" s="266"/>
      <c r="R1669" s="353"/>
      <c r="S1669" s="355"/>
      <c r="T1669" s="351"/>
      <c r="U1669" s="357"/>
      <c r="V1669" s="359"/>
      <c r="W1669" s="361"/>
      <c r="X1669" s="357"/>
      <c r="Y1669" s="353"/>
      <c r="Z1669" s="353"/>
      <c r="AA1669" s="353"/>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x14ac:dyDescent="0.15">
      <c r="A1670" s="241"/>
      <c r="B1670" s="242"/>
      <c r="C1670" s="243"/>
      <c r="D1670" s="244">
        <v>1</v>
      </c>
      <c r="E1670" s="245"/>
      <c r="F1670" s="245"/>
      <c r="G1670" s="244"/>
      <c r="H1670" s="246"/>
      <c r="I1670" s="246"/>
      <c r="J1670" s="244"/>
      <c r="K1670" s="245"/>
      <c r="L1670" s="244"/>
      <c r="M1670" s="244"/>
      <c r="N1670" s="244"/>
      <c r="O1670" s="257">
        <f t="shared" si="1067"/>
        <v>0</v>
      </c>
      <c r="P1670" s="363">
        <f>SUM(O1670:O1674)</f>
        <v>0</v>
      </c>
      <c r="Q1670" s="269"/>
      <c r="R1670" s="371">
        <f>SUMPRODUCT(Q1670:Q1674+0)</f>
        <v>0</v>
      </c>
      <c r="S1670" s="374" t="e">
        <f>R1670/P1670</f>
        <v>#DIV/0!</v>
      </c>
      <c r="T1670" s="363" t="e">
        <f>LOOKUP(S1670,{0.4,0.45,0.5,0.55,0.6,0.65,0.7,0.75,0.8,0.85,0.9,0.95,1},{0.1,0.175,0.25,0.325,0.4,0.475,0.55,0.625,0.7,0.775,0.85,0.925,1})</f>
        <v>#DIV/0!</v>
      </c>
      <c r="U1670" s="369"/>
      <c r="V1670" s="365"/>
      <c r="W1670" s="367"/>
      <c r="X1670" s="369"/>
      <c r="Y1670" s="371">
        <f>R1670-(V1670/10)-X1670</f>
        <v>0</v>
      </c>
      <c r="Z1670" s="371" t="e">
        <f>Y1670*T1670*AE1670</f>
        <v>#DIV/0!</v>
      </c>
      <c r="AA1670" s="371"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x14ac:dyDescent="0.15">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64"/>
      <c r="Q1671" s="271"/>
      <c r="R1671" s="372"/>
      <c r="S1671" s="375"/>
      <c r="T1671" s="364"/>
      <c r="U1671" s="370"/>
      <c r="V1671" s="366"/>
      <c r="W1671" s="368"/>
      <c r="X1671" s="370"/>
      <c r="Y1671" s="372"/>
      <c r="Z1671" s="372"/>
      <c r="AA1671" s="372"/>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x14ac:dyDescent="0.15">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64"/>
      <c r="Q1672" s="271"/>
      <c r="R1672" s="372"/>
      <c r="S1672" s="375"/>
      <c r="T1672" s="364"/>
      <c r="U1672" s="370"/>
      <c r="V1672" s="366"/>
      <c r="W1672" s="368"/>
      <c r="X1672" s="370"/>
      <c r="Y1672" s="372"/>
      <c r="Z1672" s="372"/>
      <c r="AA1672" s="372"/>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x14ac:dyDescent="0.15">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64"/>
      <c r="Q1673" s="271"/>
      <c r="R1673" s="372"/>
      <c r="S1673" s="375"/>
      <c r="T1673" s="364"/>
      <c r="U1673" s="370"/>
      <c r="V1673" s="366"/>
      <c r="W1673" s="368"/>
      <c r="X1673" s="370"/>
      <c r="Y1673" s="372"/>
      <c r="Z1673" s="372"/>
      <c r="AA1673" s="372"/>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x14ac:dyDescent="0.15">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64"/>
      <c r="Q1674" s="271"/>
      <c r="R1674" s="372"/>
      <c r="S1674" s="375"/>
      <c r="T1674" s="364"/>
      <c r="U1674" s="370"/>
      <c r="V1674" s="366"/>
      <c r="W1674" s="368"/>
      <c r="X1674" s="370"/>
      <c r="Y1674" s="372"/>
      <c r="Z1674" s="372"/>
      <c r="AA1674" s="372"/>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x14ac:dyDescent="0.15">
      <c r="A1675" s="229"/>
      <c r="B1675" s="230"/>
      <c r="C1675" s="231"/>
      <c r="D1675" s="232">
        <v>1</v>
      </c>
      <c r="E1675" s="233"/>
      <c r="F1675" s="233"/>
      <c r="G1675" s="232"/>
      <c r="H1675" s="234"/>
      <c r="I1675" s="234"/>
      <c r="J1675" s="232"/>
      <c r="K1675" s="233"/>
      <c r="L1675" s="232"/>
      <c r="M1675" s="232"/>
      <c r="N1675" s="232"/>
      <c r="O1675" s="255">
        <f t="shared" si="1067"/>
        <v>0</v>
      </c>
      <c r="P1675" s="350">
        <f>SUM(O1675:O1679)</f>
        <v>0</v>
      </c>
      <c r="Q1675" s="264"/>
      <c r="R1675" s="352">
        <f>SUMPRODUCT(Q1675:Q1679+0)</f>
        <v>0</v>
      </c>
      <c r="S1675" s="354" t="e">
        <f>R1675/P1675</f>
        <v>#DIV/0!</v>
      </c>
      <c r="T1675" s="350" t="e">
        <f>LOOKUP(S1675,{0.4,0.45,0.5,0.55,0.6,0.65,0.7,0.75,0.8,0.85,0.9,0.95,1},{0.1,0.175,0.25,0.325,0.4,0.475,0.55,0.625,0.7,0.775,0.85,0.925,1})</f>
        <v>#DIV/0!</v>
      </c>
      <c r="U1675" s="356"/>
      <c r="V1675" s="358"/>
      <c r="W1675" s="360"/>
      <c r="X1675" s="356"/>
      <c r="Y1675" s="352">
        <f>R1675-(V1675/10)-X1675</f>
        <v>0</v>
      </c>
      <c r="Z1675" s="352" t="e">
        <f>Y1675*T1675*AE1675</f>
        <v>#DIV/0!</v>
      </c>
      <c r="AA1675" s="352"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x14ac:dyDescent="0.15">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51"/>
      <c r="Q1676" s="266"/>
      <c r="R1676" s="353"/>
      <c r="S1676" s="355"/>
      <c r="T1676" s="351"/>
      <c r="U1676" s="357"/>
      <c r="V1676" s="359"/>
      <c r="W1676" s="361"/>
      <c r="X1676" s="357"/>
      <c r="Y1676" s="353"/>
      <c r="Z1676" s="353"/>
      <c r="AA1676" s="353"/>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x14ac:dyDescent="0.15">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51"/>
      <c r="Q1677" s="266"/>
      <c r="R1677" s="353"/>
      <c r="S1677" s="355"/>
      <c r="T1677" s="351"/>
      <c r="U1677" s="357"/>
      <c r="V1677" s="359"/>
      <c r="W1677" s="361"/>
      <c r="X1677" s="357"/>
      <c r="Y1677" s="353"/>
      <c r="Z1677" s="353"/>
      <c r="AA1677" s="353"/>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x14ac:dyDescent="0.15">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51"/>
      <c r="Q1678" s="266"/>
      <c r="R1678" s="353"/>
      <c r="S1678" s="355"/>
      <c r="T1678" s="351"/>
      <c r="U1678" s="357"/>
      <c r="V1678" s="359"/>
      <c r="W1678" s="361"/>
      <c r="X1678" s="357"/>
      <c r="Y1678" s="353"/>
      <c r="Z1678" s="353"/>
      <c r="AA1678" s="353"/>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x14ac:dyDescent="0.15">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51"/>
      <c r="Q1679" s="266"/>
      <c r="R1679" s="353"/>
      <c r="S1679" s="355"/>
      <c r="T1679" s="351"/>
      <c r="U1679" s="357"/>
      <c r="V1679" s="359"/>
      <c r="W1679" s="361"/>
      <c r="X1679" s="357"/>
      <c r="Y1679" s="353"/>
      <c r="Z1679" s="353"/>
      <c r="AA1679" s="353"/>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x14ac:dyDescent="0.15">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x14ac:dyDescent="0.15">
      <c r="A1681" s="229"/>
      <c r="B1681" s="230"/>
      <c r="C1681" s="231"/>
      <c r="D1681" s="232">
        <v>1</v>
      </c>
      <c r="E1681" s="233"/>
      <c r="F1681" s="233"/>
      <c r="G1681" s="232"/>
      <c r="H1681" s="234"/>
      <c r="I1681" s="234"/>
      <c r="J1681" s="232"/>
      <c r="K1681" s="233"/>
      <c r="L1681" s="232"/>
      <c r="M1681" s="232"/>
      <c r="N1681" s="232"/>
      <c r="O1681" s="255">
        <f t="shared" ref="O1681:O1705" si="1084">N1681*M1681</f>
        <v>0</v>
      </c>
      <c r="P1681" s="350">
        <f>SUM(O1681:O1685)</f>
        <v>0</v>
      </c>
      <c r="Q1681" s="264"/>
      <c r="R1681" s="352">
        <f>SUMPRODUCT(Q1681:Q1685+0)</f>
        <v>0</v>
      </c>
      <c r="S1681" s="354" t="e">
        <f>R1681/P1681</f>
        <v>#DIV/0!</v>
      </c>
      <c r="T1681" s="350" t="e">
        <f>LOOKUP(S1681,{0.4,0.45,0.5,0.55,0.6,0.65,0.7,0.75,0.8,0.85,0.9,0.95,1},{0.1,0.175,0.25,0.325,0.4,0.475,0.55,0.625,0.7,0.775,0.85,0.925,1})</f>
        <v>#DIV/0!</v>
      </c>
      <c r="U1681" s="356"/>
      <c r="V1681" s="358"/>
      <c r="W1681" s="360"/>
      <c r="X1681" s="356"/>
      <c r="Y1681" s="352">
        <f>R1681-(V1681/10)-X1681</f>
        <v>0</v>
      </c>
      <c r="Z1681" s="352" t="e">
        <f>Y1681*T1681*AE1681</f>
        <v>#DIV/0!</v>
      </c>
      <c r="AA1681" s="352"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x14ac:dyDescent="0.15">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51"/>
      <c r="Q1682" s="266"/>
      <c r="R1682" s="353"/>
      <c r="S1682" s="355"/>
      <c r="T1682" s="351"/>
      <c r="U1682" s="357"/>
      <c r="V1682" s="359"/>
      <c r="W1682" s="361"/>
      <c r="X1682" s="357"/>
      <c r="Y1682" s="353"/>
      <c r="Z1682" s="353"/>
      <c r="AA1682" s="353"/>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x14ac:dyDescent="0.15">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51"/>
      <c r="Q1683" s="266"/>
      <c r="R1683" s="353"/>
      <c r="S1683" s="355"/>
      <c r="T1683" s="351"/>
      <c r="U1683" s="357"/>
      <c r="V1683" s="359"/>
      <c r="W1683" s="361"/>
      <c r="X1683" s="357"/>
      <c r="Y1683" s="353"/>
      <c r="Z1683" s="353"/>
      <c r="AA1683" s="353"/>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x14ac:dyDescent="0.15">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51"/>
      <c r="Q1684" s="266"/>
      <c r="R1684" s="353"/>
      <c r="S1684" s="355"/>
      <c r="T1684" s="351"/>
      <c r="U1684" s="357"/>
      <c r="V1684" s="359"/>
      <c r="W1684" s="361"/>
      <c r="X1684" s="357"/>
      <c r="Y1684" s="353"/>
      <c r="Z1684" s="353"/>
      <c r="AA1684" s="353"/>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x14ac:dyDescent="0.15">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51"/>
      <c r="Q1685" s="266"/>
      <c r="R1685" s="353"/>
      <c r="S1685" s="355"/>
      <c r="T1685" s="351"/>
      <c r="U1685" s="357"/>
      <c r="V1685" s="359"/>
      <c r="W1685" s="361"/>
      <c r="X1685" s="357"/>
      <c r="Y1685" s="353"/>
      <c r="Z1685" s="353"/>
      <c r="AA1685" s="353"/>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x14ac:dyDescent="0.15">
      <c r="A1686" s="241"/>
      <c r="B1686" s="242"/>
      <c r="C1686" s="243"/>
      <c r="D1686" s="244">
        <v>1</v>
      </c>
      <c r="E1686" s="245"/>
      <c r="F1686" s="245"/>
      <c r="G1686" s="244"/>
      <c r="H1686" s="246"/>
      <c r="I1686" s="246"/>
      <c r="J1686" s="244"/>
      <c r="K1686" s="245"/>
      <c r="L1686" s="244"/>
      <c r="M1686" s="244"/>
      <c r="N1686" s="244"/>
      <c r="O1686" s="257">
        <f t="shared" si="1084"/>
        <v>0</v>
      </c>
      <c r="P1686" s="363">
        <f>SUM(O1686:O1690)</f>
        <v>0</v>
      </c>
      <c r="Q1686" s="269"/>
      <c r="R1686" s="371">
        <f>SUMPRODUCT(Q1686:Q1690+0)</f>
        <v>0</v>
      </c>
      <c r="S1686" s="374" t="e">
        <f>R1686/P1686</f>
        <v>#DIV/0!</v>
      </c>
      <c r="T1686" s="363" t="e">
        <f>LOOKUP(S1686,{0.4,0.45,0.5,0.55,0.6,0.65,0.7,0.75,0.8,0.85,0.9,0.95,1},{0.1,0.175,0.25,0.325,0.4,0.475,0.55,0.625,0.7,0.775,0.85,0.925,1})</f>
        <v>#DIV/0!</v>
      </c>
      <c r="U1686" s="369"/>
      <c r="V1686" s="365"/>
      <c r="W1686" s="367"/>
      <c r="X1686" s="369"/>
      <c r="Y1686" s="371">
        <f>R1686-(V1686/10)-X1686</f>
        <v>0</v>
      </c>
      <c r="Z1686" s="371" t="e">
        <f>Y1686*T1686*AE1686</f>
        <v>#DIV/0!</v>
      </c>
      <c r="AA1686" s="371"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x14ac:dyDescent="0.15">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64"/>
      <c r="Q1687" s="271"/>
      <c r="R1687" s="372"/>
      <c r="S1687" s="375"/>
      <c r="T1687" s="364"/>
      <c r="U1687" s="370"/>
      <c r="V1687" s="366"/>
      <c r="W1687" s="368"/>
      <c r="X1687" s="370"/>
      <c r="Y1687" s="372"/>
      <c r="Z1687" s="372"/>
      <c r="AA1687" s="372"/>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x14ac:dyDescent="0.15">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64"/>
      <c r="Q1688" s="271"/>
      <c r="R1688" s="372"/>
      <c r="S1688" s="375"/>
      <c r="T1688" s="364"/>
      <c r="U1688" s="370"/>
      <c r="V1688" s="366"/>
      <c r="W1688" s="368"/>
      <c r="X1688" s="370"/>
      <c r="Y1688" s="372"/>
      <c r="Z1688" s="372"/>
      <c r="AA1688" s="372"/>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x14ac:dyDescent="0.15">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64"/>
      <c r="Q1689" s="271"/>
      <c r="R1689" s="372"/>
      <c r="S1689" s="375"/>
      <c r="T1689" s="364"/>
      <c r="U1689" s="370"/>
      <c r="V1689" s="366"/>
      <c r="W1689" s="368"/>
      <c r="X1689" s="370"/>
      <c r="Y1689" s="372"/>
      <c r="Z1689" s="372"/>
      <c r="AA1689" s="372"/>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x14ac:dyDescent="0.15">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64"/>
      <c r="Q1690" s="271"/>
      <c r="R1690" s="372"/>
      <c r="S1690" s="375"/>
      <c r="T1690" s="364"/>
      <c r="U1690" s="370"/>
      <c r="V1690" s="366"/>
      <c r="W1690" s="368"/>
      <c r="X1690" s="370"/>
      <c r="Y1690" s="372"/>
      <c r="Z1690" s="372"/>
      <c r="AA1690" s="372"/>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x14ac:dyDescent="0.15">
      <c r="A1691" s="229"/>
      <c r="B1691" s="230"/>
      <c r="C1691" s="231"/>
      <c r="D1691" s="232">
        <v>1</v>
      </c>
      <c r="E1691" s="233"/>
      <c r="F1691" s="233"/>
      <c r="G1691" s="232"/>
      <c r="H1691" s="234"/>
      <c r="I1691" s="234"/>
      <c r="J1691" s="232"/>
      <c r="K1691" s="233"/>
      <c r="L1691" s="232"/>
      <c r="M1691" s="232"/>
      <c r="N1691" s="232"/>
      <c r="O1691" s="255">
        <f t="shared" si="1084"/>
        <v>0</v>
      </c>
      <c r="P1691" s="350">
        <f>SUM(O1691:O1695)</f>
        <v>0</v>
      </c>
      <c r="Q1691" s="264"/>
      <c r="R1691" s="352">
        <f>SUMPRODUCT(Q1691:Q1695+0)</f>
        <v>0</v>
      </c>
      <c r="S1691" s="354" t="e">
        <f>R1691/P1691</f>
        <v>#DIV/0!</v>
      </c>
      <c r="T1691" s="350" t="e">
        <f>LOOKUP(S1691,{0.4,0.45,0.5,0.55,0.6,0.65,0.7,0.75,0.8,0.85,0.9,0.95,1},{0.1,0.175,0.25,0.325,0.4,0.475,0.55,0.625,0.7,0.775,0.85,0.925,1})</f>
        <v>#DIV/0!</v>
      </c>
      <c r="U1691" s="356"/>
      <c r="V1691" s="358"/>
      <c r="W1691" s="360"/>
      <c r="X1691" s="356"/>
      <c r="Y1691" s="352">
        <f>R1691-(V1691/10)-X1691</f>
        <v>0</v>
      </c>
      <c r="Z1691" s="352" t="e">
        <f>Y1691*T1691*AE1691</f>
        <v>#DIV/0!</v>
      </c>
      <c r="AA1691" s="352"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x14ac:dyDescent="0.15">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51"/>
      <c r="Q1692" s="266"/>
      <c r="R1692" s="353"/>
      <c r="S1692" s="355"/>
      <c r="T1692" s="351"/>
      <c r="U1692" s="357"/>
      <c r="V1692" s="359"/>
      <c r="W1692" s="361"/>
      <c r="X1692" s="357"/>
      <c r="Y1692" s="353"/>
      <c r="Z1692" s="353"/>
      <c r="AA1692" s="353"/>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x14ac:dyDescent="0.15">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51"/>
      <c r="Q1693" s="266"/>
      <c r="R1693" s="353"/>
      <c r="S1693" s="355"/>
      <c r="T1693" s="351"/>
      <c r="U1693" s="357"/>
      <c r="V1693" s="359"/>
      <c r="W1693" s="361"/>
      <c r="X1693" s="357"/>
      <c r="Y1693" s="353"/>
      <c r="Z1693" s="353"/>
      <c r="AA1693" s="353"/>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x14ac:dyDescent="0.15">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51"/>
      <c r="Q1694" s="266"/>
      <c r="R1694" s="353"/>
      <c r="S1694" s="355"/>
      <c r="T1694" s="351"/>
      <c r="U1694" s="357"/>
      <c r="V1694" s="359"/>
      <c r="W1694" s="361"/>
      <c r="X1694" s="357"/>
      <c r="Y1694" s="353"/>
      <c r="Z1694" s="353"/>
      <c r="AA1694" s="353"/>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x14ac:dyDescent="0.15">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51"/>
      <c r="Q1695" s="266"/>
      <c r="R1695" s="353"/>
      <c r="S1695" s="355"/>
      <c r="T1695" s="351"/>
      <c r="U1695" s="357"/>
      <c r="V1695" s="359"/>
      <c r="W1695" s="361"/>
      <c r="X1695" s="357"/>
      <c r="Y1695" s="353"/>
      <c r="Z1695" s="353"/>
      <c r="AA1695" s="353"/>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x14ac:dyDescent="0.15">
      <c r="A1696" s="241"/>
      <c r="B1696" s="242"/>
      <c r="C1696" s="243"/>
      <c r="D1696" s="244">
        <v>1</v>
      </c>
      <c r="E1696" s="245"/>
      <c r="F1696" s="245"/>
      <c r="G1696" s="244"/>
      <c r="H1696" s="246"/>
      <c r="I1696" s="246"/>
      <c r="J1696" s="244"/>
      <c r="K1696" s="245"/>
      <c r="L1696" s="244"/>
      <c r="M1696" s="244"/>
      <c r="N1696" s="244"/>
      <c r="O1696" s="257">
        <f t="shared" si="1084"/>
        <v>0</v>
      </c>
      <c r="P1696" s="363">
        <f>SUM(O1696:O1700)</f>
        <v>0</v>
      </c>
      <c r="Q1696" s="269"/>
      <c r="R1696" s="371">
        <f>SUMPRODUCT(Q1696:Q1700+0)</f>
        <v>0</v>
      </c>
      <c r="S1696" s="374" t="e">
        <f>R1696/P1696</f>
        <v>#DIV/0!</v>
      </c>
      <c r="T1696" s="363" t="e">
        <f>LOOKUP(S1696,{0.4,0.45,0.5,0.55,0.6,0.65,0.7,0.75,0.8,0.85,0.9,0.95,1},{0.1,0.175,0.25,0.325,0.4,0.475,0.55,0.625,0.7,0.775,0.85,0.925,1})</f>
        <v>#DIV/0!</v>
      </c>
      <c r="U1696" s="369"/>
      <c r="V1696" s="365"/>
      <c r="W1696" s="367"/>
      <c r="X1696" s="369"/>
      <c r="Y1696" s="371">
        <f>R1696-(V1696/10)-X1696</f>
        <v>0</v>
      </c>
      <c r="Z1696" s="371" t="e">
        <f>Y1696*T1696*AE1696</f>
        <v>#DIV/0!</v>
      </c>
      <c r="AA1696" s="371"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x14ac:dyDescent="0.15">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64"/>
      <c r="Q1697" s="271"/>
      <c r="R1697" s="372"/>
      <c r="S1697" s="375"/>
      <c r="T1697" s="364"/>
      <c r="U1697" s="370"/>
      <c r="V1697" s="366"/>
      <c r="W1697" s="368"/>
      <c r="X1697" s="370"/>
      <c r="Y1697" s="372"/>
      <c r="Z1697" s="372"/>
      <c r="AA1697" s="372"/>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x14ac:dyDescent="0.15">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64"/>
      <c r="Q1698" s="271"/>
      <c r="R1698" s="372"/>
      <c r="S1698" s="375"/>
      <c r="T1698" s="364"/>
      <c r="U1698" s="370"/>
      <c r="V1698" s="366"/>
      <c r="W1698" s="368"/>
      <c r="X1698" s="370"/>
      <c r="Y1698" s="372"/>
      <c r="Z1698" s="372"/>
      <c r="AA1698" s="372"/>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x14ac:dyDescent="0.15">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64"/>
      <c r="Q1699" s="271"/>
      <c r="R1699" s="372"/>
      <c r="S1699" s="375"/>
      <c r="T1699" s="364"/>
      <c r="U1699" s="370"/>
      <c r="V1699" s="366"/>
      <c r="W1699" s="368"/>
      <c r="X1699" s="370"/>
      <c r="Y1699" s="372"/>
      <c r="Z1699" s="372"/>
      <c r="AA1699" s="372"/>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x14ac:dyDescent="0.15">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64"/>
      <c r="Q1700" s="271"/>
      <c r="R1700" s="372"/>
      <c r="S1700" s="375"/>
      <c r="T1700" s="364"/>
      <c r="U1700" s="370"/>
      <c r="V1700" s="366"/>
      <c r="W1700" s="368"/>
      <c r="X1700" s="370"/>
      <c r="Y1700" s="372"/>
      <c r="Z1700" s="372"/>
      <c r="AA1700" s="372"/>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x14ac:dyDescent="0.15">
      <c r="A1701" s="229"/>
      <c r="B1701" s="230"/>
      <c r="C1701" s="231"/>
      <c r="D1701" s="232">
        <v>1</v>
      </c>
      <c r="E1701" s="233"/>
      <c r="F1701" s="233"/>
      <c r="G1701" s="232"/>
      <c r="H1701" s="234"/>
      <c r="I1701" s="234"/>
      <c r="J1701" s="232"/>
      <c r="K1701" s="233"/>
      <c r="L1701" s="232"/>
      <c r="M1701" s="232"/>
      <c r="N1701" s="232"/>
      <c r="O1701" s="255">
        <f t="shared" si="1084"/>
        <v>0</v>
      </c>
      <c r="P1701" s="350">
        <f>SUM(O1701:O1705)</f>
        <v>0</v>
      </c>
      <c r="Q1701" s="264"/>
      <c r="R1701" s="352">
        <f>SUMPRODUCT(Q1701:Q1705+0)</f>
        <v>0</v>
      </c>
      <c r="S1701" s="354" t="e">
        <f>R1701/P1701</f>
        <v>#DIV/0!</v>
      </c>
      <c r="T1701" s="350" t="e">
        <f>LOOKUP(S1701,{0.4,0.45,0.5,0.55,0.6,0.65,0.7,0.75,0.8,0.85,0.9,0.95,1},{0.1,0.175,0.25,0.325,0.4,0.475,0.55,0.625,0.7,0.775,0.85,0.925,1})</f>
        <v>#DIV/0!</v>
      </c>
      <c r="U1701" s="356"/>
      <c r="V1701" s="358"/>
      <c r="W1701" s="360"/>
      <c r="X1701" s="356"/>
      <c r="Y1701" s="352">
        <f>R1701-(V1701/10)-X1701</f>
        <v>0</v>
      </c>
      <c r="Z1701" s="352" t="e">
        <f>Y1701*T1701*AE1701</f>
        <v>#DIV/0!</v>
      </c>
      <c r="AA1701" s="352"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x14ac:dyDescent="0.15">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51"/>
      <c r="Q1702" s="266"/>
      <c r="R1702" s="353"/>
      <c r="S1702" s="355"/>
      <c r="T1702" s="351"/>
      <c r="U1702" s="357"/>
      <c r="V1702" s="359"/>
      <c r="W1702" s="361"/>
      <c r="X1702" s="357"/>
      <c r="Y1702" s="353"/>
      <c r="Z1702" s="353"/>
      <c r="AA1702" s="353"/>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x14ac:dyDescent="0.15">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51"/>
      <c r="Q1703" s="266"/>
      <c r="R1703" s="353"/>
      <c r="S1703" s="355"/>
      <c r="T1703" s="351"/>
      <c r="U1703" s="357"/>
      <c r="V1703" s="359"/>
      <c r="W1703" s="361"/>
      <c r="X1703" s="357"/>
      <c r="Y1703" s="353"/>
      <c r="Z1703" s="353"/>
      <c r="AA1703" s="353"/>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x14ac:dyDescent="0.15">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51"/>
      <c r="Q1704" s="266"/>
      <c r="R1704" s="353"/>
      <c r="S1704" s="355"/>
      <c r="T1704" s="351"/>
      <c r="U1704" s="357"/>
      <c r="V1704" s="359"/>
      <c r="W1704" s="361"/>
      <c r="X1704" s="357"/>
      <c r="Y1704" s="353"/>
      <c r="Z1704" s="353"/>
      <c r="AA1704" s="353"/>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x14ac:dyDescent="0.15">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51"/>
      <c r="Q1705" s="266"/>
      <c r="R1705" s="353"/>
      <c r="S1705" s="355"/>
      <c r="T1705" s="351"/>
      <c r="U1705" s="357"/>
      <c r="V1705" s="359"/>
      <c r="W1705" s="361"/>
      <c r="X1705" s="357"/>
      <c r="Y1705" s="353"/>
      <c r="Z1705" s="353"/>
      <c r="AA1705" s="353"/>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x14ac:dyDescent="0.15">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x14ac:dyDescent="0.15">
      <c r="A1707" s="229"/>
      <c r="B1707" s="230"/>
      <c r="C1707" s="231"/>
      <c r="D1707" s="232">
        <v>1</v>
      </c>
      <c r="E1707" s="233"/>
      <c r="F1707" s="233"/>
      <c r="G1707" s="232"/>
      <c r="H1707" s="234"/>
      <c r="I1707" s="234"/>
      <c r="J1707" s="232"/>
      <c r="K1707" s="233"/>
      <c r="L1707" s="232"/>
      <c r="M1707" s="232"/>
      <c r="N1707" s="232"/>
      <c r="O1707" s="255">
        <f t="shared" ref="O1707:O1731" si="1101">N1707*M1707</f>
        <v>0</v>
      </c>
      <c r="P1707" s="350">
        <f>SUM(O1707:O1711)</f>
        <v>0</v>
      </c>
      <c r="Q1707" s="264"/>
      <c r="R1707" s="352">
        <f>SUMPRODUCT(Q1707:Q1711+0)</f>
        <v>0</v>
      </c>
      <c r="S1707" s="354" t="e">
        <f>R1707/P1707</f>
        <v>#DIV/0!</v>
      </c>
      <c r="T1707" s="350" t="e">
        <f>LOOKUP(S1707,{0.4,0.45,0.5,0.55,0.6,0.65,0.7,0.75,0.8,0.85,0.9,0.95,1},{0.1,0.175,0.25,0.325,0.4,0.475,0.55,0.625,0.7,0.775,0.85,0.925,1})</f>
        <v>#DIV/0!</v>
      </c>
      <c r="U1707" s="356"/>
      <c r="V1707" s="358"/>
      <c r="W1707" s="360"/>
      <c r="X1707" s="356"/>
      <c r="Y1707" s="352">
        <f>R1707-(V1707/10)-X1707</f>
        <v>0</v>
      </c>
      <c r="Z1707" s="352" t="e">
        <f>Y1707*T1707*AE1707</f>
        <v>#DIV/0!</v>
      </c>
      <c r="AA1707" s="352"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x14ac:dyDescent="0.15">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51"/>
      <c r="Q1708" s="266"/>
      <c r="R1708" s="353"/>
      <c r="S1708" s="355"/>
      <c r="T1708" s="351"/>
      <c r="U1708" s="357"/>
      <c r="V1708" s="359"/>
      <c r="W1708" s="361"/>
      <c r="X1708" s="357"/>
      <c r="Y1708" s="353"/>
      <c r="Z1708" s="353"/>
      <c r="AA1708" s="353"/>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x14ac:dyDescent="0.15">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51"/>
      <c r="Q1709" s="266"/>
      <c r="R1709" s="353"/>
      <c r="S1709" s="355"/>
      <c r="T1709" s="351"/>
      <c r="U1709" s="357"/>
      <c r="V1709" s="359"/>
      <c r="W1709" s="361"/>
      <c r="X1709" s="357"/>
      <c r="Y1709" s="353"/>
      <c r="Z1709" s="353"/>
      <c r="AA1709" s="353"/>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x14ac:dyDescent="0.15">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51"/>
      <c r="Q1710" s="266"/>
      <c r="R1710" s="353"/>
      <c r="S1710" s="355"/>
      <c r="T1710" s="351"/>
      <c r="U1710" s="357"/>
      <c r="V1710" s="359"/>
      <c r="W1710" s="361"/>
      <c r="X1710" s="357"/>
      <c r="Y1710" s="353"/>
      <c r="Z1710" s="353"/>
      <c r="AA1710" s="353"/>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x14ac:dyDescent="0.15">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51"/>
      <c r="Q1711" s="266"/>
      <c r="R1711" s="353"/>
      <c r="S1711" s="355"/>
      <c r="T1711" s="351"/>
      <c r="U1711" s="357"/>
      <c r="V1711" s="359"/>
      <c r="W1711" s="361"/>
      <c r="X1711" s="357"/>
      <c r="Y1711" s="353"/>
      <c r="Z1711" s="353"/>
      <c r="AA1711" s="353"/>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x14ac:dyDescent="0.15">
      <c r="A1712" s="241"/>
      <c r="B1712" s="242"/>
      <c r="C1712" s="243"/>
      <c r="D1712" s="244">
        <v>1</v>
      </c>
      <c r="E1712" s="245"/>
      <c r="F1712" s="245"/>
      <c r="G1712" s="244"/>
      <c r="H1712" s="246"/>
      <c r="I1712" s="246"/>
      <c r="J1712" s="244"/>
      <c r="K1712" s="245"/>
      <c r="L1712" s="244"/>
      <c r="M1712" s="244"/>
      <c r="N1712" s="244"/>
      <c r="O1712" s="257">
        <f t="shared" si="1101"/>
        <v>0</v>
      </c>
      <c r="P1712" s="363">
        <f>SUM(O1712:O1716)</f>
        <v>0</v>
      </c>
      <c r="Q1712" s="269"/>
      <c r="R1712" s="371">
        <f>SUMPRODUCT(Q1712:Q1716+0)</f>
        <v>0</v>
      </c>
      <c r="S1712" s="374" t="e">
        <f>R1712/P1712</f>
        <v>#DIV/0!</v>
      </c>
      <c r="T1712" s="363" t="e">
        <f>LOOKUP(S1712,{0.4,0.45,0.5,0.55,0.6,0.65,0.7,0.75,0.8,0.85,0.9,0.95,1},{0.1,0.175,0.25,0.325,0.4,0.475,0.55,0.625,0.7,0.775,0.85,0.925,1})</f>
        <v>#DIV/0!</v>
      </c>
      <c r="U1712" s="369"/>
      <c r="V1712" s="365"/>
      <c r="W1712" s="367"/>
      <c r="X1712" s="369"/>
      <c r="Y1712" s="371">
        <f>R1712-(V1712/10)-X1712</f>
        <v>0</v>
      </c>
      <c r="Z1712" s="371" t="e">
        <f>Y1712*T1712*AE1712</f>
        <v>#DIV/0!</v>
      </c>
      <c r="AA1712" s="371"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x14ac:dyDescent="0.15">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64"/>
      <c r="Q1713" s="271"/>
      <c r="R1713" s="372"/>
      <c r="S1713" s="375"/>
      <c r="T1713" s="364"/>
      <c r="U1713" s="370"/>
      <c r="V1713" s="366"/>
      <c r="W1713" s="368"/>
      <c r="X1713" s="370"/>
      <c r="Y1713" s="372"/>
      <c r="Z1713" s="372"/>
      <c r="AA1713" s="372"/>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x14ac:dyDescent="0.15">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64"/>
      <c r="Q1714" s="271"/>
      <c r="R1714" s="372"/>
      <c r="S1714" s="375"/>
      <c r="T1714" s="364"/>
      <c r="U1714" s="370"/>
      <c r="V1714" s="366"/>
      <c r="W1714" s="368"/>
      <c r="X1714" s="370"/>
      <c r="Y1714" s="372"/>
      <c r="Z1714" s="372"/>
      <c r="AA1714" s="372"/>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x14ac:dyDescent="0.15">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64"/>
      <c r="Q1715" s="271"/>
      <c r="R1715" s="372"/>
      <c r="S1715" s="375"/>
      <c r="T1715" s="364"/>
      <c r="U1715" s="370"/>
      <c r="V1715" s="366"/>
      <c r="W1715" s="368"/>
      <c r="X1715" s="370"/>
      <c r="Y1715" s="372"/>
      <c r="Z1715" s="372"/>
      <c r="AA1715" s="372"/>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x14ac:dyDescent="0.15">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64"/>
      <c r="Q1716" s="271"/>
      <c r="R1716" s="372"/>
      <c r="S1716" s="375"/>
      <c r="T1716" s="364"/>
      <c r="U1716" s="370"/>
      <c r="V1716" s="366"/>
      <c r="W1716" s="368"/>
      <c r="X1716" s="370"/>
      <c r="Y1716" s="372"/>
      <c r="Z1716" s="372"/>
      <c r="AA1716" s="372"/>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x14ac:dyDescent="0.15">
      <c r="A1717" s="229"/>
      <c r="B1717" s="230"/>
      <c r="C1717" s="231"/>
      <c r="D1717" s="232">
        <v>1</v>
      </c>
      <c r="E1717" s="233"/>
      <c r="F1717" s="233"/>
      <c r="G1717" s="232"/>
      <c r="H1717" s="234"/>
      <c r="I1717" s="234"/>
      <c r="J1717" s="232"/>
      <c r="K1717" s="233"/>
      <c r="L1717" s="232"/>
      <c r="M1717" s="232"/>
      <c r="N1717" s="232"/>
      <c r="O1717" s="255">
        <f t="shared" si="1101"/>
        <v>0</v>
      </c>
      <c r="P1717" s="350">
        <f>SUM(O1717:O1721)</f>
        <v>0</v>
      </c>
      <c r="Q1717" s="264"/>
      <c r="R1717" s="352">
        <f>SUMPRODUCT(Q1717:Q1721+0)</f>
        <v>0</v>
      </c>
      <c r="S1717" s="354" t="e">
        <f>R1717/P1717</f>
        <v>#DIV/0!</v>
      </c>
      <c r="T1717" s="350" t="e">
        <f>LOOKUP(S1717,{0.4,0.45,0.5,0.55,0.6,0.65,0.7,0.75,0.8,0.85,0.9,0.95,1},{0.1,0.175,0.25,0.325,0.4,0.475,0.55,0.625,0.7,0.775,0.85,0.925,1})</f>
        <v>#DIV/0!</v>
      </c>
      <c r="U1717" s="356"/>
      <c r="V1717" s="358"/>
      <c r="W1717" s="360"/>
      <c r="X1717" s="356"/>
      <c r="Y1717" s="352">
        <f>R1717-(V1717/10)-X1717</f>
        <v>0</v>
      </c>
      <c r="Z1717" s="352" t="e">
        <f>Y1717*T1717*AE1717</f>
        <v>#DIV/0!</v>
      </c>
      <c r="AA1717" s="352"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x14ac:dyDescent="0.15">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51"/>
      <c r="Q1718" s="266"/>
      <c r="R1718" s="353"/>
      <c r="S1718" s="355"/>
      <c r="T1718" s="351"/>
      <c r="U1718" s="357"/>
      <c r="V1718" s="359"/>
      <c r="W1718" s="361"/>
      <c r="X1718" s="357"/>
      <c r="Y1718" s="353"/>
      <c r="Z1718" s="353"/>
      <c r="AA1718" s="353"/>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x14ac:dyDescent="0.15">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51"/>
      <c r="Q1719" s="266"/>
      <c r="R1719" s="353"/>
      <c r="S1719" s="355"/>
      <c r="T1719" s="351"/>
      <c r="U1719" s="357"/>
      <c r="V1719" s="359"/>
      <c r="W1719" s="361"/>
      <c r="X1719" s="357"/>
      <c r="Y1719" s="353"/>
      <c r="Z1719" s="353"/>
      <c r="AA1719" s="353"/>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x14ac:dyDescent="0.15">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51"/>
      <c r="Q1720" s="266"/>
      <c r="R1720" s="353"/>
      <c r="S1720" s="355"/>
      <c r="T1720" s="351"/>
      <c r="U1720" s="357"/>
      <c r="V1720" s="359"/>
      <c r="W1720" s="361"/>
      <c r="X1720" s="357"/>
      <c r="Y1720" s="353"/>
      <c r="Z1720" s="353"/>
      <c r="AA1720" s="353"/>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x14ac:dyDescent="0.15">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51"/>
      <c r="Q1721" s="266"/>
      <c r="R1721" s="353"/>
      <c r="S1721" s="355"/>
      <c r="T1721" s="351"/>
      <c r="U1721" s="357"/>
      <c r="V1721" s="359"/>
      <c r="W1721" s="361"/>
      <c r="X1721" s="357"/>
      <c r="Y1721" s="353"/>
      <c r="Z1721" s="353"/>
      <c r="AA1721" s="353"/>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x14ac:dyDescent="0.15">
      <c r="A1722" s="241"/>
      <c r="B1722" s="242"/>
      <c r="C1722" s="243"/>
      <c r="D1722" s="244">
        <v>1</v>
      </c>
      <c r="E1722" s="245"/>
      <c r="F1722" s="245"/>
      <c r="G1722" s="244"/>
      <c r="H1722" s="246"/>
      <c r="I1722" s="246"/>
      <c r="J1722" s="244"/>
      <c r="K1722" s="245"/>
      <c r="L1722" s="244"/>
      <c r="M1722" s="244"/>
      <c r="N1722" s="244"/>
      <c r="O1722" s="257">
        <f t="shared" si="1101"/>
        <v>0</v>
      </c>
      <c r="P1722" s="363">
        <f>SUM(O1722:O1726)</f>
        <v>0</v>
      </c>
      <c r="Q1722" s="269"/>
      <c r="R1722" s="371">
        <f>SUMPRODUCT(Q1722:Q1726+0)</f>
        <v>0</v>
      </c>
      <c r="S1722" s="374" t="e">
        <f>R1722/P1722</f>
        <v>#DIV/0!</v>
      </c>
      <c r="T1722" s="363" t="e">
        <f>LOOKUP(S1722,{0.4,0.45,0.5,0.55,0.6,0.65,0.7,0.75,0.8,0.85,0.9,0.95,1},{0.1,0.175,0.25,0.325,0.4,0.475,0.55,0.625,0.7,0.775,0.85,0.925,1})</f>
        <v>#DIV/0!</v>
      </c>
      <c r="U1722" s="369"/>
      <c r="V1722" s="365"/>
      <c r="W1722" s="367"/>
      <c r="X1722" s="369"/>
      <c r="Y1722" s="371">
        <f>R1722-(V1722/10)-X1722</f>
        <v>0</v>
      </c>
      <c r="Z1722" s="371" t="e">
        <f>Y1722*T1722*AE1722</f>
        <v>#DIV/0!</v>
      </c>
      <c r="AA1722" s="371"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x14ac:dyDescent="0.15">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64"/>
      <c r="Q1723" s="271"/>
      <c r="R1723" s="372"/>
      <c r="S1723" s="375"/>
      <c r="T1723" s="364"/>
      <c r="U1723" s="370"/>
      <c r="V1723" s="366"/>
      <c r="W1723" s="368"/>
      <c r="X1723" s="370"/>
      <c r="Y1723" s="372"/>
      <c r="Z1723" s="372"/>
      <c r="AA1723" s="372"/>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x14ac:dyDescent="0.15">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64"/>
      <c r="Q1724" s="271"/>
      <c r="R1724" s="372"/>
      <c r="S1724" s="375"/>
      <c r="T1724" s="364"/>
      <c r="U1724" s="370"/>
      <c r="V1724" s="366"/>
      <c r="W1724" s="368"/>
      <c r="X1724" s="370"/>
      <c r="Y1724" s="372"/>
      <c r="Z1724" s="372"/>
      <c r="AA1724" s="372"/>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x14ac:dyDescent="0.15">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64"/>
      <c r="Q1725" s="271"/>
      <c r="R1725" s="372"/>
      <c r="S1725" s="375"/>
      <c r="T1725" s="364"/>
      <c r="U1725" s="370"/>
      <c r="V1725" s="366"/>
      <c r="W1725" s="368"/>
      <c r="X1725" s="370"/>
      <c r="Y1725" s="372"/>
      <c r="Z1725" s="372"/>
      <c r="AA1725" s="372"/>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x14ac:dyDescent="0.15">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64"/>
      <c r="Q1726" s="271"/>
      <c r="R1726" s="372"/>
      <c r="S1726" s="375"/>
      <c r="T1726" s="364"/>
      <c r="U1726" s="370"/>
      <c r="V1726" s="366"/>
      <c r="W1726" s="368"/>
      <c r="X1726" s="370"/>
      <c r="Y1726" s="372"/>
      <c r="Z1726" s="372"/>
      <c r="AA1726" s="372"/>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x14ac:dyDescent="0.15">
      <c r="A1727" s="229"/>
      <c r="B1727" s="230"/>
      <c r="C1727" s="231"/>
      <c r="D1727" s="232">
        <v>1</v>
      </c>
      <c r="E1727" s="233"/>
      <c r="F1727" s="233"/>
      <c r="G1727" s="232"/>
      <c r="H1727" s="234"/>
      <c r="I1727" s="234"/>
      <c r="J1727" s="232"/>
      <c r="K1727" s="233"/>
      <c r="L1727" s="232"/>
      <c r="M1727" s="232"/>
      <c r="N1727" s="232"/>
      <c r="O1727" s="255">
        <f t="shared" si="1101"/>
        <v>0</v>
      </c>
      <c r="P1727" s="350">
        <f>SUM(O1727:O1731)</f>
        <v>0</v>
      </c>
      <c r="Q1727" s="264"/>
      <c r="R1727" s="352">
        <f>SUMPRODUCT(Q1727:Q1731+0)</f>
        <v>0</v>
      </c>
      <c r="S1727" s="354" t="e">
        <f>R1727/P1727</f>
        <v>#DIV/0!</v>
      </c>
      <c r="T1727" s="350" t="e">
        <f>LOOKUP(S1727,{0.4,0.45,0.5,0.55,0.6,0.65,0.7,0.75,0.8,0.85,0.9,0.95,1},{0.1,0.175,0.25,0.325,0.4,0.475,0.55,0.625,0.7,0.775,0.85,0.925,1})</f>
        <v>#DIV/0!</v>
      </c>
      <c r="U1727" s="356"/>
      <c r="V1727" s="358"/>
      <c r="W1727" s="360"/>
      <c r="X1727" s="356"/>
      <c r="Y1727" s="352">
        <f>R1727-(V1727/10)-X1727</f>
        <v>0</v>
      </c>
      <c r="Z1727" s="352" t="e">
        <f>Y1727*T1727*AE1727</f>
        <v>#DIV/0!</v>
      </c>
      <c r="AA1727" s="352"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x14ac:dyDescent="0.15">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51"/>
      <c r="Q1728" s="266"/>
      <c r="R1728" s="353"/>
      <c r="S1728" s="355"/>
      <c r="T1728" s="351"/>
      <c r="U1728" s="357"/>
      <c r="V1728" s="359"/>
      <c r="W1728" s="361"/>
      <c r="X1728" s="357"/>
      <c r="Y1728" s="353"/>
      <c r="Z1728" s="353"/>
      <c r="AA1728" s="353"/>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x14ac:dyDescent="0.15">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51"/>
      <c r="Q1729" s="266"/>
      <c r="R1729" s="353"/>
      <c r="S1729" s="355"/>
      <c r="T1729" s="351"/>
      <c r="U1729" s="357"/>
      <c r="V1729" s="359"/>
      <c r="W1729" s="361"/>
      <c r="X1729" s="357"/>
      <c r="Y1729" s="353"/>
      <c r="Z1729" s="353"/>
      <c r="AA1729" s="353"/>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x14ac:dyDescent="0.15">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51"/>
      <c r="Q1730" s="266"/>
      <c r="R1730" s="353"/>
      <c r="S1730" s="355"/>
      <c r="T1730" s="351"/>
      <c r="U1730" s="357"/>
      <c r="V1730" s="359"/>
      <c r="W1730" s="361"/>
      <c r="X1730" s="357"/>
      <c r="Y1730" s="353"/>
      <c r="Z1730" s="353"/>
      <c r="AA1730" s="353"/>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x14ac:dyDescent="0.15">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51"/>
      <c r="Q1731" s="266"/>
      <c r="R1731" s="353"/>
      <c r="S1731" s="355"/>
      <c r="T1731" s="351"/>
      <c r="U1731" s="357"/>
      <c r="V1731" s="359"/>
      <c r="W1731" s="361"/>
      <c r="X1731" s="357"/>
      <c r="Y1731" s="353"/>
      <c r="Z1731" s="353"/>
      <c r="AA1731" s="353"/>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x14ac:dyDescent="0.15">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x14ac:dyDescent="0.15">
      <c r="A1733" s="229"/>
      <c r="B1733" s="230"/>
      <c r="C1733" s="231"/>
      <c r="D1733" s="232">
        <v>1</v>
      </c>
      <c r="E1733" s="233"/>
      <c r="F1733" s="233"/>
      <c r="G1733" s="232"/>
      <c r="H1733" s="234"/>
      <c r="I1733" s="234"/>
      <c r="J1733" s="232"/>
      <c r="K1733" s="233"/>
      <c r="L1733" s="232"/>
      <c r="M1733" s="232"/>
      <c r="N1733" s="232"/>
      <c r="O1733" s="255">
        <f t="shared" ref="O1733:O1757" si="1118">N1733*M1733</f>
        <v>0</v>
      </c>
      <c r="P1733" s="350">
        <f>SUM(O1733:O1737)</f>
        <v>0</v>
      </c>
      <c r="Q1733" s="264"/>
      <c r="R1733" s="352">
        <f>SUMPRODUCT(Q1733:Q1737+0)</f>
        <v>0</v>
      </c>
      <c r="S1733" s="354" t="e">
        <f>R1733/P1733</f>
        <v>#DIV/0!</v>
      </c>
      <c r="T1733" s="350" t="e">
        <f>LOOKUP(S1733,{0.4,0.45,0.5,0.55,0.6,0.65,0.7,0.75,0.8,0.85,0.9,0.95,1},{0.1,0.175,0.25,0.325,0.4,0.475,0.55,0.625,0.7,0.775,0.85,0.925,1})</f>
        <v>#DIV/0!</v>
      </c>
      <c r="U1733" s="356"/>
      <c r="V1733" s="358"/>
      <c r="W1733" s="360"/>
      <c r="X1733" s="356"/>
      <c r="Y1733" s="352">
        <f>R1733-(V1733/10)-X1733</f>
        <v>0</v>
      </c>
      <c r="Z1733" s="352" t="e">
        <f>Y1733*T1733*AE1733</f>
        <v>#DIV/0!</v>
      </c>
      <c r="AA1733" s="352"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x14ac:dyDescent="0.15">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51"/>
      <c r="Q1734" s="266"/>
      <c r="R1734" s="353"/>
      <c r="S1734" s="355"/>
      <c r="T1734" s="351"/>
      <c r="U1734" s="357"/>
      <c r="V1734" s="359"/>
      <c r="W1734" s="361"/>
      <c r="X1734" s="357"/>
      <c r="Y1734" s="353"/>
      <c r="Z1734" s="353"/>
      <c r="AA1734" s="353"/>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x14ac:dyDescent="0.15">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51"/>
      <c r="Q1735" s="266"/>
      <c r="R1735" s="353"/>
      <c r="S1735" s="355"/>
      <c r="T1735" s="351"/>
      <c r="U1735" s="357"/>
      <c r="V1735" s="359"/>
      <c r="W1735" s="361"/>
      <c r="X1735" s="357"/>
      <c r="Y1735" s="353"/>
      <c r="Z1735" s="353"/>
      <c r="AA1735" s="353"/>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x14ac:dyDescent="0.15">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51"/>
      <c r="Q1736" s="266"/>
      <c r="R1736" s="353"/>
      <c r="S1736" s="355"/>
      <c r="T1736" s="351"/>
      <c r="U1736" s="357"/>
      <c r="V1736" s="359"/>
      <c r="W1736" s="361"/>
      <c r="X1736" s="357"/>
      <c r="Y1736" s="353"/>
      <c r="Z1736" s="353"/>
      <c r="AA1736" s="353"/>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x14ac:dyDescent="0.15">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51"/>
      <c r="Q1737" s="266"/>
      <c r="R1737" s="353"/>
      <c r="S1737" s="355"/>
      <c r="T1737" s="351"/>
      <c r="U1737" s="357"/>
      <c r="V1737" s="359"/>
      <c r="W1737" s="361"/>
      <c r="X1737" s="357"/>
      <c r="Y1737" s="353"/>
      <c r="Z1737" s="353"/>
      <c r="AA1737" s="353"/>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x14ac:dyDescent="0.15">
      <c r="A1738" s="241"/>
      <c r="B1738" s="242"/>
      <c r="C1738" s="243"/>
      <c r="D1738" s="244">
        <v>1</v>
      </c>
      <c r="E1738" s="245"/>
      <c r="F1738" s="245"/>
      <c r="G1738" s="244"/>
      <c r="H1738" s="246"/>
      <c r="I1738" s="246"/>
      <c r="J1738" s="244"/>
      <c r="K1738" s="245"/>
      <c r="L1738" s="244"/>
      <c r="M1738" s="244"/>
      <c r="N1738" s="244"/>
      <c r="O1738" s="257">
        <f t="shared" si="1118"/>
        <v>0</v>
      </c>
      <c r="P1738" s="363">
        <f>SUM(O1738:O1742)</f>
        <v>0</v>
      </c>
      <c r="Q1738" s="269"/>
      <c r="R1738" s="371">
        <f>SUMPRODUCT(Q1738:Q1742+0)</f>
        <v>0</v>
      </c>
      <c r="S1738" s="374" t="e">
        <f>R1738/P1738</f>
        <v>#DIV/0!</v>
      </c>
      <c r="T1738" s="363" t="e">
        <f>LOOKUP(S1738,{0.4,0.45,0.5,0.55,0.6,0.65,0.7,0.75,0.8,0.85,0.9,0.95,1},{0.1,0.175,0.25,0.325,0.4,0.475,0.55,0.625,0.7,0.775,0.85,0.925,1})</f>
        <v>#DIV/0!</v>
      </c>
      <c r="U1738" s="369"/>
      <c r="V1738" s="365"/>
      <c r="W1738" s="367"/>
      <c r="X1738" s="369"/>
      <c r="Y1738" s="371">
        <f>R1738-(V1738/10)-X1738</f>
        <v>0</v>
      </c>
      <c r="Z1738" s="371" t="e">
        <f>Y1738*T1738*AE1738</f>
        <v>#DIV/0!</v>
      </c>
      <c r="AA1738" s="371"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x14ac:dyDescent="0.15">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64"/>
      <c r="Q1739" s="271"/>
      <c r="R1739" s="372"/>
      <c r="S1739" s="375"/>
      <c r="T1739" s="364"/>
      <c r="U1739" s="370"/>
      <c r="V1739" s="366"/>
      <c r="W1739" s="368"/>
      <c r="X1739" s="370"/>
      <c r="Y1739" s="372"/>
      <c r="Z1739" s="372"/>
      <c r="AA1739" s="372"/>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x14ac:dyDescent="0.15">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64"/>
      <c r="Q1740" s="271"/>
      <c r="R1740" s="372"/>
      <c r="S1740" s="375"/>
      <c r="T1740" s="364"/>
      <c r="U1740" s="370"/>
      <c r="V1740" s="366"/>
      <c r="W1740" s="368"/>
      <c r="X1740" s="370"/>
      <c r="Y1740" s="372"/>
      <c r="Z1740" s="372"/>
      <c r="AA1740" s="372"/>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x14ac:dyDescent="0.15">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64"/>
      <c r="Q1741" s="271"/>
      <c r="R1741" s="372"/>
      <c r="S1741" s="375"/>
      <c r="T1741" s="364"/>
      <c r="U1741" s="370"/>
      <c r="V1741" s="366"/>
      <c r="W1741" s="368"/>
      <c r="X1741" s="370"/>
      <c r="Y1741" s="372"/>
      <c r="Z1741" s="372"/>
      <c r="AA1741" s="372"/>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x14ac:dyDescent="0.15">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64"/>
      <c r="Q1742" s="271"/>
      <c r="R1742" s="372"/>
      <c r="S1742" s="375"/>
      <c r="T1742" s="364"/>
      <c r="U1742" s="370"/>
      <c r="V1742" s="366"/>
      <c r="W1742" s="368"/>
      <c r="X1742" s="370"/>
      <c r="Y1742" s="372"/>
      <c r="Z1742" s="372"/>
      <c r="AA1742" s="372"/>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x14ac:dyDescent="0.15">
      <c r="A1743" s="229"/>
      <c r="B1743" s="230"/>
      <c r="C1743" s="231"/>
      <c r="D1743" s="232">
        <v>1</v>
      </c>
      <c r="E1743" s="233"/>
      <c r="F1743" s="233"/>
      <c r="G1743" s="232"/>
      <c r="H1743" s="234"/>
      <c r="I1743" s="234"/>
      <c r="J1743" s="232"/>
      <c r="K1743" s="233"/>
      <c r="L1743" s="232"/>
      <c r="M1743" s="232"/>
      <c r="N1743" s="232"/>
      <c r="O1743" s="255">
        <f t="shared" si="1118"/>
        <v>0</v>
      </c>
      <c r="P1743" s="350">
        <f>SUM(O1743:O1747)</f>
        <v>0</v>
      </c>
      <c r="Q1743" s="264"/>
      <c r="R1743" s="352">
        <f>SUMPRODUCT(Q1743:Q1747+0)</f>
        <v>0</v>
      </c>
      <c r="S1743" s="354" t="e">
        <f>R1743/P1743</f>
        <v>#DIV/0!</v>
      </c>
      <c r="T1743" s="350" t="e">
        <f>LOOKUP(S1743,{0.4,0.45,0.5,0.55,0.6,0.65,0.7,0.75,0.8,0.85,0.9,0.95,1},{0.1,0.175,0.25,0.325,0.4,0.475,0.55,0.625,0.7,0.775,0.85,0.925,1})</f>
        <v>#DIV/0!</v>
      </c>
      <c r="U1743" s="356"/>
      <c r="V1743" s="358"/>
      <c r="W1743" s="360"/>
      <c r="X1743" s="356"/>
      <c r="Y1743" s="352">
        <f>R1743-(V1743/10)-X1743</f>
        <v>0</v>
      </c>
      <c r="Z1743" s="352" t="e">
        <f>Y1743*T1743*AE1743</f>
        <v>#DIV/0!</v>
      </c>
      <c r="AA1743" s="352"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x14ac:dyDescent="0.15">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51"/>
      <c r="Q1744" s="266"/>
      <c r="R1744" s="353"/>
      <c r="S1744" s="355"/>
      <c r="T1744" s="351"/>
      <c r="U1744" s="357"/>
      <c r="V1744" s="359"/>
      <c r="W1744" s="361"/>
      <c r="X1744" s="357"/>
      <c r="Y1744" s="353"/>
      <c r="Z1744" s="353"/>
      <c r="AA1744" s="353"/>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x14ac:dyDescent="0.15">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51"/>
      <c r="Q1745" s="266"/>
      <c r="R1745" s="353"/>
      <c r="S1745" s="355"/>
      <c r="T1745" s="351"/>
      <c r="U1745" s="357"/>
      <c r="V1745" s="359"/>
      <c r="W1745" s="361"/>
      <c r="X1745" s="357"/>
      <c r="Y1745" s="353"/>
      <c r="Z1745" s="353"/>
      <c r="AA1745" s="353"/>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x14ac:dyDescent="0.15">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51"/>
      <c r="Q1746" s="266"/>
      <c r="R1746" s="353"/>
      <c r="S1746" s="355"/>
      <c r="T1746" s="351"/>
      <c r="U1746" s="357"/>
      <c r="V1746" s="359"/>
      <c r="W1746" s="361"/>
      <c r="X1746" s="357"/>
      <c r="Y1746" s="353"/>
      <c r="Z1746" s="353"/>
      <c r="AA1746" s="353"/>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x14ac:dyDescent="0.15">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51"/>
      <c r="Q1747" s="266"/>
      <c r="R1747" s="353"/>
      <c r="S1747" s="355"/>
      <c r="T1747" s="351"/>
      <c r="U1747" s="357"/>
      <c r="V1747" s="359"/>
      <c r="W1747" s="361"/>
      <c r="X1747" s="357"/>
      <c r="Y1747" s="353"/>
      <c r="Z1747" s="353"/>
      <c r="AA1747" s="353"/>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x14ac:dyDescent="0.15">
      <c r="A1748" s="241"/>
      <c r="B1748" s="242"/>
      <c r="C1748" s="243"/>
      <c r="D1748" s="244">
        <v>1</v>
      </c>
      <c r="E1748" s="245"/>
      <c r="F1748" s="245"/>
      <c r="G1748" s="244"/>
      <c r="H1748" s="246"/>
      <c r="I1748" s="246"/>
      <c r="J1748" s="244"/>
      <c r="K1748" s="245"/>
      <c r="L1748" s="244"/>
      <c r="M1748" s="244"/>
      <c r="N1748" s="244"/>
      <c r="O1748" s="257">
        <f t="shared" si="1118"/>
        <v>0</v>
      </c>
      <c r="P1748" s="363">
        <f>SUM(O1748:O1752)</f>
        <v>0</v>
      </c>
      <c r="Q1748" s="269"/>
      <c r="R1748" s="371">
        <f>SUMPRODUCT(Q1748:Q1752+0)</f>
        <v>0</v>
      </c>
      <c r="S1748" s="374" t="e">
        <f>R1748/P1748</f>
        <v>#DIV/0!</v>
      </c>
      <c r="T1748" s="363" t="e">
        <f>LOOKUP(S1748,{0.4,0.45,0.5,0.55,0.6,0.65,0.7,0.75,0.8,0.85,0.9,0.95,1},{0.1,0.175,0.25,0.325,0.4,0.475,0.55,0.625,0.7,0.775,0.85,0.925,1})</f>
        <v>#DIV/0!</v>
      </c>
      <c r="U1748" s="369"/>
      <c r="V1748" s="365"/>
      <c r="W1748" s="367"/>
      <c r="X1748" s="369"/>
      <c r="Y1748" s="371">
        <f>R1748-(V1748/10)-X1748</f>
        <v>0</v>
      </c>
      <c r="Z1748" s="371" t="e">
        <f>Y1748*T1748*AE1748</f>
        <v>#DIV/0!</v>
      </c>
      <c r="AA1748" s="371"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x14ac:dyDescent="0.15">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64"/>
      <c r="Q1749" s="271"/>
      <c r="R1749" s="372"/>
      <c r="S1749" s="375"/>
      <c r="T1749" s="364"/>
      <c r="U1749" s="370"/>
      <c r="V1749" s="366"/>
      <c r="W1749" s="368"/>
      <c r="X1749" s="370"/>
      <c r="Y1749" s="372"/>
      <c r="Z1749" s="372"/>
      <c r="AA1749" s="372"/>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x14ac:dyDescent="0.15">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64"/>
      <c r="Q1750" s="271"/>
      <c r="R1750" s="372"/>
      <c r="S1750" s="375"/>
      <c r="T1750" s="364"/>
      <c r="U1750" s="370"/>
      <c r="V1750" s="366"/>
      <c r="W1750" s="368"/>
      <c r="X1750" s="370"/>
      <c r="Y1750" s="372"/>
      <c r="Z1750" s="372"/>
      <c r="AA1750" s="372"/>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x14ac:dyDescent="0.15">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64"/>
      <c r="Q1751" s="271"/>
      <c r="R1751" s="372"/>
      <c r="S1751" s="375"/>
      <c r="T1751" s="364"/>
      <c r="U1751" s="370"/>
      <c r="V1751" s="366"/>
      <c r="W1751" s="368"/>
      <c r="X1751" s="370"/>
      <c r="Y1751" s="372"/>
      <c r="Z1751" s="372"/>
      <c r="AA1751" s="372"/>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x14ac:dyDescent="0.15">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64"/>
      <c r="Q1752" s="271"/>
      <c r="R1752" s="372"/>
      <c r="S1752" s="375"/>
      <c r="T1752" s="364"/>
      <c r="U1752" s="370"/>
      <c r="V1752" s="366"/>
      <c r="W1752" s="368"/>
      <c r="X1752" s="370"/>
      <c r="Y1752" s="372"/>
      <c r="Z1752" s="372"/>
      <c r="AA1752" s="372"/>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x14ac:dyDescent="0.15">
      <c r="A1753" s="229"/>
      <c r="B1753" s="230"/>
      <c r="C1753" s="231"/>
      <c r="D1753" s="232">
        <v>1</v>
      </c>
      <c r="E1753" s="233"/>
      <c r="F1753" s="233"/>
      <c r="G1753" s="232"/>
      <c r="H1753" s="234"/>
      <c r="I1753" s="234"/>
      <c r="J1753" s="232"/>
      <c r="K1753" s="233"/>
      <c r="L1753" s="232"/>
      <c r="M1753" s="232"/>
      <c r="N1753" s="232"/>
      <c r="O1753" s="255">
        <f t="shared" si="1118"/>
        <v>0</v>
      </c>
      <c r="P1753" s="350">
        <f>SUM(O1753:O1757)</f>
        <v>0</v>
      </c>
      <c r="Q1753" s="264"/>
      <c r="R1753" s="352">
        <f>SUMPRODUCT(Q1753:Q1757+0)</f>
        <v>0</v>
      </c>
      <c r="S1753" s="354" t="e">
        <f>R1753/P1753</f>
        <v>#DIV/0!</v>
      </c>
      <c r="T1753" s="350" t="e">
        <f>LOOKUP(S1753,{0.4,0.45,0.5,0.55,0.6,0.65,0.7,0.75,0.8,0.85,0.9,0.95,1},{0.1,0.175,0.25,0.325,0.4,0.475,0.55,0.625,0.7,0.775,0.85,0.925,1})</f>
        <v>#DIV/0!</v>
      </c>
      <c r="U1753" s="356"/>
      <c r="V1753" s="358"/>
      <c r="W1753" s="360"/>
      <c r="X1753" s="356"/>
      <c r="Y1753" s="352">
        <f>R1753-(V1753/10)-X1753</f>
        <v>0</v>
      </c>
      <c r="Z1753" s="352" t="e">
        <f>Y1753*T1753*AE1753</f>
        <v>#DIV/0!</v>
      </c>
      <c r="AA1753" s="352"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x14ac:dyDescent="0.15">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51"/>
      <c r="Q1754" s="266"/>
      <c r="R1754" s="353"/>
      <c r="S1754" s="355"/>
      <c r="T1754" s="351"/>
      <c r="U1754" s="357"/>
      <c r="V1754" s="359"/>
      <c r="W1754" s="361"/>
      <c r="X1754" s="357"/>
      <c r="Y1754" s="353"/>
      <c r="Z1754" s="353"/>
      <c r="AA1754" s="353"/>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x14ac:dyDescent="0.15">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51"/>
      <c r="Q1755" s="266"/>
      <c r="R1755" s="353"/>
      <c r="S1755" s="355"/>
      <c r="T1755" s="351"/>
      <c r="U1755" s="357"/>
      <c r="V1755" s="359"/>
      <c r="W1755" s="361"/>
      <c r="X1755" s="357"/>
      <c r="Y1755" s="353"/>
      <c r="Z1755" s="353"/>
      <c r="AA1755" s="353"/>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x14ac:dyDescent="0.15">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51"/>
      <c r="Q1756" s="266"/>
      <c r="R1756" s="353"/>
      <c r="S1756" s="355"/>
      <c r="T1756" s="351"/>
      <c r="U1756" s="357"/>
      <c r="V1756" s="359"/>
      <c r="W1756" s="361"/>
      <c r="X1756" s="357"/>
      <c r="Y1756" s="353"/>
      <c r="Z1756" s="353"/>
      <c r="AA1756" s="353"/>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x14ac:dyDescent="0.15">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51"/>
      <c r="Q1757" s="266"/>
      <c r="R1757" s="353"/>
      <c r="S1757" s="355"/>
      <c r="T1757" s="351"/>
      <c r="U1757" s="357"/>
      <c r="V1757" s="359"/>
      <c r="W1757" s="361"/>
      <c r="X1757" s="357"/>
      <c r="Y1757" s="353"/>
      <c r="Z1757" s="353"/>
      <c r="AA1757" s="353"/>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x14ac:dyDescent="0.15">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x14ac:dyDescent="0.15">
      <c r="A1759" s="229"/>
      <c r="B1759" s="230"/>
      <c r="C1759" s="231"/>
      <c r="D1759" s="232">
        <v>1</v>
      </c>
      <c r="E1759" s="233"/>
      <c r="F1759" s="233"/>
      <c r="G1759" s="232"/>
      <c r="H1759" s="234"/>
      <c r="I1759" s="234"/>
      <c r="J1759" s="232"/>
      <c r="K1759" s="233"/>
      <c r="L1759" s="232"/>
      <c r="M1759" s="232"/>
      <c r="N1759" s="232"/>
      <c r="O1759" s="255">
        <f t="shared" ref="O1759:O1783" si="1135">N1759*M1759</f>
        <v>0</v>
      </c>
      <c r="P1759" s="350">
        <f>SUM(O1759:O1763)</f>
        <v>0</v>
      </c>
      <c r="Q1759" s="264"/>
      <c r="R1759" s="352">
        <f>SUMPRODUCT(Q1759:Q1763+0)</f>
        <v>0</v>
      </c>
      <c r="S1759" s="354" t="e">
        <f>R1759/P1759</f>
        <v>#DIV/0!</v>
      </c>
      <c r="T1759" s="350" t="e">
        <f>LOOKUP(S1759,{0.4,0.45,0.5,0.55,0.6,0.65,0.7,0.75,0.8,0.85,0.9,0.95,1},{0.1,0.175,0.25,0.325,0.4,0.475,0.55,0.625,0.7,0.775,0.85,0.925,1})</f>
        <v>#DIV/0!</v>
      </c>
      <c r="U1759" s="356"/>
      <c r="V1759" s="358"/>
      <c r="W1759" s="360"/>
      <c r="X1759" s="356"/>
      <c r="Y1759" s="352">
        <f>R1759-(V1759/10)-X1759</f>
        <v>0</v>
      </c>
      <c r="Z1759" s="352" t="e">
        <f>Y1759*T1759*AE1759</f>
        <v>#DIV/0!</v>
      </c>
      <c r="AA1759" s="352"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x14ac:dyDescent="0.15">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51"/>
      <c r="Q1760" s="266"/>
      <c r="R1760" s="353"/>
      <c r="S1760" s="355"/>
      <c r="T1760" s="351"/>
      <c r="U1760" s="357"/>
      <c r="V1760" s="359"/>
      <c r="W1760" s="361"/>
      <c r="X1760" s="357"/>
      <c r="Y1760" s="353"/>
      <c r="Z1760" s="353"/>
      <c r="AA1760" s="353"/>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x14ac:dyDescent="0.15">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51"/>
      <c r="Q1761" s="266"/>
      <c r="R1761" s="353"/>
      <c r="S1761" s="355"/>
      <c r="T1761" s="351"/>
      <c r="U1761" s="357"/>
      <c r="V1761" s="359"/>
      <c r="W1761" s="361"/>
      <c r="X1761" s="357"/>
      <c r="Y1761" s="353"/>
      <c r="Z1761" s="353"/>
      <c r="AA1761" s="353"/>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x14ac:dyDescent="0.15">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51"/>
      <c r="Q1762" s="266"/>
      <c r="R1762" s="353"/>
      <c r="S1762" s="355"/>
      <c r="T1762" s="351"/>
      <c r="U1762" s="357"/>
      <c r="V1762" s="359"/>
      <c r="W1762" s="361"/>
      <c r="X1762" s="357"/>
      <c r="Y1762" s="353"/>
      <c r="Z1762" s="353"/>
      <c r="AA1762" s="353"/>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x14ac:dyDescent="0.15">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51"/>
      <c r="Q1763" s="266"/>
      <c r="R1763" s="353"/>
      <c r="S1763" s="355"/>
      <c r="T1763" s="351"/>
      <c r="U1763" s="357"/>
      <c r="V1763" s="359"/>
      <c r="W1763" s="361"/>
      <c r="X1763" s="357"/>
      <c r="Y1763" s="353"/>
      <c r="Z1763" s="353"/>
      <c r="AA1763" s="353"/>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x14ac:dyDescent="0.15">
      <c r="A1764" s="241"/>
      <c r="B1764" s="242"/>
      <c r="C1764" s="243"/>
      <c r="D1764" s="244">
        <v>1</v>
      </c>
      <c r="E1764" s="245"/>
      <c r="F1764" s="245"/>
      <c r="G1764" s="244"/>
      <c r="H1764" s="246"/>
      <c r="I1764" s="246"/>
      <c r="J1764" s="244"/>
      <c r="K1764" s="245"/>
      <c r="L1764" s="244"/>
      <c r="M1764" s="244"/>
      <c r="N1764" s="244"/>
      <c r="O1764" s="257">
        <f t="shared" si="1135"/>
        <v>0</v>
      </c>
      <c r="P1764" s="363">
        <f>SUM(O1764:O1768)</f>
        <v>0</v>
      </c>
      <c r="Q1764" s="269"/>
      <c r="R1764" s="371">
        <f>SUMPRODUCT(Q1764:Q1768+0)</f>
        <v>0</v>
      </c>
      <c r="S1764" s="374" t="e">
        <f>R1764/P1764</f>
        <v>#DIV/0!</v>
      </c>
      <c r="T1764" s="363" t="e">
        <f>LOOKUP(S1764,{0.4,0.45,0.5,0.55,0.6,0.65,0.7,0.75,0.8,0.85,0.9,0.95,1},{0.1,0.175,0.25,0.325,0.4,0.475,0.55,0.625,0.7,0.775,0.85,0.925,1})</f>
        <v>#DIV/0!</v>
      </c>
      <c r="U1764" s="369"/>
      <c r="V1764" s="365"/>
      <c r="W1764" s="367"/>
      <c r="X1764" s="369"/>
      <c r="Y1764" s="371">
        <f>R1764-(V1764/10)-X1764</f>
        <v>0</v>
      </c>
      <c r="Z1764" s="371" t="e">
        <f>Y1764*T1764*AE1764</f>
        <v>#DIV/0!</v>
      </c>
      <c r="AA1764" s="371"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x14ac:dyDescent="0.15">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64"/>
      <c r="Q1765" s="271"/>
      <c r="R1765" s="372"/>
      <c r="S1765" s="375"/>
      <c r="T1765" s="364"/>
      <c r="U1765" s="370"/>
      <c r="V1765" s="366"/>
      <c r="W1765" s="368"/>
      <c r="X1765" s="370"/>
      <c r="Y1765" s="372"/>
      <c r="Z1765" s="372"/>
      <c r="AA1765" s="372"/>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x14ac:dyDescent="0.15">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64"/>
      <c r="Q1766" s="271"/>
      <c r="R1766" s="372"/>
      <c r="S1766" s="375"/>
      <c r="T1766" s="364"/>
      <c r="U1766" s="370"/>
      <c r="V1766" s="366"/>
      <c r="W1766" s="368"/>
      <c r="X1766" s="370"/>
      <c r="Y1766" s="372"/>
      <c r="Z1766" s="372"/>
      <c r="AA1766" s="372"/>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x14ac:dyDescent="0.15">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64"/>
      <c r="Q1767" s="271"/>
      <c r="R1767" s="372"/>
      <c r="S1767" s="375"/>
      <c r="T1767" s="364"/>
      <c r="U1767" s="370"/>
      <c r="V1767" s="366"/>
      <c r="W1767" s="368"/>
      <c r="X1767" s="370"/>
      <c r="Y1767" s="372"/>
      <c r="Z1767" s="372"/>
      <c r="AA1767" s="372"/>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x14ac:dyDescent="0.15">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64"/>
      <c r="Q1768" s="271"/>
      <c r="R1768" s="372"/>
      <c r="S1768" s="375"/>
      <c r="T1768" s="364"/>
      <c r="U1768" s="370"/>
      <c r="V1768" s="366"/>
      <c r="W1768" s="368"/>
      <c r="X1768" s="370"/>
      <c r="Y1768" s="372"/>
      <c r="Z1768" s="372"/>
      <c r="AA1768" s="372"/>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x14ac:dyDescent="0.15">
      <c r="A1769" s="229"/>
      <c r="B1769" s="230"/>
      <c r="C1769" s="231"/>
      <c r="D1769" s="232">
        <v>1</v>
      </c>
      <c r="E1769" s="233"/>
      <c r="F1769" s="233"/>
      <c r="G1769" s="232"/>
      <c r="H1769" s="234"/>
      <c r="I1769" s="234"/>
      <c r="J1769" s="232"/>
      <c r="K1769" s="233"/>
      <c r="L1769" s="232"/>
      <c r="M1769" s="232"/>
      <c r="N1769" s="232"/>
      <c r="O1769" s="255">
        <f t="shared" si="1135"/>
        <v>0</v>
      </c>
      <c r="P1769" s="350">
        <f>SUM(O1769:O1773)</f>
        <v>0</v>
      </c>
      <c r="Q1769" s="264"/>
      <c r="R1769" s="352">
        <f>SUMPRODUCT(Q1769:Q1773+0)</f>
        <v>0</v>
      </c>
      <c r="S1769" s="354" t="e">
        <f>R1769/P1769</f>
        <v>#DIV/0!</v>
      </c>
      <c r="T1769" s="350" t="e">
        <f>LOOKUP(S1769,{0.4,0.45,0.5,0.55,0.6,0.65,0.7,0.75,0.8,0.85,0.9,0.95,1},{0.1,0.175,0.25,0.325,0.4,0.475,0.55,0.625,0.7,0.775,0.85,0.925,1})</f>
        <v>#DIV/0!</v>
      </c>
      <c r="U1769" s="356"/>
      <c r="V1769" s="358"/>
      <c r="W1769" s="360"/>
      <c r="X1769" s="356"/>
      <c r="Y1769" s="352">
        <f>R1769-(V1769/10)-X1769</f>
        <v>0</v>
      </c>
      <c r="Z1769" s="352" t="e">
        <f>Y1769*T1769*AE1769</f>
        <v>#DIV/0!</v>
      </c>
      <c r="AA1769" s="352"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x14ac:dyDescent="0.15">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51"/>
      <c r="Q1770" s="266"/>
      <c r="R1770" s="353"/>
      <c r="S1770" s="355"/>
      <c r="T1770" s="351"/>
      <c r="U1770" s="357"/>
      <c r="V1770" s="359"/>
      <c r="W1770" s="361"/>
      <c r="X1770" s="357"/>
      <c r="Y1770" s="353"/>
      <c r="Z1770" s="353"/>
      <c r="AA1770" s="353"/>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x14ac:dyDescent="0.15">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51"/>
      <c r="Q1771" s="266"/>
      <c r="R1771" s="353"/>
      <c r="S1771" s="355"/>
      <c r="T1771" s="351"/>
      <c r="U1771" s="357"/>
      <c r="V1771" s="359"/>
      <c r="W1771" s="361"/>
      <c r="X1771" s="357"/>
      <c r="Y1771" s="353"/>
      <c r="Z1771" s="353"/>
      <c r="AA1771" s="353"/>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x14ac:dyDescent="0.15">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51"/>
      <c r="Q1772" s="266"/>
      <c r="R1772" s="353"/>
      <c r="S1772" s="355"/>
      <c r="T1772" s="351"/>
      <c r="U1772" s="357"/>
      <c r="V1772" s="359"/>
      <c r="W1772" s="361"/>
      <c r="X1772" s="357"/>
      <c r="Y1772" s="353"/>
      <c r="Z1772" s="353"/>
      <c r="AA1772" s="353"/>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x14ac:dyDescent="0.15">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51"/>
      <c r="Q1773" s="266"/>
      <c r="R1773" s="353"/>
      <c r="S1773" s="355"/>
      <c r="T1773" s="351"/>
      <c r="U1773" s="357"/>
      <c r="V1773" s="359"/>
      <c r="W1773" s="361"/>
      <c r="X1773" s="357"/>
      <c r="Y1773" s="353"/>
      <c r="Z1773" s="353"/>
      <c r="AA1773" s="353"/>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x14ac:dyDescent="0.15">
      <c r="A1774" s="241"/>
      <c r="B1774" s="242"/>
      <c r="C1774" s="243"/>
      <c r="D1774" s="244">
        <v>1</v>
      </c>
      <c r="E1774" s="245"/>
      <c r="F1774" s="245"/>
      <c r="G1774" s="244"/>
      <c r="H1774" s="246"/>
      <c r="I1774" s="246"/>
      <c r="J1774" s="244"/>
      <c r="K1774" s="245"/>
      <c r="L1774" s="244"/>
      <c r="M1774" s="244"/>
      <c r="N1774" s="244"/>
      <c r="O1774" s="257">
        <f t="shared" si="1135"/>
        <v>0</v>
      </c>
      <c r="P1774" s="363">
        <f>SUM(O1774:O1778)</f>
        <v>0</v>
      </c>
      <c r="Q1774" s="269"/>
      <c r="R1774" s="371">
        <f>SUMPRODUCT(Q1774:Q1778+0)</f>
        <v>0</v>
      </c>
      <c r="S1774" s="374" t="e">
        <f>R1774/P1774</f>
        <v>#DIV/0!</v>
      </c>
      <c r="T1774" s="363" t="e">
        <f>LOOKUP(S1774,{0.4,0.45,0.5,0.55,0.6,0.65,0.7,0.75,0.8,0.85,0.9,0.95,1},{0.1,0.175,0.25,0.325,0.4,0.475,0.55,0.625,0.7,0.775,0.85,0.925,1})</f>
        <v>#DIV/0!</v>
      </c>
      <c r="U1774" s="369"/>
      <c r="V1774" s="365"/>
      <c r="W1774" s="367"/>
      <c r="X1774" s="369"/>
      <c r="Y1774" s="371">
        <f>R1774-(V1774/10)-X1774</f>
        <v>0</v>
      </c>
      <c r="Z1774" s="371" t="e">
        <f>Y1774*T1774*AE1774</f>
        <v>#DIV/0!</v>
      </c>
      <c r="AA1774" s="371"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x14ac:dyDescent="0.15">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64"/>
      <c r="Q1775" s="271"/>
      <c r="R1775" s="372"/>
      <c r="S1775" s="375"/>
      <c r="T1775" s="364"/>
      <c r="U1775" s="370"/>
      <c r="V1775" s="366"/>
      <c r="W1775" s="368"/>
      <c r="X1775" s="370"/>
      <c r="Y1775" s="372"/>
      <c r="Z1775" s="372"/>
      <c r="AA1775" s="372"/>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x14ac:dyDescent="0.15">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64"/>
      <c r="Q1776" s="271"/>
      <c r="R1776" s="372"/>
      <c r="S1776" s="375"/>
      <c r="T1776" s="364"/>
      <c r="U1776" s="370"/>
      <c r="V1776" s="366"/>
      <c r="W1776" s="368"/>
      <c r="X1776" s="370"/>
      <c r="Y1776" s="372"/>
      <c r="Z1776" s="372"/>
      <c r="AA1776" s="372"/>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x14ac:dyDescent="0.15">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64"/>
      <c r="Q1777" s="271"/>
      <c r="R1777" s="372"/>
      <c r="S1777" s="375"/>
      <c r="T1777" s="364"/>
      <c r="U1777" s="370"/>
      <c r="V1777" s="366"/>
      <c r="W1777" s="368"/>
      <c r="X1777" s="370"/>
      <c r="Y1777" s="372"/>
      <c r="Z1777" s="372"/>
      <c r="AA1777" s="372"/>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x14ac:dyDescent="0.15">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64"/>
      <c r="Q1778" s="271"/>
      <c r="R1778" s="372"/>
      <c r="S1778" s="375"/>
      <c r="T1778" s="364"/>
      <c r="U1778" s="370"/>
      <c r="V1778" s="366"/>
      <c r="W1778" s="368"/>
      <c r="X1778" s="370"/>
      <c r="Y1778" s="372"/>
      <c r="Z1778" s="372"/>
      <c r="AA1778" s="372"/>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x14ac:dyDescent="0.15">
      <c r="A1779" s="229"/>
      <c r="B1779" s="230"/>
      <c r="C1779" s="231"/>
      <c r="D1779" s="232">
        <v>1</v>
      </c>
      <c r="E1779" s="233"/>
      <c r="F1779" s="233"/>
      <c r="G1779" s="232"/>
      <c r="H1779" s="234"/>
      <c r="I1779" s="234"/>
      <c r="J1779" s="232"/>
      <c r="K1779" s="233"/>
      <c r="L1779" s="232"/>
      <c r="M1779" s="232"/>
      <c r="N1779" s="232"/>
      <c r="O1779" s="255">
        <f t="shared" si="1135"/>
        <v>0</v>
      </c>
      <c r="P1779" s="350">
        <f>SUM(O1779:O1783)</f>
        <v>0</v>
      </c>
      <c r="Q1779" s="264"/>
      <c r="R1779" s="352">
        <f>SUMPRODUCT(Q1779:Q1783+0)</f>
        <v>0</v>
      </c>
      <c r="S1779" s="354" t="e">
        <f>R1779/P1779</f>
        <v>#DIV/0!</v>
      </c>
      <c r="T1779" s="350" t="e">
        <f>LOOKUP(S1779,{0.4,0.45,0.5,0.55,0.6,0.65,0.7,0.75,0.8,0.85,0.9,0.95,1},{0.1,0.175,0.25,0.325,0.4,0.475,0.55,0.625,0.7,0.775,0.85,0.925,1})</f>
        <v>#DIV/0!</v>
      </c>
      <c r="U1779" s="356"/>
      <c r="V1779" s="358"/>
      <c r="W1779" s="360"/>
      <c r="X1779" s="356"/>
      <c r="Y1779" s="352">
        <f>R1779-(V1779/10)-X1779</f>
        <v>0</v>
      </c>
      <c r="Z1779" s="352" t="e">
        <f>Y1779*T1779*AE1779</f>
        <v>#DIV/0!</v>
      </c>
      <c r="AA1779" s="352"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x14ac:dyDescent="0.15">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51"/>
      <c r="Q1780" s="266"/>
      <c r="R1780" s="353"/>
      <c r="S1780" s="355"/>
      <c r="T1780" s="351"/>
      <c r="U1780" s="357"/>
      <c r="V1780" s="359"/>
      <c r="W1780" s="361"/>
      <c r="X1780" s="357"/>
      <c r="Y1780" s="353"/>
      <c r="Z1780" s="353"/>
      <c r="AA1780" s="353"/>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x14ac:dyDescent="0.15">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51"/>
      <c r="Q1781" s="266"/>
      <c r="R1781" s="353"/>
      <c r="S1781" s="355"/>
      <c r="T1781" s="351"/>
      <c r="U1781" s="357"/>
      <c r="V1781" s="359"/>
      <c r="W1781" s="361"/>
      <c r="X1781" s="357"/>
      <c r="Y1781" s="353"/>
      <c r="Z1781" s="353"/>
      <c r="AA1781" s="353"/>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x14ac:dyDescent="0.15">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51"/>
      <c r="Q1782" s="266"/>
      <c r="R1782" s="353"/>
      <c r="S1782" s="355"/>
      <c r="T1782" s="351"/>
      <c r="U1782" s="357"/>
      <c r="V1782" s="359"/>
      <c r="W1782" s="361"/>
      <c r="X1782" s="357"/>
      <c r="Y1782" s="353"/>
      <c r="Z1782" s="353"/>
      <c r="AA1782" s="353"/>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x14ac:dyDescent="0.15">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51"/>
      <c r="Q1783" s="266"/>
      <c r="R1783" s="353"/>
      <c r="S1783" s="355"/>
      <c r="T1783" s="351"/>
      <c r="U1783" s="357"/>
      <c r="V1783" s="359"/>
      <c r="W1783" s="361"/>
      <c r="X1783" s="357"/>
      <c r="Y1783" s="353"/>
      <c r="Z1783" s="353"/>
      <c r="AA1783" s="353"/>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x14ac:dyDescent="0.15">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x14ac:dyDescent="0.15">
      <c r="A1785" s="229"/>
      <c r="B1785" s="230"/>
      <c r="C1785" s="231"/>
      <c r="D1785" s="232">
        <v>1</v>
      </c>
      <c r="E1785" s="233"/>
      <c r="F1785" s="233"/>
      <c r="G1785" s="232"/>
      <c r="H1785" s="234"/>
      <c r="I1785" s="234"/>
      <c r="J1785" s="232"/>
      <c r="K1785" s="233"/>
      <c r="L1785" s="232"/>
      <c r="M1785" s="232"/>
      <c r="N1785" s="232"/>
      <c r="O1785" s="255">
        <f t="shared" ref="O1785:O1809" si="1152">N1785*M1785</f>
        <v>0</v>
      </c>
      <c r="P1785" s="350">
        <f>SUM(O1785:O1789)</f>
        <v>0</v>
      </c>
      <c r="Q1785" s="264"/>
      <c r="R1785" s="352">
        <f>SUMPRODUCT(Q1785:Q1789+0)</f>
        <v>0</v>
      </c>
      <c r="S1785" s="354" t="e">
        <f>R1785/P1785</f>
        <v>#DIV/0!</v>
      </c>
      <c r="T1785" s="350" t="e">
        <f>LOOKUP(S1785,{0.4,0.45,0.5,0.55,0.6,0.65,0.7,0.75,0.8,0.85,0.9,0.95,1},{0.1,0.175,0.25,0.325,0.4,0.475,0.55,0.625,0.7,0.775,0.85,0.925,1})</f>
        <v>#DIV/0!</v>
      </c>
      <c r="U1785" s="356"/>
      <c r="V1785" s="358"/>
      <c r="W1785" s="360"/>
      <c r="X1785" s="356"/>
      <c r="Y1785" s="352">
        <f>R1785-(V1785/10)-X1785</f>
        <v>0</v>
      </c>
      <c r="Z1785" s="352" t="e">
        <f>Y1785*T1785*AE1785</f>
        <v>#DIV/0!</v>
      </c>
      <c r="AA1785" s="352"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x14ac:dyDescent="0.15">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51"/>
      <c r="Q1786" s="266"/>
      <c r="R1786" s="353"/>
      <c r="S1786" s="355"/>
      <c r="T1786" s="351"/>
      <c r="U1786" s="357"/>
      <c r="V1786" s="359"/>
      <c r="W1786" s="361"/>
      <c r="X1786" s="357"/>
      <c r="Y1786" s="353"/>
      <c r="Z1786" s="353"/>
      <c r="AA1786" s="353"/>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x14ac:dyDescent="0.15">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51"/>
      <c r="Q1787" s="266"/>
      <c r="R1787" s="353"/>
      <c r="S1787" s="355"/>
      <c r="T1787" s="351"/>
      <c r="U1787" s="357"/>
      <c r="V1787" s="359"/>
      <c r="W1787" s="361"/>
      <c r="X1787" s="357"/>
      <c r="Y1787" s="353"/>
      <c r="Z1787" s="353"/>
      <c r="AA1787" s="353"/>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x14ac:dyDescent="0.15">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51"/>
      <c r="Q1788" s="266"/>
      <c r="R1788" s="353"/>
      <c r="S1788" s="355"/>
      <c r="T1788" s="351"/>
      <c r="U1788" s="357"/>
      <c r="V1788" s="359"/>
      <c r="W1788" s="361"/>
      <c r="X1788" s="357"/>
      <c r="Y1788" s="353"/>
      <c r="Z1788" s="353"/>
      <c r="AA1788" s="353"/>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x14ac:dyDescent="0.15">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51"/>
      <c r="Q1789" s="266"/>
      <c r="R1789" s="353"/>
      <c r="S1789" s="355"/>
      <c r="T1789" s="351"/>
      <c r="U1789" s="357"/>
      <c r="V1789" s="359"/>
      <c r="W1789" s="361"/>
      <c r="X1789" s="357"/>
      <c r="Y1789" s="353"/>
      <c r="Z1789" s="353"/>
      <c r="AA1789" s="353"/>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x14ac:dyDescent="0.15">
      <c r="A1790" s="241"/>
      <c r="B1790" s="242"/>
      <c r="C1790" s="243"/>
      <c r="D1790" s="244">
        <v>1</v>
      </c>
      <c r="E1790" s="245"/>
      <c r="F1790" s="245"/>
      <c r="G1790" s="244"/>
      <c r="H1790" s="246"/>
      <c r="I1790" s="246"/>
      <c r="J1790" s="244"/>
      <c r="K1790" s="245"/>
      <c r="L1790" s="244"/>
      <c r="M1790" s="244"/>
      <c r="N1790" s="244"/>
      <c r="O1790" s="257">
        <f t="shared" si="1152"/>
        <v>0</v>
      </c>
      <c r="P1790" s="363">
        <f>SUM(O1790:O1794)</f>
        <v>0</v>
      </c>
      <c r="Q1790" s="269"/>
      <c r="R1790" s="371">
        <f>SUMPRODUCT(Q1790:Q1794+0)</f>
        <v>0</v>
      </c>
      <c r="S1790" s="374" t="e">
        <f>R1790/P1790</f>
        <v>#DIV/0!</v>
      </c>
      <c r="T1790" s="363" t="e">
        <f>LOOKUP(S1790,{0.4,0.45,0.5,0.55,0.6,0.65,0.7,0.75,0.8,0.85,0.9,0.95,1},{0.1,0.175,0.25,0.325,0.4,0.475,0.55,0.625,0.7,0.775,0.85,0.925,1})</f>
        <v>#DIV/0!</v>
      </c>
      <c r="U1790" s="369"/>
      <c r="V1790" s="365"/>
      <c r="W1790" s="367"/>
      <c r="X1790" s="369"/>
      <c r="Y1790" s="371">
        <f>R1790-(V1790/10)-X1790</f>
        <v>0</v>
      </c>
      <c r="Z1790" s="371" t="e">
        <f>Y1790*T1790*AE1790</f>
        <v>#DIV/0!</v>
      </c>
      <c r="AA1790" s="371"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x14ac:dyDescent="0.15">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64"/>
      <c r="Q1791" s="271"/>
      <c r="R1791" s="372"/>
      <c r="S1791" s="375"/>
      <c r="T1791" s="364"/>
      <c r="U1791" s="370"/>
      <c r="V1791" s="366"/>
      <c r="W1791" s="368"/>
      <c r="X1791" s="370"/>
      <c r="Y1791" s="372"/>
      <c r="Z1791" s="372"/>
      <c r="AA1791" s="372"/>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x14ac:dyDescent="0.15">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64"/>
      <c r="Q1792" s="271"/>
      <c r="R1792" s="372"/>
      <c r="S1792" s="375"/>
      <c r="T1792" s="364"/>
      <c r="U1792" s="370"/>
      <c r="V1792" s="366"/>
      <c r="W1792" s="368"/>
      <c r="X1792" s="370"/>
      <c r="Y1792" s="372"/>
      <c r="Z1792" s="372"/>
      <c r="AA1792" s="372"/>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x14ac:dyDescent="0.15">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64"/>
      <c r="Q1793" s="271"/>
      <c r="R1793" s="372"/>
      <c r="S1793" s="375"/>
      <c r="T1793" s="364"/>
      <c r="U1793" s="370"/>
      <c r="V1793" s="366"/>
      <c r="W1793" s="368"/>
      <c r="X1793" s="370"/>
      <c r="Y1793" s="372"/>
      <c r="Z1793" s="372"/>
      <c r="AA1793" s="372"/>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x14ac:dyDescent="0.15">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64"/>
      <c r="Q1794" s="271"/>
      <c r="R1794" s="372"/>
      <c r="S1794" s="375"/>
      <c r="T1794" s="364"/>
      <c r="U1794" s="370"/>
      <c r="V1794" s="366"/>
      <c r="W1794" s="368"/>
      <c r="X1794" s="370"/>
      <c r="Y1794" s="372"/>
      <c r="Z1794" s="372"/>
      <c r="AA1794" s="372"/>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x14ac:dyDescent="0.15">
      <c r="A1795" s="229"/>
      <c r="B1795" s="230"/>
      <c r="C1795" s="231"/>
      <c r="D1795" s="232">
        <v>1</v>
      </c>
      <c r="E1795" s="233"/>
      <c r="F1795" s="233"/>
      <c r="G1795" s="232"/>
      <c r="H1795" s="234"/>
      <c r="I1795" s="234"/>
      <c r="J1795" s="232"/>
      <c r="K1795" s="233"/>
      <c r="L1795" s="232"/>
      <c r="M1795" s="232"/>
      <c r="N1795" s="232"/>
      <c r="O1795" s="255">
        <f t="shared" si="1152"/>
        <v>0</v>
      </c>
      <c r="P1795" s="350">
        <f>SUM(O1795:O1799)</f>
        <v>0</v>
      </c>
      <c r="Q1795" s="264"/>
      <c r="R1795" s="352">
        <f>SUMPRODUCT(Q1795:Q1799+0)</f>
        <v>0</v>
      </c>
      <c r="S1795" s="354" t="e">
        <f>R1795/P1795</f>
        <v>#DIV/0!</v>
      </c>
      <c r="T1795" s="350" t="e">
        <f>LOOKUP(S1795,{0.4,0.45,0.5,0.55,0.6,0.65,0.7,0.75,0.8,0.85,0.9,0.95,1},{0.1,0.175,0.25,0.325,0.4,0.475,0.55,0.625,0.7,0.775,0.85,0.925,1})</f>
        <v>#DIV/0!</v>
      </c>
      <c r="U1795" s="356"/>
      <c r="V1795" s="358"/>
      <c r="W1795" s="360"/>
      <c r="X1795" s="356"/>
      <c r="Y1795" s="352">
        <f>R1795-(V1795/10)-X1795</f>
        <v>0</v>
      </c>
      <c r="Z1795" s="352" t="e">
        <f>Y1795*T1795*AE1795</f>
        <v>#DIV/0!</v>
      </c>
      <c r="AA1795" s="352"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x14ac:dyDescent="0.15">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51"/>
      <c r="Q1796" s="266"/>
      <c r="R1796" s="353"/>
      <c r="S1796" s="355"/>
      <c r="T1796" s="351"/>
      <c r="U1796" s="357"/>
      <c r="V1796" s="359"/>
      <c r="W1796" s="361"/>
      <c r="X1796" s="357"/>
      <c r="Y1796" s="353"/>
      <c r="Z1796" s="353"/>
      <c r="AA1796" s="353"/>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x14ac:dyDescent="0.15">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51"/>
      <c r="Q1797" s="266"/>
      <c r="R1797" s="353"/>
      <c r="S1797" s="355"/>
      <c r="T1797" s="351"/>
      <c r="U1797" s="357"/>
      <c r="V1797" s="359"/>
      <c r="W1797" s="361"/>
      <c r="X1797" s="357"/>
      <c r="Y1797" s="353"/>
      <c r="Z1797" s="353"/>
      <c r="AA1797" s="353"/>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x14ac:dyDescent="0.15">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51"/>
      <c r="Q1798" s="266"/>
      <c r="R1798" s="353"/>
      <c r="S1798" s="355"/>
      <c r="T1798" s="351"/>
      <c r="U1798" s="357"/>
      <c r="V1798" s="359"/>
      <c r="W1798" s="361"/>
      <c r="X1798" s="357"/>
      <c r="Y1798" s="353"/>
      <c r="Z1798" s="353"/>
      <c r="AA1798" s="353"/>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x14ac:dyDescent="0.15">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51"/>
      <c r="Q1799" s="266"/>
      <c r="R1799" s="353"/>
      <c r="S1799" s="355"/>
      <c r="T1799" s="351"/>
      <c r="U1799" s="357"/>
      <c r="V1799" s="359"/>
      <c r="W1799" s="361"/>
      <c r="X1799" s="357"/>
      <c r="Y1799" s="353"/>
      <c r="Z1799" s="353"/>
      <c r="AA1799" s="353"/>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x14ac:dyDescent="0.15">
      <c r="A1800" s="241"/>
      <c r="B1800" s="242"/>
      <c r="C1800" s="243"/>
      <c r="D1800" s="244">
        <v>1</v>
      </c>
      <c r="E1800" s="245"/>
      <c r="F1800" s="245"/>
      <c r="G1800" s="244"/>
      <c r="H1800" s="246"/>
      <c r="I1800" s="246"/>
      <c r="J1800" s="244"/>
      <c r="K1800" s="245"/>
      <c r="L1800" s="244"/>
      <c r="M1800" s="244"/>
      <c r="N1800" s="244"/>
      <c r="O1800" s="257">
        <f t="shared" si="1152"/>
        <v>0</v>
      </c>
      <c r="P1800" s="363">
        <f>SUM(O1800:O1804)</f>
        <v>0</v>
      </c>
      <c r="Q1800" s="269"/>
      <c r="R1800" s="371">
        <f>SUMPRODUCT(Q1800:Q1804+0)</f>
        <v>0</v>
      </c>
      <c r="S1800" s="374" t="e">
        <f>R1800/P1800</f>
        <v>#DIV/0!</v>
      </c>
      <c r="T1800" s="363" t="e">
        <f>LOOKUP(S1800,{0.4,0.45,0.5,0.55,0.6,0.65,0.7,0.75,0.8,0.85,0.9,0.95,1},{0.1,0.175,0.25,0.325,0.4,0.475,0.55,0.625,0.7,0.775,0.85,0.925,1})</f>
        <v>#DIV/0!</v>
      </c>
      <c r="U1800" s="369"/>
      <c r="V1800" s="365"/>
      <c r="W1800" s="367"/>
      <c r="X1800" s="369"/>
      <c r="Y1800" s="371">
        <f>R1800-(V1800/10)-X1800</f>
        <v>0</v>
      </c>
      <c r="Z1800" s="371" t="e">
        <f>Y1800*T1800*AE1800</f>
        <v>#DIV/0!</v>
      </c>
      <c r="AA1800" s="371"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x14ac:dyDescent="0.15">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64"/>
      <c r="Q1801" s="271"/>
      <c r="R1801" s="372"/>
      <c r="S1801" s="375"/>
      <c r="T1801" s="364"/>
      <c r="U1801" s="370"/>
      <c r="V1801" s="366"/>
      <c r="W1801" s="368"/>
      <c r="X1801" s="370"/>
      <c r="Y1801" s="372"/>
      <c r="Z1801" s="372"/>
      <c r="AA1801" s="372"/>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x14ac:dyDescent="0.15">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64"/>
      <c r="Q1802" s="271"/>
      <c r="R1802" s="372"/>
      <c r="S1802" s="375"/>
      <c r="T1802" s="364"/>
      <c r="U1802" s="370"/>
      <c r="V1802" s="366"/>
      <c r="W1802" s="368"/>
      <c r="X1802" s="370"/>
      <c r="Y1802" s="372"/>
      <c r="Z1802" s="372"/>
      <c r="AA1802" s="372"/>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x14ac:dyDescent="0.15">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64"/>
      <c r="Q1803" s="271"/>
      <c r="R1803" s="372"/>
      <c r="S1803" s="375"/>
      <c r="T1803" s="364"/>
      <c r="U1803" s="370"/>
      <c r="V1803" s="366"/>
      <c r="W1803" s="368"/>
      <c r="X1803" s="370"/>
      <c r="Y1803" s="372"/>
      <c r="Z1803" s="372"/>
      <c r="AA1803" s="372"/>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x14ac:dyDescent="0.15">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64"/>
      <c r="Q1804" s="271"/>
      <c r="R1804" s="372"/>
      <c r="S1804" s="375"/>
      <c r="T1804" s="364"/>
      <c r="U1804" s="370"/>
      <c r="V1804" s="366"/>
      <c r="W1804" s="368"/>
      <c r="X1804" s="370"/>
      <c r="Y1804" s="372"/>
      <c r="Z1804" s="372"/>
      <c r="AA1804" s="372"/>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x14ac:dyDescent="0.15">
      <c r="A1805" s="229"/>
      <c r="B1805" s="230"/>
      <c r="C1805" s="231"/>
      <c r="D1805" s="232">
        <v>1</v>
      </c>
      <c r="E1805" s="233"/>
      <c r="F1805" s="233"/>
      <c r="G1805" s="232"/>
      <c r="H1805" s="234"/>
      <c r="I1805" s="234"/>
      <c r="J1805" s="232"/>
      <c r="K1805" s="233"/>
      <c r="L1805" s="232"/>
      <c r="M1805" s="232"/>
      <c r="N1805" s="232"/>
      <c r="O1805" s="255">
        <f t="shared" si="1152"/>
        <v>0</v>
      </c>
      <c r="P1805" s="350">
        <f>SUM(O1805:O1809)</f>
        <v>0</v>
      </c>
      <c r="Q1805" s="264"/>
      <c r="R1805" s="352">
        <f>SUMPRODUCT(Q1805:Q1809+0)</f>
        <v>0</v>
      </c>
      <c r="S1805" s="354" t="e">
        <f>R1805/P1805</f>
        <v>#DIV/0!</v>
      </c>
      <c r="T1805" s="350" t="e">
        <f>LOOKUP(S1805,{0.4,0.45,0.5,0.55,0.6,0.65,0.7,0.75,0.8,0.85,0.9,0.95,1},{0.1,0.175,0.25,0.325,0.4,0.475,0.55,0.625,0.7,0.775,0.85,0.925,1})</f>
        <v>#DIV/0!</v>
      </c>
      <c r="U1805" s="356"/>
      <c r="V1805" s="358"/>
      <c r="W1805" s="360"/>
      <c r="X1805" s="356"/>
      <c r="Y1805" s="352">
        <f>R1805-(V1805/10)-X1805</f>
        <v>0</v>
      </c>
      <c r="Z1805" s="352" t="e">
        <f>Y1805*T1805*AE1805</f>
        <v>#DIV/0!</v>
      </c>
      <c r="AA1805" s="352"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x14ac:dyDescent="0.15">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51"/>
      <c r="Q1806" s="266"/>
      <c r="R1806" s="353"/>
      <c r="S1806" s="355"/>
      <c r="T1806" s="351"/>
      <c r="U1806" s="357"/>
      <c r="V1806" s="359"/>
      <c r="W1806" s="361"/>
      <c r="X1806" s="357"/>
      <c r="Y1806" s="353"/>
      <c r="Z1806" s="353"/>
      <c r="AA1806" s="353"/>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x14ac:dyDescent="0.15">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51"/>
      <c r="Q1807" s="266"/>
      <c r="R1807" s="353"/>
      <c r="S1807" s="355"/>
      <c r="T1807" s="351"/>
      <c r="U1807" s="357"/>
      <c r="V1807" s="359"/>
      <c r="W1807" s="361"/>
      <c r="X1807" s="357"/>
      <c r="Y1807" s="353"/>
      <c r="Z1807" s="353"/>
      <c r="AA1807" s="353"/>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x14ac:dyDescent="0.15">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51"/>
      <c r="Q1808" s="266"/>
      <c r="R1808" s="353"/>
      <c r="S1808" s="355"/>
      <c r="T1808" s="351"/>
      <c r="U1808" s="357"/>
      <c r="V1808" s="359"/>
      <c r="W1808" s="361"/>
      <c r="X1808" s="357"/>
      <c r="Y1808" s="353"/>
      <c r="Z1808" s="353"/>
      <c r="AA1808" s="353"/>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x14ac:dyDescent="0.15">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51"/>
      <c r="Q1809" s="266"/>
      <c r="R1809" s="353"/>
      <c r="S1809" s="355"/>
      <c r="T1809" s="351"/>
      <c r="U1809" s="357"/>
      <c r="V1809" s="359"/>
      <c r="W1809" s="361"/>
      <c r="X1809" s="357"/>
      <c r="Y1809" s="353"/>
      <c r="Z1809" s="353"/>
      <c r="AA1809" s="353"/>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x14ac:dyDescent="0.15">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x14ac:dyDescent="0.15">
      <c r="A1811" s="229"/>
      <c r="B1811" s="230"/>
      <c r="C1811" s="231"/>
      <c r="D1811" s="232">
        <v>1</v>
      </c>
      <c r="E1811" s="233"/>
      <c r="F1811" s="233"/>
      <c r="G1811" s="232"/>
      <c r="H1811" s="234"/>
      <c r="I1811" s="234"/>
      <c r="J1811" s="232"/>
      <c r="K1811" s="233"/>
      <c r="L1811" s="232"/>
      <c r="M1811" s="232"/>
      <c r="N1811" s="232"/>
      <c r="O1811" s="255">
        <f t="shared" ref="O1811:O1835" si="1169">N1811*M1811</f>
        <v>0</v>
      </c>
      <c r="P1811" s="350">
        <f>SUM(O1811:O1815)</f>
        <v>0</v>
      </c>
      <c r="Q1811" s="264"/>
      <c r="R1811" s="352">
        <f>SUMPRODUCT(Q1811:Q1815+0)</f>
        <v>0</v>
      </c>
      <c r="S1811" s="354" t="e">
        <f>R1811/P1811</f>
        <v>#DIV/0!</v>
      </c>
      <c r="T1811" s="350" t="e">
        <f>LOOKUP(S1811,{0.4,0.45,0.5,0.55,0.6,0.65,0.7,0.75,0.8,0.85,0.9,0.95,1},{0.1,0.175,0.25,0.325,0.4,0.475,0.55,0.625,0.7,0.775,0.85,0.925,1})</f>
        <v>#DIV/0!</v>
      </c>
      <c r="U1811" s="356"/>
      <c r="V1811" s="358"/>
      <c r="W1811" s="360"/>
      <c r="X1811" s="356"/>
      <c r="Y1811" s="352">
        <f>R1811-(V1811/10)-X1811</f>
        <v>0</v>
      </c>
      <c r="Z1811" s="352" t="e">
        <f>Y1811*T1811*AE1811</f>
        <v>#DIV/0!</v>
      </c>
      <c r="AA1811" s="352"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x14ac:dyDescent="0.15">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51"/>
      <c r="Q1812" s="266"/>
      <c r="R1812" s="353"/>
      <c r="S1812" s="355"/>
      <c r="T1812" s="351"/>
      <c r="U1812" s="357"/>
      <c r="V1812" s="359"/>
      <c r="W1812" s="361"/>
      <c r="X1812" s="357"/>
      <c r="Y1812" s="353"/>
      <c r="Z1812" s="353"/>
      <c r="AA1812" s="353"/>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x14ac:dyDescent="0.15">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51"/>
      <c r="Q1813" s="266"/>
      <c r="R1813" s="353"/>
      <c r="S1813" s="355"/>
      <c r="T1813" s="351"/>
      <c r="U1813" s="357"/>
      <c r="V1813" s="359"/>
      <c r="W1813" s="361"/>
      <c r="X1813" s="357"/>
      <c r="Y1813" s="353"/>
      <c r="Z1813" s="353"/>
      <c r="AA1813" s="353"/>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x14ac:dyDescent="0.15">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51"/>
      <c r="Q1814" s="266"/>
      <c r="R1814" s="353"/>
      <c r="S1814" s="355"/>
      <c r="T1814" s="351"/>
      <c r="U1814" s="357"/>
      <c r="V1814" s="359"/>
      <c r="W1814" s="361"/>
      <c r="X1814" s="357"/>
      <c r="Y1814" s="353"/>
      <c r="Z1814" s="353"/>
      <c r="AA1814" s="353"/>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x14ac:dyDescent="0.15">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51"/>
      <c r="Q1815" s="266"/>
      <c r="R1815" s="353"/>
      <c r="S1815" s="355"/>
      <c r="T1815" s="351"/>
      <c r="U1815" s="357"/>
      <c r="V1815" s="359"/>
      <c r="W1815" s="361"/>
      <c r="X1815" s="357"/>
      <c r="Y1815" s="353"/>
      <c r="Z1815" s="353"/>
      <c r="AA1815" s="353"/>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x14ac:dyDescent="0.15">
      <c r="A1816" s="241"/>
      <c r="B1816" s="242"/>
      <c r="C1816" s="243"/>
      <c r="D1816" s="244">
        <v>1</v>
      </c>
      <c r="E1816" s="245"/>
      <c r="F1816" s="245"/>
      <c r="G1816" s="244"/>
      <c r="H1816" s="246"/>
      <c r="I1816" s="246"/>
      <c r="J1816" s="244"/>
      <c r="K1816" s="245"/>
      <c r="L1816" s="244"/>
      <c r="M1816" s="244"/>
      <c r="N1816" s="244"/>
      <c r="O1816" s="257">
        <f t="shared" si="1169"/>
        <v>0</v>
      </c>
      <c r="P1816" s="363">
        <f>SUM(O1816:O1820)</f>
        <v>0</v>
      </c>
      <c r="Q1816" s="269"/>
      <c r="R1816" s="371">
        <f>SUMPRODUCT(Q1816:Q1820+0)</f>
        <v>0</v>
      </c>
      <c r="S1816" s="374" t="e">
        <f>R1816/P1816</f>
        <v>#DIV/0!</v>
      </c>
      <c r="T1816" s="363" t="e">
        <f>LOOKUP(S1816,{0.4,0.45,0.5,0.55,0.6,0.65,0.7,0.75,0.8,0.85,0.9,0.95,1},{0.1,0.175,0.25,0.325,0.4,0.475,0.55,0.625,0.7,0.775,0.85,0.925,1})</f>
        <v>#DIV/0!</v>
      </c>
      <c r="U1816" s="369"/>
      <c r="V1816" s="365"/>
      <c r="W1816" s="367"/>
      <c r="X1816" s="369"/>
      <c r="Y1816" s="371">
        <f>R1816-(V1816/10)-X1816</f>
        <v>0</v>
      </c>
      <c r="Z1816" s="371" t="e">
        <f>Y1816*T1816*AE1816</f>
        <v>#DIV/0!</v>
      </c>
      <c r="AA1816" s="371"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x14ac:dyDescent="0.15">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64"/>
      <c r="Q1817" s="271"/>
      <c r="R1817" s="372"/>
      <c r="S1817" s="375"/>
      <c r="T1817" s="364"/>
      <c r="U1817" s="370"/>
      <c r="V1817" s="366"/>
      <c r="W1817" s="368"/>
      <c r="X1817" s="370"/>
      <c r="Y1817" s="372"/>
      <c r="Z1817" s="372"/>
      <c r="AA1817" s="372"/>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x14ac:dyDescent="0.15">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64"/>
      <c r="Q1818" s="271"/>
      <c r="R1818" s="372"/>
      <c r="S1818" s="375"/>
      <c r="T1818" s="364"/>
      <c r="U1818" s="370"/>
      <c r="V1818" s="366"/>
      <c r="W1818" s="368"/>
      <c r="X1818" s="370"/>
      <c r="Y1818" s="372"/>
      <c r="Z1818" s="372"/>
      <c r="AA1818" s="372"/>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x14ac:dyDescent="0.15">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64"/>
      <c r="Q1819" s="271"/>
      <c r="R1819" s="372"/>
      <c r="S1819" s="375"/>
      <c r="T1819" s="364"/>
      <c r="U1819" s="370"/>
      <c r="V1819" s="366"/>
      <c r="W1819" s="368"/>
      <c r="X1819" s="370"/>
      <c r="Y1819" s="372"/>
      <c r="Z1819" s="372"/>
      <c r="AA1819" s="372"/>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x14ac:dyDescent="0.15">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64"/>
      <c r="Q1820" s="271"/>
      <c r="R1820" s="372"/>
      <c r="S1820" s="375"/>
      <c r="T1820" s="364"/>
      <c r="U1820" s="370"/>
      <c r="V1820" s="366"/>
      <c r="W1820" s="368"/>
      <c r="X1820" s="370"/>
      <c r="Y1820" s="372"/>
      <c r="Z1820" s="372"/>
      <c r="AA1820" s="372"/>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x14ac:dyDescent="0.15">
      <c r="A1821" s="229"/>
      <c r="B1821" s="230"/>
      <c r="C1821" s="231"/>
      <c r="D1821" s="232">
        <v>1</v>
      </c>
      <c r="E1821" s="233"/>
      <c r="F1821" s="233"/>
      <c r="G1821" s="232"/>
      <c r="H1821" s="234"/>
      <c r="I1821" s="234"/>
      <c r="J1821" s="232"/>
      <c r="K1821" s="233"/>
      <c r="L1821" s="232"/>
      <c r="M1821" s="232"/>
      <c r="N1821" s="232"/>
      <c r="O1821" s="255">
        <f t="shared" si="1169"/>
        <v>0</v>
      </c>
      <c r="P1821" s="350">
        <f>SUM(O1821:O1825)</f>
        <v>0</v>
      </c>
      <c r="Q1821" s="264"/>
      <c r="R1821" s="352">
        <f>SUMPRODUCT(Q1821:Q1825+0)</f>
        <v>0</v>
      </c>
      <c r="S1821" s="354" t="e">
        <f>R1821/P1821</f>
        <v>#DIV/0!</v>
      </c>
      <c r="T1821" s="350" t="e">
        <f>LOOKUP(S1821,{0.4,0.45,0.5,0.55,0.6,0.65,0.7,0.75,0.8,0.85,0.9,0.95,1},{0.1,0.175,0.25,0.325,0.4,0.475,0.55,0.625,0.7,0.775,0.85,0.925,1})</f>
        <v>#DIV/0!</v>
      </c>
      <c r="U1821" s="356"/>
      <c r="V1821" s="358"/>
      <c r="W1821" s="360"/>
      <c r="X1821" s="356"/>
      <c r="Y1821" s="352">
        <f>R1821-(V1821/10)-X1821</f>
        <v>0</v>
      </c>
      <c r="Z1821" s="352" t="e">
        <f>Y1821*T1821*AE1821</f>
        <v>#DIV/0!</v>
      </c>
      <c r="AA1821" s="352"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x14ac:dyDescent="0.15">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51"/>
      <c r="Q1822" s="266"/>
      <c r="R1822" s="353"/>
      <c r="S1822" s="355"/>
      <c r="T1822" s="351"/>
      <c r="U1822" s="357"/>
      <c r="V1822" s="359"/>
      <c r="W1822" s="361"/>
      <c r="X1822" s="357"/>
      <c r="Y1822" s="353"/>
      <c r="Z1822" s="353"/>
      <c r="AA1822" s="353"/>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x14ac:dyDescent="0.15">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51"/>
      <c r="Q1823" s="266"/>
      <c r="R1823" s="353"/>
      <c r="S1823" s="355"/>
      <c r="T1823" s="351"/>
      <c r="U1823" s="357"/>
      <c r="V1823" s="359"/>
      <c r="W1823" s="361"/>
      <c r="X1823" s="357"/>
      <c r="Y1823" s="353"/>
      <c r="Z1823" s="353"/>
      <c r="AA1823" s="353"/>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x14ac:dyDescent="0.15">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51"/>
      <c r="Q1824" s="266"/>
      <c r="R1824" s="353"/>
      <c r="S1824" s="355"/>
      <c r="T1824" s="351"/>
      <c r="U1824" s="357"/>
      <c r="V1824" s="359"/>
      <c r="W1824" s="361"/>
      <c r="X1824" s="357"/>
      <c r="Y1824" s="353"/>
      <c r="Z1824" s="353"/>
      <c r="AA1824" s="353"/>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x14ac:dyDescent="0.15">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51"/>
      <c r="Q1825" s="266"/>
      <c r="R1825" s="353"/>
      <c r="S1825" s="355"/>
      <c r="T1825" s="351"/>
      <c r="U1825" s="357"/>
      <c r="V1825" s="359"/>
      <c r="W1825" s="361"/>
      <c r="X1825" s="357"/>
      <c r="Y1825" s="353"/>
      <c r="Z1825" s="353"/>
      <c r="AA1825" s="353"/>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x14ac:dyDescent="0.15">
      <c r="A1826" s="241"/>
      <c r="B1826" s="242"/>
      <c r="C1826" s="243"/>
      <c r="D1826" s="244">
        <v>1</v>
      </c>
      <c r="E1826" s="245"/>
      <c r="F1826" s="245"/>
      <c r="G1826" s="244"/>
      <c r="H1826" s="246"/>
      <c r="I1826" s="246"/>
      <c r="J1826" s="244"/>
      <c r="K1826" s="245"/>
      <c r="L1826" s="244"/>
      <c r="M1826" s="244"/>
      <c r="N1826" s="244"/>
      <c r="O1826" s="257">
        <f t="shared" si="1169"/>
        <v>0</v>
      </c>
      <c r="P1826" s="363">
        <f>SUM(O1826:O1830)</f>
        <v>0</v>
      </c>
      <c r="Q1826" s="269"/>
      <c r="R1826" s="371">
        <f>SUMPRODUCT(Q1826:Q1830+0)</f>
        <v>0</v>
      </c>
      <c r="S1826" s="374" t="e">
        <f>R1826/P1826</f>
        <v>#DIV/0!</v>
      </c>
      <c r="T1826" s="363" t="e">
        <f>LOOKUP(S1826,{0.4,0.45,0.5,0.55,0.6,0.65,0.7,0.75,0.8,0.85,0.9,0.95,1},{0.1,0.175,0.25,0.325,0.4,0.475,0.55,0.625,0.7,0.775,0.85,0.925,1})</f>
        <v>#DIV/0!</v>
      </c>
      <c r="U1826" s="369"/>
      <c r="V1826" s="365"/>
      <c r="W1826" s="367"/>
      <c r="X1826" s="369"/>
      <c r="Y1826" s="371">
        <f>R1826-(V1826/10)-X1826</f>
        <v>0</v>
      </c>
      <c r="Z1826" s="371" t="e">
        <f>Y1826*T1826*AE1826</f>
        <v>#DIV/0!</v>
      </c>
      <c r="AA1826" s="371"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x14ac:dyDescent="0.15">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64"/>
      <c r="Q1827" s="271"/>
      <c r="R1827" s="372"/>
      <c r="S1827" s="375"/>
      <c r="T1827" s="364"/>
      <c r="U1827" s="370"/>
      <c r="V1827" s="366"/>
      <c r="W1827" s="368"/>
      <c r="X1827" s="370"/>
      <c r="Y1827" s="372"/>
      <c r="Z1827" s="372"/>
      <c r="AA1827" s="372"/>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x14ac:dyDescent="0.15">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64"/>
      <c r="Q1828" s="271"/>
      <c r="R1828" s="372"/>
      <c r="S1828" s="375"/>
      <c r="T1828" s="364"/>
      <c r="U1828" s="370"/>
      <c r="V1828" s="366"/>
      <c r="W1828" s="368"/>
      <c r="X1828" s="370"/>
      <c r="Y1828" s="372"/>
      <c r="Z1828" s="372"/>
      <c r="AA1828" s="372"/>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x14ac:dyDescent="0.15">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64"/>
      <c r="Q1829" s="271"/>
      <c r="R1829" s="372"/>
      <c r="S1829" s="375"/>
      <c r="T1829" s="364"/>
      <c r="U1829" s="370"/>
      <c r="V1829" s="366"/>
      <c r="W1829" s="368"/>
      <c r="X1829" s="370"/>
      <c r="Y1829" s="372"/>
      <c r="Z1829" s="372"/>
      <c r="AA1829" s="372"/>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x14ac:dyDescent="0.15">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64"/>
      <c r="Q1830" s="271"/>
      <c r="R1830" s="372"/>
      <c r="S1830" s="375"/>
      <c r="T1830" s="364"/>
      <c r="U1830" s="370"/>
      <c r="V1830" s="366"/>
      <c r="W1830" s="368"/>
      <c r="X1830" s="370"/>
      <c r="Y1830" s="372"/>
      <c r="Z1830" s="372"/>
      <c r="AA1830" s="372"/>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x14ac:dyDescent="0.15">
      <c r="A1831" s="229"/>
      <c r="B1831" s="230"/>
      <c r="C1831" s="231"/>
      <c r="D1831" s="232">
        <v>1</v>
      </c>
      <c r="E1831" s="233"/>
      <c r="F1831" s="233"/>
      <c r="G1831" s="232"/>
      <c r="H1831" s="234"/>
      <c r="I1831" s="234"/>
      <c r="J1831" s="232"/>
      <c r="K1831" s="233"/>
      <c r="L1831" s="232"/>
      <c r="M1831" s="232"/>
      <c r="N1831" s="232"/>
      <c r="O1831" s="255">
        <f t="shared" si="1169"/>
        <v>0</v>
      </c>
      <c r="P1831" s="350">
        <f>SUM(O1831:O1835)</f>
        <v>0</v>
      </c>
      <c r="Q1831" s="264"/>
      <c r="R1831" s="352">
        <f>SUMPRODUCT(Q1831:Q1835+0)</f>
        <v>0</v>
      </c>
      <c r="S1831" s="354" t="e">
        <f>R1831/P1831</f>
        <v>#DIV/0!</v>
      </c>
      <c r="T1831" s="350" t="e">
        <f>LOOKUP(S1831,{0.4,0.45,0.5,0.55,0.6,0.65,0.7,0.75,0.8,0.85,0.9,0.95,1},{0.1,0.175,0.25,0.325,0.4,0.475,0.55,0.625,0.7,0.775,0.85,0.925,1})</f>
        <v>#DIV/0!</v>
      </c>
      <c r="U1831" s="356"/>
      <c r="V1831" s="358"/>
      <c r="W1831" s="360"/>
      <c r="X1831" s="356"/>
      <c r="Y1831" s="352">
        <f>R1831-(V1831/10)-X1831</f>
        <v>0</v>
      </c>
      <c r="Z1831" s="352" t="e">
        <f>Y1831*T1831*AE1831</f>
        <v>#DIV/0!</v>
      </c>
      <c r="AA1831" s="352"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x14ac:dyDescent="0.15">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51"/>
      <c r="Q1832" s="266"/>
      <c r="R1832" s="353"/>
      <c r="S1832" s="355"/>
      <c r="T1832" s="351"/>
      <c r="U1832" s="357"/>
      <c r="V1832" s="359"/>
      <c r="W1832" s="361"/>
      <c r="X1832" s="357"/>
      <c r="Y1832" s="353"/>
      <c r="Z1832" s="353"/>
      <c r="AA1832" s="353"/>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x14ac:dyDescent="0.15">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51"/>
      <c r="Q1833" s="266"/>
      <c r="R1833" s="353"/>
      <c r="S1833" s="355"/>
      <c r="T1833" s="351"/>
      <c r="U1833" s="357"/>
      <c r="V1833" s="359"/>
      <c r="W1833" s="361"/>
      <c r="X1833" s="357"/>
      <c r="Y1833" s="353"/>
      <c r="Z1833" s="353"/>
      <c r="AA1833" s="353"/>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x14ac:dyDescent="0.15">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51"/>
      <c r="Q1834" s="266"/>
      <c r="R1834" s="353"/>
      <c r="S1834" s="355"/>
      <c r="T1834" s="351"/>
      <c r="U1834" s="357"/>
      <c r="V1834" s="359"/>
      <c r="W1834" s="361"/>
      <c r="X1834" s="357"/>
      <c r="Y1834" s="353"/>
      <c r="Z1834" s="353"/>
      <c r="AA1834" s="353"/>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x14ac:dyDescent="0.15">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51"/>
      <c r="Q1835" s="266"/>
      <c r="R1835" s="353"/>
      <c r="S1835" s="355"/>
      <c r="T1835" s="351"/>
      <c r="U1835" s="357"/>
      <c r="V1835" s="359"/>
      <c r="W1835" s="361"/>
      <c r="X1835" s="357"/>
      <c r="Y1835" s="353"/>
      <c r="Z1835" s="353"/>
      <c r="AA1835" s="353"/>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x14ac:dyDescent="0.15">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x14ac:dyDescent="0.15">
      <c r="A1837" s="229"/>
      <c r="B1837" s="230"/>
      <c r="C1837" s="231"/>
      <c r="D1837" s="232">
        <v>1</v>
      </c>
      <c r="E1837" s="233"/>
      <c r="F1837" s="233"/>
      <c r="G1837" s="232"/>
      <c r="H1837" s="234"/>
      <c r="I1837" s="234"/>
      <c r="J1837" s="232"/>
      <c r="K1837" s="233"/>
      <c r="L1837" s="232"/>
      <c r="M1837" s="232"/>
      <c r="N1837" s="232"/>
      <c r="O1837" s="255">
        <f t="shared" ref="O1837:O1861" si="1186">N1837*M1837</f>
        <v>0</v>
      </c>
      <c r="P1837" s="350">
        <f>SUM(O1837:O1841)</f>
        <v>0</v>
      </c>
      <c r="Q1837" s="264"/>
      <c r="R1837" s="352">
        <f>SUMPRODUCT(Q1837:Q1841+0)</f>
        <v>0</v>
      </c>
      <c r="S1837" s="354" t="e">
        <f>R1837/P1837</f>
        <v>#DIV/0!</v>
      </c>
      <c r="T1837" s="350" t="e">
        <f>LOOKUP(S1837,{0.4,0.45,0.5,0.55,0.6,0.65,0.7,0.75,0.8,0.85,0.9,0.95,1},{0.1,0.175,0.25,0.325,0.4,0.475,0.55,0.625,0.7,0.775,0.85,0.925,1})</f>
        <v>#DIV/0!</v>
      </c>
      <c r="U1837" s="356"/>
      <c r="V1837" s="358"/>
      <c r="W1837" s="360"/>
      <c r="X1837" s="356"/>
      <c r="Y1837" s="352">
        <f>R1837-(V1837/10)-X1837</f>
        <v>0</v>
      </c>
      <c r="Z1837" s="352" t="e">
        <f>Y1837*T1837*AE1837</f>
        <v>#DIV/0!</v>
      </c>
      <c r="AA1837" s="352"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x14ac:dyDescent="0.15">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51"/>
      <c r="Q1838" s="266"/>
      <c r="R1838" s="353"/>
      <c r="S1838" s="355"/>
      <c r="T1838" s="351"/>
      <c r="U1838" s="357"/>
      <c r="V1838" s="359"/>
      <c r="W1838" s="361"/>
      <c r="X1838" s="357"/>
      <c r="Y1838" s="353"/>
      <c r="Z1838" s="353"/>
      <c r="AA1838" s="353"/>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x14ac:dyDescent="0.15">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51"/>
      <c r="Q1839" s="266"/>
      <c r="R1839" s="353"/>
      <c r="S1839" s="355"/>
      <c r="T1839" s="351"/>
      <c r="U1839" s="357"/>
      <c r="V1839" s="359"/>
      <c r="W1839" s="361"/>
      <c r="X1839" s="357"/>
      <c r="Y1839" s="353"/>
      <c r="Z1839" s="353"/>
      <c r="AA1839" s="353"/>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x14ac:dyDescent="0.15">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51"/>
      <c r="Q1840" s="266"/>
      <c r="R1840" s="353"/>
      <c r="S1840" s="355"/>
      <c r="T1840" s="351"/>
      <c r="U1840" s="357"/>
      <c r="V1840" s="359"/>
      <c r="W1840" s="361"/>
      <c r="X1840" s="357"/>
      <c r="Y1840" s="353"/>
      <c r="Z1840" s="353"/>
      <c r="AA1840" s="353"/>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x14ac:dyDescent="0.15">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51"/>
      <c r="Q1841" s="266"/>
      <c r="R1841" s="353"/>
      <c r="S1841" s="355"/>
      <c r="T1841" s="351"/>
      <c r="U1841" s="357"/>
      <c r="V1841" s="359"/>
      <c r="W1841" s="361"/>
      <c r="X1841" s="357"/>
      <c r="Y1841" s="353"/>
      <c r="Z1841" s="353"/>
      <c r="AA1841" s="353"/>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x14ac:dyDescent="0.15">
      <c r="A1842" s="241"/>
      <c r="B1842" s="242"/>
      <c r="C1842" s="243"/>
      <c r="D1842" s="244">
        <v>1</v>
      </c>
      <c r="E1842" s="245"/>
      <c r="F1842" s="245"/>
      <c r="G1842" s="244"/>
      <c r="H1842" s="246"/>
      <c r="I1842" s="246"/>
      <c r="J1842" s="244"/>
      <c r="K1842" s="245"/>
      <c r="L1842" s="244"/>
      <c r="M1842" s="244"/>
      <c r="N1842" s="244"/>
      <c r="O1842" s="257">
        <f t="shared" si="1186"/>
        <v>0</v>
      </c>
      <c r="P1842" s="363">
        <f>SUM(O1842:O1846)</f>
        <v>0</v>
      </c>
      <c r="Q1842" s="269"/>
      <c r="R1842" s="371">
        <f>SUMPRODUCT(Q1842:Q1846+0)</f>
        <v>0</v>
      </c>
      <c r="S1842" s="374" t="e">
        <f>R1842/P1842</f>
        <v>#DIV/0!</v>
      </c>
      <c r="T1842" s="363" t="e">
        <f>LOOKUP(S1842,{0.4,0.45,0.5,0.55,0.6,0.65,0.7,0.75,0.8,0.85,0.9,0.95,1},{0.1,0.175,0.25,0.325,0.4,0.475,0.55,0.625,0.7,0.775,0.85,0.925,1})</f>
        <v>#DIV/0!</v>
      </c>
      <c r="U1842" s="369"/>
      <c r="V1842" s="365"/>
      <c r="W1842" s="367"/>
      <c r="X1842" s="369"/>
      <c r="Y1842" s="371">
        <f>R1842-(V1842/10)-X1842</f>
        <v>0</v>
      </c>
      <c r="Z1842" s="371" t="e">
        <f>Y1842*T1842*AE1842</f>
        <v>#DIV/0!</v>
      </c>
      <c r="AA1842" s="371"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x14ac:dyDescent="0.15">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64"/>
      <c r="Q1843" s="271"/>
      <c r="R1843" s="372"/>
      <c r="S1843" s="375"/>
      <c r="T1843" s="364"/>
      <c r="U1843" s="370"/>
      <c r="V1843" s="366"/>
      <c r="W1843" s="368"/>
      <c r="X1843" s="370"/>
      <c r="Y1843" s="372"/>
      <c r="Z1843" s="372"/>
      <c r="AA1843" s="372"/>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x14ac:dyDescent="0.15">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64"/>
      <c r="Q1844" s="271"/>
      <c r="R1844" s="372"/>
      <c r="S1844" s="375"/>
      <c r="T1844" s="364"/>
      <c r="U1844" s="370"/>
      <c r="V1844" s="366"/>
      <c r="W1844" s="368"/>
      <c r="X1844" s="370"/>
      <c r="Y1844" s="372"/>
      <c r="Z1844" s="372"/>
      <c r="AA1844" s="372"/>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x14ac:dyDescent="0.15">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64"/>
      <c r="Q1845" s="271"/>
      <c r="R1845" s="372"/>
      <c r="S1845" s="375"/>
      <c r="T1845" s="364"/>
      <c r="U1845" s="370"/>
      <c r="V1845" s="366"/>
      <c r="W1845" s="368"/>
      <c r="X1845" s="370"/>
      <c r="Y1845" s="372"/>
      <c r="Z1845" s="372"/>
      <c r="AA1845" s="372"/>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x14ac:dyDescent="0.15">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64"/>
      <c r="Q1846" s="271"/>
      <c r="R1846" s="372"/>
      <c r="S1846" s="375"/>
      <c r="T1846" s="364"/>
      <c r="U1846" s="370"/>
      <c r="V1846" s="366"/>
      <c r="W1846" s="368"/>
      <c r="X1846" s="370"/>
      <c r="Y1846" s="372"/>
      <c r="Z1846" s="372"/>
      <c r="AA1846" s="372"/>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x14ac:dyDescent="0.15">
      <c r="A1847" s="229"/>
      <c r="B1847" s="230"/>
      <c r="C1847" s="231"/>
      <c r="D1847" s="232">
        <v>1</v>
      </c>
      <c r="E1847" s="233"/>
      <c r="F1847" s="233"/>
      <c r="G1847" s="232"/>
      <c r="H1847" s="234"/>
      <c r="I1847" s="234"/>
      <c r="J1847" s="232"/>
      <c r="K1847" s="233"/>
      <c r="L1847" s="232"/>
      <c r="M1847" s="232"/>
      <c r="N1847" s="232"/>
      <c r="O1847" s="255">
        <f t="shared" si="1186"/>
        <v>0</v>
      </c>
      <c r="P1847" s="350">
        <f>SUM(O1847:O1851)</f>
        <v>0</v>
      </c>
      <c r="Q1847" s="264"/>
      <c r="R1847" s="352">
        <f>SUMPRODUCT(Q1847:Q1851+0)</f>
        <v>0</v>
      </c>
      <c r="S1847" s="354" t="e">
        <f>R1847/P1847</f>
        <v>#DIV/0!</v>
      </c>
      <c r="T1847" s="350" t="e">
        <f>LOOKUP(S1847,{0.4,0.45,0.5,0.55,0.6,0.65,0.7,0.75,0.8,0.85,0.9,0.95,1},{0.1,0.175,0.25,0.325,0.4,0.475,0.55,0.625,0.7,0.775,0.85,0.925,1})</f>
        <v>#DIV/0!</v>
      </c>
      <c r="U1847" s="356"/>
      <c r="V1847" s="358"/>
      <c r="W1847" s="360"/>
      <c r="X1847" s="356"/>
      <c r="Y1847" s="352">
        <f>R1847-(V1847/10)-X1847</f>
        <v>0</v>
      </c>
      <c r="Z1847" s="352" t="e">
        <f>Y1847*T1847*AE1847</f>
        <v>#DIV/0!</v>
      </c>
      <c r="AA1847" s="352"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x14ac:dyDescent="0.15">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51"/>
      <c r="Q1848" s="266"/>
      <c r="R1848" s="353"/>
      <c r="S1848" s="355"/>
      <c r="T1848" s="351"/>
      <c r="U1848" s="357"/>
      <c r="V1848" s="359"/>
      <c r="W1848" s="361"/>
      <c r="X1848" s="357"/>
      <c r="Y1848" s="353"/>
      <c r="Z1848" s="353"/>
      <c r="AA1848" s="353"/>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x14ac:dyDescent="0.15">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51"/>
      <c r="Q1849" s="266"/>
      <c r="R1849" s="353"/>
      <c r="S1849" s="355"/>
      <c r="T1849" s="351"/>
      <c r="U1849" s="357"/>
      <c r="V1849" s="359"/>
      <c r="W1849" s="361"/>
      <c r="X1849" s="357"/>
      <c r="Y1849" s="353"/>
      <c r="Z1849" s="353"/>
      <c r="AA1849" s="353"/>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x14ac:dyDescent="0.15">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51"/>
      <c r="Q1850" s="266"/>
      <c r="R1850" s="353"/>
      <c r="S1850" s="355"/>
      <c r="T1850" s="351"/>
      <c r="U1850" s="357"/>
      <c r="V1850" s="359"/>
      <c r="W1850" s="361"/>
      <c r="X1850" s="357"/>
      <c r="Y1850" s="353"/>
      <c r="Z1850" s="353"/>
      <c r="AA1850" s="353"/>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x14ac:dyDescent="0.15">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51"/>
      <c r="Q1851" s="266"/>
      <c r="R1851" s="353"/>
      <c r="S1851" s="355"/>
      <c r="T1851" s="351"/>
      <c r="U1851" s="357"/>
      <c r="V1851" s="359"/>
      <c r="W1851" s="361"/>
      <c r="X1851" s="357"/>
      <c r="Y1851" s="353"/>
      <c r="Z1851" s="353"/>
      <c r="AA1851" s="353"/>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x14ac:dyDescent="0.15">
      <c r="A1852" s="241"/>
      <c r="B1852" s="242"/>
      <c r="C1852" s="243"/>
      <c r="D1852" s="244">
        <v>1</v>
      </c>
      <c r="E1852" s="245"/>
      <c r="F1852" s="245"/>
      <c r="G1852" s="244"/>
      <c r="H1852" s="246"/>
      <c r="I1852" s="246"/>
      <c r="J1852" s="244"/>
      <c r="K1852" s="245"/>
      <c r="L1852" s="244"/>
      <c r="M1852" s="244"/>
      <c r="N1852" s="244"/>
      <c r="O1852" s="257">
        <f t="shared" si="1186"/>
        <v>0</v>
      </c>
      <c r="P1852" s="363">
        <f>SUM(O1852:O1856)</f>
        <v>0</v>
      </c>
      <c r="Q1852" s="269"/>
      <c r="R1852" s="371">
        <f>SUMPRODUCT(Q1852:Q1856+0)</f>
        <v>0</v>
      </c>
      <c r="S1852" s="374" t="e">
        <f>R1852/P1852</f>
        <v>#DIV/0!</v>
      </c>
      <c r="T1852" s="363" t="e">
        <f>LOOKUP(S1852,{0.4,0.45,0.5,0.55,0.6,0.65,0.7,0.75,0.8,0.85,0.9,0.95,1},{0.1,0.175,0.25,0.325,0.4,0.475,0.55,0.625,0.7,0.775,0.85,0.925,1})</f>
        <v>#DIV/0!</v>
      </c>
      <c r="U1852" s="369"/>
      <c r="V1852" s="365"/>
      <c r="W1852" s="367"/>
      <c r="X1852" s="369"/>
      <c r="Y1852" s="371">
        <f>R1852-(V1852/10)-X1852</f>
        <v>0</v>
      </c>
      <c r="Z1852" s="371" t="e">
        <f>Y1852*T1852*AE1852</f>
        <v>#DIV/0!</v>
      </c>
      <c r="AA1852" s="371"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x14ac:dyDescent="0.15">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64"/>
      <c r="Q1853" s="271"/>
      <c r="R1853" s="372"/>
      <c r="S1853" s="375"/>
      <c r="T1853" s="364"/>
      <c r="U1853" s="370"/>
      <c r="V1853" s="366"/>
      <c r="W1853" s="368"/>
      <c r="X1853" s="370"/>
      <c r="Y1853" s="372"/>
      <c r="Z1853" s="372"/>
      <c r="AA1853" s="372"/>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x14ac:dyDescent="0.15">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64"/>
      <c r="Q1854" s="271"/>
      <c r="R1854" s="372"/>
      <c r="S1854" s="375"/>
      <c r="T1854" s="364"/>
      <c r="U1854" s="370"/>
      <c r="V1854" s="366"/>
      <c r="W1854" s="368"/>
      <c r="X1854" s="370"/>
      <c r="Y1854" s="372"/>
      <c r="Z1854" s="372"/>
      <c r="AA1854" s="372"/>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x14ac:dyDescent="0.15">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64"/>
      <c r="Q1855" s="271"/>
      <c r="R1855" s="372"/>
      <c r="S1855" s="375"/>
      <c r="T1855" s="364"/>
      <c r="U1855" s="370"/>
      <c r="V1855" s="366"/>
      <c r="W1855" s="368"/>
      <c r="X1855" s="370"/>
      <c r="Y1855" s="372"/>
      <c r="Z1855" s="372"/>
      <c r="AA1855" s="372"/>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x14ac:dyDescent="0.15">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64"/>
      <c r="Q1856" s="271"/>
      <c r="R1856" s="372"/>
      <c r="S1856" s="375"/>
      <c r="T1856" s="364"/>
      <c r="U1856" s="370"/>
      <c r="V1856" s="366"/>
      <c r="W1856" s="368"/>
      <c r="X1856" s="370"/>
      <c r="Y1856" s="372"/>
      <c r="Z1856" s="372"/>
      <c r="AA1856" s="372"/>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x14ac:dyDescent="0.15">
      <c r="A1857" s="229"/>
      <c r="B1857" s="230"/>
      <c r="C1857" s="231"/>
      <c r="D1857" s="232">
        <v>1</v>
      </c>
      <c r="E1857" s="233"/>
      <c r="F1857" s="233"/>
      <c r="G1857" s="232"/>
      <c r="H1857" s="234"/>
      <c r="I1857" s="234"/>
      <c r="J1857" s="232"/>
      <c r="K1857" s="233"/>
      <c r="L1857" s="232"/>
      <c r="M1857" s="232"/>
      <c r="N1857" s="232"/>
      <c r="O1857" s="255">
        <f t="shared" si="1186"/>
        <v>0</v>
      </c>
      <c r="P1857" s="350">
        <f>SUM(O1857:O1861)</f>
        <v>0</v>
      </c>
      <c r="Q1857" s="264"/>
      <c r="R1857" s="352">
        <f>SUMPRODUCT(Q1857:Q1861+0)</f>
        <v>0</v>
      </c>
      <c r="S1857" s="354" t="e">
        <f>R1857/P1857</f>
        <v>#DIV/0!</v>
      </c>
      <c r="T1857" s="350" t="e">
        <f>LOOKUP(S1857,{0.4,0.45,0.5,0.55,0.6,0.65,0.7,0.75,0.8,0.85,0.9,0.95,1},{0.1,0.175,0.25,0.325,0.4,0.475,0.55,0.625,0.7,0.775,0.85,0.925,1})</f>
        <v>#DIV/0!</v>
      </c>
      <c r="U1857" s="356"/>
      <c r="V1857" s="358"/>
      <c r="W1857" s="360"/>
      <c r="X1857" s="356"/>
      <c r="Y1857" s="352">
        <f>R1857-(V1857/10)-X1857</f>
        <v>0</v>
      </c>
      <c r="Z1857" s="352" t="e">
        <f>Y1857*T1857*AE1857</f>
        <v>#DIV/0!</v>
      </c>
      <c r="AA1857" s="352"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x14ac:dyDescent="0.15">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51"/>
      <c r="Q1858" s="266"/>
      <c r="R1858" s="353"/>
      <c r="S1858" s="355"/>
      <c r="T1858" s="351"/>
      <c r="U1858" s="357"/>
      <c r="V1858" s="359"/>
      <c r="W1858" s="361"/>
      <c r="X1858" s="357"/>
      <c r="Y1858" s="353"/>
      <c r="Z1858" s="353"/>
      <c r="AA1858" s="353"/>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x14ac:dyDescent="0.15">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51"/>
      <c r="Q1859" s="266"/>
      <c r="R1859" s="353"/>
      <c r="S1859" s="355"/>
      <c r="T1859" s="351"/>
      <c r="U1859" s="357"/>
      <c r="V1859" s="359"/>
      <c r="W1859" s="361"/>
      <c r="X1859" s="357"/>
      <c r="Y1859" s="353"/>
      <c r="Z1859" s="353"/>
      <c r="AA1859" s="353"/>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x14ac:dyDescent="0.15">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51"/>
      <c r="Q1860" s="266"/>
      <c r="R1860" s="353"/>
      <c r="S1860" s="355"/>
      <c r="T1860" s="351"/>
      <c r="U1860" s="357"/>
      <c r="V1860" s="359"/>
      <c r="W1860" s="361"/>
      <c r="X1860" s="357"/>
      <c r="Y1860" s="353"/>
      <c r="Z1860" s="353"/>
      <c r="AA1860" s="353"/>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x14ac:dyDescent="0.15">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51"/>
      <c r="Q1861" s="266"/>
      <c r="R1861" s="353"/>
      <c r="S1861" s="355"/>
      <c r="T1861" s="351"/>
      <c r="U1861" s="357"/>
      <c r="V1861" s="359"/>
      <c r="W1861" s="361"/>
      <c r="X1861" s="357"/>
      <c r="Y1861" s="353"/>
      <c r="Z1861" s="353"/>
      <c r="AA1861" s="353"/>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x14ac:dyDescent="0.15">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x14ac:dyDescent="0.15">
      <c r="A1863" s="229"/>
      <c r="B1863" s="230"/>
      <c r="C1863" s="231"/>
      <c r="D1863" s="232">
        <v>1</v>
      </c>
      <c r="E1863" s="233"/>
      <c r="F1863" s="233"/>
      <c r="G1863" s="232"/>
      <c r="H1863" s="234"/>
      <c r="I1863" s="234"/>
      <c r="J1863" s="232"/>
      <c r="K1863" s="233"/>
      <c r="L1863" s="232"/>
      <c r="M1863" s="232"/>
      <c r="N1863" s="232"/>
      <c r="O1863" s="255">
        <f t="shared" ref="O1863:O1887" si="1203">N1863*M1863</f>
        <v>0</v>
      </c>
      <c r="P1863" s="350">
        <f>SUM(O1863:O1867)</f>
        <v>0</v>
      </c>
      <c r="Q1863" s="264"/>
      <c r="R1863" s="352">
        <f>SUMPRODUCT(Q1863:Q1867+0)</f>
        <v>0</v>
      </c>
      <c r="S1863" s="354" t="e">
        <f>R1863/P1863</f>
        <v>#DIV/0!</v>
      </c>
      <c r="T1863" s="350" t="e">
        <f>LOOKUP(S1863,{0.4,0.45,0.5,0.55,0.6,0.65,0.7,0.75,0.8,0.85,0.9,0.95,1},{0.1,0.175,0.25,0.325,0.4,0.475,0.55,0.625,0.7,0.775,0.85,0.925,1})</f>
        <v>#DIV/0!</v>
      </c>
      <c r="U1863" s="356"/>
      <c r="V1863" s="358"/>
      <c r="W1863" s="360"/>
      <c r="X1863" s="356"/>
      <c r="Y1863" s="352">
        <f>R1863-(V1863/10)-X1863</f>
        <v>0</v>
      </c>
      <c r="Z1863" s="352" t="e">
        <f>Y1863*T1863*AE1863</f>
        <v>#DIV/0!</v>
      </c>
      <c r="AA1863" s="352"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x14ac:dyDescent="0.15">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51"/>
      <c r="Q1864" s="266"/>
      <c r="R1864" s="353"/>
      <c r="S1864" s="355"/>
      <c r="T1864" s="351"/>
      <c r="U1864" s="357"/>
      <c r="V1864" s="359"/>
      <c r="W1864" s="361"/>
      <c r="X1864" s="357"/>
      <c r="Y1864" s="353"/>
      <c r="Z1864" s="353"/>
      <c r="AA1864" s="353"/>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x14ac:dyDescent="0.15">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51"/>
      <c r="Q1865" s="266"/>
      <c r="R1865" s="353"/>
      <c r="S1865" s="355"/>
      <c r="T1865" s="351"/>
      <c r="U1865" s="357"/>
      <c r="V1865" s="359"/>
      <c r="W1865" s="361"/>
      <c r="X1865" s="357"/>
      <c r="Y1865" s="353"/>
      <c r="Z1865" s="353"/>
      <c r="AA1865" s="353"/>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x14ac:dyDescent="0.15">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51"/>
      <c r="Q1866" s="266"/>
      <c r="R1866" s="353"/>
      <c r="S1866" s="355"/>
      <c r="T1866" s="351"/>
      <c r="U1866" s="357"/>
      <c r="V1866" s="359"/>
      <c r="W1866" s="361"/>
      <c r="X1866" s="357"/>
      <c r="Y1866" s="353"/>
      <c r="Z1866" s="353"/>
      <c r="AA1866" s="353"/>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x14ac:dyDescent="0.15">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51"/>
      <c r="Q1867" s="266"/>
      <c r="R1867" s="353"/>
      <c r="S1867" s="355"/>
      <c r="T1867" s="351"/>
      <c r="U1867" s="357"/>
      <c r="V1867" s="359"/>
      <c r="W1867" s="361"/>
      <c r="X1867" s="357"/>
      <c r="Y1867" s="353"/>
      <c r="Z1867" s="353"/>
      <c r="AA1867" s="353"/>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x14ac:dyDescent="0.15">
      <c r="A1868" s="241"/>
      <c r="B1868" s="242"/>
      <c r="C1868" s="243"/>
      <c r="D1868" s="244">
        <v>1</v>
      </c>
      <c r="E1868" s="245"/>
      <c r="F1868" s="245"/>
      <c r="G1868" s="244"/>
      <c r="H1868" s="246"/>
      <c r="I1868" s="246"/>
      <c r="J1868" s="244"/>
      <c r="K1868" s="245"/>
      <c r="L1868" s="244"/>
      <c r="M1868" s="244"/>
      <c r="N1868" s="244"/>
      <c r="O1868" s="257">
        <f t="shared" si="1203"/>
        <v>0</v>
      </c>
      <c r="P1868" s="363">
        <f>SUM(O1868:O1872)</f>
        <v>0</v>
      </c>
      <c r="Q1868" s="269"/>
      <c r="R1868" s="371">
        <f>SUMPRODUCT(Q1868:Q1872+0)</f>
        <v>0</v>
      </c>
      <c r="S1868" s="374" t="e">
        <f>R1868/P1868</f>
        <v>#DIV/0!</v>
      </c>
      <c r="T1868" s="363" t="e">
        <f>LOOKUP(S1868,{0.4,0.45,0.5,0.55,0.6,0.65,0.7,0.75,0.8,0.85,0.9,0.95,1},{0.1,0.175,0.25,0.325,0.4,0.475,0.55,0.625,0.7,0.775,0.85,0.925,1})</f>
        <v>#DIV/0!</v>
      </c>
      <c r="U1868" s="369"/>
      <c r="V1868" s="365"/>
      <c r="W1868" s="367"/>
      <c r="X1868" s="369"/>
      <c r="Y1868" s="371">
        <f>R1868-(V1868/10)-X1868</f>
        <v>0</v>
      </c>
      <c r="Z1868" s="371" t="e">
        <f>Y1868*T1868*AE1868</f>
        <v>#DIV/0!</v>
      </c>
      <c r="AA1868" s="371"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x14ac:dyDescent="0.15">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64"/>
      <c r="Q1869" s="271"/>
      <c r="R1869" s="372"/>
      <c r="S1869" s="375"/>
      <c r="T1869" s="364"/>
      <c r="U1869" s="370"/>
      <c r="V1869" s="366"/>
      <c r="W1869" s="368"/>
      <c r="X1869" s="370"/>
      <c r="Y1869" s="372"/>
      <c r="Z1869" s="372"/>
      <c r="AA1869" s="372"/>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x14ac:dyDescent="0.15">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64"/>
      <c r="Q1870" s="271"/>
      <c r="R1870" s="372"/>
      <c r="S1870" s="375"/>
      <c r="T1870" s="364"/>
      <c r="U1870" s="370"/>
      <c r="V1870" s="366"/>
      <c r="W1870" s="368"/>
      <c r="X1870" s="370"/>
      <c r="Y1870" s="372"/>
      <c r="Z1870" s="372"/>
      <c r="AA1870" s="372"/>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x14ac:dyDescent="0.15">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64"/>
      <c r="Q1871" s="271"/>
      <c r="R1871" s="372"/>
      <c r="S1871" s="375"/>
      <c r="T1871" s="364"/>
      <c r="U1871" s="370"/>
      <c r="V1871" s="366"/>
      <c r="W1871" s="368"/>
      <c r="X1871" s="370"/>
      <c r="Y1871" s="372"/>
      <c r="Z1871" s="372"/>
      <c r="AA1871" s="372"/>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x14ac:dyDescent="0.15">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64"/>
      <c r="Q1872" s="271"/>
      <c r="R1872" s="372"/>
      <c r="S1872" s="375"/>
      <c r="T1872" s="364"/>
      <c r="U1872" s="370"/>
      <c r="V1872" s="366"/>
      <c r="W1872" s="368"/>
      <c r="X1872" s="370"/>
      <c r="Y1872" s="372"/>
      <c r="Z1872" s="372"/>
      <c r="AA1872" s="372"/>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x14ac:dyDescent="0.15">
      <c r="A1873" s="229"/>
      <c r="B1873" s="230"/>
      <c r="C1873" s="231"/>
      <c r="D1873" s="232">
        <v>1</v>
      </c>
      <c r="E1873" s="233"/>
      <c r="F1873" s="233"/>
      <c r="G1873" s="232"/>
      <c r="H1873" s="234"/>
      <c r="I1873" s="234"/>
      <c r="J1873" s="232"/>
      <c r="K1873" s="233"/>
      <c r="L1873" s="232"/>
      <c r="M1873" s="232"/>
      <c r="N1873" s="232"/>
      <c r="O1873" s="255">
        <f t="shared" si="1203"/>
        <v>0</v>
      </c>
      <c r="P1873" s="350">
        <f>SUM(O1873:O1877)</f>
        <v>0</v>
      </c>
      <c r="Q1873" s="264"/>
      <c r="R1873" s="352">
        <f>SUMPRODUCT(Q1873:Q1877+0)</f>
        <v>0</v>
      </c>
      <c r="S1873" s="354" t="e">
        <f>R1873/P1873</f>
        <v>#DIV/0!</v>
      </c>
      <c r="T1873" s="350" t="e">
        <f>LOOKUP(S1873,{0.4,0.45,0.5,0.55,0.6,0.65,0.7,0.75,0.8,0.85,0.9,0.95,1},{0.1,0.175,0.25,0.325,0.4,0.475,0.55,0.625,0.7,0.775,0.85,0.925,1})</f>
        <v>#DIV/0!</v>
      </c>
      <c r="U1873" s="356"/>
      <c r="V1873" s="358"/>
      <c r="W1873" s="360"/>
      <c r="X1873" s="356"/>
      <c r="Y1873" s="352">
        <f>R1873-(V1873/10)-X1873</f>
        <v>0</v>
      </c>
      <c r="Z1873" s="352" t="e">
        <f>Y1873*T1873*AE1873</f>
        <v>#DIV/0!</v>
      </c>
      <c r="AA1873" s="352"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x14ac:dyDescent="0.15">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51"/>
      <c r="Q1874" s="266"/>
      <c r="R1874" s="353"/>
      <c r="S1874" s="355"/>
      <c r="T1874" s="351"/>
      <c r="U1874" s="357"/>
      <c r="V1874" s="359"/>
      <c r="W1874" s="361"/>
      <c r="X1874" s="357"/>
      <c r="Y1874" s="353"/>
      <c r="Z1874" s="353"/>
      <c r="AA1874" s="353"/>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x14ac:dyDescent="0.15">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51"/>
      <c r="Q1875" s="266"/>
      <c r="R1875" s="353"/>
      <c r="S1875" s="355"/>
      <c r="T1875" s="351"/>
      <c r="U1875" s="357"/>
      <c r="V1875" s="359"/>
      <c r="W1875" s="361"/>
      <c r="X1875" s="357"/>
      <c r="Y1875" s="353"/>
      <c r="Z1875" s="353"/>
      <c r="AA1875" s="353"/>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x14ac:dyDescent="0.15">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51"/>
      <c r="Q1876" s="266"/>
      <c r="R1876" s="353"/>
      <c r="S1876" s="355"/>
      <c r="T1876" s="351"/>
      <c r="U1876" s="357"/>
      <c r="V1876" s="359"/>
      <c r="W1876" s="361"/>
      <c r="X1876" s="357"/>
      <c r="Y1876" s="353"/>
      <c r="Z1876" s="353"/>
      <c r="AA1876" s="353"/>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x14ac:dyDescent="0.15">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51"/>
      <c r="Q1877" s="266"/>
      <c r="R1877" s="353"/>
      <c r="S1877" s="355"/>
      <c r="T1877" s="351"/>
      <c r="U1877" s="357"/>
      <c r="V1877" s="359"/>
      <c r="W1877" s="361"/>
      <c r="X1877" s="357"/>
      <c r="Y1877" s="353"/>
      <c r="Z1877" s="353"/>
      <c r="AA1877" s="353"/>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x14ac:dyDescent="0.15">
      <c r="A1878" s="241"/>
      <c r="B1878" s="242"/>
      <c r="C1878" s="243"/>
      <c r="D1878" s="244">
        <v>1</v>
      </c>
      <c r="E1878" s="245"/>
      <c r="F1878" s="245"/>
      <c r="G1878" s="244"/>
      <c r="H1878" s="246"/>
      <c r="I1878" s="246"/>
      <c r="J1878" s="244"/>
      <c r="K1878" s="245"/>
      <c r="L1878" s="244"/>
      <c r="M1878" s="244"/>
      <c r="N1878" s="244"/>
      <c r="O1878" s="257">
        <f t="shared" si="1203"/>
        <v>0</v>
      </c>
      <c r="P1878" s="363">
        <f>SUM(O1878:O1882)</f>
        <v>0</v>
      </c>
      <c r="Q1878" s="269"/>
      <c r="R1878" s="371">
        <f>SUMPRODUCT(Q1878:Q1882+0)</f>
        <v>0</v>
      </c>
      <c r="S1878" s="374" t="e">
        <f>R1878/P1878</f>
        <v>#DIV/0!</v>
      </c>
      <c r="T1878" s="363" t="e">
        <f>LOOKUP(S1878,{0.4,0.45,0.5,0.55,0.6,0.65,0.7,0.75,0.8,0.85,0.9,0.95,1},{0.1,0.175,0.25,0.325,0.4,0.475,0.55,0.625,0.7,0.775,0.85,0.925,1})</f>
        <v>#DIV/0!</v>
      </c>
      <c r="U1878" s="369"/>
      <c r="V1878" s="365"/>
      <c r="W1878" s="367"/>
      <c r="X1878" s="369"/>
      <c r="Y1878" s="371">
        <f>R1878-(V1878/10)-X1878</f>
        <v>0</v>
      </c>
      <c r="Z1878" s="371" t="e">
        <f>Y1878*T1878*AE1878</f>
        <v>#DIV/0!</v>
      </c>
      <c r="AA1878" s="371"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x14ac:dyDescent="0.15">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64"/>
      <c r="Q1879" s="271"/>
      <c r="R1879" s="372"/>
      <c r="S1879" s="375"/>
      <c r="T1879" s="364"/>
      <c r="U1879" s="370"/>
      <c r="V1879" s="366"/>
      <c r="W1879" s="368"/>
      <c r="X1879" s="370"/>
      <c r="Y1879" s="372"/>
      <c r="Z1879" s="372"/>
      <c r="AA1879" s="372"/>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x14ac:dyDescent="0.15">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64"/>
      <c r="Q1880" s="271"/>
      <c r="R1880" s="372"/>
      <c r="S1880" s="375"/>
      <c r="T1880" s="364"/>
      <c r="U1880" s="370"/>
      <c r="V1880" s="366"/>
      <c r="W1880" s="368"/>
      <c r="X1880" s="370"/>
      <c r="Y1880" s="372"/>
      <c r="Z1880" s="372"/>
      <c r="AA1880" s="372"/>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x14ac:dyDescent="0.15">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64"/>
      <c r="Q1881" s="271"/>
      <c r="R1881" s="372"/>
      <c r="S1881" s="375"/>
      <c r="T1881" s="364"/>
      <c r="U1881" s="370"/>
      <c r="V1881" s="366"/>
      <c r="W1881" s="368"/>
      <c r="X1881" s="370"/>
      <c r="Y1881" s="372"/>
      <c r="Z1881" s="372"/>
      <c r="AA1881" s="372"/>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x14ac:dyDescent="0.15">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64"/>
      <c r="Q1882" s="271"/>
      <c r="R1882" s="372"/>
      <c r="S1882" s="375"/>
      <c r="T1882" s="364"/>
      <c r="U1882" s="370"/>
      <c r="V1882" s="366"/>
      <c r="W1882" s="368"/>
      <c r="X1882" s="370"/>
      <c r="Y1882" s="372"/>
      <c r="Z1882" s="372"/>
      <c r="AA1882" s="372"/>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x14ac:dyDescent="0.15">
      <c r="A1883" s="229"/>
      <c r="B1883" s="230"/>
      <c r="C1883" s="231"/>
      <c r="D1883" s="232">
        <v>1</v>
      </c>
      <c r="E1883" s="233"/>
      <c r="F1883" s="233"/>
      <c r="G1883" s="232"/>
      <c r="H1883" s="234"/>
      <c r="I1883" s="234"/>
      <c r="J1883" s="232"/>
      <c r="K1883" s="233"/>
      <c r="L1883" s="232"/>
      <c r="M1883" s="232"/>
      <c r="N1883" s="232"/>
      <c r="O1883" s="255">
        <f t="shared" si="1203"/>
        <v>0</v>
      </c>
      <c r="P1883" s="350">
        <f>SUM(O1883:O1887)</f>
        <v>0</v>
      </c>
      <c r="Q1883" s="264"/>
      <c r="R1883" s="352">
        <f>SUMPRODUCT(Q1883:Q1887+0)</f>
        <v>0</v>
      </c>
      <c r="S1883" s="354" t="e">
        <f>R1883/P1883</f>
        <v>#DIV/0!</v>
      </c>
      <c r="T1883" s="350" t="e">
        <f>LOOKUP(S1883,{0.4,0.45,0.5,0.55,0.6,0.65,0.7,0.75,0.8,0.85,0.9,0.95,1},{0.1,0.175,0.25,0.325,0.4,0.475,0.55,0.625,0.7,0.775,0.85,0.925,1})</f>
        <v>#DIV/0!</v>
      </c>
      <c r="U1883" s="356"/>
      <c r="V1883" s="358"/>
      <c r="W1883" s="360"/>
      <c r="X1883" s="356"/>
      <c r="Y1883" s="352">
        <f>R1883-(V1883/10)-X1883</f>
        <v>0</v>
      </c>
      <c r="Z1883" s="352" t="e">
        <f>Y1883*T1883*AE1883</f>
        <v>#DIV/0!</v>
      </c>
      <c r="AA1883" s="352"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x14ac:dyDescent="0.15">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51"/>
      <c r="Q1884" s="266"/>
      <c r="R1884" s="353"/>
      <c r="S1884" s="355"/>
      <c r="T1884" s="351"/>
      <c r="U1884" s="357"/>
      <c r="V1884" s="359"/>
      <c r="W1884" s="361"/>
      <c r="X1884" s="357"/>
      <c r="Y1884" s="353"/>
      <c r="Z1884" s="353"/>
      <c r="AA1884" s="353"/>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x14ac:dyDescent="0.15">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51"/>
      <c r="Q1885" s="266"/>
      <c r="R1885" s="353"/>
      <c r="S1885" s="355"/>
      <c r="T1885" s="351"/>
      <c r="U1885" s="357"/>
      <c r="V1885" s="359"/>
      <c r="W1885" s="361"/>
      <c r="X1885" s="357"/>
      <c r="Y1885" s="353"/>
      <c r="Z1885" s="353"/>
      <c r="AA1885" s="353"/>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x14ac:dyDescent="0.15">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51"/>
      <c r="Q1886" s="266"/>
      <c r="R1886" s="353"/>
      <c r="S1886" s="355"/>
      <c r="T1886" s="351"/>
      <c r="U1886" s="357"/>
      <c r="V1886" s="359"/>
      <c r="W1886" s="361"/>
      <c r="X1886" s="357"/>
      <c r="Y1886" s="353"/>
      <c r="Z1886" s="353"/>
      <c r="AA1886" s="353"/>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x14ac:dyDescent="0.15">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51"/>
      <c r="Q1887" s="266"/>
      <c r="R1887" s="353"/>
      <c r="S1887" s="355"/>
      <c r="T1887" s="351"/>
      <c r="U1887" s="357"/>
      <c r="V1887" s="359"/>
      <c r="W1887" s="361"/>
      <c r="X1887" s="357"/>
      <c r="Y1887" s="353"/>
      <c r="Z1887" s="353"/>
      <c r="AA1887" s="353"/>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x14ac:dyDescent="0.15">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x14ac:dyDescent="0.15">
      <c r="A1889" s="229"/>
      <c r="B1889" s="230"/>
      <c r="C1889" s="231"/>
      <c r="D1889" s="232">
        <v>1</v>
      </c>
      <c r="E1889" s="233"/>
      <c r="F1889" s="233"/>
      <c r="G1889" s="232"/>
      <c r="H1889" s="234"/>
      <c r="I1889" s="234"/>
      <c r="J1889" s="232"/>
      <c r="K1889" s="233"/>
      <c r="L1889" s="232"/>
      <c r="M1889" s="232"/>
      <c r="N1889" s="232"/>
      <c r="O1889" s="255">
        <f t="shared" ref="O1889:O1913" si="1220">N1889*M1889</f>
        <v>0</v>
      </c>
      <c r="P1889" s="350">
        <f>SUM(O1889:O1893)</f>
        <v>0</v>
      </c>
      <c r="Q1889" s="264"/>
      <c r="R1889" s="352">
        <f>SUMPRODUCT(Q1889:Q1893+0)</f>
        <v>0</v>
      </c>
      <c r="S1889" s="354" t="e">
        <f>R1889/P1889</f>
        <v>#DIV/0!</v>
      </c>
      <c r="T1889" s="350" t="e">
        <f>LOOKUP(S1889,{0.4,0.45,0.5,0.55,0.6,0.65,0.7,0.75,0.8,0.85,0.9,0.95,1},{0.1,0.175,0.25,0.325,0.4,0.475,0.55,0.625,0.7,0.775,0.85,0.925,1})</f>
        <v>#DIV/0!</v>
      </c>
      <c r="U1889" s="356"/>
      <c r="V1889" s="358"/>
      <c r="W1889" s="360"/>
      <c r="X1889" s="356"/>
      <c r="Y1889" s="352">
        <f>R1889-(V1889/10)-X1889</f>
        <v>0</v>
      </c>
      <c r="Z1889" s="352" t="e">
        <f>Y1889*T1889*AE1889</f>
        <v>#DIV/0!</v>
      </c>
      <c r="AA1889" s="352"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x14ac:dyDescent="0.15">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51"/>
      <c r="Q1890" s="266"/>
      <c r="R1890" s="353"/>
      <c r="S1890" s="355"/>
      <c r="T1890" s="351"/>
      <c r="U1890" s="357"/>
      <c r="V1890" s="359"/>
      <c r="W1890" s="361"/>
      <c r="X1890" s="357"/>
      <c r="Y1890" s="353"/>
      <c r="Z1890" s="353"/>
      <c r="AA1890" s="353"/>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x14ac:dyDescent="0.15">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51"/>
      <c r="Q1891" s="266"/>
      <c r="R1891" s="353"/>
      <c r="S1891" s="355"/>
      <c r="T1891" s="351"/>
      <c r="U1891" s="357"/>
      <c r="V1891" s="359"/>
      <c r="W1891" s="361"/>
      <c r="X1891" s="357"/>
      <c r="Y1891" s="353"/>
      <c r="Z1891" s="353"/>
      <c r="AA1891" s="353"/>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x14ac:dyDescent="0.15">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51"/>
      <c r="Q1892" s="266"/>
      <c r="R1892" s="353"/>
      <c r="S1892" s="355"/>
      <c r="T1892" s="351"/>
      <c r="U1892" s="357"/>
      <c r="V1892" s="359"/>
      <c r="W1892" s="361"/>
      <c r="X1892" s="357"/>
      <c r="Y1892" s="353"/>
      <c r="Z1892" s="353"/>
      <c r="AA1892" s="353"/>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x14ac:dyDescent="0.15">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51"/>
      <c r="Q1893" s="266"/>
      <c r="R1893" s="353"/>
      <c r="S1893" s="355"/>
      <c r="T1893" s="351"/>
      <c r="U1893" s="357"/>
      <c r="V1893" s="359"/>
      <c r="W1893" s="361"/>
      <c r="X1893" s="357"/>
      <c r="Y1893" s="353"/>
      <c r="Z1893" s="353"/>
      <c r="AA1893" s="353"/>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x14ac:dyDescent="0.15">
      <c r="A1894" s="241"/>
      <c r="B1894" s="242"/>
      <c r="C1894" s="243"/>
      <c r="D1894" s="244">
        <v>1</v>
      </c>
      <c r="E1894" s="245"/>
      <c r="F1894" s="245"/>
      <c r="G1894" s="244"/>
      <c r="H1894" s="246"/>
      <c r="I1894" s="246"/>
      <c r="J1894" s="244"/>
      <c r="K1894" s="245"/>
      <c r="L1894" s="244"/>
      <c r="M1894" s="244"/>
      <c r="N1894" s="244"/>
      <c r="O1894" s="257">
        <f t="shared" si="1220"/>
        <v>0</v>
      </c>
      <c r="P1894" s="363">
        <f>SUM(O1894:O1898)</f>
        <v>0</v>
      </c>
      <c r="Q1894" s="269"/>
      <c r="R1894" s="371">
        <f>SUMPRODUCT(Q1894:Q1898+0)</f>
        <v>0</v>
      </c>
      <c r="S1894" s="374" t="e">
        <f>R1894/P1894</f>
        <v>#DIV/0!</v>
      </c>
      <c r="T1894" s="363" t="e">
        <f>LOOKUP(S1894,{0.4,0.45,0.5,0.55,0.6,0.65,0.7,0.75,0.8,0.85,0.9,0.95,1},{0.1,0.175,0.25,0.325,0.4,0.475,0.55,0.625,0.7,0.775,0.85,0.925,1})</f>
        <v>#DIV/0!</v>
      </c>
      <c r="U1894" s="369"/>
      <c r="V1894" s="365"/>
      <c r="W1894" s="367"/>
      <c r="X1894" s="369"/>
      <c r="Y1894" s="371">
        <f>R1894-(V1894/10)-X1894</f>
        <v>0</v>
      </c>
      <c r="Z1894" s="371" t="e">
        <f>Y1894*T1894*AE1894</f>
        <v>#DIV/0!</v>
      </c>
      <c r="AA1894" s="371"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x14ac:dyDescent="0.15">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64"/>
      <c r="Q1895" s="271"/>
      <c r="R1895" s="372"/>
      <c r="S1895" s="375"/>
      <c r="T1895" s="364"/>
      <c r="U1895" s="370"/>
      <c r="V1895" s="366"/>
      <c r="W1895" s="368"/>
      <c r="X1895" s="370"/>
      <c r="Y1895" s="372"/>
      <c r="Z1895" s="372"/>
      <c r="AA1895" s="372"/>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x14ac:dyDescent="0.15">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64"/>
      <c r="Q1896" s="271"/>
      <c r="R1896" s="372"/>
      <c r="S1896" s="375"/>
      <c r="T1896" s="364"/>
      <c r="U1896" s="370"/>
      <c r="V1896" s="366"/>
      <c r="W1896" s="368"/>
      <c r="X1896" s="370"/>
      <c r="Y1896" s="372"/>
      <c r="Z1896" s="372"/>
      <c r="AA1896" s="372"/>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x14ac:dyDescent="0.15">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64"/>
      <c r="Q1897" s="271"/>
      <c r="R1897" s="372"/>
      <c r="S1897" s="375"/>
      <c r="T1897" s="364"/>
      <c r="U1897" s="370"/>
      <c r="V1897" s="366"/>
      <c r="W1897" s="368"/>
      <c r="X1897" s="370"/>
      <c r="Y1897" s="372"/>
      <c r="Z1897" s="372"/>
      <c r="AA1897" s="372"/>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x14ac:dyDescent="0.15">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64"/>
      <c r="Q1898" s="271"/>
      <c r="R1898" s="372"/>
      <c r="S1898" s="375"/>
      <c r="T1898" s="364"/>
      <c r="U1898" s="370"/>
      <c r="V1898" s="366"/>
      <c r="W1898" s="368"/>
      <c r="X1898" s="370"/>
      <c r="Y1898" s="372"/>
      <c r="Z1898" s="372"/>
      <c r="AA1898" s="372"/>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x14ac:dyDescent="0.15">
      <c r="A1899" s="229"/>
      <c r="B1899" s="230"/>
      <c r="C1899" s="231"/>
      <c r="D1899" s="232">
        <v>1</v>
      </c>
      <c r="E1899" s="233"/>
      <c r="F1899" s="233"/>
      <c r="G1899" s="232"/>
      <c r="H1899" s="234"/>
      <c r="I1899" s="234"/>
      <c r="J1899" s="232"/>
      <c r="K1899" s="233"/>
      <c r="L1899" s="232"/>
      <c r="M1899" s="232"/>
      <c r="N1899" s="232"/>
      <c r="O1899" s="255">
        <f t="shared" si="1220"/>
        <v>0</v>
      </c>
      <c r="P1899" s="350">
        <f>SUM(O1899:O1903)</f>
        <v>0</v>
      </c>
      <c r="Q1899" s="264"/>
      <c r="R1899" s="352">
        <f>SUMPRODUCT(Q1899:Q1903+0)</f>
        <v>0</v>
      </c>
      <c r="S1899" s="354" t="e">
        <f>R1899/P1899</f>
        <v>#DIV/0!</v>
      </c>
      <c r="T1899" s="350" t="e">
        <f>LOOKUP(S1899,{0.4,0.45,0.5,0.55,0.6,0.65,0.7,0.75,0.8,0.85,0.9,0.95,1},{0.1,0.175,0.25,0.325,0.4,0.475,0.55,0.625,0.7,0.775,0.85,0.925,1})</f>
        <v>#DIV/0!</v>
      </c>
      <c r="U1899" s="356"/>
      <c r="V1899" s="358"/>
      <c r="W1899" s="360"/>
      <c r="X1899" s="356"/>
      <c r="Y1899" s="352">
        <f>R1899-(V1899/10)-X1899</f>
        <v>0</v>
      </c>
      <c r="Z1899" s="352" t="e">
        <f>Y1899*T1899*AE1899</f>
        <v>#DIV/0!</v>
      </c>
      <c r="AA1899" s="352"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x14ac:dyDescent="0.15">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51"/>
      <c r="Q1900" s="266"/>
      <c r="R1900" s="353"/>
      <c r="S1900" s="355"/>
      <c r="T1900" s="351"/>
      <c r="U1900" s="357"/>
      <c r="V1900" s="359"/>
      <c r="W1900" s="361"/>
      <c r="X1900" s="357"/>
      <c r="Y1900" s="353"/>
      <c r="Z1900" s="353"/>
      <c r="AA1900" s="353"/>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x14ac:dyDescent="0.15">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51"/>
      <c r="Q1901" s="266"/>
      <c r="R1901" s="353"/>
      <c r="S1901" s="355"/>
      <c r="T1901" s="351"/>
      <c r="U1901" s="357"/>
      <c r="V1901" s="359"/>
      <c r="W1901" s="361"/>
      <c r="X1901" s="357"/>
      <c r="Y1901" s="353"/>
      <c r="Z1901" s="353"/>
      <c r="AA1901" s="353"/>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x14ac:dyDescent="0.15">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51"/>
      <c r="Q1902" s="266"/>
      <c r="R1902" s="353"/>
      <c r="S1902" s="355"/>
      <c r="T1902" s="351"/>
      <c r="U1902" s="357"/>
      <c r="V1902" s="359"/>
      <c r="W1902" s="361"/>
      <c r="X1902" s="357"/>
      <c r="Y1902" s="353"/>
      <c r="Z1902" s="353"/>
      <c r="AA1902" s="353"/>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x14ac:dyDescent="0.15">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51"/>
      <c r="Q1903" s="266"/>
      <c r="R1903" s="353"/>
      <c r="S1903" s="355"/>
      <c r="T1903" s="351"/>
      <c r="U1903" s="357"/>
      <c r="V1903" s="359"/>
      <c r="W1903" s="361"/>
      <c r="X1903" s="357"/>
      <c r="Y1903" s="353"/>
      <c r="Z1903" s="353"/>
      <c r="AA1903" s="353"/>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x14ac:dyDescent="0.15">
      <c r="A1904" s="241"/>
      <c r="B1904" s="242"/>
      <c r="C1904" s="243"/>
      <c r="D1904" s="244">
        <v>1</v>
      </c>
      <c r="E1904" s="245"/>
      <c r="F1904" s="245"/>
      <c r="G1904" s="244"/>
      <c r="H1904" s="246"/>
      <c r="I1904" s="246"/>
      <c r="J1904" s="244"/>
      <c r="K1904" s="245"/>
      <c r="L1904" s="244"/>
      <c r="M1904" s="244"/>
      <c r="N1904" s="244"/>
      <c r="O1904" s="257">
        <f t="shared" si="1220"/>
        <v>0</v>
      </c>
      <c r="P1904" s="363">
        <f>SUM(O1904:O1908)</f>
        <v>0</v>
      </c>
      <c r="Q1904" s="269"/>
      <c r="R1904" s="371">
        <f>SUMPRODUCT(Q1904:Q1908+0)</f>
        <v>0</v>
      </c>
      <c r="S1904" s="374" t="e">
        <f>R1904/P1904</f>
        <v>#DIV/0!</v>
      </c>
      <c r="T1904" s="363" t="e">
        <f>LOOKUP(S1904,{0.4,0.45,0.5,0.55,0.6,0.65,0.7,0.75,0.8,0.85,0.9,0.95,1},{0.1,0.175,0.25,0.325,0.4,0.475,0.55,0.625,0.7,0.775,0.85,0.925,1})</f>
        <v>#DIV/0!</v>
      </c>
      <c r="U1904" s="369"/>
      <c r="V1904" s="365"/>
      <c r="W1904" s="367"/>
      <c r="X1904" s="369"/>
      <c r="Y1904" s="371">
        <f>R1904-(V1904/10)-X1904</f>
        <v>0</v>
      </c>
      <c r="Z1904" s="371" t="e">
        <f>Y1904*T1904*AE1904</f>
        <v>#DIV/0!</v>
      </c>
      <c r="AA1904" s="371"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x14ac:dyDescent="0.15">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64"/>
      <c r="Q1905" s="271"/>
      <c r="R1905" s="372"/>
      <c r="S1905" s="375"/>
      <c r="T1905" s="364"/>
      <c r="U1905" s="370"/>
      <c r="V1905" s="366"/>
      <c r="W1905" s="368"/>
      <c r="X1905" s="370"/>
      <c r="Y1905" s="372"/>
      <c r="Z1905" s="372"/>
      <c r="AA1905" s="372"/>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x14ac:dyDescent="0.15">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64"/>
      <c r="Q1906" s="271"/>
      <c r="R1906" s="372"/>
      <c r="S1906" s="375"/>
      <c r="T1906" s="364"/>
      <c r="U1906" s="370"/>
      <c r="V1906" s="366"/>
      <c r="W1906" s="368"/>
      <c r="X1906" s="370"/>
      <c r="Y1906" s="372"/>
      <c r="Z1906" s="372"/>
      <c r="AA1906" s="372"/>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x14ac:dyDescent="0.15">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64"/>
      <c r="Q1907" s="271"/>
      <c r="R1907" s="372"/>
      <c r="S1907" s="375"/>
      <c r="T1907" s="364"/>
      <c r="U1907" s="370"/>
      <c r="V1907" s="366"/>
      <c r="W1907" s="368"/>
      <c r="X1907" s="370"/>
      <c r="Y1907" s="372"/>
      <c r="Z1907" s="372"/>
      <c r="AA1907" s="372"/>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x14ac:dyDescent="0.15">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64"/>
      <c r="Q1908" s="271"/>
      <c r="R1908" s="372"/>
      <c r="S1908" s="375"/>
      <c r="T1908" s="364"/>
      <c r="U1908" s="370"/>
      <c r="V1908" s="366"/>
      <c r="W1908" s="368"/>
      <c r="X1908" s="370"/>
      <c r="Y1908" s="372"/>
      <c r="Z1908" s="372"/>
      <c r="AA1908" s="372"/>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x14ac:dyDescent="0.15">
      <c r="A1909" s="229"/>
      <c r="B1909" s="230"/>
      <c r="C1909" s="231"/>
      <c r="D1909" s="232">
        <v>1</v>
      </c>
      <c r="E1909" s="233"/>
      <c r="F1909" s="233"/>
      <c r="G1909" s="232"/>
      <c r="H1909" s="234"/>
      <c r="I1909" s="234"/>
      <c r="J1909" s="232"/>
      <c r="K1909" s="233"/>
      <c r="L1909" s="232"/>
      <c r="M1909" s="232"/>
      <c r="N1909" s="232"/>
      <c r="O1909" s="255">
        <f t="shared" si="1220"/>
        <v>0</v>
      </c>
      <c r="P1909" s="350">
        <f>SUM(O1909:O1913)</f>
        <v>0</v>
      </c>
      <c r="Q1909" s="264"/>
      <c r="R1909" s="352">
        <f>SUMPRODUCT(Q1909:Q1913+0)</f>
        <v>0</v>
      </c>
      <c r="S1909" s="354" t="e">
        <f>R1909/P1909</f>
        <v>#DIV/0!</v>
      </c>
      <c r="T1909" s="350" t="e">
        <f>LOOKUP(S1909,{0.4,0.45,0.5,0.55,0.6,0.65,0.7,0.75,0.8,0.85,0.9,0.95,1},{0.1,0.175,0.25,0.325,0.4,0.475,0.55,0.625,0.7,0.775,0.85,0.925,1})</f>
        <v>#DIV/0!</v>
      </c>
      <c r="U1909" s="356"/>
      <c r="V1909" s="358"/>
      <c r="W1909" s="360"/>
      <c r="X1909" s="356"/>
      <c r="Y1909" s="352">
        <f>R1909-(V1909/10)-X1909</f>
        <v>0</v>
      </c>
      <c r="Z1909" s="352" t="e">
        <f>Y1909*T1909*AE1909</f>
        <v>#DIV/0!</v>
      </c>
      <c r="AA1909" s="352"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x14ac:dyDescent="0.15">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51"/>
      <c r="Q1910" s="266"/>
      <c r="R1910" s="353"/>
      <c r="S1910" s="355"/>
      <c r="T1910" s="351"/>
      <c r="U1910" s="357"/>
      <c r="V1910" s="359"/>
      <c r="W1910" s="361"/>
      <c r="X1910" s="357"/>
      <c r="Y1910" s="353"/>
      <c r="Z1910" s="353"/>
      <c r="AA1910" s="353"/>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x14ac:dyDescent="0.15">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51"/>
      <c r="Q1911" s="266"/>
      <c r="R1911" s="353"/>
      <c r="S1911" s="355"/>
      <c r="T1911" s="351"/>
      <c r="U1911" s="357"/>
      <c r="V1911" s="359"/>
      <c r="W1911" s="361"/>
      <c r="X1911" s="357"/>
      <c r="Y1911" s="353"/>
      <c r="Z1911" s="353"/>
      <c r="AA1911" s="353"/>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x14ac:dyDescent="0.15">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51"/>
      <c r="Q1912" s="266"/>
      <c r="R1912" s="353"/>
      <c r="S1912" s="355"/>
      <c r="T1912" s="351"/>
      <c r="U1912" s="357"/>
      <c r="V1912" s="359"/>
      <c r="W1912" s="361"/>
      <c r="X1912" s="357"/>
      <c r="Y1912" s="353"/>
      <c r="Z1912" s="353"/>
      <c r="AA1912" s="353"/>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x14ac:dyDescent="0.15">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51"/>
      <c r="Q1913" s="266"/>
      <c r="R1913" s="353"/>
      <c r="S1913" s="355"/>
      <c r="T1913" s="351"/>
      <c r="U1913" s="357"/>
      <c r="V1913" s="359"/>
      <c r="W1913" s="361"/>
      <c r="X1913" s="357"/>
      <c r="Y1913" s="353"/>
      <c r="Z1913" s="353"/>
      <c r="AA1913" s="353"/>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x14ac:dyDescent="0.15">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x14ac:dyDescent="0.15">
      <c r="A1915" s="229"/>
      <c r="B1915" s="230"/>
      <c r="C1915" s="231"/>
      <c r="D1915" s="232">
        <v>1</v>
      </c>
      <c r="E1915" s="233"/>
      <c r="F1915" s="233"/>
      <c r="G1915" s="232"/>
      <c r="H1915" s="234"/>
      <c r="I1915" s="234"/>
      <c r="J1915" s="232"/>
      <c r="K1915" s="233"/>
      <c r="L1915" s="232"/>
      <c r="M1915" s="232"/>
      <c r="N1915" s="232"/>
      <c r="O1915" s="255">
        <f t="shared" ref="O1915:O1939" si="1237">N1915*M1915</f>
        <v>0</v>
      </c>
      <c r="P1915" s="350">
        <f>SUM(O1915:O1919)</f>
        <v>0</v>
      </c>
      <c r="Q1915" s="264"/>
      <c r="R1915" s="352">
        <f>SUMPRODUCT(Q1915:Q1919+0)</f>
        <v>0</v>
      </c>
      <c r="S1915" s="354" t="e">
        <f>R1915/P1915</f>
        <v>#DIV/0!</v>
      </c>
      <c r="T1915" s="350" t="e">
        <f>LOOKUP(S1915,{0.4,0.45,0.5,0.55,0.6,0.65,0.7,0.75,0.8,0.85,0.9,0.95,1},{0.1,0.175,0.25,0.325,0.4,0.475,0.55,0.625,0.7,0.775,0.85,0.925,1})</f>
        <v>#DIV/0!</v>
      </c>
      <c r="U1915" s="356"/>
      <c r="V1915" s="358"/>
      <c r="W1915" s="360"/>
      <c r="X1915" s="356"/>
      <c r="Y1915" s="352">
        <f>R1915-(V1915/10)-X1915</f>
        <v>0</v>
      </c>
      <c r="Z1915" s="352" t="e">
        <f>Y1915*T1915*AE1915</f>
        <v>#DIV/0!</v>
      </c>
      <c r="AA1915" s="352"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x14ac:dyDescent="0.15">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51"/>
      <c r="Q1916" s="266"/>
      <c r="R1916" s="353"/>
      <c r="S1916" s="355"/>
      <c r="T1916" s="351"/>
      <c r="U1916" s="357"/>
      <c r="V1916" s="359"/>
      <c r="W1916" s="361"/>
      <c r="X1916" s="357"/>
      <c r="Y1916" s="353"/>
      <c r="Z1916" s="353"/>
      <c r="AA1916" s="353"/>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x14ac:dyDescent="0.15">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51"/>
      <c r="Q1917" s="266"/>
      <c r="R1917" s="353"/>
      <c r="S1917" s="355"/>
      <c r="T1917" s="351"/>
      <c r="U1917" s="357"/>
      <c r="V1917" s="359"/>
      <c r="W1917" s="361"/>
      <c r="X1917" s="357"/>
      <c r="Y1917" s="353"/>
      <c r="Z1917" s="353"/>
      <c r="AA1917" s="353"/>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x14ac:dyDescent="0.15">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51"/>
      <c r="Q1918" s="266"/>
      <c r="R1918" s="353"/>
      <c r="S1918" s="355"/>
      <c r="T1918" s="351"/>
      <c r="U1918" s="357"/>
      <c r="V1918" s="359"/>
      <c r="W1918" s="361"/>
      <c r="X1918" s="357"/>
      <c r="Y1918" s="353"/>
      <c r="Z1918" s="353"/>
      <c r="AA1918" s="353"/>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x14ac:dyDescent="0.15">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51"/>
      <c r="Q1919" s="266"/>
      <c r="R1919" s="353"/>
      <c r="S1919" s="355"/>
      <c r="T1919" s="351"/>
      <c r="U1919" s="357"/>
      <c r="V1919" s="359"/>
      <c r="W1919" s="361"/>
      <c r="X1919" s="357"/>
      <c r="Y1919" s="353"/>
      <c r="Z1919" s="353"/>
      <c r="AA1919" s="353"/>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x14ac:dyDescent="0.15">
      <c r="A1920" s="241"/>
      <c r="B1920" s="242"/>
      <c r="C1920" s="243"/>
      <c r="D1920" s="244">
        <v>1</v>
      </c>
      <c r="E1920" s="245"/>
      <c r="F1920" s="245"/>
      <c r="G1920" s="244"/>
      <c r="H1920" s="246"/>
      <c r="I1920" s="246"/>
      <c r="J1920" s="244"/>
      <c r="K1920" s="245"/>
      <c r="L1920" s="244"/>
      <c r="M1920" s="244"/>
      <c r="N1920" s="244"/>
      <c r="O1920" s="257">
        <f t="shared" si="1237"/>
        <v>0</v>
      </c>
      <c r="P1920" s="363">
        <f>SUM(O1920:O1924)</f>
        <v>0</v>
      </c>
      <c r="Q1920" s="269"/>
      <c r="R1920" s="371">
        <f>SUMPRODUCT(Q1920:Q1924+0)</f>
        <v>0</v>
      </c>
      <c r="S1920" s="374" t="e">
        <f>R1920/P1920</f>
        <v>#DIV/0!</v>
      </c>
      <c r="T1920" s="363" t="e">
        <f>LOOKUP(S1920,{0.4,0.45,0.5,0.55,0.6,0.65,0.7,0.75,0.8,0.85,0.9,0.95,1},{0.1,0.175,0.25,0.325,0.4,0.475,0.55,0.625,0.7,0.775,0.85,0.925,1})</f>
        <v>#DIV/0!</v>
      </c>
      <c r="U1920" s="369"/>
      <c r="V1920" s="365"/>
      <c r="W1920" s="367"/>
      <c r="X1920" s="369"/>
      <c r="Y1920" s="371">
        <f>R1920-(V1920/10)-X1920</f>
        <v>0</v>
      </c>
      <c r="Z1920" s="371" t="e">
        <f>Y1920*T1920*AE1920</f>
        <v>#DIV/0!</v>
      </c>
      <c r="AA1920" s="371"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x14ac:dyDescent="0.15">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64"/>
      <c r="Q1921" s="271"/>
      <c r="R1921" s="372"/>
      <c r="S1921" s="375"/>
      <c r="T1921" s="364"/>
      <c r="U1921" s="370"/>
      <c r="V1921" s="366"/>
      <c r="W1921" s="368"/>
      <c r="X1921" s="370"/>
      <c r="Y1921" s="372"/>
      <c r="Z1921" s="372"/>
      <c r="AA1921" s="372"/>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x14ac:dyDescent="0.15">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64"/>
      <c r="Q1922" s="271"/>
      <c r="R1922" s="372"/>
      <c r="S1922" s="375"/>
      <c r="T1922" s="364"/>
      <c r="U1922" s="370"/>
      <c r="V1922" s="366"/>
      <c r="W1922" s="368"/>
      <c r="X1922" s="370"/>
      <c r="Y1922" s="372"/>
      <c r="Z1922" s="372"/>
      <c r="AA1922" s="372"/>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x14ac:dyDescent="0.15">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64"/>
      <c r="Q1923" s="271"/>
      <c r="R1923" s="372"/>
      <c r="S1923" s="375"/>
      <c r="T1923" s="364"/>
      <c r="U1923" s="370"/>
      <c r="V1923" s="366"/>
      <c r="W1923" s="368"/>
      <c r="X1923" s="370"/>
      <c r="Y1923" s="372"/>
      <c r="Z1923" s="372"/>
      <c r="AA1923" s="372"/>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x14ac:dyDescent="0.15">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64"/>
      <c r="Q1924" s="271"/>
      <c r="R1924" s="372"/>
      <c r="S1924" s="375"/>
      <c r="T1924" s="364"/>
      <c r="U1924" s="370"/>
      <c r="V1924" s="366"/>
      <c r="W1924" s="368"/>
      <c r="X1924" s="370"/>
      <c r="Y1924" s="372"/>
      <c r="Z1924" s="372"/>
      <c r="AA1924" s="372"/>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x14ac:dyDescent="0.15">
      <c r="A1925" s="229"/>
      <c r="B1925" s="230"/>
      <c r="C1925" s="231"/>
      <c r="D1925" s="232">
        <v>1</v>
      </c>
      <c r="E1925" s="233"/>
      <c r="F1925" s="233"/>
      <c r="G1925" s="232"/>
      <c r="H1925" s="234"/>
      <c r="I1925" s="234"/>
      <c r="J1925" s="232"/>
      <c r="K1925" s="233"/>
      <c r="L1925" s="232"/>
      <c r="M1925" s="232"/>
      <c r="N1925" s="232"/>
      <c r="O1925" s="255">
        <f t="shared" si="1237"/>
        <v>0</v>
      </c>
      <c r="P1925" s="350">
        <f>SUM(O1925:O1929)</f>
        <v>0</v>
      </c>
      <c r="Q1925" s="264"/>
      <c r="R1925" s="352">
        <f>SUMPRODUCT(Q1925:Q1929+0)</f>
        <v>0</v>
      </c>
      <c r="S1925" s="354" t="e">
        <f>R1925/P1925</f>
        <v>#DIV/0!</v>
      </c>
      <c r="T1925" s="350" t="e">
        <f>LOOKUP(S1925,{0.4,0.45,0.5,0.55,0.6,0.65,0.7,0.75,0.8,0.85,0.9,0.95,1},{0.1,0.175,0.25,0.325,0.4,0.475,0.55,0.625,0.7,0.775,0.85,0.925,1})</f>
        <v>#DIV/0!</v>
      </c>
      <c r="U1925" s="356"/>
      <c r="V1925" s="358"/>
      <c r="W1925" s="360"/>
      <c r="X1925" s="356"/>
      <c r="Y1925" s="352">
        <f>R1925-(V1925/10)-X1925</f>
        <v>0</v>
      </c>
      <c r="Z1925" s="352" t="e">
        <f>Y1925*T1925*AE1925</f>
        <v>#DIV/0!</v>
      </c>
      <c r="AA1925" s="352"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x14ac:dyDescent="0.15">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51"/>
      <c r="Q1926" s="266"/>
      <c r="R1926" s="353"/>
      <c r="S1926" s="355"/>
      <c r="T1926" s="351"/>
      <c r="U1926" s="357"/>
      <c r="V1926" s="359"/>
      <c r="W1926" s="361"/>
      <c r="X1926" s="357"/>
      <c r="Y1926" s="353"/>
      <c r="Z1926" s="353"/>
      <c r="AA1926" s="353"/>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x14ac:dyDescent="0.15">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51"/>
      <c r="Q1927" s="266"/>
      <c r="R1927" s="353"/>
      <c r="S1927" s="355"/>
      <c r="T1927" s="351"/>
      <c r="U1927" s="357"/>
      <c r="V1927" s="359"/>
      <c r="W1927" s="361"/>
      <c r="X1927" s="357"/>
      <c r="Y1927" s="353"/>
      <c r="Z1927" s="353"/>
      <c r="AA1927" s="353"/>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x14ac:dyDescent="0.15">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51"/>
      <c r="Q1928" s="266"/>
      <c r="R1928" s="353"/>
      <c r="S1928" s="355"/>
      <c r="T1928" s="351"/>
      <c r="U1928" s="357"/>
      <c r="V1928" s="359"/>
      <c r="W1928" s="361"/>
      <c r="X1928" s="357"/>
      <c r="Y1928" s="353"/>
      <c r="Z1928" s="353"/>
      <c r="AA1928" s="353"/>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x14ac:dyDescent="0.15">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51"/>
      <c r="Q1929" s="266"/>
      <c r="R1929" s="353"/>
      <c r="S1929" s="355"/>
      <c r="T1929" s="351"/>
      <c r="U1929" s="357"/>
      <c r="V1929" s="359"/>
      <c r="W1929" s="361"/>
      <c r="X1929" s="357"/>
      <c r="Y1929" s="353"/>
      <c r="Z1929" s="353"/>
      <c r="AA1929" s="353"/>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x14ac:dyDescent="0.15">
      <c r="A1930" s="241"/>
      <c r="B1930" s="242"/>
      <c r="C1930" s="243"/>
      <c r="D1930" s="244">
        <v>1</v>
      </c>
      <c r="E1930" s="245"/>
      <c r="F1930" s="245"/>
      <c r="G1930" s="244"/>
      <c r="H1930" s="246"/>
      <c r="I1930" s="246"/>
      <c r="J1930" s="244"/>
      <c r="K1930" s="245"/>
      <c r="L1930" s="244"/>
      <c r="M1930" s="244"/>
      <c r="N1930" s="244"/>
      <c r="O1930" s="257">
        <f t="shared" si="1237"/>
        <v>0</v>
      </c>
      <c r="P1930" s="363">
        <f>SUM(O1930:O1934)</f>
        <v>0</v>
      </c>
      <c r="Q1930" s="269"/>
      <c r="R1930" s="371">
        <f>SUMPRODUCT(Q1930:Q1934+0)</f>
        <v>0</v>
      </c>
      <c r="S1930" s="374" t="e">
        <f>R1930/P1930</f>
        <v>#DIV/0!</v>
      </c>
      <c r="T1930" s="363" t="e">
        <f>LOOKUP(S1930,{0.4,0.45,0.5,0.55,0.6,0.65,0.7,0.75,0.8,0.85,0.9,0.95,1},{0.1,0.175,0.25,0.325,0.4,0.475,0.55,0.625,0.7,0.775,0.85,0.925,1})</f>
        <v>#DIV/0!</v>
      </c>
      <c r="U1930" s="369"/>
      <c r="V1930" s="365"/>
      <c r="W1930" s="367"/>
      <c r="X1930" s="369"/>
      <c r="Y1930" s="371">
        <f>R1930-(V1930/10)-X1930</f>
        <v>0</v>
      </c>
      <c r="Z1930" s="371" t="e">
        <f>Y1930*T1930*AE1930</f>
        <v>#DIV/0!</v>
      </c>
      <c r="AA1930" s="371"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x14ac:dyDescent="0.15">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64"/>
      <c r="Q1931" s="271"/>
      <c r="R1931" s="372"/>
      <c r="S1931" s="375"/>
      <c r="T1931" s="364"/>
      <c r="U1931" s="370"/>
      <c r="V1931" s="366"/>
      <c r="W1931" s="368"/>
      <c r="X1931" s="370"/>
      <c r="Y1931" s="372"/>
      <c r="Z1931" s="372"/>
      <c r="AA1931" s="372"/>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x14ac:dyDescent="0.15">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64"/>
      <c r="Q1932" s="271"/>
      <c r="R1932" s="372"/>
      <c r="S1932" s="375"/>
      <c r="T1932" s="364"/>
      <c r="U1932" s="370"/>
      <c r="V1932" s="366"/>
      <c r="W1932" s="368"/>
      <c r="X1932" s="370"/>
      <c r="Y1932" s="372"/>
      <c r="Z1932" s="372"/>
      <c r="AA1932" s="372"/>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x14ac:dyDescent="0.15">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64"/>
      <c r="Q1933" s="271"/>
      <c r="R1933" s="372"/>
      <c r="S1933" s="375"/>
      <c r="T1933" s="364"/>
      <c r="U1933" s="370"/>
      <c r="V1933" s="366"/>
      <c r="W1933" s="368"/>
      <c r="X1933" s="370"/>
      <c r="Y1933" s="372"/>
      <c r="Z1933" s="372"/>
      <c r="AA1933" s="372"/>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x14ac:dyDescent="0.15">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64"/>
      <c r="Q1934" s="271"/>
      <c r="R1934" s="372"/>
      <c r="S1934" s="375"/>
      <c r="T1934" s="364"/>
      <c r="U1934" s="370"/>
      <c r="V1934" s="366"/>
      <c r="W1934" s="368"/>
      <c r="X1934" s="370"/>
      <c r="Y1934" s="372"/>
      <c r="Z1934" s="372"/>
      <c r="AA1934" s="372"/>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x14ac:dyDescent="0.15">
      <c r="A1935" s="229"/>
      <c r="B1935" s="230"/>
      <c r="C1935" s="231"/>
      <c r="D1935" s="232">
        <v>1</v>
      </c>
      <c r="E1935" s="233"/>
      <c r="F1935" s="233"/>
      <c r="G1935" s="232"/>
      <c r="H1935" s="234"/>
      <c r="I1935" s="234"/>
      <c r="J1935" s="232"/>
      <c r="K1935" s="233"/>
      <c r="L1935" s="232"/>
      <c r="M1935" s="232"/>
      <c r="N1935" s="232"/>
      <c r="O1935" s="255">
        <f t="shared" si="1237"/>
        <v>0</v>
      </c>
      <c r="P1935" s="350">
        <f>SUM(O1935:O1939)</f>
        <v>0</v>
      </c>
      <c r="Q1935" s="264"/>
      <c r="R1935" s="352">
        <f>SUMPRODUCT(Q1935:Q1939+0)</f>
        <v>0</v>
      </c>
      <c r="S1935" s="354" t="e">
        <f>R1935/P1935</f>
        <v>#DIV/0!</v>
      </c>
      <c r="T1935" s="350" t="e">
        <f>LOOKUP(S1935,{0.4,0.45,0.5,0.55,0.6,0.65,0.7,0.75,0.8,0.85,0.9,0.95,1},{0.1,0.175,0.25,0.325,0.4,0.475,0.55,0.625,0.7,0.775,0.85,0.925,1})</f>
        <v>#DIV/0!</v>
      </c>
      <c r="U1935" s="356"/>
      <c r="V1935" s="358"/>
      <c r="W1935" s="360"/>
      <c r="X1935" s="356"/>
      <c r="Y1935" s="352">
        <f>R1935-(V1935/10)-X1935</f>
        <v>0</v>
      </c>
      <c r="Z1935" s="352" t="e">
        <f>Y1935*T1935*AE1935</f>
        <v>#DIV/0!</v>
      </c>
      <c r="AA1935" s="352"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x14ac:dyDescent="0.15">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51"/>
      <c r="Q1936" s="266"/>
      <c r="R1936" s="353"/>
      <c r="S1936" s="355"/>
      <c r="T1936" s="351"/>
      <c r="U1936" s="357"/>
      <c r="V1936" s="359"/>
      <c r="W1936" s="361"/>
      <c r="X1936" s="357"/>
      <c r="Y1936" s="353"/>
      <c r="Z1936" s="353"/>
      <c r="AA1936" s="353"/>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x14ac:dyDescent="0.15">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51"/>
      <c r="Q1937" s="266"/>
      <c r="R1937" s="353"/>
      <c r="S1937" s="355"/>
      <c r="T1937" s="351"/>
      <c r="U1937" s="357"/>
      <c r="V1937" s="359"/>
      <c r="W1937" s="361"/>
      <c r="X1937" s="357"/>
      <c r="Y1937" s="353"/>
      <c r="Z1937" s="353"/>
      <c r="AA1937" s="353"/>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x14ac:dyDescent="0.15">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51"/>
      <c r="Q1938" s="266"/>
      <c r="R1938" s="353"/>
      <c r="S1938" s="355"/>
      <c r="T1938" s="351"/>
      <c r="U1938" s="357"/>
      <c r="V1938" s="359"/>
      <c r="W1938" s="361"/>
      <c r="X1938" s="357"/>
      <c r="Y1938" s="353"/>
      <c r="Z1938" s="353"/>
      <c r="AA1938" s="353"/>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x14ac:dyDescent="0.15">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51"/>
      <c r="Q1939" s="266"/>
      <c r="R1939" s="353"/>
      <c r="S1939" s="355"/>
      <c r="T1939" s="351"/>
      <c r="U1939" s="357"/>
      <c r="V1939" s="359"/>
      <c r="W1939" s="361"/>
      <c r="X1939" s="357"/>
      <c r="Y1939" s="353"/>
      <c r="Z1939" s="353"/>
      <c r="AA1939" s="353"/>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x14ac:dyDescent="0.15">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x14ac:dyDescent="0.15">
      <c r="A1941" s="229"/>
      <c r="B1941" s="230"/>
      <c r="C1941" s="231"/>
      <c r="D1941" s="232">
        <v>1</v>
      </c>
      <c r="E1941" s="233"/>
      <c r="F1941" s="233"/>
      <c r="G1941" s="232"/>
      <c r="H1941" s="234"/>
      <c r="I1941" s="234"/>
      <c r="J1941" s="232"/>
      <c r="K1941" s="233"/>
      <c r="L1941" s="232"/>
      <c r="M1941" s="232"/>
      <c r="N1941" s="232"/>
      <c r="O1941" s="255">
        <f t="shared" ref="O1941:O1965" si="1254">N1941*M1941</f>
        <v>0</v>
      </c>
      <c r="P1941" s="350">
        <f>SUM(O1941:O1945)</f>
        <v>0</v>
      </c>
      <c r="Q1941" s="264"/>
      <c r="R1941" s="352">
        <f>SUMPRODUCT(Q1941:Q1945+0)</f>
        <v>0</v>
      </c>
      <c r="S1941" s="354" t="e">
        <f>R1941/P1941</f>
        <v>#DIV/0!</v>
      </c>
      <c r="T1941" s="350" t="e">
        <f>LOOKUP(S1941,{0.4,0.45,0.5,0.55,0.6,0.65,0.7,0.75,0.8,0.85,0.9,0.95,1},{0.1,0.175,0.25,0.325,0.4,0.475,0.55,0.625,0.7,0.775,0.85,0.925,1})</f>
        <v>#DIV/0!</v>
      </c>
      <c r="U1941" s="356"/>
      <c r="V1941" s="358"/>
      <c r="W1941" s="360"/>
      <c r="X1941" s="356"/>
      <c r="Y1941" s="352">
        <f>R1941-(V1941/10)-X1941</f>
        <v>0</v>
      </c>
      <c r="Z1941" s="352" t="e">
        <f>Y1941*T1941*AE1941</f>
        <v>#DIV/0!</v>
      </c>
      <c r="AA1941" s="352"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x14ac:dyDescent="0.15">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51"/>
      <c r="Q1942" s="266"/>
      <c r="R1942" s="353"/>
      <c r="S1942" s="355"/>
      <c r="T1942" s="351"/>
      <c r="U1942" s="357"/>
      <c r="V1942" s="359"/>
      <c r="W1942" s="361"/>
      <c r="X1942" s="357"/>
      <c r="Y1942" s="353"/>
      <c r="Z1942" s="353"/>
      <c r="AA1942" s="353"/>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x14ac:dyDescent="0.15">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51"/>
      <c r="Q1943" s="266"/>
      <c r="R1943" s="353"/>
      <c r="S1943" s="355"/>
      <c r="T1943" s="351"/>
      <c r="U1943" s="357"/>
      <c r="V1943" s="359"/>
      <c r="W1943" s="361"/>
      <c r="X1943" s="357"/>
      <c r="Y1943" s="353"/>
      <c r="Z1943" s="353"/>
      <c r="AA1943" s="353"/>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x14ac:dyDescent="0.15">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51"/>
      <c r="Q1944" s="266"/>
      <c r="R1944" s="353"/>
      <c r="S1944" s="355"/>
      <c r="T1944" s="351"/>
      <c r="U1944" s="357"/>
      <c r="V1944" s="359"/>
      <c r="W1944" s="361"/>
      <c r="X1944" s="357"/>
      <c r="Y1944" s="353"/>
      <c r="Z1944" s="353"/>
      <c r="AA1944" s="353"/>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x14ac:dyDescent="0.15">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51"/>
      <c r="Q1945" s="266"/>
      <c r="R1945" s="353"/>
      <c r="S1945" s="355"/>
      <c r="T1945" s="351"/>
      <c r="U1945" s="357"/>
      <c r="V1945" s="359"/>
      <c r="W1945" s="361"/>
      <c r="X1945" s="357"/>
      <c r="Y1945" s="353"/>
      <c r="Z1945" s="353"/>
      <c r="AA1945" s="353"/>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x14ac:dyDescent="0.15">
      <c r="A1946" s="241"/>
      <c r="B1946" s="242"/>
      <c r="C1946" s="243"/>
      <c r="D1946" s="244">
        <v>1</v>
      </c>
      <c r="E1946" s="245"/>
      <c r="F1946" s="245"/>
      <c r="G1946" s="244"/>
      <c r="H1946" s="246"/>
      <c r="I1946" s="246"/>
      <c r="J1946" s="244"/>
      <c r="K1946" s="245"/>
      <c r="L1946" s="244"/>
      <c r="M1946" s="244"/>
      <c r="N1946" s="244"/>
      <c r="O1946" s="257">
        <f t="shared" si="1254"/>
        <v>0</v>
      </c>
      <c r="P1946" s="363">
        <f>SUM(O1946:O1950)</f>
        <v>0</v>
      </c>
      <c r="Q1946" s="269"/>
      <c r="R1946" s="371">
        <f>SUMPRODUCT(Q1946:Q1950+0)</f>
        <v>0</v>
      </c>
      <c r="S1946" s="374" t="e">
        <f>R1946/P1946</f>
        <v>#DIV/0!</v>
      </c>
      <c r="T1946" s="363" t="e">
        <f>LOOKUP(S1946,{0.4,0.45,0.5,0.55,0.6,0.65,0.7,0.75,0.8,0.85,0.9,0.95,1},{0.1,0.175,0.25,0.325,0.4,0.475,0.55,0.625,0.7,0.775,0.85,0.925,1})</f>
        <v>#DIV/0!</v>
      </c>
      <c r="U1946" s="369"/>
      <c r="V1946" s="365"/>
      <c r="W1946" s="367"/>
      <c r="X1946" s="369"/>
      <c r="Y1946" s="371">
        <f>R1946-(V1946/10)-X1946</f>
        <v>0</v>
      </c>
      <c r="Z1946" s="371" t="e">
        <f>Y1946*T1946*AE1946</f>
        <v>#DIV/0!</v>
      </c>
      <c r="AA1946" s="371"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x14ac:dyDescent="0.15">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64"/>
      <c r="Q1947" s="271"/>
      <c r="R1947" s="372"/>
      <c r="S1947" s="375"/>
      <c r="T1947" s="364"/>
      <c r="U1947" s="370"/>
      <c r="V1947" s="366"/>
      <c r="W1947" s="368"/>
      <c r="X1947" s="370"/>
      <c r="Y1947" s="372"/>
      <c r="Z1947" s="372"/>
      <c r="AA1947" s="372"/>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x14ac:dyDescent="0.15">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64"/>
      <c r="Q1948" s="271"/>
      <c r="R1948" s="372"/>
      <c r="S1948" s="375"/>
      <c r="T1948" s="364"/>
      <c r="U1948" s="370"/>
      <c r="V1948" s="366"/>
      <c r="W1948" s="368"/>
      <c r="X1948" s="370"/>
      <c r="Y1948" s="372"/>
      <c r="Z1948" s="372"/>
      <c r="AA1948" s="372"/>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x14ac:dyDescent="0.15">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64"/>
      <c r="Q1949" s="271"/>
      <c r="R1949" s="372"/>
      <c r="S1949" s="375"/>
      <c r="T1949" s="364"/>
      <c r="U1949" s="370"/>
      <c r="V1949" s="366"/>
      <c r="W1949" s="368"/>
      <c r="X1949" s="370"/>
      <c r="Y1949" s="372"/>
      <c r="Z1949" s="372"/>
      <c r="AA1949" s="372"/>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x14ac:dyDescent="0.15">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64"/>
      <c r="Q1950" s="271"/>
      <c r="R1950" s="372"/>
      <c r="S1950" s="375"/>
      <c r="T1950" s="364"/>
      <c r="U1950" s="370"/>
      <c r="V1950" s="366"/>
      <c r="W1950" s="368"/>
      <c r="X1950" s="370"/>
      <c r="Y1950" s="372"/>
      <c r="Z1950" s="372"/>
      <c r="AA1950" s="372"/>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x14ac:dyDescent="0.15">
      <c r="A1951" s="229"/>
      <c r="B1951" s="230"/>
      <c r="C1951" s="231"/>
      <c r="D1951" s="232">
        <v>1</v>
      </c>
      <c r="E1951" s="233"/>
      <c r="F1951" s="233"/>
      <c r="G1951" s="232"/>
      <c r="H1951" s="234"/>
      <c r="I1951" s="234"/>
      <c r="J1951" s="232"/>
      <c r="K1951" s="233"/>
      <c r="L1951" s="232"/>
      <c r="M1951" s="232"/>
      <c r="N1951" s="232"/>
      <c r="O1951" s="255">
        <f t="shared" si="1254"/>
        <v>0</v>
      </c>
      <c r="P1951" s="350">
        <f>SUM(O1951:O1955)</f>
        <v>0</v>
      </c>
      <c r="Q1951" s="264"/>
      <c r="R1951" s="352">
        <f>SUMPRODUCT(Q1951:Q1955+0)</f>
        <v>0</v>
      </c>
      <c r="S1951" s="354" t="e">
        <f>R1951/P1951</f>
        <v>#DIV/0!</v>
      </c>
      <c r="T1951" s="350" t="e">
        <f>LOOKUP(S1951,{0.4,0.45,0.5,0.55,0.6,0.65,0.7,0.75,0.8,0.85,0.9,0.95,1},{0.1,0.175,0.25,0.325,0.4,0.475,0.55,0.625,0.7,0.775,0.85,0.925,1})</f>
        <v>#DIV/0!</v>
      </c>
      <c r="U1951" s="356"/>
      <c r="V1951" s="358"/>
      <c r="W1951" s="360"/>
      <c r="X1951" s="356"/>
      <c r="Y1951" s="352">
        <f>R1951-(V1951/10)-X1951</f>
        <v>0</v>
      </c>
      <c r="Z1951" s="352" t="e">
        <f>Y1951*T1951*AE1951</f>
        <v>#DIV/0!</v>
      </c>
      <c r="AA1951" s="352"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x14ac:dyDescent="0.15">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51"/>
      <c r="Q1952" s="266"/>
      <c r="R1952" s="353"/>
      <c r="S1952" s="355"/>
      <c r="T1952" s="351"/>
      <c r="U1952" s="357"/>
      <c r="V1952" s="359"/>
      <c r="W1952" s="361"/>
      <c r="X1952" s="357"/>
      <c r="Y1952" s="353"/>
      <c r="Z1952" s="353"/>
      <c r="AA1952" s="353"/>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x14ac:dyDescent="0.15">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51"/>
      <c r="Q1953" s="266"/>
      <c r="R1953" s="353"/>
      <c r="S1953" s="355"/>
      <c r="T1953" s="351"/>
      <c r="U1953" s="357"/>
      <c r="V1953" s="359"/>
      <c r="W1953" s="361"/>
      <c r="X1953" s="357"/>
      <c r="Y1953" s="353"/>
      <c r="Z1953" s="353"/>
      <c r="AA1953" s="353"/>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x14ac:dyDescent="0.15">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51"/>
      <c r="Q1954" s="266"/>
      <c r="R1954" s="353"/>
      <c r="S1954" s="355"/>
      <c r="T1954" s="351"/>
      <c r="U1954" s="357"/>
      <c r="V1954" s="359"/>
      <c r="W1954" s="361"/>
      <c r="X1954" s="357"/>
      <c r="Y1954" s="353"/>
      <c r="Z1954" s="353"/>
      <c r="AA1954" s="353"/>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x14ac:dyDescent="0.15">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51"/>
      <c r="Q1955" s="266"/>
      <c r="R1955" s="353"/>
      <c r="S1955" s="355"/>
      <c r="T1955" s="351"/>
      <c r="U1955" s="357"/>
      <c r="V1955" s="359"/>
      <c r="W1955" s="361"/>
      <c r="X1955" s="357"/>
      <c r="Y1955" s="353"/>
      <c r="Z1955" s="353"/>
      <c r="AA1955" s="353"/>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x14ac:dyDescent="0.15">
      <c r="A1956" s="241"/>
      <c r="B1956" s="242"/>
      <c r="C1956" s="243"/>
      <c r="D1956" s="244">
        <v>1</v>
      </c>
      <c r="E1956" s="245"/>
      <c r="F1956" s="245"/>
      <c r="G1956" s="244"/>
      <c r="H1956" s="246"/>
      <c r="I1956" s="246"/>
      <c r="J1956" s="244"/>
      <c r="K1956" s="245"/>
      <c r="L1956" s="244"/>
      <c r="M1956" s="244"/>
      <c r="N1956" s="244"/>
      <c r="O1956" s="257">
        <f t="shared" si="1254"/>
        <v>0</v>
      </c>
      <c r="P1956" s="363">
        <f>SUM(O1956:O1960)</f>
        <v>0</v>
      </c>
      <c r="Q1956" s="269"/>
      <c r="R1956" s="371">
        <f>SUMPRODUCT(Q1956:Q1960+0)</f>
        <v>0</v>
      </c>
      <c r="S1956" s="374" t="e">
        <f>R1956/P1956</f>
        <v>#DIV/0!</v>
      </c>
      <c r="T1956" s="363" t="e">
        <f>LOOKUP(S1956,{0.4,0.45,0.5,0.55,0.6,0.65,0.7,0.75,0.8,0.85,0.9,0.95,1},{0.1,0.175,0.25,0.325,0.4,0.475,0.55,0.625,0.7,0.775,0.85,0.925,1})</f>
        <v>#DIV/0!</v>
      </c>
      <c r="U1956" s="369"/>
      <c r="V1956" s="365"/>
      <c r="W1956" s="367"/>
      <c r="X1956" s="369"/>
      <c r="Y1956" s="371">
        <f>R1956-(V1956/10)-X1956</f>
        <v>0</v>
      </c>
      <c r="Z1956" s="371" t="e">
        <f>Y1956*T1956*AE1956</f>
        <v>#DIV/0!</v>
      </c>
      <c r="AA1956" s="371"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x14ac:dyDescent="0.15">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64"/>
      <c r="Q1957" s="271"/>
      <c r="R1957" s="372"/>
      <c r="S1957" s="375"/>
      <c r="T1957" s="364"/>
      <c r="U1957" s="370"/>
      <c r="V1957" s="366"/>
      <c r="W1957" s="368"/>
      <c r="X1957" s="370"/>
      <c r="Y1957" s="372"/>
      <c r="Z1957" s="372"/>
      <c r="AA1957" s="372"/>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x14ac:dyDescent="0.15">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64"/>
      <c r="Q1958" s="271"/>
      <c r="R1958" s="372"/>
      <c r="S1958" s="375"/>
      <c r="T1958" s="364"/>
      <c r="U1958" s="370"/>
      <c r="V1958" s="366"/>
      <c r="W1958" s="368"/>
      <c r="X1958" s="370"/>
      <c r="Y1958" s="372"/>
      <c r="Z1958" s="372"/>
      <c r="AA1958" s="372"/>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x14ac:dyDescent="0.15">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64"/>
      <c r="Q1959" s="271"/>
      <c r="R1959" s="372"/>
      <c r="S1959" s="375"/>
      <c r="T1959" s="364"/>
      <c r="U1959" s="370"/>
      <c r="V1959" s="366"/>
      <c r="W1959" s="368"/>
      <c r="X1959" s="370"/>
      <c r="Y1959" s="372"/>
      <c r="Z1959" s="372"/>
      <c r="AA1959" s="372"/>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x14ac:dyDescent="0.15">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64"/>
      <c r="Q1960" s="271"/>
      <c r="R1960" s="372"/>
      <c r="S1960" s="375"/>
      <c r="T1960" s="364"/>
      <c r="U1960" s="370"/>
      <c r="V1960" s="366"/>
      <c r="W1960" s="368"/>
      <c r="X1960" s="370"/>
      <c r="Y1960" s="372"/>
      <c r="Z1960" s="372"/>
      <c r="AA1960" s="372"/>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x14ac:dyDescent="0.15">
      <c r="A1961" s="229"/>
      <c r="B1961" s="230"/>
      <c r="C1961" s="231"/>
      <c r="D1961" s="232">
        <v>1</v>
      </c>
      <c r="E1961" s="233"/>
      <c r="F1961" s="233"/>
      <c r="G1961" s="232"/>
      <c r="H1961" s="234"/>
      <c r="I1961" s="234"/>
      <c r="J1961" s="232"/>
      <c r="K1961" s="233"/>
      <c r="L1961" s="232"/>
      <c r="M1961" s="232"/>
      <c r="N1961" s="232"/>
      <c r="O1961" s="255">
        <f t="shared" si="1254"/>
        <v>0</v>
      </c>
      <c r="P1961" s="350">
        <f>SUM(O1961:O1965)</f>
        <v>0</v>
      </c>
      <c r="Q1961" s="264"/>
      <c r="R1961" s="352">
        <f>SUMPRODUCT(Q1961:Q1965+0)</f>
        <v>0</v>
      </c>
      <c r="S1961" s="354" t="e">
        <f>R1961/P1961</f>
        <v>#DIV/0!</v>
      </c>
      <c r="T1961" s="350" t="e">
        <f>LOOKUP(S1961,{0.4,0.45,0.5,0.55,0.6,0.65,0.7,0.75,0.8,0.85,0.9,0.95,1},{0.1,0.175,0.25,0.325,0.4,0.475,0.55,0.625,0.7,0.775,0.85,0.925,1})</f>
        <v>#DIV/0!</v>
      </c>
      <c r="U1961" s="356"/>
      <c r="V1961" s="358"/>
      <c r="W1961" s="360"/>
      <c r="X1961" s="356"/>
      <c r="Y1961" s="352">
        <f>R1961-(V1961/10)-X1961</f>
        <v>0</v>
      </c>
      <c r="Z1961" s="352" t="e">
        <f>Y1961*T1961*AE1961</f>
        <v>#DIV/0!</v>
      </c>
      <c r="AA1961" s="352"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x14ac:dyDescent="0.15">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51"/>
      <c r="Q1962" s="266"/>
      <c r="R1962" s="353"/>
      <c r="S1962" s="355"/>
      <c r="T1962" s="351"/>
      <c r="U1962" s="357"/>
      <c r="V1962" s="359"/>
      <c r="W1962" s="361"/>
      <c r="X1962" s="357"/>
      <c r="Y1962" s="353"/>
      <c r="Z1962" s="353"/>
      <c r="AA1962" s="353"/>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x14ac:dyDescent="0.15">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51"/>
      <c r="Q1963" s="266"/>
      <c r="R1963" s="353"/>
      <c r="S1963" s="355"/>
      <c r="T1963" s="351"/>
      <c r="U1963" s="357"/>
      <c r="V1963" s="359"/>
      <c r="W1963" s="361"/>
      <c r="X1963" s="357"/>
      <c r="Y1963" s="353"/>
      <c r="Z1963" s="353"/>
      <c r="AA1963" s="353"/>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x14ac:dyDescent="0.15">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51"/>
      <c r="Q1964" s="266"/>
      <c r="R1964" s="353"/>
      <c r="S1964" s="355"/>
      <c r="T1964" s="351"/>
      <c r="U1964" s="357"/>
      <c r="V1964" s="359"/>
      <c r="W1964" s="361"/>
      <c r="X1964" s="357"/>
      <c r="Y1964" s="353"/>
      <c r="Z1964" s="353"/>
      <c r="AA1964" s="353"/>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x14ac:dyDescent="0.15">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51"/>
      <c r="Q1965" s="266"/>
      <c r="R1965" s="353"/>
      <c r="S1965" s="355"/>
      <c r="T1965" s="351"/>
      <c r="U1965" s="357"/>
      <c r="V1965" s="359"/>
      <c r="W1965" s="361"/>
      <c r="X1965" s="357"/>
      <c r="Y1965" s="353"/>
      <c r="Z1965" s="353"/>
      <c r="AA1965" s="353"/>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x14ac:dyDescent="0.15">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x14ac:dyDescent="0.15">
      <c r="A1967" s="229"/>
      <c r="B1967" s="230"/>
      <c r="C1967" s="231"/>
      <c r="D1967" s="232">
        <v>1</v>
      </c>
      <c r="E1967" s="233"/>
      <c r="F1967" s="233"/>
      <c r="G1967" s="232"/>
      <c r="H1967" s="234"/>
      <c r="I1967" s="234"/>
      <c r="J1967" s="232"/>
      <c r="K1967" s="233"/>
      <c r="L1967" s="232"/>
      <c r="M1967" s="232"/>
      <c r="N1967" s="232"/>
      <c r="O1967" s="255">
        <f t="shared" ref="O1967:O1991" si="1271">N1967*M1967</f>
        <v>0</v>
      </c>
      <c r="P1967" s="350">
        <f>SUM(O1967:O1971)</f>
        <v>0</v>
      </c>
      <c r="Q1967" s="264"/>
      <c r="R1967" s="352">
        <f>SUMPRODUCT(Q1967:Q1971+0)</f>
        <v>0</v>
      </c>
      <c r="S1967" s="354" t="e">
        <f>R1967/P1967</f>
        <v>#DIV/0!</v>
      </c>
      <c r="T1967" s="350" t="e">
        <f>LOOKUP(S1967,{0.4,0.45,0.5,0.55,0.6,0.65,0.7,0.75,0.8,0.85,0.9,0.95,1},{0.1,0.175,0.25,0.325,0.4,0.475,0.55,0.625,0.7,0.775,0.85,0.925,1})</f>
        <v>#DIV/0!</v>
      </c>
      <c r="U1967" s="356"/>
      <c r="V1967" s="358"/>
      <c r="W1967" s="360"/>
      <c r="X1967" s="356"/>
      <c r="Y1967" s="352">
        <f>R1967-(V1967/10)-X1967</f>
        <v>0</v>
      </c>
      <c r="Z1967" s="352" t="e">
        <f>Y1967*T1967*AE1967</f>
        <v>#DIV/0!</v>
      </c>
      <c r="AA1967" s="352"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x14ac:dyDescent="0.15">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51"/>
      <c r="Q1968" s="266"/>
      <c r="R1968" s="353"/>
      <c r="S1968" s="355"/>
      <c r="T1968" s="351"/>
      <c r="U1968" s="357"/>
      <c r="V1968" s="359"/>
      <c r="W1968" s="361"/>
      <c r="X1968" s="357"/>
      <c r="Y1968" s="353"/>
      <c r="Z1968" s="353"/>
      <c r="AA1968" s="353"/>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x14ac:dyDescent="0.15">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51"/>
      <c r="Q1969" s="266"/>
      <c r="R1969" s="353"/>
      <c r="S1969" s="355"/>
      <c r="T1969" s="351"/>
      <c r="U1969" s="357"/>
      <c r="V1969" s="359"/>
      <c r="W1969" s="361"/>
      <c r="X1969" s="357"/>
      <c r="Y1969" s="353"/>
      <c r="Z1969" s="353"/>
      <c r="AA1969" s="353"/>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x14ac:dyDescent="0.15">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51"/>
      <c r="Q1970" s="266"/>
      <c r="R1970" s="353"/>
      <c r="S1970" s="355"/>
      <c r="T1970" s="351"/>
      <c r="U1970" s="357"/>
      <c r="V1970" s="359"/>
      <c r="W1970" s="361"/>
      <c r="X1970" s="357"/>
      <c r="Y1970" s="353"/>
      <c r="Z1970" s="353"/>
      <c r="AA1970" s="353"/>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x14ac:dyDescent="0.15">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51"/>
      <c r="Q1971" s="266"/>
      <c r="R1971" s="353"/>
      <c r="S1971" s="355"/>
      <c r="T1971" s="351"/>
      <c r="U1971" s="357"/>
      <c r="V1971" s="359"/>
      <c r="W1971" s="361"/>
      <c r="X1971" s="357"/>
      <c r="Y1971" s="353"/>
      <c r="Z1971" s="353"/>
      <c r="AA1971" s="353"/>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x14ac:dyDescent="0.15">
      <c r="A1972" s="241"/>
      <c r="B1972" s="242"/>
      <c r="C1972" s="243"/>
      <c r="D1972" s="244">
        <v>1</v>
      </c>
      <c r="E1972" s="245"/>
      <c r="F1972" s="245"/>
      <c r="G1972" s="244"/>
      <c r="H1972" s="246"/>
      <c r="I1972" s="246"/>
      <c r="J1972" s="244"/>
      <c r="K1972" s="245"/>
      <c r="L1972" s="244"/>
      <c r="M1972" s="244"/>
      <c r="N1972" s="244"/>
      <c r="O1972" s="257">
        <f t="shared" si="1271"/>
        <v>0</v>
      </c>
      <c r="P1972" s="363">
        <f>SUM(O1972:O1976)</f>
        <v>0</v>
      </c>
      <c r="Q1972" s="269"/>
      <c r="R1972" s="371">
        <f>SUMPRODUCT(Q1972:Q1976+0)</f>
        <v>0</v>
      </c>
      <c r="S1972" s="374" t="e">
        <f>R1972/P1972</f>
        <v>#DIV/0!</v>
      </c>
      <c r="T1972" s="363" t="e">
        <f>LOOKUP(S1972,{0.4,0.45,0.5,0.55,0.6,0.65,0.7,0.75,0.8,0.85,0.9,0.95,1},{0.1,0.175,0.25,0.325,0.4,0.475,0.55,0.625,0.7,0.775,0.85,0.925,1})</f>
        <v>#DIV/0!</v>
      </c>
      <c r="U1972" s="369"/>
      <c r="V1972" s="365"/>
      <c r="W1972" s="367"/>
      <c r="X1972" s="369"/>
      <c r="Y1972" s="371">
        <f>R1972-(V1972/10)-X1972</f>
        <v>0</v>
      </c>
      <c r="Z1972" s="371" t="e">
        <f>Y1972*T1972*AE1972</f>
        <v>#DIV/0!</v>
      </c>
      <c r="AA1972" s="371"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x14ac:dyDescent="0.15">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64"/>
      <c r="Q1973" s="271"/>
      <c r="R1973" s="372"/>
      <c r="S1973" s="375"/>
      <c r="T1973" s="364"/>
      <c r="U1973" s="370"/>
      <c r="V1973" s="366"/>
      <c r="W1973" s="368"/>
      <c r="X1973" s="370"/>
      <c r="Y1973" s="372"/>
      <c r="Z1973" s="372"/>
      <c r="AA1973" s="372"/>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x14ac:dyDescent="0.15">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64"/>
      <c r="Q1974" s="271"/>
      <c r="R1974" s="372"/>
      <c r="S1974" s="375"/>
      <c r="T1974" s="364"/>
      <c r="U1974" s="370"/>
      <c r="V1974" s="366"/>
      <c r="W1974" s="368"/>
      <c r="X1974" s="370"/>
      <c r="Y1974" s="372"/>
      <c r="Z1974" s="372"/>
      <c r="AA1974" s="372"/>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x14ac:dyDescent="0.15">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64"/>
      <c r="Q1975" s="271"/>
      <c r="R1975" s="372"/>
      <c r="S1975" s="375"/>
      <c r="T1975" s="364"/>
      <c r="U1975" s="370"/>
      <c r="V1975" s="366"/>
      <c r="W1975" s="368"/>
      <c r="X1975" s="370"/>
      <c r="Y1975" s="372"/>
      <c r="Z1975" s="372"/>
      <c r="AA1975" s="372"/>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x14ac:dyDescent="0.15">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64"/>
      <c r="Q1976" s="271"/>
      <c r="R1976" s="372"/>
      <c r="S1976" s="375"/>
      <c r="T1976" s="364"/>
      <c r="U1976" s="370"/>
      <c r="V1976" s="366"/>
      <c r="W1976" s="368"/>
      <c r="X1976" s="370"/>
      <c r="Y1976" s="372"/>
      <c r="Z1976" s="372"/>
      <c r="AA1976" s="372"/>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x14ac:dyDescent="0.15">
      <c r="A1977" s="229"/>
      <c r="B1977" s="230"/>
      <c r="C1977" s="231"/>
      <c r="D1977" s="232">
        <v>1</v>
      </c>
      <c r="E1977" s="233"/>
      <c r="F1977" s="233"/>
      <c r="G1977" s="232"/>
      <c r="H1977" s="234"/>
      <c r="I1977" s="234"/>
      <c r="J1977" s="232"/>
      <c r="K1977" s="233"/>
      <c r="L1977" s="232"/>
      <c r="M1977" s="232"/>
      <c r="N1977" s="232"/>
      <c r="O1977" s="255">
        <f t="shared" si="1271"/>
        <v>0</v>
      </c>
      <c r="P1977" s="350">
        <f>SUM(O1977:O1981)</f>
        <v>0</v>
      </c>
      <c r="Q1977" s="264"/>
      <c r="R1977" s="352">
        <f>SUMPRODUCT(Q1977:Q1981+0)</f>
        <v>0</v>
      </c>
      <c r="S1977" s="354" t="e">
        <f>R1977/P1977</f>
        <v>#DIV/0!</v>
      </c>
      <c r="T1977" s="350" t="e">
        <f>LOOKUP(S1977,{0.4,0.45,0.5,0.55,0.6,0.65,0.7,0.75,0.8,0.85,0.9,0.95,1},{0.1,0.175,0.25,0.325,0.4,0.475,0.55,0.625,0.7,0.775,0.85,0.925,1})</f>
        <v>#DIV/0!</v>
      </c>
      <c r="U1977" s="356"/>
      <c r="V1977" s="358"/>
      <c r="W1977" s="360"/>
      <c r="X1977" s="356"/>
      <c r="Y1977" s="352">
        <f>R1977-(V1977/10)-X1977</f>
        <v>0</v>
      </c>
      <c r="Z1977" s="352" t="e">
        <f>Y1977*T1977*AE1977</f>
        <v>#DIV/0!</v>
      </c>
      <c r="AA1977" s="352"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x14ac:dyDescent="0.15">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51"/>
      <c r="Q1978" s="266"/>
      <c r="R1978" s="353"/>
      <c r="S1978" s="355"/>
      <c r="T1978" s="351"/>
      <c r="U1978" s="357"/>
      <c r="V1978" s="359"/>
      <c r="W1978" s="361"/>
      <c r="X1978" s="357"/>
      <c r="Y1978" s="353"/>
      <c r="Z1978" s="353"/>
      <c r="AA1978" s="353"/>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x14ac:dyDescent="0.15">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51"/>
      <c r="Q1979" s="266"/>
      <c r="R1979" s="353"/>
      <c r="S1979" s="355"/>
      <c r="T1979" s="351"/>
      <c r="U1979" s="357"/>
      <c r="V1979" s="359"/>
      <c r="W1979" s="361"/>
      <c r="X1979" s="357"/>
      <c r="Y1979" s="353"/>
      <c r="Z1979" s="353"/>
      <c r="AA1979" s="353"/>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x14ac:dyDescent="0.15">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51"/>
      <c r="Q1980" s="266"/>
      <c r="R1980" s="353"/>
      <c r="S1980" s="355"/>
      <c r="T1980" s="351"/>
      <c r="U1980" s="357"/>
      <c r="V1980" s="359"/>
      <c r="W1980" s="361"/>
      <c r="X1980" s="357"/>
      <c r="Y1980" s="353"/>
      <c r="Z1980" s="353"/>
      <c r="AA1980" s="353"/>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x14ac:dyDescent="0.15">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51"/>
      <c r="Q1981" s="266"/>
      <c r="R1981" s="353"/>
      <c r="S1981" s="355"/>
      <c r="T1981" s="351"/>
      <c r="U1981" s="357"/>
      <c r="V1981" s="359"/>
      <c r="W1981" s="361"/>
      <c r="X1981" s="357"/>
      <c r="Y1981" s="353"/>
      <c r="Z1981" s="353"/>
      <c r="AA1981" s="353"/>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x14ac:dyDescent="0.15">
      <c r="A1982" s="241"/>
      <c r="B1982" s="242"/>
      <c r="C1982" s="243"/>
      <c r="D1982" s="244">
        <v>1</v>
      </c>
      <c r="E1982" s="245"/>
      <c r="F1982" s="245"/>
      <c r="G1982" s="244"/>
      <c r="H1982" s="246"/>
      <c r="I1982" s="246"/>
      <c r="J1982" s="244"/>
      <c r="K1982" s="245"/>
      <c r="L1982" s="244"/>
      <c r="M1982" s="244"/>
      <c r="N1982" s="244"/>
      <c r="O1982" s="257">
        <f t="shared" si="1271"/>
        <v>0</v>
      </c>
      <c r="P1982" s="363">
        <f>SUM(O1982:O1986)</f>
        <v>0</v>
      </c>
      <c r="Q1982" s="269"/>
      <c r="R1982" s="371">
        <f>SUMPRODUCT(Q1982:Q1986+0)</f>
        <v>0</v>
      </c>
      <c r="S1982" s="374" t="e">
        <f>R1982/P1982</f>
        <v>#DIV/0!</v>
      </c>
      <c r="T1982" s="363" t="e">
        <f>LOOKUP(S1982,{0.4,0.45,0.5,0.55,0.6,0.65,0.7,0.75,0.8,0.85,0.9,0.95,1},{0.1,0.175,0.25,0.325,0.4,0.475,0.55,0.625,0.7,0.775,0.85,0.925,1})</f>
        <v>#DIV/0!</v>
      </c>
      <c r="U1982" s="369"/>
      <c r="V1982" s="365"/>
      <c r="W1982" s="367"/>
      <c r="X1982" s="369"/>
      <c r="Y1982" s="371">
        <f>R1982-(V1982/10)-X1982</f>
        <v>0</v>
      </c>
      <c r="Z1982" s="371" t="e">
        <f>Y1982*T1982*AE1982</f>
        <v>#DIV/0!</v>
      </c>
      <c r="AA1982" s="371"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x14ac:dyDescent="0.15">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64"/>
      <c r="Q1983" s="271"/>
      <c r="R1983" s="372"/>
      <c r="S1983" s="375"/>
      <c r="T1983" s="364"/>
      <c r="U1983" s="370"/>
      <c r="V1983" s="366"/>
      <c r="W1983" s="368"/>
      <c r="X1983" s="370"/>
      <c r="Y1983" s="372"/>
      <c r="Z1983" s="372"/>
      <c r="AA1983" s="372"/>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x14ac:dyDescent="0.15">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64"/>
      <c r="Q1984" s="271"/>
      <c r="R1984" s="372"/>
      <c r="S1984" s="375"/>
      <c r="T1984" s="364"/>
      <c r="U1984" s="370"/>
      <c r="V1984" s="366"/>
      <c r="W1984" s="368"/>
      <c r="X1984" s="370"/>
      <c r="Y1984" s="372"/>
      <c r="Z1984" s="372"/>
      <c r="AA1984" s="372"/>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x14ac:dyDescent="0.15">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64"/>
      <c r="Q1985" s="271"/>
      <c r="R1985" s="372"/>
      <c r="S1985" s="375"/>
      <c r="T1985" s="364"/>
      <c r="U1985" s="370"/>
      <c r="V1985" s="366"/>
      <c r="W1985" s="368"/>
      <c r="X1985" s="370"/>
      <c r="Y1985" s="372"/>
      <c r="Z1985" s="372"/>
      <c r="AA1985" s="372"/>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x14ac:dyDescent="0.15">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64"/>
      <c r="Q1986" s="271"/>
      <c r="R1986" s="372"/>
      <c r="S1986" s="375"/>
      <c r="T1986" s="364"/>
      <c r="U1986" s="370"/>
      <c r="V1986" s="366"/>
      <c r="W1986" s="368"/>
      <c r="X1986" s="370"/>
      <c r="Y1986" s="372"/>
      <c r="Z1986" s="372"/>
      <c r="AA1986" s="372"/>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x14ac:dyDescent="0.15">
      <c r="A1987" s="229"/>
      <c r="B1987" s="230"/>
      <c r="C1987" s="231"/>
      <c r="D1987" s="232">
        <v>1</v>
      </c>
      <c r="E1987" s="233"/>
      <c r="F1987" s="233"/>
      <c r="G1987" s="232"/>
      <c r="H1987" s="234"/>
      <c r="I1987" s="234"/>
      <c r="J1987" s="232"/>
      <c r="K1987" s="233"/>
      <c r="L1987" s="232"/>
      <c r="M1987" s="232"/>
      <c r="N1987" s="232"/>
      <c r="O1987" s="255">
        <f t="shared" si="1271"/>
        <v>0</v>
      </c>
      <c r="P1987" s="350">
        <f>SUM(O1987:O1991)</f>
        <v>0</v>
      </c>
      <c r="Q1987" s="264"/>
      <c r="R1987" s="352">
        <f>SUMPRODUCT(Q1987:Q1991+0)</f>
        <v>0</v>
      </c>
      <c r="S1987" s="354" t="e">
        <f>R1987/P1987</f>
        <v>#DIV/0!</v>
      </c>
      <c r="T1987" s="350" t="e">
        <f>LOOKUP(S1987,{0.4,0.45,0.5,0.55,0.6,0.65,0.7,0.75,0.8,0.85,0.9,0.95,1},{0.1,0.175,0.25,0.325,0.4,0.475,0.55,0.625,0.7,0.775,0.85,0.925,1})</f>
        <v>#DIV/0!</v>
      </c>
      <c r="U1987" s="356"/>
      <c r="V1987" s="358"/>
      <c r="W1987" s="360"/>
      <c r="X1987" s="356"/>
      <c r="Y1987" s="352">
        <f>R1987-(V1987/10)-X1987</f>
        <v>0</v>
      </c>
      <c r="Z1987" s="352" t="e">
        <f>Y1987*T1987*AE1987</f>
        <v>#DIV/0!</v>
      </c>
      <c r="AA1987" s="352"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x14ac:dyDescent="0.15">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51"/>
      <c r="Q1988" s="266"/>
      <c r="R1988" s="353"/>
      <c r="S1988" s="355"/>
      <c r="T1988" s="351"/>
      <c r="U1988" s="357"/>
      <c r="V1988" s="359"/>
      <c r="W1988" s="361"/>
      <c r="X1988" s="357"/>
      <c r="Y1988" s="353"/>
      <c r="Z1988" s="353"/>
      <c r="AA1988" s="353"/>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x14ac:dyDescent="0.15">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51"/>
      <c r="Q1989" s="266"/>
      <c r="R1989" s="353"/>
      <c r="S1989" s="355"/>
      <c r="T1989" s="351"/>
      <c r="U1989" s="357"/>
      <c r="V1989" s="359"/>
      <c r="W1989" s="361"/>
      <c r="X1989" s="357"/>
      <c r="Y1989" s="353"/>
      <c r="Z1989" s="353"/>
      <c r="AA1989" s="353"/>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x14ac:dyDescent="0.15">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51"/>
      <c r="Q1990" s="266"/>
      <c r="R1990" s="353"/>
      <c r="S1990" s="355"/>
      <c r="T1990" s="351"/>
      <c r="U1990" s="357"/>
      <c r="V1990" s="359"/>
      <c r="W1990" s="361"/>
      <c r="X1990" s="357"/>
      <c r="Y1990" s="353"/>
      <c r="Z1990" s="353"/>
      <c r="AA1990" s="353"/>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x14ac:dyDescent="0.15">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51"/>
      <c r="Q1991" s="266"/>
      <c r="R1991" s="353"/>
      <c r="S1991" s="355"/>
      <c r="T1991" s="351"/>
      <c r="U1991" s="357"/>
      <c r="V1991" s="359"/>
      <c r="W1991" s="361"/>
      <c r="X1991" s="357"/>
      <c r="Y1991" s="353"/>
      <c r="Z1991" s="353"/>
      <c r="AA1991" s="353"/>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x14ac:dyDescent="0.15">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x14ac:dyDescent="0.15">
      <c r="A1993" s="229"/>
      <c r="B1993" s="230"/>
      <c r="C1993" s="231"/>
      <c r="D1993" s="232">
        <v>1</v>
      </c>
      <c r="E1993" s="233"/>
      <c r="F1993" s="233"/>
      <c r="G1993" s="232"/>
      <c r="H1993" s="234"/>
      <c r="I1993" s="234"/>
      <c r="J1993" s="232"/>
      <c r="K1993" s="233"/>
      <c r="L1993" s="232"/>
      <c r="M1993" s="232"/>
      <c r="N1993" s="232"/>
      <c r="O1993" s="255">
        <f t="shared" ref="O1993:O2017" si="1288">N1993*M1993</f>
        <v>0</v>
      </c>
      <c r="P1993" s="350">
        <f>SUM(O1993:O1997)</f>
        <v>0</v>
      </c>
      <c r="Q1993" s="264"/>
      <c r="R1993" s="352">
        <f>SUMPRODUCT(Q1993:Q1997+0)</f>
        <v>0</v>
      </c>
      <c r="S1993" s="354" t="e">
        <f>R1993/P1993</f>
        <v>#DIV/0!</v>
      </c>
      <c r="T1993" s="350" t="e">
        <f>LOOKUP(S1993,{0.4,0.45,0.5,0.55,0.6,0.65,0.7,0.75,0.8,0.85,0.9,0.95,1},{0.1,0.175,0.25,0.325,0.4,0.475,0.55,0.625,0.7,0.775,0.85,0.925,1})</f>
        <v>#DIV/0!</v>
      </c>
      <c r="U1993" s="356"/>
      <c r="V1993" s="358"/>
      <c r="W1993" s="360"/>
      <c r="X1993" s="356"/>
      <c r="Y1993" s="352">
        <f>R1993-(V1993/10)-X1993</f>
        <v>0</v>
      </c>
      <c r="Z1993" s="352" t="e">
        <f>Y1993*T1993*AE1993</f>
        <v>#DIV/0!</v>
      </c>
      <c r="AA1993" s="352"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x14ac:dyDescent="0.15">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51"/>
      <c r="Q1994" s="266"/>
      <c r="R1994" s="353"/>
      <c r="S1994" s="355"/>
      <c r="T1994" s="351"/>
      <c r="U1994" s="357"/>
      <c r="V1994" s="359"/>
      <c r="W1994" s="361"/>
      <c r="X1994" s="357"/>
      <c r="Y1994" s="353"/>
      <c r="Z1994" s="353"/>
      <c r="AA1994" s="353"/>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x14ac:dyDescent="0.15">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51"/>
      <c r="Q1995" s="266"/>
      <c r="R1995" s="353"/>
      <c r="S1995" s="355"/>
      <c r="T1995" s="351"/>
      <c r="U1995" s="357"/>
      <c r="V1995" s="359"/>
      <c r="W1995" s="361"/>
      <c r="X1995" s="357"/>
      <c r="Y1995" s="353"/>
      <c r="Z1995" s="353"/>
      <c r="AA1995" s="353"/>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x14ac:dyDescent="0.15">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51"/>
      <c r="Q1996" s="266"/>
      <c r="R1996" s="353"/>
      <c r="S1996" s="355"/>
      <c r="T1996" s="351"/>
      <c r="U1996" s="357"/>
      <c r="V1996" s="359"/>
      <c r="W1996" s="361"/>
      <c r="X1996" s="357"/>
      <c r="Y1996" s="353"/>
      <c r="Z1996" s="353"/>
      <c r="AA1996" s="353"/>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x14ac:dyDescent="0.15">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51"/>
      <c r="Q1997" s="266"/>
      <c r="R1997" s="353"/>
      <c r="S1997" s="355"/>
      <c r="T1997" s="351"/>
      <c r="U1997" s="357"/>
      <c r="V1997" s="359"/>
      <c r="W1997" s="361"/>
      <c r="X1997" s="357"/>
      <c r="Y1997" s="353"/>
      <c r="Z1997" s="353"/>
      <c r="AA1997" s="353"/>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x14ac:dyDescent="0.15">
      <c r="A1998" s="241"/>
      <c r="B1998" s="242"/>
      <c r="C1998" s="243"/>
      <c r="D1998" s="244">
        <v>1</v>
      </c>
      <c r="E1998" s="245"/>
      <c r="F1998" s="245"/>
      <c r="G1998" s="244"/>
      <c r="H1998" s="246"/>
      <c r="I1998" s="246"/>
      <c r="J1998" s="244"/>
      <c r="K1998" s="245"/>
      <c r="L1998" s="244"/>
      <c r="M1998" s="244"/>
      <c r="N1998" s="244"/>
      <c r="O1998" s="257">
        <f t="shared" si="1288"/>
        <v>0</v>
      </c>
      <c r="P1998" s="363">
        <f>SUM(O1998:O2002)</f>
        <v>0</v>
      </c>
      <c r="Q1998" s="269"/>
      <c r="R1998" s="371">
        <f>SUMPRODUCT(Q1998:Q2002+0)</f>
        <v>0</v>
      </c>
      <c r="S1998" s="374" t="e">
        <f>R1998/P1998</f>
        <v>#DIV/0!</v>
      </c>
      <c r="T1998" s="363" t="e">
        <f>LOOKUP(S1998,{0.4,0.45,0.5,0.55,0.6,0.65,0.7,0.75,0.8,0.85,0.9,0.95,1},{0.1,0.175,0.25,0.325,0.4,0.475,0.55,0.625,0.7,0.775,0.85,0.925,1})</f>
        <v>#DIV/0!</v>
      </c>
      <c r="U1998" s="369"/>
      <c r="V1998" s="365"/>
      <c r="W1998" s="367"/>
      <c r="X1998" s="369"/>
      <c r="Y1998" s="371">
        <f>R1998-(V1998/10)-X1998</f>
        <v>0</v>
      </c>
      <c r="Z1998" s="371" t="e">
        <f>Y1998*T1998*AE1998</f>
        <v>#DIV/0!</v>
      </c>
      <c r="AA1998" s="371"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x14ac:dyDescent="0.15">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64"/>
      <c r="Q1999" s="271"/>
      <c r="R1999" s="372"/>
      <c r="S1999" s="375"/>
      <c r="T1999" s="364"/>
      <c r="U1999" s="370"/>
      <c r="V1999" s="366"/>
      <c r="W1999" s="368"/>
      <c r="X1999" s="370"/>
      <c r="Y1999" s="372"/>
      <c r="Z1999" s="372"/>
      <c r="AA1999" s="372"/>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x14ac:dyDescent="0.15">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64"/>
      <c r="Q2000" s="271"/>
      <c r="R2000" s="372"/>
      <c r="S2000" s="375"/>
      <c r="T2000" s="364"/>
      <c r="U2000" s="370"/>
      <c r="V2000" s="366"/>
      <c r="W2000" s="368"/>
      <c r="X2000" s="370"/>
      <c r="Y2000" s="372"/>
      <c r="Z2000" s="372"/>
      <c r="AA2000" s="372"/>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x14ac:dyDescent="0.15">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64"/>
      <c r="Q2001" s="271"/>
      <c r="R2001" s="372"/>
      <c r="S2001" s="375"/>
      <c r="T2001" s="364"/>
      <c r="U2001" s="370"/>
      <c r="V2001" s="366"/>
      <c r="W2001" s="368"/>
      <c r="X2001" s="370"/>
      <c r="Y2001" s="372"/>
      <c r="Z2001" s="372"/>
      <c r="AA2001" s="372"/>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x14ac:dyDescent="0.15">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64"/>
      <c r="Q2002" s="271"/>
      <c r="R2002" s="372"/>
      <c r="S2002" s="375"/>
      <c r="T2002" s="364"/>
      <c r="U2002" s="370"/>
      <c r="V2002" s="366"/>
      <c r="W2002" s="368"/>
      <c r="X2002" s="370"/>
      <c r="Y2002" s="372"/>
      <c r="Z2002" s="372"/>
      <c r="AA2002" s="372"/>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x14ac:dyDescent="0.15">
      <c r="A2003" s="229"/>
      <c r="B2003" s="230"/>
      <c r="C2003" s="231"/>
      <c r="D2003" s="232">
        <v>1</v>
      </c>
      <c r="E2003" s="233"/>
      <c r="F2003" s="233"/>
      <c r="G2003" s="232"/>
      <c r="H2003" s="234"/>
      <c r="I2003" s="234"/>
      <c r="J2003" s="232"/>
      <c r="K2003" s="233"/>
      <c r="L2003" s="232"/>
      <c r="M2003" s="232"/>
      <c r="N2003" s="232"/>
      <c r="O2003" s="255">
        <f t="shared" si="1288"/>
        <v>0</v>
      </c>
      <c r="P2003" s="350">
        <f>SUM(O2003:O2007)</f>
        <v>0</v>
      </c>
      <c r="Q2003" s="264"/>
      <c r="R2003" s="352">
        <f>SUMPRODUCT(Q2003:Q2007+0)</f>
        <v>0</v>
      </c>
      <c r="S2003" s="354" t="e">
        <f>R2003/P2003</f>
        <v>#DIV/0!</v>
      </c>
      <c r="T2003" s="350" t="e">
        <f>LOOKUP(S2003,{0.4,0.45,0.5,0.55,0.6,0.65,0.7,0.75,0.8,0.85,0.9,0.95,1},{0.1,0.175,0.25,0.325,0.4,0.475,0.55,0.625,0.7,0.775,0.85,0.925,1})</f>
        <v>#DIV/0!</v>
      </c>
      <c r="U2003" s="356"/>
      <c r="V2003" s="358"/>
      <c r="W2003" s="360"/>
      <c r="X2003" s="356"/>
      <c r="Y2003" s="352">
        <f>R2003-(V2003/10)-X2003</f>
        <v>0</v>
      </c>
      <c r="Z2003" s="352" t="e">
        <f>Y2003*T2003*AE2003</f>
        <v>#DIV/0!</v>
      </c>
      <c r="AA2003" s="352"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x14ac:dyDescent="0.15">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51"/>
      <c r="Q2004" s="266"/>
      <c r="R2004" s="353"/>
      <c r="S2004" s="355"/>
      <c r="T2004" s="351"/>
      <c r="U2004" s="357"/>
      <c r="V2004" s="359"/>
      <c r="W2004" s="361"/>
      <c r="X2004" s="357"/>
      <c r="Y2004" s="353"/>
      <c r="Z2004" s="353"/>
      <c r="AA2004" s="353"/>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x14ac:dyDescent="0.15">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51"/>
      <c r="Q2005" s="266"/>
      <c r="R2005" s="353"/>
      <c r="S2005" s="355"/>
      <c r="T2005" s="351"/>
      <c r="U2005" s="357"/>
      <c r="V2005" s="359"/>
      <c r="W2005" s="361"/>
      <c r="X2005" s="357"/>
      <c r="Y2005" s="353"/>
      <c r="Z2005" s="353"/>
      <c r="AA2005" s="353"/>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x14ac:dyDescent="0.15">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51"/>
      <c r="Q2006" s="266"/>
      <c r="R2006" s="353"/>
      <c r="S2006" s="355"/>
      <c r="T2006" s="351"/>
      <c r="U2006" s="357"/>
      <c r="V2006" s="359"/>
      <c r="W2006" s="361"/>
      <c r="X2006" s="357"/>
      <c r="Y2006" s="353"/>
      <c r="Z2006" s="353"/>
      <c r="AA2006" s="353"/>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x14ac:dyDescent="0.15">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51"/>
      <c r="Q2007" s="266"/>
      <c r="R2007" s="353"/>
      <c r="S2007" s="355"/>
      <c r="T2007" s="351"/>
      <c r="U2007" s="357"/>
      <c r="V2007" s="359"/>
      <c r="W2007" s="361"/>
      <c r="X2007" s="357"/>
      <c r="Y2007" s="353"/>
      <c r="Z2007" s="353"/>
      <c r="AA2007" s="353"/>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x14ac:dyDescent="0.15">
      <c r="A2008" s="241"/>
      <c r="B2008" s="242"/>
      <c r="C2008" s="243"/>
      <c r="D2008" s="244">
        <v>1</v>
      </c>
      <c r="E2008" s="245"/>
      <c r="F2008" s="245"/>
      <c r="G2008" s="244"/>
      <c r="H2008" s="246"/>
      <c r="I2008" s="246"/>
      <c r="J2008" s="244"/>
      <c r="K2008" s="245"/>
      <c r="L2008" s="244"/>
      <c r="M2008" s="244"/>
      <c r="N2008" s="244"/>
      <c r="O2008" s="257">
        <f t="shared" si="1288"/>
        <v>0</v>
      </c>
      <c r="P2008" s="363">
        <f>SUM(O2008:O2012)</f>
        <v>0</v>
      </c>
      <c r="Q2008" s="269"/>
      <c r="R2008" s="371">
        <f>SUMPRODUCT(Q2008:Q2012+0)</f>
        <v>0</v>
      </c>
      <c r="S2008" s="374" t="e">
        <f>R2008/P2008</f>
        <v>#DIV/0!</v>
      </c>
      <c r="T2008" s="363" t="e">
        <f>LOOKUP(S2008,{0.4,0.45,0.5,0.55,0.6,0.65,0.7,0.75,0.8,0.85,0.9,0.95,1},{0.1,0.175,0.25,0.325,0.4,0.475,0.55,0.625,0.7,0.775,0.85,0.925,1})</f>
        <v>#DIV/0!</v>
      </c>
      <c r="U2008" s="369"/>
      <c r="V2008" s="365"/>
      <c r="W2008" s="367"/>
      <c r="X2008" s="369"/>
      <c r="Y2008" s="371">
        <f>R2008-(V2008/10)-X2008</f>
        <v>0</v>
      </c>
      <c r="Z2008" s="371" t="e">
        <f>Y2008*T2008*AE2008</f>
        <v>#DIV/0!</v>
      </c>
      <c r="AA2008" s="371"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x14ac:dyDescent="0.15">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64"/>
      <c r="Q2009" s="271"/>
      <c r="R2009" s="372"/>
      <c r="S2009" s="375"/>
      <c r="T2009" s="364"/>
      <c r="U2009" s="370"/>
      <c r="V2009" s="366"/>
      <c r="W2009" s="368"/>
      <c r="X2009" s="370"/>
      <c r="Y2009" s="372"/>
      <c r="Z2009" s="372"/>
      <c r="AA2009" s="372"/>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x14ac:dyDescent="0.15">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64"/>
      <c r="Q2010" s="271"/>
      <c r="R2010" s="372"/>
      <c r="S2010" s="375"/>
      <c r="T2010" s="364"/>
      <c r="U2010" s="370"/>
      <c r="V2010" s="366"/>
      <c r="W2010" s="368"/>
      <c r="X2010" s="370"/>
      <c r="Y2010" s="372"/>
      <c r="Z2010" s="372"/>
      <c r="AA2010" s="372"/>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x14ac:dyDescent="0.15">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64"/>
      <c r="Q2011" s="271"/>
      <c r="R2011" s="372"/>
      <c r="S2011" s="375"/>
      <c r="T2011" s="364"/>
      <c r="U2011" s="370"/>
      <c r="V2011" s="366"/>
      <c r="W2011" s="368"/>
      <c r="X2011" s="370"/>
      <c r="Y2011" s="372"/>
      <c r="Z2011" s="372"/>
      <c r="AA2011" s="372"/>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x14ac:dyDescent="0.15">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64"/>
      <c r="Q2012" s="271"/>
      <c r="R2012" s="372"/>
      <c r="S2012" s="375"/>
      <c r="T2012" s="364"/>
      <c r="U2012" s="370"/>
      <c r="V2012" s="366"/>
      <c r="W2012" s="368"/>
      <c r="X2012" s="370"/>
      <c r="Y2012" s="372"/>
      <c r="Z2012" s="372"/>
      <c r="AA2012" s="372"/>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x14ac:dyDescent="0.15">
      <c r="A2013" s="229"/>
      <c r="B2013" s="230"/>
      <c r="C2013" s="231"/>
      <c r="D2013" s="232">
        <v>1</v>
      </c>
      <c r="E2013" s="233"/>
      <c r="F2013" s="233"/>
      <c r="G2013" s="232"/>
      <c r="H2013" s="234"/>
      <c r="I2013" s="234"/>
      <c r="J2013" s="232"/>
      <c r="K2013" s="233"/>
      <c r="L2013" s="232"/>
      <c r="M2013" s="232"/>
      <c r="N2013" s="232"/>
      <c r="O2013" s="255">
        <f t="shared" si="1288"/>
        <v>0</v>
      </c>
      <c r="P2013" s="350">
        <f>SUM(O2013:O2017)</f>
        <v>0</v>
      </c>
      <c r="Q2013" s="264"/>
      <c r="R2013" s="352">
        <f>SUMPRODUCT(Q2013:Q2017+0)</f>
        <v>0</v>
      </c>
      <c r="S2013" s="354" t="e">
        <f>R2013/P2013</f>
        <v>#DIV/0!</v>
      </c>
      <c r="T2013" s="350" t="e">
        <f>LOOKUP(S2013,{0.4,0.45,0.5,0.55,0.6,0.65,0.7,0.75,0.8,0.85,0.9,0.95,1},{0.1,0.175,0.25,0.325,0.4,0.475,0.55,0.625,0.7,0.775,0.85,0.925,1})</f>
        <v>#DIV/0!</v>
      </c>
      <c r="U2013" s="356"/>
      <c r="V2013" s="358"/>
      <c r="W2013" s="360"/>
      <c r="X2013" s="356"/>
      <c r="Y2013" s="352">
        <f>R2013-(V2013/10)-X2013</f>
        <v>0</v>
      </c>
      <c r="Z2013" s="352" t="e">
        <f>Y2013*T2013*AE2013</f>
        <v>#DIV/0!</v>
      </c>
      <c r="AA2013" s="352"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x14ac:dyDescent="0.15">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51"/>
      <c r="Q2014" s="266"/>
      <c r="R2014" s="353"/>
      <c r="S2014" s="355"/>
      <c r="T2014" s="351"/>
      <c r="U2014" s="357"/>
      <c r="V2014" s="359"/>
      <c r="W2014" s="361"/>
      <c r="X2014" s="357"/>
      <c r="Y2014" s="353"/>
      <c r="Z2014" s="353"/>
      <c r="AA2014" s="353"/>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x14ac:dyDescent="0.15">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51"/>
      <c r="Q2015" s="266"/>
      <c r="R2015" s="353"/>
      <c r="S2015" s="355"/>
      <c r="T2015" s="351"/>
      <c r="U2015" s="357"/>
      <c r="V2015" s="359"/>
      <c r="W2015" s="361"/>
      <c r="X2015" s="357"/>
      <c r="Y2015" s="353"/>
      <c r="Z2015" s="353"/>
      <c r="AA2015" s="353"/>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x14ac:dyDescent="0.15">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51"/>
      <c r="Q2016" s="266"/>
      <c r="R2016" s="353"/>
      <c r="S2016" s="355"/>
      <c r="T2016" s="351"/>
      <c r="U2016" s="357"/>
      <c r="V2016" s="359"/>
      <c r="W2016" s="361"/>
      <c r="X2016" s="357"/>
      <c r="Y2016" s="353"/>
      <c r="Z2016" s="353"/>
      <c r="AA2016" s="353"/>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x14ac:dyDescent="0.15">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51"/>
      <c r="Q2017" s="266"/>
      <c r="R2017" s="353"/>
      <c r="S2017" s="355"/>
      <c r="T2017" s="351"/>
      <c r="U2017" s="357"/>
      <c r="V2017" s="359"/>
      <c r="W2017" s="361"/>
      <c r="X2017" s="357"/>
      <c r="Y2017" s="353"/>
      <c r="Z2017" s="353"/>
      <c r="AA2017" s="353"/>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x14ac:dyDescent="0.15">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x14ac:dyDescent="0.15">
      <c r="A2019" s="229"/>
      <c r="B2019" s="230"/>
      <c r="C2019" s="231"/>
      <c r="D2019" s="232">
        <v>1</v>
      </c>
      <c r="E2019" s="233"/>
      <c r="F2019" s="233"/>
      <c r="G2019" s="232"/>
      <c r="H2019" s="234"/>
      <c r="I2019" s="234"/>
      <c r="J2019" s="232"/>
      <c r="K2019" s="233"/>
      <c r="L2019" s="232"/>
      <c r="M2019" s="232"/>
      <c r="N2019" s="232"/>
      <c r="O2019" s="255">
        <f t="shared" ref="O2019:O2043" si="1305">N2019*M2019</f>
        <v>0</v>
      </c>
      <c r="P2019" s="350">
        <f>SUM(O2019:O2023)</f>
        <v>0</v>
      </c>
      <c r="Q2019" s="264"/>
      <c r="R2019" s="352">
        <f>SUMPRODUCT(Q2019:Q2023+0)</f>
        <v>0</v>
      </c>
      <c r="S2019" s="354" t="e">
        <f>R2019/P2019</f>
        <v>#DIV/0!</v>
      </c>
      <c r="T2019" s="350" t="e">
        <f>LOOKUP(S2019,{0.4,0.45,0.5,0.55,0.6,0.65,0.7,0.75,0.8,0.85,0.9,0.95,1},{0.1,0.175,0.25,0.325,0.4,0.475,0.55,0.625,0.7,0.775,0.85,0.925,1})</f>
        <v>#DIV/0!</v>
      </c>
      <c r="U2019" s="356"/>
      <c r="V2019" s="358"/>
      <c r="W2019" s="360"/>
      <c r="X2019" s="356"/>
      <c r="Y2019" s="352">
        <f>R2019-(V2019/10)-X2019</f>
        <v>0</v>
      </c>
      <c r="Z2019" s="352" t="e">
        <f>Y2019*T2019*AE2019</f>
        <v>#DIV/0!</v>
      </c>
      <c r="AA2019" s="352"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x14ac:dyDescent="0.15">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51"/>
      <c r="Q2020" s="266"/>
      <c r="R2020" s="353"/>
      <c r="S2020" s="355"/>
      <c r="T2020" s="351"/>
      <c r="U2020" s="357"/>
      <c r="V2020" s="359"/>
      <c r="W2020" s="361"/>
      <c r="X2020" s="357"/>
      <c r="Y2020" s="353"/>
      <c r="Z2020" s="353"/>
      <c r="AA2020" s="353"/>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x14ac:dyDescent="0.15">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51"/>
      <c r="Q2021" s="266"/>
      <c r="R2021" s="353"/>
      <c r="S2021" s="355"/>
      <c r="T2021" s="351"/>
      <c r="U2021" s="357"/>
      <c r="V2021" s="359"/>
      <c r="W2021" s="361"/>
      <c r="X2021" s="357"/>
      <c r="Y2021" s="353"/>
      <c r="Z2021" s="353"/>
      <c r="AA2021" s="353"/>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x14ac:dyDescent="0.15">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51"/>
      <c r="Q2022" s="266"/>
      <c r="R2022" s="353"/>
      <c r="S2022" s="355"/>
      <c r="T2022" s="351"/>
      <c r="U2022" s="357"/>
      <c r="V2022" s="359"/>
      <c r="W2022" s="361"/>
      <c r="X2022" s="357"/>
      <c r="Y2022" s="353"/>
      <c r="Z2022" s="353"/>
      <c r="AA2022" s="353"/>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x14ac:dyDescent="0.15">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51"/>
      <c r="Q2023" s="266"/>
      <c r="R2023" s="353"/>
      <c r="S2023" s="355"/>
      <c r="T2023" s="351"/>
      <c r="U2023" s="357"/>
      <c r="V2023" s="359"/>
      <c r="W2023" s="361"/>
      <c r="X2023" s="357"/>
      <c r="Y2023" s="353"/>
      <c r="Z2023" s="353"/>
      <c r="AA2023" s="353"/>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x14ac:dyDescent="0.15">
      <c r="A2024" s="241"/>
      <c r="B2024" s="242"/>
      <c r="C2024" s="243"/>
      <c r="D2024" s="244">
        <v>1</v>
      </c>
      <c r="E2024" s="245"/>
      <c r="F2024" s="245"/>
      <c r="G2024" s="244"/>
      <c r="H2024" s="246"/>
      <c r="I2024" s="246"/>
      <c r="J2024" s="244"/>
      <c r="K2024" s="245"/>
      <c r="L2024" s="244"/>
      <c r="M2024" s="244"/>
      <c r="N2024" s="244"/>
      <c r="O2024" s="257">
        <f t="shared" si="1305"/>
        <v>0</v>
      </c>
      <c r="P2024" s="363">
        <f>SUM(O2024:O2028)</f>
        <v>0</v>
      </c>
      <c r="Q2024" s="269"/>
      <c r="R2024" s="371">
        <f>SUMPRODUCT(Q2024:Q2028+0)</f>
        <v>0</v>
      </c>
      <c r="S2024" s="374" t="e">
        <f>R2024/P2024</f>
        <v>#DIV/0!</v>
      </c>
      <c r="T2024" s="363" t="e">
        <f>LOOKUP(S2024,{0.4,0.45,0.5,0.55,0.6,0.65,0.7,0.75,0.8,0.85,0.9,0.95,1},{0.1,0.175,0.25,0.325,0.4,0.475,0.55,0.625,0.7,0.775,0.85,0.925,1})</f>
        <v>#DIV/0!</v>
      </c>
      <c r="U2024" s="369"/>
      <c r="V2024" s="365"/>
      <c r="W2024" s="367"/>
      <c r="X2024" s="369"/>
      <c r="Y2024" s="371">
        <f>R2024-(V2024/10)-X2024</f>
        <v>0</v>
      </c>
      <c r="Z2024" s="371" t="e">
        <f>Y2024*T2024*AE2024</f>
        <v>#DIV/0!</v>
      </c>
      <c r="AA2024" s="371"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x14ac:dyDescent="0.15">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64"/>
      <c r="Q2025" s="271"/>
      <c r="R2025" s="372"/>
      <c r="S2025" s="375"/>
      <c r="T2025" s="364"/>
      <c r="U2025" s="370"/>
      <c r="V2025" s="366"/>
      <c r="W2025" s="368"/>
      <c r="X2025" s="370"/>
      <c r="Y2025" s="372"/>
      <c r="Z2025" s="372"/>
      <c r="AA2025" s="372"/>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x14ac:dyDescent="0.15">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64"/>
      <c r="Q2026" s="271"/>
      <c r="R2026" s="372"/>
      <c r="S2026" s="375"/>
      <c r="T2026" s="364"/>
      <c r="U2026" s="370"/>
      <c r="V2026" s="366"/>
      <c r="W2026" s="368"/>
      <c r="X2026" s="370"/>
      <c r="Y2026" s="372"/>
      <c r="Z2026" s="372"/>
      <c r="AA2026" s="372"/>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x14ac:dyDescent="0.15">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64"/>
      <c r="Q2027" s="271"/>
      <c r="R2027" s="372"/>
      <c r="S2027" s="375"/>
      <c r="T2027" s="364"/>
      <c r="U2027" s="370"/>
      <c r="V2027" s="366"/>
      <c r="W2027" s="368"/>
      <c r="X2027" s="370"/>
      <c r="Y2027" s="372"/>
      <c r="Z2027" s="372"/>
      <c r="AA2027" s="372"/>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x14ac:dyDescent="0.15">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64"/>
      <c r="Q2028" s="271"/>
      <c r="R2028" s="372"/>
      <c r="S2028" s="375"/>
      <c r="T2028" s="364"/>
      <c r="U2028" s="370"/>
      <c r="V2028" s="366"/>
      <c r="W2028" s="368"/>
      <c r="X2028" s="370"/>
      <c r="Y2028" s="372"/>
      <c r="Z2028" s="372"/>
      <c r="AA2028" s="372"/>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x14ac:dyDescent="0.15">
      <c r="A2029" s="229"/>
      <c r="B2029" s="230"/>
      <c r="C2029" s="231"/>
      <c r="D2029" s="232">
        <v>1</v>
      </c>
      <c r="E2029" s="233"/>
      <c r="F2029" s="233"/>
      <c r="G2029" s="232"/>
      <c r="H2029" s="234"/>
      <c r="I2029" s="234"/>
      <c r="J2029" s="232"/>
      <c r="K2029" s="233"/>
      <c r="L2029" s="232"/>
      <c r="M2029" s="232"/>
      <c r="N2029" s="232"/>
      <c r="O2029" s="255">
        <f t="shared" si="1305"/>
        <v>0</v>
      </c>
      <c r="P2029" s="350">
        <f>SUM(O2029:O2033)</f>
        <v>0</v>
      </c>
      <c r="Q2029" s="264"/>
      <c r="R2029" s="352">
        <f>SUMPRODUCT(Q2029:Q2033+0)</f>
        <v>0</v>
      </c>
      <c r="S2029" s="354" t="e">
        <f>R2029/P2029</f>
        <v>#DIV/0!</v>
      </c>
      <c r="T2029" s="350" t="e">
        <f>LOOKUP(S2029,{0.4,0.45,0.5,0.55,0.6,0.65,0.7,0.75,0.8,0.85,0.9,0.95,1},{0.1,0.175,0.25,0.325,0.4,0.475,0.55,0.625,0.7,0.775,0.85,0.925,1})</f>
        <v>#DIV/0!</v>
      </c>
      <c r="U2029" s="356"/>
      <c r="V2029" s="358"/>
      <c r="W2029" s="360"/>
      <c r="X2029" s="356"/>
      <c r="Y2029" s="352">
        <f>R2029-(V2029/10)-X2029</f>
        <v>0</v>
      </c>
      <c r="Z2029" s="352" t="e">
        <f>Y2029*T2029*AE2029</f>
        <v>#DIV/0!</v>
      </c>
      <c r="AA2029" s="352"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x14ac:dyDescent="0.15">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51"/>
      <c r="Q2030" s="266"/>
      <c r="R2030" s="353"/>
      <c r="S2030" s="355"/>
      <c r="T2030" s="351"/>
      <c r="U2030" s="357"/>
      <c r="V2030" s="359"/>
      <c r="W2030" s="361"/>
      <c r="X2030" s="357"/>
      <c r="Y2030" s="353"/>
      <c r="Z2030" s="353"/>
      <c r="AA2030" s="353"/>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x14ac:dyDescent="0.15">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51"/>
      <c r="Q2031" s="266"/>
      <c r="R2031" s="353"/>
      <c r="S2031" s="355"/>
      <c r="T2031" s="351"/>
      <c r="U2031" s="357"/>
      <c r="V2031" s="359"/>
      <c r="W2031" s="361"/>
      <c r="X2031" s="357"/>
      <c r="Y2031" s="353"/>
      <c r="Z2031" s="353"/>
      <c r="AA2031" s="353"/>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x14ac:dyDescent="0.15">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51"/>
      <c r="Q2032" s="266"/>
      <c r="R2032" s="353"/>
      <c r="S2032" s="355"/>
      <c r="T2032" s="351"/>
      <c r="U2032" s="357"/>
      <c r="V2032" s="359"/>
      <c r="W2032" s="361"/>
      <c r="X2032" s="357"/>
      <c r="Y2032" s="353"/>
      <c r="Z2032" s="353"/>
      <c r="AA2032" s="353"/>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x14ac:dyDescent="0.15">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51"/>
      <c r="Q2033" s="266"/>
      <c r="R2033" s="353"/>
      <c r="S2033" s="355"/>
      <c r="T2033" s="351"/>
      <c r="U2033" s="357"/>
      <c r="V2033" s="359"/>
      <c r="W2033" s="361"/>
      <c r="X2033" s="357"/>
      <c r="Y2033" s="353"/>
      <c r="Z2033" s="353"/>
      <c r="AA2033" s="353"/>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x14ac:dyDescent="0.15">
      <c r="A2034" s="241"/>
      <c r="B2034" s="242"/>
      <c r="C2034" s="243"/>
      <c r="D2034" s="244">
        <v>1</v>
      </c>
      <c r="E2034" s="245"/>
      <c r="F2034" s="245"/>
      <c r="G2034" s="244"/>
      <c r="H2034" s="246"/>
      <c r="I2034" s="246"/>
      <c r="J2034" s="244"/>
      <c r="K2034" s="245"/>
      <c r="L2034" s="244"/>
      <c r="M2034" s="244"/>
      <c r="N2034" s="244"/>
      <c r="O2034" s="257">
        <f t="shared" si="1305"/>
        <v>0</v>
      </c>
      <c r="P2034" s="363">
        <f>SUM(O2034:O2038)</f>
        <v>0</v>
      </c>
      <c r="Q2034" s="269"/>
      <c r="R2034" s="371">
        <f>SUMPRODUCT(Q2034:Q2038+0)</f>
        <v>0</v>
      </c>
      <c r="S2034" s="374" t="e">
        <f>R2034/P2034</f>
        <v>#DIV/0!</v>
      </c>
      <c r="T2034" s="363" t="e">
        <f>LOOKUP(S2034,{0.4,0.45,0.5,0.55,0.6,0.65,0.7,0.75,0.8,0.85,0.9,0.95,1},{0.1,0.175,0.25,0.325,0.4,0.475,0.55,0.625,0.7,0.775,0.85,0.925,1})</f>
        <v>#DIV/0!</v>
      </c>
      <c r="U2034" s="369"/>
      <c r="V2034" s="365"/>
      <c r="W2034" s="367"/>
      <c r="X2034" s="369"/>
      <c r="Y2034" s="371">
        <f>R2034-(V2034/10)-X2034</f>
        <v>0</v>
      </c>
      <c r="Z2034" s="371" t="e">
        <f>Y2034*T2034*AE2034</f>
        <v>#DIV/0!</v>
      </c>
      <c r="AA2034" s="371"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x14ac:dyDescent="0.15">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64"/>
      <c r="Q2035" s="271"/>
      <c r="R2035" s="372"/>
      <c r="S2035" s="375"/>
      <c r="T2035" s="364"/>
      <c r="U2035" s="370"/>
      <c r="V2035" s="366"/>
      <c r="W2035" s="368"/>
      <c r="X2035" s="370"/>
      <c r="Y2035" s="372"/>
      <c r="Z2035" s="372"/>
      <c r="AA2035" s="372"/>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x14ac:dyDescent="0.15">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64"/>
      <c r="Q2036" s="271"/>
      <c r="R2036" s="372"/>
      <c r="S2036" s="375"/>
      <c r="T2036" s="364"/>
      <c r="U2036" s="370"/>
      <c r="V2036" s="366"/>
      <c r="W2036" s="368"/>
      <c r="X2036" s="370"/>
      <c r="Y2036" s="372"/>
      <c r="Z2036" s="372"/>
      <c r="AA2036" s="372"/>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x14ac:dyDescent="0.15">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64"/>
      <c r="Q2037" s="271"/>
      <c r="R2037" s="372"/>
      <c r="S2037" s="375"/>
      <c r="T2037" s="364"/>
      <c r="U2037" s="370"/>
      <c r="V2037" s="366"/>
      <c r="W2037" s="368"/>
      <c r="X2037" s="370"/>
      <c r="Y2037" s="372"/>
      <c r="Z2037" s="372"/>
      <c r="AA2037" s="372"/>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x14ac:dyDescent="0.15">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64"/>
      <c r="Q2038" s="271"/>
      <c r="R2038" s="372"/>
      <c r="S2038" s="375"/>
      <c r="T2038" s="364"/>
      <c r="U2038" s="370"/>
      <c r="V2038" s="366"/>
      <c r="W2038" s="368"/>
      <c r="X2038" s="370"/>
      <c r="Y2038" s="372"/>
      <c r="Z2038" s="372"/>
      <c r="AA2038" s="372"/>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x14ac:dyDescent="0.15">
      <c r="A2039" s="229"/>
      <c r="B2039" s="230"/>
      <c r="C2039" s="231"/>
      <c r="D2039" s="232">
        <v>1</v>
      </c>
      <c r="E2039" s="233"/>
      <c r="F2039" s="233"/>
      <c r="G2039" s="232"/>
      <c r="H2039" s="234"/>
      <c r="I2039" s="234"/>
      <c r="J2039" s="232"/>
      <c r="K2039" s="233"/>
      <c r="L2039" s="232"/>
      <c r="M2039" s="232"/>
      <c r="N2039" s="232"/>
      <c r="O2039" s="255">
        <f t="shared" si="1305"/>
        <v>0</v>
      </c>
      <c r="P2039" s="350">
        <f>SUM(O2039:O2043)</f>
        <v>0</v>
      </c>
      <c r="Q2039" s="264"/>
      <c r="R2039" s="352">
        <f>SUMPRODUCT(Q2039:Q2043+0)</f>
        <v>0</v>
      </c>
      <c r="S2039" s="354" t="e">
        <f>R2039/P2039</f>
        <v>#DIV/0!</v>
      </c>
      <c r="T2039" s="350" t="e">
        <f>LOOKUP(S2039,{0.4,0.45,0.5,0.55,0.6,0.65,0.7,0.75,0.8,0.85,0.9,0.95,1},{0.1,0.175,0.25,0.325,0.4,0.475,0.55,0.625,0.7,0.775,0.85,0.925,1})</f>
        <v>#DIV/0!</v>
      </c>
      <c r="U2039" s="356"/>
      <c r="V2039" s="358"/>
      <c r="W2039" s="360"/>
      <c r="X2039" s="356"/>
      <c r="Y2039" s="352">
        <f>R2039-(V2039/10)-X2039</f>
        <v>0</v>
      </c>
      <c r="Z2039" s="352" t="e">
        <f>Y2039*T2039*AE2039</f>
        <v>#DIV/0!</v>
      </c>
      <c r="AA2039" s="352"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x14ac:dyDescent="0.15">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51"/>
      <c r="Q2040" s="266"/>
      <c r="R2040" s="353"/>
      <c r="S2040" s="355"/>
      <c r="T2040" s="351"/>
      <c r="U2040" s="357"/>
      <c r="V2040" s="359"/>
      <c r="W2040" s="361"/>
      <c r="X2040" s="357"/>
      <c r="Y2040" s="353"/>
      <c r="Z2040" s="353"/>
      <c r="AA2040" s="353"/>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x14ac:dyDescent="0.15">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51"/>
      <c r="Q2041" s="266"/>
      <c r="R2041" s="353"/>
      <c r="S2041" s="355"/>
      <c r="T2041" s="351"/>
      <c r="U2041" s="357"/>
      <c r="V2041" s="359"/>
      <c r="W2041" s="361"/>
      <c r="X2041" s="357"/>
      <c r="Y2041" s="353"/>
      <c r="Z2041" s="353"/>
      <c r="AA2041" s="353"/>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x14ac:dyDescent="0.15">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51"/>
      <c r="Q2042" s="266"/>
      <c r="R2042" s="353"/>
      <c r="S2042" s="355"/>
      <c r="T2042" s="351"/>
      <c r="U2042" s="357"/>
      <c r="V2042" s="359"/>
      <c r="W2042" s="361"/>
      <c r="X2042" s="357"/>
      <c r="Y2042" s="353"/>
      <c r="Z2042" s="353"/>
      <c r="AA2042" s="353"/>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x14ac:dyDescent="0.15">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51"/>
      <c r="Q2043" s="266"/>
      <c r="R2043" s="353"/>
      <c r="S2043" s="355"/>
      <c r="T2043" s="351"/>
      <c r="U2043" s="357"/>
      <c r="V2043" s="359"/>
      <c r="W2043" s="361"/>
      <c r="X2043" s="357"/>
      <c r="Y2043" s="353"/>
      <c r="Z2043" s="353"/>
      <c r="AA2043" s="353"/>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x14ac:dyDescent="0.15">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x14ac:dyDescent="0.15">
      <c r="A2045" s="229"/>
      <c r="B2045" s="230"/>
      <c r="C2045" s="231"/>
      <c r="D2045" s="232">
        <v>1</v>
      </c>
      <c r="E2045" s="233"/>
      <c r="F2045" s="233"/>
      <c r="G2045" s="232"/>
      <c r="H2045" s="234"/>
      <c r="I2045" s="234"/>
      <c r="J2045" s="232"/>
      <c r="K2045" s="233"/>
      <c r="L2045" s="232"/>
      <c r="M2045" s="232"/>
      <c r="N2045" s="232"/>
      <c r="O2045" s="255">
        <f t="shared" ref="O2045:O2069" si="1322">N2045*M2045</f>
        <v>0</v>
      </c>
      <c r="P2045" s="350">
        <f>SUM(O2045:O2049)</f>
        <v>0</v>
      </c>
      <c r="Q2045" s="264"/>
      <c r="R2045" s="352">
        <f>SUMPRODUCT(Q2045:Q2049+0)</f>
        <v>0</v>
      </c>
      <c r="S2045" s="354" t="e">
        <f>R2045/P2045</f>
        <v>#DIV/0!</v>
      </c>
      <c r="T2045" s="350" t="e">
        <f>LOOKUP(S2045,{0.4,0.45,0.5,0.55,0.6,0.65,0.7,0.75,0.8,0.85,0.9,0.95,1},{0.1,0.175,0.25,0.325,0.4,0.475,0.55,0.625,0.7,0.775,0.85,0.925,1})</f>
        <v>#DIV/0!</v>
      </c>
      <c r="U2045" s="356"/>
      <c r="V2045" s="358"/>
      <c r="W2045" s="360"/>
      <c r="X2045" s="356"/>
      <c r="Y2045" s="352">
        <f>R2045-(V2045/10)-X2045</f>
        <v>0</v>
      </c>
      <c r="Z2045" s="352" t="e">
        <f>Y2045*T2045*AE2045</f>
        <v>#DIV/0!</v>
      </c>
      <c r="AA2045" s="352"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x14ac:dyDescent="0.15">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51"/>
      <c r="Q2046" s="266"/>
      <c r="R2046" s="353"/>
      <c r="S2046" s="355"/>
      <c r="T2046" s="351"/>
      <c r="U2046" s="357"/>
      <c r="V2046" s="359"/>
      <c r="W2046" s="361"/>
      <c r="X2046" s="357"/>
      <c r="Y2046" s="353"/>
      <c r="Z2046" s="353"/>
      <c r="AA2046" s="353"/>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x14ac:dyDescent="0.15">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51"/>
      <c r="Q2047" s="266"/>
      <c r="R2047" s="353"/>
      <c r="S2047" s="355"/>
      <c r="T2047" s="351"/>
      <c r="U2047" s="357"/>
      <c r="V2047" s="359"/>
      <c r="W2047" s="361"/>
      <c r="X2047" s="357"/>
      <c r="Y2047" s="353"/>
      <c r="Z2047" s="353"/>
      <c r="AA2047" s="353"/>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x14ac:dyDescent="0.15">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51"/>
      <c r="Q2048" s="266"/>
      <c r="R2048" s="353"/>
      <c r="S2048" s="355"/>
      <c r="T2048" s="351"/>
      <c r="U2048" s="357"/>
      <c r="V2048" s="359"/>
      <c r="W2048" s="361"/>
      <c r="X2048" s="357"/>
      <c r="Y2048" s="353"/>
      <c r="Z2048" s="353"/>
      <c r="AA2048" s="353"/>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x14ac:dyDescent="0.15">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51"/>
      <c r="Q2049" s="266"/>
      <c r="R2049" s="353"/>
      <c r="S2049" s="355"/>
      <c r="T2049" s="351"/>
      <c r="U2049" s="357"/>
      <c r="V2049" s="359"/>
      <c r="W2049" s="361"/>
      <c r="X2049" s="357"/>
      <c r="Y2049" s="353"/>
      <c r="Z2049" s="353"/>
      <c r="AA2049" s="353"/>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x14ac:dyDescent="0.15">
      <c r="A2050" s="241"/>
      <c r="B2050" s="242"/>
      <c r="C2050" s="243"/>
      <c r="D2050" s="244">
        <v>1</v>
      </c>
      <c r="E2050" s="245"/>
      <c r="F2050" s="245"/>
      <c r="G2050" s="244"/>
      <c r="H2050" s="246"/>
      <c r="I2050" s="246"/>
      <c r="J2050" s="244"/>
      <c r="K2050" s="245"/>
      <c r="L2050" s="244"/>
      <c r="M2050" s="244"/>
      <c r="N2050" s="244"/>
      <c r="O2050" s="257">
        <f t="shared" si="1322"/>
        <v>0</v>
      </c>
      <c r="P2050" s="363">
        <f>SUM(O2050:O2054)</f>
        <v>0</v>
      </c>
      <c r="Q2050" s="269"/>
      <c r="R2050" s="371">
        <f>SUMPRODUCT(Q2050:Q2054+0)</f>
        <v>0</v>
      </c>
      <c r="S2050" s="374" t="e">
        <f>R2050/P2050</f>
        <v>#DIV/0!</v>
      </c>
      <c r="T2050" s="363" t="e">
        <f>LOOKUP(S2050,{0.4,0.45,0.5,0.55,0.6,0.65,0.7,0.75,0.8,0.85,0.9,0.95,1},{0.1,0.175,0.25,0.325,0.4,0.475,0.55,0.625,0.7,0.775,0.85,0.925,1})</f>
        <v>#DIV/0!</v>
      </c>
      <c r="U2050" s="369"/>
      <c r="V2050" s="365"/>
      <c r="W2050" s="367"/>
      <c r="X2050" s="369"/>
      <c r="Y2050" s="371">
        <f>R2050-(V2050/10)-X2050</f>
        <v>0</v>
      </c>
      <c r="Z2050" s="371" t="e">
        <f>Y2050*T2050*AE2050</f>
        <v>#DIV/0!</v>
      </c>
      <c r="AA2050" s="371"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x14ac:dyDescent="0.15">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64"/>
      <c r="Q2051" s="271"/>
      <c r="R2051" s="372"/>
      <c r="S2051" s="375"/>
      <c r="T2051" s="364"/>
      <c r="U2051" s="370"/>
      <c r="V2051" s="366"/>
      <c r="W2051" s="368"/>
      <c r="X2051" s="370"/>
      <c r="Y2051" s="372"/>
      <c r="Z2051" s="372"/>
      <c r="AA2051" s="372"/>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x14ac:dyDescent="0.15">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64"/>
      <c r="Q2052" s="271"/>
      <c r="R2052" s="372"/>
      <c r="S2052" s="375"/>
      <c r="T2052" s="364"/>
      <c r="U2052" s="370"/>
      <c r="V2052" s="366"/>
      <c r="W2052" s="368"/>
      <c r="X2052" s="370"/>
      <c r="Y2052" s="372"/>
      <c r="Z2052" s="372"/>
      <c r="AA2052" s="372"/>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x14ac:dyDescent="0.15">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64"/>
      <c r="Q2053" s="271"/>
      <c r="R2053" s="372"/>
      <c r="S2053" s="375"/>
      <c r="T2053" s="364"/>
      <c r="U2053" s="370"/>
      <c r="V2053" s="366"/>
      <c r="W2053" s="368"/>
      <c r="X2053" s="370"/>
      <c r="Y2053" s="372"/>
      <c r="Z2053" s="372"/>
      <c r="AA2053" s="372"/>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x14ac:dyDescent="0.15">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64"/>
      <c r="Q2054" s="271"/>
      <c r="R2054" s="372"/>
      <c r="S2054" s="375"/>
      <c r="T2054" s="364"/>
      <c r="U2054" s="370"/>
      <c r="V2054" s="366"/>
      <c r="W2054" s="368"/>
      <c r="X2054" s="370"/>
      <c r="Y2054" s="372"/>
      <c r="Z2054" s="372"/>
      <c r="AA2054" s="372"/>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x14ac:dyDescent="0.15">
      <c r="A2055" s="229"/>
      <c r="B2055" s="230"/>
      <c r="C2055" s="231"/>
      <c r="D2055" s="232">
        <v>1</v>
      </c>
      <c r="E2055" s="233"/>
      <c r="F2055" s="233"/>
      <c r="G2055" s="232"/>
      <c r="H2055" s="234"/>
      <c r="I2055" s="234"/>
      <c r="J2055" s="232"/>
      <c r="K2055" s="233"/>
      <c r="L2055" s="232"/>
      <c r="M2055" s="232"/>
      <c r="N2055" s="232"/>
      <c r="O2055" s="255">
        <f t="shared" si="1322"/>
        <v>0</v>
      </c>
      <c r="P2055" s="350">
        <f>SUM(O2055:O2059)</f>
        <v>0</v>
      </c>
      <c r="Q2055" s="264"/>
      <c r="R2055" s="352">
        <f>SUMPRODUCT(Q2055:Q2059+0)</f>
        <v>0</v>
      </c>
      <c r="S2055" s="354" t="e">
        <f>R2055/P2055</f>
        <v>#DIV/0!</v>
      </c>
      <c r="T2055" s="350" t="e">
        <f>LOOKUP(S2055,{0.4,0.45,0.5,0.55,0.6,0.65,0.7,0.75,0.8,0.85,0.9,0.95,1},{0.1,0.175,0.25,0.325,0.4,0.475,0.55,0.625,0.7,0.775,0.85,0.925,1})</f>
        <v>#DIV/0!</v>
      </c>
      <c r="U2055" s="356"/>
      <c r="V2055" s="358"/>
      <c r="W2055" s="360"/>
      <c r="X2055" s="356"/>
      <c r="Y2055" s="352">
        <f>R2055-(V2055/10)-X2055</f>
        <v>0</v>
      </c>
      <c r="Z2055" s="352" t="e">
        <f>Y2055*T2055*AE2055</f>
        <v>#DIV/0!</v>
      </c>
      <c r="AA2055" s="352"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x14ac:dyDescent="0.15">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51"/>
      <c r="Q2056" s="266"/>
      <c r="R2056" s="353"/>
      <c r="S2056" s="355"/>
      <c r="T2056" s="351"/>
      <c r="U2056" s="357"/>
      <c r="V2056" s="359"/>
      <c r="W2056" s="361"/>
      <c r="X2056" s="357"/>
      <c r="Y2056" s="353"/>
      <c r="Z2056" s="353"/>
      <c r="AA2056" s="353"/>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x14ac:dyDescent="0.15">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51"/>
      <c r="Q2057" s="266"/>
      <c r="R2057" s="353"/>
      <c r="S2057" s="355"/>
      <c r="T2057" s="351"/>
      <c r="U2057" s="357"/>
      <c r="V2057" s="359"/>
      <c r="W2057" s="361"/>
      <c r="X2057" s="357"/>
      <c r="Y2057" s="353"/>
      <c r="Z2057" s="353"/>
      <c r="AA2057" s="353"/>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x14ac:dyDescent="0.15">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51"/>
      <c r="Q2058" s="266"/>
      <c r="R2058" s="353"/>
      <c r="S2058" s="355"/>
      <c r="T2058" s="351"/>
      <c r="U2058" s="357"/>
      <c r="V2058" s="359"/>
      <c r="W2058" s="361"/>
      <c r="X2058" s="357"/>
      <c r="Y2058" s="353"/>
      <c r="Z2058" s="353"/>
      <c r="AA2058" s="353"/>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x14ac:dyDescent="0.15">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51"/>
      <c r="Q2059" s="266"/>
      <c r="R2059" s="353"/>
      <c r="S2059" s="355"/>
      <c r="T2059" s="351"/>
      <c r="U2059" s="357"/>
      <c r="V2059" s="359"/>
      <c r="W2059" s="361"/>
      <c r="X2059" s="357"/>
      <c r="Y2059" s="353"/>
      <c r="Z2059" s="353"/>
      <c r="AA2059" s="353"/>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x14ac:dyDescent="0.15">
      <c r="A2060" s="241"/>
      <c r="B2060" s="242"/>
      <c r="C2060" s="243"/>
      <c r="D2060" s="244">
        <v>1</v>
      </c>
      <c r="E2060" s="245"/>
      <c r="F2060" s="245"/>
      <c r="G2060" s="244"/>
      <c r="H2060" s="246"/>
      <c r="I2060" s="246"/>
      <c r="J2060" s="244"/>
      <c r="K2060" s="245"/>
      <c r="L2060" s="244"/>
      <c r="M2060" s="244"/>
      <c r="N2060" s="244"/>
      <c r="O2060" s="257">
        <f t="shared" si="1322"/>
        <v>0</v>
      </c>
      <c r="P2060" s="363">
        <f>SUM(O2060:O2064)</f>
        <v>0</v>
      </c>
      <c r="Q2060" s="269"/>
      <c r="R2060" s="371">
        <f>SUMPRODUCT(Q2060:Q2064+0)</f>
        <v>0</v>
      </c>
      <c r="S2060" s="374" t="e">
        <f>R2060/P2060</f>
        <v>#DIV/0!</v>
      </c>
      <c r="T2060" s="363" t="e">
        <f>LOOKUP(S2060,{0.4,0.45,0.5,0.55,0.6,0.65,0.7,0.75,0.8,0.85,0.9,0.95,1},{0.1,0.175,0.25,0.325,0.4,0.475,0.55,0.625,0.7,0.775,0.85,0.925,1})</f>
        <v>#DIV/0!</v>
      </c>
      <c r="U2060" s="369"/>
      <c r="V2060" s="365"/>
      <c r="W2060" s="367"/>
      <c r="X2060" s="369"/>
      <c r="Y2060" s="371">
        <f>R2060-(V2060/10)-X2060</f>
        <v>0</v>
      </c>
      <c r="Z2060" s="371" t="e">
        <f>Y2060*T2060*AE2060</f>
        <v>#DIV/0!</v>
      </c>
      <c r="AA2060" s="371"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x14ac:dyDescent="0.15">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64"/>
      <c r="Q2061" s="271"/>
      <c r="R2061" s="372"/>
      <c r="S2061" s="375"/>
      <c r="T2061" s="364"/>
      <c r="U2061" s="370"/>
      <c r="V2061" s="366"/>
      <c r="W2061" s="368"/>
      <c r="X2061" s="370"/>
      <c r="Y2061" s="372"/>
      <c r="Z2061" s="372"/>
      <c r="AA2061" s="372"/>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x14ac:dyDescent="0.15">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64"/>
      <c r="Q2062" s="271"/>
      <c r="R2062" s="372"/>
      <c r="S2062" s="375"/>
      <c r="T2062" s="364"/>
      <c r="U2062" s="370"/>
      <c r="V2062" s="366"/>
      <c r="W2062" s="368"/>
      <c r="X2062" s="370"/>
      <c r="Y2062" s="372"/>
      <c r="Z2062" s="372"/>
      <c r="AA2062" s="372"/>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x14ac:dyDescent="0.15">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64"/>
      <c r="Q2063" s="271"/>
      <c r="R2063" s="372"/>
      <c r="S2063" s="375"/>
      <c r="T2063" s="364"/>
      <c r="U2063" s="370"/>
      <c r="V2063" s="366"/>
      <c r="W2063" s="368"/>
      <c r="X2063" s="370"/>
      <c r="Y2063" s="372"/>
      <c r="Z2063" s="372"/>
      <c r="AA2063" s="372"/>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x14ac:dyDescent="0.15">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64"/>
      <c r="Q2064" s="271"/>
      <c r="R2064" s="372"/>
      <c r="S2064" s="375"/>
      <c r="T2064" s="364"/>
      <c r="U2064" s="370"/>
      <c r="V2064" s="366"/>
      <c r="W2064" s="368"/>
      <c r="X2064" s="370"/>
      <c r="Y2064" s="372"/>
      <c r="Z2064" s="372"/>
      <c r="AA2064" s="372"/>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x14ac:dyDescent="0.15">
      <c r="A2065" s="229"/>
      <c r="B2065" s="230"/>
      <c r="C2065" s="231"/>
      <c r="D2065" s="232">
        <v>1</v>
      </c>
      <c r="E2065" s="233"/>
      <c r="F2065" s="233"/>
      <c r="G2065" s="232"/>
      <c r="H2065" s="234"/>
      <c r="I2065" s="234"/>
      <c r="J2065" s="232"/>
      <c r="K2065" s="233"/>
      <c r="L2065" s="232"/>
      <c r="M2065" s="232"/>
      <c r="N2065" s="232"/>
      <c r="O2065" s="255">
        <f t="shared" si="1322"/>
        <v>0</v>
      </c>
      <c r="P2065" s="350">
        <f>SUM(O2065:O2069)</f>
        <v>0</v>
      </c>
      <c r="Q2065" s="264"/>
      <c r="R2065" s="352">
        <f>SUMPRODUCT(Q2065:Q2069+0)</f>
        <v>0</v>
      </c>
      <c r="S2065" s="354" t="e">
        <f>R2065/P2065</f>
        <v>#DIV/0!</v>
      </c>
      <c r="T2065" s="350" t="e">
        <f>LOOKUP(S2065,{0.4,0.45,0.5,0.55,0.6,0.65,0.7,0.75,0.8,0.85,0.9,0.95,1},{0.1,0.175,0.25,0.325,0.4,0.475,0.55,0.625,0.7,0.775,0.85,0.925,1})</f>
        <v>#DIV/0!</v>
      </c>
      <c r="U2065" s="356"/>
      <c r="V2065" s="358"/>
      <c r="W2065" s="360"/>
      <c r="X2065" s="356"/>
      <c r="Y2065" s="352">
        <f>R2065-(V2065/10)-X2065</f>
        <v>0</v>
      </c>
      <c r="Z2065" s="352" t="e">
        <f>Y2065*T2065*AE2065</f>
        <v>#DIV/0!</v>
      </c>
      <c r="AA2065" s="352"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x14ac:dyDescent="0.15">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51"/>
      <c r="Q2066" s="266"/>
      <c r="R2066" s="353"/>
      <c r="S2066" s="355"/>
      <c r="T2066" s="351"/>
      <c r="U2066" s="357"/>
      <c r="V2066" s="359"/>
      <c r="W2066" s="361"/>
      <c r="X2066" s="357"/>
      <c r="Y2066" s="353"/>
      <c r="Z2066" s="353"/>
      <c r="AA2066" s="353"/>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x14ac:dyDescent="0.15">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51"/>
      <c r="Q2067" s="266"/>
      <c r="R2067" s="353"/>
      <c r="S2067" s="355"/>
      <c r="T2067" s="351"/>
      <c r="U2067" s="357"/>
      <c r="V2067" s="359"/>
      <c r="W2067" s="361"/>
      <c r="X2067" s="357"/>
      <c r="Y2067" s="353"/>
      <c r="Z2067" s="353"/>
      <c r="AA2067" s="353"/>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x14ac:dyDescent="0.15">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51"/>
      <c r="Q2068" s="266"/>
      <c r="R2068" s="353"/>
      <c r="S2068" s="355"/>
      <c r="T2068" s="351"/>
      <c r="U2068" s="357"/>
      <c r="V2068" s="359"/>
      <c r="W2068" s="361"/>
      <c r="X2068" s="357"/>
      <c r="Y2068" s="353"/>
      <c r="Z2068" s="353"/>
      <c r="AA2068" s="353"/>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x14ac:dyDescent="0.15">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51"/>
      <c r="Q2069" s="266"/>
      <c r="R2069" s="353"/>
      <c r="S2069" s="355"/>
      <c r="T2069" s="351"/>
      <c r="U2069" s="357"/>
      <c r="V2069" s="359"/>
      <c r="W2069" s="361"/>
      <c r="X2069" s="357"/>
      <c r="Y2069" s="353"/>
      <c r="Z2069" s="353"/>
      <c r="AA2069" s="353"/>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x14ac:dyDescent="0.15">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x14ac:dyDescent="0.15">
      <c r="A2071" s="229"/>
      <c r="B2071" s="230"/>
      <c r="C2071" s="231"/>
      <c r="D2071" s="232">
        <v>1</v>
      </c>
      <c r="E2071" s="233"/>
      <c r="F2071" s="233"/>
      <c r="G2071" s="232"/>
      <c r="H2071" s="234"/>
      <c r="I2071" s="234"/>
      <c r="J2071" s="232"/>
      <c r="K2071" s="233"/>
      <c r="L2071" s="232"/>
      <c r="M2071" s="232"/>
      <c r="N2071" s="232"/>
      <c r="O2071" s="255">
        <f t="shared" ref="O2071:O2095" si="1339">N2071*M2071</f>
        <v>0</v>
      </c>
      <c r="P2071" s="350">
        <f>SUM(O2071:O2075)</f>
        <v>0</v>
      </c>
      <c r="Q2071" s="264"/>
      <c r="R2071" s="352">
        <f>SUMPRODUCT(Q2071:Q2075+0)</f>
        <v>0</v>
      </c>
      <c r="S2071" s="354" t="e">
        <f>R2071/P2071</f>
        <v>#DIV/0!</v>
      </c>
      <c r="T2071" s="350" t="e">
        <f>LOOKUP(S2071,{0.4,0.45,0.5,0.55,0.6,0.65,0.7,0.75,0.8,0.85,0.9,0.95,1},{0.1,0.175,0.25,0.325,0.4,0.475,0.55,0.625,0.7,0.775,0.85,0.925,1})</f>
        <v>#DIV/0!</v>
      </c>
      <c r="U2071" s="356"/>
      <c r="V2071" s="358"/>
      <c r="W2071" s="360"/>
      <c r="X2071" s="356"/>
      <c r="Y2071" s="352">
        <f>R2071-(V2071/10)-X2071</f>
        <v>0</v>
      </c>
      <c r="Z2071" s="352" t="e">
        <f>Y2071*T2071*AE2071</f>
        <v>#DIV/0!</v>
      </c>
      <c r="AA2071" s="352"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x14ac:dyDescent="0.15">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51"/>
      <c r="Q2072" s="266"/>
      <c r="R2072" s="353"/>
      <c r="S2072" s="355"/>
      <c r="T2072" s="351"/>
      <c r="U2072" s="357"/>
      <c r="V2072" s="359"/>
      <c r="W2072" s="361"/>
      <c r="X2072" s="357"/>
      <c r="Y2072" s="353"/>
      <c r="Z2072" s="353"/>
      <c r="AA2072" s="353"/>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x14ac:dyDescent="0.15">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51"/>
      <c r="Q2073" s="266"/>
      <c r="R2073" s="353"/>
      <c r="S2073" s="355"/>
      <c r="T2073" s="351"/>
      <c r="U2073" s="357"/>
      <c r="V2073" s="359"/>
      <c r="W2073" s="361"/>
      <c r="X2073" s="357"/>
      <c r="Y2073" s="353"/>
      <c r="Z2073" s="353"/>
      <c r="AA2073" s="353"/>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x14ac:dyDescent="0.15">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51"/>
      <c r="Q2074" s="266"/>
      <c r="R2074" s="353"/>
      <c r="S2074" s="355"/>
      <c r="T2074" s="351"/>
      <c r="U2074" s="357"/>
      <c r="V2074" s="359"/>
      <c r="W2074" s="361"/>
      <c r="X2074" s="357"/>
      <c r="Y2074" s="353"/>
      <c r="Z2074" s="353"/>
      <c r="AA2074" s="353"/>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x14ac:dyDescent="0.15">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51"/>
      <c r="Q2075" s="266"/>
      <c r="R2075" s="353"/>
      <c r="S2075" s="355"/>
      <c r="T2075" s="351"/>
      <c r="U2075" s="357"/>
      <c r="V2075" s="359"/>
      <c r="W2075" s="361"/>
      <c r="X2075" s="357"/>
      <c r="Y2075" s="353"/>
      <c r="Z2075" s="353"/>
      <c r="AA2075" s="353"/>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x14ac:dyDescent="0.15">
      <c r="A2076" s="241"/>
      <c r="B2076" s="242"/>
      <c r="C2076" s="243"/>
      <c r="D2076" s="244">
        <v>1</v>
      </c>
      <c r="E2076" s="245"/>
      <c r="F2076" s="245"/>
      <c r="G2076" s="244"/>
      <c r="H2076" s="246"/>
      <c r="I2076" s="246"/>
      <c r="J2076" s="244"/>
      <c r="K2076" s="245"/>
      <c r="L2076" s="244"/>
      <c r="M2076" s="244"/>
      <c r="N2076" s="244"/>
      <c r="O2076" s="257">
        <f t="shared" si="1339"/>
        <v>0</v>
      </c>
      <c r="P2076" s="363">
        <f>SUM(O2076:O2080)</f>
        <v>0</v>
      </c>
      <c r="Q2076" s="269"/>
      <c r="R2076" s="371">
        <f>SUMPRODUCT(Q2076:Q2080+0)</f>
        <v>0</v>
      </c>
      <c r="S2076" s="374" t="e">
        <f>R2076/P2076</f>
        <v>#DIV/0!</v>
      </c>
      <c r="T2076" s="363" t="e">
        <f>LOOKUP(S2076,{0.4,0.45,0.5,0.55,0.6,0.65,0.7,0.75,0.8,0.85,0.9,0.95,1},{0.1,0.175,0.25,0.325,0.4,0.475,0.55,0.625,0.7,0.775,0.85,0.925,1})</f>
        <v>#DIV/0!</v>
      </c>
      <c r="U2076" s="369"/>
      <c r="V2076" s="365"/>
      <c r="W2076" s="367"/>
      <c r="X2076" s="369"/>
      <c r="Y2076" s="371">
        <f>R2076-(V2076/10)-X2076</f>
        <v>0</v>
      </c>
      <c r="Z2076" s="371" t="e">
        <f>Y2076*T2076*AE2076</f>
        <v>#DIV/0!</v>
      </c>
      <c r="AA2076" s="371"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x14ac:dyDescent="0.15">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64"/>
      <c r="Q2077" s="271"/>
      <c r="R2077" s="372"/>
      <c r="S2077" s="375"/>
      <c r="T2077" s="364"/>
      <c r="U2077" s="370"/>
      <c r="V2077" s="366"/>
      <c r="W2077" s="368"/>
      <c r="X2077" s="370"/>
      <c r="Y2077" s="372"/>
      <c r="Z2077" s="372"/>
      <c r="AA2077" s="372"/>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x14ac:dyDescent="0.15">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64"/>
      <c r="Q2078" s="271"/>
      <c r="R2078" s="372"/>
      <c r="S2078" s="375"/>
      <c r="T2078" s="364"/>
      <c r="U2078" s="370"/>
      <c r="V2078" s="366"/>
      <c r="W2078" s="368"/>
      <c r="X2078" s="370"/>
      <c r="Y2078" s="372"/>
      <c r="Z2078" s="372"/>
      <c r="AA2078" s="372"/>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x14ac:dyDescent="0.15">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64"/>
      <c r="Q2079" s="271"/>
      <c r="R2079" s="372"/>
      <c r="S2079" s="375"/>
      <c r="T2079" s="364"/>
      <c r="U2079" s="370"/>
      <c r="V2079" s="366"/>
      <c r="W2079" s="368"/>
      <c r="X2079" s="370"/>
      <c r="Y2079" s="372"/>
      <c r="Z2079" s="372"/>
      <c r="AA2079" s="372"/>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x14ac:dyDescent="0.15">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64"/>
      <c r="Q2080" s="271"/>
      <c r="R2080" s="372"/>
      <c r="S2080" s="375"/>
      <c r="T2080" s="364"/>
      <c r="U2080" s="370"/>
      <c r="V2080" s="366"/>
      <c r="W2080" s="368"/>
      <c r="X2080" s="370"/>
      <c r="Y2080" s="372"/>
      <c r="Z2080" s="372"/>
      <c r="AA2080" s="372"/>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x14ac:dyDescent="0.15">
      <c r="A2081" s="229"/>
      <c r="B2081" s="230"/>
      <c r="C2081" s="231"/>
      <c r="D2081" s="232">
        <v>1</v>
      </c>
      <c r="E2081" s="233"/>
      <c r="F2081" s="233"/>
      <c r="G2081" s="232"/>
      <c r="H2081" s="234"/>
      <c r="I2081" s="234"/>
      <c r="J2081" s="232"/>
      <c r="K2081" s="233"/>
      <c r="L2081" s="232"/>
      <c r="M2081" s="232"/>
      <c r="N2081" s="232"/>
      <c r="O2081" s="255">
        <f t="shared" si="1339"/>
        <v>0</v>
      </c>
      <c r="P2081" s="350">
        <f>SUM(O2081:O2085)</f>
        <v>0</v>
      </c>
      <c r="Q2081" s="264"/>
      <c r="R2081" s="352">
        <f>SUMPRODUCT(Q2081:Q2085+0)</f>
        <v>0</v>
      </c>
      <c r="S2081" s="354" t="e">
        <f>R2081/P2081</f>
        <v>#DIV/0!</v>
      </c>
      <c r="T2081" s="350" t="e">
        <f>LOOKUP(S2081,{0.4,0.45,0.5,0.55,0.6,0.65,0.7,0.75,0.8,0.85,0.9,0.95,1},{0.1,0.175,0.25,0.325,0.4,0.475,0.55,0.625,0.7,0.775,0.85,0.925,1})</f>
        <v>#DIV/0!</v>
      </c>
      <c r="U2081" s="356"/>
      <c r="V2081" s="358"/>
      <c r="W2081" s="360"/>
      <c r="X2081" s="356"/>
      <c r="Y2081" s="352">
        <f>R2081-(V2081/10)-X2081</f>
        <v>0</v>
      </c>
      <c r="Z2081" s="352" t="e">
        <f>Y2081*T2081*AE2081</f>
        <v>#DIV/0!</v>
      </c>
      <c r="AA2081" s="352"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x14ac:dyDescent="0.15">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51"/>
      <c r="Q2082" s="266"/>
      <c r="R2082" s="353"/>
      <c r="S2082" s="355"/>
      <c r="T2082" s="351"/>
      <c r="U2082" s="357"/>
      <c r="V2082" s="359"/>
      <c r="W2082" s="361"/>
      <c r="X2082" s="357"/>
      <c r="Y2082" s="353"/>
      <c r="Z2082" s="353"/>
      <c r="AA2082" s="353"/>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x14ac:dyDescent="0.15">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51"/>
      <c r="Q2083" s="266"/>
      <c r="R2083" s="353"/>
      <c r="S2083" s="355"/>
      <c r="T2083" s="351"/>
      <c r="U2083" s="357"/>
      <c r="V2083" s="359"/>
      <c r="W2083" s="361"/>
      <c r="X2083" s="357"/>
      <c r="Y2083" s="353"/>
      <c r="Z2083" s="353"/>
      <c r="AA2083" s="353"/>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x14ac:dyDescent="0.15">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51"/>
      <c r="Q2084" s="266"/>
      <c r="R2084" s="353"/>
      <c r="S2084" s="355"/>
      <c r="T2084" s="351"/>
      <c r="U2084" s="357"/>
      <c r="V2084" s="359"/>
      <c r="W2084" s="361"/>
      <c r="X2084" s="357"/>
      <c r="Y2084" s="353"/>
      <c r="Z2084" s="353"/>
      <c r="AA2084" s="353"/>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x14ac:dyDescent="0.15">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51"/>
      <c r="Q2085" s="266"/>
      <c r="R2085" s="353"/>
      <c r="S2085" s="355"/>
      <c r="T2085" s="351"/>
      <c r="U2085" s="357"/>
      <c r="V2085" s="359"/>
      <c r="W2085" s="361"/>
      <c r="X2085" s="357"/>
      <c r="Y2085" s="353"/>
      <c r="Z2085" s="353"/>
      <c r="AA2085" s="353"/>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x14ac:dyDescent="0.15">
      <c r="A2086" s="241"/>
      <c r="B2086" s="242"/>
      <c r="C2086" s="243"/>
      <c r="D2086" s="244">
        <v>1</v>
      </c>
      <c r="E2086" s="245"/>
      <c r="F2086" s="245"/>
      <c r="G2086" s="244"/>
      <c r="H2086" s="246"/>
      <c r="I2086" s="246"/>
      <c r="J2086" s="244"/>
      <c r="K2086" s="245"/>
      <c r="L2086" s="244"/>
      <c r="M2086" s="244"/>
      <c r="N2086" s="244"/>
      <c r="O2086" s="257">
        <f t="shared" si="1339"/>
        <v>0</v>
      </c>
      <c r="P2086" s="363">
        <f>SUM(O2086:O2090)</f>
        <v>0</v>
      </c>
      <c r="Q2086" s="269"/>
      <c r="R2086" s="371">
        <f>SUMPRODUCT(Q2086:Q2090+0)</f>
        <v>0</v>
      </c>
      <c r="S2086" s="374" t="e">
        <f>R2086/P2086</f>
        <v>#DIV/0!</v>
      </c>
      <c r="T2086" s="363" t="e">
        <f>LOOKUP(S2086,{0.4,0.45,0.5,0.55,0.6,0.65,0.7,0.75,0.8,0.85,0.9,0.95,1},{0.1,0.175,0.25,0.325,0.4,0.475,0.55,0.625,0.7,0.775,0.85,0.925,1})</f>
        <v>#DIV/0!</v>
      </c>
      <c r="U2086" s="369"/>
      <c r="V2086" s="365"/>
      <c r="W2086" s="367"/>
      <c r="X2086" s="369"/>
      <c r="Y2086" s="371">
        <f>R2086-(V2086/10)-X2086</f>
        <v>0</v>
      </c>
      <c r="Z2086" s="371" t="e">
        <f>Y2086*T2086*AE2086</f>
        <v>#DIV/0!</v>
      </c>
      <c r="AA2086" s="371"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x14ac:dyDescent="0.15">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64"/>
      <c r="Q2087" s="271"/>
      <c r="R2087" s="372"/>
      <c r="S2087" s="375"/>
      <c r="T2087" s="364"/>
      <c r="U2087" s="370"/>
      <c r="V2087" s="366"/>
      <c r="W2087" s="368"/>
      <c r="X2087" s="370"/>
      <c r="Y2087" s="372"/>
      <c r="Z2087" s="372"/>
      <c r="AA2087" s="372"/>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x14ac:dyDescent="0.15">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64"/>
      <c r="Q2088" s="271"/>
      <c r="R2088" s="372"/>
      <c r="S2088" s="375"/>
      <c r="T2088" s="364"/>
      <c r="U2088" s="370"/>
      <c r="V2088" s="366"/>
      <c r="W2088" s="368"/>
      <c r="X2088" s="370"/>
      <c r="Y2088" s="372"/>
      <c r="Z2088" s="372"/>
      <c r="AA2088" s="372"/>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x14ac:dyDescent="0.15">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64"/>
      <c r="Q2089" s="271"/>
      <c r="R2089" s="372"/>
      <c r="S2089" s="375"/>
      <c r="T2089" s="364"/>
      <c r="U2089" s="370"/>
      <c r="V2089" s="366"/>
      <c r="W2089" s="368"/>
      <c r="X2089" s="370"/>
      <c r="Y2089" s="372"/>
      <c r="Z2089" s="372"/>
      <c r="AA2089" s="372"/>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x14ac:dyDescent="0.15">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64"/>
      <c r="Q2090" s="271"/>
      <c r="R2090" s="372"/>
      <c r="S2090" s="375"/>
      <c r="T2090" s="364"/>
      <c r="U2090" s="370"/>
      <c r="V2090" s="366"/>
      <c r="W2090" s="368"/>
      <c r="X2090" s="370"/>
      <c r="Y2090" s="372"/>
      <c r="Z2090" s="372"/>
      <c r="AA2090" s="372"/>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x14ac:dyDescent="0.15">
      <c r="A2091" s="229"/>
      <c r="B2091" s="230"/>
      <c r="C2091" s="231"/>
      <c r="D2091" s="232">
        <v>1</v>
      </c>
      <c r="E2091" s="233"/>
      <c r="F2091" s="233"/>
      <c r="G2091" s="232"/>
      <c r="H2091" s="234"/>
      <c r="I2091" s="234"/>
      <c r="J2091" s="232"/>
      <c r="K2091" s="233"/>
      <c r="L2091" s="232"/>
      <c r="M2091" s="232"/>
      <c r="N2091" s="232"/>
      <c r="O2091" s="255">
        <f t="shared" si="1339"/>
        <v>0</v>
      </c>
      <c r="P2091" s="350">
        <f>SUM(O2091:O2095)</f>
        <v>0</v>
      </c>
      <c r="Q2091" s="264"/>
      <c r="R2091" s="352">
        <f>SUMPRODUCT(Q2091:Q2095+0)</f>
        <v>0</v>
      </c>
      <c r="S2091" s="354" t="e">
        <f>R2091/P2091</f>
        <v>#DIV/0!</v>
      </c>
      <c r="T2091" s="350" t="e">
        <f>LOOKUP(S2091,{0.4,0.45,0.5,0.55,0.6,0.65,0.7,0.75,0.8,0.85,0.9,0.95,1},{0.1,0.175,0.25,0.325,0.4,0.475,0.55,0.625,0.7,0.775,0.85,0.925,1})</f>
        <v>#DIV/0!</v>
      </c>
      <c r="U2091" s="356"/>
      <c r="V2091" s="358"/>
      <c r="W2091" s="360"/>
      <c r="X2091" s="356"/>
      <c r="Y2091" s="352">
        <f>R2091-(V2091/10)-X2091</f>
        <v>0</v>
      </c>
      <c r="Z2091" s="352" t="e">
        <f>Y2091*T2091*AE2091</f>
        <v>#DIV/0!</v>
      </c>
      <c r="AA2091" s="352"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x14ac:dyDescent="0.15">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51"/>
      <c r="Q2092" s="266"/>
      <c r="R2092" s="353"/>
      <c r="S2092" s="355"/>
      <c r="T2092" s="351"/>
      <c r="U2092" s="357"/>
      <c r="V2092" s="359"/>
      <c r="W2092" s="361"/>
      <c r="X2092" s="357"/>
      <c r="Y2092" s="353"/>
      <c r="Z2092" s="353"/>
      <c r="AA2092" s="353"/>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x14ac:dyDescent="0.15">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51"/>
      <c r="Q2093" s="266"/>
      <c r="R2093" s="353"/>
      <c r="S2093" s="355"/>
      <c r="T2093" s="351"/>
      <c r="U2093" s="357"/>
      <c r="V2093" s="359"/>
      <c r="W2093" s="361"/>
      <c r="X2093" s="357"/>
      <c r="Y2093" s="353"/>
      <c r="Z2093" s="353"/>
      <c r="AA2093" s="353"/>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x14ac:dyDescent="0.15">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51"/>
      <c r="Q2094" s="266"/>
      <c r="R2094" s="353"/>
      <c r="S2094" s="355"/>
      <c r="T2094" s="351"/>
      <c r="U2094" s="357"/>
      <c r="V2094" s="359"/>
      <c r="W2094" s="361"/>
      <c r="X2094" s="357"/>
      <c r="Y2094" s="353"/>
      <c r="Z2094" s="353"/>
      <c r="AA2094" s="353"/>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x14ac:dyDescent="0.15">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51"/>
      <c r="Q2095" s="266"/>
      <c r="R2095" s="353"/>
      <c r="S2095" s="355"/>
      <c r="T2095" s="351"/>
      <c r="U2095" s="357"/>
      <c r="V2095" s="359"/>
      <c r="W2095" s="361"/>
      <c r="X2095" s="357"/>
      <c r="Y2095" s="353"/>
      <c r="Z2095" s="353"/>
      <c r="AA2095" s="353"/>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x14ac:dyDescent="0.15">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x14ac:dyDescent="0.15">
      <c r="A2097" s="229"/>
      <c r="B2097" s="230"/>
      <c r="C2097" s="231"/>
      <c r="D2097" s="232">
        <v>1</v>
      </c>
      <c r="E2097" s="233"/>
      <c r="F2097" s="233"/>
      <c r="G2097" s="232"/>
      <c r="H2097" s="234"/>
      <c r="I2097" s="234"/>
      <c r="J2097" s="232"/>
      <c r="K2097" s="233"/>
      <c r="L2097" s="232"/>
      <c r="M2097" s="232"/>
      <c r="N2097" s="232"/>
      <c r="O2097" s="255">
        <f t="shared" ref="O2097:O2121" si="1356">N2097*M2097</f>
        <v>0</v>
      </c>
      <c r="P2097" s="350">
        <f>SUM(O2097:O2101)</f>
        <v>0</v>
      </c>
      <c r="Q2097" s="264"/>
      <c r="R2097" s="352">
        <f>SUMPRODUCT(Q2097:Q2101+0)</f>
        <v>0</v>
      </c>
      <c r="S2097" s="354" t="e">
        <f>R2097/P2097</f>
        <v>#DIV/0!</v>
      </c>
      <c r="T2097" s="350" t="e">
        <f>LOOKUP(S2097,{0.4,0.45,0.5,0.55,0.6,0.65,0.7,0.75,0.8,0.85,0.9,0.95,1},{0.1,0.175,0.25,0.325,0.4,0.475,0.55,0.625,0.7,0.775,0.85,0.925,1})</f>
        <v>#DIV/0!</v>
      </c>
      <c r="U2097" s="356"/>
      <c r="V2097" s="358"/>
      <c r="W2097" s="360"/>
      <c r="X2097" s="356"/>
      <c r="Y2097" s="352">
        <f>R2097-(V2097/10)-X2097</f>
        <v>0</v>
      </c>
      <c r="Z2097" s="352" t="e">
        <f>Y2097*T2097*AE2097</f>
        <v>#DIV/0!</v>
      </c>
      <c r="AA2097" s="352"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x14ac:dyDescent="0.15">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51"/>
      <c r="Q2098" s="266"/>
      <c r="R2098" s="353"/>
      <c r="S2098" s="355"/>
      <c r="T2098" s="351"/>
      <c r="U2098" s="357"/>
      <c r="V2098" s="359"/>
      <c r="W2098" s="361"/>
      <c r="X2098" s="357"/>
      <c r="Y2098" s="353"/>
      <c r="Z2098" s="353"/>
      <c r="AA2098" s="353"/>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x14ac:dyDescent="0.15">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51"/>
      <c r="Q2099" s="266"/>
      <c r="R2099" s="353"/>
      <c r="S2099" s="355"/>
      <c r="T2099" s="351"/>
      <c r="U2099" s="357"/>
      <c r="V2099" s="359"/>
      <c r="W2099" s="361"/>
      <c r="X2099" s="357"/>
      <c r="Y2099" s="353"/>
      <c r="Z2099" s="353"/>
      <c r="AA2099" s="353"/>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x14ac:dyDescent="0.15">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51"/>
      <c r="Q2100" s="266"/>
      <c r="R2100" s="353"/>
      <c r="S2100" s="355"/>
      <c r="T2100" s="351"/>
      <c r="U2100" s="357"/>
      <c r="V2100" s="359"/>
      <c r="W2100" s="361"/>
      <c r="X2100" s="357"/>
      <c r="Y2100" s="353"/>
      <c r="Z2100" s="353"/>
      <c r="AA2100" s="353"/>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x14ac:dyDescent="0.15">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51"/>
      <c r="Q2101" s="266"/>
      <c r="R2101" s="353"/>
      <c r="S2101" s="355"/>
      <c r="T2101" s="351"/>
      <c r="U2101" s="357"/>
      <c r="V2101" s="359"/>
      <c r="W2101" s="361"/>
      <c r="X2101" s="357"/>
      <c r="Y2101" s="353"/>
      <c r="Z2101" s="353"/>
      <c r="AA2101" s="353"/>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x14ac:dyDescent="0.15">
      <c r="A2102" s="241"/>
      <c r="B2102" s="242"/>
      <c r="C2102" s="243"/>
      <c r="D2102" s="244">
        <v>1</v>
      </c>
      <c r="E2102" s="245"/>
      <c r="F2102" s="245"/>
      <c r="G2102" s="244"/>
      <c r="H2102" s="246"/>
      <c r="I2102" s="246"/>
      <c r="J2102" s="244"/>
      <c r="K2102" s="245"/>
      <c r="L2102" s="244"/>
      <c r="M2102" s="244"/>
      <c r="N2102" s="244"/>
      <c r="O2102" s="257">
        <f t="shared" si="1356"/>
        <v>0</v>
      </c>
      <c r="P2102" s="363">
        <f>SUM(O2102:O2106)</f>
        <v>0</v>
      </c>
      <c r="Q2102" s="269"/>
      <c r="R2102" s="371">
        <f>SUMPRODUCT(Q2102:Q2106+0)</f>
        <v>0</v>
      </c>
      <c r="S2102" s="374" t="e">
        <f>R2102/P2102</f>
        <v>#DIV/0!</v>
      </c>
      <c r="T2102" s="363" t="e">
        <f>LOOKUP(S2102,{0.4,0.45,0.5,0.55,0.6,0.65,0.7,0.75,0.8,0.85,0.9,0.95,1},{0.1,0.175,0.25,0.325,0.4,0.475,0.55,0.625,0.7,0.775,0.85,0.925,1})</f>
        <v>#DIV/0!</v>
      </c>
      <c r="U2102" s="369"/>
      <c r="V2102" s="365"/>
      <c r="W2102" s="367"/>
      <c r="X2102" s="369"/>
      <c r="Y2102" s="371">
        <f>R2102-(V2102/10)-X2102</f>
        <v>0</v>
      </c>
      <c r="Z2102" s="371" t="e">
        <f>Y2102*T2102*AE2102</f>
        <v>#DIV/0!</v>
      </c>
      <c r="AA2102" s="371"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x14ac:dyDescent="0.15">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64"/>
      <c r="Q2103" s="271"/>
      <c r="R2103" s="372"/>
      <c r="S2103" s="375"/>
      <c r="T2103" s="364"/>
      <c r="U2103" s="370"/>
      <c r="V2103" s="366"/>
      <c r="W2103" s="368"/>
      <c r="X2103" s="370"/>
      <c r="Y2103" s="372"/>
      <c r="Z2103" s="372"/>
      <c r="AA2103" s="372"/>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x14ac:dyDescent="0.15">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64"/>
      <c r="Q2104" s="271"/>
      <c r="R2104" s="372"/>
      <c r="S2104" s="375"/>
      <c r="T2104" s="364"/>
      <c r="U2104" s="370"/>
      <c r="V2104" s="366"/>
      <c r="W2104" s="368"/>
      <c r="X2104" s="370"/>
      <c r="Y2104" s="372"/>
      <c r="Z2104" s="372"/>
      <c r="AA2104" s="372"/>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x14ac:dyDescent="0.15">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64"/>
      <c r="Q2105" s="271"/>
      <c r="R2105" s="372"/>
      <c r="S2105" s="375"/>
      <c r="T2105" s="364"/>
      <c r="U2105" s="370"/>
      <c r="V2105" s="366"/>
      <c r="W2105" s="368"/>
      <c r="X2105" s="370"/>
      <c r="Y2105" s="372"/>
      <c r="Z2105" s="372"/>
      <c r="AA2105" s="372"/>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x14ac:dyDescent="0.15">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64"/>
      <c r="Q2106" s="271"/>
      <c r="R2106" s="372"/>
      <c r="S2106" s="375"/>
      <c r="T2106" s="364"/>
      <c r="U2106" s="370"/>
      <c r="V2106" s="366"/>
      <c r="W2106" s="368"/>
      <c r="X2106" s="370"/>
      <c r="Y2106" s="372"/>
      <c r="Z2106" s="372"/>
      <c r="AA2106" s="372"/>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x14ac:dyDescent="0.15">
      <c r="A2107" s="229"/>
      <c r="B2107" s="230"/>
      <c r="C2107" s="231"/>
      <c r="D2107" s="232">
        <v>1</v>
      </c>
      <c r="E2107" s="233"/>
      <c r="F2107" s="233"/>
      <c r="G2107" s="232"/>
      <c r="H2107" s="234"/>
      <c r="I2107" s="234"/>
      <c r="J2107" s="232"/>
      <c r="K2107" s="233"/>
      <c r="L2107" s="232"/>
      <c r="M2107" s="232"/>
      <c r="N2107" s="232"/>
      <c r="O2107" s="255">
        <f t="shared" si="1356"/>
        <v>0</v>
      </c>
      <c r="P2107" s="350">
        <f>SUM(O2107:O2111)</f>
        <v>0</v>
      </c>
      <c r="Q2107" s="264"/>
      <c r="R2107" s="352">
        <f>SUMPRODUCT(Q2107:Q2111+0)</f>
        <v>0</v>
      </c>
      <c r="S2107" s="354" t="e">
        <f>R2107/P2107</f>
        <v>#DIV/0!</v>
      </c>
      <c r="T2107" s="350" t="e">
        <f>LOOKUP(S2107,{0.4,0.45,0.5,0.55,0.6,0.65,0.7,0.75,0.8,0.85,0.9,0.95,1},{0.1,0.175,0.25,0.325,0.4,0.475,0.55,0.625,0.7,0.775,0.85,0.925,1})</f>
        <v>#DIV/0!</v>
      </c>
      <c r="U2107" s="356"/>
      <c r="V2107" s="358"/>
      <c r="W2107" s="360"/>
      <c r="X2107" s="356"/>
      <c r="Y2107" s="352">
        <f>R2107-(V2107/10)-X2107</f>
        <v>0</v>
      </c>
      <c r="Z2107" s="352" t="e">
        <f>Y2107*T2107*AE2107</f>
        <v>#DIV/0!</v>
      </c>
      <c r="AA2107" s="352"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x14ac:dyDescent="0.15">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51"/>
      <c r="Q2108" s="266"/>
      <c r="R2108" s="353"/>
      <c r="S2108" s="355"/>
      <c r="T2108" s="351"/>
      <c r="U2108" s="357"/>
      <c r="V2108" s="359"/>
      <c r="W2108" s="361"/>
      <c r="X2108" s="357"/>
      <c r="Y2108" s="353"/>
      <c r="Z2108" s="353"/>
      <c r="AA2108" s="353"/>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x14ac:dyDescent="0.15">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51"/>
      <c r="Q2109" s="266"/>
      <c r="R2109" s="353"/>
      <c r="S2109" s="355"/>
      <c r="T2109" s="351"/>
      <c r="U2109" s="357"/>
      <c r="V2109" s="359"/>
      <c r="W2109" s="361"/>
      <c r="X2109" s="357"/>
      <c r="Y2109" s="353"/>
      <c r="Z2109" s="353"/>
      <c r="AA2109" s="353"/>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x14ac:dyDescent="0.15">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51"/>
      <c r="Q2110" s="266"/>
      <c r="R2110" s="353"/>
      <c r="S2110" s="355"/>
      <c r="T2110" s="351"/>
      <c r="U2110" s="357"/>
      <c r="V2110" s="359"/>
      <c r="W2110" s="361"/>
      <c r="X2110" s="357"/>
      <c r="Y2110" s="353"/>
      <c r="Z2110" s="353"/>
      <c r="AA2110" s="353"/>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x14ac:dyDescent="0.15">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51"/>
      <c r="Q2111" s="266"/>
      <c r="R2111" s="353"/>
      <c r="S2111" s="355"/>
      <c r="T2111" s="351"/>
      <c r="U2111" s="357"/>
      <c r="V2111" s="359"/>
      <c r="W2111" s="361"/>
      <c r="X2111" s="357"/>
      <c r="Y2111" s="353"/>
      <c r="Z2111" s="353"/>
      <c r="AA2111" s="353"/>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x14ac:dyDescent="0.15">
      <c r="A2112" s="241"/>
      <c r="B2112" s="242"/>
      <c r="C2112" s="243"/>
      <c r="D2112" s="244">
        <v>1</v>
      </c>
      <c r="E2112" s="245"/>
      <c r="F2112" s="245"/>
      <c r="G2112" s="244"/>
      <c r="H2112" s="246"/>
      <c r="I2112" s="246"/>
      <c r="J2112" s="244"/>
      <c r="K2112" s="245"/>
      <c r="L2112" s="244"/>
      <c r="M2112" s="244"/>
      <c r="N2112" s="244"/>
      <c r="O2112" s="257">
        <f t="shared" si="1356"/>
        <v>0</v>
      </c>
      <c r="P2112" s="363">
        <f>SUM(O2112:O2116)</f>
        <v>0</v>
      </c>
      <c r="Q2112" s="269"/>
      <c r="R2112" s="371">
        <f>SUMPRODUCT(Q2112:Q2116+0)</f>
        <v>0</v>
      </c>
      <c r="S2112" s="374" t="e">
        <f>R2112/P2112</f>
        <v>#DIV/0!</v>
      </c>
      <c r="T2112" s="363" t="e">
        <f>LOOKUP(S2112,{0.4,0.45,0.5,0.55,0.6,0.65,0.7,0.75,0.8,0.85,0.9,0.95,1},{0.1,0.175,0.25,0.325,0.4,0.475,0.55,0.625,0.7,0.775,0.85,0.925,1})</f>
        <v>#DIV/0!</v>
      </c>
      <c r="U2112" s="369"/>
      <c r="V2112" s="365"/>
      <c r="W2112" s="367"/>
      <c r="X2112" s="369"/>
      <c r="Y2112" s="371">
        <f>R2112-(V2112/10)-X2112</f>
        <v>0</v>
      </c>
      <c r="Z2112" s="371" t="e">
        <f>Y2112*T2112*AE2112</f>
        <v>#DIV/0!</v>
      </c>
      <c r="AA2112" s="371"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x14ac:dyDescent="0.15">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64"/>
      <c r="Q2113" s="271"/>
      <c r="R2113" s="372"/>
      <c r="S2113" s="375"/>
      <c r="T2113" s="364"/>
      <c r="U2113" s="370"/>
      <c r="V2113" s="366"/>
      <c r="W2113" s="368"/>
      <c r="X2113" s="370"/>
      <c r="Y2113" s="372"/>
      <c r="Z2113" s="372"/>
      <c r="AA2113" s="372"/>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x14ac:dyDescent="0.15">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64"/>
      <c r="Q2114" s="271"/>
      <c r="R2114" s="372"/>
      <c r="S2114" s="375"/>
      <c r="T2114" s="364"/>
      <c r="U2114" s="370"/>
      <c r="V2114" s="366"/>
      <c r="W2114" s="368"/>
      <c r="X2114" s="370"/>
      <c r="Y2114" s="372"/>
      <c r="Z2114" s="372"/>
      <c r="AA2114" s="372"/>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x14ac:dyDescent="0.15">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64"/>
      <c r="Q2115" s="271"/>
      <c r="R2115" s="372"/>
      <c r="S2115" s="375"/>
      <c r="T2115" s="364"/>
      <c r="U2115" s="370"/>
      <c r="V2115" s="366"/>
      <c r="W2115" s="368"/>
      <c r="X2115" s="370"/>
      <c r="Y2115" s="372"/>
      <c r="Z2115" s="372"/>
      <c r="AA2115" s="372"/>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x14ac:dyDescent="0.15">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64"/>
      <c r="Q2116" s="271"/>
      <c r="R2116" s="372"/>
      <c r="S2116" s="375"/>
      <c r="T2116" s="364"/>
      <c r="U2116" s="370"/>
      <c r="V2116" s="366"/>
      <c r="W2116" s="368"/>
      <c r="X2116" s="370"/>
      <c r="Y2116" s="372"/>
      <c r="Z2116" s="372"/>
      <c r="AA2116" s="372"/>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x14ac:dyDescent="0.15">
      <c r="A2117" s="229"/>
      <c r="B2117" s="230"/>
      <c r="C2117" s="231"/>
      <c r="D2117" s="232">
        <v>1</v>
      </c>
      <c r="E2117" s="233"/>
      <c r="F2117" s="233"/>
      <c r="G2117" s="232"/>
      <c r="H2117" s="234"/>
      <c r="I2117" s="234"/>
      <c r="J2117" s="232"/>
      <c r="K2117" s="233"/>
      <c r="L2117" s="232"/>
      <c r="M2117" s="232"/>
      <c r="N2117" s="232"/>
      <c r="O2117" s="255">
        <f t="shared" si="1356"/>
        <v>0</v>
      </c>
      <c r="P2117" s="350">
        <f>SUM(O2117:O2121)</f>
        <v>0</v>
      </c>
      <c r="Q2117" s="264"/>
      <c r="R2117" s="352">
        <f>SUMPRODUCT(Q2117:Q2121+0)</f>
        <v>0</v>
      </c>
      <c r="S2117" s="354" t="e">
        <f>R2117/P2117</f>
        <v>#DIV/0!</v>
      </c>
      <c r="T2117" s="350" t="e">
        <f>LOOKUP(S2117,{0.4,0.45,0.5,0.55,0.6,0.65,0.7,0.75,0.8,0.85,0.9,0.95,1},{0.1,0.175,0.25,0.325,0.4,0.475,0.55,0.625,0.7,0.775,0.85,0.925,1})</f>
        <v>#DIV/0!</v>
      </c>
      <c r="U2117" s="356"/>
      <c r="V2117" s="358"/>
      <c r="W2117" s="360"/>
      <c r="X2117" s="356"/>
      <c r="Y2117" s="352">
        <f>R2117-(V2117/10)-X2117</f>
        <v>0</v>
      </c>
      <c r="Z2117" s="352" t="e">
        <f>Y2117*T2117*AE2117</f>
        <v>#DIV/0!</v>
      </c>
      <c r="AA2117" s="352"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x14ac:dyDescent="0.15">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51"/>
      <c r="Q2118" s="266"/>
      <c r="R2118" s="353"/>
      <c r="S2118" s="355"/>
      <c r="T2118" s="351"/>
      <c r="U2118" s="357"/>
      <c r="V2118" s="359"/>
      <c r="W2118" s="361"/>
      <c r="X2118" s="357"/>
      <c r="Y2118" s="353"/>
      <c r="Z2118" s="353"/>
      <c r="AA2118" s="353"/>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x14ac:dyDescent="0.15">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51"/>
      <c r="Q2119" s="266"/>
      <c r="R2119" s="353"/>
      <c r="S2119" s="355"/>
      <c r="T2119" s="351"/>
      <c r="U2119" s="357"/>
      <c r="V2119" s="359"/>
      <c r="W2119" s="361"/>
      <c r="X2119" s="357"/>
      <c r="Y2119" s="353"/>
      <c r="Z2119" s="353"/>
      <c r="AA2119" s="353"/>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x14ac:dyDescent="0.15">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51"/>
      <c r="Q2120" s="266"/>
      <c r="R2120" s="353"/>
      <c r="S2120" s="355"/>
      <c r="T2120" s="351"/>
      <c r="U2120" s="357"/>
      <c r="V2120" s="359"/>
      <c r="W2120" s="361"/>
      <c r="X2120" s="357"/>
      <c r="Y2120" s="353"/>
      <c r="Z2120" s="353"/>
      <c r="AA2120" s="353"/>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x14ac:dyDescent="0.15">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51"/>
      <c r="Q2121" s="266"/>
      <c r="R2121" s="353"/>
      <c r="S2121" s="355"/>
      <c r="T2121" s="351"/>
      <c r="U2121" s="357"/>
      <c r="V2121" s="359"/>
      <c r="W2121" s="361"/>
      <c r="X2121" s="357"/>
      <c r="Y2121" s="353"/>
      <c r="Z2121" s="353"/>
      <c r="AA2121" s="353"/>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x14ac:dyDescent="0.15">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x14ac:dyDescent="0.15">
      <c r="A2123" s="229"/>
      <c r="B2123" s="230"/>
      <c r="C2123" s="231"/>
      <c r="D2123" s="232">
        <v>1</v>
      </c>
      <c r="E2123" s="233"/>
      <c r="F2123" s="233"/>
      <c r="G2123" s="232"/>
      <c r="H2123" s="234"/>
      <c r="I2123" s="234"/>
      <c r="J2123" s="232"/>
      <c r="K2123" s="233"/>
      <c r="L2123" s="232"/>
      <c r="M2123" s="232"/>
      <c r="N2123" s="232"/>
      <c r="O2123" s="255">
        <f t="shared" ref="O2123:O2147" si="1373">N2123*M2123</f>
        <v>0</v>
      </c>
      <c r="P2123" s="350">
        <f>SUM(O2123:O2127)</f>
        <v>0</v>
      </c>
      <c r="Q2123" s="264"/>
      <c r="R2123" s="352">
        <f>SUMPRODUCT(Q2123:Q2127+0)</f>
        <v>0</v>
      </c>
      <c r="S2123" s="354" t="e">
        <f>R2123/P2123</f>
        <v>#DIV/0!</v>
      </c>
      <c r="T2123" s="350" t="e">
        <f>LOOKUP(S2123,{0.4,0.45,0.5,0.55,0.6,0.65,0.7,0.75,0.8,0.85,0.9,0.95,1},{0.1,0.175,0.25,0.325,0.4,0.475,0.55,0.625,0.7,0.775,0.85,0.925,1})</f>
        <v>#DIV/0!</v>
      </c>
      <c r="U2123" s="356"/>
      <c r="V2123" s="358"/>
      <c r="W2123" s="360"/>
      <c r="X2123" s="356"/>
      <c r="Y2123" s="352">
        <f>R2123-(V2123/10)-X2123</f>
        <v>0</v>
      </c>
      <c r="Z2123" s="352" t="e">
        <f>Y2123*T2123*AE2123</f>
        <v>#DIV/0!</v>
      </c>
      <c r="AA2123" s="352"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x14ac:dyDescent="0.15">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51"/>
      <c r="Q2124" s="266"/>
      <c r="R2124" s="353"/>
      <c r="S2124" s="355"/>
      <c r="T2124" s="351"/>
      <c r="U2124" s="357"/>
      <c r="V2124" s="359"/>
      <c r="W2124" s="361"/>
      <c r="X2124" s="357"/>
      <c r="Y2124" s="353"/>
      <c r="Z2124" s="353"/>
      <c r="AA2124" s="353"/>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x14ac:dyDescent="0.15">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51"/>
      <c r="Q2125" s="266"/>
      <c r="R2125" s="353"/>
      <c r="S2125" s="355"/>
      <c r="T2125" s="351"/>
      <c r="U2125" s="357"/>
      <c r="V2125" s="359"/>
      <c r="W2125" s="361"/>
      <c r="X2125" s="357"/>
      <c r="Y2125" s="353"/>
      <c r="Z2125" s="353"/>
      <c r="AA2125" s="353"/>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x14ac:dyDescent="0.15">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51"/>
      <c r="Q2126" s="266"/>
      <c r="R2126" s="353"/>
      <c r="S2126" s="355"/>
      <c r="T2126" s="351"/>
      <c r="U2126" s="357"/>
      <c r="V2126" s="359"/>
      <c r="W2126" s="361"/>
      <c r="X2126" s="357"/>
      <c r="Y2126" s="353"/>
      <c r="Z2126" s="353"/>
      <c r="AA2126" s="353"/>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x14ac:dyDescent="0.15">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51"/>
      <c r="Q2127" s="266"/>
      <c r="R2127" s="353"/>
      <c r="S2127" s="355"/>
      <c r="T2127" s="351"/>
      <c r="U2127" s="357"/>
      <c r="V2127" s="359"/>
      <c r="W2127" s="361"/>
      <c r="X2127" s="357"/>
      <c r="Y2127" s="353"/>
      <c r="Z2127" s="353"/>
      <c r="AA2127" s="353"/>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x14ac:dyDescent="0.15">
      <c r="A2128" s="241"/>
      <c r="B2128" s="242"/>
      <c r="C2128" s="243"/>
      <c r="D2128" s="244">
        <v>1</v>
      </c>
      <c r="E2128" s="245"/>
      <c r="F2128" s="245"/>
      <c r="G2128" s="244"/>
      <c r="H2128" s="246"/>
      <c r="I2128" s="246"/>
      <c r="J2128" s="244"/>
      <c r="K2128" s="245"/>
      <c r="L2128" s="244"/>
      <c r="M2128" s="244"/>
      <c r="N2128" s="244"/>
      <c r="O2128" s="257">
        <f t="shared" si="1373"/>
        <v>0</v>
      </c>
      <c r="P2128" s="363">
        <f>SUM(O2128:O2132)</f>
        <v>0</v>
      </c>
      <c r="Q2128" s="269"/>
      <c r="R2128" s="371">
        <f>SUMPRODUCT(Q2128:Q2132+0)</f>
        <v>0</v>
      </c>
      <c r="S2128" s="374" t="e">
        <f>R2128/P2128</f>
        <v>#DIV/0!</v>
      </c>
      <c r="T2128" s="363" t="e">
        <f>LOOKUP(S2128,{0.4,0.45,0.5,0.55,0.6,0.65,0.7,0.75,0.8,0.85,0.9,0.95,1},{0.1,0.175,0.25,0.325,0.4,0.475,0.55,0.625,0.7,0.775,0.85,0.925,1})</f>
        <v>#DIV/0!</v>
      </c>
      <c r="U2128" s="369"/>
      <c r="V2128" s="365"/>
      <c r="W2128" s="367"/>
      <c r="X2128" s="369"/>
      <c r="Y2128" s="371">
        <f>R2128-(V2128/10)-X2128</f>
        <v>0</v>
      </c>
      <c r="Z2128" s="371" t="e">
        <f>Y2128*T2128*AE2128</f>
        <v>#DIV/0!</v>
      </c>
      <c r="AA2128" s="371"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x14ac:dyDescent="0.15">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64"/>
      <c r="Q2129" s="271"/>
      <c r="R2129" s="372"/>
      <c r="S2129" s="375"/>
      <c r="T2129" s="364"/>
      <c r="U2129" s="370"/>
      <c r="V2129" s="366"/>
      <c r="W2129" s="368"/>
      <c r="X2129" s="370"/>
      <c r="Y2129" s="372"/>
      <c r="Z2129" s="372"/>
      <c r="AA2129" s="372"/>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x14ac:dyDescent="0.15">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64"/>
      <c r="Q2130" s="271"/>
      <c r="R2130" s="372"/>
      <c r="S2130" s="375"/>
      <c r="T2130" s="364"/>
      <c r="U2130" s="370"/>
      <c r="V2130" s="366"/>
      <c r="W2130" s="368"/>
      <c r="X2130" s="370"/>
      <c r="Y2130" s="372"/>
      <c r="Z2130" s="372"/>
      <c r="AA2130" s="372"/>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x14ac:dyDescent="0.15">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64"/>
      <c r="Q2131" s="271"/>
      <c r="R2131" s="372"/>
      <c r="S2131" s="375"/>
      <c r="T2131" s="364"/>
      <c r="U2131" s="370"/>
      <c r="V2131" s="366"/>
      <c r="W2131" s="368"/>
      <c r="X2131" s="370"/>
      <c r="Y2131" s="372"/>
      <c r="Z2131" s="372"/>
      <c r="AA2131" s="372"/>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x14ac:dyDescent="0.15">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64"/>
      <c r="Q2132" s="271"/>
      <c r="R2132" s="372"/>
      <c r="S2132" s="375"/>
      <c r="T2132" s="364"/>
      <c r="U2132" s="370"/>
      <c r="V2132" s="366"/>
      <c r="W2132" s="368"/>
      <c r="X2132" s="370"/>
      <c r="Y2132" s="372"/>
      <c r="Z2132" s="372"/>
      <c r="AA2132" s="372"/>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x14ac:dyDescent="0.15">
      <c r="A2133" s="229"/>
      <c r="B2133" s="230"/>
      <c r="C2133" s="231"/>
      <c r="D2133" s="232">
        <v>1</v>
      </c>
      <c r="E2133" s="233"/>
      <c r="F2133" s="233"/>
      <c r="G2133" s="232"/>
      <c r="H2133" s="234"/>
      <c r="I2133" s="234"/>
      <c r="J2133" s="232"/>
      <c r="K2133" s="233"/>
      <c r="L2133" s="232"/>
      <c r="M2133" s="232"/>
      <c r="N2133" s="232"/>
      <c r="O2133" s="255">
        <f t="shared" si="1373"/>
        <v>0</v>
      </c>
      <c r="P2133" s="350">
        <f>SUM(O2133:O2137)</f>
        <v>0</v>
      </c>
      <c r="Q2133" s="264"/>
      <c r="R2133" s="352">
        <f>SUMPRODUCT(Q2133:Q2137+0)</f>
        <v>0</v>
      </c>
      <c r="S2133" s="354" t="e">
        <f>R2133/P2133</f>
        <v>#DIV/0!</v>
      </c>
      <c r="T2133" s="350" t="e">
        <f>LOOKUP(S2133,{0.4,0.45,0.5,0.55,0.6,0.65,0.7,0.75,0.8,0.85,0.9,0.95,1},{0.1,0.175,0.25,0.325,0.4,0.475,0.55,0.625,0.7,0.775,0.85,0.925,1})</f>
        <v>#DIV/0!</v>
      </c>
      <c r="U2133" s="356"/>
      <c r="V2133" s="358"/>
      <c r="W2133" s="360"/>
      <c r="X2133" s="356"/>
      <c r="Y2133" s="352">
        <f>R2133-(V2133/10)-X2133</f>
        <v>0</v>
      </c>
      <c r="Z2133" s="352" t="e">
        <f>Y2133*T2133*AE2133</f>
        <v>#DIV/0!</v>
      </c>
      <c r="AA2133" s="352"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x14ac:dyDescent="0.15">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51"/>
      <c r="Q2134" s="266"/>
      <c r="R2134" s="353"/>
      <c r="S2134" s="355"/>
      <c r="T2134" s="351"/>
      <c r="U2134" s="357"/>
      <c r="V2134" s="359"/>
      <c r="W2134" s="361"/>
      <c r="X2134" s="357"/>
      <c r="Y2134" s="353"/>
      <c r="Z2134" s="353"/>
      <c r="AA2134" s="353"/>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x14ac:dyDescent="0.15">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51"/>
      <c r="Q2135" s="266"/>
      <c r="R2135" s="353"/>
      <c r="S2135" s="355"/>
      <c r="T2135" s="351"/>
      <c r="U2135" s="357"/>
      <c r="V2135" s="359"/>
      <c r="W2135" s="361"/>
      <c r="X2135" s="357"/>
      <c r="Y2135" s="353"/>
      <c r="Z2135" s="353"/>
      <c r="AA2135" s="353"/>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x14ac:dyDescent="0.15">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51"/>
      <c r="Q2136" s="266"/>
      <c r="R2136" s="353"/>
      <c r="S2136" s="355"/>
      <c r="T2136" s="351"/>
      <c r="U2136" s="357"/>
      <c r="V2136" s="359"/>
      <c r="W2136" s="361"/>
      <c r="X2136" s="357"/>
      <c r="Y2136" s="353"/>
      <c r="Z2136" s="353"/>
      <c r="AA2136" s="353"/>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x14ac:dyDescent="0.15">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51"/>
      <c r="Q2137" s="266"/>
      <c r="R2137" s="353"/>
      <c r="S2137" s="355"/>
      <c r="T2137" s="351"/>
      <c r="U2137" s="357"/>
      <c r="V2137" s="359"/>
      <c r="W2137" s="361"/>
      <c r="X2137" s="357"/>
      <c r="Y2137" s="353"/>
      <c r="Z2137" s="353"/>
      <c r="AA2137" s="353"/>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x14ac:dyDescent="0.15">
      <c r="A2138" s="241"/>
      <c r="B2138" s="242"/>
      <c r="C2138" s="243"/>
      <c r="D2138" s="244">
        <v>1</v>
      </c>
      <c r="E2138" s="245"/>
      <c r="F2138" s="245"/>
      <c r="G2138" s="244"/>
      <c r="H2138" s="246"/>
      <c r="I2138" s="246"/>
      <c r="J2138" s="244"/>
      <c r="K2138" s="245"/>
      <c r="L2138" s="244"/>
      <c r="M2138" s="244"/>
      <c r="N2138" s="244"/>
      <c r="O2138" s="257">
        <f t="shared" si="1373"/>
        <v>0</v>
      </c>
      <c r="P2138" s="363">
        <f>SUM(O2138:O2142)</f>
        <v>0</v>
      </c>
      <c r="Q2138" s="269"/>
      <c r="R2138" s="371">
        <f>SUMPRODUCT(Q2138:Q2142+0)</f>
        <v>0</v>
      </c>
      <c r="S2138" s="374" t="e">
        <f>R2138/P2138</f>
        <v>#DIV/0!</v>
      </c>
      <c r="T2138" s="363" t="e">
        <f>LOOKUP(S2138,{0.4,0.45,0.5,0.55,0.6,0.65,0.7,0.75,0.8,0.85,0.9,0.95,1},{0.1,0.175,0.25,0.325,0.4,0.475,0.55,0.625,0.7,0.775,0.85,0.925,1})</f>
        <v>#DIV/0!</v>
      </c>
      <c r="U2138" s="369"/>
      <c r="V2138" s="365"/>
      <c r="W2138" s="367"/>
      <c r="X2138" s="369"/>
      <c r="Y2138" s="371">
        <f>R2138-(V2138/10)-X2138</f>
        <v>0</v>
      </c>
      <c r="Z2138" s="371" t="e">
        <f>Y2138*T2138*AE2138</f>
        <v>#DIV/0!</v>
      </c>
      <c r="AA2138" s="371"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x14ac:dyDescent="0.15">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64"/>
      <c r="Q2139" s="271"/>
      <c r="R2139" s="372"/>
      <c r="S2139" s="375"/>
      <c r="T2139" s="364"/>
      <c r="U2139" s="370"/>
      <c r="V2139" s="366"/>
      <c r="W2139" s="368"/>
      <c r="X2139" s="370"/>
      <c r="Y2139" s="372"/>
      <c r="Z2139" s="372"/>
      <c r="AA2139" s="372"/>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x14ac:dyDescent="0.15">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64"/>
      <c r="Q2140" s="271"/>
      <c r="R2140" s="372"/>
      <c r="S2140" s="375"/>
      <c r="T2140" s="364"/>
      <c r="U2140" s="370"/>
      <c r="V2140" s="366"/>
      <c r="W2140" s="368"/>
      <c r="X2140" s="370"/>
      <c r="Y2140" s="372"/>
      <c r="Z2140" s="372"/>
      <c r="AA2140" s="372"/>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x14ac:dyDescent="0.15">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64"/>
      <c r="Q2141" s="271"/>
      <c r="R2141" s="372"/>
      <c r="S2141" s="375"/>
      <c r="T2141" s="364"/>
      <c r="U2141" s="370"/>
      <c r="V2141" s="366"/>
      <c r="W2141" s="368"/>
      <c r="X2141" s="370"/>
      <c r="Y2141" s="372"/>
      <c r="Z2141" s="372"/>
      <c r="AA2141" s="372"/>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x14ac:dyDescent="0.15">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64"/>
      <c r="Q2142" s="271"/>
      <c r="R2142" s="372"/>
      <c r="S2142" s="375"/>
      <c r="T2142" s="364"/>
      <c r="U2142" s="370"/>
      <c r="V2142" s="366"/>
      <c r="W2142" s="368"/>
      <c r="X2142" s="370"/>
      <c r="Y2142" s="372"/>
      <c r="Z2142" s="372"/>
      <c r="AA2142" s="372"/>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x14ac:dyDescent="0.15">
      <c r="A2143" s="229"/>
      <c r="B2143" s="230"/>
      <c r="C2143" s="231"/>
      <c r="D2143" s="232">
        <v>1</v>
      </c>
      <c r="E2143" s="233"/>
      <c r="F2143" s="233"/>
      <c r="G2143" s="232"/>
      <c r="H2143" s="234"/>
      <c r="I2143" s="234"/>
      <c r="J2143" s="232"/>
      <c r="K2143" s="233"/>
      <c r="L2143" s="232"/>
      <c r="M2143" s="232"/>
      <c r="N2143" s="232"/>
      <c r="O2143" s="255">
        <f t="shared" si="1373"/>
        <v>0</v>
      </c>
      <c r="P2143" s="350">
        <f>SUM(O2143:O2147)</f>
        <v>0</v>
      </c>
      <c r="Q2143" s="264"/>
      <c r="R2143" s="352">
        <f>SUMPRODUCT(Q2143:Q2147+0)</f>
        <v>0</v>
      </c>
      <c r="S2143" s="354" t="e">
        <f>R2143/P2143</f>
        <v>#DIV/0!</v>
      </c>
      <c r="T2143" s="350" t="e">
        <f>LOOKUP(S2143,{0.4,0.45,0.5,0.55,0.6,0.65,0.7,0.75,0.8,0.85,0.9,0.95,1},{0.1,0.175,0.25,0.325,0.4,0.475,0.55,0.625,0.7,0.775,0.85,0.925,1})</f>
        <v>#DIV/0!</v>
      </c>
      <c r="U2143" s="356"/>
      <c r="V2143" s="358"/>
      <c r="W2143" s="360"/>
      <c r="X2143" s="356"/>
      <c r="Y2143" s="352">
        <f>R2143-(V2143/10)-X2143</f>
        <v>0</v>
      </c>
      <c r="Z2143" s="352" t="e">
        <f>Y2143*T2143*AE2143</f>
        <v>#DIV/0!</v>
      </c>
      <c r="AA2143" s="352"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x14ac:dyDescent="0.15">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51"/>
      <c r="Q2144" s="266"/>
      <c r="R2144" s="353"/>
      <c r="S2144" s="355"/>
      <c r="T2144" s="351"/>
      <c r="U2144" s="357"/>
      <c r="V2144" s="359"/>
      <c r="W2144" s="361"/>
      <c r="X2144" s="357"/>
      <c r="Y2144" s="353"/>
      <c r="Z2144" s="353"/>
      <c r="AA2144" s="353"/>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x14ac:dyDescent="0.15">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51"/>
      <c r="Q2145" s="266"/>
      <c r="R2145" s="353"/>
      <c r="S2145" s="355"/>
      <c r="T2145" s="351"/>
      <c r="U2145" s="357"/>
      <c r="V2145" s="359"/>
      <c r="W2145" s="361"/>
      <c r="X2145" s="357"/>
      <c r="Y2145" s="353"/>
      <c r="Z2145" s="353"/>
      <c r="AA2145" s="353"/>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x14ac:dyDescent="0.15">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51"/>
      <c r="Q2146" s="266"/>
      <c r="R2146" s="353"/>
      <c r="S2146" s="355"/>
      <c r="T2146" s="351"/>
      <c r="U2146" s="357"/>
      <c r="V2146" s="359"/>
      <c r="W2146" s="361"/>
      <c r="X2146" s="357"/>
      <c r="Y2146" s="353"/>
      <c r="Z2146" s="353"/>
      <c r="AA2146" s="353"/>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x14ac:dyDescent="0.15">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51"/>
      <c r="Q2147" s="266"/>
      <c r="R2147" s="353"/>
      <c r="S2147" s="355"/>
      <c r="T2147" s="351"/>
      <c r="U2147" s="357"/>
      <c r="V2147" s="359"/>
      <c r="W2147" s="361"/>
      <c r="X2147" s="357"/>
      <c r="Y2147" s="353"/>
      <c r="Z2147" s="353"/>
      <c r="AA2147" s="353"/>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x14ac:dyDescent="0.15">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x14ac:dyDescent="0.15">
      <c r="A2149" s="229"/>
      <c r="B2149" s="230"/>
      <c r="C2149" s="231"/>
      <c r="D2149" s="232">
        <v>1</v>
      </c>
      <c r="E2149" s="233"/>
      <c r="F2149" s="233"/>
      <c r="G2149" s="232"/>
      <c r="H2149" s="234"/>
      <c r="I2149" s="234"/>
      <c r="J2149" s="232"/>
      <c r="K2149" s="233"/>
      <c r="L2149" s="232"/>
      <c r="M2149" s="232"/>
      <c r="N2149" s="232"/>
      <c r="O2149" s="255">
        <f t="shared" ref="O2149:O2173" si="1390">N2149*M2149</f>
        <v>0</v>
      </c>
      <c r="P2149" s="350">
        <f>SUM(O2149:O2153)</f>
        <v>0</v>
      </c>
      <c r="Q2149" s="264"/>
      <c r="R2149" s="352">
        <f>SUMPRODUCT(Q2149:Q2153+0)</f>
        <v>0</v>
      </c>
      <c r="S2149" s="354" t="e">
        <f>R2149/P2149</f>
        <v>#DIV/0!</v>
      </c>
      <c r="T2149" s="350" t="e">
        <f>LOOKUP(S2149,{0.4,0.45,0.5,0.55,0.6,0.65,0.7,0.75,0.8,0.85,0.9,0.95,1},{0.1,0.175,0.25,0.325,0.4,0.475,0.55,0.625,0.7,0.775,0.85,0.925,1})</f>
        <v>#DIV/0!</v>
      </c>
      <c r="U2149" s="356"/>
      <c r="V2149" s="358"/>
      <c r="W2149" s="360"/>
      <c r="X2149" s="356"/>
      <c r="Y2149" s="352">
        <f>R2149-(V2149/10)-X2149</f>
        <v>0</v>
      </c>
      <c r="Z2149" s="352" t="e">
        <f>Y2149*T2149*AE2149</f>
        <v>#DIV/0!</v>
      </c>
      <c r="AA2149" s="352"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x14ac:dyDescent="0.15">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51"/>
      <c r="Q2150" s="266"/>
      <c r="R2150" s="353"/>
      <c r="S2150" s="355"/>
      <c r="T2150" s="351"/>
      <c r="U2150" s="357"/>
      <c r="V2150" s="359"/>
      <c r="W2150" s="361"/>
      <c r="X2150" s="357"/>
      <c r="Y2150" s="353"/>
      <c r="Z2150" s="353"/>
      <c r="AA2150" s="353"/>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x14ac:dyDescent="0.15">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51"/>
      <c r="Q2151" s="266"/>
      <c r="R2151" s="353"/>
      <c r="S2151" s="355"/>
      <c r="T2151" s="351"/>
      <c r="U2151" s="357"/>
      <c r="V2151" s="359"/>
      <c r="W2151" s="361"/>
      <c r="X2151" s="357"/>
      <c r="Y2151" s="353"/>
      <c r="Z2151" s="353"/>
      <c r="AA2151" s="353"/>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x14ac:dyDescent="0.15">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51"/>
      <c r="Q2152" s="266"/>
      <c r="R2152" s="353"/>
      <c r="S2152" s="355"/>
      <c r="T2152" s="351"/>
      <c r="U2152" s="357"/>
      <c r="V2152" s="359"/>
      <c r="W2152" s="361"/>
      <c r="X2152" s="357"/>
      <c r="Y2152" s="353"/>
      <c r="Z2152" s="353"/>
      <c r="AA2152" s="353"/>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x14ac:dyDescent="0.15">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51"/>
      <c r="Q2153" s="266"/>
      <c r="R2153" s="353"/>
      <c r="S2153" s="355"/>
      <c r="T2153" s="351"/>
      <c r="U2153" s="357"/>
      <c r="V2153" s="359"/>
      <c r="W2153" s="361"/>
      <c r="X2153" s="357"/>
      <c r="Y2153" s="353"/>
      <c r="Z2153" s="353"/>
      <c r="AA2153" s="353"/>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x14ac:dyDescent="0.15">
      <c r="A2154" s="241"/>
      <c r="B2154" s="242"/>
      <c r="C2154" s="243"/>
      <c r="D2154" s="244">
        <v>1</v>
      </c>
      <c r="E2154" s="245"/>
      <c r="F2154" s="245"/>
      <c r="G2154" s="244"/>
      <c r="H2154" s="246"/>
      <c r="I2154" s="246"/>
      <c r="J2154" s="244"/>
      <c r="K2154" s="245"/>
      <c r="L2154" s="244"/>
      <c r="M2154" s="244"/>
      <c r="N2154" s="244"/>
      <c r="O2154" s="257">
        <f t="shared" si="1390"/>
        <v>0</v>
      </c>
      <c r="P2154" s="363">
        <f>SUM(O2154:O2158)</f>
        <v>0</v>
      </c>
      <c r="Q2154" s="269"/>
      <c r="R2154" s="371">
        <f>SUMPRODUCT(Q2154:Q2158+0)</f>
        <v>0</v>
      </c>
      <c r="S2154" s="374" t="e">
        <f>R2154/P2154</f>
        <v>#DIV/0!</v>
      </c>
      <c r="T2154" s="363" t="e">
        <f>LOOKUP(S2154,{0.4,0.45,0.5,0.55,0.6,0.65,0.7,0.75,0.8,0.85,0.9,0.95,1},{0.1,0.175,0.25,0.325,0.4,0.475,0.55,0.625,0.7,0.775,0.85,0.925,1})</f>
        <v>#DIV/0!</v>
      </c>
      <c r="U2154" s="369"/>
      <c r="V2154" s="365"/>
      <c r="W2154" s="367"/>
      <c r="X2154" s="369"/>
      <c r="Y2154" s="371">
        <f>R2154-(V2154/10)-X2154</f>
        <v>0</v>
      </c>
      <c r="Z2154" s="371" t="e">
        <f>Y2154*T2154*AE2154</f>
        <v>#DIV/0!</v>
      </c>
      <c r="AA2154" s="371"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x14ac:dyDescent="0.15">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64"/>
      <c r="Q2155" s="271"/>
      <c r="R2155" s="372"/>
      <c r="S2155" s="375"/>
      <c r="T2155" s="364"/>
      <c r="U2155" s="370"/>
      <c r="V2155" s="366"/>
      <c r="W2155" s="368"/>
      <c r="X2155" s="370"/>
      <c r="Y2155" s="372"/>
      <c r="Z2155" s="372"/>
      <c r="AA2155" s="372"/>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x14ac:dyDescent="0.15">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64"/>
      <c r="Q2156" s="271"/>
      <c r="R2156" s="372"/>
      <c r="S2156" s="375"/>
      <c r="T2156" s="364"/>
      <c r="U2156" s="370"/>
      <c r="V2156" s="366"/>
      <c r="W2156" s="368"/>
      <c r="X2156" s="370"/>
      <c r="Y2156" s="372"/>
      <c r="Z2156" s="372"/>
      <c r="AA2156" s="372"/>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x14ac:dyDescent="0.15">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64"/>
      <c r="Q2157" s="271"/>
      <c r="R2157" s="372"/>
      <c r="S2157" s="375"/>
      <c r="T2157" s="364"/>
      <c r="U2157" s="370"/>
      <c r="V2157" s="366"/>
      <c r="W2157" s="368"/>
      <c r="X2157" s="370"/>
      <c r="Y2157" s="372"/>
      <c r="Z2157" s="372"/>
      <c r="AA2157" s="372"/>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x14ac:dyDescent="0.15">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64"/>
      <c r="Q2158" s="271"/>
      <c r="R2158" s="372"/>
      <c r="S2158" s="375"/>
      <c r="T2158" s="364"/>
      <c r="U2158" s="370"/>
      <c r="V2158" s="366"/>
      <c r="W2158" s="368"/>
      <c r="X2158" s="370"/>
      <c r="Y2158" s="372"/>
      <c r="Z2158" s="372"/>
      <c r="AA2158" s="372"/>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x14ac:dyDescent="0.15">
      <c r="A2159" s="229"/>
      <c r="B2159" s="230"/>
      <c r="C2159" s="231"/>
      <c r="D2159" s="232">
        <v>1</v>
      </c>
      <c r="E2159" s="233"/>
      <c r="F2159" s="233"/>
      <c r="G2159" s="232"/>
      <c r="H2159" s="234"/>
      <c r="I2159" s="234"/>
      <c r="J2159" s="232"/>
      <c r="K2159" s="233"/>
      <c r="L2159" s="232"/>
      <c r="M2159" s="232"/>
      <c r="N2159" s="232"/>
      <c r="O2159" s="255">
        <f t="shared" si="1390"/>
        <v>0</v>
      </c>
      <c r="P2159" s="350">
        <f>SUM(O2159:O2163)</f>
        <v>0</v>
      </c>
      <c r="Q2159" s="264"/>
      <c r="R2159" s="352">
        <f>SUMPRODUCT(Q2159:Q2163+0)</f>
        <v>0</v>
      </c>
      <c r="S2159" s="354" t="e">
        <f>R2159/P2159</f>
        <v>#DIV/0!</v>
      </c>
      <c r="T2159" s="350" t="e">
        <f>LOOKUP(S2159,{0.4,0.45,0.5,0.55,0.6,0.65,0.7,0.75,0.8,0.85,0.9,0.95,1},{0.1,0.175,0.25,0.325,0.4,0.475,0.55,0.625,0.7,0.775,0.85,0.925,1})</f>
        <v>#DIV/0!</v>
      </c>
      <c r="U2159" s="356"/>
      <c r="V2159" s="358"/>
      <c r="W2159" s="360"/>
      <c r="X2159" s="356"/>
      <c r="Y2159" s="352">
        <f>R2159-(V2159/10)-X2159</f>
        <v>0</v>
      </c>
      <c r="Z2159" s="352" t="e">
        <f>Y2159*T2159*AE2159</f>
        <v>#DIV/0!</v>
      </c>
      <c r="AA2159" s="352"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x14ac:dyDescent="0.15">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51"/>
      <c r="Q2160" s="266"/>
      <c r="R2160" s="353"/>
      <c r="S2160" s="355"/>
      <c r="T2160" s="351"/>
      <c r="U2160" s="357"/>
      <c r="V2160" s="359"/>
      <c r="W2160" s="361"/>
      <c r="X2160" s="357"/>
      <c r="Y2160" s="353"/>
      <c r="Z2160" s="353"/>
      <c r="AA2160" s="353"/>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x14ac:dyDescent="0.15">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51"/>
      <c r="Q2161" s="266"/>
      <c r="R2161" s="353"/>
      <c r="S2161" s="355"/>
      <c r="T2161" s="351"/>
      <c r="U2161" s="357"/>
      <c r="V2161" s="359"/>
      <c r="W2161" s="361"/>
      <c r="X2161" s="357"/>
      <c r="Y2161" s="353"/>
      <c r="Z2161" s="353"/>
      <c r="AA2161" s="353"/>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x14ac:dyDescent="0.15">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51"/>
      <c r="Q2162" s="266"/>
      <c r="R2162" s="353"/>
      <c r="S2162" s="355"/>
      <c r="T2162" s="351"/>
      <c r="U2162" s="357"/>
      <c r="V2162" s="359"/>
      <c r="W2162" s="361"/>
      <c r="X2162" s="357"/>
      <c r="Y2162" s="353"/>
      <c r="Z2162" s="353"/>
      <c r="AA2162" s="353"/>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x14ac:dyDescent="0.15">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51"/>
      <c r="Q2163" s="266"/>
      <c r="R2163" s="353"/>
      <c r="S2163" s="355"/>
      <c r="T2163" s="351"/>
      <c r="U2163" s="357"/>
      <c r="V2163" s="359"/>
      <c r="W2163" s="361"/>
      <c r="X2163" s="357"/>
      <c r="Y2163" s="353"/>
      <c r="Z2163" s="353"/>
      <c r="AA2163" s="353"/>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x14ac:dyDescent="0.15">
      <c r="A2164" s="241"/>
      <c r="B2164" s="242"/>
      <c r="C2164" s="243"/>
      <c r="D2164" s="244">
        <v>1</v>
      </c>
      <c r="E2164" s="245"/>
      <c r="F2164" s="245"/>
      <c r="G2164" s="244"/>
      <c r="H2164" s="246"/>
      <c r="I2164" s="246"/>
      <c r="J2164" s="244"/>
      <c r="K2164" s="245"/>
      <c r="L2164" s="244"/>
      <c r="M2164" s="244"/>
      <c r="N2164" s="244"/>
      <c r="O2164" s="257">
        <f t="shared" si="1390"/>
        <v>0</v>
      </c>
      <c r="P2164" s="363">
        <f>SUM(O2164:O2168)</f>
        <v>0</v>
      </c>
      <c r="Q2164" s="269"/>
      <c r="R2164" s="371">
        <f>SUMPRODUCT(Q2164:Q2168+0)</f>
        <v>0</v>
      </c>
      <c r="S2164" s="374" t="e">
        <f>R2164/P2164</f>
        <v>#DIV/0!</v>
      </c>
      <c r="T2164" s="363" t="e">
        <f>LOOKUP(S2164,{0.4,0.45,0.5,0.55,0.6,0.65,0.7,0.75,0.8,0.85,0.9,0.95,1},{0.1,0.175,0.25,0.325,0.4,0.475,0.55,0.625,0.7,0.775,0.85,0.925,1})</f>
        <v>#DIV/0!</v>
      </c>
      <c r="U2164" s="369"/>
      <c r="V2164" s="365"/>
      <c r="W2164" s="367"/>
      <c r="X2164" s="369"/>
      <c r="Y2164" s="371">
        <f>R2164-(V2164/10)-X2164</f>
        <v>0</v>
      </c>
      <c r="Z2164" s="371" t="e">
        <f>Y2164*T2164*AE2164</f>
        <v>#DIV/0!</v>
      </c>
      <c r="AA2164" s="371"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x14ac:dyDescent="0.15">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64"/>
      <c r="Q2165" s="271"/>
      <c r="R2165" s="372"/>
      <c r="S2165" s="375"/>
      <c r="T2165" s="364"/>
      <c r="U2165" s="370"/>
      <c r="V2165" s="366"/>
      <c r="W2165" s="368"/>
      <c r="X2165" s="370"/>
      <c r="Y2165" s="372"/>
      <c r="Z2165" s="372"/>
      <c r="AA2165" s="372"/>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x14ac:dyDescent="0.15">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64"/>
      <c r="Q2166" s="271"/>
      <c r="R2166" s="372"/>
      <c r="S2166" s="375"/>
      <c r="T2166" s="364"/>
      <c r="U2166" s="370"/>
      <c r="V2166" s="366"/>
      <c r="W2166" s="368"/>
      <c r="X2166" s="370"/>
      <c r="Y2166" s="372"/>
      <c r="Z2166" s="372"/>
      <c r="AA2166" s="372"/>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x14ac:dyDescent="0.15">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64"/>
      <c r="Q2167" s="271"/>
      <c r="R2167" s="372"/>
      <c r="S2167" s="375"/>
      <c r="T2167" s="364"/>
      <c r="U2167" s="370"/>
      <c r="V2167" s="366"/>
      <c r="W2167" s="368"/>
      <c r="X2167" s="370"/>
      <c r="Y2167" s="372"/>
      <c r="Z2167" s="372"/>
      <c r="AA2167" s="372"/>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x14ac:dyDescent="0.15">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64"/>
      <c r="Q2168" s="271"/>
      <c r="R2168" s="372"/>
      <c r="S2168" s="375"/>
      <c r="T2168" s="364"/>
      <c r="U2168" s="370"/>
      <c r="V2168" s="366"/>
      <c r="W2168" s="368"/>
      <c r="X2168" s="370"/>
      <c r="Y2168" s="372"/>
      <c r="Z2168" s="372"/>
      <c r="AA2168" s="372"/>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x14ac:dyDescent="0.15">
      <c r="A2169" s="229"/>
      <c r="B2169" s="230"/>
      <c r="C2169" s="231"/>
      <c r="D2169" s="232">
        <v>1</v>
      </c>
      <c r="E2169" s="233"/>
      <c r="F2169" s="233"/>
      <c r="G2169" s="232"/>
      <c r="H2169" s="234"/>
      <c r="I2169" s="234"/>
      <c r="J2169" s="232"/>
      <c r="K2169" s="233"/>
      <c r="L2169" s="232"/>
      <c r="M2169" s="232"/>
      <c r="N2169" s="232"/>
      <c r="O2169" s="255">
        <f t="shared" si="1390"/>
        <v>0</v>
      </c>
      <c r="P2169" s="350">
        <f>SUM(O2169:O2173)</f>
        <v>0</v>
      </c>
      <c r="Q2169" s="264"/>
      <c r="R2169" s="352">
        <f>SUMPRODUCT(Q2169:Q2173+0)</f>
        <v>0</v>
      </c>
      <c r="S2169" s="354" t="e">
        <f>R2169/P2169</f>
        <v>#DIV/0!</v>
      </c>
      <c r="T2169" s="350" t="e">
        <f>LOOKUP(S2169,{0.4,0.45,0.5,0.55,0.6,0.65,0.7,0.75,0.8,0.85,0.9,0.95,1},{0.1,0.175,0.25,0.325,0.4,0.475,0.55,0.625,0.7,0.775,0.85,0.925,1})</f>
        <v>#DIV/0!</v>
      </c>
      <c r="U2169" s="356"/>
      <c r="V2169" s="358"/>
      <c r="W2169" s="360"/>
      <c r="X2169" s="356"/>
      <c r="Y2169" s="352">
        <f>R2169-(V2169/10)-X2169</f>
        <v>0</v>
      </c>
      <c r="Z2169" s="352" t="e">
        <f>Y2169*T2169*AE2169</f>
        <v>#DIV/0!</v>
      </c>
      <c r="AA2169" s="352"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x14ac:dyDescent="0.15">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51"/>
      <c r="Q2170" s="266"/>
      <c r="R2170" s="353"/>
      <c r="S2170" s="355"/>
      <c r="T2170" s="351"/>
      <c r="U2170" s="357"/>
      <c r="V2170" s="359"/>
      <c r="W2170" s="361"/>
      <c r="X2170" s="357"/>
      <c r="Y2170" s="353"/>
      <c r="Z2170" s="353"/>
      <c r="AA2170" s="353"/>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x14ac:dyDescent="0.15">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51"/>
      <c r="Q2171" s="266"/>
      <c r="R2171" s="353"/>
      <c r="S2171" s="355"/>
      <c r="T2171" s="351"/>
      <c r="U2171" s="357"/>
      <c r="V2171" s="359"/>
      <c r="W2171" s="361"/>
      <c r="X2171" s="357"/>
      <c r="Y2171" s="353"/>
      <c r="Z2171" s="353"/>
      <c r="AA2171" s="353"/>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x14ac:dyDescent="0.15">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51"/>
      <c r="Q2172" s="266"/>
      <c r="R2172" s="353"/>
      <c r="S2172" s="355"/>
      <c r="T2172" s="351"/>
      <c r="U2172" s="357"/>
      <c r="V2172" s="359"/>
      <c r="W2172" s="361"/>
      <c r="X2172" s="357"/>
      <c r="Y2172" s="353"/>
      <c r="Z2172" s="353"/>
      <c r="AA2172" s="353"/>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x14ac:dyDescent="0.15">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51"/>
      <c r="Q2173" s="266"/>
      <c r="R2173" s="353"/>
      <c r="S2173" s="355"/>
      <c r="T2173" s="351"/>
      <c r="U2173" s="357"/>
      <c r="V2173" s="359"/>
      <c r="W2173" s="361"/>
      <c r="X2173" s="357"/>
      <c r="Y2173" s="353"/>
      <c r="Z2173" s="353"/>
      <c r="AA2173" s="353"/>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x14ac:dyDescent="0.15">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x14ac:dyDescent="0.15">
      <c r="A2175" s="229"/>
      <c r="B2175" s="230"/>
      <c r="C2175" s="231"/>
      <c r="D2175" s="232">
        <v>1</v>
      </c>
      <c r="E2175" s="233"/>
      <c r="F2175" s="233"/>
      <c r="G2175" s="232"/>
      <c r="H2175" s="234"/>
      <c r="I2175" s="234"/>
      <c r="J2175" s="232"/>
      <c r="K2175" s="233"/>
      <c r="L2175" s="232"/>
      <c r="M2175" s="232"/>
      <c r="N2175" s="232"/>
      <c r="O2175" s="255">
        <f t="shared" ref="O2175:O2199" si="1407">N2175*M2175</f>
        <v>0</v>
      </c>
      <c r="P2175" s="350">
        <f>SUM(O2175:O2179)</f>
        <v>0</v>
      </c>
      <c r="Q2175" s="264"/>
      <c r="R2175" s="352">
        <f>SUMPRODUCT(Q2175:Q2179+0)</f>
        <v>0</v>
      </c>
      <c r="S2175" s="354" t="e">
        <f>R2175/P2175</f>
        <v>#DIV/0!</v>
      </c>
      <c r="T2175" s="350" t="e">
        <f>LOOKUP(S2175,{0.4,0.45,0.5,0.55,0.6,0.65,0.7,0.75,0.8,0.85,0.9,0.95,1},{0.1,0.175,0.25,0.325,0.4,0.475,0.55,0.625,0.7,0.775,0.85,0.925,1})</f>
        <v>#DIV/0!</v>
      </c>
      <c r="U2175" s="356"/>
      <c r="V2175" s="358"/>
      <c r="W2175" s="360"/>
      <c r="X2175" s="356"/>
      <c r="Y2175" s="352">
        <f>R2175-(V2175/10)-X2175</f>
        <v>0</v>
      </c>
      <c r="Z2175" s="352" t="e">
        <f>Y2175*T2175*AE2175</f>
        <v>#DIV/0!</v>
      </c>
      <c r="AA2175" s="352"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x14ac:dyDescent="0.15">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51"/>
      <c r="Q2176" s="266"/>
      <c r="R2176" s="353"/>
      <c r="S2176" s="355"/>
      <c r="T2176" s="351"/>
      <c r="U2176" s="357"/>
      <c r="V2176" s="359"/>
      <c r="W2176" s="361"/>
      <c r="X2176" s="357"/>
      <c r="Y2176" s="353"/>
      <c r="Z2176" s="353"/>
      <c r="AA2176" s="353"/>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x14ac:dyDescent="0.15">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51"/>
      <c r="Q2177" s="266"/>
      <c r="R2177" s="353"/>
      <c r="S2177" s="355"/>
      <c r="T2177" s="351"/>
      <c r="U2177" s="357"/>
      <c r="V2177" s="359"/>
      <c r="W2177" s="361"/>
      <c r="X2177" s="357"/>
      <c r="Y2177" s="353"/>
      <c r="Z2177" s="353"/>
      <c r="AA2177" s="353"/>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x14ac:dyDescent="0.15">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51"/>
      <c r="Q2178" s="266"/>
      <c r="R2178" s="353"/>
      <c r="S2178" s="355"/>
      <c r="T2178" s="351"/>
      <c r="U2178" s="357"/>
      <c r="V2178" s="359"/>
      <c r="W2178" s="361"/>
      <c r="X2178" s="357"/>
      <c r="Y2178" s="353"/>
      <c r="Z2178" s="353"/>
      <c r="AA2178" s="353"/>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x14ac:dyDescent="0.15">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51"/>
      <c r="Q2179" s="266"/>
      <c r="R2179" s="353"/>
      <c r="S2179" s="355"/>
      <c r="T2179" s="351"/>
      <c r="U2179" s="357"/>
      <c r="V2179" s="359"/>
      <c r="W2179" s="361"/>
      <c r="X2179" s="357"/>
      <c r="Y2179" s="353"/>
      <c r="Z2179" s="353"/>
      <c r="AA2179" s="353"/>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x14ac:dyDescent="0.15">
      <c r="A2180" s="241"/>
      <c r="B2180" s="242"/>
      <c r="C2180" s="243"/>
      <c r="D2180" s="244">
        <v>1</v>
      </c>
      <c r="E2180" s="245"/>
      <c r="F2180" s="245"/>
      <c r="G2180" s="244"/>
      <c r="H2180" s="246"/>
      <c r="I2180" s="246"/>
      <c r="J2180" s="244"/>
      <c r="K2180" s="245"/>
      <c r="L2180" s="244"/>
      <c r="M2180" s="244"/>
      <c r="N2180" s="244"/>
      <c r="O2180" s="257">
        <f t="shared" si="1407"/>
        <v>0</v>
      </c>
      <c r="P2180" s="363">
        <f>SUM(O2180:O2184)</f>
        <v>0</v>
      </c>
      <c r="Q2180" s="269"/>
      <c r="R2180" s="371">
        <f>SUMPRODUCT(Q2180:Q2184+0)</f>
        <v>0</v>
      </c>
      <c r="S2180" s="374" t="e">
        <f>R2180/P2180</f>
        <v>#DIV/0!</v>
      </c>
      <c r="T2180" s="363" t="e">
        <f>LOOKUP(S2180,{0.4,0.45,0.5,0.55,0.6,0.65,0.7,0.75,0.8,0.85,0.9,0.95,1},{0.1,0.175,0.25,0.325,0.4,0.475,0.55,0.625,0.7,0.775,0.85,0.925,1})</f>
        <v>#DIV/0!</v>
      </c>
      <c r="U2180" s="369"/>
      <c r="V2180" s="365"/>
      <c r="W2180" s="367"/>
      <c r="X2180" s="369"/>
      <c r="Y2180" s="371">
        <f>R2180-(V2180/10)-X2180</f>
        <v>0</v>
      </c>
      <c r="Z2180" s="371" t="e">
        <f>Y2180*T2180*AE2180</f>
        <v>#DIV/0!</v>
      </c>
      <c r="AA2180" s="371"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x14ac:dyDescent="0.15">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64"/>
      <c r="Q2181" s="271"/>
      <c r="R2181" s="372"/>
      <c r="S2181" s="375"/>
      <c r="T2181" s="364"/>
      <c r="U2181" s="370"/>
      <c r="V2181" s="366"/>
      <c r="W2181" s="368"/>
      <c r="X2181" s="370"/>
      <c r="Y2181" s="372"/>
      <c r="Z2181" s="372"/>
      <c r="AA2181" s="372"/>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x14ac:dyDescent="0.15">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64"/>
      <c r="Q2182" s="271"/>
      <c r="R2182" s="372"/>
      <c r="S2182" s="375"/>
      <c r="T2182" s="364"/>
      <c r="U2182" s="370"/>
      <c r="V2182" s="366"/>
      <c r="W2182" s="368"/>
      <c r="X2182" s="370"/>
      <c r="Y2182" s="372"/>
      <c r="Z2182" s="372"/>
      <c r="AA2182" s="372"/>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x14ac:dyDescent="0.15">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64"/>
      <c r="Q2183" s="271"/>
      <c r="R2183" s="372"/>
      <c r="S2183" s="375"/>
      <c r="T2183" s="364"/>
      <c r="U2183" s="370"/>
      <c r="V2183" s="366"/>
      <c r="W2183" s="368"/>
      <c r="X2183" s="370"/>
      <c r="Y2183" s="372"/>
      <c r="Z2183" s="372"/>
      <c r="AA2183" s="372"/>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x14ac:dyDescent="0.15">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64"/>
      <c r="Q2184" s="271"/>
      <c r="R2184" s="372"/>
      <c r="S2184" s="375"/>
      <c r="T2184" s="364"/>
      <c r="U2184" s="370"/>
      <c r="V2184" s="366"/>
      <c r="W2184" s="368"/>
      <c r="X2184" s="370"/>
      <c r="Y2184" s="372"/>
      <c r="Z2184" s="372"/>
      <c r="AA2184" s="372"/>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x14ac:dyDescent="0.15">
      <c r="A2185" s="229"/>
      <c r="B2185" s="230"/>
      <c r="C2185" s="231"/>
      <c r="D2185" s="232">
        <v>1</v>
      </c>
      <c r="E2185" s="233"/>
      <c r="F2185" s="233"/>
      <c r="G2185" s="232"/>
      <c r="H2185" s="234"/>
      <c r="I2185" s="234"/>
      <c r="J2185" s="232"/>
      <c r="K2185" s="233"/>
      <c r="L2185" s="232"/>
      <c r="M2185" s="232"/>
      <c r="N2185" s="232"/>
      <c r="O2185" s="255">
        <f t="shared" si="1407"/>
        <v>0</v>
      </c>
      <c r="P2185" s="350">
        <f>SUM(O2185:O2189)</f>
        <v>0</v>
      </c>
      <c r="Q2185" s="264"/>
      <c r="R2185" s="352">
        <f>SUMPRODUCT(Q2185:Q2189+0)</f>
        <v>0</v>
      </c>
      <c r="S2185" s="354" t="e">
        <f>R2185/P2185</f>
        <v>#DIV/0!</v>
      </c>
      <c r="T2185" s="350" t="e">
        <f>LOOKUP(S2185,{0.4,0.45,0.5,0.55,0.6,0.65,0.7,0.75,0.8,0.85,0.9,0.95,1},{0.1,0.175,0.25,0.325,0.4,0.475,0.55,0.625,0.7,0.775,0.85,0.925,1})</f>
        <v>#DIV/0!</v>
      </c>
      <c r="U2185" s="356"/>
      <c r="V2185" s="358"/>
      <c r="W2185" s="360"/>
      <c r="X2185" s="356"/>
      <c r="Y2185" s="352">
        <f>R2185-(V2185/10)-X2185</f>
        <v>0</v>
      </c>
      <c r="Z2185" s="352" t="e">
        <f>Y2185*T2185*AE2185</f>
        <v>#DIV/0!</v>
      </c>
      <c r="AA2185" s="352"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x14ac:dyDescent="0.15">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51"/>
      <c r="Q2186" s="266"/>
      <c r="R2186" s="353"/>
      <c r="S2186" s="355"/>
      <c r="T2186" s="351"/>
      <c r="U2186" s="357"/>
      <c r="V2186" s="359"/>
      <c r="W2186" s="361"/>
      <c r="X2186" s="357"/>
      <c r="Y2186" s="353"/>
      <c r="Z2186" s="353"/>
      <c r="AA2186" s="353"/>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x14ac:dyDescent="0.15">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51"/>
      <c r="Q2187" s="266"/>
      <c r="R2187" s="353"/>
      <c r="S2187" s="355"/>
      <c r="T2187" s="351"/>
      <c r="U2187" s="357"/>
      <c r="V2187" s="359"/>
      <c r="W2187" s="361"/>
      <c r="X2187" s="357"/>
      <c r="Y2187" s="353"/>
      <c r="Z2187" s="353"/>
      <c r="AA2187" s="353"/>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x14ac:dyDescent="0.15">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51"/>
      <c r="Q2188" s="266"/>
      <c r="R2188" s="353"/>
      <c r="S2188" s="355"/>
      <c r="T2188" s="351"/>
      <c r="U2188" s="357"/>
      <c r="V2188" s="359"/>
      <c r="W2188" s="361"/>
      <c r="X2188" s="357"/>
      <c r="Y2188" s="353"/>
      <c r="Z2188" s="353"/>
      <c r="AA2188" s="353"/>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x14ac:dyDescent="0.15">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51"/>
      <c r="Q2189" s="266"/>
      <c r="R2189" s="353"/>
      <c r="S2189" s="355"/>
      <c r="T2189" s="351"/>
      <c r="U2189" s="357"/>
      <c r="V2189" s="359"/>
      <c r="W2189" s="361"/>
      <c r="X2189" s="357"/>
      <c r="Y2189" s="353"/>
      <c r="Z2189" s="353"/>
      <c r="AA2189" s="353"/>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x14ac:dyDescent="0.15">
      <c r="A2190" s="241"/>
      <c r="B2190" s="242"/>
      <c r="C2190" s="243"/>
      <c r="D2190" s="244">
        <v>1</v>
      </c>
      <c r="E2190" s="245"/>
      <c r="F2190" s="245"/>
      <c r="G2190" s="244"/>
      <c r="H2190" s="246"/>
      <c r="I2190" s="246"/>
      <c r="J2190" s="244"/>
      <c r="K2190" s="245"/>
      <c r="L2190" s="244"/>
      <c r="M2190" s="244"/>
      <c r="N2190" s="244"/>
      <c r="O2190" s="257">
        <f t="shared" si="1407"/>
        <v>0</v>
      </c>
      <c r="P2190" s="363">
        <f>SUM(O2190:O2194)</f>
        <v>0</v>
      </c>
      <c r="Q2190" s="269"/>
      <c r="R2190" s="371">
        <f>SUMPRODUCT(Q2190:Q2194+0)</f>
        <v>0</v>
      </c>
      <c r="S2190" s="374" t="e">
        <f>R2190/P2190</f>
        <v>#DIV/0!</v>
      </c>
      <c r="T2190" s="363" t="e">
        <f>LOOKUP(S2190,{0.4,0.45,0.5,0.55,0.6,0.65,0.7,0.75,0.8,0.85,0.9,0.95,1},{0.1,0.175,0.25,0.325,0.4,0.475,0.55,0.625,0.7,0.775,0.85,0.925,1})</f>
        <v>#DIV/0!</v>
      </c>
      <c r="U2190" s="369"/>
      <c r="V2190" s="365"/>
      <c r="W2190" s="367"/>
      <c r="X2190" s="369"/>
      <c r="Y2190" s="371">
        <f>R2190-(V2190/10)-X2190</f>
        <v>0</v>
      </c>
      <c r="Z2190" s="371" t="e">
        <f>Y2190*T2190*AE2190</f>
        <v>#DIV/0!</v>
      </c>
      <c r="AA2190" s="371"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x14ac:dyDescent="0.15">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64"/>
      <c r="Q2191" s="271"/>
      <c r="R2191" s="372"/>
      <c r="S2191" s="375"/>
      <c r="T2191" s="364"/>
      <c r="U2191" s="370"/>
      <c r="V2191" s="366"/>
      <c r="W2191" s="368"/>
      <c r="X2191" s="370"/>
      <c r="Y2191" s="372"/>
      <c r="Z2191" s="372"/>
      <c r="AA2191" s="372"/>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x14ac:dyDescent="0.15">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64"/>
      <c r="Q2192" s="271"/>
      <c r="R2192" s="372"/>
      <c r="S2192" s="375"/>
      <c r="T2192" s="364"/>
      <c r="U2192" s="370"/>
      <c r="V2192" s="366"/>
      <c r="W2192" s="368"/>
      <c r="X2192" s="370"/>
      <c r="Y2192" s="372"/>
      <c r="Z2192" s="372"/>
      <c r="AA2192" s="372"/>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x14ac:dyDescent="0.15">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64"/>
      <c r="Q2193" s="271"/>
      <c r="R2193" s="372"/>
      <c r="S2193" s="375"/>
      <c r="T2193" s="364"/>
      <c r="U2193" s="370"/>
      <c r="V2193" s="366"/>
      <c r="W2193" s="368"/>
      <c r="X2193" s="370"/>
      <c r="Y2193" s="372"/>
      <c r="Z2193" s="372"/>
      <c r="AA2193" s="372"/>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x14ac:dyDescent="0.15">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64"/>
      <c r="Q2194" s="271"/>
      <c r="R2194" s="372"/>
      <c r="S2194" s="375"/>
      <c r="T2194" s="364"/>
      <c r="U2194" s="370"/>
      <c r="V2194" s="366"/>
      <c r="W2194" s="368"/>
      <c r="X2194" s="370"/>
      <c r="Y2194" s="372"/>
      <c r="Z2194" s="372"/>
      <c r="AA2194" s="372"/>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x14ac:dyDescent="0.15">
      <c r="A2195" s="229"/>
      <c r="B2195" s="230"/>
      <c r="C2195" s="231"/>
      <c r="D2195" s="232">
        <v>1</v>
      </c>
      <c r="E2195" s="233"/>
      <c r="F2195" s="233"/>
      <c r="G2195" s="232"/>
      <c r="H2195" s="234"/>
      <c r="I2195" s="234"/>
      <c r="J2195" s="232"/>
      <c r="K2195" s="233"/>
      <c r="L2195" s="232"/>
      <c r="M2195" s="232"/>
      <c r="N2195" s="232"/>
      <c r="O2195" s="255">
        <f t="shared" si="1407"/>
        <v>0</v>
      </c>
      <c r="P2195" s="350">
        <f>SUM(O2195:O2199)</f>
        <v>0</v>
      </c>
      <c r="Q2195" s="264"/>
      <c r="R2195" s="352">
        <f>SUMPRODUCT(Q2195:Q2199+0)</f>
        <v>0</v>
      </c>
      <c r="S2195" s="354" t="e">
        <f>R2195/P2195</f>
        <v>#DIV/0!</v>
      </c>
      <c r="T2195" s="350" t="e">
        <f>LOOKUP(S2195,{0.4,0.45,0.5,0.55,0.6,0.65,0.7,0.75,0.8,0.85,0.9,0.95,1},{0.1,0.175,0.25,0.325,0.4,0.475,0.55,0.625,0.7,0.775,0.85,0.925,1})</f>
        <v>#DIV/0!</v>
      </c>
      <c r="U2195" s="356"/>
      <c r="V2195" s="358"/>
      <c r="W2195" s="360"/>
      <c r="X2195" s="356"/>
      <c r="Y2195" s="352">
        <f>R2195-(V2195/10)-X2195</f>
        <v>0</v>
      </c>
      <c r="Z2195" s="352" t="e">
        <f>Y2195*T2195*AE2195</f>
        <v>#DIV/0!</v>
      </c>
      <c r="AA2195" s="352"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x14ac:dyDescent="0.15">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51"/>
      <c r="Q2196" s="266"/>
      <c r="R2196" s="353"/>
      <c r="S2196" s="355"/>
      <c r="T2196" s="351"/>
      <c r="U2196" s="357"/>
      <c r="V2196" s="359"/>
      <c r="W2196" s="361"/>
      <c r="X2196" s="357"/>
      <c r="Y2196" s="353"/>
      <c r="Z2196" s="353"/>
      <c r="AA2196" s="353"/>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x14ac:dyDescent="0.15">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51"/>
      <c r="Q2197" s="266"/>
      <c r="R2197" s="353"/>
      <c r="S2197" s="355"/>
      <c r="T2197" s="351"/>
      <c r="U2197" s="357"/>
      <c r="V2197" s="359"/>
      <c r="W2197" s="361"/>
      <c r="X2197" s="357"/>
      <c r="Y2197" s="353"/>
      <c r="Z2197" s="353"/>
      <c r="AA2197" s="353"/>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x14ac:dyDescent="0.15">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51"/>
      <c r="Q2198" s="266"/>
      <c r="R2198" s="353"/>
      <c r="S2198" s="355"/>
      <c r="T2198" s="351"/>
      <c r="U2198" s="357"/>
      <c r="V2198" s="359"/>
      <c r="W2198" s="361"/>
      <c r="X2198" s="357"/>
      <c r="Y2198" s="353"/>
      <c r="Z2198" s="353"/>
      <c r="AA2198" s="353"/>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x14ac:dyDescent="0.15">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51"/>
      <c r="Q2199" s="266"/>
      <c r="R2199" s="353"/>
      <c r="S2199" s="355"/>
      <c r="T2199" s="351"/>
      <c r="U2199" s="357"/>
      <c r="V2199" s="359"/>
      <c r="W2199" s="361"/>
      <c r="X2199" s="357"/>
      <c r="Y2199" s="353"/>
      <c r="Z2199" s="353"/>
      <c r="AA2199" s="353"/>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x14ac:dyDescent="0.15">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x14ac:dyDescent="0.15">
      <c r="A2201" s="229"/>
      <c r="B2201" s="230"/>
      <c r="C2201" s="231"/>
      <c r="D2201" s="232">
        <v>1</v>
      </c>
      <c r="E2201" s="233"/>
      <c r="F2201" s="233"/>
      <c r="G2201" s="232"/>
      <c r="H2201" s="234"/>
      <c r="I2201" s="234"/>
      <c r="J2201" s="232"/>
      <c r="K2201" s="233"/>
      <c r="L2201" s="232"/>
      <c r="M2201" s="232"/>
      <c r="N2201" s="232"/>
      <c r="O2201" s="255">
        <f t="shared" ref="O2201:O2225" si="1424">N2201*M2201</f>
        <v>0</v>
      </c>
      <c r="P2201" s="350">
        <f>SUM(O2201:O2205)</f>
        <v>0</v>
      </c>
      <c r="Q2201" s="264"/>
      <c r="R2201" s="352">
        <f>SUMPRODUCT(Q2201:Q2205+0)</f>
        <v>0</v>
      </c>
      <c r="S2201" s="354" t="e">
        <f>R2201/P2201</f>
        <v>#DIV/0!</v>
      </c>
      <c r="T2201" s="350" t="e">
        <f>LOOKUP(S2201,{0.4,0.45,0.5,0.55,0.6,0.65,0.7,0.75,0.8,0.85,0.9,0.95,1},{0.1,0.175,0.25,0.325,0.4,0.475,0.55,0.625,0.7,0.775,0.85,0.925,1})</f>
        <v>#DIV/0!</v>
      </c>
      <c r="U2201" s="356"/>
      <c r="V2201" s="358"/>
      <c r="W2201" s="360"/>
      <c r="X2201" s="356"/>
      <c r="Y2201" s="352">
        <f>R2201-(V2201/10)-X2201</f>
        <v>0</v>
      </c>
      <c r="Z2201" s="352" t="e">
        <f>Y2201*T2201*AE2201</f>
        <v>#DIV/0!</v>
      </c>
      <c r="AA2201" s="352"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x14ac:dyDescent="0.15">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51"/>
      <c r="Q2202" s="266"/>
      <c r="R2202" s="353"/>
      <c r="S2202" s="355"/>
      <c r="T2202" s="351"/>
      <c r="U2202" s="357"/>
      <c r="V2202" s="359"/>
      <c r="W2202" s="361"/>
      <c r="X2202" s="357"/>
      <c r="Y2202" s="353"/>
      <c r="Z2202" s="353"/>
      <c r="AA2202" s="353"/>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x14ac:dyDescent="0.15">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51"/>
      <c r="Q2203" s="266"/>
      <c r="R2203" s="353"/>
      <c r="S2203" s="355"/>
      <c r="T2203" s="351"/>
      <c r="U2203" s="357"/>
      <c r="V2203" s="359"/>
      <c r="W2203" s="361"/>
      <c r="X2203" s="357"/>
      <c r="Y2203" s="353"/>
      <c r="Z2203" s="353"/>
      <c r="AA2203" s="353"/>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x14ac:dyDescent="0.15">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51"/>
      <c r="Q2204" s="266"/>
      <c r="R2204" s="353"/>
      <c r="S2204" s="355"/>
      <c r="T2204" s="351"/>
      <c r="U2204" s="357"/>
      <c r="V2204" s="359"/>
      <c r="W2204" s="361"/>
      <c r="X2204" s="357"/>
      <c r="Y2204" s="353"/>
      <c r="Z2204" s="353"/>
      <c r="AA2204" s="353"/>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x14ac:dyDescent="0.15">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51"/>
      <c r="Q2205" s="266"/>
      <c r="R2205" s="353"/>
      <c r="S2205" s="355"/>
      <c r="T2205" s="351"/>
      <c r="U2205" s="357"/>
      <c r="V2205" s="359"/>
      <c r="W2205" s="361"/>
      <c r="X2205" s="357"/>
      <c r="Y2205" s="353"/>
      <c r="Z2205" s="353"/>
      <c r="AA2205" s="353"/>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x14ac:dyDescent="0.15">
      <c r="A2206" s="241"/>
      <c r="B2206" s="242"/>
      <c r="C2206" s="243"/>
      <c r="D2206" s="244">
        <v>1</v>
      </c>
      <c r="E2206" s="245"/>
      <c r="F2206" s="245"/>
      <c r="G2206" s="244"/>
      <c r="H2206" s="246"/>
      <c r="I2206" s="246"/>
      <c r="J2206" s="244"/>
      <c r="K2206" s="245"/>
      <c r="L2206" s="244"/>
      <c r="M2206" s="244"/>
      <c r="N2206" s="244"/>
      <c r="O2206" s="257">
        <f t="shared" si="1424"/>
        <v>0</v>
      </c>
      <c r="P2206" s="363">
        <f>SUM(O2206:O2210)</f>
        <v>0</v>
      </c>
      <c r="Q2206" s="269"/>
      <c r="R2206" s="371">
        <f>SUMPRODUCT(Q2206:Q2210+0)</f>
        <v>0</v>
      </c>
      <c r="S2206" s="374" t="e">
        <f>R2206/P2206</f>
        <v>#DIV/0!</v>
      </c>
      <c r="T2206" s="363" t="e">
        <f>LOOKUP(S2206,{0.4,0.45,0.5,0.55,0.6,0.65,0.7,0.75,0.8,0.85,0.9,0.95,1},{0.1,0.175,0.25,0.325,0.4,0.475,0.55,0.625,0.7,0.775,0.85,0.925,1})</f>
        <v>#DIV/0!</v>
      </c>
      <c r="U2206" s="369"/>
      <c r="V2206" s="365"/>
      <c r="W2206" s="367"/>
      <c r="X2206" s="369"/>
      <c r="Y2206" s="371">
        <f>R2206-(V2206/10)-X2206</f>
        <v>0</v>
      </c>
      <c r="Z2206" s="371" t="e">
        <f>Y2206*T2206*AE2206</f>
        <v>#DIV/0!</v>
      </c>
      <c r="AA2206" s="371"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x14ac:dyDescent="0.15">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64"/>
      <c r="Q2207" s="271"/>
      <c r="R2207" s="372"/>
      <c r="S2207" s="375"/>
      <c r="T2207" s="364"/>
      <c r="U2207" s="370"/>
      <c r="V2207" s="366"/>
      <c r="W2207" s="368"/>
      <c r="X2207" s="370"/>
      <c r="Y2207" s="372"/>
      <c r="Z2207" s="372"/>
      <c r="AA2207" s="372"/>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x14ac:dyDescent="0.15">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64"/>
      <c r="Q2208" s="271"/>
      <c r="R2208" s="372"/>
      <c r="S2208" s="375"/>
      <c r="T2208" s="364"/>
      <c r="U2208" s="370"/>
      <c r="V2208" s="366"/>
      <c r="W2208" s="368"/>
      <c r="X2208" s="370"/>
      <c r="Y2208" s="372"/>
      <c r="Z2208" s="372"/>
      <c r="AA2208" s="372"/>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x14ac:dyDescent="0.15">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64"/>
      <c r="Q2209" s="271"/>
      <c r="R2209" s="372"/>
      <c r="S2209" s="375"/>
      <c r="T2209" s="364"/>
      <c r="U2209" s="370"/>
      <c r="V2209" s="366"/>
      <c r="W2209" s="368"/>
      <c r="X2209" s="370"/>
      <c r="Y2209" s="372"/>
      <c r="Z2209" s="372"/>
      <c r="AA2209" s="372"/>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x14ac:dyDescent="0.15">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64"/>
      <c r="Q2210" s="271"/>
      <c r="R2210" s="372"/>
      <c r="S2210" s="375"/>
      <c r="T2210" s="364"/>
      <c r="U2210" s="370"/>
      <c r="V2210" s="366"/>
      <c r="W2210" s="368"/>
      <c r="X2210" s="370"/>
      <c r="Y2210" s="372"/>
      <c r="Z2210" s="372"/>
      <c r="AA2210" s="372"/>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x14ac:dyDescent="0.15">
      <c r="A2211" s="229"/>
      <c r="B2211" s="230"/>
      <c r="C2211" s="231"/>
      <c r="D2211" s="232">
        <v>1</v>
      </c>
      <c r="E2211" s="233"/>
      <c r="F2211" s="233"/>
      <c r="G2211" s="232"/>
      <c r="H2211" s="234"/>
      <c r="I2211" s="234"/>
      <c r="J2211" s="232"/>
      <c r="K2211" s="233"/>
      <c r="L2211" s="232"/>
      <c r="M2211" s="232"/>
      <c r="N2211" s="232"/>
      <c r="O2211" s="255">
        <f t="shared" si="1424"/>
        <v>0</v>
      </c>
      <c r="P2211" s="350">
        <f>SUM(O2211:O2215)</f>
        <v>0</v>
      </c>
      <c r="Q2211" s="264"/>
      <c r="R2211" s="352">
        <f>SUMPRODUCT(Q2211:Q2215+0)</f>
        <v>0</v>
      </c>
      <c r="S2211" s="354" t="e">
        <f>R2211/P2211</f>
        <v>#DIV/0!</v>
      </c>
      <c r="T2211" s="350" t="e">
        <f>LOOKUP(S2211,{0.4,0.45,0.5,0.55,0.6,0.65,0.7,0.75,0.8,0.85,0.9,0.95,1},{0.1,0.175,0.25,0.325,0.4,0.475,0.55,0.625,0.7,0.775,0.85,0.925,1})</f>
        <v>#DIV/0!</v>
      </c>
      <c r="U2211" s="356"/>
      <c r="V2211" s="358"/>
      <c r="W2211" s="360"/>
      <c r="X2211" s="356"/>
      <c r="Y2211" s="352">
        <f>R2211-(V2211/10)-X2211</f>
        <v>0</v>
      </c>
      <c r="Z2211" s="352" t="e">
        <f>Y2211*T2211*AE2211</f>
        <v>#DIV/0!</v>
      </c>
      <c r="AA2211" s="352"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x14ac:dyDescent="0.15">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51"/>
      <c r="Q2212" s="266"/>
      <c r="R2212" s="353"/>
      <c r="S2212" s="355"/>
      <c r="T2212" s="351"/>
      <c r="U2212" s="357"/>
      <c r="V2212" s="359"/>
      <c r="W2212" s="361"/>
      <c r="X2212" s="357"/>
      <c r="Y2212" s="353"/>
      <c r="Z2212" s="353"/>
      <c r="AA2212" s="353"/>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x14ac:dyDescent="0.15">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51"/>
      <c r="Q2213" s="266"/>
      <c r="R2213" s="353"/>
      <c r="S2213" s="355"/>
      <c r="T2213" s="351"/>
      <c r="U2213" s="357"/>
      <c r="V2213" s="359"/>
      <c r="W2213" s="361"/>
      <c r="X2213" s="357"/>
      <c r="Y2213" s="353"/>
      <c r="Z2213" s="353"/>
      <c r="AA2213" s="353"/>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x14ac:dyDescent="0.15">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51"/>
      <c r="Q2214" s="266"/>
      <c r="R2214" s="353"/>
      <c r="S2214" s="355"/>
      <c r="T2214" s="351"/>
      <c r="U2214" s="357"/>
      <c r="V2214" s="359"/>
      <c r="W2214" s="361"/>
      <c r="X2214" s="357"/>
      <c r="Y2214" s="353"/>
      <c r="Z2214" s="353"/>
      <c r="AA2214" s="353"/>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x14ac:dyDescent="0.15">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51"/>
      <c r="Q2215" s="266"/>
      <c r="R2215" s="353"/>
      <c r="S2215" s="355"/>
      <c r="T2215" s="351"/>
      <c r="U2215" s="357"/>
      <c r="V2215" s="359"/>
      <c r="W2215" s="361"/>
      <c r="X2215" s="357"/>
      <c r="Y2215" s="353"/>
      <c r="Z2215" s="353"/>
      <c r="AA2215" s="353"/>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x14ac:dyDescent="0.15">
      <c r="A2216" s="241"/>
      <c r="B2216" s="242"/>
      <c r="C2216" s="243"/>
      <c r="D2216" s="244">
        <v>1</v>
      </c>
      <c r="E2216" s="245"/>
      <c r="F2216" s="245"/>
      <c r="G2216" s="244"/>
      <c r="H2216" s="246"/>
      <c r="I2216" s="246"/>
      <c r="J2216" s="244"/>
      <c r="K2216" s="245"/>
      <c r="L2216" s="244"/>
      <c r="M2216" s="244"/>
      <c r="N2216" s="244"/>
      <c r="O2216" s="257">
        <f t="shared" si="1424"/>
        <v>0</v>
      </c>
      <c r="P2216" s="363">
        <f>SUM(O2216:O2220)</f>
        <v>0</v>
      </c>
      <c r="Q2216" s="269"/>
      <c r="R2216" s="371">
        <f>SUMPRODUCT(Q2216:Q2220+0)</f>
        <v>0</v>
      </c>
      <c r="S2216" s="374" t="e">
        <f>R2216/P2216</f>
        <v>#DIV/0!</v>
      </c>
      <c r="T2216" s="363" t="e">
        <f>LOOKUP(S2216,{0.4,0.45,0.5,0.55,0.6,0.65,0.7,0.75,0.8,0.85,0.9,0.95,1},{0.1,0.175,0.25,0.325,0.4,0.475,0.55,0.625,0.7,0.775,0.85,0.925,1})</f>
        <v>#DIV/0!</v>
      </c>
      <c r="U2216" s="369"/>
      <c r="V2216" s="365"/>
      <c r="W2216" s="367"/>
      <c r="X2216" s="369"/>
      <c r="Y2216" s="371">
        <f>R2216-(V2216/10)-X2216</f>
        <v>0</v>
      </c>
      <c r="Z2216" s="371" t="e">
        <f>Y2216*T2216*AE2216</f>
        <v>#DIV/0!</v>
      </c>
      <c r="AA2216" s="371"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x14ac:dyDescent="0.15">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64"/>
      <c r="Q2217" s="271"/>
      <c r="R2217" s="372"/>
      <c r="S2217" s="375"/>
      <c r="T2217" s="364"/>
      <c r="U2217" s="370"/>
      <c r="V2217" s="366"/>
      <c r="W2217" s="368"/>
      <c r="X2217" s="370"/>
      <c r="Y2217" s="372"/>
      <c r="Z2217" s="372"/>
      <c r="AA2217" s="372"/>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x14ac:dyDescent="0.15">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64"/>
      <c r="Q2218" s="271"/>
      <c r="R2218" s="372"/>
      <c r="S2218" s="375"/>
      <c r="T2218" s="364"/>
      <c r="U2218" s="370"/>
      <c r="V2218" s="366"/>
      <c r="W2218" s="368"/>
      <c r="X2218" s="370"/>
      <c r="Y2218" s="372"/>
      <c r="Z2218" s="372"/>
      <c r="AA2218" s="372"/>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x14ac:dyDescent="0.15">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64"/>
      <c r="Q2219" s="271"/>
      <c r="R2219" s="372"/>
      <c r="S2219" s="375"/>
      <c r="T2219" s="364"/>
      <c r="U2219" s="370"/>
      <c r="V2219" s="366"/>
      <c r="W2219" s="368"/>
      <c r="X2219" s="370"/>
      <c r="Y2219" s="372"/>
      <c r="Z2219" s="372"/>
      <c r="AA2219" s="372"/>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x14ac:dyDescent="0.15">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64"/>
      <c r="Q2220" s="271"/>
      <c r="R2220" s="372"/>
      <c r="S2220" s="375"/>
      <c r="T2220" s="364"/>
      <c r="U2220" s="370"/>
      <c r="V2220" s="366"/>
      <c r="W2220" s="368"/>
      <c r="X2220" s="370"/>
      <c r="Y2220" s="372"/>
      <c r="Z2220" s="372"/>
      <c r="AA2220" s="372"/>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x14ac:dyDescent="0.15">
      <c r="A2221" s="229"/>
      <c r="B2221" s="230"/>
      <c r="C2221" s="231"/>
      <c r="D2221" s="232">
        <v>1</v>
      </c>
      <c r="E2221" s="233"/>
      <c r="F2221" s="233"/>
      <c r="G2221" s="232"/>
      <c r="H2221" s="234"/>
      <c r="I2221" s="234"/>
      <c r="J2221" s="232"/>
      <c r="K2221" s="233"/>
      <c r="L2221" s="232"/>
      <c r="M2221" s="232"/>
      <c r="N2221" s="232"/>
      <c r="O2221" s="255">
        <f t="shared" si="1424"/>
        <v>0</v>
      </c>
      <c r="P2221" s="350">
        <f>SUM(O2221:O2225)</f>
        <v>0</v>
      </c>
      <c r="Q2221" s="264"/>
      <c r="R2221" s="352">
        <f>SUMPRODUCT(Q2221:Q2225+0)</f>
        <v>0</v>
      </c>
      <c r="S2221" s="354" t="e">
        <f>R2221/P2221</f>
        <v>#DIV/0!</v>
      </c>
      <c r="T2221" s="350" t="e">
        <f>LOOKUP(S2221,{0.4,0.45,0.5,0.55,0.6,0.65,0.7,0.75,0.8,0.85,0.9,0.95,1},{0.1,0.175,0.25,0.325,0.4,0.475,0.55,0.625,0.7,0.775,0.85,0.925,1})</f>
        <v>#DIV/0!</v>
      </c>
      <c r="U2221" s="356"/>
      <c r="V2221" s="358"/>
      <c r="W2221" s="360"/>
      <c r="X2221" s="356"/>
      <c r="Y2221" s="352">
        <f>R2221-(V2221/10)-X2221</f>
        <v>0</v>
      </c>
      <c r="Z2221" s="352" t="e">
        <f>Y2221*T2221*AE2221</f>
        <v>#DIV/0!</v>
      </c>
      <c r="AA2221" s="352"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x14ac:dyDescent="0.15">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51"/>
      <c r="Q2222" s="266"/>
      <c r="R2222" s="353"/>
      <c r="S2222" s="355"/>
      <c r="T2222" s="351"/>
      <c r="U2222" s="357"/>
      <c r="V2222" s="359"/>
      <c r="W2222" s="361"/>
      <c r="X2222" s="357"/>
      <c r="Y2222" s="353"/>
      <c r="Z2222" s="353"/>
      <c r="AA2222" s="353"/>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x14ac:dyDescent="0.15">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51"/>
      <c r="Q2223" s="266"/>
      <c r="R2223" s="353"/>
      <c r="S2223" s="355"/>
      <c r="T2223" s="351"/>
      <c r="U2223" s="357"/>
      <c r="V2223" s="359"/>
      <c r="W2223" s="361"/>
      <c r="X2223" s="357"/>
      <c r="Y2223" s="353"/>
      <c r="Z2223" s="353"/>
      <c r="AA2223" s="353"/>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x14ac:dyDescent="0.15">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51"/>
      <c r="Q2224" s="266"/>
      <c r="R2224" s="353"/>
      <c r="S2224" s="355"/>
      <c r="T2224" s="351"/>
      <c r="U2224" s="357"/>
      <c r="V2224" s="359"/>
      <c r="W2224" s="361"/>
      <c r="X2224" s="357"/>
      <c r="Y2224" s="353"/>
      <c r="Z2224" s="353"/>
      <c r="AA2224" s="353"/>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x14ac:dyDescent="0.15">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51"/>
      <c r="Q2225" s="266"/>
      <c r="R2225" s="353"/>
      <c r="S2225" s="355"/>
      <c r="T2225" s="351"/>
      <c r="U2225" s="357"/>
      <c r="V2225" s="359"/>
      <c r="W2225" s="361"/>
      <c r="X2225" s="357"/>
      <c r="Y2225" s="353"/>
      <c r="Z2225" s="353"/>
      <c r="AA2225" s="353"/>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x14ac:dyDescent="0.15">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x14ac:dyDescent="0.15">
      <c r="A2227" s="229"/>
      <c r="B2227" s="230"/>
      <c r="C2227" s="231"/>
      <c r="D2227" s="232">
        <v>1</v>
      </c>
      <c r="E2227" s="233"/>
      <c r="F2227" s="233"/>
      <c r="G2227" s="232"/>
      <c r="H2227" s="234"/>
      <c r="I2227" s="234"/>
      <c r="J2227" s="232"/>
      <c r="K2227" s="233"/>
      <c r="L2227" s="232"/>
      <c r="M2227" s="232"/>
      <c r="N2227" s="232"/>
      <c r="O2227" s="255">
        <f t="shared" ref="O2227:O2251" si="1441">N2227*M2227</f>
        <v>0</v>
      </c>
      <c r="P2227" s="350">
        <f>SUM(O2227:O2231)</f>
        <v>0</v>
      </c>
      <c r="Q2227" s="264"/>
      <c r="R2227" s="352">
        <f>SUMPRODUCT(Q2227:Q2231+0)</f>
        <v>0</v>
      </c>
      <c r="S2227" s="354" t="e">
        <f>R2227/P2227</f>
        <v>#DIV/0!</v>
      </c>
      <c r="T2227" s="350" t="e">
        <f>LOOKUP(S2227,{0.4,0.45,0.5,0.55,0.6,0.65,0.7,0.75,0.8,0.85,0.9,0.95,1},{0.1,0.175,0.25,0.325,0.4,0.475,0.55,0.625,0.7,0.775,0.85,0.925,1})</f>
        <v>#DIV/0!</v>
      </c>
      <c r="U2227" s="356"/>
      <c r="V2227" s="358"/>
      <c r="W2227" s="360"/>
      <c r="X2227" s="356"/>
      <c r="Y2227" s="352">
        <f>R2227-(V2227/10)-X2227</f>
        <v>0</v>
      </c>
      <c r="Z2227" s="352" t="e">
        <f>Y2227*T2227*AE2227</f>
        <v>#DIV/0!</v>
      </c>
      <c r="AA2227" s="352"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x14ac:dyDescent="0.15">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51"/>
      <c r="Q2228" s="266"/>
      <c r="R2228" s="353"/>
      <c r="S2228" s="355"/>
      <c r="T2228" s="351"/>
      <c r="U2228" s="357"/>
      <c r="V2228" s="359"/>
      <c r="W2228" s="361"/>
      <c r="X2228" s="357"/>
      <c r="Y2228" s="353"/>
      <c r="Z2228" s="353"/>
      <c r="AA2228" s="353"/>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x14ac:dyDescent="0.15">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51"/>
      <c r="Q2229" s="266"/>
      <c r="R2229" s="353"/>
      <c r="S2229" s="355"/>
      <c r="T2229" s="351"/>
      <c r="U2229" s="357"/>
      <c r="V2229" s="359"/>
      <c r="W2229" s="361"/>
      <c r="X2229" s="357"/>
      <c r="Y2229" s="353"/>
      <c r="Z2229" s="353"/>
      <c r="AA2229" s="353"/>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x14ac:dyDescent="0.15">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51"/>
      <c r="Q2230" s="266"/>
      <c r="R2230" s="353"/>
      <c r="S2230" s="355"/>
      <c r="T2230" s="351"/>
      <c r="U2230" s="357"/>
      <c r="V2230" s="359"/>
      <c r="W2230" s="361"/>
      <c r="X2230" s="357"/>
      <c r="Y2230" s="353"/>
      <c r="Z2230" s="353"/>
      <c r="AA2230" s="353"/>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x14ac:dyDescent="0.15">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51"/>
      <c r="Q2231" s="266"/>
      <c r="R2231" s="353"/>
      <c r="S2231" s="355"/>
      <c r="T2231" s="351"/>
      <c r="U2231" s="357"/>
      <c r="V2231" s="359"/>
      <c r="W2231" s="361"/>
      <c r="X2231" s="357"/>
      <c r="Y2231" s="353"/>
      <c r="Z2231" s="353"/>
      <c r="AA2231" s="353"/>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x14ac:dyDescent="0.15">
      <c r="A2232" s="241"/>
      <c r="B2232" s="242"/>
      <c r="C2232" s="243"/>
      <c r="D2232" s="244">
        <v>1</v>
      </c>
      <c r="E2232" s="245"/>
      <c r="F2232" s="245"/>
      <c r="G2232" s="244"/>
      <c r="H2232" s="246"/>
      <c r="I2232" s="246"/>
      <c r="J2232" s="244"/>
      <c r="K2232" s="245"/>
      <c r="L2232" s="244"/>
      <c r="M2232" s="244"/>
      <c r="N2232" s="244"/>
      <c r="O2232" s="257">
        <f t="shared" si="1441"/>
        <v>0</v>
      </c>
      <c r="P2232" s="363">
        <f>SUM(O2232:O2236)</f>
        <v>0</v>
      </c>
      <c r="Q2232" s="269"/>
      <c r="R2232" s="371">
        <f>SUMPRODUCT(Q2232:Q2236+0)</f>
        <v>0</v>
      </c>
      <c r="S2232" s="374" t="e">
        <f>R2232/P2232</f>
        <v>#DIV/0!</v>
      </c>
      <c r="T2232" s="363" t="e">
        <f>LOOKUP(S2232,{0.4,0.45,0.5,0.55,0.6,0.65,0.7,0.75,0.8,0.85,0.9,0.95,1},{0.1,0.175,0.25,0.325,0.4,0.475,0.55,0.625,0.7,0.775,0.85,0.925,1})</f>
        <v>#DIV/0!</v>
      </c>
      <c r="U2232" s="369"/>
      <c r="V2232" s="365"/>
      <c r="W2232" s="367"/>
      <c r="X2232" s="369"/>
      <c r="Y2232" s="371">
        <f>R2232-(V2232/10)-X2232</f>
        <v>0</v>
      </c>
      <c r="Z2232" s="371" t="e">
        <f>Y2232*T2232*AE2232</f>
        <v>#DIV/0!</v>
      </c>
      <c r="AA2232" s="371"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x14ac:dyDescent="0.15">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64"/>
      <c r="Q2233" s="271"/>
      <c r="R2233" s="372"/>
      <c r="S2233" s="375"/>
      <c r="T2233" s="364"/>
      <c r="U2233" s="370"/>
      <c r="V2233" s="366"/>
      <c r="W2233" s="368"/>
      <c r="X2233" s="370"/>
      <c r="Y2233" s="372"/>
      <c r="Z2233" s="372"/>
      <c r="AA2233" s="372"/>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x14ac:dyDescent="0.15">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64"/>
      <c r="Q2234" s="271"/>
      <c r="R2234" s="372"/>
      <c r="S2234" s="375"/>
      <c r="T2234" s="364"/>
      <c r="U2234" s="370"/>
      <c r="V2234" s="366"/>
      <c r="W2234" s="368"/>
      <c r="X2234" s="370"/>
      <c r="Y2234" s="372"/>
      <c r="Z2234" s="372"/>
      <c r="AA2234" s="372"/>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x14ac:dyDescent="0.15">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64"/>
      <c r="Q2235" s="271"/>
      <c r="R2235" s="372"/>
      <c r="S2235" s="375"/>
      <c r="T2235" s="364"/>
      <c r="U2235" s="370"/>
      <c r="V2235" s="366"/>
      <c r="W2235" s="368"/>
      <c r="X2235" s="370"/>
      <c r="Y2235" s="372"/>
      <c r="Z2235" s="372"/>
      <c r="AA2235" s="372"/>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x14ac:dyDescent="0.15">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64"/>
      <c r="Q2236" s="271"/>
      <c r="R2236" s="372"/>
      <c r="S2236" s="375"/>
      <c r="T2236" s="364"/>
      <c r="U2236" s="370"/>
      <c r="V2236" s="366"/>
      <c r="W2236" s="368"/>
      <c r="X2236" s="370"/>
      <c r="Y2236" s="372"/>
      <c r="Z2236" s="372"/>
      <c r="AA2236" s="372"/>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x14ac:dyDescent="0.15">
      <c r="A2237" s="229"/>
      <c r="B2237" s="230"/>
      <c r="C2237" s="231"/>
      <c r="D2237" s="232">
        <v>1</v>
      </c>
      <c r="E2237" s="233"/>
      <c r="F2237" s="233"/>
      <c r="G2237" s="232"/>
      <c r="H2237" s="234"/>
      <c r="I2237" s="234"/>
      <c r="J2237" s="232"/>
      <c r="K2237" s="233"/>
      <c r="L2237" s="232"/>
      <c r="M2237" s="232"/>
      <c r="N2237" s="232"/>
      <c r="O2237" s="255">
        <f t="shared" si="1441"/>
        <v>0</v>
      </c>
      <c r="P2237" s="350">
        <f>SUM(O2237:O2241)</f>
        <v>0</v>
      </c>
      <c r="Q2237" s="264"/>
      <c r="R2237" s="352">
        <f>SUMPRODUCT(Q2237:Q2241+0)</f>
        <v>0</v>
      </c>
      <c r="S2237" s="354" t="e">
        <f>R2237/P2237</f>
        <v>#DIV/0!</v>
      </c>
      <c r="T2237" s="350" t="e">
        <f>LOOKUP(S2237,{0.4,0.45,0.5,0.55,0.6,0.65,0.7,0.75,0.8,0.85,0.9,0.95,1},{0.1,0.175,0.25,0.325,0.4,0.475,0.55,0.625,0.7,0.775,0.85,0.925,1})</f>
        <v>#DIV/0!</v>
      </c>
      <c r="U2237" s="356"/>
      <c r="V2237" s="358"/>
      <c r="W2237" s="360"/>
      <c r="X2237" s="356"/>
      <c r="Y2237" s="352">
        <f>R2237-(V2237/10)-X2237</f>
        <v>0</v>
      </c>
      <c r="Z2237" s="352" t="e">
        <f>Y2237*T2237*AE2237</f>
        <v>#DIV/0!</v>
      </c>
      <c r="AA2237" s="352"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x14ac:dyDescent="0.15">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51"/>
      <c r="Q2238" s="266"/>
      <c r="R2238" s="353"/>
      <c r="S2238" s="355"/>
      <c r="T2238" s="351"/>
      <c r="U2238" s="357"/>
      <c r="V2238" s="359"/>
      <c r="W2238" s="361"/>
      <c r="X2238" s="357"/>
      <c r="Y2238" s="353"/>
      <c r="Z2238" s="353"/>
      <c r="AA2238" s="353"/>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x14ac:dyDescent="0.15">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51"/>
      <c r="Q2239" s="266"/>
      <c r="R2239" s="353"/>
      <c r="S2239" s="355"/>
      <c r="T2239" s="351"/>
      <c r="U2239" s="357"/>
      <c r="V2239" s="359"/>
      <c r="W2239" s="361"/>
      <c r="X2239" s="357"/>
      <c r="Y2239" s="353"/>
      <c r="Z2239" s="353"/>
      <c r="AA2239" s="353"/>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x14ac:dyDescent="0.15">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51"/>
      <c r="Q2240" s="266"/>
      <c r="R2240" s="353"/>
      <c r="S2240" s="355"/>
      <c r="T2240" s="351"/>
      <c r="U2240" s="357"/>
      <c r="V2240" s="359"/>
      <c r="W2240" s="361"/>
      <c r="X2240" s="357"/>
      <c r="Y2240" s="353"/>
      <c r="Z2240" s="353"/>
      <c r="AA2240" s="353"/>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x14ac:dyDescent="0.15">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51"/>
      <c r="Q2241" s="266"/>
      <c r="R2241" s="353"/>
      <c r="S2241" s="355"/>
      <c r="T2241" s="351"/>
      <c r="U2241" s="357"/>
      <c r="V2241" s="359"/>
      <c r="W2241" s="361"/>
      <c r="X2241" s="357"/>
      <c r="Y2241" s="353"/>
      <c r="Z2241" s="353"/>
      <c r="AA2241" s="353"/>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x14ac:dyDescent="0.15">
      <c r="A2242" s="241"/>
      <c r="B2242" s="242"/>
      <c r="C2242" s="243"/>
      <c r="D2242" s="244">
        <v>1</v>
      </c>
      <c r="E2242" s="245"/>
      <c r="F2242" s="245"/>
      <c r="G2242" s="244"/>
      <c r="H2242" s="246"/>
      <c r="I2242" s="246"/>
      <c r="J2242" s="244"/>
      <c r="K2242" s="245"/>
      <c r="L2242" s="244"/>
      <c r="M2242" s="244"/>
      <c r="N2242" s="244"/>
      <c r="O2242" s="257">
        <f t="shared" si="1441"/>
        <v>0</v>
      </c>
      <c r="P2242" s="363">
        <f>SUM(O2242:O2246)</f>
        <v>0</v>
      </c>
      <c r="Q2242" s="269"/>
      <c r="R2242" s="371">
        <f>SUMPRODUCT(Q2242:Q2246+0)</f>
        <v>0</v>
      </c>
      <c r="S2242" s="374" t="e">
        <f>R2242/P2242</f>
        <v>#DIV/0!</v>
      </c>
      <c r="T2242" s="363" t="e">
        <f>LOOKUP(S2242,{0.4,0.45,0.5,0.55,0.6,0.65,0.7,0.75,0.8,0.85,0.9,0.95,1},{0.1,0.175,0.25,0.325,0.4,0.475,0.55,0.625,0.7,0.775,0.85,0.925,1})</f>
        <v>#DIV/0!</v>
      </c>
      <c r="U2242" s="369"/>
      <c r="V2242" s="365"/>
      <c r="W2242" s="367"/>
      <c r="X2242" s="369"/>
      <c r="Y2242" s="371">
        <f>R2242-(V2242/10)-X2242</f>
        <v>0</v>
      </c>
      <c r="Z2242" s="371" t="e">
        <f>Y2242*T2242*AE2242</f>
        <v>#DIV/0!</v>
      </c>
      <c r="AA2242" s="371"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x14ac:dyDescent="0.15">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64"/>
      <c r="Q2243" s="271"/>
      <c r="R2243" s="372"/>
      <c r="S2243" s="375"/>
      <c r="T2243" s="364"/>
      <c r="U2243" s="370"/>
      <c r="V2243" s="366"/>
      <c r="W2243" s="368"/>
      <c r="X2243" s="370"/>
      <c r="Y2243" s="372"/>
      <c r="Z2243" s="372"/>
      <c r="AA2243" s="372"/>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x14ac:dyDescent="0.15">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64"/>
      <c r="Q2244" s="271"/>
      <c r="R2244" s="372"/>
      <c r="S2244" s="375"/>
      <c r="T2244" s="364"/>
      <c r="U2244" s="370"/>
      <c r="V2244" s="366"/>
      <c r="W2244" s="368"/>
      <c r="X2244" s="370"/>
      <c r="Y2244" s="372"/>
      <c r="Z2244" s="372"/>
      <c r="AA2244" s="372"/>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x14ac:dyDescent="0.15">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64"/>
      <c r="Q2245" s="271"/>
      <c r="R2245" s="372"/>
      <c r="S2245" s="375"/>
      <c r="T2245" s="364"/>
      <c r="U2245" s="370"/>
      <c r="V2245" s="366"/>
      <c r="W2245" s="368"/>
      <c r="X2245" s="370"/>
      <c r="Y2245" s="372"/>
      <c r="Z2245" s="372"/>
      <c r="AA2245" s="372"/>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x14ac:dyDescent="0.15">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64"/>
      <c r="Q2246" s="271"/>
      <c r="R2246" s="372"/>
      <c r="S2246" s="375"/>
      <c r="T2246" s="364"/>
      <c r="U2246" s="370"/>
      <c r="V2246" s="366"/>
      <c r="W2246" s="368"/>
      <c r="X2246" s="370"/>
      <c r="Y2246" s="372"/>
      <c r="Z2246" s="372"/>
      <c r="AA2246" s="372"/>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x14ac:dyDescent="0.15">
      <c r="A2247" s="229"/>
      <c r="B2247" s="230"/>
      <c r="C2247" s="231"/>
      <c r="D2247" s="232">
        <v>1</v>
      </c>
      <c r="E2247" s="233"/>
      <c r="F2247" s="233"/>
      <c r="G2247" s="232"/>
      <c r="H2247" s="234"/>
      <c r="I2247" s="234"/>
      <c r="J2247" s="232"/>
      <c r="K2247" s="233"/>
      <c r="L2247" s="232"/>
      <c r="M2247" s="232"/>
      <c r="N2247" s="232"/>
      <c r="O2247" s="255">
        <f t="shared" si="1441"/>
        <v>0</v>
      </c>
      <c r="P2247" s="350">
        <f>SUM(O2247:O2251)</f>
        <v>0</v>
      </c>
      <c r="Q2247" s="264"/>
      <c r="R2247" s="352">
        <f>SUMPRODUCT(Q2247:Q2251+0)</f>
        <v>0</v>
      </c>
      <c r="S2247" s="354" t="e">
        <f>R2247/P2247</f>
        <v>#DIV/0!</v>
      </c>
      <c r="T2247" s="350" t="e">
        <f>LOOKUP(S2247,{0.4,0.45,0.5,0.55,0.6,0.65,0.7,0.75,0.8,0.85,0.9,0.95,1},{0.1,0.175,0.25,0.325,0.4,0.475,0.55,0.625,0.7,0.775,0.85,0.925,1})</f>
        <v>#DIV/0!</v>
      </c>
      <c r="U2247" s="356"/>
      <c r="V2247" s="358"/>
      <c r="W2247" s="360"/>
      <c r="X2247" s="356"/>
      <c r="Y2247" s="352">
        <f>R2247-(V2247/10)-X2247</f>
        <v>0</v>
      </c>
      <c r="Z2247" s="352" t="e">
        <f>Y2247*T2247*AE2247</f>
        <v>#DIV/0!</v>
      </c>
      <c r="AA2247" s="352"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x14ac:dyDescent="0.15">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51"/>
      <c r="Q2248" s="266"/>
      <c r="R2248" s="353"/>
      <c r="S2248" s="355"/>
      <c r="T2248" s="351"/>
      <c r="U2248" s="357"/>
      <c r="V2248" s="359"/>
      <c r="W2248" s="361"/>
      <c r="X2248" s="357"/>
      <c r="Y2248" s="353"/>
      <c r="Z2248" s="353"/>
      <c r="AA2248" s="353"/>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x14ac:dyDescent="0.15">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51"/>
      <c r="Q2249" s="266"/>
      <c r="R2249" s="353"/>
      <c r="S2249" s="355"/>
      <c r="T2249" s="351"/>
      <c r="U2249" s="357"/>
      <c r="V2249" s="359"/>
      <c r="W2249" s="361"/>
      <c r="X2249" s="357"/>
      <c r="Y2249" s="353"/>
      <c r="Z2249" s="353"/>
      <c r="AA2249" s="353"/>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x14ac:dyDescent="0.15">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51"/>
      <c r="Q2250" s="266"/>
      <c r="R2250" s="353"/>
      <c r="S2250" s="355"/>
      <c r="T2250" s="351"/>
      <c r="U2250" s="357"/>
      <c r="V2250" s="359"/>
      <c r="W2250" s="361"/>
      <c r="X2250" s="357"/>
      <c r="Y2250" s="353"/>
      <c r="Z2250" s="353"/>
      <c r="AA2250" s="353"/>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x14ac:dyDescent="0.15">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51"/>
      <c r="Q2251" s="266"/>
      <c r="R2251" s="353"/>
      <c r="S2251" s="355"/>
      <c r="T2251" s="351"/>
      <c r="U2251" s="357"/>
      <c r="V2251" s="359"/>
      <c r="W2251" s="361"/>
      <c r="X2251" s="357"/>
      <c r="Y2251" s="353"/>
      <c r="Z2251" s="353"/>
      <c r="AA2251" s="353"/>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x14ac:dyDescent="0.15">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x14ac:dyDescent="0.15">
      <c r="A2253" s="229"/>
      <c r="B2253" s="230"/>
      <c r="C2253" s="231"/>
      <c r="D2253" s="232">
        <v>1</v>
      </c>
      <c r="E2253" s="233"/>
      <c r="F2253" s="233"/>
      <c r="G2253" s="232"/>
      <c r="H2253" s="234"/>
      <c r="I2253" s="234"/>
      <c r="J2253" s="232"/>
      <c r="K2253" s="233"/>
      <c r="L2253" s="232"/>
      <c r="M2253" s="232"/>
      <c r="N2253" s="232"/>
      <c r="O2253" s="255">
        <f t="shared" ref="O2253:O2277" si="1458">N2253*M2253</f>
        <v>0</v>
      </c>
      <c r="P2253" s="350">
        <f>SUM(O2253:O2257)</f>
        <v>0</v>
      </c>
      <c r="Q2253" s="264"/>
      <c r="R2253" s="352">
        <f>SUMPRODUCT(Q2253:Q2257+0)</f>
        <v>0</v>
      </c>
      <c r="S2253" s="354" t="e">
        <f>R2253/P2253</f>
        <v>#DIV/0!</v>
      </c>
      <c r="T2253" s="350" t="e">
        <f>LOOKUP(S2253,{0.4,0.45,0.5,0.55,0.6,0.65,0.7,0.75,0.8,0.85,0.9,0.95,1},{0.1,0.175,0.25,0.325,0.4,0.475,0.55,0.625,0.7,0.775,0.85,0.925,1})</f>
        <v>#DIV/0!</v>
      </c>
      <c r="U2253" s="356"/>
      <c r="V2253" s="358"/>
      <c r="W2253" s="360"/>
      <c r="X2253" s="356"/>
      <c r="Y2253" s="352">
        <f>R2253-(V2253/10)-X2253</f>
        <v>0</v>
      </c>
      <c r="Z2253" s="352" t="e">
        <f>Y2253*T2253*AE2253</f>
        <v>#DIV/0!</v>
      </c>
      <c r="AA2253" s="352"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x14ac:dyDescent="0.15">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51"/>
      <c r="Q2254" s="266"/>
      <c r="R2254" s="353"/>
      <c r="S2254" s="355"/>
      <c r="T2254" s="351"/>
      <c r="U2254" s="357"/>
      <c r="V2254" s="359"/>
      <c r="W2254" s="361"/>
      <c r="X2254" s="357"/>
      <c r="Y2254" s="353"/>
      <c r="Z2254" s="353"/>
      <c r="AA2254" s="353"/>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x14ac:dyDescent="0.15">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51"/>
      <c r="Q2255" s="266"/>
      <c r="R2255" s="353"/>
      <c r="S2255" s="355"/>
      <c r="T2255" s="351"/>
      <c r="U2255" s="357"/>
      <c r="V2255" s="359"/>
      <c r="W2255" s="361"/>
      <c r="X2255" s="357"/>
      <c r="Y2255" s="353"/>
      <c r="Z2255" s="353"/>
      <c r="AA2255" s="353"/>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x14ac:dyDescent="0.15">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51"/>
      <c r="Q2256" s="266"/>
      <c r="R2256" s="353"/>
      <c r="S2256" s="355"/>
      <c r="T2256" s="351"/>
      <c r="U2256" s="357"/>
      <c r="V2256" s="359"/>
      <c r="W2256" s="361"/>
      <c r="X2256" s="357"/>
      <c r="Y2256" s="353"/>
      <c r="Z2256" s="353"/>
      <c r="AA2256" s="353"/>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x14ac:dyDescent="0.15">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51"/>
      <c r="Q2257" s="266"/>
      <c r="R2257" s="353"/>
      <c r="S2257" s="355"/>
      <c r="T2257" s="351"/>
      <c r="U2257" s="357"/>
      <c r="V2257" s="359"/>
      <c r="W2257" s="361"/>
      <c r="X2257" s="357"/>
      <c r="Y2257" s="353"/>
      <c r="Z2257" s="353"/>
      <c r="AA2257" s="353"/>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x14ac:dyDescent="0.15">
      <c r="A2258" s="241"/>
      <c r="B2258" s="242"/>
      <c r="C2258" s="243"/>
      <c r="D2258" s="244">
        <v>1</v>
      </c>
      <c r="E2258" s="245"/>
      <c r="F2258" s="245"/>
      <c r="G2258" s="244"/>
      <c r="H2258" s="246"/>
      <c r="I2258" s="246"/>
      <c r="J2258" s="244"/>
      <c r="K2258" s="245"/>
      <c r="L2258" s="244"/>
      <c r="M2258" s="244"/>
      <c r="N2258" s="244"/>
      <c r="O2258" s="257">
        <f t="shared" si="1458"/>
        <v>0</v>
      </c>
      <c r="P2258" s="363">
        <f>SUM(O2258:O2262)</f>
        <v>0</v>
      </c>
      <c r="Q2258" s="269"/>
      <c r="R2258" s="371">
        <f>SUMPRODUCT(Q2258:Q2262+0)</f>
        <v>0</v>
      </c>
      <c r="S2258" s="374" t="e">
        <f>R2258/P2258</f>
        <v>#DIV/0!</v>
      </c>
      <c r="T2258" s="363" t="e">
        <f>LOOKUP(S2258,{0.4,0.45,0.5,0.55,0.6,0.65,0.7,0.75,0.8,0.85,0.9,0.95,1},{0.1,0.175,0.25,0.325,0.4,0.475,0.55,0.625,0.7,0.775,0.85,0.925,1})</f>
        <v>#DIV/0!</v>
      </c>
      <c r="U2258" s="369"/>
      <c r="V2258" s="365"/>
      <c r="W2258" s="367"/>
      <c r="X2258" s="369"/>
      <c r="Y2258" s="371">
        <f>R2258-(V2258/10)-X2258</f>
        <v>0</v>
      </c>
      <c r="Z2258" s="371" t="e">
        <f>Y2258*T2258*AE2258</f>
        <v>#DIV/0!</v>
      </c>
      <c r="AA2258" s="371"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x14ac:dyDescent="0.15">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64"/>
      <c r="Q2259" s="271"/>
      <c r="R2259" s="372"/>
      <c r="S2259" s="375"/>
      <c r="T2259" s="364"/>
      <c r="U2259" s="370"/>
      <c r="V2259" s="366"/>
      <c r="W2259" s="368"/>
      <c r="X2259" s="370"/>
      <c r="Y2259" s="372"/>
      <c r="Z2259" s="372"/>
      <c r="AA2259" s="372"/>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x14ac:dyDescent="0.15">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64"/>
      <c r="Q2260" s="271"/>
      <c r="R2260" s="372"/>
      <c r="S2260" s="375"/>
      <c r="T2260" s="364"/>
      <c r="U2260" s="370"/>
      <c r="V2260" s="366"/>
      <c r="W2260" s="368"/>
      <c r="X2260" s="370"/>
      <c r="Y2260" s="372"/>
      <c r="Z2260" s="372"/>
      <c r="AA2260" s="372"/>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x14ac:dyDescent="0.15">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64"/>
      <c r="Q2261" s="271"/>
      <c r="R2261" s="372"/>
      <c r="S2261" s="375"/>
      <c r="T2261" s="364"/>
      <c r="U2261" s="370"/>
      <c r="V2261" s="366"/>
      <c r="W2261" s="368"/>
      <c r="X2261" s="370"/>
      <c r="Y2261" s="372"/>
      <c r="Z2261" s="372"/>
      <c r="AA2261" s="372"/>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x14ac:dyDescent="0.15">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64"/>
      <c r="Q2262" s="271"/>
      <c r="R2262" s="372"/>
      <c r="S2262" s="375"/>
      <c r="T2262" s="364"/>
      <c r="U2262" s="370"/>
      <c r="V2262" s="366"/>
      <c r="W2262" s="368"/>
      <c r="X2262" s="370"/>
      <c r="Y2262" s="372"/>
      <c r="Z2262" s="372"/>
      <c r="AA2262" s="372"/>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x14ac:dyDescent="0.15">
      <c r="A2263" s="229"/>
      <c r="B2263" s="230"/>
      <c r="C2263" s="231"/>
      <c r="D2263" s="232">
        <v>1</v>
      </c>
      <c r="E2263" s="233"/>
      <c r="F2263" s="233"/>
      <c r="G2263" s="232"/>
      <c r="H2263" s="234"/>
      <c r="I2263" s="234"/>
      <c r="J2263" s="232"/>
      <c r="K2263" s="233"/>
      <c r="L2263" s="232"/>
      <c r="M2263" s="232"/>
      <c r="N2263" s="232"/>
      <c r="O2263" s="255">
        <f t="shared" si="1458"/>
        <v>0</v>
      </c>
      <c r="P2263" s="350">
        <f>SUM(O2263:O2267)</f>
        <v>0</v>
      </c>
      <c r="Q2263" s="264"/>
      <c r="R2263" s="352">
        <f>SUMPRODUCT(Q2263:Q2267+0)</f>
        <v>0</v>
      </c>
      <c r="S2263" s="354" t="e">
        <f>R2263/P2263</f>
        <v>#DIV/0!</v>
      </c>
      <c r="T2263" s="350" t="e">
        <f>LOOKUP(S2263,{0.4,0.45,0.5,0.55,0.6,0.65,0.7,0.75,0.8,0.85,0.9,0.95,1},{0.1,0.175,0.25,0.325,0.4,0.475,0.55,0.625,0.7,0.775,0.85,0.925,1})</f>
        <v>#DIV/0!</v>
      </c>
      <c r="U2263" s="356"/>
      <c r="V2263" s="358"/>
      <c r="W2263" s="360"/>
      <c r="X2263" s="356"/>
      <c r="Y2263" s="352">
        <f>R2263-(V2263/10)-X2263</f>
        <v>0</v>
      </c>
      <c r="Z2263" s="352" t="e">
        <f>Y2263*T2263*AE2263</f>
        <v>#DIV/0!</v>
      </c>
      <c r="AA2263" s="352"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x14ac:dyDescent="0.15">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51"/>
      <c r="Q2264" s="266"/>
      <c r="R2264" s="353"/>
      <c r="S2264" s="355"/>
      <c r="T2264" s="351"/>
      <c r="U2264" s="357"/>
      <c r="V2264" s="359"/>
      <c r="W2264" s="361"/>
      <c r="X2264" s="357"/>
      <c r="Y2264" s="353"/>
      <c r="Z2264" s="353"/>
      <c r="AA2264" s="353"/>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x14ac:dyDescent="0.15">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51"/>
      <c r="Q2265" s="266"/>
      <c r="R2265" s="353"/>
      <c r="S2265" s="355"/>
      <c r="T2265" s="351"/>
      <c r="U2265" s="357"/>
      <c r="V2265" s="359"/>
      <c r="W2265" s="361"/>
      <c r="X2265" s="357"/>
      <c r="Y2265" s="353"/>
      <c r="Z2265" s="353"/>
      <c r="AA2265" s="353"/>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x14ac:dyDescent="0.15">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51"/>
      <c r="Q2266" s="266"/>
      <c r="R2266" s="353"/>
      <c r="S2266" s="355"/>
      <c r="T2266" s="351"/>
      <c r="U2266" s="357"/>
      <c r="V2266" s="359"/>
      <c r="W2266" s="361"/>
      <c r="X2266" s="357"/>
      <c r="Y2266" s="353"/>
      <c r="Z2266" s="353"/>
      <c r="AA2266" s="353"/>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x14ac:dyDescent="0.15">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51"/>
      <c r="Q2267" s="266"/>
      <c r="R2267" s="353"/>
      <c r="S2267" s="355"/>
      <c r="T2267" s="351"/>
      <c r="U2267" s="357"/>
      <c r="V2267" s="359"/>
      <c r="W2267" s="361"/>
      <c r="X2267" s="357"/>
      <c r="Y2267" s="353"/>
      <c r="Z2267" s="353"/>
      <c r="AA2267" s="353"/>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x14ac:dyDescent="0.15">
      <c r="A2268" s="241"/>
      <c r="B2268" s="242"/>
      <c r="C2268" s="243"/>
      <c r="D2268" s="244">
        <v>1</v>
      </c>
      <c r="E2268" s="245"/>
      <c r="F2268" s="245"/>
      <c r="G2268" s="244"/>
      <c r="H2268" s="246"/>
      <c r="I2268" s="246"/>
      <c r="J2268" s="244"/>
      <c r="K2268" s="245"/>
      <c r="L2268" s="244"/>
      <c r="M2268" s="244"/>
      <c r="N2268" s="244"/>
      <c r="O2268" s="257">
        <f t="shared" si="1458"/>
        <v>0</v>
      </c>
      <c r="P2268" s="363">
        <f>SUM(O2268:O2272)</f>
        <v>0</v>
      </c>
      <c r="Q2268" s="269"/>
      <c r="R2268" s="371">
        <f>SUMPRODUCT(Q2268:Q2272+0)</f>
        <v>0</v>
      </c>
      <c r="S2268" s="374" t="e">
        <f>R2268/P2268</f>
        <v>#DIV/0!</v>
      </c>
      <c r="T2268" s="363" t="e">
        <f>LOOKUP(S2268,{0.4,0.45,0.5,0.55,0.6,0.65,0.7,0.75,0.8,0.85,0.9,0.95,1},{0.1,0.175,0.25,0.325,0.4,0.475,0.55,0.625,0.7,0.775,0.85,0.925,1})</f>
        <v>#DIV/0!</v>
      </c>
      <c r="U2268" s="369"/>
      <c r="V2268" s="365"/>
      <c r="W2268" s="367"/>
      <c r="X2268" s="369"/>
      <c r="Y2268" s="371">
        <f>R2268-(V2268/10)-X2268</f>
        <v>0</v>
      </c>
      <c r="Z2268" s="371" t="e">
        <f>Y2268*T2268*AE2268</f>
        <v>#DIV/0!</v>
      </c>
      <c r="AA2268" s="371"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x14ac:dyDescent="0.15">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64"/>
      <c r="Q2269" s="271"/>
      <c r="R2269" s="372"/>
      <c r="S2269" s="375"/>
      <c r="T2269" s="364"/>
      <c r="U2269" s="370"/>
      <c r="V2269" s="366"/>
      <c r="W2269" s="368"/>
      <c r="X2269" s="370"/>
      <c r="Y2269" s="372"/>
      <c r="Z2269" s="372"/>
      <c r="AA2269" s="372"/>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x14ac:dyDescent="0.15">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64"/>
      <c r="Q2270" s="271"/>
      <c r="R2270" s="372"/>
      <c r="S2270" s="375"/>
      <c r="T2270" s="364"/>
      <c r="U2270" s="370"/>
      <c r="V2270" s="366"/>
      <c r="W2270" s="368"/>
      <c r="X2270" s="370"/>
      <c r="Y2270" s="372"/>
      <c r="Z2270" s="372"/>
      <c r="AA2270" s="372"/>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x14ac:dyDescent="0.15">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64"/>
      <c r="Q2271" s="271"/>
      <c r="R2271" s="372"/>
      <c r="S2271" s="375"/>
      <c r="T2271" s="364"/>
      <c r="U2271" s="370"/>
      <c r="V2271" s="366"/>
      <c r="W2271" s="368"/>
      <c r="X2271" s="370"/>
      <c r="Y2271" s="372"/>
      <c r="Z2271" s="372"/>
      <c r="AA2271" s="372"/>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x14ac:dyDescent="0.15">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64"/>
      <c r="Q2272" s="271"/>
      <c r="R2272" s="372"/>
      <c r="S2272" s="375"/>
      <c r="T2272" s="364"/>
      <c r="U2272" s="370"/>
      <c r="V2272" s="366"/>
      <c r="W2272" s="368"/>
      <c r="X2272" s="370"/>
      <c r="Y2272" s="372"/>
      <c r="Z2272" s="372"/>
      <c r="AA2272" s="372"/>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x14ac:dyDescent="0.15">
      <c r="A2273" s="229"/>
      <c r="B2273" s="230"/>
      <c r="C2273" s="231"/>
      <c r="D2273" s="232">
        <v>1</v>
      </c>
      <c r="E2273" s="233"/>
      <c r="F2273" s="233"/>
      <c r="G2273" s="232"/>
      <c r="H2273" s="234"/>
      <c r="I2273" s="234"/>
      <c r="J2273" s="232"/>
      <c r="K2273" s="233"/>
      <c r="L2273" s="232"/>
      <c r="M2273" s="232"/>
      <c r="N2273" s="232"/>
      <c r="O2273" s="255">
        <f t="shared" si="1458"/>
        <v>0</v>
      </c>
      <c r="P2273" s="350">
        <f>SUM(O2273:O2277)</f>
        <v>0</v>
      </c>
      <c r="Q2273" s="264"/>
      <c r="R2273" s="352">
        <f>SUMPRODUCT(Q2273:Q2277+0)</f>
        <v>0</v>
      </c>
      <c r="S2273" s="354" t="e">
        <f>R2273/P2273</f>
        <v>#DIV/0!</v>
      </c>
      <c r="T2273" s="350" t="e">
        <f>LOOKUP(S2273,{0.4,0.45,0.5,0.55,0.6,0.65,0.7,0.75,0.8,0.85,0.9,0.95,1},{0.1,0.175,0.25,0.325,0.4,0.475,0.55,0.625,0.7,0.775,0.85,0.925,1})</f>
        <v>#DIV/0!</v>
      </c>
      <c r="U2273" s="356"/>
      <c r="V2273" s="358"/>
      <c r="W2273" s="360"/>
      <c r="X2273" s="356"/>
      <c r="Y2273" s="352">
        <f>R2273-(V2273/10)-X2273</f>
        <v>0</v>
      </c>
      <c r="Z2273" s="352" t="e">
        <f>Y2273*T2273*AE2273</f>
        <v>#DIV/0!</v>
      </c>
      <c r="AA2273" s="352"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x14ac:dyDescent="0.15">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51"/>
      <c r="Q2274" s="266"/>
      <c r="R2274" s="353"/>
      <c r="S2274" s="355"/>
      <c r="T2274" s="351"/>
      <c r="U2274" s="357"/>
      <c r="V2274" s="359"/>
      <c r="W2274" s="361"/>
      <c r="X2274" s="357"/>
      <c r="Y2274" s="353"/>
      <c r="Z2274" s="353"/>
      <c r="AA2274" s="353"/>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x14ac:dyDescent="0.15">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51"/>
      <c r="Q2275" s="266"/>
      <c r="R2275" s="353"/>
      <c r="S2275" s="355"/>
      <c r="T2275" s="351"/>
      <c r="U2275" s="357"/>
      <c r="V2275" s="359"/>
      <c r="W2275" s="361"/>
      <c r="X2275" s="357"/>
      <c r="Y2275" s="353"/>
      <c r="Z2275" s="353"/>
      <c r="AA2275" s="353"/>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x14ac:dyDescent="0.15">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51"/>
      <c r="Q2276" s="266"/>
      <c r="R2276" s="353"/>
      <c r="S2276" s="355"/>
      <c r="T2276" s="351"/>
      <c r="U2276" s="357"/>
      <c r="V2276" s="359"/>
      <c r="W2276" s="361"/>
      <c r="X2276" s="357"/>
      <c r="Y2276" s="353"/>
      <c r="Z2276" s="353"/>
      <c r="AA2276" s="353"/>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x14ac:dyDescent="0.15">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51"/>
      <c r="Q2277" s="266"/>
      <c r="R2277" s="353"/>
      <c r="S2277" s="355"/>
      <c r="T2277" s="351"/>
      <c r="U2277" s="357"/>
      <c r="V2277" s="359"/>
      <c r="W2277" s="361"/>
      <c r="X2277" s="357"/>
      <c r="Y2277" s="353"/>
      <c r="Z2277" s="353"/>
      <c r="AA2277" s="353"/>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x14ac:dyDescent="0.15">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x14ac:dyDescent="0.15">
      <c r="A2279" s="229"/>
      <c r="B2279" s="230"/>
      <c r="C2279" s="231"/>
      <c r="D2279" s="232">
        <v>1</v>
      </c>
      <c r="E2279" s="233"/>
      <c r="F2279" s="233"/>
      <c r="G2279" s="232"/>
      <c r="H2279" s="234"/>
      <c r="I2279" s="234"/>
      <c r="J2279" s="232"/>
      <c r="K2279" s="233"/>
      <c r="L2279" s="232"/>
      <c r="M2279" s="232"/>
      <c r="N2279" s="232"/>
      <c r="O2279" s="255">
        <f t="shared" ref="O2279:O2303" si="1475">N2279*M2279</f>
        <v>0</v>
      </c>
      <c r="P2279" s="350">
        <f>SUM(O2279:O2283)</f>
        <v>0</v>
      </c>
      <c r="Q2279" s="264"/>
      <c r="R2279" s="352">
        <f>SUMPRODUCT(Q2279:Q2283+0)</f>
        <v>0</v>
      </c>
      <c r="S2279" s="354" t="e">
        <f>R2279/P2279</f>
        <v>#DIV/0!</v>
      </c>
      <c r="T2279" s="350" t="e">
        <f>LOOKUP(S2279,{0.4,0.45,0.5,0.55,0.6,0.65,0.7,0.75,0.8,0.85,0.9,0.95,1},{0.1,0.175,0.25,0.325,0.4,0.475,0.55,0.625,0.7,0.775,0.85,0.925,1})</f>
        <v>#DIV/0!</v>
      </c>
      <c r="U2279" s="356"/>
      <c r="V2279" s="358"/>
      <c r="W2279" s="360"/>
      <c r="X2279" s="356"/>
      <c r="Y2279" s="352">
        <f>R2279-(V2279/10)-X2279</f>
        <v>0</v>
      </c>
      <c r="Z2279" s="352" t="e">
        <f>Y2279*T2279*AE2279</f>
        <v>#DIV/0!</v>
      </c>
      <c r="AA2279" s="352"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x14ac:dyDescent="0.15">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51"/>
      <c r="Q2280" s="266"/>
      <c r="R2280" s="353"/>
      <c r="S2280" s="355"/>
      <c r="T2280" s="351"/>
      <c r="U2280" s="357"/>
      <c r="V2280" s="359"/>
      <c r="W2280" s="361"/>
      <c r="X2280" s="357"/>
      <c r="Y2280" s="353"/>
      <c r="Z2280" s="353"/>
      <c r="AA2280" s="353"/>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x14ac:dyDescent="0.15">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51"/>
      <c r="Q2281" s="266"/>
      <c r="R2281" s="353"/>
      <c r="S2281" s="355"/>
      <c r="T2281" s="351"/>
      <c r="U2281" s="357"/>
      <c r="V2281" s="359"/>
      <c r="W2281" s="361"/>
      <c r="X2281" s="357"/>
      <c r="Y2281" s="353"/>
      <c r="Z2281" s="353"/>
      <c r="AA2281" s="353"/>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x14ac:dyDescent="0.15">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51"/>
      <c r="Q2282" s="266"/>
      <c r="R2282" s="353"/>
      <c r="S2282" s="355"/>
      <c r="T2282" s="351"/>
      <c r="U2282" s="357"/>
      <c r="V2282" s="359"/>
      <c r="W2282" s="361"/>
      <c r="X2282" s="357"/>
      <c r="Y2282" s="353"/>
      <c r="Z2282" s="353"/>
      <c r="AA2282" s="353"/>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x14ac:dyDescent="0.15">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51"/>
      <c r="Q2283" s="266"/>
      <c r="R2283" s="353"/>
      <c r="S2283" s="355"/>
      <c r="T2283" s="351"/>
      <c r="U2283" s="357"/>
      <c r="V2283" s="359"/>
      <c r="W2283" s="361"/>
      <c r="X2283" s="357"/>
      <c r="Y2283" s="353"/>
      <c r="Z2283" s="353"/>
      <c r="AA2283" s="353"/>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x14ac:dyDescent="0.15">
      <c r="A2284" s="241"/>
      <c r="B2284" s="242"/>
      <c r="C2284" s="243"/>
      <c r="D2284" s="244">
        <v>1</v>
      </c>
      <c r="E2284" s="245"/>
      <c r="F2284" s="245"/>
      <c r="G2284" s="244"/>
      <c r="H2284" s="246"/>
      <c r="I2284" s="246"/>
      <c r="J2284" s="244"/>
      <c r="K2284" s="245"/>
      <c r="L2284" s="244"/>
      <c r="M2284" s="244"/>
      <c r="N2284" s="244"/>
      <c r="O2284" s="257">
        <f t="shared" si="1475"/>
        <v>0</v>
      </c>
      <c r="P2284" s="363">
        <f>SUM(O2284:O2288)</f>
        <v>0</v>
      </c>
      <c r="Q2284" s="269"/>
      <c r="R2284" s="371">
        <f>SUMPRODUCT(Q2284:Q2288+0)</f>
        <v>0</v>
      </c>
      <c r="S2284" s="374" t="e">
        <f>R2284/P2284</f>
        <v>#DIV/0!</v>
      </c>
      <c r="T2284" s="363" t="e">
        <f>LOOKUP(S2284,{0.4,0.45,0.5,0.55,0.6,0.65,0.7,0.75,0.8,0.85,0.9,0.95,1},{0.1,0.175,0.25,0.325,0.4,0.475,0.55,0.625,0.7,0.775,0.85,0.925,1})</f>
        <v>#DIV/0!</v>
      </c>
      <c r="U2284" s="369"/>
      <c r="V2284" s="365"/>
      <c r="W2284" s="367"/>
      <c r="X2284" s="369"/>
      <c r="Y2284" s="371">
        <f>R2284-(V2284/10)-X2284</f>
        <v>0</v>
      </c>
      <c r="Z2284" s="371" t="e">
        <f>Y2284*T2284*AE2284</f>
        <v>#DIV/0!</v>
      </c>
      <c r="AA2284" s="371"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x14ac:dyDescent="0.15">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64"/>
      <c r="Q2285" s="271"/>
      <c r="R2285" s="372"/>
      <c r="S2285" s="375"/>
      <c r="T2285" s="364"/>
      <c r="U2285" s="370"/>
      <c r="V2285" s="366"/>
      <c r="W2285" s="368"/>
      <c r="X2285" s="370"/>
      <c r="Y2285" s="372"/>
      <c r="Z2285" s="372"/>
      <c r="AA2285" s="372"/>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x14ac:dyDescent="0.15">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64"/>
      <c r="Q2286" s="271"/>
      <c r="R2286" s="372"/>
      <c r="S2286" s="375"/>
      <c r="T2286" s="364"/>
      <c r="U2286" s="370"/>
      <c r="V2286" s="366"/>
      <c r="W2286" s="368"/>
      <c r="X2286" s="370"/>
      <c r="Y2286" s="372"/>
      <c r="Z2286" s="372"/>
      <c r="AA2286" s="372"/>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x14ac:dyDescent="0.15">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64"/>
      <c r="Q2287" s="271"/>
      <c r="R2287" s="372"/>
      <c r="S2287" s="375"/>
      <c r="T2287" s="364"/>
      <c r="U2287" s="370"/>
      <c r="V2287" s="366"/>
      <c r="W2287" s="368"/>
      <c r="X2287" s="370"/>
      <c r="Y2287" s="372"/>
      <c r="Z2287" s="372"/>
      <c r="AA2287" s="372"/>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x14ac:dyDescent="0.15">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64"/>
      <c r="Q2288" s="271"/>
      <c r="R2288" s="372"/>
      <c r="S2288" s="375"/>
      <c r="T2288" s="364"/>
      <c r="U2288" s="370"/>
      <c r="V2288" s="366"/>
      <c r="W2288" s="368"/>
      <c r="X2288" s="370"/>
      <c r="Y2288" s="372"/>
      <c r="Z2288" s="372"/>
      <c r="AA2288" s="372"/>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x14ac:dyDescent="0.15">
      <c r="A2289" s="229"/>
      <c r="B2289" s="230"/>
      <c r="C2289" s="231"/>
      <c r="D2289" s="232">
        <v>1</v>
      </c>
      <c r="E2289" s="233"/>
      <c r="F2289" s="233"/>
      <c r="G2289" s="232"/>
      <c r="H2289" s="234"/>
      <c r="I2289" s="234"/>
      <c r="J2289" s="232"/>
      <c r="K2289" s="233"/>
      <c r="L2289" s="232"/>
      <c r="M2289" s="232"/>
      <c r="N2289" s="232"/>
      <c r="O2289" s="255">
        <f t="shared" si="1475"/>
        <v>0</v>
      </c>
      <c r="P2289" s="350">
        <f>SUM(O2289:O2293)</f>
        <v>0</v>
      </c>
      <c r="Q2289" s="264"/>
      <c r="R2289" s="352">
        <f>SUMPRODUCT(Q2289:Q2293+0)</f>
        <v>0</v>
      </c>
      <c r="S2289" s="354" t="e">
        <f>R2289/P2289</f>
        <v>#DIV/0!</v>
      </c>
      <c r="T2289" s="350" t="e">
        <f>LOOKUP(S2289,{0.4,0.45,0.5,0.55,0.6,0.65,0.7,0.75,0.8,0.85,0.9,0.95,1},{0.1,0.175,0.25,0.325,0.4,0.475,0.55,0.625,0.7,0.775,0.85,0.925,1})</f>
        <v>#DIV/0!</v>
      </c>
      <c r="U2289" s="356"/>
      <c r="V2289" s="358"/>
      <c r="W2289" s="360"/>
      <c r="X2289" s="356"/>
      <c r="Y2289" s="352">
        <f>R2289-(V2289/10)-X2289</f>
        <v>0</v>
      </c>
      <c r="Z2289" s="352" t="e">
        <f>Y2289*T2289*AE2289</f>
        <v>#DIV/0!</v>
      </c>
      <c r="AA2289" s="352"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x14ac:dyDescent="0.15">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51"/>
      <c r="Q2290" s="266"/>
      <c r="R2290" s="353"/>
      <c r="S2290" s="355"/>
      <c r="T2290" s="351"/>
      <c r="U2290" s="357"/>
      <c r="V2290" s="359"/>
      <c r="W2290" s="361"/>
      <c r="X2290" s="357"/>
      <c r="Y2290" s="353"/>
      <c r="Z2290" s="353"/>
      <c r="AA2290" s="353"/>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x14ac:dyDescent="0.15">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51"/>
      <c r="Q2291" s="266"/>
      <c r="R2291" s="353"/>
      <c r="S2291" s="355"/>
      <c r="T2291" s="351"/>
      <c r="U2291" s="357"/>
      <c r="V2291" s="359"/>
      <c r="W2291" s="361"/>
      <c r="X2291" s="357"/>
      <c r="Y2291" s="353"/>
      <c r="Z2291" s="353"/>
      <c r="AA2291" s="353"/>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x14ac:dyDescent="0.15">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51"/>
      <c r="Q2292" s="266"/>
      <c r="R2292" s="353"/>
      <c r="S2292" s="355"/>
      <c r="T2292" s="351"/>
      <c r="U2292" s="357"/>
      <c r="V2292" s="359"/>
      <c r="W2292" s="361"/>
      <c r="X2292" s="357"/>
      <c r="Y2292" s="353"/>
      <c r="Z2292" s="353"/>
      <c r="AA2292" s="353"/>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x14ac:dyDescent="0.15">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51"/>
      <c r="Q2293" s="266"/>
      <c r="R2293" s="353"/>
      <c r="S2293" s="355"/>
      <c r="T2293" s="351"/>
      <c r="U2293" s="357"/>
      <c r="V2293" s="359"/>
      <c r="W2293" s="361"/>
      <c r="X2293" s="357"/>
      <c r="Y2293" s="353"/>
      <c r="Z2293" s="353"/>
      <c r="AA2293" s="353"/>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x14ac:dyDescent="0.15">
      <c r="A2294" s="241"/>
      <c r="B2294" s="242"/>
      <c r="C2294" s="243"/>
      <c r="D2294" s="244">
        <v>1</v>
      </c>
      <c r="E2294" s="245"/>
      <c r="F2294" s="245"/>
      <c r="G2294" s="244"/>
      <c r="H2294" s="246"/>
      <c r="I2294" s="246"/>
      <c r="J2294" s="244"/>
      <c r="K2294" s="245"/>
      <c r="L2294" s="244"/>
      <c r="M2294" s="244"/>
      <c r="N2294" s="244"/>
      <c r="O2294" s="257">
        <f t="shared" si="1475"/>
        <v>0</v>
      </c>
      <c r="P2294" s="363">
        <f>SUM(O2294:O2298)</f>
        <v>0</v>
      </c>
      <c r="Q2294" s="269"/>
      <c r="R2294" s="371">
        <f>SUMPRODUCT(Q2294:Q2298+0)</f>
        <v>0</v>
      </c>
      <c r="S2294" s="374" t="e">
        <f>R2294/P2294</f>
        <v>#DIV/0!</v>
      </c>
      <c r="T2294" s="363" t="e">
        <f>LOOKUP(S2294,{0.4,0.45,0.5,0.55,0.6,0.65,0.7,0.75,0.8,0.85,0.9,0.95,1},{0.1,0.175,0.25,0.325,0.4,0.475,0.55,0.625,0.7,0.775,0.85,0.925,1})</f>
        <v>#DIV/0!</v>
      </c>
      <c r="U2294" s="369"/>
      <c r="V2294" s="365"/>
      <c r="W2294" s="367"/>
      <c r="X2294" s="369"/>
      <c r="Y2294" s="371">
        <f>R2294-(V2294/10)-X2294</f>
        <v>0</v>
      </c>
      <c r="Z2294" s="371" t="e">
        <f>Y2294*T2294*AE2294</f>
        <v>#DIV/0!</v>
      </c>
      <c r="AA2294" s="371"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x14ac:dyDescent="0.15">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64"/>
      <c r="Q2295" s="271"/>
      <c r="R2295" s="372"/>
      <c r="S2295" s="375"/>
      <c r="T2295" s="364"/>
      <c r="U2295" s="370"/>
      <c r="V2295" s="366"/>
      <c r="W2295" s="368"/>
      <c r="X2295" s="370"/>
      <c r="Y2295" s="372"/>
      <c r="Z2295" s="372"/>
      <c r="AA2295" s="372"/>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x14ac:dyDescent="0.15">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64"/>
      <c r="Q2296" s="271"/>
      <c r="R2296" s="372"/>
      <c r="S2296" s="375"/>
      <c r="T2296" s="364"/>
      <c r="U2296" s="370"/>
      <c r="V2296" s="366"/>
      <c r="W2296" s="368"/>
      <c r="X2296" s="370"/>
      <c r="Y2296" s="372"/>
      <c r="Z2296" s="372"/>
      <c r="AA2296" s="372"/>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x14ac:dyDescent="0.15">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64"/>
      <c r="Q2297" s="271"/>
      <c r="R2297" s="372"/>
      <c r="S2297" s="375"/>
      <c r="T2297" s="364"/>
      <c r="U2297" s="370"/>
      <c r="V2297" s="366"/>
      <c r="W2297" s="368"/>
      <c r="X2297" s="370"/>
      <c r="Y2297" s="372"/>
      <c r="Z2297" s="372"/>
      <c r="AA2297" s="372"/>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x14ac:dyDescent="0.15">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64"/>
      <c r="Q2298" s="271"/>
      <c r="R2298" s="372"/>
      <c r="S2298" s="375"/>
      <c r="T2298" s="364"/>
      <c r="U2298" s="370"/>
      <c r="V2298" s="366"/>
      <c r="W2298" s="368"/>
      <c r="X2298" s="370"/>
      <c r="Y2298" s="372"/>
      <c r="Z2298" s="372"/>
      <c r="AA2298" s="372"/>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x14ac:dyDescent="0.15">
      <c r="A2299" s="229"/>
      <c r="B2299" s="230"/>
      <c r="C2299" s="231"/>
      <c r="D2299" s="232">
        <v>1</v>
      </c>
      <c r="E2299" s="233"/>
      <c r="F2299" s="233"/>
      <c r="G2299" s="232"/>
      <c r="H2299" s="234"/>
      <c r="I2299" s="234"/>
      <c r="J2299" s="232"/>
      <c r="K2299" s="233"/>
      <c r="L2299" s="232"/>
      <c r="M2299" s="232"/>
      <c r="N2299" s="232"/>
      <c r="O2299" s="255">
        <f t="shared" si="1475"/>
        <v>0</v>
      </c>
      <c r="P2299" s="350">
        <f>SUM(O2299:O2303)</f>
        <v>0</v>
      </c>
      <c r="Q2299" s="264"/>
      <c r="R2299" s="352">
        <f>SUMPRODUCT(Q2299:Q2303+0)</f>
        <v>0</v>
      </c>
      <c r="S2299" s="354" t="e">
        <f>R2299/P2299</f>
        <v>#DIV/0!</v>
      </c>
      <c r="T2299" s="350" t="e">
        <f>LOOKUP(S2299,{0.4,0.45,0.5,0.55,0.6,0.65,0.7,0.75,0.8,0.85,0.9,0.95,1},{0.1,0.175,0.25,0.325,0.4,0.475,0.55,0.625,0.7,0.775,0.85,0.925,1})</f>
        <v>#DIV/0!</v>
      </c>
      <c r="U2299" s="356"/>
      <c r="V2299" s="358"/>
      <c r="W2299" s="360"/>
      <c r="X2299" s="356"/>
      <c r="Y2299" s="352">
        <f>R2299-(V2299/10)-X2299</f>
        <v>0</v>
      </c>
      <c r="Z2299" s="352" t="e">
        <f>Y2299*T2299*AE2299</f>
        <v>#DIV/0!</v>
      </c>
      <c r="AA2299" s="352"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x14ac:dyDescent="0.15">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51"/>
      <c r="Q2300" s="266"/>
      <c r="R2300" s="353"/>
      <c r="S2300" s="355"/>
      <c r="T2300" s="351"/>
      <c r="U2300" s="357"/>
      <c r="V2300" s="359"/>
      <c r="W2300" s="361"/>
      <c r="X2300" s="357"/>
      <c r="Y2300" s="353"/>
      <c r="Z2300" s="353"/>
      <c r="AA2300" s="353"/>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x14ac:dyDescent="0.15">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51"/>
      <c r="Q2301" s="266"/>
      <c r="R2301" s="353"/>
      <c r="S2301" s="355"/>
      <c r="T2301" s="351"/>
      <c r="U2301" s="357"/>
      <c r="V2301" s="359"/>
      <c r="W2301" s="361"/>
      <c r="X2301" s="357"/>
      <c r="Y2301" s="353"/>
      <c r="Z2301" s="353"/>
      <c r="AA2301" s="353"/>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x14ac:dyDescent="0.15">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51"/>
      <c r="Q2302" s="266"/>
      <c r="R2302" s="353"/>
      <c r="S2302" s="355"/>
      <c r="T2302" s="351"/>
      <c r="U2302" s="357"/>
      <c r="V2302" s="359"/>
      <c r="W2302" s="361"/>
      <c r="X2302" s="357"/>
      <c r="Y2302" s="353"/>
      <c r="Z2302" s="353"/>
      <c r="AA2302" s="353"/>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x14ac:dyDescent="0.15">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51"/>
      <c r="Q2303" s="266"/>
      <c r="R2303" s="353"/>
      <c r="S2303" s="355"/>
      <c r="T2303" s="351"/>
      <c r="U2303" s="357"/>
      <c r="V2303" s="359"/>
      <c r="W2303" s="361"/>
      <c r="X2303" s="357"/>
      <c r="Y2303" s="353"/>
      <c r="Z2303" s="353"/>
      <c r="AA2303" s="353"/>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x14ac:dyDescent="0.15">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x14ac:dyDescent="0.15">
      <c r="A2305" s="229"/>
      <c r="B2305" s="230"/>
      <c r="C2305" s="231"/>
      <c r="D2305" s="232">
        <v>1</v>
      </c>
      <c r="E2305" s="233"/>
      <c r="F2305" s="233"/>
      <c r="G2305" s="232"/>
      <c r="H2305" s="234"/>
      <c r="I2305" s="234"/>
      <c r="J2305" s="232"/>
      <c r="K2305" s="233"/>
      <c r="L2305" s="232"/>
      <c r="M2305" s="232"/>
      <c r="N2305" s="232"/>
      <c r="O2305" s="255">
        <f t="shared" ref="O2305:O2329" si="1492">N2305*M2305</f>
        <v>0</v>
      </c>
      <c r="P2305" s="350">
        <f>SUM(O2305:O2309)</f>
        <v>0</v>
      </c>
      <c r="Q2305" s="264"/>
      <c r="R2305" s="352">
        <f>SUMPRODUCT(Q2305:Q2309+0)</f>
        <v>0</v>
      </c>
      <c r="S2305" s="354" t="e">
        <f>R2305/P2305</f>
        <v>#DIV/0!</v>
      </c>
      <c r="T2305" s="350" t="e">
        <f>LOOKUP(S2305,{0.4,0.45,0.5,0.55,0.6,0.65,0.7,0.75,0.8,0.85,0.9,0.95,1},{0.1,0.175,0.25,0.325,0.4,0.475,0.55,0.625,0.7,0.775,0.85,0.925,1})</f>
        <v>#DIV/0!</v>
      </c>
      <c r="U2305" s="356"/>
      <c r="V2305" s="358"/>
      <c r="W2305" s="360"/>
      <c r="X2305" s="356"/>
      <c r="Y2305" s="352">
        <f>R2305-(V2305/10)-X2305</f>
        <v>0</v>
      </c>
      <c r="Z2305" s="352" t="e">
        <f>Y2305*T2305*AE2305</f>
        <v>#DIV/0!</v>
      </c>
      <c r="AA2305" s="352"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x14ac:dyDescent="0.15">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51"/>
      <c r="Q2306" s="266"/>
      <c r="R2306" s="353"/>
      <c r="S2306" s="355"/>
      <c r="T2306" s="351"/>
      <c r="U2306" s="357"/>
      <c r="V2306" s="359"/>
      <c r="W2306" s="361"/>
      <c r="X2306" s="357"/>
      <c r="Y2306" s="353"/>
      <c r="Z2306" s="353"/>
      <c r="AA2306" s="353"/>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x14ac:dyDescent="0.15">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51"/>
      <c r="Q2307" s="266"/>
      <c r="R2307" s="353"/>
      <c r="S2307" s="355"/>
      <c r="T2307" s="351"/>
      <c r="U2307" s="357"/>
      <c r="V2307" s="359"/>
      <c r="W2307" s="361"/>
      <c r="X2307" s="357"/>
      <c r="Y2307" s="353"/>
      <c r="Z2307" s="353"/>
      <c r="AA2307" s="353"/>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x14ac:dyDescent="0.15">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51"/>
      <c r="Q2308" s="266"/>
      <c r="R2308" s="353"/>
      <c r="S2308" s="355"/>
      <c r="T2308" s="351"/>
      <c r="U2308" s="357"/>
      <c r="V2308" s="359"/>
      <c r="W2308" s="361"/>
      <c r="X2308" s="357"/>
      <c r="Y2308" s="353"/>
      <c r="Z2308" s="353"/>
      <c r="AA2308" s="353"/>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x14ac:dyDescent="0.15">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51"/>
      <c r="Q2309" s="266"/>
      <c r="R2309" s="353"/>
      <c r="S2309" s="355"/>
      <c r="T2309" s="351"/>
      <c r="U2309" s="357"/>
      <c r="V2309" s="359"/>
      <c r="W2309" s="361"/>
      <c r="X2309" s="357"/>
      <c r="Y2309" s="353"/>
      <c r="Z2309" s="353"/>
      <c r="AA2309" s="353"/>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x14ac:dyDescent="0.15">
      <c r="A2310" s="241"/>
      <c r="B2310" s="242"/>
      <c r="C2310" s="243"/>
      <c r="D2310" s="244">
        <v>1</v>
      </c>
      <c r="E2310" s="245"/>
      <c r="F2310" s="245"/>
      <c r="G2310" s="244"/>
      <c r="H2310" s="246"/>
      <c r="I2310" s="246"/>
      <c r="J2310" s="244"/>
      <c r="K2310" s="245"/>
      <c r="L2310" s="244"/>
      <c r="M2310" s="244"/>
      <c r="N2310" s="244"/>
      <c r="O2310" s="257">
        <f t="shared" si="1492"/>
        <v>0</v>
      </c>
      <c r="P2310" s="363">
        <f>SUM(O2310:O2314)</f>
        <v>0</v>
      </c>
      <c r="Q2310" s="269"/>
      <c r="R2310" s="371">
        <f>SUMPRODUCT(Q2310:Q2314+0)</f>
        <v>0</v>
      </c>
      <c r="S2310" s="374" t="e">
        <f>R2310/P2310</f>
        <v>#DIV/0!</v>
      </c>
      <c r="T2310" s="363" t="e">
        <f>LOOKUP(S2310,{0.4,0.45,0.5,0.55,0.6,0.65,0.7,0.75,0.8,0.85,0.9,0.95,1},{0.1,0.175,0.25,0.325,0.4,0.475,0.55,0.625,0.7,0.775,0.85,0.925,1})</f>
        <v>#DIV/0!</v>
      </c>
      <c r="U2310" s="369"/>
      <c r="V2310" s="365"/>
      <c r="W2310" s="367"/>
      <c r="X2310" s="369"/>
      <c r="Y2310" s="371">
        <f>R2310-(V2310/10)-X2310</f>
        <v>0</v>
      </c>
      <c r="Z2310" s="371" t="e">
        <f>Y2310*T2310*AE2310</f>
        <v>#DIV/0!</v>
      </c>
      <c r="AA2310" s="371"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x14ac:dyDescent="0.15">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64"/>
      <c r="Q2311" s="271"/>
      <c r="R2311" s="372"/>
      <c r="S2311" s="375"/>
      <c r="T2311" s="364"/>
      <c r="U2311" s="370"/>
      <c r="V2311" s="366"/>
      <c r="W2311" s="368"/>
      <c r="X2311" s="370"/>
      <c r="Y2311" s="372"/>
      <c r="Z2311" s="372"/>
      <c r="AA2311" s="372"/>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x14ac:dyDescent="0.15">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64"/>
      <c r="Q2312" s="271"/>
      <c r="R2312" s="372"/>
      <c r="S2312" s="375"/>
      <c r="T2312" s="364"/>
      <c r="U2312" s="370"/>
      <c r="V2312" s="366"/>
      <c r="W2312" s="368"/>
      <c r="X2312" s="370"/>
      <c r="Y2312" s="372"/>
      <c r="Z2312" s="372"/>
      <c r="AA2312" s="372"/>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x14ac:dyDescent="0.15">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64"/>
      <c r="Q2313" s="271"/>
      <c r="R2313" s="372"/>
      <c r="S2313" s="375"/>
      <c r="T2313" s="364"/>
      <c r="U2313" s="370"/>
      <c r="V2313" s="366"/>
      <c r="W2313" s="368"/>
      <c r="X2313" s="370"/>
      <c r="Y2313" s="372"/>
      <c r="Z2313" s="372"/>
      <c r="AA2313" s="372"/>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x14ac:dyDescent="0.15">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64"/>
      <c r="Q2314" s="271"/>
      <c r="R2314" s="372"/>
      <c r="S2314" s="375"/>
      <c r="T2314" s="364"/>
      <c r="U2314" s="370"/>
      <c r="V2314" s="366"/>
      <c r="W2314" s="368"/>
      <c r="X2314" s="370"/>
      <c r="Y2314" s="372"/>
      <c r="Z2314" s="372"/>
      <c r="AA2314" s="372"/>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x14ac:dyDescent="0.15">
      <c r="A2315" s="229"/>
      <c r="B2315" s="230"/>
      <c r="C2315" s="231"/>
      <c r="D2315" s="232">
        <v>1</v>
      </c>
      <c r="E2315" s="233"/>
      <c r="F2315" s="233"/>
      <c r="G2315" s="232"/>
      <c r="H2315" s="234"/>
      <c r="I2315" s="234"/>
      <c r="J2315" s="232"/>
      <c r="K2315" s="233"/>
      <c r="L2315" s="232"/>
      <c r="M2315" s="232"/>
      <c r="N2315" s="232"/>
      <c r="O2315" s="255">
        <f t="shared" si="1492"/>
        <v>0</v>
      </c>
      <c r="P2315" s="350">
        <f>SUM(O2315:O2319)</f>
        <v>0</v>
      </c>
      <c r="Q2315" s="264"/>
      <c r="R2315" s="352">
        <f>SUMPRODUCT(Q2315:Q2319+0)</f>
        <v>0</v>
      </c>
      <c r="S2315" s="354" t="e">
        <f>R2315/P2315</f>
        <v>#DIV/0!</v>
      </c>
      <c r="T2315" s="350" t="e">
        <f>LOOKUP(S2315,{0.4,0.45,0.5,0.55,0.6,0.65,0.7,0.75,0.8,0.85,0.9,0.95,1},{0.1,0.175,0.25,0.325,0.4,0.475,0.55,0.625,0.7,0.775,0.85,0.925,1})</f>
        <v>#DIV/0!</v>
      </c>
      <c r="U2315" s="356"/>
      <c r="V2315" s="358"/>
      <c r="W2315" s="360"/>
      <c r="X2315" s="356"/>
      <c r="Y2315" s="352">
        <f>R2315-(V2315/10)-X2315</f>
        <v>0</v>
      </c>
      <c r="Z2315" s="352" t="e">
        <f>Y2315*T2315*AE2315</f>
        <v>#DIV/0!</v>
      </c>
      <c r="AA2315" s="352"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x14ac:dyDescent="0.15">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51"/>
      <c r="Q2316" s="266"/>
      <c r="R2316" s="353"/>
      <c r="S2316" s="355"/>
      <c r="T2316" s="351"/>
      <c r="U2316" s="357"/>
      <c r="V2316" s="359"/>
      <c r="W2316" s="361"/>
      <c r="X2316" s="357"/>
      <c r="Y2316" s="353"/>
      <c r="Z2316" s="353"/>
      <c r="AA2316" s="353"/>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x14ac:dyDescent="0.15">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51"/>
      <c r="Q2317" s="266"/>
      <c r="R2317" s="353"/>
      <c r="S2317" s="355"/>
      <c r="T2317" s="351"/>
      <c r="U2317" s="357"/>
      <c r="V2317" s="359"/>
      <c r="W2317" s="361"/>
      <c r="X2317" s="357"/>
      <c r="Y2317" s="353"/>
      <c r="Z2317" s="353"/>
      <c r="AA2317" s="353"/>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x14ac:dyDescent="0.15">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51"/>
      <c r="Q2318" s="266"/>
      <c r="R2318" s="353"/>
      <c r="S2318" s="355"/>
      <c r="T2318" s="351"/>
      <c r="U2318" s="357"/>
      <c r="V2318" s="359"/>
      <c r="W2318" s="361"/>
      <c r="X2318" s="357"/>
      <c r="Y2318" s="353"/>
      <c r="Z2318" s="353"/>
      <c r="AA2318" s="353"/>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x14ac:dyDescent="0.15">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51"/>
      <c r="Q2319" s="266"/>
      <c r="R2319" s="353"/>
      <c r="S2319" s="355"/>
      <c r="T2319" s="351"/>
      <c r="U2319" s="357"/>
      <c r="V2319" s="359"/>
      <c r="W2319" s="361"/>
      <c r="X2319" s="357"/>
      <c r="Y2319" s="353"/>
      <c r="Z2319" s="353"/>
      <c r="AA2319" s="353"/>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x14ac:dyDescent="0.15">
      <c r="A2320" s="241"/>
      <c r="B2320" s="242"/>
      <c r="C2320" s="243"/>
      <c r="D2320" s="244">
        <v>1</v>
      </c>
      <c r="E2320" s="245"/>
      <c r="F2320" s="245"/>
      <c r="G2320" s="244"/>
      <c r="H2320" s="246"/>
      <c r="I2320" s="246"/>
      <c r="J2320" s="244"/>
      <c r="K2320" s="245"/>
      <c r="L2320" s="244"/>
      <c r="M2320" s="244"/>
      <c r="N2320" s="244"/>
      <c r="O2320" s="257">
        <f t="shared" si="1492"/>
        <v>0</v>
      </c>
      <c r="P2320" s="363">
        <f>SUM(O2320:O2324)</f>
        <v>0</v>
      </c>
      <c r="Q2320" s="269"/>
      <c r="R2320" s="371">
        <f>SUMPRODUCT(Q2320:Q2324+0)</f>
        <v>0</v>
      </c>
      <c r="S2320" s="374" t="e">
        <f>R2320/P2320</f>
        <v>#DIV/0!</v>
      </c>
      <c r="T2320" s="363" t="e">
        <f>LOOKUP(S2320,{0.4,0.45,0.5,0.55,0.6,0.65,0.7,0.75,0.8,0.85,0.9,0.95,1},{0.1,0.175,0.25,0.325,0.4,0.475,0.55,0.625,0.7,0.775,0.85,0.925,1})</f>
        <v>#DIV/0!</v>
      </c>
      <c r="U2320" s="369"/>
      <c r="V2320" s="365"/>
      <c r="W2320" s="367"/>
      <c r="X2320" s="369"/>
      <c r="Y2320" s="371">
        <f>R2320-(V2320/10)-X2320</f>
        <v>0</v>
      </c>
      <c r="Z2320" s="371" t="e">
        <f>Y2320*T2320*AE2320</f>
        <v>#DIV/0!</v>
      </c>
      <c r="AA2320" s="371"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x14ac:dyDescent="0.15">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64"/>
      <c r="Q2321" s="271"/>
      <c r="R2321" s="372"/>
      <c r="S2321" s="375"/>
      <c r="T2321" s="364"/>
      <c r="U2321" s="370"/>
      <c r="V2321" s="366"/>
      <c r="W2321" s="368"/>
      <c r="X2321" s="370"/>
      <c r="Y2321" s="372"/>
      <c r="Z2321" s="372"/>
      <c r="AA2321" s="372"/>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x14ac:dyDescent="0.15">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64"/>
      <c r="Q2322" s="271"/>
      <c r="R2322" s="372"/>
      <c r="S2322" s="375"/>
      <c r="T2322" s="364"/>
      <c r="U2322" s="370"/>
      <c r="V2322" s="366"/>
      <c r="W2322" s="368"/>
      <c r="X2322" s="370"/>
      <c r="Y2322" s="372"/>
      <c r="Z2322" s="372"/>
      <c r="AA2322" s="372"/>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x14ac:dyDescent="0.15">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64"/>
      <c r="Q2323" s="271"/>
      <c r="R2323" s="372"/>
      <c r="S2323" s="375"/>
      <c r="T2323" s="364"/>
      <c r="U2323" s="370"/>
      <c r="V2323" s="366"/>
      <c r="W2323" s="368"/>
      <c r="X2323" s="370"/>
      <c r="Y2323" s="372"/>
      <c r="Z2323" s="372"/>
      <c r="AA2323" s="372"/>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x14ac:dyDescent="0.15">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64"/>
      <c r="Q2324" s="271"/>
      <c r="R2324" s="372"/>
      <c r="S2324" s="375"/>
      <c r="T2324" s="364"/>
      <c r="U2324" s="370"/>
      <c r="V2324" s="366"/>
      <c r="W2324" s="368"/>
      <c r="X2324" s="370"/>
      <c r="Y2324" s="372"/>
      <c r="Z2324" s="372"/>
      <c r="AA2324" s="372"/>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x14ac:dyDescent="0.15">
      <c r="A2325" s="229"/>
      <c r="B2325" s="230"/>
      <c r="C2325" s="231"/>
      <c r="D2325" s="232">
        <v>1</v>
      </c>
      <c r="E2325" s="233"/>
      <c r="F2325" s="233"/>
      <c r="G2325" s="232"/>
      <c r="H2325" s="234"/>
      <c r="I2325" s="234"/>
      <c r="J2325" s="232"/>
      <c r="K2325" s="233"/>
      <c r="L2325" s="232"/>
      <c r="M2325" s="232"/>
      <c r="N2325" s="232"/>
      <c r="O2325" s="255">
        <f t="shared" si="1492"/>
        <v>0</v>
      </c>
      <c r="P2325" s="350">
        <f>SUM(O2325:O2329)</f>
        <v>0</v>
      </c>
      <c r="Q2325" s="264"/>
      <c r="R2325" s="352">
        <f>SUMPRODUCT(Q2325:Q2329+0)</f>
        <v>0</v>
      </c>
      <c r="S2325" s="354" t="e">
        <f>R2325/P2325</f>
        <v>#DIV/0!</v>
      </c>
      <c r="T2325" s="350" t="e">
        <f>LOOKUP(S2325,{0.4,0.45,0.5,0.55,0.6,0.65,0.7,0.75,0.8,0.85,0.9,0.95,1},{0.1,0.175,0.25,0.325,0.4,0.475,0.55,0.625,0.7,0.775,0.85,0.925,1})</f>
        <v>#DIV/0!</v>
      </c>
      <c r="U2325" s="356"/>
      <c r="V2325" s="358"/>
      <c r="W2325" s="360"/>
      <c r="X2325" s="356"/>
      <c r="Y2325" s="352">
        <f>R2325-(V2325/10)-X2325</f>
        <v>0</v>
      </c>
      <c r="Z2325" s="352" t="e">
        <f>Y2325*T2325*AE2325</f>
        <v>#DIV/0!</v>
      </c>
      <c r="AA2325" s="352"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x14ac:dyDescent="0.15">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51"/>
      <c r="Q2326" s="266"/>
      <c r="R2326" s="353"/>
      <c r="S2326" s="355"/>
      <c r="T2326" s="351"/>
      <c r="U2326" s="357"/>
      <c r="V2326" s="359"/>
      <c r="W2326" s="361"/>
      <c r="X2326" s="357"/>
      <c r="Y2326" s="353"/>
      <c r="Z2326" s="353"/>
      <c r="AA2326" s="353"/>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x14ac:dyDescent="0.15">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51"/>
      <c r="Q2327" s="266"/>
      <c r="R2327" s="353"/>
      <c r="S2327" s="355"/>
      <c r="T2327" s="351"/>
      <c r="U2327" s="357"/>
      <c r="V2327" s="359"/>
      <c r="W2327" s="361"/>
      <c r="X2327" s="357"/>
      <c r="Y2327" s="353"/>
      <c r="Z2327" s="353"/>
      <c r="AA2327" s="353"/>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x14ac:dyDescent="0.15">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51"/>
      <c r="Q2328" s="266"/>
      <c r="R2328" s="353"/>
      <c r="S2328" s="355"/>
      <c r="T2328" s="351"/>
      <c r="U2328" s="357"/>
      <c r="V2328" s="359"/>
      <c r="W2328" s="361"/>
      <c r="X2328" s="357"/>
      <c r="Y2328" s="353"/>
      <c r="Z2328" s="353"/>
      <c r="AA2328" s="353"/>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x14ac:dyDescent="0.15">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51"/>
      <c r="Q2329" s="266"/>
      <c r="R2329" s="353"/>
      <c r="S2329" s="355"/>
      <c r="T2329" s="351"/>
      <c r="U2329" s="357"/>
      <c r="V2329" s="359"/>
      <c r="W2329" s="361"/>
      <c r="X2329" s="357"/>
      <c r="Y2329" s="353"/>
      <c r="Z2329" s="353"/>
      <c r="AA2329" s="353"/>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x14ac:dyDescent="0.15">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x14ac:dyDescent="0.15">
      <c r="A2331" s="229"/>
      <c r="B2331" s="230"/>
      <c r="C2331" s="231"/>
      <c r="D2331" s="232">
        <v>1</v>
      </c>
      <c r="E2331" s="233"/>
      <c r="F2331" s="233"/>
      <c r="G2331" s="232"/>
      <c r="H2331" s="234"/>
      <c r="I2331" s="234"/>
      <c r="J2331" s="232"/>
      <c r="K2331" s="233"/>
      <c r="L2331" s="232"/>
      <c r="M2331" s="232"/>
      <c r="N2331" s="232"/>
      <c r="O2331" s="255">
        <f t="shared" ref="O2331:O2355" si="1509">N2331*M2331</f>
        <v>0</v>
      </c>
      <c r="P2331" s="350">
        <f>SUM(O2331:O2335)</f>
        <v>0</v>
      </c>
      <c r="Q2331" s="264"/>
      <c r="R2331" s="352">
        <f>SUMPRODUCT(Q2331:Q2335+0)</f>
        <v>0</v>
      </c>
      <c r="S2331" s="354" t="e">
        <f>R2331/P2331</f>
        <v>#DIV/0!</v>
      </c>
      <c r="T2331" s="350" t="e">
        <f>LOOKUP(S2331,{0.4,0.45,0.5,0.55,0.6,0.65,0.7,0.75,0.8,0.85,0.9,0.95,1},{0.1,0.175,0.25,0.325,0.4,0.475,0.55,0.625,0.7,0.775,0.85,0.925,1})</f>
        <v>#DIV/0!</v>
      </c>
      <c r="U2331" s="356"/>
      <c r="V2331" s="358"/>
      <c r="W2331" s="360"/>
      <c r="X2331" s="356"/>
      <c r="Y2331" s="352">
        <f>R2331-(V2331/10)-X2331</f>
        <v>0</v>
      </c>
      <c r="Z2331" s="352" t="e">
        <f>Y2331*T2331*AE2331</f>
        <v>#DIV/0!</v>
      </c>
      <c r="AA2331" s="352"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x14ac:dyDescent="0.15">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51"/>
      <c r="Q2332" s="266"/>
      <c r="R2332" s="353"/>
      <c r="S2332" s="355"/>
      <c r="T2332" s="351"/>
      <c r="U2332" s="357"/>
      <c r="V2332" s="359"/>
      <c r="W2332" s="361"/>
      <c r="X2332" s="357"/>
      <c r="Y2332" s="353"/>
      <c r="Z2332" s="353"/>
      <c r="AA2332" s="353"/>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x14ac:dyDescent="0.15">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51"/>
      <c r="Q2333" s="266"/>
      <c r="R2333" s="353"/>
      <c r="S2333" s="355"/>
      <c r="T2333" s="351"/>
      <c r="U2333" s="357"/>
      <c r="V2333" s="359"/>
      <c r="W2333" s="361"/>
      <c r="X2333" s="357"/>
      <c r="Y2333" s="353"/>
      <c r="Z2333" s="353"/>
      <c r="AA2333" s="353"/>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x14ac:dyDescent="0.15">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51"/>
      <c r="Q2334" s="266"/>
      <c r="R2334" s="353"/>
      <c r="S2334" s="355"/>
      <c r="T2334" s="351"/>
      <c r="U2334" s="357"/>
      <c r="V2334" s="359"/>
      <c r="W2334" s="361"/>
      <c r="X2334" s="357"/>
      <c r="Y2334" s="353"/>
      <c r="Z2334" s="353"/>
      <c r="AA2334" s="353"/>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x14ac:dyDescent="0.15">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51"/>
      <c r="Q2335" s="266"/>
      <c r="R2335" s="353"/>
      <c r="S2335" s="355"/>
      <c r="T2335" s="351"/>
      <c r="U2335" s="357"/>
      <c r="V2335" s="359"/>
      <c r="W2335" s="361"/>
      <c r="X2335" s="357"/>
      <c r="Y2335" s="353"/>
      <c r="Z2335" s="353"/>
      <c r="AA2335" s="353"/>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x14ac:dyDescent="0.15">
      <c r="A2336" s="241"/>
      <c r="B2336" s="242"/>
      <c r="C2336" s="243"/>
      <c r="D2336" s="244">
        <v>1</v>
      </c>
      <c r="E2336" s="245"/>
      <c r="F2336" s="245"/>
      <c r="G2336" s="244"/>
      <c r="H2336" s="246"/>
      <c r="I2336" s="246"/>
      <c r="J2336" s="244"/>
      <c r="K2336" s="245"/>
      <c r="L2336" s="244"/>
      <c r="M2336" s="244"/>
      <c r="N2336" s="244"/>
      <c r="O2336" s="257">
        <f t="shared" si="1509"/>
        <v>0</v>
      </c>
      <c r="P2336" s="363">
        <f>SUM(O2336:O2340)</f>
        <v>0</v>
      </c>
      <c r="Q2336" s="269"/>
      <c r="R2336" s="371">
        <f>SUMPRODUCT(Q2336:Q2340+0)</f>
        <v>0</v>
      </c>
      <c r="S2336" s="374" t="e">
        <f>R2336/P2336</f>
        <v>#DIV/0!</v>
      </c>
      <c r="T2336" s="363" t="e">
        <f>LOOKUP(S2336,{0.4,0.45,0.5,0.55,0.6,0.65,0.7,0.75,0.8,0.85,0.9,0.95,1},{0.1,0.175,0.25,0.325,0.4,0.475,0.55,0.625,0.7,0.775,0.85,0.925,1})</f>
        <v>#DIV/0!</v>
      </c>
      <c r="U2336" s="369"/>
      <c r="V2336" s="365"/>
      <c r="W2336" s="367"/>
      <c r="X2336" s="369"/>
      <c r="Y2336" s="371">
        <f>R2336-(V2336/10)-X2336</f>
        <v>0</v>
      </c>
      <c r="Z2336" s="371" t="e">
        <f>Y2336*T2336*AE2336</f>
        <v>#DIV/0!</v>
      </c>
      <c r="AA2336" s="371"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x14ac:dyDescent="0.15">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64"/>
      <c r="Q2337" s="271"/>
      <c r="R2337" s="372"/>
      <c r="S2337" s="375"/>
      <c r="T2337" s="364"/>
      <c r="U2337" s="370"/>
      <c r="V2337" s="366"/>
      <c r="W2337" s="368"/>
      <c r="X2337" s="370"/>
      <c r="Y2337" s="372"/>
      <c r="Z2337" s="372"/>
      <c r="AA2337" s="372"/>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x14ac:dyDescent="0.15">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64"/>
      <c r="Q2338" s="271"/>
      <c r="R2338" s="372"/>
      <c r="S2338" s="375"/>
      <c r="T2338" s="364"/>
      <c r="U2338" s="370"/>
      <c r="V2338" s="366"/>
      <c r="W2338" s="368"/>
      <c r="X2338" s="370"/>
      <c r="Y2338" s="372"/>
      <c r="Z2338" s="372"/>
      <c r="AA2338" s="372"/>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x14ac:dyDescent="0.15">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64"/>
      <c r="Q2339" s="271"/>
      <c r="R2339" s="372"/>
      <c r="S2339" s="375"/>
      <c r="T2339" s="364"/>
      <c r="U2339" s="370"/>
      <c r="V2339" s="366"/>
      <c r="W2339" s="368"/>
      <c r="X2339" s="370"/>
      <c r="Y2339" s="372"/>
      <c r="Z2339" s="372"/>
      <c r="AA2339" s="372"/>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x14ac:dyDescent="0.15">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64"/>
      <c r="Q2340" s="271"/>
      <c r="R2340" s="372"/>
      <c r="S2340" s="375"/>
      <c r="T2340" s="364"/>
      <c r="U2340" s="370"/>
      <c r="V2340" s="366"/>
      <c r="W2340" s="368"/>
      <c r="X2340" s="370"/>
      <c r="Y2340" s="372"/>
      <c r="Z2340" s="372"/>
      <c r="AA2340" s="372"/>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x14ac:dyDescent="0.15">
      <c r="A2341" s="229"/>
      <c r="B2341" s="230"/>
      <c r="C2341" s="231"/>
      <c r="D2341" s="232">
        <v>1</v>
      </c>
      <c r="E2341" s="233"/>
      <c r="F2341" s="233"/>
      <c r="G2341" s="232"/>
      <c r="H2341" s="234"/>
      <c r="I2341" s="234"/>
      <c r="J2341" s="232"/>
      <c r="K2341" s="233"/>
      <c r="L2341" s="232"/>
      <c r="M2341" s="232"/>
      <c r="N2341" s="232"/>
      <c r="O2341" s="255">
        <f t="shared" si="1509"/>
        <v>0</v>
      </c>
      <c r="P2341" s="350">
        <f>SUM(O2341:O2345)</f>
        <v>0</v>
      </c>
      <c r="Q2341" s="264"/>
      <c r="R2341" s="352">
        <f>SUMPRODUCT(Q2341:Q2345+0)</f>
        <v>0</v>
      </c>
      <c r="S2341" s="354" t="e">
        <f>R2341/P2341</f>
        <v>#DIV/0!</v>
      </c>
      <c r="T2341" s="350" t="e">
        <f>LOOKUP(S2341,{0.4,0.45,0.5,0.55,0.6,0.65,0.7,0.75,0.8,0.85,0.9,0.95,1},{0.1,0.175,0.25,0.325,0.4,0.475,0.55,0.625,0.7,0.775,0.85,0.925,1})</f>
        <v>#DIV/0!</v>
      </c>
      <c r="U2341" s="356"/>
      <c r="V2341" s="358"/>
      <c r="W2341" s="360"/>
      <c r="X2341" s="356"/>
      <c r="Y2341" s="352">
        <f>R2341-(V2341/10)-X2341</f>
        <v>0</v>
      </c>
      <c r="Z2341" s="352" t="e">
        <f>Y2341*T2341*AE2341</f>
        <v>#DIV/0!</v>
      </c>
      <c r="AA2341" s="352"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x14ac:dyDescent="0.15">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51"/>
      <c r="Q2342" s="266"/>
      <c r="R2342" s="353"/>
      <c r="S2342" s="355"/>
      <c r="T2342" s="351"/>
      <c r="U2342" s="357"/>
      <c r="V2342" s="359"/>
      <c r="W2342" s="361"/>
      <c r="X2342" s="357"/>
      <c r="Y2342" s="353"/>
      <c r="Z2342" s="353"/>
      <c r="AA2342" s="353"/>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x14ac:dyDescent="0.15">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51"/>
      <c r="Q2343" s="266"/>
      <c r="R2343" s="353"/>
      <c r="S2343" s="355"/>
      <c r="T2343" s="351"/>
      <c r="U2343" s="357"/>
      <c r="V2343" s="359"/>
      <c r="W2343" s="361"/>
      <c r="X2343" s="357"/>
      <c r="Y2343" s="353"/>
      <c r="Z2343" s="353"/>
      <c r="AA2343" s="353"/>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x14ac:dyDescent="0.15">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51"/>
      <c r="Q2344" s="266"/>
      <c r="R2344" s="353"/>
      <c r="S2344" s="355"/>
      <c r="T2344" s="351"/>
      <c r="U2344" s="357"/>
      <c r="V2344" s="359"/>
      <c r="W2344" s="361"/>
      <c r="X2344" s="357"/>
      <c r="Y2344" s="353"/>
      <c r="Z2344" s="353"/>
      <c r="AA2344" s="353"/>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x14ac:dyDescent="0.15">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51"/>
      <c r="Q2345" s="266"/>
      <c r="R2345" s="353"/>
      <c r="S2345" s="355"/>
      <c r="T2345" s="351"/>
      <c r="U2345" s="357"/>
      <c r="V2345" s="359"/>
      <c r="W2345" s="361"/>
      <c r="X2345" s="357"/>
      <c r="Y2345" s="353"/>
      <c r="Z2345" s="353"/>
      <c r="AA2345" s="353"/>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x14ac:dyDescent="0.15">
      <c r="A2346" s="241"/>
      <c r="B2346" s="242"/>
      <c r="C2346" s="243"/>
      <c r="D2346" s="244">
        <v>1</v>
      </c>
      <c r="E2346" s="245"/>
      <c r="F2346" s="245"/>
      <c r="G2346" s="244"/>
      <c r="H2346" s="246"/>
      <c r="I2346" s="246"/>
      <c r="J2346" s="244"/>
      <c r="K2346" s="245"/>
      <c r="L2346" s="244"/>
      <c r="M2346" s="244"/>
      <c r="N2346" s="244"/>
      <c r="O2346" s="257">
        <f t="shared" si="1509"/>
        <v>0</v>
      </c>
      <c r="P2346" s="363">
        <f>SUM(O2346:O2350)</f>
        <v>0</v>
      </c>
      <c r="Q2346" s="269"/>
      <c r="R2346" s="371">
        <f>SUMPRODUCT(Q2346:Q2350+0)</f>
        <v>0</v>
      </c>
      <c r="S2346" s="374" t="e">
        <f>R2346/P2346</f>
        <v>#DIV/0!</v>
      </c>
      <c r="T2346" s="363" t="e">
        <f>LOOKUP(S2346,{0.4,0.45,0.5,0.55,0.6,0.65,0.7,0.75,0.8,0.85,0.9,0.95,1},{0.1,0.175,0.25,0.325,0.4,0.475,0.55,0.625,0.7,0.775,0.85,0.925,1})</f>
        <v>#DIV/0!</v>
      </c>
      <c r="U2346" s="369"/>
      <c r="V2346" s="365"/>
      <c r="W2346" s="367"/>
      <c r="X2346" s="369"/>
      <c r="Y2346" s="371">
        <f>R2346-(V2346/10)-X2346</f>
        <v>0</v>
      </c>
      <c r="Z2346" s="371" t="e">
        <f>Y2346*T2346*AE2346</f>
        <v>#DIV/0!</v>
      </c>
      <c r="AA2346" s="371"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x14ac:dyDescent="0.15">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64"/>
      <c r="Q2347" s="271"/>
      <c r="R2347" s="372"/>
      <c r="S2347" s="375"/>
      <c r="T2347" s="364"/>
      <c r="U2347" s="370"/>
      <c r="V2347" s="366"/>
      <c r="W2347" s="368"/>
      <c r="X2347" s="370"/>
      <c r="Y2347" s="372"/>
      <c r="Z2347" s="372"/>
      <c r="AA2347" s="372"/>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x14ac:dyDescent="0.15">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64"/>
      <c r="Q2348" s="271"/>
      <c r="R2348" s="372"/>
      <c r="S2348" s="375"/>
      <c r="T2348" s="364"/>
      <c r="U2348" s="370"/>
      <c r="V2348" s="366"/>
      <c r="W2348" s="368"/>
      <c r="X2348" s="370"/>
      <c r="Y2348" s="372"/>
      <c r="Z2348" s="372"/>
      <c r="AA2348" s="372"/>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x14ac:dyDescent="0.15">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64"/>
      <c r="Q2349" s="271"/>
      <c r="R2349" s="372"/>
      <c r="S2349" s="375"/>
      <c r="T2349" s="364"/>
      <c r="U2349" s="370"/>
      <c r="V2349" s="366"/>
      <c r="W2349" s="368"/>
      <c r="X2349" s="370"/>
      <c r="Y2349" s="372"/>
      <c r="Z2349" s="372"/>
      <c r="AA2349" s="372"/>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x14ac:dyDescent="0.15">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64"/>
      <c r="Q2350" s="271"/>
      <c r="R2350" s="372"/>
      <c r="S2350" s="375"/>
      <c r="T2350" s="364"/>
      <c r="U2350" s="370"/>
      <c r="V2350" s="366"/>
      <c r="W2350" s="368"/>
      <c r="X2350" s="370"/>
      <c r="Y2350" s="372"/>
      <c r="Z2350" s="372"/>
      <c r="AA2350" s="372"/>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x14ac:dyDescent="0.15">
      <c r="A2351" s="229"/>
      <c r="B2351" s="230"/>
      <c r="C2351" s="231"/>
      <c r="D2351" s="232">
        <v>1</v>
      </c>
      <c r="E2351" s="233"/>
      <c r="F2351" s="233"/>
      <c r="G2351" s="232"/>
      <c r="H2351" s="234"/>
      <c r="I2351" s="234"/>
      <c r="J2351" s="232"/>
      <c r="K2351" s="233"/>
      <c r="L2351" s="232"/>
      <c r="M2351" s="232"/>
      <c r="N2351" s="232"/>
      <c r="O2351" s="255">
        <f t="shared" si="1509"/>
        <v>0</v>
      </c>
      <c r="P2351" s="350">
        <f>SUM(O2351:O2355)</f>
        <v>0</v>
      </c>
      <c r="Q2351" s="264"/>
      <c r="R2351" s="352">
        <f>SUMPRODUCT(Q2351:Q2355+0)</f>
        <v>0</v>
      </c>
      <c r="S2351" s="354" t="e">
        <f>R2351/P2351</f>
        <v>#DIV/0!</v>
      </c>
      <c r="T2351" s="350" t="e">
        <f>LOOKUP(S2351,{0.4,0.45,0.5,0.55,0.6,0.65,0.7,0.75,0.8,0.85,0.9,0.95,1},{0.1,0.175,0.25,0.325,0.4,0.475,0.55,0.625,0.7,0.775,0.85,0.925,1})</f>
        <v>#DIV/0!</v>
      </c>
      <c r="U2351" s="356"/>
      <c r="V2351" s="358"/>
      <c r="W2351" s="360"/>
      <c r="X2351" s="356"/>
      <c r="Y2351" s="352">
        <f>R2351-(V2351/10)-X2351</f>
        <v>0</v>
      </c>
      <c r="Z2351" s="352" t="e">
        <f>Y2351*T2351*AE2351</f>
        <v>#DIV/0!</v>
      </c>
      <c r="AA2351" s="352"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x14ac:dyDescent="0.15">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51"/>
      <c r="Q2352" s="266"/>
      <c r="R2352" s="353"/>
      <c r="S2352" s="355"/>
      <c r="T2352" s="351"/>
      <c r="U2352" s="357"/>
      <c r="V2352" s="359"/>
      <c r="W2352" s="361"/>
      <c r="X2352" s="357"/>
      <c r="Y2352" s="353"/>
      <c r="Z2352" s="353"/>
      <c r="AA2352" s="353"/>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x14ac:dyDescent="0.15">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51"/>
      <c r="Q2353" s="266"/>
      <c r="R2353" s="353"/>
      <c r="S2353" s="355"/>
      <c r="T2353" s="351"/>
      <c r="U2353" s="357"/>
      <c r="V2353" s="359"/>
      <c r="W2353" s="361"/>
      <c r="X2353" s="357"/>
      <c r="Y2353" s="353"/>
      <c r="Z2353" s="353"/>
      <c r="AA2353" s="353"/>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x14ac:dyDescent="0.15">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51"/>
      <c r="Q2354" s="266"/>
      <c r="R2354" s="353"/>
      <c r="S2354" s="355"/>
      <c r="T2354" s="351"/>
      <c r="U2354" s="357"/>
      <c r="V2354" s="359"/>
      <c r="W2354" s="361"/>
      <c r="X2354" s="357"/>
      <c r="Y2354" s="353"/>
      <c r="Z2354" s="353"/>
      <c r="AA2354" s="353"/>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x14ac:dyDescent="0.15">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51"/>
      <c r="Q2355" s="266"/>
      <c r="R2355" s="353"/>
      <c r="S2355" s="355"/>
      <c r="T2355" s="351"/>
      <c r="U2355" s="357"/>
      <c r="V2355" s="359"/>
      <c r="W2355" s="361"/>
      <c r="X2355" s="357"/>
      <c r="Y2355" s="353"/>
      <c r="Z2355" s="353"/>
      <c r="AA2355" s="353"/>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x14ac:dyDescent="0.15">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x14ac:dyDescent="0.15">
      <c r="A2357" s="229"/>
      <c r="B2357" s="230"/>
      <c r="C2357" s="231"/>
      <c r="D2357" s="232">
        <v>1</v>
      </c>
      <c r="E2357" s="233"/>
      <c r="F2357" s="233"/>
      <c r="G2357" s="232"/>
      <c r="H2357" s="234"/>
      <c r="I2357" s="234"/>
      <c r="J2357" s="232"/>
      <c r="K2357" s="233"/>
      <c r="L2357" s="232"/>
      <c r="M2357" s="232"/>
      <c r="N2357" s="232"/>
      <c r="O2357" s="255">
        <f t="shared" ref="O2357:O2381" si="1526">N2357*M2357</f>
        <v>0</v>
      </c>
      <c r="P2357" s="350">
        <f>SUM(O2357:O2361)</f>
        <v>0</v>
      </c>
      <c r="Q2357" s="264"/>
      <c r="R2357" s="352">
        <f>SUMPRODUCT(Q2357:Q2361+0)</f>
        <v>0</v>
      </c>
      <c r="S2357" s="354" t="e">
        <f>R2357/P2357</f>
        <v>#DIV/0!</v>
      </c>
      <c r="T2357" s="350" t="e">
        <f>LOOKUP(S2357,{0.4,0.45,0.5,0.55,0.6,0.65,0.7,0.75,0.8,0.85,0.9,0.95,1},{0.1,0.175,0.25,0.325,0.4,0.475,0.55,0.625,0.7,0.775,0.85,0.925,1})</f>
        <v>#DIV/0!</v>
      </c>
      <c r="U2357" s="356"/>
      <c r="V2357" s="358"/>
      <c r="W2357" s="360"/>
      <c r="X2357" s="356"/>
      <c r="Y2357" s="352">
        <f>R2357-(V2357/10)-X2357</f>
        <v>0</v>
      </c>
      <c r="Z2357" s="352" t="e">
        <f>Y2357*T2357*AE2357</f>
        <v>#DIV/0!</v>
      </c>
      <c r="AA2357" s="352"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x14ac:dyDescent="0.15">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51"/>
      <c r="Q2358" s="266"/>
      <c r="R2358" s="353"/>
      <c r="S2358" s="355"/>
      <c r="T2358" s="351"/>
      <c r="U2358" s="357"/>
      <c r="V2358" s="359"/>
      <c r="W2358" s="361"/>
      <c r="X2358" s="357"/>
      <c r="Y2358" s="353"/>
      <c r="Z2358" s="353"/>
      <c r="AA2358" s="353"/>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x14ac:dyDescent="0.15">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51"/>
      <c r="Q2359" s="266"/>
      <c r="R2359" s="353"/>
      <c r="S2359" s="355"/>
      <c r="T2359" s="351"/>
      <c r="U2359" s="357"/>
      <c r="V2359" s="359"/>
      <c r="W2359" s="361"/>
      <c r="X2359" s="357"/>
      <c r="Y2359" s="353"/>
      <c r="Z2359" s="353"/>
      <c r="AA2359" s="353"/>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x14ac:dyDescent="0.15">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51"/>
      <c r="Q2360" s="266"/>
      <c r="R2360" s="353"/>
      <c r="S2360" s="355"/>
      <c r="T2360" s="351"/>
      <c r="U2360" s="357"/>
      <c r="V2360" s="359"/>
      <c r="W2360" s="361"/>
      <c r="X2360" s="357"/>
      <c r="Y2360" s="353"/>
      <c r="Z2360" s="353"/>
      <c r="AA2360" s="353"/>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x14ac:dyDescent="0.15">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51"/>
      <c r="Q2361" s="266"/>
      <c r="R2361" s="353"/>
      <c r="S2361" s="355"/>
      <c r="T2361" s="351"/>
      <c r="U2361" s="357"/>
      <c r="V2361" s="359"/>
      <c r="W2361" s="361"/>
      <c r="X2361" s="357"/>
      <c r="Y2361" s="353"/>
      <c r="Z2361" s="353"/>
      <c r="AA2361" s="353"/>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x14ac:dyDescent="0.15">
      <c r="A2362" s="241"/>
      <c r="B2362" s="242"/>
      <c r="C2362" s="243"/>
      <c r="D2362" s="244">
        <v>1</v>
      </c>
      <c r="E2362" s="245"/>
      <c r="F2362" s="245"/>
      <c r="G2362" s="244"/>
      <c r="H2362" s="246"/>
      <c r="I2362" s="246"/>
      <c r="J2362" s="244"/>
      <c r="K2362" s="245"/>
      <c r="L2362" s="244"/>
      <c r="M2362" s="244"/>
      <c r="N2362" s="244"/>
      <c r="O2362" s="257">
        <f t="shared" si="1526"/>
        <v>0</v>
      </c>
      <c r="P2362" s="363">
        <f>SUM(O2362:O2366)</f>
        <v>0</v>
      </c>
      <c r="Q2362" s="269"/>
      <c r="R2362" s="371">
        <f>SUMPRODUCT(Q2362:Q2366+0)</f>
        <v>0</v>
      </c>
      <c r="S2362" s="374" t="e">
        <f>R2362/P2362</f>
        <v>#DIV/0!</v>
      </c>
      <c r="T2362" s="363" t="e">
        <f>LOOKUP(S2362,{0.4,0.45,0.5,0.55,0.6,0.65,0.7,0.75,0.8,0.85,0.9,0.95,1},{0.1,0.175,0.25,0.325,0.4,0.475,0.55,0.625,0.7,0.775,0.85,0.925,1})</f>
        <v>#DIV/0!</v>
      </c>
      <c r="U2362" s="369"/>
      <c r="V2362" s="365"/>
      <c r="W2362" s="367"/>
      <c r="X2362" s="369"/>
      <c r="Y2362" s="371">
        <f>R2362-(V2362/10)-X2362</f>
        <v>0</v>
      </c>
      <c r="Z2362" s="371" t="e">
        <f>Y2362*T2362*AE2362</f>
        <v>#DIV/0!</v>
      </c>
      <c r="AA2362" s="371"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x14ac:dyDescent="0.15">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64"/>
      <c r="Q2363" s="271"/>
      <c r="R2363" s="372"/>
      <c r="S2363" s="375"/>
      <c r="T2363" s="364"/>
      <c r="U2363" s="370"/>
      <c r="V2363" s="366"/>
      <c r="W2363" s="368"/>
      <c r="X2363" s="370"/>
      <c r="Y2363" s="372"/>
      <c r="Z2363" s="372"/>
      <c r="AA2363" s="372"/>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x14ac:dyDescent="0.15">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64"/>
      <c r="Q2364" s="271"/>
      <c r="R2364" s="372"/>
      <c r="S2364" s="375"/>
      <c r="T2364" s="364"/>
      <c r="U2364" s="370"/>
      <c r="V2364" s="366"/>
      <c r="W2364" s="368"/>
      <c r="X2364" s="370"/>
      <c r="Y2364" s="372"/>
      <c r="Z2364" s="372"/>
      <c r="AA2364" s="372"/>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x14ac:dyDescent="0.15">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64"/>
      <c r="Q2365" s="271"/>
      <c r="R2365" s="372"/>
      <c r="S2365" s="375"/>
      <c r="T2365" s="364"/>
      <c r="U2365" s="370"/>
      <c r="V2365" s="366"/>
      <c r="W2365" s="368"/>
      <c r="X2365" s="370"/>
      <c r="Y2365" s="372"/>
      <c r="Z2365" s="372"/>
      <c r="AA2365" s="372"/>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x14ac:dyDescent="0.15">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64"/>
      <c r="Q2366" s="271"/>
      <c r="R2366" s="372"/>
      <c r="S2366" s="375"/>
      <c r="T2366" s="364"/>
      <c r="U2366" s="370"/>
      <c r="V2366" s="366"/>
      <c r="W2366" s="368"/>
      <c r="X2366" s="370"/>
      <c r="Y2366" s="372"/>
      <c r="Z2366" s="372"/>
      <c r="AA2366" s="372"/>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x14ac:dyDescent="0.15">
      <c r="A2367" s="229"/>
      <c r="B2367" s="230"/>
      <c r="C2367" s="231"/>
      <c r="D2367" s="232">
        <v>1</v>
      </c>
      <c r="E2367" s="233"/>
      <c r="F2367" s="233"/>
      <c r="G2367" s="232"/>
      <c r="H2367" s="234"/>
      <c r="I2367" s="234"/>
      <c r="J2367" s="232"/>
      <c r="K2367" s="233"/>
      <c r="L2367" s="232"/>
      <c r="M2367" s="232"/>
      <c r="N2367" s="232"/>
      <c r="O2367" s="255">
        <f t="shared" si="1526"/>
        <v>0</v>
      </c>
      <c r="P2367" s="350">
        <f>SUM(O2367:O2371)</f>
        <v>0</v>
      </c>
      <c r="Q2367" s="264"/>
      <c r="R2367" s="352">
        <f>SUMPRODUCT(Q2367:Q2371+0)</f>
        <v>0</v>
      </c>
      <c r="S2367" s="354" t="e">
        <f>R2367/P2367</f>
        <v>#DIV/0!</v>
      </c>
      <c r="T2367" s="350" t="e">
        <f>LOOKUP(S2367,{0.4,0.45,0.5,0.55,0.6,0.65,0.7,0.75,0.8,0.85,0.9,0.95,1},{0.1,0.175,0.25,0.325,0.4,0.475,0.55,0.625,0.7,0.775,0.85,0.925,1})</f>
        <v>#DIV/0!</v>
      </c>
      <c r="U2367" s="356"/>
      <c r="V2367" s="358"/>
      <c r="W2367" s="360"/>
      <c r="X2367" s="356"/>
      <c r="Y2367" s="352">
        <f>R2367-(V2367/10)-X2367</f>
        <v>0</v>
      </c>
      <c r="Z2367" s="352" t="e">
        <f>Y2367*T2367*AE2367</f>
        <v>#DIV/0!</v>
      </c>
      <c r="AA2367" s="352"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x14ac:dyDescent="0.15">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51"/>
      <c r="Q2368" s="266"/>
      <c r="R2368" s="353"/>
      <c r="S2368" s="355"/>
      <c r="T2368" s="351"/>
      <c r="U2368" s="357"/>
      <c r="V2368" s="359"/>
      <c r="W2368" s="361"/>
      <c r="X2368" s="357"/>
      <c r="Y2368" s="353"/>
      <c r="Z2368" s="353"/>
      <c r="AA2368" s="353"/>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x14ac:dyDescent="0.15">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51"/>
      <c r="Q2369" s="266"/>
      <c r="R2369" s="353"/>
      <c r="S2369" s="355"/>
      <c r="T2369" s="351"/>
      <c r="U2369" s="357"/>
      <c r="V2369" s="359"/>
      <c r="W2369" s="361"/>
      <c r="X2369" s="357"/>
      <c r="Y2369" s="353"/>
      <c r="Z2369" s="353"/>
      <c r="AA2369" s="353"/>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x14ac:dyDescent="0.15">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51"/>
      <c r="Q2370" s="266"/>
      <c r="R2370" s="353"/>
      <c r="S2370" s="355"/>
      <c r="T2370" s="351"/>
      <c r="U2370" s="357"/>
      <c r="V2370" s="359"/>
      <c r="W2370" s="361"/>
      <c r="X2370" s="357"/>
      <c r="Y2370" s="353"/>
      <c r="Z2370" s="353"/>
      <c r="AA2370" s="353"/>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x14ac:dyDescent="0.15">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51"/>
      <c r="Q2371" s="266"/>
      <c r="R2371" s="353"/>
      <c r="S2371" s="355"/>
      <c r="T2371" s="351"/>
      <c r="U2371" s="357"/>
      <c r="V2371" s="359"/>
      <c r="W2371" s="361"/>
      <c r="X2371" s="357"/>
      <c r="Y2371" s="353"/>
      <c r="Z2371" s="353"/>
      <c r="AA2371" s="353"/>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x14ac:dyDescent="0.15">
      <c r="A2372" s="241"/>
      <c r="B2372" s="242"/>
      <c r="C2372" s="243"/>
      <c r="D2372" s="244">
        <v>1</v>
      </c>
      <c r="E2372" s="245"/>
      <c r="F2372" s="245"/>
      <c r="G2372" s="244"/>
      <c r="H2372" s="246"/>
      <c r="I2372" s="246"/>
      <c r="J2372" s="244"/>
      <c r="K2372" s="245"/>
      <c r="L2372" s="244"/>
      <c r="M2372" s="244"/>
      <c r="N2372" s="244"/>
      <c r="O2372" s="257">
        <f t="shared" si="1526"/>
        <v>0</v>
      </c>
      <c r="P2372" s="363">
        <f>SUM(O2372:O2376)</f>
        <v>0</v>
      </c>
      <c r="Q2372" s="269"/>
      <c r="R2372" s="371">
        <f>SUMPRODUCT(Q2372:Q2376+0)</f>
        <v>0</v>
      </c>
      <c r="S2372" s="374" t="e">
        <f>R2372/P2372</f>
        <v>#DIV/0!</v>
      </c>
      <c r="T2372" s="363" t="e">
        <f>LOOKUP(S2372,{0.4,0.45,0.5,0.55,0.6,0.65,0.7,0.75,0.8,0.85,0.9,0.95,1},{0.1,0.175,0.25,0.325,0.4,0.475,0.55,0.625,0.7,0.775,0.85,0.925,1})</f>
        <v>#DIV/0!</v>
      </c>
      <c r="U2372" s="369"/>
      <c r="V2372" s="365"/>
      <c r="W2372" s="367"/>
      <c r="X2372" s="369"/>
      <c r="Y2372" s="371">
        <f>R2372-(V2372/10)-X2372</f>
        <v>0</v>
      </c>
      <c r="Z2372" s="371" t="e">
        <f>Y2372*T2372*AE2372</f>
        <v>#DIV/0!</v>
      </c>
      <c r="AA2372" s="371"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x14ac:dyDescent="0.15">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64"/>
      <c r="Q2373" s="271"/>
      <c r="R2373" s="372"/>
      <c r="S2373" s="375"/>
      <c r="T2373" s="364"/>
      <c r="U2373" s="370"/>
      <c r="V2373" s="366"/>
      <c r="W2373" s="368"/>
      <c r="X2373" s="370"/>
      <c r="Y2373" s="372"/>
      <c r="Z2373" s="372"/>
      <c r="AA2373" s="372"/>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x14ac:dyDescent="0.15">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64"/>
      <c r="Q2374" s="271"/>
      <c r="R2374" s="372"/>
      <c r="S2374" s="375"/>
      <c r="T2374" s="364"/>
      <c r="U2374" s="370"/>
      <c r="V2374" s="366"/>
      <c r="W2374" s="368"/>
      <c r="X2374" s="370"/>
      <c r="Y2374" s="372"/>
      <c r="Z2374" s="372"/>
      <c r="AA2374" s="372"/>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x14ac:dyDescent="0.15">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64"/>
      <c r="Q2375" s="271"/>
      <c r="R2375" s="372"/>
      <c r="S2375" s="375"/>
      <c r="T2375" s="364"/>
      <c r="U2375" s="370"/>
      <c r="V2375" s="366"/>
      <c r="W2375" s="368"/>
      <c r="X2375" s="370"/>
      <c r="Y2375" s="372"/>
      <c r="Z2375" s="372"/>
      <c r="AA2375" s="372"/>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x14ac:dyDescent="0.15">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64"/>
      <c r="Q2376" s="271"/>
      <c r="R2376" s="372"/>
      <c r="S2376" s="375"/>
      <c r="T2376" s="364"/>
      <c r="U2376" s="370"/>
      <c r="V2376" s="366"/>
      <c r="W2376" s="368"/>
      <c r="X2376" s="370"/>
      <c r="Y2376" s="372"/>
      <c r="Z2376" s="372"/>
      <c r="AA2376" s="372"/>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x14ac:dyDescent="0.15">
      <c r="A2377" s="229"/>
      <c r="B2377" s="230"/>
      <c r="C2377" s="231"/>
      <c r="D2377" s="232">
        <v>1</v>
      </c>
      <c r="E2377" s="233"/>
      <c r="F2377" s="233"/>
      <c r="G2377" s="232"/>
      <c r="H2377" s="234"/>
      <c r="I2377" s="234"/>
      <c r="J2377" s="232"/>
      <c r="K2377" s="233"/>
      <c r="L2377" s="232"/>
      <c r="M2377" s="232"/>
      <c r="N2377" s="232"/>
      <c r="O2377" s="255">
        <f t="shared" si="1526"/>
        <v>0</v>
      </c>
      <c r="P2377" s="350">
        <f>SUM(O2377:O2381)</f>
        <v>0</v>
      </c>
      <c r="Q2377" s="264"/>
      <c r="R2377" s="352">
        <f>SUMPRODUCT(Q2377:Q2381+0)</f>
        <v>0</v>
      </c>
      <c r="S2377" s="354" t="e">
        <f>R2377/P2377</f>
        <v>#DIV/0!</v>
      </c>
      <c r="T2377" s="350" t="e">
        <f>LOOKUP(S2377,{0.4,0.45,0.5,0.55,0.6,0.65,0.7,0.75,0.8,0.85,0.9,0.95,1},{0.1,0.175,0.25,0.325,0.4,0.475,0.55,0.625,0.7,0.775,0.85,0.925,1})</f>
        <v>#DIV/0!</v>
      </c>
      <c r="U2377" s="356"/>
      <c r="V2377" s="358"/>
      <c r="W2377" s="360"/>
      <c r="X2377" s="356"/>
      <c r="Y2377" s="352">
        <f>R2377-(V2377/10)-X2377</f>
        <v>0</v>
      </c>
      <c r="Z2377" s="352" t="e">
        <f>Y2377*T2377*AE2377</f>
        <v>#DIV/0!</v>
      </c>
      <c r="AA2377" s="352"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x14ac:dyDescent="0.15">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51"/>
      <c r="Q2378" s="266"/>
      <c r="R2378" s="353"/>
      <c r="S2378" s="355"/>
      <c r="T2378" s="351"/>
      <c r="U2378" s="357"/>
      <c r="V2378" s="359"/>
      <c r="W2378" s="361"/>
      <c r="X2378" s="357"/>
      <c r="Y2378" s="353"/>
      <c r="Z2378" s="353"/>
      <c r="AA2378" s="353"/>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x14ac:dyDescent="0.15">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51"/>
      <c r="Q2379" s="266"/>
      <c r="R2379" s="353"/>
      <c r="S2379" s="355"/>
      <c r="T2379" s="351"/>
      <c r="U2379" s="357"/>
      <c r="V2379" s="359"/>
      <c r="W2379" s="361"/>
      <c r="X2379" s="357"/>
      <c r="Y2379" s="353"/>
      <c r="Z2379" s="353"/>
      <c r="AA2379" s="353"/>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x14ac:dyDescent="0.15">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51"/>
      <c r="Q2380" s="266"/>
      <c r="R2380" s="353"/>
      <c r="S2380" s="355"/>
      <c r="T2380" s="351"/>
      <c r="U2380" s="357"/>
      <c r="V2380" s="359"/>
      <c r="W2380" s="361"/>
      <c r="X2380" s="357"/>
      <c r="Y2380" s="353"/>
      <c r="Z2380" s="353"/>
      <c r="AA2380" s="353"/>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x14ac:dyDescent="0.15">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51"/>
      <c r="Q2381" s="266"/>
      <c r="R2381" s="353"/>
      <c r="S2381" s="355"/>
      <c r="T2381" s="351"/>
      <c r="U2381" s="357"/>
      <c r="V2381" s="359"/>
      <c r="W2381" s="361"/>
      <c r="X2381" s="357"/>
      <c r="Y2381" s="353"/>
      <c r="Z2381" s="353"/>
      <c r="AA2381" s="353"/>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x14ac:dyDescent="0.15">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x14ac:dyDescent="0.15">
      <c r="A2383" s="229"/>
      <c r="B2383" s="230"/>
      <c r="C2383" s="231"/>
      <c r="D2383" s="232">
        <v>1</v>
      </c>
      <c r="E2383" s="233"/>
      <c r="F2383" s="233"/>
      <c r="G2383" s="232"/>
      <c r="H2383" s="234"/>
      <c r="I2383" s="234"/>
      <c r="J2383" s="232"/>
      <c r="K2383" s="233"/>
      <c r="L2383" s="232"/>
      <c r="M2383" s="232"/>
      <c r="N2383" s="232"/>
      <c r="O2383" s="255">
        <f t="shared" ref="O2383:O2407" si="1543">N2383*M2383</f>
        <v>0</v>
      </c>
      <c r="P2383" s="350">
        <f>SUM(O2383:O2387)</f>
        <v>0</v>
      </c>
      <c r="Q2383" s="264"/>
      <c r="R2383" s="352">
        <f>SUMPRODUCT(Q2383:Q2387+0)</f>
        <v>0</v>
      </c>
      <c r="S2383" s="354" t="e">
        <f>R2383/P2383</f>
        <v>#DIV/0!</v>
      </c>
      <c r="T2383" s="350" t="e">
        <f>LOOKUP(S2383,{0.4,0.45,0.5,0.55,0.6,0.65,0.7,0.75,0.8,0.85,0.9,0.95,1},{0.1,0.175,0.25,0.325,0.4,0.475,0.55,0.625,0.7,0.775,0.85,0.925,1})</f>
        <v>#DIV/0!</v>
      </c>
      <c r="U2383" s="356"/>
      <c r="V2383" s="358"/>
      <c r="W2383" s="360"/>
      <c r="X2383" s="356"/>
      <c r="Y2383" s="352">
        <f>R2383-(V2383/10)-X2383</f>
        <v>0</v>
      </c>
      <c r="Z2383" s="352" t="e">
        <f>Y2383*T2383*AE2383</f>
        <v>#DIV/0!</v>
      </c>
      <c r="AA2383" s="352"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x14ac:dyDescent="0.15">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51"/>
      <c r="Q2384" s="266"/>
      <c r="R2384" s="353"/>
      <c r="S2384" s="355"/>
      <c r="T2384" s="351"/>
      <c r="U2384" s="357"/>
      <c r="V2384" s="359"/>
      <c r="W2384" s="361"/>
      <c r="X2384" s="357"/>
      <c r="Y2384" s="353"/>
      <c r="Z2384" s="353"/>
      <c r="AA2384" s="353"/>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x14ac:dyDescent="0.15">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51"/>
      <c r="Q2385" s="266"/>
      <c r="R2385" s="353"/>
      <c r="S2385" s="355"/>
      <c r="T2385" s="351"/>
      <c r="U2385" s="357"/>
      <c r="V2385" s="359"/>
      <c r="W2385" s="361"/>
      <c r="X2385" s="357"/>
      <c r="Y2385" s="353"/>
      <c r="Z2385" s="353"/>
      <c r="AA2385" s="353"/>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x14ac:dyDescent="0.15">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51"/>
      <c r="Q2386" s="266"/>
      <c r="R2386" s="353"/>
      <c r="S2386" s="355"/>
      <c r="T2386" s="351"/>
      <c r="U2386" s="357"/>
      <c r="V2386" s="359"/>
      <c r="W2386" s="361"/>
      <c r="X2386" s="357"/>
      <c r="Y2386" s="353"/>
      <c r="Z2386" s="353"/>
      <c r="AA2386" s="353"/>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x14ac:dyDescent="0.15">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51"/>
      <c r="Q2387" s="266"/>
      <c r="R2387" s="353"/>
      <c r="S2387" s="355"/>
      <c r="T2387" s="351"/>
      <c r="U2387" s="357"/>
      <c r="V2387" s="359"/>
      <c r="W2387" s="361"/>
      <c r="X2387" s="357"/>
      <c r="Y2387" s="353"/>
      <c r="Z2387" s="353"/>
      <c r="AA2387" s="353"/>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x14ac:dyDescent="0.15">
      <c r="A2388" s="241"/>
      <c r="B2388" s="242"/>
      <c r="C2388" s="243"/>
      <c r="D2388" s="244">
        <v>1</v>
      </c>
      <c r="E2388" s="245"/>
      <c r="F2388" s="245"/>
      <c r="G2388" s="244"/>
      <c r="H2388" s="246"/>
      <c r="I2388" s="246"/>
      <c r="J2388" s="244"/>
      <c r="K2388" s="245"/>
      <c r="L2388" s="244"/>
      <c r="M2388" s="244"/>
      <c r="N2388" s="244"/>
      <c r="O2388" s="257">
        <f t="shared" si="1543"/>
        <v>0</v>
      </c>
      <c r="P2388" s="363">
        <f>SUM(O2388:O2392)</f>
        <v>0</v>
      </c>
      <c r="Q2388" s="269"/>
      <c r="R2388" s="371">
        <f>SUMPRODUCT(Q2388:Q2392+0)</f>
        <v>0</v>
      </c>
      <c r="S2388" s="374" t="e">
        <f>R2388/P2388</f>
        <v>#DIV/0!</v>
      </c>
      <c r="T2388" s="363" t="e">
        <f>LOOKUP(S2388,{0.4,0.45,0.5,0.55,0.6,0.65,0.7,0.75,0.8,0.85,0.9,0.95,1},{0.1,0.175,0.25,0.325,0.4,0.475,0.55,0.625,0.7,0.775,0.85,0.925,1})</f>
        <v>#DIV/0!</v>
      </c>
      <c r="U2388" s="369"/>
      <c r="V2388" s="365"/>
      <c r="W2388" s="367"/>
      <c r="X2388" s="369"/>
      <c r="Y2388" s="371">
        <f>R2388-(V2388/10)-X2388</f>
        <v>0</v>
      </c>
      <c r="Z2388" s="371" t="e">
        <f>Y2388*T2388*AE2388</f>
        <v>#DIV/0!</v>
      </c>
      <c r="AA2388" s="371"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x14ac:dyDescent="0.15">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64"/>
      <c r="Q2389" s="271"/>
      <c r="R2389" s="372"/>
      <c r="S2389" s="375"/>
      <c r="T2389" s="364"/>
      <c r="U2389" s="370"/>
      <c r="V2389" s="366"/>
      <c r="W2389" s="368"/>
      <c r="X2389" s="370"/>
      <c r="Y2389" s="372"/>
      <c r="Z2389" s="372"/>
      <c r="AA2389" s="372"/>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x14ac:dyDescent="0.15">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64"/>
      <c r="Q2390" s="271"/>
      <c r="R2390" s="372"/>
      <c r="S2390" s="375"/>
      <c r="T2390" s="364"/>
      <c r="U2390" s="370"/>
      <c r="V2390" s="366"/>
      <c r="W2390" s="368"/>
      <c r="X2390" s="370"/>
      <c r="Y2390" s="372"/>
      <c r="Z2390" s="372"/>
      <c r="AA2390" s="372"/>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x14ac:dyDescent="0.15">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64"/>
      <c r="Q2391" s="271"/>
      <c r="R2391" s="372"/>
      <c r="S2391" s="375"/>
      <c r="T2391" s="364"/>
      <c r="U2391" s="370"/>
      <c r="V2391" s="366"/>
      <c r="W2391" s="368"/>
      <c r="X2391" s="370"/>
      <c r="Y2391" s="372"/>
      <c r="Z2391" s="372"/>
      <c r="AA2391" s="372"/>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x14ac:dyDescent="0.15">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64"/>
      <c r="Q2392" s="271"/>
      <c r="R2392" s="372"/>
      <c r="S2392" s="375"/>
      <c r="T2392" s="364"/>
      <c r="U2392" s="370"/>
      <c r="V2392" s="366"/>
      <c r="W2392" s="368"/>
      <c r="X2392" s="370"/>
      <c r="Y2392" s="372"/>
      <c r="Z2392" s="372"/>
      <c r="AA2392" s="372"/>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x14ac:dyDescent="0.15">
      <c r="A2393" s="229"/>
      <c r="B2393" s="230"/>
      <c r="C2393" s="231"/>
      <c r="D2393" s="232">
        <v>1</v>
      </c>
      <c r="E2393" s="233"/>
      <c r="F2393" s="233"/>
      <c r="G2393" s="232"/>
      <c r="H2393" s="234"/>
      <c r="I2393" s="234"/>
      <c r="J2393" s="232"/>
      <c r="K2393" s="233"/>
      <c r="L2393" s="232"/>
      <c r="M2393" s="232"/>
      <c r="N2393" s="232"/>
      <c r="O2393" s="255">
        <f t="shared" si="1543"/>
        <v>0</v>
      </c>
      <c r="P2393" s="350">
        <f>SUM(O2393:O2397)</f>
        <v>0</v>
      </c>
      <c r="Q2393" s="264"/>
      <c r="R2393" s="352">
        <f>SUMPRODUCT(Q2393:Q2397+0)</f>
        <v>0</v>
      </c>
      <c r="S2393" s="354" t="e">
        <f>R2393/P2393</f>
        <v>#DIV/0!</v>
      </c>
      <c r="T2393" s="350" t="e">
        <f>LOOKUP(S2393,{0.4,0.45,0.5,0.55,0.6,0.65,0.7,0.75,0.8,0.85,0.9,0.95,1},{0.1,0.175,0.25,0.325,0.4,0.475,0.55,0.625,0.7,0.775,0.85,0.925,1})</f>
        <v>#DIV/0!</v>
      </c>
      <c r="U2393" s="356"/>
      <c r="V2393" s="358"/>
      <c r="W2393" s="360"/>
      <c r="X2393" s="356"/>
      <c r="Y2393" s="352">
        <f>R2393-(V2393/10)-X2393</f>
        <v>0</v>
      </c>
      <c r="Z2393" s="352" t="e">
        <f>Y2393*T2393*AE2393</f>
        <v>#DIV/0!</v>
      </c>
      <c r="AA2393" s="352"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x14ac:dyDescent="0.15">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51"/>
      <c r="Q2394" s="266"/>
      <c r="R2394" s="353"/>
      <c r="S2394" s="355"/>
      <c r="T2394" s="351"/>
      <c r="U2394" s="357"/>
      <c r="V2394" s="359"/>
      <c r="W2394" s="361"/>
      <c r="X2394" s="357"/>
      <c r="Y2394" s="353"/>
      <c r="Z2394" s="353"/>
      <c r="AA2394" s="353"/>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x14ac:dyDescent="0.15">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51"/>
      <c r="Q2395" s="266"/>
      <c r="R2395" s="353"/>
      <c r="S2395" s="355"/>
      <c r="T2395" s="351"/>
      <c r="U2395" s="357"/>
      <c r="V2395" s="359"/>
      <c r="W2395" s="361"/>
      <c r="X2395" s="357"/>
      <c r="Y2395" s="353"/>
      <c r="Z2395" s="353"/>
      <c r="AA2395" s="353"/>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x14ac:dyDescent="0.15">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51"/>
      <c r="Q2396" s="266"/>
      <c r="R2396" s="353"/>
      <c r="S2396" s="355"/>
      <c r="T2396" s="351"/>
      <c r="U2396" s="357"/>
      <c r="V2396" s="359"/>
      <c r="W2396" s="361"/>
      <c r="X2396" s="357"/>
      <c r="Y2396" s="353"/>
      <c r="Z2396" s="353"/>
      <c r="AA2396" s="353"/>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x14ac:dyDescent="0.15">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51"/>
      <c r="Q2397" s="266"/>
      <c r="R2397" s="353"/>
      <c r="S2397" s="355"/>
      <c r="T2397" s="351"/>
      <c r="U2397" s="357"/>
      <c r="V2397" s="359"/>
      <c r="W2397" s="361"/>
      <c r="X2397" s="357"/>
      <c r="Y2397" s="353"/>
      <c r="Z2397" s="353"/>
      <c r="AA2397" s="353"/>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x14ac:dyDescent="0.15">
      <c r="A2398" s="241"/>
      <c r="B2398" s="242"/>
      <c r="C2398" s="243"/>
      <c r="D2398" s="244">
        <v>1</v>
      </c>
      <c r="E2398" s="245"/>
      <c r="F2398" s="245"/>
      <c r="G2398" s="244"/>
      <c r="H2398" s="246"/>
      <c r="I2398" s="246"/>
      <c r="J2398" s="244"/>
      <c r="K2398" s="245"/>
      <c r="L2398" s="244"/>
      <c r="M2398" s="244"/>
      <c r="N2398" s="244"/>
      <c r="O2398" s="257">
        <f t="shared" si="1543"/>
        <v>0</v>
      </c>
      <c r="P2398" s="363">
        <f>SUM(O2398:O2402)</f>
        <v>0</v>
      </c>
      <c r="Q2398" s="269"/>
      <c r="R2398" s="371">
        <f>SUMPRODUCT(Q2398:Q2402+0)</f>
        <v>0</v>
      </c>
      <c r="S2398" s="374" t="e">
        <f>R2398/P2398</f>
        <v>#DIV/0!</v>
      </c>
      <c r="T2398" s="363" t="e">
        <f>LOOKUP(S2398,{0.4,0.45,0.5,0.55,0.6,0.65,0.7,0.75,0.8,0.85,0.9,0.95,1},{0.1,0.175,0.25,0.325,0.4,0.475,0.55,0.625,0.7,0.775,0.85,0.925,1})</f>
        <v>#DIV/0!</v>
      </c>
      <c r="U2398" s="369"/>
      <c r="V2398" s="365"/>
      <c r="W2398" s="367"/>
      <c r="X2398" s="369"/>
      <c r="Y2398" s="371">
        <f>R2398-(V2398/10)-X2398</f>
        <v>0</v>
      </c>
      <c r="Z2398" s="371" t="e">
        <f>Y2398*T2398*AE2398</f>
        <v>#DIV/0!</v>
      </c>
      <c r="AA2398" s="371"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x14ac:dyDescent="0.15">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64"/>
      <c r="Q2399" s="271"/>
      <c r="R2399" s="372"/>
      <c r="S2399" s="375"/>
      <c r="T2399" s="364"/>
      <c r="U2399" s="370"/>
      <c r="V2399" s="366"/>
      <c r="W2399" s="368"/>
      <c r="X2399" s="370"/>
      <c r="Y2399" s="372"/>
      <c r="Z2399" s="372"/>
      <c r="AA2399" s="372"/>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x14ac:dyDescent="0.15">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64"/>
      <c r="Q2400" s="271"/>
      <c r="R2400" s="372"/>
      <c r="S2400" s="375"/>
      <c r="T2400" s="364"/>
      <c r="U2400" s="370"/>
      <c r="V2400" s="366"/>
      <c r="W2400" s="368"/>
      <c r="X2400" s="370"/>
      <c r="Y2400" s="372"/>
      <c r="Z2400" s="372"/>
      <c r="AA2400" s="372"/>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x14ac:dyDescent="0.15">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64"/>
      <c r="Q2401" s="271"/>
      <c r="R2401" s="372"/>
      <c r="S2401" s="375"/>
      <c r="T2401" s="364"/>
      <c r="U2401" s="370"/>
      <c r="V2401" s="366"/>
      <c r="W2401" s="368"/>
      <c r="X2401" s="370"/>
      <c r="Y2401" s="372"/>
      <c r="Z2401" s="372"/>
      <c r="AA2401" s="372"/>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x14ac:dyDescent="0.15">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64"/>
      <c r="Q2402" s="271"/>
      <c r="R2402" s="372"/>
      <c r="S2402" s="375"/>
      <c r="T2402" s="364"/>
      <c r="U2402" s="370"/>
      <c r="V2402" s="366"/>
      <c r="W2402" s="368"/>
      <c r="X2402" s="370"/>
      <c r="Y2402" s="372"/>
      <c r="Z2402" s="372"/>
      <c r="AA2402" s="372"/>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x14ac:dyDescent="0.15">
      <c r="A2403" s="229"/>
      <c r="B2403" s="230"/>
      <c r="C2403" s="231"/>
      <c r="D2403" s="232">
        <v>1</v>
      </c>
      <c r="E2403" s="233"/>
      <c r="F2403" s="233"/>
      <c r="G2403" s="232"/>
      <c r="H2403" s="234"/>
      <c r="I2403" s="234"/>
      <c r="J2403" s="232"/>
      <c r="K2403" s="233"/>
      <c r="L2403" s="232"/>
      <c r="M2403" s="232"/>
      <c r="N2403" s="232"/>
      <c r="O2403" s="255">
        <f t="shared" si="1543"/>
        <v>0</v>
      </c>
      <c r="P2403" s="350">
        <f>SUM(O2403:O2407)</f>
        <v>0</v>
      </c>
      <c r="Q2403" s="264"/>
      <c r="R2403" s="352">
        <f>SUMPRODUCT(Q2403:Q2407+0)</f>
        <v>0</v>
      </c>
      <c r="S2403" s="354" t="e">
        <f>R2403/P2403</f>
        <v>#DIV/0!</v>
      </c>
      <c r="T2403" s="350" t="e">
        <f>LOOKUP(S2403,{0.4,0.45,0.5,0.55,0.6,0.65,0.7,0.75,0.8,0.85,0.9,0.95,1},{0.1,0.175,0.25,0.325,0.4,0.475,0.55,0.625,0.7,0.775,0.85,0.925,1})</f>
        <v>#DIV/0!</v>
      </c>
      <c r="U2403" s="356"/>
      <c r="V2403" s="358"/>
      <c r="W2403" s="360"/>
      <c r="X2403" s="356"/>
      <c r="Y2403" s="352">
        <f>R2403-(V2403/10)-X2403</f>
        <v>0</v>
      </c>
      <c r="Z2403" s="352" t="e">
        <f>Y2403*T2403*AE2403</f>
        <v>#DIV/0!</v>
      </c>
      <c r="AA2403" s="352"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x14ac:dyDescent="0.15">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51"/>
      <c r="Q2404" s="266"/>
      <c r="R2404" s="353"/>
      <c r="S2404" s="355"/>
      <c r="T2404" s="351"/>
      <c r="U2404" s="357"/>
      <c r="V2404" s="359"/>
      <c r="W2404" s="361"/>
      <c r="X2404" s="357"/>
      <c r="Y2404" s="353"/>
      <c r="Z2404" s="353"/>
      <c r="AA2404" s="353"/>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x14ac:dyDescent="0.15">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51"/>
      <c r="Q2405" s="266"/>
      <c r="R2405" s="353"/>
      <c r="S2405" s="355"/>
      <c r="T2405" s="351"/>
      <c r="U2405" s="357"/>
      <c r="V2405" s="359"/>
      <c r="W2405" s="361"/>
      <c r="X2405" s="357"/>
      <c r="Y2405" s="353"/>
      <c r="Z2405" s="353"/>
      <c r="AA2405" s="353"/>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x14ac:dyDescent="0.15">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51"/>
      <c r="Q2406" s="266"/>
      <c r="R2406" s="353"/>
      <c r="S2406" s="355"/>
      <c r="T2406" s="351"/>
      <c r="U2406" s="357"/>
      <c r="V2406" s="359"/>
      <c r="W2406" s="361"/>
      <c r="X2406" s="357"/>
      <c r="Y2406" s="353"/>
      <c r="Z2406" s="353"/>
      <c r="AA2406" s="353"/>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x14ac:dyDescent="0.15">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51"/>
      <c r="Q2407" s="266"/>
      <c r="R2407" s="353"/>
      <c r="S2407" s="355"/>
      <c r="T2407" s="351"/>
      <c r="U2407" s="357"/>
      <c r="V2407" s="359"/>
      <c r="W2407" s="361"/>
      <c r="X2407" s="357"/>
      <c r="Y2407" s="353"/>
      <c r="Z2407" s="353"/>
      <c r="AA2407" s="353"/>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x14ac:dyDescent="0.15">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x14ac:dyDescent="0.15">
      <c r="A2409" s="229"/>
      <c r="B2409" s="230"/>
      <c r="C2409" s="231"/>
      <c r="D2409" s="232">
        <v>1</v>
      </c>
      <c r="E2409" s="233"/>
      <c r="F2409" s="233"/>
      <c r="G2409" s="232"/>
      <c r="H2409" s="234"/>
      <c r="I2409" s="234"/>
      <c r="J2409" s="232"/>
      <c r="K2409" s="233"/>
      <c r="L2409" s="232"/>
      <c r="M2409" s="232"/>
      <c r="N2409" s="232"/>
      <c r="O2409" s="255">
        <f t="shared" ref="O2409:O2433" si="1560">N2409*M2409</f>
        <v>0</v>
      </c>
      <c r="P2409" s="350">
        <f>SUM(O2409:O2413)</f>
        <v>0</v>
      </c>
      <c r="Q2409" s="264"/>
      <c r="R2409" s="352">
        <f>SUMPRODUCT(Q2409:Q2413+0)</f>
        <v>0</v>
      </c>
      <c r="S2409" s="354" t="e">
        <f>R2409/P2409</f>
        <v>#DIV/0!</v>
      </c>
      <c r="T2409" s="350" t="e">
        <f>LOOKUP(S2409,{0.4,0.45,0.5,0.55,0.6,0.65,0.7,0.75,0.8,0.85,0.9,0.95,1},{0.1,0.175,0.25,0.325,0.4,0.475,0.55,0.625,0.7,0.775,0.85,0.925,1})</f>
        <v>#DIV/0!</v>
      </c>
      <c r="U2409" s="356"/>
      <c r="V2409" s="358"/>
      <c r="W2409" s="360"/>
      <c r="X2409" s="356"/>
      <c r="Y2409" s="352">
        <f>R2409-(V2409/10)-X2409</f>
        <v>0</v>
      </c>
      <c r="Z2409" s="352" t="e">
        <f>Y2409*T2409*AE2409</f>
        <v>#DIV/0!</v>
      </c>
      <c r="AA2409" s="352"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x14ac:dyDescent="0.15">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51"/>
      <c r="Q2410" s="266"/>
      <c r="R2410" s="353"/>
      <c r="S2410" s="355"/>
      <c r="T2410" s="351"/>
      <c r="U2410" s="357"/>
      <c r="V2410" s="359"/>
      <c r="W2410" s="361"/>
      <c r="X2410" s="357"/>
      <c r="Y2410" s="353"/>
      <c r="Z2410" s="353"/>
      <c r="AA2410" s="353"/>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x14ac:dyDescent="0.15">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51"/>
      <c r="Q2411" s="266"/>
      <c r="R2411" s="353"/>
      <c r="S2411" s="355"/>
      <c r="T2411" s="351"/>
      <c r="U2411" s="357"/>
      <c r="V2411" s="359"/>
      <c r="W2411" s="361"/>
      <c r="X2411" s="357"/>
      <c r="Y2411" s="353"/>
      <c r="Z2411" s="353"/>
      <c r="AA2411" s="353"/>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x14ac:dyDescent="0.15">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51"/>
      <c r="Q2412" s="266"/>
      <c r="R2412" s="353"/>
      <c r="S2412" s="355"/>
      <c r="T2412" s="351"/>
      <c r="U2412" s="357"/>
      <c r="V2412" s="359"/>
      <c r="W2412" s="361"/>
      <c r="X2412" s="357"/>
      <c r="Y2412" s="353"/>
      <c r="Z2412" s="353"/>
      <c r="AA2412" s="353"/>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x14ac:dyDescent="0.15">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51"/>
      <c r="Q2413" s="266"/>
      <c r="R2413" s="353"/>
      <c r="S2413" s="355"/>
      <c r="T2413" s="351"/>
      <c r="U2413" s="357"/>
      <c r="V2413" s="359"/>
      <c r="W2413" s="361"/>
      <c r="X2413" s="357"/>
      <c r="Y2413" s="353"/>
      <c r="Z2413" s="353"/>
      <c r="AA2413" s="353"/>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x14ac:dyDescent="0.15">
      <c r="A2414" s="241"/>
      <c r="B2414" s="242"/>
      <c r="C2414" s="243"/>
      <c r="D2414" s="244">
        <v>1</v>
      </c>
      <c r="E2414" s="245"/>
      <c r="F2414" s="245"/>
      <c r="G2414" s="244"/>
      <c r="H2414" s="246"/>
      <c r="I2414" s="246"/>
      <c r="J2414" s="244"/>
      <c r="K2414" s="245"/>
      <c r="L2414" s="244"/>
      <c r="M2414" s="244"/>
      <c r="N2414" s="244"/>
      <c r="O2414" s="257">
        <f t="shared" si="1560"/>
        <v>0</v>
      </c>
      <c r="P2414" s="363">
        <f>SUM(O2414:O2418)</f>
        <v>0</v>
      </c>
      <c r="Q2414" s="269"/>
      <c r="R2414" s="371">
        <f>SUMPRODUCT(Q2414:Q2418+0)</f>
        <v>0</v>
      </c>
      <c r="S2414" s="374" t="e">
        <f>R2414/P2414</f>
        <v>#DIV/0!</v>
      </c>
      <c r="T2414" s="363" t="e">
        <f>LOOKUP(S2414,{0.4,0.45,0.5,0.55,0.6,0.65,0.7,0.75,0.8,0.85,0.9,0.95,1},{0.1,0.175,0.25,0.325,0.4,0.475,0.55,0.625,0.7,0.775,0.85,0.925,1})</f>
        <v>#DIV/0!</v>
      </c>
      <c r="U2414" s="369"/>
      <c r="V2414" s="365"/>
      <c r="W2414" s="367"/>
      <c r="X2414" s="369"/>
      <c r="Y2414" s="371">
        <f>R2414-(V2414/10)-X2414</f>
        <v>0</v>
      </c>
      <c r="Z2414" s="371" t="e">
        <f>Y2414*T2414*AE2414</f>
        <v>#DIV/0!</v>
      </c>
      <c r="AA2414" s="371"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x14ac:dyDescent="0.15">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64"/>
      <c r="Q2415" s="271"/>
      <c r="R2415" s="372"/>
      <c r="S2415" s="375"/>
      <c r="T2415" s="364"/>
      <c r="U2415" s="370"/>
      <c r="V2415" s="366"/>
      <c r="W2415" s="368"/>
      <c r="X2415" s="370"/>
      <c r="Y2415" s="372"/>
      <c r="Z2415" s="372"/>
      <c r="AA2415" s="372"/>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x14ac:dyDescent="0.15">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64"/>
      <c r="Q2416" s="271"/>
      <c r="R2416" s="372"/>
      <c r="S2416" s="375"/>
      <c r="T2416" s="364"/>
      <c r="U2416" s="370"/>
      <c r="V2416" s="366"/>
      <c r="W2416" s="368"/>
      <c r="X2416" s="370"/>
      <c r="Y2416" s="372"/>
      <c r="Z2416" s="372"/>
      <c r="AA2416" s="372"/>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x14ac:dyDescent="0.15">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64"/>
      <c r="Q2417" s="271"/>
      <c r="R2417" s="372"/>
      <c r="S2417" s="375"/>
      <c r="T2417" s="364"/>
      <c r="U2417" s="370"/>
      <c r="V2417" s="366"/>
      <c r="W2417" s="368"/>
      <c r="X2417" s="370"/>
      <c r="Y2417" s="372"/>
      <c r="Z2417" s="372"/>
      <c r="AA2417" s="372"/>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x14ac:dyDescent="0.15">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64"/>
      <c r="Q2418" s="271"/>
      <c r="R2418" s="372"/>
      <c r="S2418" s="375"/>
      <c r="T2418" s="364"/>
      <c r="U2418" s="370"/>
      <c r="V2418" s="366"/>
      <c r="W2418" s="368"/>
      <c r="X2418" s="370"/>
      <c r="Y2418" s="372"/>
      <c r="Z2418" s="372"/>
      <c r="AA2418" s="372"/>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x14ac:dyDescent="0.15">
      <c r="A2419" s="229"/>
      <c r="B2419" s="230"/>
      <c r="C2419" s="231"/>
      <c r="D2419" s="232">
        <v>1</v>
      </c>
      <c r="E2419" s="233"/>
      <c r="F2419" s="233"/>
      <c r="G2419" s="232"/>
      <c r="H2419" s="234"/>
      <c r="I2419" s="234"/>
      <c r="J2419" s="232"/>
      <c r="K2419" s="233"/>
      <c r="L2419" s="232"/>
      <c r="M2419" s="232"/>
      <c r="N2419" s="232"/>
      <c r="O2419" s="255">
        <f t="shared" si="1560"/>
        <v>0</v>
      </c>
      <c r="P2419" s="350">
        <f>SUM(O2419:O2423)</f>
        <v>0</v>
      </c>
      <c r="Q2419" s="264"/>
      <c r="R2419" s="352">
        <f>SUMPRODUCT(Q2419:Q2423+0)</f>
        <v>0</v>
      </c>
      <c r="S2419" s="354" t="e">
        <f>R2419/P2419</f>
        <v>#DIV/0!</v>
      </c>
      <c r="T2419" s="350" t="e">
        <f>LOOKUP(S2419,{0.4,0.45,0.5,0.55,0.6,0.65,0.7,0.75,0.8,0.85,0.9,0.95,1},{0.1,0.175,0.25,0.325,0.4,0.475,0.55,0.625,0.7,0.775,0.85,0.925,1})</f>
        <v>#DIV/0!</v>
      </c>
      <c r="U2419" s="356"/>
      <c r="V2419" s="358"/>
      <c r="W2419" s="360"/>
      <c r="X2419" s="356"/>
      <c r="Y2419" s="352">
        <f>R2419-(V2419/10)-X2419</f>
        <v>0</v>
      </c>
      <c r="Z2419" s="352" t="e">
        <f>Y2419*T2419*AE2419</f>
        <v>#DIV/0!</v>
      </c>
      <c r="AA2419" s="352"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x14ac:dyDescent="0.15">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51"/>
      <c r="Q2420" s="266"/>
      <c r="R2420" s="353"/>
      <c r="S2420" s="355"/>
      <c r="T2420" s="351"/>
      <c r="U2420" s="357"/>
      <c r="V2420" s="359"/>
      <c r="W2420" s="361"/>
      <c r="X2420" s="357"/>
      <c r="Y2420" s="353"/>
      <c r="Z2420" s="353"/>
      <c r="AA2420" s="353"/>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x14ac:dyDescent="0.15">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51"/>
      <c r="Q2421" s="266"/>
      <c r="R2421" s="353"/>
      <c r="S2421" s="355"/>
      <c r="T2421" s="351"/>
      <c r="U2421" s="357"/>
      <c r="V2421" s="359"/>
      <c r="W2421" s="361"/>
      <c r="X2421" s="357"/>
      <c r="Y2421" s="353"/>
      <c r="Z2421" s="353"/>
      <c r="AA2421" s="353"/>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x14ac:dyDescent="0.15">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51"/>
      <c r="Q2422" s="266"/>
      <c r="R2422" s="353"/>
      <c r="S2422" s="355"/>
      <c r="T2422" s="351"/>
      <c r="U2422" s="357"/>
      <c r="V2422" s="359"/>
      <c r="W2422" s="361"/>
      <c r="X2422" s="357"/>
      <c r="Y2422" s="353"/>
      <c r="Z2422" s="353"/>
      <c r="AA2422" s="353"/>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x14ac:dyDescent="0.15">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51"/>
      <c r="Q2423" s="266"/>
      <c r="R2423" s="353"/>
      <c r="S2423" s="355"/>
      <c r="T2423" s="351"/>
      <c r="U2423" s="357"/>
      <c r="V2423" s="359"/>
      <c r="W2423" s="361"/>
      <c r="X2423" s="357"/>
      <c r="Y2423" s="353"/>
      <c r="Z2423" s="353"/>
      <c r="AA2423" s="353"/>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x14ac:dyDescent="0.15">
      <c r="A2424" s="241"/>
      <c r="B2424" s="242"/>
      <c r="C2424" s="243"/>
      <c r="D2424" s="244">
        <v>1</v>
      </c>
      <c r="E2424" s="245"/>
      <c r="F2424" s="245"/>
      <c r="G2424" s="244"/>
      <c r="H2424" s="246"/>
      <c r="I2424" s="246"/>
      <c r="J2424" s="244"/>
      <c r="K2424" s="245"/>
      <c r="L2424" s="244"/>
      <c r="M2424" s="244"/>
      <c r="N2424" s="244"/>
      <c r="O2424" s="257">
        <f t="shared" si="1560"/>
        <v>0</v>
      </c>
      <c r="P2424" s="363">
        <f>SUM(O2424:O2428)</f>
        <v>0</v>
      </c>
      <c r="Q2424" s="269"/>
      <c r="R2424" s="371">
        <f>SUMPRODUCT(Q2424:Q2428+0)</f>
        <v>0</v>
      </c>
      <c r="S2424" s="374" t="e">
        <f>R2424/P2424</f>
        <v>#DIV/0!</v>
      </c>
      <c r="T2424" s="363" t="e">
        <f>LOOKUP(S2424,{0.4,0.45,0.5,0.55,0.6,0.65,0.7,0.75,0.8,0.85,0.9,0.95,1},{0.1,0.175,0.25,0.325,0.4,0.475,0.55,0.625,0.7,0.775,0.85,0.925,1})</f>
        <v>#DIV/0!</v>
      </c>
      <c r="U2424" s="369"/>
      <c r="V2424" s="365"/>
      <c r="W2424" s="367"/>
      <c r="X2424" s="369"/>
      <c r="Y2424" s="371">
        <f>R2424-(V2424/10)-X2424</f>
        <v>0</v>
      </c>
      <c r="Z2424" s="371" t="e">
        <f>Y2424*T2424*AE2424</f>
        <v>#DIV/0!</v>
      </c>
      <c r="AA2424" s="371"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x14ac:dyDescent="0.15">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64"/>
      <c r="Q2425" s="271"/>
      <c r="R2425" s="372"/>
      <c r="S2425" s="375"/>
      <c r="T2425" s="364"/>
      <c r="U2425" s="370"/>
      <c r="V2425" s="366"/>
      <c r="W2425" s="368"/>
      <c r="X2425" s="370"/>
      <c r="Y2425" s="372"/>
      <c r="Z2425" s="372"/>
      <c r="AA2425" s="372"/>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x14ac:dyDescent="0.15">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64"/>
      <c r="Q2426" s="271"/>
      <c r="R2426" s="372"/>
      <c r="S2426" s="375"/>
      <c r="T2426" s="364"/>
      <c r="U2426" s="370"/>
      <c r="V2426" s="366"/>
      <c r="W2426" s="368"/>
      <c r="X2426" s="370"/>
      <c r="Y2426" s="372"/>
      <c r="Z2426" s="372"/>
      <c r="AA2426" s="372"/>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x14ac:dyDescent="0.15">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64"/>
      <c r="Q2427" s="271"/>
      <c r="R2427" s="372"/>
      <c r="S2427" s="375"/>
      <c r="T2427" s="364"/>
      <c r="U2427" s="370"/>
      <c r="V2427" s="366"/>
      <c r="W2427" s="368"/>
      <c r="X2427" s="370"/>
      <c r="Y2427" s="372"/>
      <c r="Z2427" s="372"/>
      <c r="AA2427" s="372"/>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x14ac:dyDescent="0.15">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64"/>
      <c r="Q2428" s="271"/>
      <c r="R2428" s="372"/>
      <c r="S2428" s="375"/>
      <c r="T2428" s="364"/>
      <c r="U2428" s="370"/>
      <c r="V2428" s="366"/>
      <c r="W2428" s="368"/>
      <c r="X2428" s="370"/>
      <c r="Y2428" s="372"/>
      <c r="Z2428" s="372"/>
      <c r="AA2428" s="372"/>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x14ac:dyDescent="0.15">
      <c r="A2429" s="229"/>
      <c r="B2429" s="230"/>
      <c r="C2429" s="231"/>
      <c r="D2429" s="232">
        <v>1</v>
      </c>
      <c r="E2429" s="233"/>
      <c r="F2429" s="233"/>
      <c r="G2429" s="232"/>
      <c r="H2429" s="234"/>
      <c r="I2429" s="234"/>
      <c r="J2429" s="232"/>
      <c r="K2429" s="233"/>
      <c r="L2429" s="232"/>
      <c r="M2429" s="232"/>
      <c r="N2429" s="232"/>
      <c r="O2429" s="255">
        <f t="shared" si="1560"/>
        <v>0</v>
      </c>
      <c r="P2429" s="350">
        <f>SUM(O2429:O2433)</f>
        <v>0</v>
      </c>
      <c r="Q2429" s="264"/>
      <c r="R2429" s="352">
        <f>SUMPRODUCT(Q2429:Q2433+0)</f>
        <v>0</v>
      </c>
      <c r="S2429" s="354" t="e">
        <f>R2429/P2429</f>
        <v>#DIV/0!</v>
      </c>
      <c r="T2429" s="350" t="e">
        <f>LOOKUP(S2429,{0.4,0.45,0.5,0.55,0.6,0.65,0.7,0.75,0.8,0.85,0.9,0.95,1},{0.1,0.175,0.25,0.325,0.4,0.475,0.55,0.625,0.7,0.775,0.85,0.925,1})</f>
        <v>#DIV/0!</v>
      </c>
      <c r="U2429" s="356"/>
      <c r="V2429" s="358"/>
      <c r="W2429" s="360"/>
      <c r="X2429" s="356"/>
      <c r="Y2429" s="352">
        <f>R2429-(V2429/10)-X2429</f>
        <v>0</v>
      </c>
      <c r="Z2429" s="352" t="e">
        <f>Y2429*T2429*AE2429</f>
        <v>#DIV/0!</v>
      </c>
      <c r="AA2429" s="352"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x14ac:dyDescent="0.15">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51"/>
      <c r="Q2430" s="266"/>
      <c r="R2430" s="353"/>
      <c r="S2430" s="355"/>
      <c r="T2430" s="351"/>
      <c r="U2430" s="357"/>
      <c r="V2430" s="359"/>
      <c r="W2430" s="361"/>
      <c r="X2430" s="357"/>
      <c r="Y2430" s="353"/>
      <c r="Z2430" s="353"/>
      <c r="AA2430" s="353"/>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x14ac:dyDescent="0.15">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51"/>
      <c r="Q2431" s="266"/>
      <c r="R2431" s="353"/>
      <c r="S2431" s="355"/>
      <c r="T2431" s="351"/>
      <c r="U2431" s="357"/>
      <c r="V2431" s="359"/>
      <c r="W2431" s="361"/>
      <c r="X2431" s="357"/>
      <c r="Y2431" s="353"/>
      <c r="Z2431" s="353"/>
      <c r="AA2431" s="353"/>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x14ac:dyDescent="0.15">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51"/>
      <c r="Q2432" s="266"/>
      <c r="R2432" s="353"/>
      <c r="S2432" s="355"/>
      <c r="T2432" s="351"/>
      <c r="U2432" s="357"/>
      <c r="V2432" s="359"/>
      <c r="W2432" s="361"/>
      <c r="X2432" s="357"/>
      <c r="Y2432" s="353"/>
      <c r="Z2432" s="353"/>
      <c r="AA2432" s="353"/>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x14ac:dyDescent="0.15">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51"/>
      <c r="Q2433" s="266"/>
      <c r="R2433" s="353"/>
      <c r="S2433" s="355"/>
      <c r="T2433" s="351"/>
      <c r="U2433" s="357"/>
      <c r="V2433" s="359"/>
      <c r="W2433" s="361"/>
      <c r="X2433" s="357"/>
      <c r="Y2433" s="353"/>
      <c r="Z2433" s="353"/>
      <c r="AA2433" s="353"/>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x14ac:dyDescent="0.15">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x14ac:dyDescent="0.15">
      <c r="A2435" s="229"/>
      <c r="B2435" s="230"/>
      <c r="C2435" s="231"/>
      <c r="D2435" s="232">
        <v>1</v>
      </c>
      <c r="E2435" s="233"/>
      <c r="F2435" s="233"/>
      <c r="G2435" s="232"/>
      <c r="H2435" s="234"/>
      <c r="I2435" s="234"/>
      <c r="J2435" s="232"/>
      <c r="K2435" s="233"/>
      <c r="L2435" s="232"/>
      <c r="M2435" s="232"/>
      <c r="N2435" s="232"/>
      <c r="O2435" s="255">
        <f t="shared" ref="O2435:O2459" si="1577">N2435*M2435</f>
        <v>0</v>
      </c>
      <c r="P2435" s="350">
        <f>SUM(O2435:O2439)</f>
        <v>0</v>
      </c>
      <c r="Q2435" s="264"/>
      <c r="R2435" s="352">
        <f>SUMPRODUCT(Q2435:Q2439+0)</f>
        <v>0</v>
      </c>
      <c r="S2435" s="354" t="e">
        <f>R2435/P2435</f>
        <v>#DIV/0!</v>
      </c>
      <c r="T2435" s="350" t="e">
        <f>LOOKUP(S2435,{0.4,0.45,0.5,0.55,0.6,0.65,0.7,0.75,0.8,0.85,0.9,0.95,1},{0.1,0.175,0.25,0.325,0.4,0.475,0.55,0.625,0.7,0.775,0.85,0.925,1})</f>
        <v>#DIV/0!</v>
      </c>
      <c r="U2435" s="356"/>
      <c r="V2435" s="358"/>
      <c r="W2435" s="360"/>
      <c r="X2435" s="356"/>
      <c r="Y2435" s="352">
        <f>R2435-(V2435/10)-X2435</f>
        <v>0</v>
      </c>
      <c r="Z2435" s="352" t="e">
        <f>Y2435*T2435*AE2435</f>
        <v>#DIV/0!</v>
      </c>
      <c r="AA2435" s="352"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x14ac:dyDescent="0.15">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51"/>
      <c r="Q2436" s="266"/>
      <c r="R2436" s="353"/>
      <c r="S2436" s="355"/>
      <c r="T2436" s="351"/>
      <c r="U2436" s="357"/>
      <c r="V2436" s="359"/>
      <c r="W2436" s="361"/>
      <c r="X2436" s="357"/>
      <c r="Y2436" s="353"/>
      <c r="Z2436" s="353"/>
      <c r="AA2436" s="353"/>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x14ac:dyDescent="0.15">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51"/>
      <c r="Q2437" s="266"/>
      <c r="R2437" s="353"/>
      <c r="S2437" s="355"/>
      <c r="T2437" s="351"/>
      <c r="U2437" s="357"/>
      <c r="V2437" s="359"/>
      <c r="W2437" s="361"/>
      <c r="X2437" s="357"/>
      <c r="Y2437" s="353"/>
      <c r="Z2437" s="353"/>
      <c r="AA2437" s="353"/>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x14ac:dyDescent="0.15">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51"/>
      <c r="Q2438" s="266"/>
      <c r="R2438" s="353"/>
      <c r="S2438" s="355"/>
      <c r="T2438" s="351"/>
      <c r="U2438" s="357"/>
      <c r="V2438" s="359"/>
      <c r="W2438" s="361"/>
      <c r="X2438" s="357"/>
      <c r="Y2438" s="353"/>
      <c r="Z2438" s="353"/>
      <c r="AA2438" s="353"/>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x14ac:dyDescent="0.15">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51"/>
      <c r="Q2439" s="266"/>
      <c r="R2439" s="353"/>
      <c r="S2439" s="355"/>
      <c r="T2439" s="351"/>
      <c r="U2439" s="357"/>
      <c r="V2439" s="359"/>
      <c r="W2439" s="361"/>
      <c r="X2439" s="357"/>
      <c r="Y2439" s="353"/>
      <c r="Z2439" s="353"/>
      <c r="AA2439" s="353"/>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x14ac:dyDescent="0.15">
      <c r="A2440" s="241"/>
      <c r="B2440" s="242"/>
      <c r="C2440" s="243"/>
      <c r="D2440" s="244">
        <v>1</v>
      </c>
      <c r="E2440" s="245"/>
      <c r="F2440" s="245"/>
      <c r="G2440" s="244"/>
      <c r="H2440" s="246"/>
      <c r="I2440" s="246"/>
      <c r="J2440" s="244"/>
      <c r="K2440" s="245"/>
      <c r="L2440" s="244"/>
      <c r="M2440" s="244"/>
      <c r="N2440" s="244"/>
      <c r="O2440" s="257">
        <f t="shared" si="1577"/>
        <v>0</v>
      </c>
      <c r="P2440" s="363">
        <f>SUM(O2440:O2444)</f>
        <v>0</v>
      </c>
      <c r="Q2440" s="269"/>
      <c r="R2440" s="371">
        <f>SUMPRODUCT(Q2440:Q2444+0)</f>
        <v>0</v>
      </c>
      <c r="S2440" s="374" t="e">
        <f>R2440/P2440</f>
        <v>#DIV/0!</v>
      </c>
      <c r="T2440" s="363" t="e">
        <f>LOOKUP(S2440,{0.4,0.45,0.5,0.55,0.6,0.65,0.7,0.75,0.8,0.85,0.9,0.95,1},{0.1,0.175,0.25,0.325,0.4,0.475,0.55,0.625,0.7,0.775,0.85,0.925,1})</f>
        <v>#DIV/0!</v>
      </c>
      <c r="U2440" s="369"/>
      <c r="V2440" s="365"/>
      <c r="W2440" s="367"/>
      <c r="X2440" s="369"/>
      <c r="Y2440" s="371">
        <f>R2440-(V2440/10)-X2440</f>
        <v>0</v>
      </c>
      <c r="Z2440" s="371" t="e">
        <f>Y2440*T2440*AE2440</f>
        <v>#DIV/0!</v>
      </c>
      <c r="AA2440" s="371"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x14ac:dyDescent="0.15">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64"/>
      <c r="Q2441" s="271"/>
      <c r="R2441" s="372"/>
      <c r="S2441" s="375"/>
      <c r="T2441" s="364"/>
      <c r="U2441" s="370"/>
      <c r="V2441" s="366"/>
      <c r="W2441" s="368"/>
      <c r="X2441" s="370"/>
      <c r="Y2441" s="372"/>
      <c r="Z2441" s="372"/>
      <c r="AA2441" s="372"/>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x14ac:dyDescent="0.15">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64"/>
      <c r="Q2442" s="271"/>
      <c r="R2442" s="372"/>
      <c r="S2442" s="375"/>
      <c r="T2442" s="364"/>
      <c r="U2442" s="370"/>
      <c r="V2442" s="366"/>
      <c r="W2442" s="368"/>
      <c r="X2442" s="370"/>
      <c r="Y2442" s="372"/>
      <c r="Z2442" s="372"/>
      <c r="AA2442" s="372"/>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x14ac:dyDescent="0.15">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64"/>
      <c r="Q2443" s="271"/>
      <c r="R2443" s="372"/>
      <c r="S2443" s="375"/>
      <c r="T2443" s="364"/>
      <c r="U2443" s="370"/>
      <c r="V2443" s="366"/>
      <c r="W2443" s="368"/>
      <c r="X2443" s="370"/>
      <c r="Y2443" s="372"/>
      <c r="Z2443" s="372"/>
      <c r="AA2443" s="372"/>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x14ac:dyDescent="0.15">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64"/>
      <c r="Q2444" s="271"/>
      <c r="R2444" s="372"/>
      <c r="S2444" s="375"/>
      <c r="T2444" s="364"/>
      <c r="U2444" s="370"/>
      <c r="V2444" s="366"/>
      <c r="W2444" s="368"/>
      <c r="X2444" s="370"/>
      <c r="Y2444" s="372"/>
      <c r="Z2444" s="372"/>
      <c r="AA2444" s="372"/>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x14ac:dyDescent="0.15">
      <c r="A2445" s="229"/>
      <c r="B2445" s="230"/>
      <c r="C2445" s="231"/>
      <c r="D2445" s="232">
        <v>1</v>
      </c>
      <c r="E2445" s="233"/>
      <c r="F2445" s="233"/>
      <c r="G2445" s="232"/>
      <c r="H2445" s="234"/>
      <c r="I2445" s="234"/>
      <c r="J2445" s="232"/>
      <c r="K2445" s="233"/>
      <c r="L2445" s="232"/>
      <c r="M2445" s="232"/>
      <c r="N2445" s="232"/>
      <c r="O2445" s="255">
        <f t="shared" si="1577"/>
        <v>0</v>
      </c>
      <c r="P2445" s="350">
        <f>SUM(O2445:O2449)</f>
        <v>0</v>
      </c>
      <c r="Q2445" s="264"/>
      <c r="R2445" s="352">
        <f>SUMPRODUCT(Q2445:Q2449+0)</f>
        <v>0</v>
      </c>
      <c r="S2445" s="354" t="e">
        <f>R2445/P2445</f>
        <v>#DIV/0!</v>
      </c>
      <c r="T2445" s="350" t="e">
        <f>LOOKUP(S2445,{0.4,0.45,0.5,0.55,0.6,0.65,0.7,0.75,0.8,0.85,0.9,0.95,1},{0.1,0.175,0.25,0.325,0.4,0.475,0.55,0.625,0.7,0.775,0.85,0.925,1})</f>
        <v>#DIV/0!</v>
      </c>
      <c r="U2445" s="356"/>
      <c r="V2445" s="358"/>
      <c r="W2445" s="360"/>
      <c r="X2445" s="356"/>
      <c r="Y2445" s="352">
        <f>R2445-(V2445/10)-X2445</f>
        <v>0</v>
      </c>
      <c r="Z2445" s="352" t="e">
        <f>Y2445*T2445*AE2445</f>
        <v>#DIV/0!</v>
      </c>
      <c r="AA2445" s="352"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x14ac:dyDescent="0.15">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51"/>
      <c r="Q2446" s="266"/>
      <c r="R2446" s="353"/>
      <c r="S2446" s="355"/>
      <c r="T2446" s="351"/>
      <c r="U2446" s="357"/>
      <c r="V2446" s="359"/>
      <c r="W2446" s="361"/>
      <c r="X2446" s="357"/>
      <c r="Y2446" s="353"/>
      <c r="Z2446" s="353"/>
      <c r="AA2446" s="353"/>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x14ac:dyDescent="0.15">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51"/>
      <c r="Q2447" s="266"/>
      <c r="R2447" s="353"/>
      <c r="S2447" s="355"/>
      <c r="T2447" s="351"/>
      <c r="U2447" s="357"/>
      <c r="V2447" s="359"/>
      <c r="W2447" s="361"/>
      <c r="X2447" s="357"/>
      <c r="Y2447" s="353"/>
      <c r="Z2447" s="353"/>
      <c r="AA2447" s="353"/>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x14ac:dyDescent="0.15">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51"/>
      <c r="Q2448" s="266"/>
      <c r="R2448" s="353"/>
      <c r="S2448" s="355"/>
      <c r="T2448" s="351"/>
      <c r="U2448" s="357"/>
      <c r="V2448" s="359"/>
      <c r="W2448" s="361"/>
      <c r="X2448" s="357"/>
      <c r="Y2448" s="353"/>
      <c r="Z2448" s="353"/>
      <c r="AA2448" s="353"/>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x14ac:dyDescent="0.15">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51"/>
      <c r="Q2449" s="266"/>
      <c r="R2449" s="353"/>
      <c r="S2449" s="355"/>
      <c r="T2449" s="351"/>
      <c r="U2449" s="357"/>
      <c r="V2449" s="359"/>
      <c r="W2449" s="361"/>
      <c r="X2449" s="357"/>
      <c r="Y2449" s="353"/>
      <c r="Z2449" s="353"/>
      <c r="AA2449" s="353"/>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x14ac:dyDescent="0.15">
      <c r="A2450" s="241"/>
      <c r="B2450" s="242"/>
      <c r="C2450" s="243"/>
      <c r="D2450" s="244">
        <v>1</v>
      </c>
      <c r="E2450" s="245"/>
      <c r="F2450" s="245"/>
      <c r="G2450" s="244"/>
      <c r="H2450" s="246"/>
      <c r="I2450" s="246"/>
      <c r="J2450" s="244"/>
      <c r="K2450" s="245"/>
      <c r="L2450" s="244"/>
      <c r="M2450" s="244"/>
      <c r="N2450" s="244"/>
      <c r="O2450" s="257">
        <f t="shared" si="1577"/>
        <v>0</v>
      </c>
      <c r="P2450" s="363">
        <f>SUM(O2450:O2454)</f>
        <v>0</v>
      </c>
      <c r="Q2450" s="269"/>
      <c r="R2450" s="371">
        <f>SUMPRODUCT(Q2450:Q2454+0)</f>
        <v>0</v>
      </c>
      <c r="S2450" s="374" t="e">
        <f>R2450/P2450</f>
        <v>#DIV/0!</v>
      </c>
      <c r="T2450" s="363" t="e">
        <f>LOOKUP(S2450,{0.4,0.45,0.5,0.55,0.6,0.65,0.7,0.75,0.8,0.85,0.9,0.95,1},{0.1,0.175,0.25,0.325,0.4,0.475,0.55,0.625,0.7,0.775,0.85,0.925,1})</f>
        <v>#DIV/0!</v>
      </c>
      <c r="U2450" s="369"/>
      <c r="V2450" s="365"/>
      <c r="W2450" s="367"/>
      <c r="X2450" s="369"/>
      <c r="Y2450" s="371">
        <f>R2450-(V2450/10)-X2450</f>
        <v>0</v>
      </c>
      <c r="Z2450" s="371" t="e">
        <f>Y2450*T2450*AE2450</f>
        <v>#DIV/0!</v>
      </c>
      <c r="AA2450" s="371"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x14ac:dyDescent="0.15">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64"/>
      <c r="Q2451" s="271"/>
      <c r="R2451" s="372"/>
      <c r="S2451" s="375"/>
      <c r="T2451" s="364"/>
      <c r="U2451" s="370"/>
      <c r="V2451" s="366"/>
      <c r="W2451" s="368"/>
      <c r="X2451" s="370"/>
      <c r="Y2451" s="372"/>
      <c r="Z2451" s="372"/>
      <c r="AA2451" s="372"/>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x14ac:dyDescent="0.15">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64"/>
      <c r="Q2452" s="271"/>
      <c r="R2452" s="372"/>
      <c r="S2452" s="375"/>
      <c r="T2452" s="364"/>
      <c r="U2452" s="370"/>
      <c r="V2452" s="366"/>
      <c r="W2452" s="368"/>
      <c r="X2452" s="370"/>
      <c r="Y2452" s="372"/>
      <c r="Z2452" s="372"/>
      <c r="AA2452" s="372"/>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x14ac:dyDescent="0.15">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64"/>
      <c r="Q2453" s="271"/>
      <c r="R2453" s="372"/>
      <c r="S2453" s="375"/>
      <c r="T2453" s="364"/>
      <c r="U2453" s="370"/>
      <c r="V2453" s="366"/>
      <c r="W2453" s="368"/>
      <c r="X2453" s="370"/>
      <c r="Y2453" s="372"/>
      <c r="Z2453" s="372"/>
      <c r="AA2453" s="372"/>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x14ac:dyDescent="0.15">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64"/>
      <c r="Q2454" s="271"/>
      <c r="R2454" s="372"/>
      <c r="S2454" s="375"/>
      <c r="T2454" s="364"/>
      <c r="U2454" s="370"/>
      <c r="V2454" s="366"/>
      <c r="W2454" s="368"/>
      <c r="X2454" s="370"/>
      <c r="Y2454" s="372"/>
      <c r="Z2454" s="372"/>
      <c r="AA2454" s="372"/>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x14ac:dyDescent="0.15">
      <c r="A2455" s="229"/>
      <c r="B2455" s="230"/>
      <c r="C2455" s="231"/>
      <c r="D2455" s="232">
        <v>1</v>
      </c>
      <c r="E2455" s="233"/>
      <c r="F2455" s="233"/>
      <c r="G2455" s="232"/>
      <c r="H2455" s="234"/>
      <c r="I2455" s="234"/>
      <c r="J2455" s="232"/>
      <c r="K2455" s="233"/>
      <c r="L2455" s="232"/>
      <c r="M2455" s="232"/>
      <c r="N2455" s="232"/>
      <c r="O2455" s="255">
        <f t="shared" si="1577"/>
        <v>0</v>
      </c>
      <c r="P2455" s="350">
        <f>SUM(O2455:O2459)</f>
        <v>0</v>
      </c>
      <c r="Q2455" s="264"/>
      <c r="R2455" s="352">
        <f>SUMPRODUCT(Q2455:Q2459+0)</f>
        <v>0</v>
      </c>
      <c r="S2455" s="354" t="e">
        <f>R2455/P2455</f>
        <v>#DIV/0!</v>
      </c>
      <c r="T2455" s="350" t="e">
        <f>LOOKUP(S2455,{0.4,0.45,0.5,0.55,0.6,0.65,0.7,0.75,0.8,0.85,0.9,0.95,1},{0.1,0.175,0.25,0.325,0.4,0.475,0.55,0.625,0.7,0.775,0.85,0.925,1})</f>
        <v>#DIV/0!</v>
      </c>
      <c r="U2455" s="356"/>
      <c r="V2455" s="358"/>
      <c r="W2455" s="360"/>
      <c r="X2455" s="356"/>
      <c r="Y2455" s="352">
        <f>R2455-(V2455/10)-X2455</f>
        <v>0</v>
      </c>
      <c r="Z2455" s="352" t="e">
        <f>Y2455*T2455*AE2455</f>
        <v>#DIV/0!</v>
      </c>
      <c r="AA2455" s="352"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x14ac:dyDescent="0.15">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51"/>
      <c r="Q2456" s="266"/>
      <c r="R2456" s="353"/>
      <c r="S2456" s="355"/>
      <c r="T2456" s="351"/>
      <c r="U2456" s="357"/>
      <c r="V2456" s="359"/>
      <c r="W2456" s="361"/>
      <c r="X2456" s="357"/>
      <c r="Y2456" s="353"/>
      <c r="Z2456" s="353"/>
      <c r="AA2456" s="353"/>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x14ac:dyDescent="0.15">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51"/>
      <c r="Q2457" s="266"/>
      <c r="R2457" s="353"/>
      <c r="S2457" s="355"/>
      <c r="T2457" s="351"/>
      <c r="U2457" s="357"/>
      <c r="V2457" s="359"/>
      <c r="W2457" s="361"/>
      <c r="X2457" s="357"/>
      <c r="Y2457" s="353"/>
      <c r="Z2457" s="353"/>
      <c r="AA2457" s="353"/>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x14ac:dyDescent="0.15">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51"/>
      <c r="Q2458" s="266"/>
      <c r="R2458" s="353"/>
      <c r="S2458" s="355"/>
      <c r="T2458" s="351"/>
      <c r="U2458" s="357"/>
      <c r="V2458" s="359"/>
      <c r="W2458" s="361"/>
      <c r="X2458" s="357"/>
      <c r="Y2458" s="353"/>
      <c r="Z2458" s="353"/>
      <c r="AA2458" s="353"/>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x14ac:dyDescent="0.15">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51"/>
      <c r="Q2459" s="266"/>
      <c r="R2459" s="353"/>
      <c r="S2459" s="355"/>
      <c r="T2459" s="351"/>
      <c r="U2459" s="357"/>
      <c r="V2459" s="359"/>
      <c r="W2459" s="361"/>
      <c r="X2459" s="357"/>
      <c r="Y2459" s="353"/>
      <c r="Z2459" s="353"/>
      <c r="AA2459" s="353"/>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x14ac:dyDescent="0.15">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x14ac:dyDescent="0.15">
      <c r="A2461" s="229"/>
      <c r="B2461" s="230"/>
      <c r="C2461" s="231"/>
      <c r="D2461" s="232">
        <v>1</v>
      </c>
      <c r="E2461" s="233"/>
      <c r="F2461" s="233"/>
      <c r="G2461" s="232"/>
      <c r="H2461" s="234"/>
      <c r="I2461" s="234"/>
      <c r="J2461" s="232"/>
      <c r="K2461" s="233"/>
      <c r="L2461" s="232"/>
      <c r="M2461" s="232"/>
      <c r="N2461" s="232"/>
      <c r="O2461" s="255">
        <f t="shared" ref="O2461:O2485" si="1594">N2461*M2461</f>
        <v>0</v>
      </c>
      <c r="P2461" s="350">
        <f>SUM(O2461:O2465)</f>
        <v>0</v>
      </c>
      <c r="Q2461" s="264"/>
      <c r="R2461" s="352">
        <f>SUMPRODUCT(Q2461:Q2465+0)</f>
        <v>0</v>
      </c>
      <c r="S2461" s="354" t="e">
        <f>R2461/P2461</f>
        <v>#DIV/0!</v>
      </c>
      <c r="T2461" s="350" t="e">
        <f>LOOKUP(S2461,{0.4,0.45,0.5,0.55,0.6,0.65,0.7,0.75,0.8,0.85,0.9,0.95,1},{0.1,0.175,0.25,0.325,0.4,0.475,0.55,0.625,0.7,0.775,0.85,0.925,1})</f>
        <v>#DIV/0!</v>
      </c>
      <c r="U2461" s="356"/>
      <c r="V2461" s="358"/>
      <c r="W2461" s="360"/>
      <c r="X2461" s="356"/>
      <c r="Y2461" s="352">
        <f>R2461-(V2461/10)-X2461</f>
        <v>0</v>
      </c>
      <c r="Z2461" s="352" t="e">
        <f>Y2461*T2461*AE2461</f>
        <v>#DIV/0!</v>
      </c>
      <c r="AA2461" s="352"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x14ac:dyDescent="0.15">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51"/>
      <c r="Q2462" s="266"/>
      <c r="R2462" s="353"/>
      <c r="S2462" s="355"/>
      <c r="T2462" s="351"/>
      <c r="U2462" s="357"/>
      <c r="V2462" s="359"/>
      <c r="W2462" s="361"/>
      <c r="X2462" s="357"/>
      <c r="Y2462" s="353"/>
      <c r="Z2462" s="353"/>
      <c r="AA2462" s="353"/>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x14ac:dyDescent="0.15">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51"/>
      <c r="Q2463" s="266"/>
      <c r="R2463" s="353"/>
      <c r="S2463" s="355"/>
      <c r="T2463" s="351"/>
      <c r="U2463" s="357"/>
      <c r="V2463" s="359"/>
      <c r="W2463" s="361"/>
      <c r="X2463" s="357"/>
      <c r="Y2463" s="353"/>
      <c r="Z2463" s="353"/>
      <c r="AA2463" s="353"/>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x14ac:dyDescent="0.15">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51"/>
      <c r="Q2464" s="266"/>
      <c r="R2464" s="353"/>
      <c r="S2464" s="355"/>
      <c r="T2464" s="351"/>
      <c r="U2464" s="357"/>
      <c r="V2464" s="359"/>
      <c r="W2464" s="361"/>
      <c r="X2464" s="357"/>
      <c r="Y2464" s="353"/>
      <c r="Z2464" s="353"/>
      <c r="AA2464" s="353"/>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x14ac:dyDescent="0.15">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51"/>
      <c r="Q2465" s="266"/>
      <c r="R2465" s="353"/>
      <c r="S2465" s="355"/>
      <c r="T2465" s="351"/>
      <c r="U2465" s="357"/>
      <c r="V2465" s="359"/>
      <c r="W2465" s="361"/>
      <c r="X2465" s="357"/>
      <c r="Y2465" s="353"/>
      <c r="Z2465" s="353"/>
      <c r="AA2465" s="353"/>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x14ac:dyDescent="0.15">
      <c r="A2466" s="241"/>
      <c r="B2466" s="242"/>
      <c r="C2466" s="243"/>
      <c r="D2466" s="244">
        <v>1</v>
      </c>
      <c r="E2466" s="245"/>
      <c r="F2466" s="245"/>
      <c r="G2466" s="244"/>
      <c r="H2466" s="246"/>
      <c r="I2466" s="246"/>
      <c r="J2466" s="244"/>
      <c r="K2466" s="245"/>
      <c r="L2466" s="244"/>
      <c r="M2466" s="244"/>
      <c r="N2466" s="244"/>
      <c r="O2466" s="257">
        <f t="shared" si="1594"/>
        <v>0</v>
      </c>
      <c r="P2466" s="363">
        <f>SUM(O2466:O2470)</f>
        <v>0</v>
      </c>
      <c r="Q2466" s="269"/>
      <c r="R2466" s="371">
        <f>SUMPRODUCT(Q2466:Q2470+0)</f>
        <v>0</v>
      </c>
      <c r="S2466" s="374" t="e">
        <f>R2466/P2466</f>
        <v>#DIV/0!</v>
      </c>
      <c r="T2466" s="363" t="e">
        <f>LOOKUP(S2466,{0.4,0.45,0.5,0.55,0.6,0.65,0.7,0.75,0.8,0.85,0.9,0.95,1},{0.1,0.175,0.25,0.325,0.4,0.475,0.55,0.625,0.7,0.775,0.85,0.925,1})</f>
        <v>#DIV/0!</v>
      </c>
      <c r="U2466" s="369"/>
      <c r="V2466" s="365"/>
      <c r="W2466" s="367"/>
      <c r="X2466" s="369"/>
      <c r="Y2466" s="371">
        <f>R2466-(V2466/10)-X2466</f>
        <v>0</v>
      </c>
      <c r="Z2466" s="371" t="e">
        <f>Y2466*T2466*AE2466</f>
        <v>#DIV/0!</v>
      </c>
      <c r="AA2466" s="371"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x14ac:dyDescent="0.15">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64"/>
      <c r="Q2467" s="271"/>
      <c r="R2467" s="372"/>
      <c r="S2467" s="375"/>
      <c r="T2467" s="364"/>
      <c r="U2467" s="370"/>
      <c r="V2467" s="366"/>
      <c r="W2467" s="368"/>
      <c r="X2467" s="370"/>
      <c r="Y2467" s="372"/>
      <c r="Z2467" s="372"/>
      <c r="AA2467" s="372"/>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x14ac:dyDescent="0.15">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64"/>
      <c r="Q2468" s="271"/>
      <c r="R2468" s="372"/>
      <c r="S2468" s="375"/>
      <c r="T2468" s="364"/>
      <c r="U2468" s="370"/>
      <c r="V2468" s="366"/>
      <c r="W2468" s="368"/>
      <c r="X2468" s="370"/>
      <c r="Y2468" s="372"/>
      <c r="Z2468" s="372"/>
      <c r="AA2468" s="372"/>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x14ac:dyDescent="0.15">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64"/>
      <c r="Q2469" s="271"/>
      <c r="R2469" s="372"/>
      <c r="S2469" s="375"/>
      <c r="T2469" s="364"/>
      <c r="U2469" s="370"/>
      <c r="V2469" s="366"/>
      <c r="W2469" s="368"/>
      <c r="X2469" s="370"/>
      <c r="Y2469" s="372"/>
      <c r="Z2469" s="372"/>
      <c r="AA2469" s="372"/>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x14ac:dyDescent="0.15">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64"/>
      <c r="Q2470" s="271"/>
      <c r="R2470" s="372"/>
      <c r="S2470" s="375"/>
      <c r="T2470" s="364"/>
      <c r="U2470" s="370"/>
      <c r="V2470" s="366"/>
      <c r="W2470" s="368"/>
      <c r="X2470" s="370"/>
      <c r="Y2470" s="372"/>
      <c r="Z2470" s="372"/>
      <c r="AA2470" s="372"/>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x14ac:dyDescent="0.15">
      <c r="A2471" s="229"/>
      <c r="B2471" s="230"/>
      <c r="C2471" s="231"/>
      <c r="D2471" s="232">
        <v>1</v>
      </c>
      <c r="E2471" s="233"/>
      <c r="F2471" s="233"/>
      <c r="G2471" s="232"/>
      <c r="H2471" s="234"/>
      <c r="I2471" s="234"/>
      <c r="J2471" s="232"/>
      <c r="K2471" s="233"/>
      <c r="L2471" s="232"/>
      <c r="M2471" s="232"/>
      <c r="N2471" s="232"/>
      <c r="O2471" s="255">
        <f t="shared" si="1594"/>
        <v>0</v>
      </c>
      <c r="P2471" s="350">
        <f>SUM(O2471:O2475)</f>
        <v>0</v>
      </c>
      <c r="Q2471" s="264"/>
      <c r="R2471" s="352">
        <f>SUMPRODUCT(Q2471:Q2475+0)</f>
        <v>0</v>
      </c>
      <c r="S2471" s="354" t="e">
        <f>R2471/P2471</f>
        <v>#DIV/0!</v>
      </c>
      <c r="T2471" s="350" t="e">
        <f>LOOKUP(S2471,{0.4,0.45,0.5,0.55,0.6,0.65,0.7,0.75,0.8,0.85,0.9,0.95,1},{0.1,0.175,0.25,0.325,0.4,0.475,0.55,0.625,0.7,0.775,0.85,0.925,1})</f>
        <v>#DIV/0!</v>
      </c>
      <c r="U2471" s="356"/>
      <c r="V2471" s="358"/>
      <c r="W2471" s="360"/>
      <c r="X2471" s="356"/>
      <c r="Y2471" s="352">
        <f>R2471-(V2471/10)-X2471</f>
        <v>0</v>
      </c>
      <c r="Z2471" s="352" t="e">
        <f>Y2471*T2471*AE2471</f>
        <v>#DIV/0!</v>
      </c>
      <c r="AA2471" s="352"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x14ac:dyDescent="0.15">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51"/>
      <c r="Q2472" s="266"/>
      <c r="R2472" s="353"/>
      <c r="S2472" s="355"/>
      <c r="T2472" s="351"/>
      <c r="U2472" s="357"/>
      <c r="V2472" s="359"/>
      <c r="W2472" s="361"/>
      <c r="X2472" s="357"/>
      <c r="Y2472" s="353"/>
      <c r="Z2472" s="353"/>
      <c r="AA2472" s="353"/>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x14ac:dyDescent="0.15">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51"/>
      <c r="Q2473" s="266"/>
      <c r="R2473" s="353"/>
      <c r="S2473" s="355"/>
      <c r="T2473" s="351"/>
      <c r="U2473" s="357"/>
      <c r="V2473" s="359"/>
      <c r="W2473" s="361"/>
      <c r="X2473" s="357"/>
      <c r="Y2473" s="353"/>
      <c r="Z2473" s="353"/>
      <c r="AA2473" s="353"/>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x14ac:dyDescent="0.15">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51"/>
      <c r="Q2474" s="266"/>
      <c r="R2474" s="353"/>
      <c r="S2474" s="355"/>
      <c r="T2474" s="351"/>
      <c r="U2474" s="357"/>
      <c r="V2474" s="359"/>
      <c r="W2474" s="361"/>
      <c r="X2474" s="357"/>
      <c r="Y2474" s="353"/>
      <c r="Z2474" s="353"/>
      <c r="AA2474" s="353"/>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x14ac:dyDescent="0.15">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51"/>
      <c r="Q2475" s="266"/>
      <c r="R2475" s="353"/>
      <c r="S2475" s="355"/>
      <c r="T2475" s="351"/>
      <c r="U2475" s="357"/>
      <c r="V2475" s="359"/>
      <c r="W2475" s="361"/>
      <c r="X2475" s="357"/>
      <c r="Y2475" s="353"/>
      <c r="Z2475" s="353"/>
      <c r="AA2475" s="353"/>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x14ac:dyDescent="0.15">
      <c r="A2476" s="241"/>
      <c r="B2476" s="242"/>
      <c r="C2476" s="243"/>
      <c r="D2476" s="244">
        <v>1</v>
      </c>
      <c r="E2476" s="245"/>
      <c r="F2476" s="245"/>
      <c r="G2476" s="244"/>
      <c r="H2476" s="246"/>
      <c r="I2476" s="246"/>
      <c r="J2476" s="244"/>
      <c r="K2476" s="245"/>
      <c r="L2476" s="244"/>
      <c r="M2476" s="244"/>
      <c r="N2476" s="244"/>
      <c r="O2476" s="257">
        <f t="shared" si="1594"/>
        <v>0</v>
      </c>
      <c r="P2476" s="363">
        <f>SUM(O2476:O2480)</f>
        <v>0</v>
      </c>
      <c r="Q2476" s="269"/>
      <c r="R2476" s="371">
        <f>SUMPRODUCT(Q2476:Q2480+0)</f>
        <v>0</v>
      </c>
      <c r="S2476" s="374" t="e">
        <f>R2476/P2476</f>
        <v>#DIV/0!</v>
      </c>
      <c r="T2476" s="363" t="e">
        <f>LOOKUP(S2476,{0.4,0.45,0.5,0.55,0.6,0.65,0.7,0.75,0.8,0.85,0.9,0.95,1},{0.1,0.175,0.25,0.325,0.4,0.475,0.55,0.625,0.7,0.775,0.85,0.925,1})</f>
        <v>#DIV/0!</v>
      </c>
      <c r="U2476" s="369"/>
      <c r="V2476" s="365"/>
      <c r="W2476" s="367"/>
      <c r="X2476" s="369"/>
      <c r="Y2476" s="371">
        <f>R2476-(V2476/10)-X2476</f>
        <v>0</v>
      </c>
      <c r="Z2476" s="371" t="e">
        <f>Y2476*T2476*AE2476</f>
        <v>#DIV/0!</v>
      </c>
      <c r="AA2476" s="371"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x14ac:dyDescent="0.15">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64"/>
      <c r="Q2477" s="271"/>
      <c r="R2477" s="372"/>
      <c r="S2477" s="375"/>
      <c r="T2477" s="364"/>
      <c r="U2477" s="370"/>
      <c r="V2477" s="366"/>
      <c r="W2477" s="368"/>
      <c r="X2477" s="370"/>
      <c r="Y2477" s="372"/>
      <c r="Z2477" s="372"/>
      <c r="AA2477" s="372"/>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x14ac:dyDescent="0.15">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64"/>
      <c r="Q2478" s="271"/>
      <c r="R2478" s="372"/>
      <c r="S2478" s="375"/>
      <c r="T2478" s="364"/>
      <c r="U2478" s="370"/>
      <c r="V2478" s="366"/>
      <c r="W2478" s="368"/>
      <c r="X2478" s="370"/>
      <c r="Y2478" s="372"/>
      <c r="Z2478" s="372"/>
      <c r="AA2478" s="372"/>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x14ac:dyDescent="0.15">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64"/>
      <c r="Q2479" s="271"/>
      <c r="R2479" s="372"/>
      <c r="S2479" s="375"/>
      <c r="T2479" s="364"/>
      <c r="U2479" s="370"/>
      <c r="V2479" s="366"/>
      <c r="W2479" s="368"/>
      <c r="X2479" s="370"/>
      <c r="Y2479" s="372"/>
      <c r="Z2479" s="372"/>
      <c r="AA2479" s="372"/>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x14ac:dyDescent="0.15">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64"/>
      <c r="Q2480" s="271"/>
      <c r="R2480" s="372"/>
      <c r="S2480" s="375"/>
      <c r="T2480" s="364"/>
      <c r="U2480" s="370"/>
      <c r="V2480" s="366"/>
      <c r="W2480" s="368"/>
      <c r="X2480" s="370"/>
      <c r="Y2480" s="372"/>
      <c r="Z2480" s="372"/>
      <c r="AA2480" s="372"/>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x14ac:dyDescent="0.15">
      <c r="A2481" s="229"/>
      <c r="B2481" s="230"/>
      <c r="C2481" s="231"/>
      <c r="D2481" s="232">
        <v>1</v>
      </c>
      <c r="E2481" s="233"/>
      <c r="F2481" s="233"/>
      <c r="G2481" s="232"/>
      <c r="H2481" s="234"/>
      <c r="I2481" s="234"/>
      <c r="J2481" s="232"/>
      <c r="K2481" s="233"/>
      <c r="L2481" s="232"/>
      <c r="M2481" s="232"/>
      <c r="N2481" s="232"/>
      <c r="O2481" s="255">
        <f t="shared" si="1594"/>
        <v>0</v>
      </c>
      <c r="P2481" s="350">
        <f>SUM(O2481:O2485)</f>
        <v>0</v>
      </c>
      <c r="Q2481" s="264"/>
      <c r="R2481" s="352">
        <f>SUMPRODUCT(Q2481:Q2485+0)</f>
        <v>0</v>
      </c>
      <c r="S2481" s="354" t="e">
        <f>R2481/P2481</f>
        <v>#DIV/0!</v>
      </c>
      <c r="T2481" s="350" t="e">
        <f>LOOKUP(S2481,{0.4,0.45,0.5,0.55,0.6,0.65,0.7,0.75,0.8,0.85,0.9,0.95,1},{0.1,0.175,0.25,0.325,0.4,0.475,0.55,0.625,0.7,0.775,0.85,0.925,1})</f>
        <v>#DIV/0!</v>
      </c>
      <c r="U2481" s="356"/>
      <c r="V2481" s="358"/>
      <c r="W2481" s="360"/>
      <c r="X2481" s="356"/>
      <c r="Y2481" s="352">
        <f>R2481-(V2481/10)-X2481</f>
        <v>0</v>
      </c>
      <c r="Z2481" s="352" t="e">
        <f>Y2481*T2481*AE2481</f>
        <v>#DIV/0!</v>
      </c>
      <c r="AA2481" s="352"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x14ac:dyDescent="0.15">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51"/>
      <c r="Q2482" s="266"/>
      <c r="R2482" s="353"/>
      <c r="S2482" s="355"/>
      <c r="T2482" s="351"/>
      <c r="U2482" s="357"/>
      <c r="V2482" s="359"/>
      <c r="W2482" s="361"/>
      <c r="X2482" s="357"/>
      <c r="Y2482" s="353"/>
      <c r="Z2482" s="353"/>
      <c r="AA2482" s="353"/>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x14ac:dyDescent="0.15">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51"/>
      <c r="Q2483" s="266"/>
      <c r="R2483" s="353"/>
      <c r="S2483" s="355"/>
      <c r="T2483" s="351"/>
      <c r="U2483" s="357"/>
      <c r="V2483" s="359"/>
      <c r="W2483" s="361"/>
      <c r="X2483" s="357"/>
      <c r="Y2483" s="353"/>
      <c r="Z2483" s="353"/>
      <c r="AA2483" s="353"/>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x14ac:dyDescent="0.15">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51"/>
      <c r="Q2484" s="266"/>
      <c r="R2484" s="353"/>
      <c r="S2484" s="355"/>
      <c r="T2484" s="351"/>
      <c r="U2484" s="357"/>
      <c r="V2484" s="359"/>
      <c r="W2484" s="361"/>
      <c r="X2484" s="357"/>
      <c r="Y2484" s="353"/>
      <c r="Z2484" s="353"/>
      <c r="AA2484" s="353"/>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x14ac:dyDescent="0.15">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51"/>
      <c r="Q2485" s="266"/>
      <c r="R2485" s="353"/>
      <c r="S2485" s="355"/>
      <c r="T2485" s="351"/>
      <c r="U2485" s="357"/>
      <c r="V2485" s="359"/>
      <c r="W2485" s="361"/>
      <c r="X2485" s="357"/>
      <c r="Y2485" s="353"/>
      <c r="Z2485" s="353"/>
      <c r="AA2485" s="353"/>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x14ac:dyDescent="0.15">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x14ac:dyDescent="0.15">
      <c r="A2487" s="229"/>
      <c r="B2487" s="230"/>
      <c r="C2487" s="231"/>
      <c r="D2487" s="232">
        <v>1</v>
      </c>
      <c r="E2487" s="233"/>
      <c r="F2487" s="233"/>
      <c r="G2487" s="232"/>
      <c r="H2487" s="234"/>
      <c r="I2487" s="234"/>
      <c r="J2487" s="232"/>
      <c r="K2487" s="233"/>
      <c r="L2487" s="232"/>
      <c r="M2487" s="232"/>
      <c r="N2487" s="232"/>
      <c r="O2487" s="255">
        <f t="shared" ref="O2487:O2511" si="1611">N2487*M2487</f>
        <v>0</v>
      </c>
      <c r="P2487" s="350">
        <f>SUM(O2487:O2491)</f>
        <v>0</v>
      </c>
      <c r="Q2487" s="264"/>
      <c r="R2487" s="352">
        <f>SUMPRODUCT(Q2487:Q2491+0)</f>
        <v>0</v>
      </c>
      <c r="S2487" s="354" t="e">
        <f>R2487/P2487</f>
        <v>#DIV/0!</v>
      </c>
      <c r="T2487" s="350" t="e">
        <f>LOOKUP(S2487,{0.4,0.45,0.5,0.55,0.6,0.65,0.7,0.75,0.8,0.85,0.9,0.95,1},{0.1,0.175,0.25,0.325,0.4,0.475,0.55,0.625,0.7,0.775,0.85,0.925,1})</f>
        <v>#DIV/0!</v>
      </c>
      <c r="U2487" s="356"/>
      <c r="V2487" s="358"/>
      <c r="W2487" s="360"/>
      <c r="X2487" s="356"/>
      <c r="Y2487" s="352">
        <f>R2487-(V2487/10)-X2487</f>
        <v>0</v>
      </c>
      <c r="Z2487" s="352" t="e">
        <f>Y2487*T2487*AE2487</f>
        <v>#DIV/0!</v>
      </c>
      <c r="AA2487" s="352"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x14ac:dyDescent="0.15">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51"/>
      <c r="Q2488" s="266"/>
      <c r="R2488" s="353"/>
      <c r="S2488" s="355"/>
      <c r="T2488" s="351"/>
      <c r="U2488" s="357"/>
      <c r="V2488" s="359"/>
      <c r="W2488" s="361"/>
      <c r="X2488" s="357"/>
      <c r="Y2488" s="353"/>
      <c r="Z2488" s="353"/>
      <c r="AA2488" s="353"/>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x14ac:dyDescent="0.15">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51"/>
      <c r="Q2489" s="266"/>
      <c r="R2489" s="353"/>
      <c r="S2489" s="355"/>
      <c r="T2489" s="351"/>
      <c r="U2489" s="357"/>
      <c r="V2489" s="359"/>
      <c r="W2489" s="361"/>
      <c r="X2489" s="357"/>
      <c r="Y2489" s="353"/>
      <c r="Z2489" s="353"/>
      <c r="AA2489" s="353"/>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x14ac:dyDescent="0.15">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51"/>
      <c r="Q2490" s="266"/>
      <c r="R2490" s="353"/>
      <c r="S2490" s="355"/>
      <c r="T2490" s="351"/>
      <c r="U2490" s="357"/>
      <c r="V2490" s="359"/>
      <c r="W2490" s="361"/>
      <c r="X2490" s="357"/>
      <c r="Y2490" s="353"/>
      <c r="Z2490" s="353"/>
      <c r="AA2490" s="353"/>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x14ac:dyDescent="0.15">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51"/>
      <c r="Q2491" s="266"/>
      <c r="R2491" s="353"/>
      <c r="S2491" s="355"/>
      <c r="T2491" s="351"/>
      <c r="U2491" s="357"/>
      <c r="V2491" s="359"/>
      <c r="W2491" s="361"/>
      <c r="X2491" s="357"/>
      <c r="Y2491" s="353"/>
      <c r="Z2491" s="353"/>
      <c r="AA2491" s="353"/>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x14ac:dyDescent="0.15">
      <c r="A2492" s="241"/>
      <c r="B2492" s="242"/>
      <c r="C2492" s="243"/>
      <c r="D2492" s="244">
        <v>1</v>
      </c>
      <c r="E2492" s="245"/>
      <c r="F2492" s="245"/>
      <c r="G2492" s="244"/>
      <c r="H2492" s="246"/>
      <c r="I2492" s="246"/>
      <c r="J2492" s="244"/>
      <c r="K2492" s="245"/>
      <c r="L2492" s="244"/>
      <c r="M2492" s="244"/>
      <c r="N2492" s="244"/>
      <c r="O2492" s="257">
        <f t="shared" si="1611"/>
        <v>0</v>
      </c>
      <c r="P2492" s="363">
        <f>SUM(O2492:O2496)</f>
        <v>0</v>
      </c>
      <c r="Q2492" s="269"/>
      <c r="R2492" s="371">
        <f>SUMPRODUCT(Q2492:Q2496+0)</f>
        <v>0</v>
      </c>
      <c r="S2492" s="374" t="e">
        <f>R2492/P2492</f>
        <v>#DIV/0!</v>
      </c>
      <c r="T2492" s="363" t="e">
        <f>LOOKUP(S2492,{0.4,0.45,0.5,0.55,0.6,0.65,0.7,0.75,0.8,0.85,0.9,0.95,1},{0.1,0.175,0.25,0.325,0.4,0.475,0.55,0.625,0.7,0.775,0.85,0.925,1})</f>
        <v>#DIV/0!</v>
      </c>
      <c r="U2492" s="369"/>
      <c r="V2492" s="365"/>
      <c r="W2492" s="367"/>
      <c r="X2492" s="369"/>
      <c r="Y2492" s="371">
        <f>R2492-(V2492/10)-X2492</f>
        <v>0</v>
      </c>
      <c r="Z2492" s="371" t="e">
        <f>Y2492*T2492*AE2492</f>
        <v>#DIV/0!</v>
      </c>
      <c r="AA2492" s="371"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x14ac:dyDescent="0.15">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64"/>
      <c r="Q2493" s="271"/>
      <c r="R2493" s="372"/>
      <c r="S2493" s="375"/>
      <c r="T2493" s="364"/>
      <c r="U2493" s="370"/>
      <c r="V2493" s="366"/>
      <c r="W2493" s="368"/>
      <c r="X2493" s="370"/>
      <c r="Y2493" s="372"/>
      <c r="Z2493" s="372"/>
      <c r="AA2493" s="372"/>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x14ac:dyDescent="0.15">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64"/>
      <c r="Q2494" s="271"/>
      <c r="R2494" s="372"/>
      <c r="S2494" s="375"/>
      <c r="T2494" s="364"/>
      <c r="U2494" s="370"/>
      <c r="V2494" s="366"/>
      <c r="W2494" s="368"/>
      <c r="X2494" s="370"/>
      <c r="Y2494" s="372"/>
      <c r="Z2494" s="372"/>
      <c r="AA2494" s="372"/>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x14ac:dyDescent="0.15">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64"/>
      <c r="Q2495" s="271"/>
      <c r="R2495" s="372"/>
      <c r="S2495" s="375"/>
      <c r="T2495" s="364"/>
      <c r="U2495" s="370"/>
      <c r="V2495" s="366"/>
      <c r="W2495" s="368"/>
      <c r="X2495" s="370"/>
      <c r="Y2495" s="372"/>
      <c r="Z2495" s="372"/>
      <c r="AA2495" s="372"/>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x14ac:dyDescent="0.15">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64"/>
      <c r="Q2496" s="271"/>
      <c r="R2496" s="372"/>
      <c r="S2496" s="375"/>
      <c r="T2496" s="364"/>
      <c r="U2496" s="370"/>
      <c r="V2496" s="366"/>
      <c r="W2496" s="368"/>
      <c r="X2496" s="370"/>
      <c r="Y2496" s="372"/>
      <c r="Z2496" s="372"/>
      <c r="AA2496" s="372"/>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x14ac:dyDescent="0.15">
      <c r="A2497" s="229"/>
      <c r="B2497" s="230"/>
      <c r="C2497" s="231"/>
      <c r="D2497" s="232">
        <v>1</v>
      </c>
      <c r="E2497" s="233"/>
      <c r="F2497" s="233"/>
      <c r="G2497" s="232"/>
      <c r="H2497" s="234"/>
      <c r="I2497" s="234"/>
      <c r="J2497" s="232"/>
      <c r="K2497" s="233"/>
      <c r="L2497" s="232"/>
      <c r="M2497" s="232"/>
      <c r="N2497" s="232"/>
      <c r="O2497" s="255">
        <f t="shared" si="1611"/>
        <v>0</v>
      </c>
      <c r="P2497" s="350">
        <f>SUM(O2497:O2501)</f>
        <v>0</v>
      </c>
      <c r="Q2497" s="264"/>
      <c r="R2497" s="352">
        <f>SUMPRODUCT(Q2497:Q2501+0)</f>
        <v>0</v>
      </c>
      <c r="S2497" s="354" t="e">
        <f>R2497/P2497</f>
        <v>#DIV/0!</v>
      </c>
      <c r="T2497" s="350" t="e">
        <f>LOOKUP(S2497,{0.4,0.45,0.5,0.55,0.6,0.65,0.7,0.75,0.8,0.85,0.9,0.95,1},{0.1,0.175,0.25,0.325,0.4,0.475,0.55,0.625,0.7,0.775,0.85,0.925,1})</f>
        <v>#DIV/0!</v>
      </c>
      <c r="U2497" s="356"/>
      <c r="V2497" s="358"/>
      <c r="W2497" s="360"/>
      <c r="X2497" s="356"/>
      <c r="Y2497" s="352">
        <f>R2497-(V2497/10)-X2497</f>
        <v>0</v>
      </c>
      <c r="Z2497" s="352" t="e">
        <f>Y2497*T2497*AE2497</f>
        <v>#DIV/0!</v>
      </c>
      <c r="AA2497" s="352"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x14ac:dyDescent="0.15">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51"/>
      <c r="Q2498" s="266"/>
      <c r="R2498" s="353"/>
      <c r="S2498" s="355"/>
      <c r="T2498" s="351"/>
      <c r="U2498" s="357"/>
      <c r="V2498" s="359"/>
      <c r="W2498" s="361"/>
      <c r="X2498" s="357"/>
      <c r="Y2498" s="353"/>
      <c r="Z2498" s="353"/>
      <c r="AA2498" s="353"/>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x14ac:dyDescent="0.15">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51"/>
      <c r="Q2499" s="266"/>
      <c r="R2499" s="353"/>
      <c r="S2499" s="355"/>
      <c r="T2499" s="351"/>
      <c r="U2499" s="357"/>
      <c r="V2499" s="359"/>
      <c r="W2499" s="361"/>
      <c r="X2499" s="357"/>
      <c r="Y2499" s="353"/>
      <c r="Z2499" s="353"/>
      <c r="AA2499" s="353"/>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x14ac:dyDescent="0.15">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51"/>
      <c r="Q2500" s="266"/>
      <c r="R2500" s="353"/>
      <c r="S2500" s="355"/>
      <c r="T2500" s="351"/>
      <c r="U2500" s="357"/>
      <c r="V2500" s="359"/>
      <c r="W2500" s="361"/>
      <c r="X2500" s="357"/>
      <c r="Y2500" s="353"/>
      <c r="Z2500" s="353"/>
      <c r="AA2500" s="353"/>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x14ac:dyDescent="0.15">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51"/>
      <c r="Q2501" s="266"/>
      <c r="R2501" s="353"/>
      <c r="S2501" s="355"/>
      <c r="T2501" s="351"/>
      <c r="U2501" s="357"/>
      <c r="V2501" s="359"/>
      <c r="W2501" s="361"/>
      <c r="X2501" s="357"/>
      <c r="Y2501" s="353"/>
      <c r="Z2501" s="353"/>
      <c r="AA2501" s="353"/>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x14ac:dyDescent="0.15">
      <c r="A2502" s="241"/>
      <c r="B2502" s="242"/>
      <c r="C2502" s="243"/>
      <c r="D2502" s="244">
        <v>1</v>
      </c>
      <c r="E2502" s="245"/>
      <c r="F2502" s="245"/>
      <c r="G2502" s="244"/>
      <c r="H2502" s="246"/>
      <c r="I2502" s="246"/>
      <c r="J2502" s="244"/>
      <c r="K2502" s="245"/>
      <c r="L2502" s="244"/>
      <c r="M2502" s="244"/>
      <c r="N2502" s="244"/>
      <c r="O2502" s="257">
        <f t="shared" si="1611"/>
        <v>0</v>
      </c>
      <c r="P2502" s="363">
        <f>SUM(O2502:O2506)</f>
        <v>0</v>
      </c>
      <c r="Q2502" s="269"/>
      <c r="R2502" s="371">
        <f>SUMPRODUCT(Q2502:Q2506+0)</f>
        <v>0</v>
      </c>
      <c r="S2502" s="374" t="e">
        <f>R2502/P2502</f>
        <v>#DIV/0!</v>
      </c>
      <c r="T2502" s="363" t="e">
        <f>LOOKUP(S2502,{0.4,0.45,0.5,0.55,0.6,0.65,0.7,0.75,0.8,0.85,0.9,0.95,1},{0.1,0.175,0.25,0.325,0.4,0.475,0.55,0.625,0.7,0.775,0.85,0.925,1})</f>
        <v>#DIV/0!</v>
      </c>
      <c r="U2502" s="369"/>
      <c r="V2502" s="365"/>
      <c r="W2502" s="367"/>
      <c r="X2502" s="369"/>
      <c r="Y2502" s="371">
        <f>R2502-(V2502/10)-X2502</f>
        <v>0</v>
      </c>
      <c r="Z2502" s="371" t="e">
        <f>Y2502*T2502*AE2502</f>
        <v>#DIV/0!</v>
      </c>
      <c r="AA2502" s="371"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x14ac:dyDescent="0.15">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64"/>
      <c r="Q2503" s="271"/>
      <c r="R2503" s="372"/>
      <c r="S2503" s="375"/>
      <c r="T2503" s="364"/>
      <c r="U2503" s="370"/>
      <c r="V2503" s="366"/>
      <c r="W2503" s="368"/>
      <c r="X2503" s="370"/>
      <c r="Y2503" s="372"/>
      <c r="Z2503" s="372"/>
      <c r="AA2503" s="372"/>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x14ac:dyDescent="0.15">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64"/>
      <c r="Q2504" s="271"/>
      <c r="R2504" s="372"/>
      <c r="S2504" s="375"/>
      <c r="T2504" s="364"/>
      <c r="U2504" s="370"/>
      <c r="V2504" s="366"/>
      <c r="W2504" s="368"/>
      <c r="X2504" s="370"/>
      <c r="Y2504" s="372"/>
      <c r="Z2504" s="372"/>
      <c r="AA2504" s="372"/>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x14ac:dyDescent="0.15">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64"/>
      <c r="Q2505" s="271"/>
      <c r="R2505" s="372"/>
      <c r="S2505" s="375"/>
      <c r="T2505" s="364"/>
      <c r="U2505" s="370"/>
      <c r="V2505" s="366"/>
      <c r="W2505" s="368"/>
      <c r="X2505" s="370"/>
      <c r="Y2505" s="372"/>
      <c r="Z2505" s="372"/>
      <c r="AA2505" s="372"/>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x14ac:dyDescent="0.15">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64"/>
      <c r="Q2506" s="271"/>
      <c r="R2506" s="372"/>
      <c r="S2506" s="375"/>
      <c r="T2506" s="364"/>
      <c r="U2506" s="370"/>
      <c r="V2506" s="366"/>
      <c r="W2506" s="368"/>
      <c r="X2506" s="370"/>
      <c r="Y2506" s="372"/>
      <c r="Z2506" s="372"/>
      <c r="AA2506" s="372"/>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x14ac:dyDescent="0.15">
      <c r="A2507" s="229"/>
      <c r="B2507" s="230"/>
      <c r="C2507" s="231"/>
      <c r="D2507" s="232">
        <v>1</v>
      </c>
      <c r="E2507" s="233"/>
      <c r="F2507" s="233"/>
      <c r="G2507" s="232"/>
      <c r="H2507" s="234"/>
      <c r="I2507" s="234"/>
      <c r="J2507" s="232"/>
      <c r="K2507" s="233"/>
      <c r="L2507" s="232"/>
      <c r="M2507" s="232"/>
      <c r="N2507" s="232"/>
      <c r="O2507" s="255">
        <f t="shared" si="1611"/>
        <v>0</v>
      </c>
      <c r="P2507" s="350">
        <f>SUM(O2507:O2511)</f>
        <v>0</v>
      </c>
      <c r="Q2507" s="264"/>
      <c r="R2507" s="352">
        <f>SUMPRODUCT(Q2507:Q2511+0)</f>
        <v>0</v>
      </c>
      <c r="S2507" s="354" t="e">
        <f>R2507/P2507</f>
        <v>#DIV/0!</v>
      </c>
      <c r="T2507" s="350" t="e">
        <f>LOOKUP(S2507,{0.4,0.45,0.5,0.55,0.6,0.65,0.7,0.75,0.8,0.85,0.9,0.95,1},{0.1,0.175,0.25,0.325,0.4,0.475,0.55,0.625,0.7,0.775,0.85,0.925,1})</f>
        <v>#DIV/0!</v>
      </c>
      <c r="U2507" s="356"/>
      <c r="V2507" s="358"/>
      <c r="W2507" s="360"/>
      <c r="X2507" s="356"/>
      <c r="Y2507" s="352">
        <f>R2507-(V2507/10)-X2507</f>
        <v>0</v>
      </c>
      <c r="Z2507" s="352" t="e">
        <f>Y2507*T2507*AE2507</f>
        <v>#DIV/0!</v>
      </c>
      <c r="AA2507" s="352"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x14ac:dyDescent="0.15">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51"/>
      <c r="Q2508" s="266"/>
      <c r="R2508" s="353"/>
      <c r="S2508" s="355"/>
      <c r="T2508" s="351"/>
      <c r="U2508" s="357"/>
      <c r="V2508" s="359"/>
      <c r="W2508" s="361"/>
      <c r="X2508" s="357"/>
      <c r="Y2508" s="353"/>
      <c r="Z2508" s="353"/>
      <c r="AA2508" s="353"/>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x14ac:dyDescent="0.15">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51"/>
      <c r="Q2509" s="266"/>
      <c r="R2509" s="353"/>
      <c r="S2509" s="355"/>
      <c r="T2509" s="351"/>
      <c r="U2509" s="357"/>
      <c r="V2509" s="359"/>
      <c r="W2509" s="361"/>
      <c r="X2509" s="357"/>
      <c r="Y2509" s="353"/>
      <c r="Z2509" s="353"/>
      <c r="AA2509" s="353"/>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x14ac:dyDescent="0.15">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51"/>
      <c r="Q2510" s="266"/>
      <c r="R2510" s="353"/>
      <c r="S2510" s="355"/>
      <c r="T2510" s="351"/>
      <c r="U2510" s="357"/>
      <c r="V2510" s="359"/>
      <c r="W2510" s="361"/>
      <c r="X2510" s="357"/>
      <c r="Y2510" s="353"/>
      <c r="Z2510" s="353"/>
      <c r="AA2510" s="353"/>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x14ac:dyDescent="0.15">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51"/>
      <c r="Q2511" s="266"/>
      <c r="R2511" s="353"/>
      <c r="S2511" s="355"/>
      <c r="T2511" s="351"/>
      <c r="U2511" s="357"/>
      <c r="V2511" s="359"/>
      <c r="W2511" s="361"/>
      <c r="X2511" s="357"/>
      <c r="Y2511" s="353"/>
      <c r="Z2511" s="353"/>
      <c r="AA2511" s="353"/>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x14ac:dyDescent="0.15">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x14ac:dyDescent="0.15">
      <c r="A2513" s="229"/>
      <c r="B2513" s="230"/>
      <c r="C2513" s="231"/>
      <c r="D2513" s="232">
        <v>1</v>
      </c>
      <c r="E2513" s="233"/>
      <c r="F2513" s="233"/>
      <c r="G2513" s="232"/>
      <c r="H2513" s="234"/>
      <c r="I2513" s="234"/>
      <c r="J2513" s="232"/>
      <c r="K2513" s="233"/>
      <c r="L2513" s="232"/>
      <c r="M2513" s="232"/>
      <c r="N2513" s="232"/>
      <c r="O2513" s="255">
        <f t="shared" ref="O2513:O2537" si="1628">N2513*M2513</f>
        <v>0</v>
      </c>
      <c r="P2513" s="350">
        <f>SUM(O2513:O2517)</f>
        <v>0</v>
      </c>
      <c r="Q2513" s="264"/>
      <c r="R2513" s="352">
        <f>SUMPRODUCT(Q2513:Q2517+0)</f>
        <v>0</v>
      </c>
      <c r="S2513" s="354" t="e">
        <f>R2513/P2513</f>
        <v>#DIV/0!</v>
      </c>
      <c r="T2513" s="350" t="e">
        <f>LOOKUP(S2513,{0.4,0.45,0.5,0.55,0.6,0.65,0.7,0.75,0.8,0.85,0.9,0.95,1},{0.1,0.175,0.25,0.325,0.4,0.475,0.55,0.625,0.7,0.775,0.85,0.925,1})</f>
        <v>#DIV/0!</v>
      </c>
      <c r="U2513" s="356"/>
      <c r="V2513" s="358"/>
      <c r="W2513" s="360"/>
      <c r="X2513" s="356"/>
      <c r="Y2513" s="352">
        <f>R2513-(V2513/10)-X2513</f>
        <v>0</v>
      </c>
      <c r="Z2513" s="352" t="e">
        <f>Y2513*T2513*AE2513</f>
        <v>#DIV/0!</v>
      </c>
      <c r="AA2513" s="352"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x14ac:dyDescent="0.15">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51"/>
      <c r="Q2514" s="266"/>
      <c r="R2514" s="353"/>
      <c r="S2514" s="355"/>
      <c r="T2514" s="351"/>
      <c r="U2514" s="357"/>
      <c r="V2514" s="359"/>
      <c r="W2514" s="361"/>
      <c r="X2514" s="357"/>
      <c r="Y2514" s="353"/>
      <c r="Z2514" s="353"/>
      <c r="AA2514" s="353"/>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x14ac:dyDescent="0.15">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51"/>
      <c r="Q2515" s="266"/>
      <c r="R2515" s="353"/>
      <c r="S2515" s="355"/>
      <c r="T2515" s="351"/>
      <c r="U2515" s="357"/>
      <c r="V2515" s="359"/>
      <c r="W2515" s="361"/>
      <c r="X2515" s="357"/>
      <c r="Y2515" s="353"/>
      <c r="Z2515" s="353"/>
      <c r="AA2515" s="353"/>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x14ac:dyDescent="0.15">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51"/>
      <c r="Q2516" s="266"/>
      <c r="R2516" s="353"/>
      <c r="S2516" s="355"/>
      <c r="T2516" s="351"/>
      <c r="U2516" s="357"/>
      <c r="V2516" s="359"/>
      <c r="W2516" s="361"/>
      <c r="X2516" s="357"/>
      <c r="Y2516" s="353"/>
      <c r="Z2516" s="353"/>
      <c r="AA2516" s="353"/>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x14ac:dyDescent="0.15">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51"/>
      <c r="Q2517" s="266"/>
      <c r="R2517" s="353"/>
      <c r="S2517" s="355"/>
      <c r="T2517" s="351"/>
      <c r="U2517" s="357"/>
      <c r="V2517" s="359"/>
      <c r="W2517" s="361"/>
      <c r="X2517" s="357"/>
      <c r="Y2517" s="353"/>
      <c r="Z2517" s="353"/>
      <c r="AA2517" s="353"/>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x14ac:dyDescent="0.15">
      <c r="A2518" s="241"/>
      <c r="B2518" s="242"/>
      <c r="C2518" s="243"/>
      <c r="D2518" s="244">
        <v>1</v>
      </c>
      <c r="E2518" s="245"/>
      <c r="F2518" s="245"/>
      <c r="G2518" s="244"/>
      <c r="H2518" s="246"/>
      <c r="I2518" s="246"/>
      <c r="J2518" s="244"/>
      <c r="K2518" s="245"/>
      <c r="L2518" s="244"/>
      <c r="M2518" s="244"/>
      <c r="N2518" s="244"/>
      <c r="O2518" s="257">
        <f t="shared" si="1628"/>
        <v>0</v>
      </c>
      <c r="P2518" s="363">
        <f>SUM(O2518:O2522)</f>
        <v>0</v>
      </c>
      <c r="Q2518" s="269"/>
      <c r="R2518" s="371">
        <f>SUMPRODUCT(Q2518:Q2522+0)</f>
        <v>0</v>
      </c>
      <c r="S2518" s="374" t="e">
        <f>R2518/P2518</f>
        <v>#DIV/0!</v>
      </c>
      <c r="T2518" s="363" t="e">
        <f>LOOKUP(S2518,{0.4,0.45,0.5,0.55,0.6,0.65,0.7,0.75,0.8,0.85,0.9,0.95,1},{0.1,0.175,0.25,0.325,0.4,0.475,0.55,0.625,0.7,0.775,0.85,0.925,1})</f>
        <v>#DIV/0!</v>
      </c>
      <c r="U2518" s="369"/>
      <c r="V2518" s="365"/>
      <c r="W2518" s="367"/>
      <c r="X2518" s="369"/>
      <c r="Y2518" s="371">
        <f>R2518-(V2518/10)-X2518</f>
        <v>0</v>
      </c>
      <c r="Z2518" s="371" t="e">
        <f>Y2518*T2518*AE2518</f>
        <v>#DIV/0!</v>
      </c>
      <c r="AA2518" s="371"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x14ac:dyDescent="0.15">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64"/>
      <c r="Q2519" s="271"/>
      <c r="R2519" s="372"/>
      <c r="S2519" s="375"/>
      <c r="T2519" s="364"/>
      <c r="U2519" s="370"/>
      <c r="V2519" s="366"/>
      <c r="W2519" s="368"/>
      <c r="X2519" s="370"/>
      <c r="Y2519" s="372"/>
      <c r="Z2519" s="372"/>
      <c r="AA2519" s="372"/>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x14ac:dyDescent="0.15">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64"/>
      <c r="Q2520" s="271"/>
      <c r="R2520" s="372"/>
      <c r="S2520" s="375"/>
      <c r="T2520" s="364"/>
      <c r="U2520" s="370"/>
      <c r="V2520" s="366"/>
      <c r="W2520" s="368"/>
      <c r="X2520" s="370"/>
      <c r="Y2520" s="372"/>
      <c r="Z2520" s="372"/>
      <c r="AA2520" s="372"/>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x14ac:dyDescent="0.15">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64"/>
      <c r="Q2521" s="271"/>
      <c r="R2521" s="372"/>
      <c r="S2521" s="375"/>
      <c r="T2521" s="364"/>
      <c r="U2521" s="370"/>
      <c r="V2521" s="366"/>
      <c r="W2521" s="368"/>
      <c r="X2521" s="370"/>
      <c r="Y2521" s="372"/>
      <c r="Z2521" s="372"/>
      <c r="AA2521" s="372"/>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x14ac:dyDescent="0.15">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64"/>
      <c r="Q2522" s="271"/>
      <c r="R2522" s="372"/>
      <c r="S2522" s="375"/>
      <c r="T2522" s="364"/>
      <c r="U2522" s="370"/>
      <c r="V2522" s="366"/>
      <c r="W2522" s="368"/>
      <c r="X2522" s="370"/>
      <c r="Y2522" s="372"/>
      <c r="Z2522" s="372"/>
      <c r="AA2522" s="372"/>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x14ac:dyDescent="0.15">
      <c r="A2523" s="229"/>
      <c r="B2523" s="230"/>
      <c r="C2523" s="231"/>
      <c r="D2523" s="232">
        <v>1</v>
      </c>
      <c r="E2523" s="233"/>
      <c r="F2523" s="233"/>
      <c r="G2523" s="232"/>
      <c r="H2523" s="234"/>
      <c r="I2523" s="234"/>
      <c r="J2523" s="232"/>
      <c r="K2523" s="233"/>
      <c r="L2523" s="232"/>
      <c r="M2523" s="232"/>
      <c r="N2523" s="232"/>
      <c r="O2523" s="255">
        <f t="shared" si="1628"/>
        <v>0</v>
      </c>
      <c r="P2523" s="350">
        <f>SUM(O2523:O2527)</f>
        <v>0</v>
      </c>
      <c r="Q2523" s="264"/>
      <c r="R2523" s="352">
        <f>SUMPRODUCT(Q2523:Q2527+0)</f>
        <v>0</v>
      </c>
      <c r="S2523" s="354" t="e">
        <f>R2523/P2523</f>
        <v>#DIV/0!</v>
      </c>
      <c r="T2523" s="350" t="e">
        <f>LOOKUP(S2523,{0.4,0.45,0.5,0.55,0.6,0.65,0.7,0.75,0.8,0.85,0.9,0.95,1},{0.1,0.175,0.25,0.325,0.4,0.475,0.55,0.625,0.7,0.775,0.85,0.925,1})</f>
        <v>#DIV/0!</v>
      </c>
      <c r="U2523" s="356"/>
      <c r="V2523" s="358"/>
      <c r="W2523" s="360"/>
      <c r="X2523" s="356"/>
      <c r="Y2523" s="352">
        <f>R2523-(V2523/10)-X2523</f>
        <v>0</v>
      </c>
      <c r="Z2523" s="352" t="e">
        <f>Y2523*T2523*AE2523</f>
        <v>#DIV/0!</v>
      </c>
      <c r="AA2523" s="352"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x14ac:dyDescent="0.15">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51"/>
      <c r="Q2524" s="266"/>
      <c r="R2524" s="353"/>
      <c r="S2524" s="355"/>
      <c r="T2524" s="351"/>
      <c r="U2524" s="357"/>
      <c r="V2524" s="359"/>
      <c r="W2524" s="361"/>
      <c r="X2524" s="357"/>
      <c r="Y2524" s="353"/>
      <c r="Z2524" s="353"/>
      <c r="AA2524" s="353"/>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x14ac:dyDescent="0.15">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51"/>
      <c r="Q2525" s="266"/>
      <c r="R2525" s="353"/>
      <c r="S2525" s="355"/>
      <c r="T2525" s="351"/>
      <c r="U2525" s="357"/>
      <c r="V2525" s="359"/>
      <c r="W2525" s="361"/>
      <c r="X2525" s="357"/>
      <c r="Y2525" s="353"/>
      <c r="Z2525" s="353"/>
      <c r="AA2525" s="353"/>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x14ac:dyDescent="0.15">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51"/>
      <c r="Q2526" s="266"/>
      <c r="R2526" s="353"/>
      <c r="S2526" s="355"/>
      <c r="T2526" s="351"/>
      <c r="U2526" s="357"/>
      <c r="V2526" s="359"/>
      <c r="W2526" s="361"/>
      <c r="X2526" s="357"/>
      <c r="Y2526" s="353"/>
      <c r="Z2526" s="353"/>
      <c r="AA2526" s="353"/>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x14ac:dyDescent="0.15">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51"/>
      <c r="Q2527" s="266"/>
      <c r="R2527" s="353"/>
      <c r="S2527" s="355"/>
      <c r="T2527" s="351"/>
      <c r="U2527" s="357"/>
      <c r="V2527" s="359"/>
      <c r="W2527" s="361"/>
      <c r="X2527" s="357"/>
      <c r="Y2527" s="353"/>
      <c r="Z2527" s="353"/>
      <c r="AA2527" s="353"/>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x14ac:dyDescent="0.15">
      <c r="A2528" s="241"/>
      <c r="B2528" s="242"/>
      <c r="C2528" s="243"/>
      <c r="D2528" s="244">
        <v>1</v>
      </c>
      <c r="E2528" s="245"/>
      <c r="F2528" s="245"/>
      <c r="G2528" s="244"/>
      <c r="H2528" s="246"/>
      <c r="I2528" s="246"/>
      <c r="J2528" s="244"/>
      <c r="K2528" s="245"/>
      <c r="L2528" s="244"/>
      <c r="M2528" s="244"/>
      <c r="N2528" s="244"/>
      <c r="O2528" s="257">
        <f t="shared" si="1628"/>
        <v>0</v>
      </c>
      <c r="P2528" s="363">
        <f>SUM(O2528:O2532)</f>
        <v>0</v>
      </c>
      <c r="Q2528" s="269"/>
      <c r="R2528" s="371">
        <f>SUMPRODUCT(Q2528:Q2532+0)</f>
        <v>0</v>
      </c>
      <c r="S2528" s="374" t="e">
        <f>R2528/P2528</f>
        <v>#DIV/0!</v>
      </c>
      <c r="T2528" s="363" t="e">
        <f>LOOKUP(S2528,{0.4,0.45,0.5,0.55,0.6,0.65,0.7,0.75,0.8,0.85,0.9,0.95,1},{0.1,0.175,0.25,0.325,0.4,0.475,0.55,0.625,0.7,0.775,0.85,0.925,1})</f>
        <v>#DIV/0!</v>
      </c>
      <c r="U2528" s="369"/>
      <c r="V2528" s="365"/>
      <c r="W2528" s="367"/>
      <c r="X2528" s="369"/>
      <c r="Y2528" s="371">
        <f>R2528-(V2528/10)-X2528</f>
        <v>0</v>
      </c>
      <c r="Z2528" s="371" t="e">
        <f>Y2528*T2528*AE2528</f>
        <v>#DIV/0!</v>
      </c>
      <c r="AA2528" s="371"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x14ac:dyDescent="0.15">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64"/>
      <c r="Q2529" s="271"/>
      <c r="R2529" s="372"/>
      <c r="S2529" s="375"/>
      <c r="T2529" s="364"/>
      <c r="U2529" s="370"/>
      <c r="V2529" s="366"/>
      <c r="W2529" s="368"/>
      <c r="X2529" s="370"/>
      <c r="Y2529" s="372"/>
      <c r="Z2529" s="372"/>
      <c r="AA2529" s="372"/>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x14ac:dyDescent="0.15">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64"/>
      <c r="Q2530" s="271"/>
      <c r="R2530" s="372"/>
      <c r="S2530" s="375"/>
      <c r="T2530" s="364"/>
      <c r="U2530" s="370"/>
      <c r="V2530" s="366"/>
      <c r="W2530" s="368"/>
      <c r="X2530" s="370"/>
      <c r="Y2530" s="372"/>
      <c r="Z2530" s="372"/>
      <c r="AA2530" s="372"/>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x14ac:dyDescent="0.15">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64"/>
      <c r="Q2531" s="271"/>
      <c r="R2531" s="372"/>
      <c r="S2531" s="375"/>
      <c r="T2531" s="364"/>
      <c r="U2531" s="370"/>
      <c r="V2531" s="366"/>
      <c r="W2531" s="368"/>
      <c r="X2531" s="370"/>
      <c r="Y2531" s="372"/>
      <c r="Z2531" s="372"/>
      <c r="AA2531" s="372"/>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x14ac:dyDescent="0.15">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64"/>
      <c r="Q2532" s="271"/>
      <c r="R2532" s="372"/>
      <c r="S2532" s="375"/>
      <c r="T2532" s="364"/>
      <c r="U2532" s="370"/>
      <c r="V2532" s="366"/>
      <c r="W2532" s="368"/>
      <c r="X2532" s="370"/>
      <c r="Y2532" s="372"/>
      <c r="Z2532" s="372"/>
      <c r="AA2532" s="372"/>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x14ac:dyDescent="0.15">
      <c r="A2533" s="229"/>
      <c r="B2533" s="230"/>
      <c r="C2533" s="231"/>
      <c r="D2533" s="232">
        <v>1</v>
      </c>
      <c r="E2533" s="233"/>
      <c r="F2533" s="233"/>
      <c r="G2533" s="232"/>
      <c r="H2533" s="234"/>
      <c r="I2533" s="234"/>
      <c r="J2533" s="232"/>
      <c r="K2533" s="233"/>
      <c r="L2533" s="232"/>
      <c r="M2533" s="232"/>
      <c r="N2533" s="232"/>
      <c r="O2533" s="255">
        <f t="shared" si="1628"/>
        <v>0</v>
      </c>
      <c r="P2533" s="350">
        <f>SUM(O2533:O2537)</f>
        <v>0</v>
      </c>
      <c r="Q2533" s="264"/>
      <c r="R2533" s="352">
        <f>SUMPRODUCT(Q2533:Q2537+0)</f>
        <v>0</v>
      </c>
      <c r="S2533" s="354" t="e">
        <f>R2533/P2533</f>
        <v>#DIV/0!</v>
      </c>
      <c r="T2533" s="350" t="e">
        <f>LOOKUP(S2533,{0.4,0.45,0.5,0.55,0.6,0.65,0.7,0.75,0.8,0.85,0.9,0.95,1},{0.1,0.175,0.25,0.325,0.4,0.475,0.55,0.625,0.7,0.775,0.85,0.925,1})</f>
        <v>#DIV/0!</v>
      </c>
      <c r="U2533" s="356"/>
      <c r="V2533" s="358"/>
      <c r="W2533" s="360"/>
      <c r="X2533" s="356"/>
      <c r="Y2533" s="352">
        <f>R2533-(V2533/10)-X2533</f>
        <v>0</v>
      </c>
      <c r="Z2533" s="352" t="e">
        <f>Y2533*T2533*AE2533</f>
        <v>#DIV/0!</v>
      </c>
      <c r="AA2533" s="352"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x14ac:dyDescent="0.15">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51"/>
      <c r="Q2534" s="266"/>
      <c r="R2534" s="353"/>
      <c r="S2534" s="355"/>
      <c r="T2534" s="351"/>
      <c r="U2534" s="357"/>
      <c r="V2534" s="359"/>
      <c r="W2534" s="361"/>
      <c r="X2534" s="357"/>
      <c r="Y2534" s="353"/>
      <c r="Z2534" s="353"/>
      <c r="AA2534" s="353"/>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x14ac:dyDescent="0.15">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51"/>
      <c r="Q2535" s="266"/>
      <c r="R2535" s="353"/>
      <c r="S2535" s="355"/>
      <c r="T2535" s="351"/>
      <c r="U2535" s="357"/>
      <c r="V2535" s="359"/>
      <c r="W2535" s="361"/>
      <c r="X2535" s="357"/>
      <c r="Y2535" s="353"/>
      <c r="Z2535" s="353"/>
      <c r="AA2535" s="353"/>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x14ac:dyDescent="0.15">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51"/>
      <c r="Q2536" s="266"/>
      <c r="R2536" s="353"/>
      <c r="S2536" s="355"/>
      <c r="T2536" s="351"/>
      <c r="U2536" s="357"/>
      <c r="V2536" s="359"/>
      <c r="W2536" s="361"/>
      <c r="X2536" s="357"/>
      <c r="Y2536" s="353"/>
      <c r="Z2536" s="353"/>
      <c r="AA2536" s="353"/>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x14ac:dyDescent="0.15">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51"/>
      <c r="Q2537" s="266"/>
      <c r="R2537" s="353"/>
      <c r="S2537" s="355"/>
      <c r="T2537" s="351"/>
      <c r="U2537" s="357"/>
      <c r="V2537" s="359"/>
      <c r="W2537" s="361"/>
      <c r="X2537" s="357"/>
      <c r="Y2537" s="353"/>
      <c r="Z2537" s="353"/>
      <c r="AA2537" s="353"/>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x14ac:dyDescent="0.15">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x14ac:dyDescent="0.15">
      <c r="A2539" s="229"/>
      <c r="B2539" s="230"/>
      <c r="C2539" s="231"/>
      <c r="D2539" s="232">
        <v>1</v>
      </c>
      <c r="E2539" s="233"/>
      <c r="F2539" s="233"/>
      <c r="G2539" s="232"/>
      <c r="H2539" s="234"/>
      <c r="I2539" s="234"/>
      <c r="J2539" s="232"/>
      <c r="K2539" s="233"/>
      <c r="L2539" s="232"/>
      <c r="M2539" s="232"/>
      <c r="N2539" s="232"/>
      <c r="O2539" s="255">
        <f t="shared" ref="O2539:O2563" si="1645">N2539*M2539</f>
        <v>0</v>
      </c>
      <c r="P2539" s="350">
        <f>SUM(O2539:O2543)</f>
        <v>0</v>
      </c>
      <c r="Q2539" s="264"/>
      <c r="R2539" s="352">
        <f>SUMPRODUCT(Q2539:Q2543+0)</f>
        <v>0</v>
      </c>
      <c r="S2539" s="354" t="e">
        <f>R2539/P2539</f>
        <v>#DIV/0!</v>
      </c>
      <c r="T2539" s="350" t="e">
        <f>LOOKUP(S2539,{0.4,0.45,0.5,0.55,0.6,0.65,0.7,0.75,0.8,0.85,0.9,0.95,1},{0.1,0.175,0.25,0.325,0.4,0.475,0.55,0.625,0.7,0.775,0.85,0.925,1})</f>
        <v>#DIV/0!</v>
      </c>
      <c r="U2539" s="356"/>
      <c r="V2539" s="358"/>
      <c r="W2539" s="360"/>
      <c r="X2539" s="356"/>
      <c r="Y2539" s="352">
        <f>R2539-(V2539/10)-X2539</f>
        <v>0</v>
      </c>
      <c r="Z2539" s="352" t="e">
        <f>Y2539*T2539*AE2539</f>
        <v>#DIV/0!</v>
      </c>
      <c r="AA2539" s="352"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x14ac:dyDescent="0.15">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51"/>
      <c r="Q2540" s="266"/>
      <c r="R2540" s="353"/>
      <c r="S2540" s="355"/>
      <c r="T2540" s="351"/>
      <c r="U2540" s="357"/>
      <c r="V2540" s="359"/>
      <c r="W2540" s="361"/>
      <c r="X2540" s="357"/>
      <c r="Y2540" s="353"/>
      <c r="Z2540" s="353"/>
      <c r="AA2540" s="353"/>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x14ac:dyDescent="0.15">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51"/>
      <c r="Q2541" s="266"/>
      <c r="R2541" s="353"/>
      <c r="S2541" s="355"/>
      <c r="T2541" s="351"/>
      <c r="U2541" s="357"/>
      <c r="V2541" s="359"/>
      <c r="W2541" s="361"/>
      <c r="X2541" s="357"/>
      <c r="Y2541" s="353"/>
      <c r="Z2541" s="353"/>
      <c r="AA2541" s="353"/>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x14ac:dyDescent="0.15">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51"/>
      <c r="Q2542" s="266"/>
      <c r="R2542" s="353"/>
      <c r="S2542" s="355"/>
      <c r="T2542" s="351"/>
      <c r="U2542" s="357"/>
      <c r="V2542" s="359"/>
      <c r="W2542" s="361"/>
      <c r="X2542" s="357"/>
      <c r="Y2542" s="353"/>
      <c r="Z2542" s="353"/>
      <c r="AA2542" s="353"/>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x14ac:dyDescent="0.15">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51"/>
      <c r="Q2543" s="266"/>
      <c r="R2543" s="353"/>
      <c r="S2543" s="355"/>
      <c r="T2543" s="351"/>
      <c r="U2543" s="357"/>
      <c r="V2543" s="359"/>
      <c r="W2543" s="361"/>
      <c r="X2543" s="357"/>
      <c r="Y2543" s="353"/>
      <c r="Z2543" s="353"/>
      <c r="AA2543" s="353"/>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x14ac:dyDescent="0.15">
      <c r="A2544" s="241"/>
      <c r="B2544" s="242"/>
      <c r="C2544" s="243"/>
      <c r="D2544" s="244">
        <v>1</v>
      </c>
      <c r="E2544" s="245"/>
      <c r="F2544" s="245"/>
      <c r="G2544" s="244"/>
      <c r="H2544" s="246"/>
      <c r="I2544" s="246"/>
      <c r="J2544" s="244"/>
      <c r="K2544" s="245"/>
      <c r="L2544" s="244"/>
      <c r="M2544" s="244"/>
      <c r="N2544" s="244"/>
      <c r="O2544" s="257">
        <f t="shared" si="1645"/>
        <v>0</v>
      </c>
      <c r="P2544" s="363">
        <f>SUM(O2544:O2548)</f>
        <v>0</v>
      </c>
      <c r="Q2544" s="269"/>
      <c r="R2544" s="371">
        <f>SUMPRODUCT(Q2544:Q2548+0)</f>
        <v>0</v>
      </c>
      <c r="S2544" s="374" t="e">
        <f>R2544/P2544</f>
        <v>#DIV/0!</v>
      </c>
      <c r="T2544" s="363" t="e">
        <f>LOOKUP(S2544,{0.4,0.45,0.5,0.55,0.6,0.65,0.7,0.75,0.8,0.85,0.9,0.95,1},{0.1,0.175,0.25,0.325,0.4,0.475,0.55,0.625,0.7,0.775,0.85,0.925,1})</f>
        <v>#DIV/0!</v>
      </c>
      <c r="U2544" s="369"/>
      <c r="V2544" s="365"/>
      <c r="W2544" s="367"/>
      <c r="X2544" s="369"/>
      <c r="Y2544" s="371">
        <f>R2544-(V2544/10)-X2544</f>
        <v>0</v>
      </c>
      <c r="Z2544" s="371" t="e">
        <f>Y2544*T2544*AE2544</f>
        <v>#DIV/0!</v>
      </c>
      <c r="AA2544" s="371"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x14ac:dyDescent="0.15">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64"/>
      <c r="Q2545" s="271"/>
      <c r="R2545" s="372"/>
      <c r="S2545" s="375"/>
      <c r="T2545" s="364"/>
      <c r="U2545" s="370"/>
      <c r="V2545" s="366"/>
      <c r="W2545" s="368"/>
      <c r="X2545" s="370"/>
      <c r="Y2545" s="372"/>
      <c r="Z2545" s="372"/>
      <c r="AA2545" s="372"/>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x14ac:dyDescent="0.15">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64"/>
      <c r="Q2546" s="271"/>
      <c r="R2546" s="372"/>
      <c r="S2546" s="375"/>
      <c r="T2546" s="364"/>
      <c r="U2546" s="370"/>
      <c r="V2546" s="366"/>
      <c r="W2546" s="368"/>
      <c r="X2546" s="370"/>
      <c r="Y2546" s="372"/>
      <c r="Z2546" s="372"/>
      <c r="AA2546" s="372"/>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x14ac:dyDescent="0.15">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64"/>
      <c r="Q2547" s="271"/>
      <c r="R2547" s="372"/>
      <c r="S2547" s="375"/>
      <c r="T2547" s="364"/>
      <c r="U2547" s="370"/>
      <c r="V2547" s="366"/>
      <c r="W2547" s="368"/>
      <c r="X2547" s="370"/>
      <c r="Y2547" s="372"/>
      <c r="Z2547" s="372"/>
      <c r="AA2547" s="372"/>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x14ac:dyDescent="0.15">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64"/>
      <c r="Q2548" s="271"/>
      <c r="R2548" s="372"/>
      <c r="S2548" s="375"/>
      <c r="T2548" s="364"/>
      <c r="U2548" s="370"/>
      <c r="V2548" s="366"/>
      <c r="W2548" s="368"/>
      <c r="X2548" s="370"/>
      <c r="Y2548" s="372"/>
      <c r="Z2548" s="372"/>
      <c r="AA2548" s="372"/>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x14ac:dyDescent="0.15">
      <c r="A2549" s="229"/>
      <c r="B2549" s="230"/>
      <c r="C2549" s="231"/>
      <c r="D2549" s="232">
        <v>1</v>
      </c>
      <c r="E2549" s="233"/>
      <c r="F2549" s="233"/>
      <c r="G2549" s="232"/>
      <c r="H2549" s="234"/>
      <c r="I2549" s="234"/>
      <c r="J2549" s="232"/>
      <c r="K2549" s="233"/>
      <c r="L2549" s="232"/>
      <c r="M2549" s="232"/>
      <c r="N2549" s="232"/>
      <c r="O2549" s="255">
        <f t="shared" si="1645"/>
        <v>0</v>
      </c>
      <c r="P2549" s="350">
        <f>SUM(O2549:O2553)</f>
        <v>0</v>
      </c>
      <c r="Q2549" s="264"/>
      <c r="R2549" s="352">
        <f>SUMPRODUCT(Q2549:Q2553+0)</f>
        <v>0</v>
      </c>
      <c r="S2549" s="354" t="e">
        <f>R2549/P2549</f>
        <v>#DIV/0!</v>
      </c>
      <c r="T2549" s="350" t="e">
        <f>LOOKUP(S2549,{0.4,0.45,0.5,0.55,0.6,0.65,0.7,0.75,0.8,0.85,0.9,0.95,1},{0.1,0.175,0.25,0.325,0.4,0.475,0.55,0.625,0.7,0.775,0.85,0.925,1})</f>
        <v>#DIV/0!</v>
      </c>
      <c r="U2549" s="356"/>
      <c r="V2549" s="358"/>
      <c r="W2549" s="360"/>
      <c r="X2549" s="356"/>
      <c r="Y2549" s="352">
        <f>R2549-(V2549/10)-X2549</f>
        <v>0</v>
      </c>
      <c r="Z2549" s="352" t="e">
        <f>Y2549*T2549*AE2549</f>
        <v>#DIV/0!</v>
      </c>
      <c r="AA2549" s="352"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x14ac:dyDescent="0.15">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51"/>
      <c r="Q2550" s="266"/>
      <c r="R2550" s="353"/>
      <c r="S2550" s="355"/>
      <c r="T2550" s="351"/>
      <c r="U2550" s="357"/>
      <c r="V2550" s="359"/>
      <c r="W2550" s="361"/>
      <c r="X2550" s="357"/>
      <c r="Y2550" s="353"/>
      <c r="Z2550" s="353"/>
      <c r="AA2550" s="353"/>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x14ac:dyDescent="0.15">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51"/>
      <c r="Q2551" s="266"/>
      <c r="R2551" s="353"/>
      <c r="S2551" s="355"/>
      <c r="T2551" s="351"/>
      <c r="U2551" s="357"/>
      <c r="V2551" s="359"/>
      <c r="W2551" s="361"/>
      <c r="X2551" s="357"/>
      <c r="Y2551" s="353"/>
      <c r="Z2551" s="353"/>
      <c r="AA2551" s="353"/>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x14ac:dyDescent="0.15">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51"/>
      <c r="Q2552" s="266"/>
      <c r="R2552" s="353"/>
      <c r="S2552" s="355"/>
      <c r="T2552" s="351"/>
      <c r="U2552" s="357"/>
      <c r="V2552" s="359"/>
      <c r="W2552" s="361"/>
      <c r="X2552" s="357"/>
      <c r="Y2552" s="353"/>
      <c r="Z2552" s="353"/>
      <c r="AA2552" s="353"/>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x14ac:dyDescent="0.15">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51"/>
      <c r="Q2553" s="266"/>
      <c r="R2553" s="353"/>
      <c r="S2553" s="355"/>
      <c r="T2553" s="351"/>
      <c r="U2553" s="357"/>
      <c r="V2553" s="359"/>
      <c r="W2553" s="361"/>
      <c r="X2553" s="357"/>
      <c r="Y2553" s="353"/>
      <c r="Z2553" s="353"/>
      <c r="AA2553" s="353"/>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x14ac:dyDescent="0.15">
      <c r="A2554" s="241"/>
      <c r="B2554" s="242"/>
      <c r="C2554" s="243"/>
      <c r="D2554" s="244">
        <v>1</v>
      </c>
      <c r="E2554" s="245"/>
      <c r="F2554" s="245"/>
      <c r="G2554" s="244"/>
      <c r="H2554" s="246"/>
      <c r="I2554" s="246"/>
      <c r="J2554" s="244"/>
      <c r="K2554" s="245"/>
      <c r="L2554" s="244"/>
      <c r="M2554" s="244"/>
      <c r="N2554" s="244"/>
      <c r="O2554" s="257">
        <f t="shared" si="1645"/>
        <v>0</v>
      </c>
      <c r="P2554" s="363">
        <f>SUM(O2554:O2558)</f>
        <v>0</v>
      </c>
      <c r="Q2554" s="269"/>
      <c r="R2554" s="371">
        <f>SUMPRODUCT(Q2554:Q2558+0)</f>
        <v>0</v>
      </c>
      <c r="S2554" s="374" t="e">
        <f>R2554/P2554</f>
        <v>#DIV/0!</v>
      </c>
      <c r="T2554" s="363" t="e">
        <f>LOOKUP(S2554,{0.4,0.45,0.5,0.55,0.6,0.65,0.7,0.75,0.8,0.85,0.9,0.95,1},{0.1,0.175,0.25,0.325,0.4,0.475,0.55,0.625,0.7,0.775,0.85,0.925,1})</f>
        <v>#DIV/0!</v>
      </c>
      <c r="U2554" s="369"/>
      <c r="V2554" s="365"/>
      <c r="W2554" s="367"/>
      <c r="X2554" s="369"/>
      <c r="Y2554" s="371">
        <f>R2554-(V2554/10)-X2554</f>
        <v>0</v>
      </c>
      <c r="Z2554" s="371" t="e">
        <f>Y2554*T2554*AE2554</f>
        <v>#DIV/0!</v>
      </c>
      <c r="AA2554" s="371"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x14ac:dyDescent="0.15">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64"/>
      <c r="Q2555" s="271"/>
      <c r="R2555" s="372"/>
      <c r="S2555" s="375"/>
      <c r="T2555" s="364"/>
      <c r="U2555" s="370"/>
      <c r="V2555" s="366"/>
      <c r="W2555" s="368"/>
      <c r="X2555" s="370"/>
      <c r="Y2555" s="372"/>
      <c r="Z2555" s="372"/>
      <c r="AA2555" s="372"/>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x14ac:dyDescent="0.15">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64"/>
      <c r="Q2556" s="271"/>
      <c r="R2556" s="372"/>
      <c r="S2556" s="375"/>
      <c r="T2556" s="364"/>
      <c r="U2556" s="370"/>
      <c r="V2556" s="366"/>
      <c r="W2556" s="368"/>
      <c r="X2556" s="370"/>
      <c r="Y2556" s="372"/>
      <c r="Z2556" s="372"/>
      <c r="AA2556" s="372"/>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x14ac:dyDescent="0.15">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64"/>
      <c r="Q2557" s="271"/>
      <c r="R2557" s="372"/>
      <c r="S2557" s="375"/>
      <c r="T2557" s="364"/>
      <c r="U2557" s="370"/>
      <c r="V2557" s="366"/>
      <c r="W2557" s="368"/>
      <c r="X2557" s="370"/>
      <c r="Y2557" s="372"/>
      <c r="Z2557" s="372"/>
      <c r="AA2557" s="372"/>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x14ac:dyDescent="0.15">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64"/>
      <c r="Q2558" s="271"/>
      <c r="R2558" s="372"/>
      <c r="S2558" s="375"/>
      <c r="T2558" s="364"/>
      <c r="U2558" s="370"/>
      <c r="V2558" s="366"/>
      <c r="W2558" s="368"/>
      <c r="X2558" s="370"/>
      <c r="Y2558" s="372"/>
      <c r="Z2558" s="372"/>
      <c r="AA2558" s="372"/>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x14ac:dyDescent="0.15">
      <c r="A2559" s="229"/>
      <c r="B2559" s="230"/>
      <c r="C2559" s="231"/>
      <c r="D2559" s="232">
        <v>1</v>
      </c>
      <c r="E2559" s="233"/>
      <c r="F2559" s="233"/>
      <c r="G2559" s="232"/>
      <c r="H2559" s="234"/>
      <c r="I2559" s="234"/>
      <c r="J2559" s="232"/>
      <c r="K2559" s="233"/>
      <c r="L2559" s="232"/>
      <c r="M2559" s="232"/>
      <c r="N2559" s="232"/>
      <c r="O2559" s="255">
        <f t="shared" si="1645"/>
        <v>0</v>
      </c>
      <c r="P2559" s="350">
        <f>SUM(O2559:O2563)</f>
        <v>0</v>
      </c>
      <c r="Q2559" s="264"/>
      <c r="R2559" s="352">
        <f>SUMPRODUCT(Q2559:Q2563+0)</f>
        <v>0</v>
      </c>
      <c r="S2559" s="354" t="e">
        <f>R2559/P2559</f>
        <v>#DIV/0!</v>
      </c>
      <c r="T2559" s="350" t="e">
        <f>LOOKUP(S2559,{0.4,0.45,0.5,0.55,0.6,0.65,0.7,0.75,0.8,0.85,0.9,0.95,1},{0.1,0.175,0.25,0.325,0.4,0.475,0.55,0.625,0.7,0.775,0.85,0.925,1})</f>
        <v>#DIV/0!</v>
      </c>
      <c r="U2559" s="356"/>
      <c r="V2559" s="358"/>
      <c r="W2559" s="360"/>
      <c r="X2559" s="356"/>
      <c r="Y2559" s="352">
        <f>R2559-(V2559/10)-X2559</f>
        <v>0</v>
      </c>
      <c r="Z2559" s="352" t="e">
        <f>Y2559*T2559*AE2559</f>
        <v>#DIV/0!</v>
      </c>
      <c r="AA2559" s="352"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x14ac:dyDescent="0.15">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51"/>
      <c r="Q2560" s="266"/>
      <c r="R2560" s="353"/>
      <c r="S2560" s="355"/>
      <c r="T2560" s="351"/>
      <c r="U2560" s="357"/>
      <c r="V2560" s="359"/>
      <c r="W2560" s="361"/>
      <c r="X2560" s="357"/>
      <c r="Y2560" s="353"/>
      <c r="Z2560" s="353"/>
      <c r="AA2560" s="353"/>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x14ac:dyDescent="0.15">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51"/>
      <c r="Q2561" s="266"/>
      <c r="R2561" s="353"/>
      <c r="S2561" s="355"/>
      <c r="T2561" s="351"/>
      <c r="U2561" s="357"/>
      <c r="V2561" s="359"/>
      <c r="W2561" s="361"/>
      <c r="X2561" s="357"/>
      <c r="Y2561" s="353"/>
      <c r="Z2561" s="353"/>
      <c r="AA2561" s="353"/>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x14ac:dyDescent="0.15">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51"/>
      <c r="Q2562" s="266"/>
      <c r="R2562" s="353"/>
      <c r="S2562" s="355"/>
      <c r="T2562" s="351"/>
      <c r="U2562" s="357"/>
      <c r="V2562" s="359"/>
      <c r="W2562" s="361"/>
      <c r="X2562" s="357"/>
      <c r="Y2562" s="353"/>
      <c r="Z2562" s="353"/>
      <c r="AA2562" s="353"/>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x14ac:dyDescent="0.15">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51"/>
      <c r="Q2563" s="266"/>
      <c r="R2563" s="353"/>
      <c r="S2563" s="355"/>
      <c r="T2563" s="351"/>
      <c r="U2563" s="357"/>
      <c r="V2563" s="359"/>
      <c r="W2563" s="361"/>
      <c r="X2563" s="357"/>
      <c r="Y2563" s="353"/>
      <c r="Z2563" s="353"/>
      <c r="AA2563" s="353"/>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x14ac:dyDescent="0.15">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x14ac:dyDescent="0.15">
      <c r="A2565" s="229"/>
      <c r="B2565" s="230"/>
      <c r="C2565" s="231"/>
      <c r="D2565" s="232">
        <v>1</v>
      </c>
      <c r="E2565" s="233"/>
      <c r="F2565" s="233"/>
      <c r="G2565" s="232"/>
      <c r="H2565" s="234"/>
      <c r="I2565" s="234"/>
      <c r="J2565" s="232"/>
      <c r="K2565" s="233"/>
      <c r="L2565" s="232"/>
      <c r="M2565" s="232"/>
      <c r="N2565" s="232"/>
      <c r="O2565" s="255">
        <f t="shared" ref="O2565:O2589" si="1662">N2565*M2565</f>
        <v>0</v>
      </c>
      <c r="P2565" s="350">
        <f>SUM(O2565:O2569)</f>
        <v>0</v>
      </c>
      <c r="Q2565" s="264"/>
      <c r="R2565" s="352">
        <f>SUMPRODUCT(Q2565:Q2569+0)</f>
        <v>0</v>
      </c>
      <c r="S2565" s="354" t="e">
        <f>R2565/P2565</f>
        <v>#DIV/0!</v>
      </c>
      <c r="T2565" s="350" t="e">
        <f>LOOKUP(S2565,{0.4,0.45,0.5,0.55,0.6,0.65,0.7,0.75,0.8,0.85,0.9,0.95,1},{0.1,0.175,0.25,0.325,0.4,0.475,0.55,0.625,0.7,0.775,0.85,0.925,1})</f>
        <v>#DIV/0!</v>
      </c>
      <c r="U2565" s="356"/>
      <c r="V2565" s="358"/>
      <c r="W2565" s="360"/>
      <c r="X2565" s="356"/>
      <c r="Y2565" s="352">
        <f>R2565-(V2565/10)-X2565</f>
        <v>0</v>
      </c>
      <c r="Z2565" s="352" t="e">
        <f>Y2565*T2565*AE2565</f>
        <v>#DIV/0!</v>
      </c>
      <c r="AA2565" s="352"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x14ac:dyDescent="0.15">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51"/>
      <c r="Q2566" s="266"/>
      <c r="R2566" s="353"/>
      <c r="S2566" s="355"/>
      <c r="T2566" s="351"/>
      <c r="U2566" s="357"/>
      <c r="V2566" s="359"/>
      <c r="W2566" s="361"/>
      <c r="X2566" s="357"/>
      <c r="Y2566" s="353"/>
      <c r="Z2566" s="353"/>
      <c r="AA2566" s="353"/>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x14ac:dyDescent="0.15">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51"/>
      <c r="Q2567" s="266"/>
      <c r="R2567" s="353"/>
      <c r="S2567" s="355"/>
      <c r="T2567" s="351"/>
      <c r="U2567" s="357"/>
      <c r="V2567" s="359"/>
      <c r="W2567" s="361"/>
      <c r="X2567" s="357"/>
      <c r="Y2567" s="353"/>
      <c r="Z2567" s="353"/>
      <c r="AA2567" s="353"/>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x14ac:dyDescent="0.15">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51"/>
      <c r="Q2568" s="266"/>
      <c r="R2568" s="353"/>
      <c r="S2568" s="355"/>
      <c r="T2568" s="351"/>
      <c r="U2568" s="357"/>
      <c r="V2568" s="359"/>
      <c r="W2568" s="361"/>
      <c r="X2568" s="357"/>
      <c r="Y2568" s="353"/>
      <c r="Z2568" s="353"/>
      <c r="AA2568" s="353"/>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x14ac:dyDescent="0.15">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51"/>
      <c r="Q2569" s="266"/>
      <c r="R2569" s="353"/>
      <c r="S2569" s="355"/>
      <c r="T2569" s="351"/>
      <c r="U2569" s="357"/>
      <c r="V2569" s="359"/>
      <c r="W2569" s="361"/>
      <c r="X2569" s="357"/>
      <c r="Y2569" s="353"/>
      <c r="Z2569" s="353"/>
      <c r="AA2569" s="353"/>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x14ac:dyDescent="0.15">
      <c r="A2570" s="241"/>
      <c r="B2570" s="242"/>
      <c r="C2570" s="243"/>
      <c r="D2570" s="244">
        <v>1</v>
      </c>
      <c r="E2570" s="245"/>
      <c r="F2570" s="245"/>
      <c r="G2570" s="244"/>
      <c r="H2570" s="246"/>
      <c r="I2570" s="246"/>
      <c r="J2570" s="244"/>
      <c r="K2570" s="245"/>
      <c r="L2570" s="244"/>
      <c r="M2570" s="244"/>
      <c r="N2570" s="244"/>
      <c r="O2570" s="257">
        <f t="shared" si="1662"/>
        <v>0</v>
      </c>
      <c r="P2570" s="363">
        <f>SUM(O2570:O2574)</f>
        <v>0</v>
      </c>
      <c r="Q2570" s="269"/>
      <c r="R2570" s="371">
        <f>SUMPRODUCT(Q2570:Q2574+0)</f>
        <v>0</v>
      </c>
      <c r="S2570" s="374" t="e">
        <f>R2570/P2570</f>
        <v>#DIV/0!</v>
      </c>
      <c r="T2570" s="363" t="e">
        <f>LOOKUP(S2570,{0.4,0.45,0.5,0.55,0.6,0.65,0.7,0.75,0.8,0.85,0.9,0.95,1},{0.1,0.175,0.25,0.325,0.4,0.475,0.55,0.625,0.7,0.775,0.85,0.925,1})</f>
        <v>#DIV/0!</v>
      </c>
      <c r="U2570" s="369"/>
      <c r="V2570" s="365"/>
      <c r="W2570" s="367"/>
      <c r="X2570" s="369"/>
      <c r="Y2570" s="371">
        <f>R2570-(V2570/10)-X2570</f>
        <v>0</v>
      </c>
      <c r="Z2570" s="371" t="e">
        <f>Y2570*T2570*AE2570</f>
        <v>#DIV/0!</v>
      </c>
      <c r="AA2570" s="371"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x14ac:dyDescent="0.15">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64"/>
      <c r="Q2571" s="271"/>
      <c r="R2571" s="372"/>
      <c r="S2571" s="375"/>
      <c r="T2571" s="364"/>
      <c r="U2571" s="370"/>
      <c r="V2571" s="366"/>
      <c r="W2571" s="368"/>
      <c r="X2571" s="370"/>
      <c r="Y2571" s="372"/>
      <c r="Z2571" s="372"/>
      <c r="AA2571" s="372"/>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x14ac:dyDescent="0.15">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64"/>
      <c r="Q2572" s="271"/>
      <c r="R2572" s="372"/>
      <c r="S2572" s="375"/>
      <c r="T2572" s="364"/>
      <c r="U2572" s="370"/>
      <c r="V2572" s="366"/>
      <c r="W2572" s="368"/>
      <c r="X2572" s="370"/>
      <c r="Y2572" s="372"/>
      <c r="Z2572" s="372"/>
      <c r="AA2572" s="372"/>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x14ac:dyDescent="0.15">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64"/>
      <c r="Q2573" s="271"/>
      <c r="R2573" s="372"/>
      <c r="S2573" s="375"/>
      <c r="T2573" s="364"/>
      <c r="U2573" s="370"/>
      <c r="V2573" s="366"/>
      <c r="W2573" s="368"/>
      <c r="X2573" s="370"/>
      <c r="Y2573" s="372"/>
      <c r="Z2573" s="372"/>
      <c r="AA2573" s="372"/>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x14ac:dyDescent="0.15">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64"/>
      <c r="Q2574" s="271"/>
      <c r="R2574" s="372"/>
      <c r="S2574" s="375"/>
      <c r="T2574" s="364"/>
      <c r="U2574" s="370"/>
      <c r="V2574" s="366"/>
      <c r="W2574" s="368"/>
      <c r="X2574" s="370"/>
      <c r="Y2574" s="372"/>
      <c r="Z2574" s="372"/>
      <c r="AA2574" s="372"/>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x14ac:dyDescent="0.15">
      <c r="A2575" s="229"/>
      <c r="B2575" s="230"/>
      <c r="C2575" s="231"/>
      <c r="D2575" s="232">
        <v>1</v>
      </c>
      <c r="E2575" s="233"/>
      <c r="F2575" s="233"/>
      <c r="G2575" s="232"/>
      <c r="H2575" s="234"/>
      <c r="I2575" s="234"/>
      <c r="J2575" s="232"/>
      <c r="K2575" s="233"/>
      <c r="L2575" s="232"/>
      <c r="M2575" s="232"/>
      <c r="N2575" s="232"/>
      <c r="O2575" s="255">
        <f t="shared" si="1662"/>
        <v>0</v>
      </c>
      <c r="P2575" s="350">
        <f>SUM(O2575:O2579)</f>
        <v>0</v>
      </c>
      <c r="Q2575" s="264"/>
      <c r="R2575" s="352">
        <f>SUMPRODUCT(Q2575:Q2579+0)</f>
        <v>0</v>
      </c>
      <c r="S2575" s="354" t="e">
        <f>R2575/P2575</f>
        <v>#DIV/0!</v>
      </c>
      <c r="T2575" s="350" t="e">
        <f>LOOKUP(S2575,{0.4,0.45,0.5,0.55,0.6,0.65,0.7,0.75,0.8,0.85,0.9,0.95,1},{0.1,0.175,0.25,0.325,0.4,0.475,0.55,0.625,0.7,0.775,0.85,0.925,1})</f>
        <v>#DIV/0!</v>
      </c>
      <c r="U2575" s="356"/>
      <c r="V2575" s="358"/>
      <c r="W2575" s="360"/>
      <c r="X2575" s="356"/>
      <c r="Y2575" s="352">
        <f>R2575-(V2575/10)-X2575</f>
        <v>0</v>
      </c>
      <c r="Z2575" s="352" t="e">
        <f>Y2575*T2575*AE2575</f>
        <v>#DIV/0!</v>
      </c>
      <c r="AA2575" s="352"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x14ac:dyDescent="0.15">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51"/>
      <c r="Q2576" s="266"/>
      <c r="R2576" s="353"/>
      <c r="S2576" s="355"/>
      <c r="T2576" s="351"/>
      <c r="U2576" s="357"/>
      <c r="V2576" s="359"/>
      <c r="W2576" s="361"/>
      <c r="X2576" s="357"/>
      <c r="Y2576" s="353"/>
      <c r="Z2576" s="353"/>
      <c r="AA2576" s="353"/>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x14ac:dyDescent="0.15">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51"/>
      <c r="Q2577" s="266"/>
      <c r="R2577" s="353"/>
      <c r="S2577" s="355"/>
      <c r="T2577" s="351"/>
      <c r="U2577" s="357"/>
      <c r="V2577" s="359"/>
      <c r="W2577" s="361"/>
      <c r="X2577" s="357"/>
      <c r="Y2577" s="353"/>
      <c r="Z2577" s="353"/>
      <c r="AA2577" s="353"/>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x14ac:dyDescent="0.15">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51"/>
      <c r="Q2578" s="266"/>
      <c r="R2578" s="353"/>
      <c r="S2578" s="355"/>
      <c r="T2578" s="351"/>
      <c r="U2578" s="357"/>
      <c r="V2578" s="359"/>
      <c r="W2578" s="361"/>
      <c r="X2578" s="357"/>
      <c r="Y2578" s="353"/>
      <c r="Z2578" s="353"/>
      <c r="AA2578" s="353"/>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x14ac:dyDescent="0.15">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51"/>
      <c r="Q2579" s="266"/>
      <c r="R2579" s="353"/>
      <c r="S2579" s="355"/>
      <c r="T2579" s="351"/>
      <c r="U2579" s="357"/>
      <c r="V2579" s="359"/>
      <c r="W2579" s="361"/>
      <c r="X2579" s="357"/>
      <c r="Y2579" s="353"/>
      <c r="Z2579" s="353"/>
      <c r="AA2579" s="353"/>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x14ac:dyDescent="0.15">
      <c r="A2580" s="241"/>
      <c r="B2580" s="242"/>
      <c r="C2580" s="243"/>
      <c r="D2580" s="244">
        <v>1</v>
      </c>
      <c r="E2580" s="245"/>
      <c r="F2580" s="245"/>
      <c r="G2580" s="244"/>
      <c r="H2580" s="246"/>
      <c r="I2580" s="246"/>
      <c r="J2580" s="244"/>
      <c r="K2580" s="245"/>
      <c r="L2580" s="244"/>
      <c r="M2580" s="244"/>
      <c r="N2580" s="244"/>
      <c r="O2580" s="257">
        <f t="shared" si="1662"/>
        <v>0</v>
      </c>
      <c r="P2580" s="363">
        <f>SUM(O2580:O2584)</f>
        <v>0</v>
      </c>
      <c r="Q2580" s="269"/>
      <c r="R2580" s="371">
        <f>SUMPRODUCT(Q2580:Q2584+0)</f>
        <v>0</v>
      </c>
      <c r="S2580" s="374" t="e">
        <f>R2580/P2580</f>
        <v>#DIV/0!</v>
      </c>
      <c r="T2580" s="363" t="e">
        <f>LOOKUP(S2580,{0.4,0.45,0.5,0.55,0.6,0.65,0.7,0.75,0.8,0.85,0.9,0.95,1},{0.1,0.175,0.25,0.325,0.4,0.475,0.55,0.625,0.7,0.775,0.85,0.925,1})</f>
        <v>#DIV/0!</v>
      </c>
      <c r="U2580" s="369"/>
      <c r="V2580" s="365"/>
      <c r="W2580" s="367"/>
      <c r="X2580" s="369"/>
      <c r="Y2580" s="371">
        <f>R2580-(V2580/10)-X2580</f>
        <v>0</v>
      </c>
      <c r="Z2580" s="371" t="e">
        <f>Y2580*T2580*AE2580</f>
        <v>#DIV/0!</v>
      </c>
      <c r="AA2580" s="371"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x14ac:dyDescent="0.15">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64"/>
      <c r="Q2581" s="271"/>
      <c r="R2581" s="372"/>
      <c r="S2581" s="375"/>
      <c r="T2581" s="364"/>
      <c r="U2581" s="370"/>
      <c r="V2581" s="366"/>
      <c r="W2581" s="368"/>
      <c r="X2581" s="370"/>
      <c r="Y2581" s="372"/>
      <c r="Z2581" s="372"/>
      <c r="AA2581" s="372"/>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x14ac:dyDescent="0.15">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64"/>
      <c r="Q2582" s="271"/>
      <c r="R2582" s="372"/>
      <c r="S2582" s="375"/>
      <c r="T2582" s="364"/>
      <c r="U2582" s="370"/>
      <c r="V2582" s="366"/>
      <c r="W2582" s="368"/>
      <c r="X2582" s="370"/>
      <c r="Y2582" s="372"/>
      <c r="Z2582" s="372"/>
      <c r="AA2582" s="372"/>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x14ac:dyDescent="0.15">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64"/>
      <c r="Q2583" s="271"/>
      <c r="R2583" s="372"/>
      <c r="S2583" s="375"/>
      <c r="T2583" s="364"/>
      <c r="U2583" s="370"/>
      <c r="V2583" s="366"/>
      <c r="W2583" s="368"/>
      <c r="X2583" s="370"/>
      <c r="Y2583" s="372"/>
      <c r="Z2583" s="372"/>
      <c r="AA2583" s="372"/>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x14ac:dyDescent="0.15">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64"/>
      <c r="Q2584" s="271"/>
      <c r="R2584" s="372"/>
      <c r="S2584" s="375"/>
      <c r="T2584" s="364"/>
      <c r="U2584" s="370"/>
      <c r="V2584" s="366"/>
      <c r="W2584" s="368"/>
      <c r="X2584" s="370"/>
      <c r="Y2584" s="372"/>
      <c r="Z2584" s="372"/>
      <c r="AA2584" s="372"/>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x14ac:dyDescent="0.15">
      <c r="A2585" s="229"/>
      <c r="B2585" s="230"/>
      <c r="C2585" s="231"/>
      <c r="D2585" s="232">
        <v>1</v>
      </c>
      <c r="E2585" s="233"/>
      <c r="F2585" s="233"/>
      <c r="G2585" s="232"/>
      <c r="H2585" s="234"/>
      <c r="I2585" s="234"/>
      <c r="J2585" s="232"/>
      <c r="K2585" s="233"/>
      <c r="L2585" s="232"/>
      <c r="M2585" s="232"/>
      <c r="N2585" s="232"/>
      <c r="O2585" s="255">
        <f t="shared" si="1662"/>
        <v>0</v>
      </c>
      <c r="P2585" s="350">
        <f>SUM(O2585:O2589)</f>
        <v>0</v>
      </c>
      <c r="Q2585" s="264"/>
      <c r="R2585" s="352">
        <f>SUMPRODUCT(Q2585:Q2589+0)</f>
        <v>0</v>
      </c>
      <c r="S2585" s="354" t="e">
        <f>R2585/P2585</f>
        <v>#DIV/0!</v>
      </c>
      <c r="T2585" s="350" t="e">
        <f>LOOKUP(S2585,{0.4,0.45,0.5,0.55,0.6,0.65,0.7,0.75,0.8,0.85,0.9,0.95,1},{0.1,0.175,0.25,0.325,0.4,0.475,0.55,0.625,0.7,0.775,0.85,0.925,1})</f>
        <v>#DIV/0!</v>
      </c>
      <c r="U2585" s="356"/>
      <c r="V2585" s="358"/>
      <c r="W2585" s="360"/>
      <c r="X2585" s="356"/>
      <c r="Y2585" s="352">
        <f>R2585-(V2585/10)-X2585</f>
        <v>0</v>
      </c>
      <c r="Z2585" s="352" t="e">
        <f>Y2585*T2585*AE2585</f>
        <v>#DIV/0!</v>
      </c>
      <c r="AA2585" s="352"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x14ac:dyDescent="0.15">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51"/>
      <c r="Q2586" s="266"/>
      <c r="R2586" s="353"/>
      <c r="S2586" s="355"/>
      <c r="T2586" s="351"/>
      <c r="U2586" s="357"/>
      <c r="V2586" s="359"/>
      <c r="W2586" s="361"/>
      <c r="X2586" s="357"/>
      <c r="Y2586" s="353"/>
      <c r="Z2586" s="353"/>
      <c r="AA2586" s="353"/>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x14ac:dyDescent="0.15">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51"/>
      <c r="Q2587" s="266"/>
      <c r="R2587" s="353"/>
      <c r="S2587" s="355"/>
      <c r="T2587" s="351"/>
      <c r="U2587" s="357"/>
      <c r="V2587" s="359"/>
      <c r="W2587" s="361"/>
      <c r="X2587" s="357"/>
      <c r="Y2587" s="353"/>
      <c r="Z2587" s="353"/>
      <c r="AA2587" s="353"/>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x14ac:dyDescent="0.15">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51"/>
      <c r="Q2588" s="266"/>
      <c r="R2588" s="353"/>
      <c r="S2588" s="355"/>
      <c r="T2588" s="351"/>
      <c r="U2588" s="357"/>
      <c r="V2588" s="359"/>
      <c r="W2588" s="361"/>
      <c r="X2588" s="357"/>
      <c r="Y2588" s="353"/>
      <c r="Z2588" s="353"/>
      <c r="AA2588" s="353"/>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x14ac:dyDescent="0.15">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51"/>
      <c r="Q2589" s="266"/>
      <c r="R2589" s="353"/>
      <c r="S2589" s="355"/>
      <c r="T2589" s="351"/>
      <c r="U2589" s="357"/>
      <c r="V2589" s="359"/>
      <c r="W2589" s="361"/>
      <c r="X2589" s="357"/>
      <c r="Y2589" s="353"/>
      <c r="Z2589" s="353"/>
      <c r="AA2589" s="353"/>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x14ac:dyDescent="0.15">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x14ac:dyDescent="0.15">
      <c r="A2591" s="229"/>
      <c r="B2591" s="230"/>
      <c r="C2591" s="231"/>
      <c r="D2591" s="232">
        <v>1</v>
      </c>
      <c r="E2591" s="233"/>
      <c r="F2591" s="233"/>
      <c r="G2591" s="232"/>
      <c r="H2591" s="234"/>
      <c r="I2591" s="234"/>
      <c r="J2591" s="232"/>
      <c r="K2591" s="233"/>
      <c r="L2591" s="232"/>
      <c r="M2591" s="232"/>
      <c r="N2591" s="232"/>
      <c r="O2591" s="255">
        <f t="shared" ref="O2591:O2615" si="1679">N2591*M2591</f>
        <v>0</v>
      </c>
      <c r="P2591" s="350">
        <f>SUM(O2591:O2595)</f>
        <v>0</v>
      </c>
      <c r="Q2591" s="264"/>
      <c r="R2591" s="352">
        <f>SUMPRODUCT(Q2591:Q2595+0)</f>
        <v>0</v>
      </c>
      <c r="S2591" s="354" t="e">
        <f>R2591/P2591</f>
        <v>#DIV/0!</v>
      </c>
      <c r="T2591" s="350" t="e">
        <f>LOOKUP(S2591,{0.4,0.45,0.5,0.55,0.6,0.65,0.7,0.75,0.8,0.85,0.9,0.95,1},{0.1,0.175,0.25,0.325,0.4,0.475,0.55,0.625,0.7,0.775,0.85,0.925,1})</f>
        <v>#DIV/0!</v>
      </c>
      <c r="U2591" s="356"/>
      <c r="V2591" s="358"/>
      <c r="W2591" s="360"/>
      <c r="X2591" s="356"/>
      <c r="Y2591" s="352">
        <f>R2591-(V2591/10)-X2591</f>
        <v>0</v>
      </c>
      <c r="Z2591" s="352" t="e">
        <f>Y2591*T2591*AE2591</f>
        <v>#DIV/0!</v>
      </c>
      <c r="AA2591" s="352"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x14ac:dyDescent="0.15">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51"/>
      <c r="Q2592" s="266"/>
      <c r="R2592" s="353"/>
      <c r="S2592" s="355"/>
      <c r="T2592" s="351"/>
      <c r="U2592" s="357"/>
      <c r="V2592" s="359"/>
      <c r="W2592" s="361"/>
      <c r="X2592" s="357"/>
      <c r="Y2592" s="353"/>
      <c r="Z2592" s="353"/>
      <c r="AA2592" s="353"/>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x14ac:dyDescent="0.15">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51"/>
      <c r="Q2593" s="266"/>
      <c r="R2593" s="353"/>
      <c r="S2593" s="355"/>
      <c r="T2593" s="351"/>
      <c r="U2593" s="357"/>
      <c r="V2593" s="359"/>
      <c r="W2593" s="361"/>
      <c r="X2593" s="357"/>
      <c r="Y2593" s="353"/>
      <c r="Z2593" s="353"/>
      <c r="AA2593" s="353"/>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x14ac:dyDescent="0.15">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51"/>
      <c r="Q2594" s="266"/>
      <c r="R2594" s="353"/>
      <c r="S2594" s="355"/>
      <c r="T2594" s="351"/>
      <c r="U2594" s="357"/>
      <c r="V2594" s="359"/>
      <c r="W2594" s="361"/>
      <c r="X2594" s="357"/>
      <c r="Y2594" s="353"/>
      <c r="Z2594" s="353"/>
      <c r="AA2594" s="353"/>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x14ac:dyDescent="0.15">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51"/>
      <c r="Q2595" s="266"/>
      <c r="R2595" s="353"/>
      <c r="S2595" s="355"/>
      <c r="T2595" s="351"/>
      <c r="U2595" s="357"/>
      <c r="V2595" s="359"/>
      <c r="W2595" s="361"/>
      <c r="X2595" s="357"/>
      <c r="Y2595" s="353"/>
      <c r="Z2595" s="353"/>
      <c r="AA2595" s="353"/>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x14ac:dyDescent="0.15">
      <c r="A2596" s="241"/>
      <c r="B2596" s="242"/>
      <c r="C2596" s="243"/>
      <c r="D2596" s="244">
        <v>1</v>
      </c>
      <c r="E2596" s="245"/>
      <c r="F2596" s="245"/>
      <c r="G2596" s="244"/>
      <c r="H2596" s="246"/>
      <c r="I2596" s="246"/>
      <c r="J2596" s="244"/>
      <c r="K2596" s="245"/>
      <c r="L2596" s="244"/>
      <c r="M2596" s="244"/>
      <c r="N2596" s="244"/>
      <c r="O2596" s="257">
        <f t="shared" si="1679"/>
        <v>0</v>
      </c>
      <c r="P2596" s="363">
        <f>SUM(O2596:O2600)</f>
        <v>0</v>
      </c>
      <c r="Q2596" s="269"/>
      <c r="R2596" s="371">
        <f>SUMPRODUCT(Q2596:Q2600+0)</f>
        <v>0</v>
      </c>
      <c r="S2596" s="374" t="e">
        <f>R2596/P2596</f>
        <v>#DIV/0!</v>
      </c>
      <c r="T2596" s="363" t="e">
        <f>LOOKUP(S2596,{0.4,0.45,0.5,0.55,0.6,0.65,0.7,0.75,0.8,0.85,0.9,0.95,1},{0.1,0.175,0.25,0.325,0.4,0.475,0.55,0.625,0.7,0.775,0.85,0.925,1})</f>
        <v>#DIV/0!</v>
      </c>
      <c r="U2596" s="369"/>
      <c r="V2596" s="365"/>
      <c r="W2596" s="367"/>
      <c r="X2596" s="369"/>
      <c r="Y2596" s="371">
        <f>R2596-(V2596/10)-X2596</f>
        <v>0</v>
      </c>
      <c r="Z2596" s="371" t="e">
        <f>Y2596*T2596*AE2596</f>
        <v>#DIV/0!</v>
      </c>
      <c r="AA2596" s="371"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x14ac:dyDescent="0.15">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64"/>
      <c r="Q2597" s="271"/>
      <c r="R2597" s="372"/>
      <c r="S2597" s="375"/>
      <c r="T2597" s="364"/>
      <c r="U2597" s="370"/>
      <c r="V2597" s="366"/>
      <c r="W2597" s="368"/>
      <c r="X2597" s="370"/>
      <c r="Y2597" s="372"/>
      <c r="Z2597" s="372"/>
      <c r="AA2597" s="372"/>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x14ac:dyDescent="0.15">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64"/>
      <c r="Q2598" s="271"/>
      <c r="R2598" s="372"/>
      <c r="S2598" s="375"/>
      <c r="T2598" s="364"/>
      <c r="U2598" s="370"/>
      <c r="V2598" s="366"/>
      <c r="W2598" s="368"/>
      <c r="X2598" s="370"/>
      <c r="Y2598" s="372"/>
      <c r="Z2598" s="372"/>
      <c r="AA2598" s="372"/>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x14ac:dyDescent="0.15">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64"/>
      <c r="Q2599" s="271"/>
      <c r="R2599" s="372"/>
      <c r="S2599" s="375"/>
      <c r="T2599" s="364"/>
      <c r="U2599" s="370"/>
      <c r="V2599" s="366"/>
      <c r="W2599" s="368"/>
      <c r="X2599" s="370"/>
      <c r="Y2599" s="372"/>
      <c r="Z2599" s="372"/>
      <c r="AA2599" s="372"/>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x14ac:dyDescent="0.15">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64"/>
      <c r="Q2600" s="271"/>
      <c r="R2600" s="372"/>
      <c r="S2600" s="375"/>
      <c r="T2600" s="364"/>
      <c r="U2600" s="370"/>
      <c r="V2600" s="366"/>
      <c r="W2600" s="368"/>
      <c r="X2600" s="370"/>
      <c r="Y2600" s="372"/>
      <c r="Z2600" s="372"/>
      <c r="AA2600" s="372"/>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x14ac:dyDescent="0.15">
      <c r="A2601" s="229"/>
      <c r="B2601" s="230"/>
      <c r="C2601" s="231"/>
      <c r="D2601" s="232">
        <v>1</v>
      </c>
      <c r="E2601" s="233"/>
      <c r="F2601" s="233"/>
      <c r="G2601" s="232"/>
      <c r="H2601" s="234"/>
      <c r="I2601" s="234"/>
      <c r="J2601" s="232"/>
      <c r="K2601" s="233"/>
      <c r="L2601" s="232"/>
      <c r="M2601" s="232"/>
      <c r="N2601" s="232"/>
      <c r="O2601" s="255">
        <f t="shared" si="1679"/>
        <v>0</v>
      </c>
      <c r="P2601" s="350">
        <f>SUM(O2601:O2605)</f>
        <v>0</v>
      </c>
      <c r="Q2601" s="264"/>
      <c r="R2601" s="352">
        <f>SUMPRODUCT(Q2601:Q2605+0)</f>
        <v>0</v>
      </c>
      <c r="S2601" s="354" t="e">
        <f>R2601/P2601</f>
        <v>#DIV/0!</v>
      </c>
      <c r="T2601" s="350" t="e">
        <f>LOOKUP(S2601,{0.4,0.45,0.5,0.55,0.6,0.65,0.7,0.75,0.8,0.85,0.9,0.95,1},{0.1,0.175,0.25,0.325,0.4,0.475,0.55,0.625,0.7,0.775,0.85,0.925,1})</f>
        <v>#DIV/0!</v>
      </c>
      <c r="U2601" s="356"/>
      <c r="V2601" s="358"/>
      <c r="W2601" s="360"/>
      <c r="X2601" s="356"/>
      <c r="Y2601" s="352">
        <f>R2601-(V2601/10)-X2601</f>
        <v>0</v>
      </c>
      <c r="Z2601" s="352" t="e">
        <f>Y2601*T2601*AE2601</f>
        <v>#DIV/0!</v>
      </c>
      <c r="AA2601" s="352"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x14ac:dyDescent="0.15">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51"/>
      <c r="Q2602" s="266"/>
      <c r="R2602" s="353"/>
      <c r="S2602" s="355"/>
      <c r="T2602" s="351"/>
      <c r="U2602" s="357"/>
      <c r="V2602" s="359"/>
      <c r="W2602" s="361"/>
      <c r="X2602" s="357"/>
      <c r="Y2602" s="353"/>
      <c r="Z2602" s="353"/>
      <c r="AA2602" s="353"/>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x14ac:dyDescent="0.15">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51"/>
      <c r="Q2603" s="266"/>
      <c r="R2603" s="353"/>
      <c r="S2603" s="355"/>
      <c r="T2603" s="351"/>
      <c r="U2603" s="357"/>
      <c r="V2603" s="359"/>
      <c r="W2603" s="361"/>
      <c r="X2603" s="357"/>
      <c r="Y2603" s="353"/>
      <c r="Z2603" s="353"/>
      <c r="AA2603" s="353"/>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x14ac:dyDescent="0.15">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51"/>
      <c r="Q2604" s="266"/>
      <c r="R2604" s="353"/>
      <c r="S2604" s="355"/>
      <c r="T2604" s="351"/>
      <c r="U2604" s="357"/>
      <c r="V2604" s="359"/>
      <c r="W2604" s="361"/>
      <c r="X2604" s="357"/>
      <c r="Y2604" s="353"/>
      <c r="Z2604" s="353"/>
      <c r="AA2604" s="353"/>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x14ac:dyDescent="0.15">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51"/>
      <c r="Q2605" s="266"/>
      <c r="R2605" s="353"/>
      <c r="S2605" s="355"/>
      <c r="T2605" s="351"/>
      <c r="U2605" s="357"/>
      <c r="V2605" s="359"/>
      <c r="W2605" s="361"/>
      <c r="X2605" s="357"/>
      <c r="Y2605" s="353"/>
      <c r="Z2605" s="353"/>
      <c r="AA2605" s="353"/>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x14ac:dyDescent="0.15">
      <c r="A2606" s="241"/>
      <c r="B2606" s="242"/>
      <c r="C2606" s="243"/>
      <c r="D2606" s="244">
        <v>1</v>
      </c>
      <c r="E2606" s="245"/>
      <c r="F2606" s="245"/>
      <c r="G2606" s="244"/>
      <c r="H2606" s="246"/>
      <c r="I2606" s="246"/>
      <c r="J2606" s="244"/>
      <c r="K2606" s="245"/>
      <c r="L2606" s="244"/>
      <c r="M2606" s="244"/>
      <c r="N2606" s="244"/>
      <c r="O2606" s="257">
        <f t="shared" si="1679"/>
        <v>0</v>
      </c>
      <c r="P2606" s="363">
        <f>SUM(O2606:O2610)</f>
        <v>0</v>
      </c>
      <c r="Q2606" s="269"/>
      <c r="R2606" s="371">
        <f>SUMPRODUCT(Q2606:Q2610+0)</f>
        <v>0</v>
      </c>
      <c r="S2606" s="374" t="e">
        <f>R2606/P2606</f>
        <v>#DIV/0!</v>
      </c>
      <c r="T2606" s="363" t="e">
        <f>LOOKUP(S2606,{0.4,0.45,0.5,0.55,0.6,0.65,0.7,0.75,0.8,0.85,0.9,0.95,1},{0.1,0.175,0.25,0.325,0.4,0.475,0.55,0.625,0.7,0.775,0.85,0.925,1})</f>
        <v>#DIV/0!</v>
      </c>
      <c r="U2606" s="369"/>
      <c r="V2606" s="365"/>
      <c r="W2606" s="367"/>
      <c r="X2606" s="369"/>
      <c r="Y2606" s="371">
        <f>R2606-(V2606/10)-X2606</f>
        <v>0</v>
      </c>
      <c r="Z2606" s="371" t="e">
        <f>Y2606*T2606*AE2606</f>
        <v>#DIV/0!</v>
      </c>
      <c r="AA2606" s="371"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x14ac:dyDescent="0.15">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64"/>
      <c r="Q2607" s="271"/>
      <c r="R2607" s="372"/>
      <c r="S2607" s="375"/>
      <c r="T2607" s="364"/>
      <c r="U2607" s="370"/>
      <c r="V2607" s="366"/>
      <c r="W2607" s="368"/>
      <c r="X2607" s="370"/>
      <c r="Y2607" s="372"/>
      <c r="Z2607" s="372"/>
      <c r="AA2607" s="372"/>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x14ac:dyDescent="0.15">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64"/>
      <c r="Q2608" s="271"/>
      <c r="R2608" s="372"/>
      <c r="S2608" s="375"/>
      <c r="T2608" s="364"/>
      <c r="U2608" s="370"/>
      <c r="V2608" s="366"/>
      <c r="W2608" s="368"/>
      <c r="X2608" s="370"/>
      <c r="Y2608" s="372"/>
      <c r="Z2608" s="372"/>
      <c r="AA2608" s="372"/>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x14ac:dyDescent="0.15">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64"/>
      <c r="Q2609" s="271"/>
      <c r="R2609" s="372"/>
      <c r="S2609" s="375"/>
      <c r="T2609" s="364"/>
      <c r="U2609" s="370"/>
      <c r="V2609" s="366"/>
      <c r="W2609" s="368"/>
      <c r="X2609" s="370"/>
      <c r="Y2609" s="372"/>
      <c r="Z2609" s="372"/>
      <c r="AA2609" s="372"/>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x14ac:dyDescent="0.15">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64"/>
      <c r="Q2610" s="271"/>
      <c r="R2610" s="372"/>
      <c r="S2610" s="375"/>
      <c r="T2610" s="364"/>
      <c r="U2610" s="370"/>
      <c r="V2610" s="366"/>
      <c r="W2610" s="368"/>
      <c r="X2610" s="370"/>
      <c r="Y2610" s="372"/>
      <c r="Z2610" s="372"/>
      <c r="AA2610" s="372"/>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x14ac:dyDescent="0.15">
      <c r="A2611" s="229"/>
      <c r="B2611" s="230"/>
      <c r="C2611" s="231"/>
      <c r="D2611" s="232">
        <v>1</v>
      </c>
      <c r="E2611" s="233"/>
      <c r="F2611" s="233"/>
      <c r="G2611" s="232"/>
      <c r="H2611" s="234"/>
      <c r="I2611" s="234"/>
      <c r="J2611" s="232"/>
      <c r="K2611" s="233"/>
      <c r="L2611" s="232"/>
      <c r="M2611" s="232"/>
      <c r="N2611" s="232"/>
      <c r="O2611" s="255">
        <f t="shared" si="1679"/>
        <v>0</v>
      </c>
      <c r="P2611" s="350">
        <f>SUM(O2611:O2615)</f>
        <v>0</v>
      </c>
      <c r="Q2611" s="264"/>
      <c r="R2611" s="352">
        <f>SUMPRODUCT(Q2611:Q2615+0)</f>
        <v>0</v>
      </c>
      <c r="S2611" s="354" t="e">
        <f>R2611/P2611</f>
        <v>#DIV/0!</v>
      </c>
      <c r="T2611" s="350" t="e">
        <f>LOOKUP(S2611,{0.4,0.45,0.5,0.55,0.6,0.65,0.7,0.75,0.8,0.85,0.9,0.95,1},{0.1,0.175,0.25,0.325,0.4,0.475,0.55,0.625,0.7,0.775,0.85,0.925,1})</f>
        <v>#DIV/0!</v>
      </c>
      <c r="U2611" s="356"/>
      <c r="V2611" s="358"/>
      <c r="W2611" s="360"/>
      <c r="X2611" s="356"/>
      <c r="Y2611" s="352">
        <f>R2611-(V2611/10)-X2611</f>
        <v>0</v>
      </c>
      <c r="Z2611" s="352" t="e">
        <f>Y2611*T2611*AE2611</f>
        <v>#DIV/0!</v>
      </c>
      <c r="AA2611" s="352"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x14ac:dyDescent="0.15">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51"/>
      <c r="Q2612" s="266"/>
      <c r="R2612" s="353"/>
      <c r="S2612" s="355"/>
      <c r="T2612" s="351"/>
      <c r="U2612" s="357"/>
      <c r="V2612" s="359"/>
      <c r="W2612" s="361"/>
      <c r="X2612" s="357"/>
      <c r="Y2612" s="353"/>
      <c r="Z2612" s="353"/>
      <c r="AA2612" s="353"/>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x14ac:dyDescent="0.15">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51"/>
      <c r="Q2613" s="266"/>
      <c r="R2613" s="353"/>
      <c r="S2613" s="355"/>
      <c r="T2613" s="351"/>
      <c r="U2613" s="357"/>
      <c r="V2613" s="359"/>
      <c r="W2613" s="361"/>
      <c r="X2613" s="357"/>
      <c r="Y2613" s="353"/>
      <c r="Z2613" s="353"/>
      <c r="AA2613" s="353"/>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x14ac:dyDescent="0.15">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51"/>
      <c r="Q2614" s="266"/>
      <c r="R2614" s="353"/>
      <c r="S2614" s="355"/>
      <c r="T2614" s="351"/>
      <c r="U2614" s="357"/>
      <c r="V2614" s="359"/>
      <c r="W2614" s="361"/>
      <c r="X2614" s="357"/>
      <c r="Y2614" s="353"/>
      <c r="Z2614" s="353"/>
      <c r="AA2614" s="353"/>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x14ac:dyDescent="0.15">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51"/>
      <c r="Q2615" s="266"/>
      <c r="R2615" s="353"/>
      <c r="S2615" s="355"/>
      <c r="T2615" s="351"/>
      <c r="U2615" s="357"/>
      <c r="V2615" s="359"/>
      <c r="W2615" s="361"/>
      <c r="X2615" s="357"/>
      <c r="Y2615" s="353"/>
      <c r="Z2615" s="353"/>
      <c r="AA2615" s="353"/>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x14ac:dyDescent="0.15">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x14ac:dyDescent="0.15">
      <c r="A2617" s="229"/>
      <c r="B2617" s="230"/>
      <c r="C2617" s="231"/>
      <c r="D2617" s="232">
        <v>1</v>
      </c>
      <c r="E2617" s="233"/>
      <c r="F2617" s="233"/>
      <c r="G2617" s="232"/>
      <c r="H2617" s="234"/>
      <c r="I2617" s="234"/>
      <c r="J2617" s="232"/>
      <c r="K2617" s="233"/>
      <c r="L2617" s="232"/>
      <c r="M2617" s="232"/>
      <c r="N2617" s="232"/>
      <c r="O2617" s="255">
        <f t="shared" ref="O2617:O2641" si="1696">N2617*M2617</f>
        <v>0</v>
      </c>
      <c r="P2617" s="350">
        <f>SUM(O2617:O2621)</f>
        <v>0</v>
      </c>
      <c r="Q2617" s="264"/>
      <c r="R2617" s="352">
        <f>SUMPRODUCT(Q2617:Q2621+0)</f>
        <v>0</v>
      </c>
      <c r="S2617" s="354" t="e">
        <f>R2617/P2617</f>
        <v>#DIV/0!</v>
      </c>
      <c r="T2617" s="350" t="e">
        <f>LOOKUP(S2617,{0.4,0.45,0.5,0.55,0.6,0.65,0.7,0.75,0.8,0.85,0.9,0.95,1},{0.1,0.175,0.25,0.325,0.4,0.475,0.55,0.625,0.7,0.775,0.85,0.925,1})</f>
        <v>#DIV/0!</v>
      </c>
      <c r="U2617" s="356"/>
      <c r="V2617" s="358"/>
      <c r="W2617" s="360"/>
      <c r="X2617" s="356"/>
      <c r="Y2617" s="352">
        <f>R2617-(V2617/10)-X2617</f>
        <v>0</v>
      </c>
      <c r="Z2617" s="352" t="e">
        <f>Y2617*T2617*AE2617</f>
        <v>#DIV/0!</v>
      </c>
      <c r="AA2617" s="352"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x14ac:dyDescent="0.15">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51"/>
      <c r="Q2618" s="266"/>
      <c r="R2618" s="353"/>
      <c r="S2618" s="355"/>
      <c r="T2618" s="351"/>
      <c r="U2618" s="357"/>
      <c r="V2618" s="359"/>
      <c r="W2618" s="361"/>
      <c r="X2618" s="357"/>
      <c r="Y2618" s="353"/>
      <c r="Z2618" s="353"/>
      <c r="AA2618" s="353"/>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x14ac:dyDescent="0.15">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51"/>
      <c r="Q2619" s="266"/>
      <c r="R2619" s="353"/>
      <c r="S2619" s="355"/>
      <c r="T2619" s="351"/>
      <c r="U2619" s="357"/>
      <c r="V2619" s="359"/>
      <c r="W2619" s="361"/>
      <c r="X2619" s="357"/>
      <c r="Y2619" s="353"/>
      <c r="Z2619" s="353"/>
      <c r="AA2619" s="353"/>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x14ac:dyDescent="0.15">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51"/>
      <c r="Q2620" s="266"/>
      <c r="R2620" s="353"/>
      <c r="S2620" s="355"/>
      <c r="T2620" s="351"/>
      <c r="U2620" s="357"/>
      <c r="V2620" s="359"/>
      <c r="W2620" s="361"/>
      <c r="X2620" s="357"/>
      <c r="Y2620" s="353"/>
      <c r="Z2620" s="353"/>
      <c r="AA2620" s="353"/>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x14ac:dyDescent="0.15">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51"/>
      <c r="Q2621" s="266"/>
      <c r="R2621" s="353"/>
      <c r="S2621" s="355"/>
      <c r="T2621" s="351"/>
      <c r="U2621" s="357"/>
      <c r="V2621" s="359"/>
      <c r="W2621" s="361"/>
      <c r="X2621" s="357"/>
      <c r="Y2621" s="353"/>
      <c r="Z2621" s="353"/>
      <c r="AA2621" s="353"/>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x14ac:dyDescent="0.15">
      <c r="A2622" s="241"/>
      <c r="B2622" s="242"/>
      <c r="C2622" s="243"/>
      <c r="D2622" s="244">
        <v>1</v>
      </c>
      <c r="E2622" s="245"/>
      <c r="F2622" s="245"/>
      <c r="G2622" s="244"/>
      <c r="H2622" s="246"/>
      <c r="I2622" s="246"/>
      <c r="J2622" s="244"/>
      <c r="K2622" s="245"/>
      <c r="L2622" s="244"/>
      <c r="M2622" s="244"/>
      <c r="N2622" s="244"/>
      <c r="O2622" s="257">
        <f t="shared" si="1696"/>
        <v>0</v>
      </c>
      <c r="P2622" s="363">
        <f>SUM(O2622:O2626)</f>
        <v>0</v>
      </c>
      <c r="Q2622" s="269"/>
      <c r="R2622" s="371">
        <f>SUMPRODUCT(Q2622:Q2626+0)</f>
        <v>0</v>
      </c>
      <c r="S2622" s="374" t="e">
        <f>R2622/P2622</f>
        <v>#DIV/0!</v>
      </c>
      <c r="T2622" s="363" t="e">
        <f>LOOKUP(S2622,{0.4,0.45,0.5,0.55,0.6,0.65,0.7,0.75,0.8,0.85,0.9,0.95,1},{0.1,0.175,0.25,0.325,0.4,0.475,0.55,0.625,0.7,0.775,0.85,0.925,1})</f>
        <v>#DIV/0!</v>
      </c>
      <c r="U2622" s="369"/>
      <c r="V2622" s="365"/>
      <c r="W2622" s="367"/>
      <c r="X2622" s="369"/>
      <c r="Y2622" s="371">
        <f>R2622-(V2622/10)-X2622</f>
        <v>0</v>
      </c>
      <c r="Z2622" s="371" t="e">
        <f>Y2622*T2622*AE2622</f>
        <v>#DIV/0!</v>
      </c>
      <c r="AA2622" s="371"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x14ac:dyDescent="0.15">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64"/>
      <c r="Q2623" s="271"/>
      <c r="R2623" s="372"/>
      <c r="S2623" s="375"/>
      <c r="T2623" s="364"/>
      <c r="U2623" s="370"/>
      <c r="V2623" s="366"/>
      <c r="W2623" s="368"/>
      <c r="X2623" s="370"/>
      <c r="Y2623" s="372"/>
      <c r="Z2623" s="372"/>
      <c r="AA2623" s="372"/>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x14ac:dyDescent="0.15">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64"/>
      <c r="Q2624" s="271"/>
      <c r="R2624" s="372"/>
      <c r="S2624" s="375"/>
      <c r="T2624" s="364"/>
      <c r="U2624" s="370"/>
      <c r="V2624" s="366"/>
      <c r="W2624" s="368"/>
      <c r="X2624" s="370"/>
      <c r="Y2624" s="372"/>
      <c r="Z2624" s="372"/>
      <c r="AA2624" s="372"/>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x14ac:dyDescent="0.15">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64"/>
      <c r="Q2625" s="271"/>
      <c r="R2625" s="372"/>
      <c r="S2625" s="375"/>
      <c r="T2625" s="364"/>
      <c r="U2625" s="370"/>
      <c r="V2625" s="366"/>
      <c r="W2625" s="368"/>
      <c r="X2625" s="370"/>
      <c r="Y2625" s="372"/>
      <c r="Z2625" s="372"/>
      <c r="AA2625" s="372"/>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x14ac:dyDescent="0.15">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64"/>
      <c r="Q2626" s="271"/>
      <c r="R2626" s="372"/>
      <c r="S2626" s="375"/>
      <c r="T2626" s="364"/>
      <c r="U2626" s="370"/>
      <c r="V2626" s="366"/>
      <c r="W2626" s="368"/>
      <c r="X2626" s="370"/>
      <c r="Y2626" s="372"/>
      <c r="Z2626" s="372"/>
      <c r="AA2626" s="372"/>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x14ac:dyDescent="0.15">
      <c r="A2627" s="229"/>
      <c r="B2627" s="230"/>
      <c r="C2627" s="231"/>
      <c r="D2627" s="232">
        <v>1</v>
      </c>
      <c r="E2627" s="233"/>
      <c r="F2627" s="233"/>
      <c r="G2627" s="232"/>
      <c r="H2627" s="234"/>
      <c r="I2627" s="234"/>
      <c r="J2627" s="232"/>
      <c r="K2627" s="233"/>
      <c r="L2627" s="232"/>
      <c r="M2627" s="232"/>
      <c r="N2627" s="232"/>
      <c r="O2627" s="255">
        <f t="shared" si="1696"/>
        <v>0</v>
      </c>
      <c r="P2627" s="350">
        <f>SUM(O2627:O2631)</f>
        <v>0</v>
      </c>
      <c r="Q2627" s="264"/>
      <c r="R2627" s="352">
        <f>SUMPRODUCT(Q2627:Q2631+0)</f>
        <v>0</v>
      </c>
      <c r="S2627" s="354" t="e">
        <f>R2627/P2627</f>
        <v>#DIV/0!</v>
      </c>
      <c r="T2627" s="350" t="e">
        <f>LOOKUP(S2627,{0.4,0.45,0.5,0.55,0.6,0.65,0.7,0.75,0.8,0.85,0.9,0.95,1},{0.1,0.175,0.25,0.325,0.4,0.475,0.55,0.625,0.7,0.775,0.85,0.925,1})</f>
        <v>#DIV/0!</v>
      </c>
      <c r="U2627" s="356"/>
      <c r="V2627" s="358"/>
      <c r="W2627" s="360"/>
      <c r="X2627" s="356"/>
      <c r="Y2627" s="352">
        <f>R2627-(V2627/10)-X2627</f>
        <v>0</v>
      </c>
      <c r="Z2627" s="352" t="e">
        <f>Y2627*T2627*AE2627</f>
        <v>#DIV/0!</v>
      </c>
      <c r="AA2627" s="352"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x14ac:dyDescent="0.15">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51"/>
      <c r="Q2628" s="266"/>
      <c r="R2628" s="353"/>
      <c r="S2628" s="355"/>
      <c r="T2628" s="351"/>
      <c r="U2628" s="357"/>
      <c r="V2628" s="359"/>
      <c r="W2628" s="361"/>
      <c r="X2628" s="357"/>
      <c r="Y2628" s="353"/>
      <c r="Z2628" s="353"/>
      <c r="AA2628" s="353"/>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x14ac:dyDescent="0.15">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51"/>
      <c r="Q2629" s="266"/>
      <c r="R2629" s="353"/>
      <c r="S2629" s="355"/>
      <c r="T2629" s="351"/>
      <c r="U2629" s="357"/>
      <c r="V2629" s="359"/>
      <c r="W2629" s="361"/>
      <c r="X2629" s="357"/>
      <c r="Y2629" s="353"/>
      <c r="Z2629" s="353"/>
      <c r="AA2629" s="353"/>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x14ac:dyDescent="0.15">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51"/>
      <c r="Q2630" s="266"/>
      <c r="R2630" s="353"/>
      <c r="S2630" s="355"/>
      <c r="T2630" s="351"/>
      <c r="U2630" s="357"/>
      <c r="V2630" s="359"/>
      <c r="W2630" s="361"/>
      <c r="X2630" s="357"/>
      <c r="Y2630" s="353"/>
      <c r="Z2630" s="353"/>
      <c r="AA2630" s="353"/>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x14ac:dyDescent="0.15">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51"/>
      <c r="Q2631" s="266"/>
      <c r="R2631" s="353"/>
      <c r="S2631" s="355"/>
      <c r="T2631" s="351"/>
      <c r="U2631" s="357"/>
      <c r="V2631" s="359"/>
      <c r="W2631" s="361"/>
      <c r="X2631" s="357"/>
      <c r="Y2631" s="353"/>
      <c r="Z2631" s="353"/>
      <c r="AA2631" s="353"/>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x14ac:dyDescent="0.15">
      <c r="A2632" s="241"/>
      <c r="B2632" s="242"/>
      <c r="C2632" s="243"/>
      <c r="D2632" s="244">
        <v>1</v>
      </c>
      <c r="E2632" s="245"/>
      <c r="F2632" s="245"/>
      <c r="G2632" s="244"/>
      <c r="H2632" s="246"/>
      <c r="I2632" s="246"/>
      <c r="J2632" s="244"/>
      <c r="K2632" s="245"/>
      <c r="L2632" s="244"/>
      <c r="M2632" s="244"/>
      <c r="N2632" s="244"/>
      <c r="O2632" s="257">
        <f t="shared" si="1696"/>
        <v>0</v>
      </c>
      <c r="P2632" s="363">
        <f>SUM(O2632:O2636)</f>
        <v>0</v>
      </c>
      <c r="Q2632" s="269"/>
      <c r="R2632" s="371">
        <f>SUMPRODUCT(Q2632:Q2636+0)</f>
        <v>0</v>
      </c>
      <c r="S2632" s="374" t="e">
        <f>R2632/P2632</f>
        <v>#DIV/0!</v>
      </c>
      <c r="T2632" s="363" t="e">
        <f>LOOKUP(S2632,{0.4,0.45,0.5,0.55,0.6,0.65,0.7,0.75,0.8,0.85,0.9,0.95,1},{0.1,0.175,0.25,0.325,0.4,0.475,0.55,0.625,0.7,0.775,0.85,0.925,1})</f>
        <v>#DIV/0!</v>
      </c>
      <c r="U2632" s="369"/>
      <c r="V2632" s="365"/>
      <c r="W2632" s="367"/>
      <c r="X2632" s="369"/>
      <c r="Y2632" s="371">
        <f>R2632-(V2632/10)-X2632</f>
        <v>0</v>
      </c>
      <c r="Z2632" s="371" t="e">
        <f>Y2632*T2632*AE2632</f>
        <v>#DIV/0!</v>
      </c>
      <c r="AA2632" s="371"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x14ac:dyDescent="0.15">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64"/>
      <c r="Q2633" s="271"/>
      <c r="R2633" s="372"/>
      <c r="S2633" s="375"/>
      <c r="T2633" s="364"/>
      <c r="U2633" s="370"/>
      <c r="V2633" s="366"/>
      <c r="W2633" s="368"/>
      <c r="X2633" s="370"/>
      <c r="Y2633" s="372"/>
      <c r="Z2633" s="372"/>
      <c r="AA2633" s="372"/>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x14ac:dyDescent="0.15">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64"/>
      <c r="Q2634" s="271"/>
      <c r="R2634" s="372"/>
      <c r="S2634" s="375"/>
      <c r="T2634" s="364"/>
      <c r="U2634" s="370"/>
      <c r="V2634" s="366"/>
      <c r="W2634" s="368"/>
      <c r="X2634" s="370"/>
      <c r="Y2634" s="372"/>
      <c r="Z2634" s="372"/>
      <c r="AA2634" s="372"/>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x14ac:dyDescent="0.15">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64"/>
      <c r="Q2635" s="271"/>
      <c r="R2635" s="372"/>
      <c r="S2635" s="375"/>
      <c r="T2635" s="364"/>
      <c r="U2635" s="370"/>
      <c r="V2635" s="366"/>
      <c r="W2635" s="368"/>
      <c r="X2635" s="370"/>
      <c r="Y2635" s="372"/>
      <c r="Z2635" s="372"/>
      <c r="AA2635" s="372"/>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x14ac:dyDescent="0.15">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64"/>
      <c r="Q2636" s="271"/>
      <c r="R2636" s="372"/>
      <c r="S2636" s="375"/>
      <c r="T2636" s="364"/>
      <c r="U2636" s="370"/>
      <c r="V2636" s="366"/>
      <c r="W2636" s="368"/>
      <c r="X2636" s="370"/>
      <c r="Y2636" s="372"/>
      <c r="Z2636" s="372"/>
      <c r="AA2636" s="372"/>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x14ac:dyDescent="0.15">
      <c r="A2637" s="229"/>
      <c r="B2637" s="230"/>
      <c r="C2637" s="231"/>
      <c r="D2637" s="232">
        <v>1</v>
      </c>
      <c r="E2637" s="233"/>
      <c r="F2637" s="233"/>
      <c r="G2637" s="232"/>
      <c r="H2637" s="234"/>
      <c r="I2637" s="234"/>
      <c r="J2637" s="232"/>
      <c r="K2637" s="233"/>
      <c r="L2637" s="232"/>
      <c r="M2637" s="232"/>
      <c r="N2637" s="232"/>
      <c r="O2637" s="255">
        <f t="shared" si="1696"/>
        <v>0</v>
      </c>
      <c r="P2637" s="350">
        <f>SUM(O2637:O2641)</f>
        <v>0</v>
      </c>
      <c r="Q2637" s="264"/>
      <c r="R2637" s="352">
        <f>SUMPRODUCT(Q2637:Q2641+0)</f>
        <v>0</v>
      </c>
      <c r="S2637" s="354" t="e">
        <f>R2637/P2637</f>
        <v>#DIV/0!</v>
      </c>
      <c r="T2637" s="350" t="e">
        <f>LOOKUP(S2637,{0.4,0.45,0.5,0.55,0.6,0.65,0.7,0.75,0.8,0.85,0.9,0.95,1},{0.1,0.175,0.25,0.325,0.4,0.475,0.55,0.625,0.7,0.775,0.85,0.925,1})</f>
        <v>#DIV/0!</v>
      </c>
      <c r="U2637" s="356"/>
      <c r="V2637" s="358"/>
      <c r="W2637" s="360"/>
      <c r="X2637" s="356"/>
      <c r="Y2637" s="352">
        <f>R2637-(V2637/10)-X2637</f>
        <v>0</v>
      </c>
      <c r="Z2637" s="352" t="e">
        <f>Y2637*T2637*AE2637</f>
        <v>#DIV/0!</v>
      </c>
      <c r="AA2637" s="352"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x14ac:dyDescent="0.15">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51"/>
      <c r="Q2638" s="266"/>
      <c r="R2638" s="353"/>
      <c r="S2638" s="355"/>
      <c r="T2638" s="351"/>
      <c r="U2638" s="357"/>
      <c r="V2638" s="359"/>
      <c r="W2638" s="361"/>
      <c r="X2638" s="357"/>
      <c r="Y2638" s="353"/>
      <c r="Z2638" s="353"/>
      <c r="AA2638" s="353"/>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x14ac:dyDescent="0.15">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51"/>
      <c r="Q2639" s="266"/>
      <c r="R2639" s="353"/>
      <c r="S2639" s="355"/>
      <c r="T2639" s="351"/>
      <c r="U2639" s="357"/>
      <c r="V2639" s="359"/>
      <c r="W2639" s="361"/>
      <c r="X2639" s="357"/>
      <c r="Y2639" s="353"/>
      <c r="Z2639" s="353"/>
      <c r="AA2639" s="353"/>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x14ac:dyDescent="0.15">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51"/>
      <c r="Q2640" s="266"/>
      <c r="R2640" s="353"/>
      <c r="S2640" s="355"/>
      <c r="T2640" s="351"/>
      <c r="U2640" s="357"/>
      <c r="V2640" s="359"/>
      <c r="W2640" s="361"/>
      <c r="X2640" s="357"/>
      <c r="Y2640" s="353"/>
      <c r="Z2640" s="353"/>
      <c r="AA2640" s="353"/>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x14ac:dyDescent="0.15">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51"/>
      <c r="Q2641" s="266"/>
      <c r="R2641" s="353"/>
      <c r="S2641" s="355"/>
      <c r="T2641" s="351"/>
      <c r="U2641" s="357"/>
      <c r="V2641" s="359"/>
      <c r="W2641" s="361"/>
      <c r="X2641" s="357"/>
      <c r="Y2641" s="353"/>
      <c r="Z2641" s="353"/>
      <c r="AA2641" s="353"/>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x14ac:dyDescent="0.15">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x14ac:dyDescent="0.15">
      <c r="A2643" s="229"/>
      <c r="B2643" s="230"/>
      <c r="C2643" s="231"/>
      <c r="D2643" s="232">
        <v>1</v>
      </c>
      <c r="E2643" s="233"/>
      <c r="F2643" s="233"/>
      <c r="G2643" s="232"/>
      <c r="H2643" s="234"/>
      <c r="I2643" s="234"/>
      <c r="J2643" s="232"/>
      <c r="K2643" s="233"/>
      <c r="L2643" s="232"/>
      <c r="M2643" s="232"/>
      <c r="N2643" s="232"/>
      <c r="O2643" s="255">
        <f t="shared" ref="O2643:O2667" si="1713">N2643*M2643</f>
        <v>0</v>
      </c>
      <c r="P2643" s="350">
        <f>SUM(O2643:O2647)</f>
        <v>0</v>
      </c>
      <c r="Q2643" s="264"/>
      <c r="R2643" s="352">
        <f>SUMPRODUCT(Q2643:Q2647+0)</f>
        <v>0</v>
      </c>
      <c r="S2643" s="354" t="e">
        <f>R2643/P2643</f>
        <v>#DIV/0!</v>
      </c>
      <c r="T2643" s="350" t="e">
        <f>LOOKUP(S2643,{0.4,0.45,0.5,0.55,0.6,0.65,0.7,0.75,0.8,0.85,0.9,0.95,1},{0.1,0.175,0.25,0.325,0.4,0.475,0.55,0.625,0.7,0.775,0.85,0.925,1})</f>
        <v>#DIV/0!</v>
      </c>
      <c r="U2643" s="356"/>
      <c r="V2643" s="358"/>
      <c r="W2643" s="360"/>
      <c r="X2643" s="356"/>
      <c r="Y2643" s="352">
        <f>R2643-(V2643/10)-X2643</f>
        <v>0</v>
      </c>
      <c r="Z2643" s="352" t="e">
        <f>Y2643*T2643*AE2643</f>
        <v>#DIV/0!</v>
      </c>
      <c r="AA2643" s="352"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x14ac:dyDescent="0.15">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51"/>
      <c r="Q2644" s="266"/>
      <c r="R2644" s="353"/>
      <c r="S2644" s="355"/>
      <c r="T2644" s="351"/>
      <c r="U2644" s="357"/>
      <c r="V2644" s="359"/>
      <c r="W2644" s="361"/>
      <c r="X2644" s="357"/>
      <c r="Y2644" s="353"/>
      <c r="Z2644" s="353"/>
      <c r="AA2644" s="353"/>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x14ac:dyDescent="0.15">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51"/>
      <c r="Q2645" s="266"/>
      <c r="R2645" s="353"/>
      <c r="S2645" s="355"/>
      <c r="T2645" s="351"/>
      <c r="U2645" s="357"/>
      <c r="V2645" s="359"/>
      <c r="W2645" s="361"/>
      <c r="X2645" s="357"/>
      <c r="Y2645" s="353"/>
      <c r="Z2645" s="353"/>
      <c r="AA2645" s="353"/>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x14ac:dyDescent="0.15">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51"/>
      <c r="Q2646" s="266"/>
      <c r="R2646" s="353"/>
      <c r="S2646" s="355"/>
      <c r="T2646" s="351"/>
      <c r="U2646" s="357"/>
      <c r="V2646" s="359"/>
      <c r="W2646" s="361"/>
      <c r="X2646" s="357"/>
      <c r="Y2646" s="353"/>
      <c r="Z2646" s="353"/>
      <c r="AA2646" s="353"/>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x14ac:dyDescent="0.15">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51"/>
      <c r="Q2647" s="266"/>
      <c r="R2647" s="353"/>
      <c r="S2647" s="355"/>
      <c r="T2647" s="351"/>
      <c r="U2647" s="357"/>
      <c r="V2647" s="359"/>
      <c r="W2647" s="361"/>
      <c r="X2647" s="357"/>
      <c r="Y2647" s="353"/>
      <c r="Z2647" s="353"/>
      <c r="AA2647" s="353"/>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x14ac:dyDescent="0.15">
      <c r="A2648" s="241"/>
      <c r="B2648" s="242"/>
      <c r="C2648" s="243"/>
      <c r="D2648" s="244">
        <v>1</v>
      </c>
      <c r="E2648" s="245"/>
      <c r="F2648" s="245"/>
      <c r="G2648" s="244"/>
      <c r="H2648" s="246"/>
      <c r="I2648" s="246"/>
      <c r="J2648" s="244"/>
      <c r="K2648" s="245"/>
      <c r="L2648" s="244"/>
      <c r="M2648" s="244"/>
      <c r="N2648" s="244"/>
      <c r="O2648" s="257">
        <f t="shared" si="1713"/>
        <v>0</v>
      </c>
      <c r="P2648" s="363">
        <f>SUM(O2648:O2652)</f>
        <v>0</v>
      </c>
      <c r="Q2648" s="269"/>
      <c r="R2648" s="371">
        <f>SUMPRODUCT(Q2648:Q2652+0)</f>
        <v>0</v>
      </c>
      <c r="S2648" s="374" t="e">
        <f>R2648/P2648</f>
        <v>#DIV/0!</v>
      </c>
      <c r="T2648" s="363" t="e">
        <f>LOOKUP(S2648,{0.4,0.45,0.5,0.55,0.6,0.65,0.7,0.75,0.8,0.85,0.9,0.95,1},{0.1,0.175,0.25,0.325,0.4,0.475,0.55,0.625,0.7,0.775,0.85,0.925,1})</f>
        <v>#DIV/0!</v>
      </c>
      <c r="U2648" s="369"/>
      <c r="V2648" s="365"/>
      <c r="W2648" s="367"/>
      <c r="X2648" s="369"/>
      <c r="Y2648" s="371">
        <f>R2648-(V2648/10)-X2648</f>
        <v>0</v>
      </c>
      <c r="Z2648" s="371" t="e">
        <f>Y2648*T2648*AE2648</f>
        <v>#DIV/0!</v>
      </c>
      <c r="AA2648" s="371"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x14ac:dyDescent="0.15">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64"/>
      <c r="Q2649" s="271"/>
      <c r="R2649" s="372"/>
      <c r="S2649" s="375"/>
      <c r="T2649" s="364"/>
      <c r="U2649" s="370"/>
      <c r="V2649" s="366"/>
      <c r="W2649" s="368"/>
      <c r="X2649" s="370"/>
      <c r="Y2649" s="372"/>
      <c r="Z2649" s="372"/>
      <c r="AA2649" s="372"/>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x14ac:dyDescent="0.15">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64"/>
      <c r="Q2650" s="271"/>
      <c r="R2650" s="372"/>
      <c r="S2650" s="375"/>
      <c r="T2650" s="364"/>
      <c r="U2650" s="370"/>
      <c r="V2650" s="366"/>
      <c r="W2650" s="368"/>
      <c r="X2650" s="370"/>
      <c r="Y2650" s="372"/>
      <c r="Z2650" s="372"/>
      <c r="AA2650" s="372"/>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x14ac:dyDescent="0.15">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64"/>
      <c r="Q2651" s="271"/>
      <c r="R2651" s="372"/>
      <c r="S2651" s="375"/>
      <c r="T2651" s="364"/>
      <c r="U2651" s="370"/>
      <c r="V2651" s="366"/>
      <c r="W2651" s="368"/>
      <c r="X2651" s="370"/>
      <c r="Y2651" s="372"/>
      <c r="Z2651" s="372"/>
      <c r="AA2651" s="372"/>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x14ac:dyDescent="0.15">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64"/>
      <c r="Q2652" s="271"/>
      <c r="R2652" s="372"/>
      <c r="S2652" s="375"/>
      <c r="T2652" s="364"/>
      <c r="U2652" s="370"/>
      <c r="V2652" s="366"/>
      <c r="W2652" s="368"/>
      <c r="X2652" s="370"/>
      <c r="Y2652" s="372"/>
      <c r="Z2652" s="372"/>
      <c r="AA2652" s="372"/>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x14ac:dyDescent="0.15">
      <c r="A2653" s="229"/>
      <c r="B2653" s="230"/>
      <c r="C2653" s="231"/>
      <c r="D2653" s="232">
        <v>1</v>
      </c>
      <c r="E2653" s="233"/>
      <c r="F2653" s="233"/>
      <c r="G2653" s="232"/>
      <c r="H2653" s="234"/>
      <c r="I2653" s="234"/>
      <c r="J2653" s="232"/>
      <c r="K2653" s="233"/>
      <c r="L2653" s="232"/>
      <c r="M2653" s="232"/>
      <c r="N2653" s="232"/>
      <c r="O2653" s="255">
        <f t="shared" si="1713"/>
        <v>0</v>
      </c>
      <c r="P2653" s="350">
        <f>SUM(O2653:O2657)</f>
        <v>0</v>
      </c>
      <c r="Q2653" s="264"/>
      <c r="R2653" s="352">
        <f>SUMPRODUCT(Q2653:Q2657+0)</f>
        <v>0</v>
      </c>
      <c r="S2653" s="354" t="e">
        <f>R2653/P2653</f>
        <v>#DIV/0!</v>
      </c>
      <c r="T2653" s="350" t="e">
        <f>LOOKUP(S2653,{0.4,0.45,0.5,0.55,0.6,0.65,0.7,0.75,0.8,0.85,0.9,0.95,1},{0.1,0.175,0.25,0.325,0.4,0.475,0.55,0.625,0.7,0.775,0.85,0.925,1})</f>
        <v>#DIV/0!</v>
      </c>
      <c r="U2653" s="356"/>
      <c r="V2653" s="358"/>
      <c r="W2653" s="360"/>
      <c r="X2653" s="356"/>
      <c r="Y2653" s="352">
        <f>R2653-(V2653/10)-X2653</f>
        <v>0</v>
      </c>
      <c r="Z2653" s="352" t="e">
        <f>Y2653*T2653*AE2653</f>
        <v>#DIV/0!</v>
      </c>
      <c r="AA2653" s="352"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x14ac:dyDescent="0.15">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51"/>
      <c r="Q2654" s="266"/>
      <c r="R2654" s="353"/>
      <c r="S2654" s="355"/>
      <c r="T2654" s="351"/>
      <c r="U2654" s="357"/>
      <c r="V2654" s="359"/>
      <c r="W2654" s="361"/>
      <c r="X2654" s="357"/>
      <c r="Y2654" s="353"/>
      <c r="Z2654" s="353"/>
      <c r="AA2654" s="353"/>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x14ac:dyDescent="0.15">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51"/>
      <c r="Q2655" s="266"/>
      <c r="R2655" s="353"/>
      <c r="S2655" s="355"/>
      <c r="T2655" s="351"/>
      <c r="U2655" s="357"/>
      <c r="V2655" s="359"/>
      <c r="W2655" s="361"/>
      <c r="X2655" s="357"/>
      <c r="Y2655" s="353"/>
      <c r="Z2655" s="353"/>
      <c r="AA2655" s="353"/>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x14ac:dyDescent="0.15">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51"/>
      <c r="Q2656" s="266"/>
      <c r="R2656" s="353"/>
      <c r="S2656" s="355"/>
      <c r="T2656" s="351"/>
      <c r="U2656" s="357"/>
      <c r="V2656" s="359"/>
      <c r="W2656" s="361"/>
      <c r="X2656" s="357"/>
      <c r="Y2656" s="353"/>
      <c r="Z2656" s="353"/>
      <c r="AA2656" s="353"/>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x14ac:dyDescent="0.15">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51"/>
      <c r="Q2657" s="266"/>
      <c r="R2657" s="353"/>
      <c r="S2657" s="355"/>
      <c r="T2657" s="351"/>
      <c r="U2657" s="357"/>
      <c r="V2657" s="359"/>
      <c r="W2657" s="361"/>
      <c r="X2657" s="357"/>
      <c r="Y2657" s="353"/>
      <c r="Z2657" s="353"/>
      <c r="AA2657" s="353"/>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x14ac:dyDescent="0.15">
      <c r="A2658" s="241"/>
      <c r="B2658" s="242"/>
      <c r="C2658" s="243"/>
      <c r="D2658" s="244">
        <v>1</v>
      </c>
      <c r="E2658" s="245"/>
      <c r="F2658" s="245"/>
      <c r="G2658" s="244"/>
      <c r="H2658" s="246"/>
      <c r="I2658" s="246"/>
      <c r="J2658" s="244"/>
      <c r="K2658" s="245"/>
      <c r="L2658" s="244"/>
      <c r="M2658" s="244"/>
      <c r="N2658" s="244"/>
      <c r="O2658" s="257">
        <f t="shared" si="1713"/>
        <v>0</v>
      </c>
      <c r="P2658" s="363">
        <f>SUM(O2658:O2662)</f>
        <v>0</v>
      </c>
      <c r="Q2658" s="269"/>
      <c r="R2658" s="371">
        <f>SUMPRODUCT(Q2658:Q2662+0)</f>
        <v>0</v>
      </c>
      <c r="S2658" s="374" t="e">
        <f>R2658/P2658</f>
        <v>#DIV/0!</v>
      </c>
      <c r="T2658" s="363" t="e">
        <f>LOOKUP(S2658,{0.4,0.45,0.5,0.55,0.6,0.65,0.7,0.75,0.8,0.85,0.9,0.95,1},{0.1,0.175,0.25,0.325,0.4,0.475,0.55,0.625,0.7,0.775,0.85,0.925,1})</f>
        <v>#DIV/0!</v>
      </c>
      <c r="U2658" s="369"/>
      <c r="V2658" s="365"/>
      <c r="W2658" s="367"/>
      <c r="X2658" s="369"/>
      <c r="Y2658" s="371">
        <f>R2658-(V2658/10)-X2658</f>
        <v>0</v>
      </c>
      <c r="Z2658" s="371" t="e">
        <f>Y2658*T2658*AE2658</f>
        <v>#DIV/0!</v>
      </c>
      <c r="AA2658" s="371"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x14ac:dyDescent="0.15">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64"/>
      <c r="Q2659" s="271"/>
      <c r="R2659" s="372"/>
      <c r="S2659" s="375"/>
      <c r="T2659" s="364"/>
      <c r="U2659" s="370"/>
      <c r="V2659" s="366"/>
      <c r="W2659" s="368"/>
      <c r="X2659" s="370"/>
      <c r="Y2659" s="372"/>
      <c r="Z2659" s="372"/>
      <c r="AA2659" s="372"/>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x14ac:dyDescent="0.15">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64"/>
      <c r="Q2660" s="271"/>
      <c r="R2660" s="372"/>
      <c r="S2660" s="375"/>
      <c r="T2660" s="364"/>
      <c r="U2660" s="370"/>
      <c r="V2660" s="366"/>
      <c r="W2660" s="368"/>
      <c r="X2660" s="370"/>
      <c r="Y2660" s="372"/>
      <c r="Z2660" s="372"/>
      <c r="AA2660" s="372"/>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x14ac:dyDescent="0.15">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64"/>
      <c r="Q2661" s="271"/>
      <c r="R2661" s="372"/>
      <c r="S2661" s="375"/>
      <c r="T2661" s="364"/>
      <c r="U2661" s="370"/>
      <c r="V2661" s="366"/>
      <c r="W2661" s="368"/>
      <c r="X2661" s="370"/>
      <c r="Y2661" s="372"/>
      <c r="Z2661" s="372"/>
      <c r="AA2661" s="372"/>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x14ac:dyDescent="0.15">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64"/>
      <c r="Q2662" s="271"/>
      <c r="R2662" s="372"/>
      <c r="S2662" s="375"/>
      <c r="T2662" s="364"/>
      <c r="U2662" s="370"/>
      <c r="V2662" s="366"/>
      <c r="W2662" s="368"/>
      <c r="X2662" s="370"/>
      <c r="Y2662" s="372"/>
      <c r="Z2662" s="372"/>
      <c r="AA2662" s="372"/>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x14ac:dyDescent="0.15">
      <c r="A2663" s="229"/>
      <c r="B2663" s="230"/>
      <c r="C2663" s="231"/>
      <c r="D2663" s="232">
        <v>1</v>
      </c>
      <c r="E2663" s="233"/>
      <c r="F2663" s="233"/>
      <c r="G2663" s="232"/>
      <c r="H2663" s="234"/>
      <c r="I2663" s="234"/>
      <c r="J2663" s="232"/>
      <c r="K2663" s="233"/>
      <c r="L2663" s="232"/>
      <c r="M2663" s="232"/>
      <c r="N2663" s="232"/>
      <c r="O2663" s="255">
        <f t="shared" si="1713"/>
        <v>0</v>
      </c>
      <c r="P2663" s="350">
        <f>SUM(O2663:O2667)</f>
        <v>0</v>
      </c>
      <c r="Q2663" s="264"/>
      <c r="R2663" s="352">
        <f>SUMPRODUCT(Q2663:Q2667+0)</f>
        <v>0</v>
      </c>
      <c r="S2663" s="354" t="e">
        <f>R2663/P2663</f>
        <v>#DIV/0!</v>
      </c>
      <c r="T2663" s="350" t="e">
        <f>LOOKUP(S2663,{0.4,0.45,0.5,0.55,0.6,0.65,0.7,0.75,0.8,0.85,0.9,0.95,1},{0.1,0.175,0.25,0.325,0.4,0.475,0.55,0.625,0.7,0.775,0.85,0.925,1})</f>
        <v>#DIV/0!</v>
      </c>
      <c r="U2663" s="356"/>
      <c r="V2663" s="358"/>
      <c r="W2663" s="360"/>
      <c r="X2663" s="356"/>
      <c r="Y2663" s="352">
        <f>R2663-(V2663/10)-X2663</f>
        <v>0</v>
      </c>
      <c r="Z2663" s="352" t="e">
        <f>Y2663*T2663*AE2663</f>
        <v>#DIV/0!</v>
      </c>
      <c r="AA2663" s="352"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x14ac:dyDescent="0.15">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51"/>
      <c r="Q2664" s="266"/>
      <c r="R2664" s="353"/>
      <c r="S2664" s="355"/>
      <c r="T2664" s="351"/>
      <c r="U2664" s="357"/>
      <c r="V2664" s="359"/>
      <c r="W2664" s="361"/>
      <c r="X2664" s="357"/>
      <c r="Y2664" s="353"/>
      <c r="Z2664" s="353"/>
      <c r="AA2664" s="353"/>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x14ac:dyDescent="0.15">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51"/>
      <c r="Q2665" s="266"/>
      <c r="R2665" s="353"/>
      <c r="S2665" s="355"/>
      <c r="T2665" s="351"/>
      <c r="U2665" s="357"/>
      <c r="V2665" s="359"/>
      <c r="W2665" s="361"/>
      <c r="X2665" s="357"/>
      <c r="Y2665" s="353"/>
      <c r="Z2665" s="353"/>
      <c r="AA2665" s="353"/>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x14ac:dyDescent="0.15">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51"/>
      <c r="Q2666" s="266"/>
      <c r="R2666" s="353"/>
      <c r="S2666" s="355"/>
      <c r="T2666" s="351"/>
      <c r="U2666" s="357"/>
      <c r="V2666" s="359"/>
      <c r="W2666" s="361"/>
      <c r="X2666" s="357"/>
      <c r="Y2666" s="353"/>
      <c r="Z2666" s="353"/>
      <c r="AA2666" s="353"/>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x14ac:dyDescent="0.15">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51"/>
      <c r="Q2667" s="266"/>
      <c r="R2667" s="353"/>
      <c r="S2667" s="355"/>
      <c r="T2667" s="351"/>
      <c r="U2667" s="357"/>
      <c r="V2667" s="359"/>
      <c r="W2667" s="361"/>
      <c r="X2667" s="357"/>
      <c r="Y2667" s="353"/>
      <c r="Z2667" s="353"/>
      <c r="AA2667" s="353"/>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x14ac:dyDescent="0.15">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x14ac:dyDescent="0.15">
      <c r="A2669" s="229"/>
      <c r="B2669" s="230"/>
      <c r="C2669" s="231"/>
      <c r="D2669" s="232">
        <v>1</v>
      </c>
      <c r="E2669" s="233"/>
      <c r="F2669" s="233"/>
      <c r="G2669" s="232"/>
      <c r="H2669" s="234"/>
      <c r="I2669" s="234"/>
      <c r="J2669" s="232"/>
      <c r="K2669" s="233"/>
      <c r="L2669" s="232"/>
      <c r="M2669" s="232"/>
      <c r="N2669" s="232"/>
      <c r="O2669" s="255">
        <f t="shared" ref="O2669:O2693" si="1730">N2669*M2669</f>
        <v>0</v>
      </c>
      <c r="P2669" s="350">
        <f>SUM(O2669:O2673)</f>
        <v>0</v>
      </c>
      <c r="Q2669" s="264"/>
      <c r="R2669" s="352">
        <f>SUMPRODUCT(Q2669:Q2673+0)</f>
        <v>0</v>
      </c>
      <c r="S2669" s="354" t="e">
        <f>R2669/P2669</f>
        <v>#DIV/0!</v>
      </c>
      <c r="T2669" s="350" t="e">
        <f>LOOKUP(S2669,{0.4,0.45,0.5,0.55,0.6,0.65,0.7,0.75,0.8,0.85,0.9,0.95,1},{0.1,0.175,0.25,0.325,0.4,0.475,0.55,0.625,0.7,0.775,0.85,0.925,1})</f>
        <v>#DIV/0!</v>
      </c>
      <c r="U2669" s="356"/>
      <c r="V2669" s="358"/>
      <c r="W2669" s="360"/>
      <c r="X2669" s="356"/>
      <c r="Y2669" s="352">
        <f>R2669-(V2669/10)-X2669</f>
        <v>0</v>
      </c>
      <c r="Z2669" s="352" t="e">
        <f>Y2669*T2669*AE2669</f>
        <v>#DIV/0!</v>
      </c>
      <c r="AA2669" s="352"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x14ac:dyDescent="0.15">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51"/>
      <c r="Q2670" s="266"/>
      <c r="R2670" s="353"/>
      <c r="S2670" s="355"/>
      <c r="T2670" s="351"/>
      <c r="U2670" s="357"/>
      <c r="V2670" s="359"/>
      <c r="W2670" s="361"/>
      <c r="X2670" s="357"/>
      <c r="Y2670" s="353"/>
      <c r="Z2670" s="353"/>
      <c r="AA2670" s="353"/>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x14ac:dyDescent="0.15">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51"/>
      <c r="Q2671" s="266"/>
      <c r="R2671" s="353"/>
      <c r="S2671" s="355"/>
      <c r="T2671" s="351"/>
      <c r="U2671" s="357"/>
      <c r="V2671" s="359"/>
      <c r="W2671" s="361"/>
      <c r="X2671" s="357"/>
      <c r="Y2671" s="353"/>
      <c r="Z2671" s="353"/>
      <c r="AA2671" s="353"/>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x14ac:dyDescent="0.15">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51"/>
      <c r="Q2672" s="266"/>
      <c r="R2672" s="353"/>
      <c r="S2672" s="355"/>
      <c r="T2672" s="351"/>
      <c r="U2672" s="357"/>
      <c r="V2672" s="359"/>
      <c r="W2672" s="361"/>
      <c r="X2672" s="357"/>
      <c r="Y2672" s="353"/>
      <c r="Z2672" s="353"/>
      <c r="AA2672" s="353"/>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x14ac:dyDescent="0.15">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51"/>
      <c r="Q2673" s="266"/>
      <c r="R2673" s="353"/>
      <c r="S2673" s="355"/>
      <c r="T2673" s="351"/>
      <c r="U2673" s="357"/>
      <c r="V2673" s="359"/>
      <c r="W2673" s="361"/>
      <c r="X2673" s="357"/>
      <c r="Y2673" s="353"/>
      <c r="Z2673" s="353"/>
      <c r="AA2673" s="353"/>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x14ac:dyDescent="0.15">
      <c r="A2674" s="241"/>
      <c r="B2674" s="242"/>
      <c r="C2674" s="243"/>
      <c r="D2674" s="244">
        <v>1</v>
      </c>
      <c r="E2674" s="245"/>
      <c r="F2674" s="245"/>
      <c r="G2674" s="244"/>
      <c r="H2674" s="246"/>
      <c r="I2674" s="246"/>
      <c r="J2674" s="244"/>
      <c r="K2674" s="245"/>
      <c r="L2674" s="244"/>
      <c r="M2674" s="244"/>
      <c r="N2674" s="244"/>
      <c r="O2674" s="257">
        <f t="shared" si="1730"/>
        <v>0</v>
      </c>
      <c r="P2674" s="363">
        <f>SUM(O2674:O2678)</f>
        <v>0</v>
      </c>
      <c r="Q2674" s="269"/>
      <c r="R2674" s="371">
        <f>SUMPRODUCT(Q2674:Q2678+0)</f>
        <v>0</v>
      </c>
      <c r="S2674" s="374" t="e">
        <f>R2674/P2674</f>
        <v>#DIV/0!</v>
      </c>
      <c r="T2674" s="363" t="e">
        <f>LOOKUP(S2674,{0.4,0.45,0.5,0.55,0.6,0.65,0.7,0.75,0.8,0.85,0.9,0.95,1},{0.1,0.175,0.25,0.325,0.4,0.475,0.55,0.625,0.7,0.775,0.85,0.925,1})</f>
        <v>#DIV/0!</v>
      </c>
      <c r="U2674" s="369"/>
      <c r="V2674" s="365"/>
      <c r="W2674" s="367"/>
      <c r="X2674" s="369"/>
      <c r="Y2674" s="371">
        <f>R2674-(V2674/10)-X2674</f>
        <v>0</v>
      </c>
      <c r="Z2674" s="371" t="e">
        <f>Y2674*T2674*AE2674</f>
        <v>#DIV/0!</v>
      </c>
      <c r="AA2674" s="371"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x14ac:dyDescent="0.15">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64"/>
      <c r="Q2675" s="271"/>
      <c r="R2675" s="372"/>
      <c r="S2675" s="375"/>
      <c r="T2675" s="364"/>
      <c r="U2675" s="370"/>
      <c r="V2675" s="366"/>
      <c r="W2675" s="368"/>
      <c r="X2675" s="370"/>
      <c r="Y2675" s="372"/>
      <c r="Z2675" s="372"/>
      <c r="AA2675" s="372"/>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x14ac:dyDescent="0.15">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64"/>
      <c r="Q2676" s="271"/>
      <c r="R2676" s="372"/>
      <c r="S2676" s="375"/>
      <c r="T2676" s="364"/>
      <c r="U2676" s="370"/>
      <c r="V2676" s="366"/>
      <c r="W2676" s="368"/>
      <c r="X2676" s="370"/>
      <c r="Y2676" s="372"/>
      <c r="Z2676" s="372"/>
      <c r="AA2676" s="372"/>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x14ac:dyDescent="0.15">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64"/>
      <c r="Q2677" s="271"/>
      <c r="R2677" s="372"/>
      <c r="S2677" s="375"/>
      <c r="T2677" s="364"/>
      <c r="U2677" s="370"/>
      <c r="V2677" s="366"/>
      <c r="W2677" s="368"/>
      <c r="X2677" s="370"/>
      <c r="Y2677" s="372"/>
      <c r="Z2677" s="372"/>
      <c r="AA2677" s="372"/>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x14ac:dyDescent="0.15">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64"/>
      <c r="Q2678" s="271"/>
      <c r="R2678" s="372"/>
      <c r="S2678" s="375"/>
      <c r="T2678" s="364"/>
      <c r="U2678" s="370"/>
      <c r="V2678" s="366"/>
      <c r="W2678" s="368"/>
      <c r="X2678" s="370"/>
      <c r="Y2678" s="372"/>
      <c r="Z2678" s="372"/>
      <c r="AA2678" s="372"/>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x14ac:dyDescent="0.15">
      <c r="A2679" s="229"/>
      <c r="B2679" s="230"/>
      <c r="C2679" s="231"/>
      <c r="D2679" s="232">
        <v>1</v>
      </c>
      <c r="E2679" s="233"/>
      <c r="F2679" s="233"/>
      <c r="G2679" s="232"/>
      <c r="H2679" s="234"/>
      <c r="I2679" s="234"/>
      <c r="J2679" s="232"/>
      <c r="K2679" s="233"/>
      <c r="L2679" s="232"/>
      <c r="M2679" s="232"/>
      <c r="N2679" s="232"/>
      <c r="O2679" s="255">
        <f t="shared" si="1730"/>
        <v>0</v>
      </c>
      <c r="P2679" s="350">
        <f>SUM(O2679:O2683)</f>
        <v>0</v>
      </c>
      <c r="Q2679" s="264"/>
      <c r="R2679" s="352">
        <f>SUMPRODUCT(Q2679:Q2683+0)</f>
        <v>0</v>
      </c>
      <c r="S2679" s="354" t="e">
        <f>R2679/P2679</f>
        <v>#DIV/0!</v>
      </c>
      <c r="T2679" s="350" t="e">
        <f>LOOKUP(S2679,{0.4,0.45,0.5,0.55,0.6,0.65,0.7,0.75,0.8,0.85,0.9,0.95,1},{0.1,0.175,0.25,0.325,0.4,0.475,0.55,0.625,0.7,0.775,0.85,0.925,1})</f>
        <v>#DIV/0!</v>
      </c>
      <c r="U2679" s="356"/>
      <c r="V2679" s="358"/>
      <c r="W2679" s="360"/>
      <c r="X2679" s="356"/>
      <c r="Y2679" s="352">
        <f>R2679-(V2679/10)-X2679</f>
        <v>0</v>
      </c>
      <c r="Z2679" s="352" t="e">
        <f>Y2679*T2679*AE2679</f>
        <v>#DIV/0!</v>
      </c>
      <c r="AA2679" s="352"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x14ac:dyDescent="0.15">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51"/>
      <c r="Q2680" s="266"/>
      <c r="R2680" s="353"/>
      <c r="S2680" s="355"/>
      <c r="T2680" s="351"/>
      <c r="U2680" s="357"/>
      <c r="V2680" s="359"/>
      <c r="W2680" s="361"/>
      <c r="X2680" s="357"/>
      <c r="Y2680" s="353"/>
      <c r="Z2680" s="353"/>
      <c r="AA2680" s="353"/>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x14ac:dyDescent="0.15">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51"/>
      <c r="Q2681" s="266"/>
      <c r="R2681" s="353"/>
      <c r="S2681" s="355"/>
      <c r="T2681" s="351"/>
      <c r="U2681" s="357"/>
      <c r="V2681" s="359"/>
      <c r="W2681" s="361"/>
      <c r="X2681" s="357"/>
      <c r="Y2681" s="353"/>
      <c r="Z2681" s="353"/>
      <c r="AA2681" s="353"/>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x14ac:dyDescent="0.15">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51"/>
      <c r="Q2682" s="266"/>
      <c r="R2682" s="353"/>
      <c r="S2682" s="355"/>
      <c r="T2682" s="351"/>
      <c r="U2682" s="357"/>
      <c r="V2682" s="359"/>
      <c r="W2682" s="361"/>
      <c r="X2682" s="357"/>
      <c r="Y2682" s="353"/>
      <c r="Z2682" s="353"/>
      <c r="AA2682" s="353"/>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x14ac:dyDescent="0.15">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51"/>
      <c r="Q2683" s="266"/>
      <c r="R2683" s="353"/>
      <c r="S2683" s="355"/>
      <c r="T2683" s="351"/>
      <c r="U2683" s="357"/>
      <c r="V2683" s="359"/>
      <c r="W2683" s="361"/>
      <c r="X2683" s="357"/>
      <c r="Y2683" s="353"/>
      <c r="Z2683" s="353"/>
      <c r="AA2683" s="353"/>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x14ac:dyDescent="0.15">
      <c r="A2684" s="241"/>
      <c r="B2684" s="242"/>
      <c r="C2684" s="243"/>
      <c r="D2684" s="244">
        <v>1</v>
      </c>
      <c r="E2684" s="245"/>
      <c r="F2684" s="245"/>
      <c r="G2684" s="244"/>
      <c r="H2684" s="246"/>
      <c r="I2684" s="246"/>
      <c r="J2684" s="244"/>
      <c r="K2684" s="245"/>
      <c r="L2684" s="244"/>
      <c r="M2684" s="244"/>
      <c r="N2684" s="244"/>
      <c r="O2684" s="257">
        <f t="shared" si="1730"/>
        <v>0</v>
      </c>
      <c r="P2684" s="363">
        <f>SUM(O2684:O2688)</f>
        <v>0</v>
      </c>
      <c r="Q2684" s="269"/>
      <c r="R2684" s="371">
        <f>SUMPRODUCT(Q2684:Q2688+0)</f>
        <v>0</v>
      </c>
      <c r="S2684" s="374" t="e">
        <f>R2684/P2684</f>
        <v>#DIV/0!</v>
      </c>
      <c r="T2684" s="363" t="e">
        <f>LOOKUP(S2684,{0.4,0.45,0.5,0.55,0.6,0.65,0.7,0.75,0.8,0.85,0.9,0.95,1},{0.1,0.175,0.25,0.325,0.4,0.475,0.55,0.625,0.7,0.775,0.85,0.925,1})</f>
        <v>#DIV/0!</v>
      </c>
      <c r="U2684" s="369"/>
      <c r="V2684" s="365"/>
      <c r="W2684" s="367"/>
      <c r="X2684" s="369"/>
      <c r="Y2684" s="371">
        <f>R2684-(V2684/10)-X2684</f>
        <v>0</v>
      </c>
      <c r="Z2684" s="371" t="e">
        <f>Y2684*T2684*AE2684</f>
        <v>#DIV/0!</v>
      </c>
      <c r="AA2684" s="371"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x14ac:dyDescent="0.15">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64"/>
      <c r="Q2685" s="271"/>
      <c r="R2685" s="372"/>
      <c r="S2685" s="375"/>
      <c r="T2685" s="364"/>
      <c r="U2685" s="370"/>
      <c r="V2685" s="366"/>
      <c r="W2685" s="368"/>
      <c r="X2685" s="370"/>
      <c r="Y2685" s="372"/>
      <c r="Z2685" s="372"/>
      <c r="AA2685" s="372"/>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x14ac:dyDescent="0.15">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64"/>
      <c r="Q2686" s="271"/>
      <c r="R2686" s="372"/>
      <c r="S2686" s="375"/>
      <c r="T2686" s="364"/>
      <c r="U2686" s="370"/>
      <c r="V2686" s="366"/>
      <c r="W2686" s="368"/>
      <c r="X2686" s="370"/>
      <c r="Y2686" s="372"/>
      <c r="Z2686" s="372"/>
      <c r="AA2686" s="372"/>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x14ac:dyDescent="0.15">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64"/>
      <c r="Q2687" s="271"/>
      <c r="R2687" s="372"/>
      <c r="S2687" s="375"/>
      <c r="T2687" s="364"/>
      <c r="U2687" s="370"/>
      <c r="V2687" s="366"/>
      <c r="W2687" s="368"/>
      <c r="X2687" s="370"/>
      <c r="Y2687" s="372"/>
      <c r="Z2687" s="372"/>
      <c r="AA2687" s="372"/>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x14ac:dyDescent="0.15">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64"/>
      <c r="Q2688" s="271"/>
      <c r="R2688" s="372"/>
      <c r="S2688" s="375"/>
      <c r="T2688" s="364"/>
      <c r="U2688" s="370"/>
      <c r="V2688" s="366"/>
      <c r="W2688" s="368"/>
      <c r="X2688" s="370"/>
      <c r="Y2688" s="372"/>
      <c r="Z2688" s="372"/>
      <c r="AA2688" s="372"/>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x14ac:dyDescent="0.15">
      <c r="A2689" s="229"/>
      <c r="B2689" s="230"/>
      <c r="C2689" s="231"/>
      <c r="D2689" s="232">
        <v>1</v>
      </c>
      <c r="E2689" s="233"/>
      <c r="F2689" s="233"/>
      <c r="G2689" s="232"/>
      <c r="H2689" s="234"/>
      <c r="I2689" s="234"/>
      <c r="J2689" s="232"/>
      <c r="K2689" s="233"/>
      <c r="L2689" s="232"/>
      <c r="M2689" s="232"/>
      <c r="N2689" s="232"/>
      <c r="O2689" s="255">
        <f t="shared" si="1730"/>
        <v>0</v>
      </c>
      <c r="P2689" s="350">
        <f>SUM(O2689:O2693)</f>
        <v>0</v>
      </c>
      <c r="Q2689" s="264"/>
      <c r="R2689" s="352">
        <f>SUMPRODUCT(Q2689:Q2693+0)</f>
        <v>0</v>
      </c>
      <c r="S2689" s="354" t="e">
        <f>R2689/P2689</f>
        <v>#DIV/0!</v>
      </c>
      <c r="T2689" s="350" t="e">
        <f>LOOKUP(S2689,{0.4,0.45,0.5,0.55,0.6,0.65,0.7,0.75,0.8,0.85,0.9,0.95,1},{0.1,0.175,0.25,0.325,0.4,0.475,0.55,0.625,0.7,0.775,0.85,0.925,1})</f>
        <v>#DIV/0!</v>
      </c>
      <c r="U2689" s="356"/>
      <c r="V2689" s="358"/>
      <c r="W2689" s="360"/>
      <c r="X2689" s="356"/>
      <c r="Y2689" s="352">
        <f>R2689-(V2689/10)-X2689</f>
        <v>0</v>
      </c>
      <c r="Z2689" s="352" t="e">
        <f>Y2689*T2689*AE2689</f>
        <v>#DIV/0!</v>
      </c>
      <c r="AA2689" s="352"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x14ac:dyDescent="0.15">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51"/>
      <c r="Q2690" s="266"/>
      <c r="R2690" s="353"/>
      <c r="S2690" s="355"/>
      <c r="T2690" s="351"/>
      <c r="U2690" s="357"/>
      <c r="V2690" s="359"/>
      <c r="W2690" s="361"/>
      <c r="X2690" s="357"/>
      <c r="Y2690" s="353"/>
      <c r="Z2690" s="353"/>
      <c r="AA2690" s="353"/>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x14ac:dyDescent="0.15">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51"/>
      <c r="Q2691" s="266"/>
      <c r="R2691" s="353"/>
      <c r="S2691" s="355"/>
      <c r="T2691" s="351"/>
      <c r="U2691" s="357"/>
      <c r="V2691" s="359"/>
      <c r="W2691" s="361"/>
      <c r="X2691" s="357"/>
      <c r="Y2691" s="353"/>
      <c r="Z2691" s="353"/>
      <c r="AA2691" s="353"/>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x14ac:dyDescent="0.15">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51"/>
      <c r="Q2692" s="266"/>
      <c r="R2692" s="353"/>
      <c r="S2692" s="355"/>
      <c r="T2692" s="351"/>
      <c r="U2692" s="357"/>
      <c r="V2692" s="359"/>
      <c r="W2692" s="361"/>
      <c r="X2692" s="357"/>
      <c r="Y2692" s="353"/>
      <c r="Z2692" s="353"/>
      <c r="AA2692" s="353"/>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x14ac:dyDescent="0.15">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51"/>
      <c r="Q2693" s="266"/>
      <c r="R2693" s="353"/>
      <c r="S2693" s="355"/>
      <c r="T2693" s="351"/>
      <c r="U2693" s="357"/>
      <c r="V2693" s="359"/>
      <c r="W2693" s="361"/>
      <c r="X2693" s="357"/>
      <c r="Y2693" s="353"/>
      <c r="Z2693" s="353"/>
      <c r="AA2693" s="353"/>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x14ac:dyDescent="0.15">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x14ac:dyDescent="0.15">
      <c r="A2695" s="229"/>
      <c r="B2695" s="230"/>
      <c r="C2695" s="231"/>
      <c r="D2695" s="232">
        <v>1</v>
      </c>
      <c r="E2695" s="233"/>
      <c r="F2695" s="233"/>
      <c r="G2695" s="232"/>
      <c r="H2695" s="234"/>
      <c r="I2695" s="234"/>
      <c r="J2695" s="232"/>
      <c r="K2695" s="233"/>
      <c r="L2695" s="232"/>
      <c r="M2695" s="232"/>
      <c r="N2695" s="232"/>
      <c r="O2695" s="255">
        <f t="shared" ref="O2695:O2719" si="1747">N2695*M2695</f>
        <v>0</v>
      </c>
      <c r="P2695" s="350">
        <f>SUM(O2695:O2699)</f>
        <v>0</v>
      </c>
      <c r="Q2695" s="264"/>
      <c r="R2695" s="352">
        <f>SUMPRODUCT(Q2695:Q2699+0)</f>
        <v>0</v>
      </c>
      <c r="S2695" s="354" t="e">
        <f>R2695/P2695</f>
        <v>#DIV/0!</v>
      </c>
      <c r="T2695" s="350" t="e">
        <f>LOOKUP(S2695,{0.4,0.45,0.5,0.55,0.6,0.65,0.7,0.75,0.8,0.85,0.9,0.95,1},{0.1,0.175,0.25,0.325,0.4,0.475,0.55,0.625,0.7,0.775,0.85,0.925,1})</f>
        <v>#DIV/0!</v>
      </c>
      <c r="U2695" s="356"/>
      <c r="V2695" s="358"/>
      <c r="W2695" s="360"/>
      <c r="X2695" s="356"/>
      <c r="Y2695" s="352">
        <f>R2695-(V2695/10)-X2695</f>
        <v>0</v>
      </c>
      <c r="Z2695" s="352" t="e">
        <f>Y2695*T2695*AE2695</f>
        <v>#DIV/0!</v>
      </c>
      <c r="AA2695" s="352"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x14ac:dyDescent="0.15">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51"/>
      <c r="Q2696" s="266"/>
      <c r="R2696" s="353"/>
      <c r="S2696" s="355"/>
      <c r="T2696" s="351"/>
      <c r="U2696" s="357"/>
      <c r="V2696" s="359"/>
      <c r="W2696" s="361"/>
      <c r="X2696" s="357"/>
      <c r="Y2696" s="353"/>
      <c r="Z2696" s="353"/>
      <c r="AA2696" s="353"/>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x14ac:dyDescent="0.15">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51"/>
      <c r="Q2697" s="266"/>
      <c r="R2697" s="353"/>
      <c r="S2697" s="355"/>
      <c r="T2697" s="351"/>
      <c r="U2697" s="357"/>
      <c r="V2697" s="359"/>
      <c r="W2697" s="361"/>
      <c r="X2697" s="357"/>
      <c r="Y2697" s="353"/>
      <c r="Z2697" s="353"/>
      <c r="AA2697" s="353"/>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x14ac:dyDescent="0.15">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51"/>
      <c r="Q2698" s="266"/>
      <c r="R2698" s="353"/>
      <c r="S2698" s="355"/>
      <c r="T2698" s="351"/>
      <c r="U2698" s="357"/>
      <c r="V2698" s="359"/>
      <c r="W2698" s="361"/>
      <c r="X2698" s="357"/>
      <c r="Y2698" s="353"/>
      <c r="Z2698" s="353"/>
      <c r="AA2698" s="353"/>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x14ac:dyDescent="0.15">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51"/>
      <c r="Q2699" s="266"/>
      <c r="R2699" s="353"/>
      <c r="S2699" s="355"/>
      <c r="T2699" s="351"/>
      <c r="U2699" s="357"/>
      <c r="V2699" s="359"/>
      <c r="W2699" s="361"/>
      <c r="X2699" s="357"/>
      <c r="Y2699" s="353"/>
      <c r="Z2699" s="353"/>
      <c r="AA2699" s="353"/>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x14ac:dyDescent="0.15">
      <c r="A2700" s="241"/>
      <c r="B2700" s="242"/>
      <c r="C2700" s="243"/>
      <c r="D2700" s="244">
        <v>1</v>
      </c>
      <c r="E2700" s="245"/>
      <c r="F2700" s="245"/>
      <c r="G2700" s="244"/>
      <c r="H2700" s="246"/>
      <c r="I2700" s="246"/>
      <c r="J2700" s="244"/>
      <c r="K2700" s="245"/>
      <c r="L2700" s="244"/>
      <c r="M2700" s="244"/>
      <c r="N2700" s="244"/>
      <c r="O2700" s="257">
        <f t="shared" si="1747"/>
        <v>0</v>
      </c>
      <c r="P2700" s="363">
        <f>SUM(O2700:O2704)</f>
        <v>0</v>
      </c>
      <c r="Q2700" s="269"/>
      <c r="R2700" s="371">
        <f>SUMPRODUCT(Q2700:Q2704+0)</f>
        <v>0</v>
      </c>
      <c r="S2700" s="374" t="e">
        <f>R2700/P2700</f>
        <v>#DIV/0!</v>
      </c>
      <c r="T2700" s="363" t="e">
        <f>LOOKUP(S2700,{0.4,0.45,0.5,0.55,0.6,0.65,0.7,0.75,0.8,0.85,0.9,0.95,1},{0.1,0.175,0.25,0.325,0.4,0.475,0.55,0.625,0.7,0.775,0.85,0.925,1})</f>
        <v>#DIV/0!</v>
      </c>
      <c r="U2700" s="369"/>
      <c r="V2700" s="365"/>
      <c r="W2700" s="367"/>
      <c r="X2700" s="369"/>
      <c r="Y2700" s="371">
        <f>R2700-(V2700/10)-X2700</f>
        <v>0</v>
      </c>
      <c r="Z2700" s="371" t="e">
        <f>Y2700*T2700*AE2700</f>
        <v>#DIV/0!</v>
      </c>
      <c r="AA2700" s="371"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x14ac:dyDescent="0.15">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64"/>
      <c r="Q2701" s="271"/>
      <c r="R2701" s="372"/>
      <c r="S2701" s="375"/>
      <c r="T2701" s="364"/>
      <c r="U2701" s="370"/>
      <c r="V2701" s="366"/>
      <c r="W2701" s="368"/>
      <c r="X2701" s="370"/>
      <c r="Y2701" s="372"/>
      <c r="Z2701" s="372"/>
      <c r="AA2701" s="372"/>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x14ac:dyDescent="0.15">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64"/>
      <c r="Q2702" s="271"/>
      <c r="R2702" s="372"/>
      <c r="S2702" s="375"/>
      <c r="T2702" s="364"/>
      <c r="U2702" s="370"/>
      <c r="V2702" s="366"/>
      <c r="W2702" s="368"/>
      <c r="X2702" s="370"/>
      <c r="Y2702" s="372"/>
      <c r="Z2702" s="372"/>
      <c r="AA2702" s="372"/>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x14ac:dyDescent="0.15">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64"/>
      <c r="Q2703" s="271"/>
      <c r="R2703" s="372"/>
      <c r="S2703" s="375"/>
      <c r="T2703" s="364"/>
      <c r="U2703" s="370"/>
      <c r="V2703" s="366"/>
      <c r="W2703" s="368"/>
      <c r="X2703" s="370"/>
      <c r="Y2703" s="372"/>
      <c r="Z2703" s="372"/>
      <c r="AA2703" s="372"/>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x14ac:dyDescent="0.15">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64"/>
      <c r="Q2704" s="271"/>
      <c r="R2704" s="372"/>
      <c r="S2704" s="375"/>
      <c r="T2704" s="364"/>
      <c r="U2704" s="370"/>
      <c r="V2704" s="366"/>
      <c r="W2704" s="368"/>
      <c r="X2704" s="370"/>
      <c r="Y2704" s="372"/>
      <c r="Z2704" s="372"/>
      <c r="AA2704" s="372"/>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x14ac:dyDescent="0.15">
      <c r="A2705" s="229"/>
      <c r="B2705" s="230"/>
      <c r="C2705" s="231"/>
      <c r="D2705" s="232">
        <v>1</v>
      </c>
      <c r="E2705" s="233"/>
      <c r="F2705" s="233"/>
      <c r="G2705" s="232"/>
      <c r="H2705" s="234"/>
      <c r="I2705" s="234"/>
      <c r="J2705" s="232"/>
      <c r="K2705" s="233"/>
      <c r="L2705" s="232"/>
      <c r="M2705" s="232"/>
      <c r="N2705" s="232"/>
      <c r="O2705" s="255">
        <f t="shared" si="1747"/>
        <v>0</v>
      </c>
      <c r="P2705" s="350">
        <f>SUM(O2705:O2709)</f>
        <v>0</v>
      </c>
      <c r="Q2705" s="264"/>
      <c r="R2705" s="352">
        <f>SUMPRODUCT(Q2705:Q2709+0)</f>
        <v>0</v>
      </c>
      <c r="S2705" s="354" t="e">
        <f>R2705/P2705</f>
        <v>#DIV/0!</v>
      </c>
      <c r="T2705" s="350" t="e">
        <f>LOOKUP(S2705,{0.4,0.45,0.5,0.55,0.6,0.65,0.7,0.75,0.8,0.85,0.9,0.95,1},{0.1,0.175,0.25,0.325,0.4,0.475,0.55,0.625,0.7,0.775,0.85,0.925,1})</f>
        <v>#DIV/0!</v>
      </c>
      <c r="U2705" s="356"/>
      <c r="V2705" s="358"/>
      <c r="W2705" s="360"/>
      <c r="X2705" s="356"/>
      <c r="Y2705" s="352">
        <f>R2705-(V2705/10)-X2705</f>
        <v>0</v>
      </c>
      <c r="Z2705" s="352" t="e">
        <f>Y2705*T2705*AE2705</f>
        <v>#DIV/0!</v>
      </c>
      <c r="AA2705" s="352"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x14ac:dyDescent="0.15">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51"/>
      <c r="Q2706" s="266"/>
      <c r="R2706" s="353"/>
      <c r="S2706" s="355"/>
      <c r="T2706" s="351"/>
      <c r="U2706" s="357"/>
      <c r="V2706" s="359"/>
      <c r="W2706" s="361"/>
      <c r="X2706" s="357"/>
      <c r="Y2706" s="353"/>
      <c r="Z2706" s="353"/>
      <c r="AA2706" s="353"/>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x14ac:dyDescent="0.15">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51"/>
      <c r="Q2707" s="266"/>
      <c r="R2707" s="353"/>
      <c r="S2707" s="355"/>
      <c r="T2707" s="351"/>
      <c r="U2707" s="357"/>
      <c r="V2707" s="359"/>
      <c r="W2707" s="361"/>
      <c r="X2707" s="357"/>
      <c r="Y2707" s="353"/>
      <c r="Z2707" s="353"/>
      <c r="AA2707" s="353"/>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x14ac:dyDescent="0.15">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51"/>
      <c r="Q2708" s="266"/>
      <c r="R2708" s="353"/>
      <c r="S2708" s="355"/>
      <c r="T2708" s="351"/>
      <c r="U2708" s="357"/>
      <c r="V2708" s="359"/>
      <c r="W2708" s="361"/>
      <c r="X2708" s="357"/>
      <c r="Y2708" s="353"/>
      <c r="Z2708" s="353"/>
      <c r="AA2708" s="353"/>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x14ac:dyDescent="0.15">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51"/>
      <c r="Q2709" s="266"/>
      <c r="R2709" s="353"/>
      <c r="S2709" s="355"/>
      <c r="T2709" s="351"/>
      <c r="U2709" s="357"/>
      <c r="V2709" s="359"/>
      <c r="W2709" s="361"/>
      <c r="X2709" s="357"/>
      <c r="Y2709" s="353"/>
      <c r="Z2709" s="353"/>
      <c r="AA2709" s="353"/>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x14ac:dyDescent="0.15">
      <c r="A2710" s="241"/>
      <c r="B2710" s="242"/>
      <c r="C2710" s="243"/>
      <c r="D2710" s="244">
        <v>1</v>
      </c>
      <c r="E2710" s="245"/>
      <c r="F2710" s="245"/>
      <c r="G2710" s="244"/>
      <c r="H2710" s="246"/>
      <c r="I2710" s="246"/>
      <c r="J2710" s="244"/>
      <c r="K2710" s="245"/>
      <c r="L2710" s="244"/>
      <c r="M2710" s="244"/>
      <c r="N2710" s="244"/>
      <c r="O2710" s="257">
        <f t="shared" si="1747"/>
        <v>0</v>
      </c>
      <c r="P2710" s="363">
        <f>SUM(O2710:O2714)</f>
        <v>0</v>
      </c>
      <c r="Q2710" s="269"/>
      <c r="R2710" s="371">
        <f>SUMPRODUCT(Q2710:Q2714+0)</f>
        <v>0</v>
      </c>
      <c r="S2710" s="374" t="e">
        <f>R2710/P2710</f>
        <v>#DIV/0!</v>
      </c>
      <c r="T2710" s="363" t="e">
        <f>LOOKUP(S2710,{0.4,0.45,0.5,0.55,0.6,0.65,0.7,0.75,0.8,0.85,0.9,0.95,1},{0.1,0.175,0.25,0.325,0.4,0.475,0.55,0.625,0.7,0.775,0.85,0.925,1})</f>
        <v>#DIV/0!</v>
      </c>
      <c r="U2710" s="369"/>
      <c r="V2710" s="365"/>
      <c r="W2710" s="367"/>
      <c r="X2710" s="369"/>
      <c r="Y2710" s="371">
        <f>R2710-(V2710/10)-X2710</f>
        <v>0</v>
      </c>
      <c r="Z2710" s="371" t="e">
        <f>Y2710*T2710*AE2710</f>
        <v>#DIV/0!</v>
      </c>
      <c r="AA2710" s="371"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x14ac:dyDescent="0.15">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64"/>
      <c r="Q2711" s="271"/>
      <c r="R2711" s="372"/>
      <c r="S2711" s="375"/>
      <c r="T2711" s="364"/>
      <c r="U2711" s="370"/>
      <c r="V2711" s="366"/>
      <c r="W2711" s="368"/>
      <c r="X2711" s="370"/>
      <c r="Y2711" s="372"/>
      <c r="Z2711" s="372"/>
      <c r="AA2711" s="372"/>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x14ac:dyDescent="0.15">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64"/>
      <c r="Q2712" s="271"/>
      <c r="R2712" s="372"/>
      <c r="S2712" s="375"/>
      <c r="T2712" s="364"/>
      <c r="U2712" s="370"/>
      <c r="V2712" s="366"/>
      <c r="W2712" s="368"/>
      <c r="X2712" s="370"/>
      <c r="Y2712" s="372"/>
      <c r="Z2712" s="372"/>
      <c r="AA2712" s="372"/>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x14ac:dyDescent="0.15">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64"/>
      <c r="Q2713" s="271"/>
      <c r="R2713" s="372"/>
      <c r="S2713" s="375"/>
      <c r="T2713" s="364"/>
      <c r="U2713" s="370"/>
      <c r="V2713" s="366"/>
      <c r="W2713" s="368"/>
      <c r="X2713" s="370"/>
      <c r="Y2713" s="372"/>
      <c r="Z2713" s="372"/>
      <c r="AA2713" s="372"/>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x14ac:dyDescent="0.15">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64"/>
      <c r="Q2714" s="271"/>
      <c r="R2714" s="372"/>
      <c r="S2714" s="375"/>
      <c r="T2714" s="364"/>
      <c r="U2714" s="370"/>
      <c r="V2714" s="366"/>
      <c r="W2714" s="368"/>
      <c r="X2714" s="370"/>
      <c r="Y2714" s="372"/>
      <c r="Z2714" s="372"/>
      <c r="AA2714" s="372"/>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x14ac:dyDescent="0.15">
      <c r="A2715" s="229"/>
      <c r="B2715" s="230"/>
      <c r="C2715" s="231"/>
      <c r="D2715" s="232">
        <v>1</v>
      </c>
      <c r="E2715" s="233"/>
      <c r="F2715" s="233"/>
      <c r="G2715" s="232"/>
      <c r="H2715" s="234"/>
      <c r="I2715" s="234"/>
      <c r="J2715" s="232"/>
      <c r="K2715" s="233"/>
      <c r="L2715" s="232"/>
      <c r="M2715" s="232"/>
      <c r="N2715" s="232"/>
      <c r="O2715" s="255">
        <f t="shared" si="1747"/>
        <v>0</v>
      </c>
      <c r="P2715" s="350">
        <f>SUM(O2715:O2719)</f>
        <v>0</v>
      </c>
      <c r="Q2715" s="264"/>
      <c r="R2715" s="352">
        <f>SUMPRODUCT(Q2715:Q2719+0)</f>
        <v>0</v>
      </c>
      <c r="S2715" s="354" t="e">
        <f>R2715/P2715</f>
        <v>#DIV/0!</v>
      </c>
      <c r="T2715" s="350" t="e">
        <f>LOOKUP(S2715,{0.4,0.45,0.5,0.55,0.6,0.65,0.7,0.75,0.8,0.85,0.9,0.95,1},{0.1,0.175,0.25,0.325,0.4,0.475,0.55,0.625,0.7,0.775,0.85,0.925,1})</f>
        <v>#DIV/0!</v>
      </c>
      <c r="U2715" s="356"/>
      <c r="V2715" s="358"/>
      <c r="W2715" s="360"/>
      <c r="X2715" s="356"/>
      <c r="Y2715" s="352">
        <f>R2715-(V2715/10)-X2715</f>
        <v>0</v>
      </c>
      <c r="Z2715" s="352" t="e">
        <f>Y2715*T2715*AE2715</f>
        <v>#DIV/0!</v>
      </c>
      <c r="AA2715" s="352"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x14ac:dyDescent="0.15">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51"/>
      <c r="Q2716" s="266"/>
      <c r="R2716" s="353"/>
      <c r="S2716" s="355"/>
      <c r="T2716" s="351"/>
      <c r="U2716" s="357"/>
      <c r="V2716" s="359"/>
      <c r="W2716" s="361"/>
      <c r="X2716" s="357"/>
      <c r="Y2716" s="353"/>
      <c r="Z2716" s="353"/>
      <c r="AA2716" s="353"/>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x14ac:dyDescent="0.15">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51"/>
      <c r="Q2717" s="266"/>
      <c r="R2717" s="353"/>
      <c r="S2717" s="355"/>
      <c r="T2717" s="351"/>
      <c r="U2717" s="357"/>
      <c r="V2717" s="359"/>
      <c r="W2717" s="361"/>
      <c r="X2717" s="357"/>
      <c r="Y2717" s="353"/>
      <c r="Z2717" s="353"/>
      <c r="AA2717" s="353"/>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x14ac:dyDescent="0.15">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51"/>
      <c r="Q2718" s="266"/>
      <c r="R2718" s="353"/>
      <c r="S2718" s="355"/>
      <c r="T2718" s="351"/>
      <c r="U2718" s="357"/>
      <c r="V2718" s="359"/>
      <c r="W2718" s="361"/>
      <c r="X2718" s="357"/>
      <c r="Y2718" s="353"/>
      <c r="Z2718" s="353"/>
      <c r="AA2718" s="353"/>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x14ac:dyDescent="0.15">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51"/>
      <c r="Q2719" s="266"/>
      <c r="R2719" s="353"/>
      <c r="S2719" s="355"/>
      <c r="T2719" s="351"/>
      <c r="U2719" s="357"/>
      <c r="V2719" s="359"/>
      <c r="W2719" s="361"/>
      <c r="X2719" s="357"/>
      <c r="Y2719" s="353"/>
      <c r="Z2719" s="353"/>
      <c r="AA2719" s="353"/>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x14ac:dyDescent="0.15">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x14ac:dyDescent="0.15">
      <c r="A2721" s="229"/>
      <c r="B2721" s="230"/>
      <c r="C2721" s="231"/>
      <c r="D2721" s="232">
        <v>1</v>
      </c>
      <c r="E2721" s="233"/>
      <c r="F2721" s="233"/>
      <c r="G2721" s="232"/>
      <c r="H2721" s="234"/>
      <c r="I2721" s="234"/>
      <c r="J2721" s="232"/>
      <c r="K2721" s="233"/>
      <c r="L2721" s="232"/>
      <c r="M2721" s="232"/>
      <c r="N2721" s="232"/>
      <c r="O2721" s="255">
        <f t="shared" ref="O2721:O2745" si="1764">N2721*M2721</f>
        <v>0</v>
      </c>
      <c r="P2721" s="350">
        <f>SUM(O2721:O2725)</f>
        <v>0</v>
      </c>
      <c r="Q2721" s="264"/>
      <c r="R2721" s="352">
        <f>SUMPRODUCT(Q2721:Q2725+0)</f>
        <v>0</v>
      </c>
      <c r="S2721" s="354" t="e">
        <f>R2721/P2721</f>
        <v>#DIV/0!</v>
      </c>
      <c r="T2721" s="350" t="e">
        <f>LOOKUP(S2721,{0.4,0.45,0.5,0.55,0.6,0.65,0.7,0.75,0.8,0.85,0.9,0.95,1},{0.1,0.175,0.25,0.325,0.4,0.475,0.55,0.625,0.7,0.775,0.85,0.925,1})</f>
        <v>#DIV/0!</v>
      </c>
      <c r="U2721" s="356"/>
      <c r="V2721" s="358"/>
      <c r="W2721" s="360"/>
      <c r="X2721" s="356"/>
      <c r="Y2721" s="352">
        <f>R2721-(V2721/10)-X2721</f>
        <v>0</v>
      </c>
      <c r="Z2721" s="352" t="e">
        <f>Y2721*T2721*AE2721</f>
        <v>#DIV/0!</v>
      </c>
      <c r="AA2721" s="352"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x14ac:dyDescent="0.15">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51"/>
      <c r="Q2722" s="266"/>
      <c r="R2722" s="353"/>
      <c r="S2722" s="355"/>
      <c r="T2722" s="351"/>
      <c r="U2722" s="357"/>
      <c r="V2722" s="359"/>
      <c r="W2722" s="361"/>
      <c r="X2722" s="357"/>
      <c r="Y2722" s="353"/>
      <c r="Z2722" s="353"/>
      <c r="AA2722" s="353"/>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x14ac:dyDescent="0.15">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51"/>
      <c r="Q2723" s="266"/>
      <c r="R2723" s="353"/>
      <c r="S2723" s="355"/>
      <c r="T2723" s="351"/>
      <c r="U2723" s="357"/>
      <c r="V2723" s="359"/>
      <c r="W2723" s="361"/>
      <c r="X2723" s="357"/>
      <c r="Y2723" s="353"/>
      <c r="Z2723" s="353"/>
      <c r="AA2723" s="353"/>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x14ac:dyDescent="0.15">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51"/>
      <c r="Q2724" s="266"/>
      <c r="R2724" s="353"/>
      <c r="S2724" s="355"/>
      <c r="T2724" s="351"/>
      <c r="U2724" s="357"/>
      <c r="V2724" s="359"/>
      <c r="W2724" s="361"/>
      <c r="X2724" s="357"/>
      <c r="Y2724" s="353"/>
      <c r="Z2724" s="353"/>
      <c r="AA2724" s="353"/>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x14ac:dyDescent="0.15">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51"/>
      <c r="Q2725" s="266"/>
      <c r="R2725" s="353"/>
      <c r="S2725" s="355"/>
      <c r="T2725" s="351"/>
      <c r="U2725" s="357"/>
      <c r="V2725" s="359"/>
      <c r="W2725" s="361"/>
      <c r="X2725" s="357"/>
      <c r="Y2725" s="353"/>
      <c r="Z2725" s="353"/>
      <c r="AA2725" s="353"/>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x14ac:dyDescent="0.15">
      <c r="A2726" s="241"/>
      <c r="B2726" s="242"/>
      <c r="C2726" s="243"/>
      <c r="D2726" s="244">
        <v>1</v>
      </c>
      <c r="E2726" s="245"/>
      <c r="F2726" s="245"/>
      <c r="G2726" s="244"/>
      <c r="H2726" s="246"/>
      <c r="I2726" s="246"/>
      <c r="J2726" s="244"/>
      <c r="K2726" s="245"/>
      <c r="L2726" s="244"/>
      <c r="M2726" s="244"/>
      <c r="N2726" s="244"/>
      <c r="O2726" s="257">
        <f t="shared" si="1764"/>
        <v>0</v>
      </c>
      <c r="P2726" s="363">
        <f>SUM(O2726:O2730)</f>
        <v>0</v>
      </c>
      <c r="Q2726" s="269"/>
      <c r="R2726" s="371">
        <f>SUMPRODUCT(Q2726:Q2730+0)</f>
        <v>0</v>
      </c>
      <c r="S2726" s="374" t="e">
        <f>R2726/P2726</f>
        <v>#DIV/0!</v>
      </c>
      <c r="T2726" s="363" t="e">
        <f>LOOKUP(S2726,{0.4,0.45,0.5,0.55,0.6,0.65,0.7,0.75,0.8,0.85,0.9,0.95,1},{0.1,0.175,0.25,0.325,0.4,0.475,0.55,0.625,0.7,0.775,0.85,0.925,1})</f>
        <v>#DIV/0!</v>
      </c>
      <c r="U2726" s="369"/>
      <c r="V2726" s="365"/>
      <c r="W2726" s="367"/>
      <c r="X2726" s="369"/>
      <c r="Y2726" s="371">
        <f>R2726-(V2726/10)-X2726</f>
        <v>0</v>
      </c>
      <c r="Z2726" s="371" t="e">
        <f>Y2726*T2726*AE2726</f>
        <v>#DIV/0!</v>
      </c>
      <c r="AA2726" s="371"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x14ac:dyDescent="0.15">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64"/>
      <c r="Q2727" s="271"/>
      <c r="R2727" s="372"/>
      <c r="S2727" s="375"/>
      <c r="T2727" s="364"/>
      <c r="U2727" s="370"/>
      <c r="V2727" s="366"/>
      <c r="W2727" s="368"/>
      <c r="X2727" s="370"/>
      <c r="Y2727" s="372"/>
      <c r="Z2727" s="372"/>
      <c r="AA2727" s="372"/>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x14ac:dyDescent="0.15">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64"/>
      <c r="Q2728" s="271"/>
      <c r="R2728" s="372"/>
      <c r="S2728" s="375"/>
      <c r="T2728" s="364"/>
      <c r="U2728" s="370"/>
      <c r="V2728" s="366"/>
      <c r="W2728" s="368"/>
      <c r="X2728" s="370"/>
      <c r="Y2728" s="372"/>
      <c r="Z2728" s="372"/>
      <c r="AA2728" s="372"/>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x14ac:dyDescent="0.15">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64"/>
      <c r="Q2729" s="271"/>
      <c r="R2729" s="372"/>
      <c r="S2729" s="375"/>
      <c r="T2729" s="364"/>
      <c r="U2729" s="370"/>
      <c r="V2729" s="366"/>
      <c r="W2729" s="368"/>
      <c r="X2729" s="370"/>
      <c r="Y2729" s="372"/>
      <c r="Z2729" s="372"/>
      <c r="AA2729" s="372"/>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x14ac:dyDescent="0.15">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64"/>
      <c r="Q2730" s="271"/>
      <c r="R2730" s="372"/>
      <c r="S2730" s="375"/>
      <c r="T2730" s="364"/>
      <c r="U2730" s="370"/>
      <c r="V2730" s="366"/>
      <c r="W2730" s="368"/>
      <c r="X2730" s="370"/>
      <c r="Y2730" s="372"/>
      <c r="Z2730" s="372"/>
      <c r="AA2730" s="372"/>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x14ac:dyDescent="0.15">
      <c r="A2731" s="229"/>
      <c r="B2731" s="230"/>
      <c r="C2731" s="231"/>
      <c r="D2731" s="232">
        <v>1</v>
      </c>
      <c r="E2731" s="233"/>
      <c r="F2731" s="233"/>
      <c r="G2731" s="232"/>
      <c r="H2731" s="234"/>
      <c r="I2731" s="234"/>
      <c r="J2731" s="232"/>
      <c r="K2731" s="233"/>
      <c r="L2731" s="232"/>
      <c r="M2731" s="232"/>
      <c r="N2731" s="232"/>
      <c r="O2731" s="255">
        <f t="shared" si="1764"/>
        <v>0</v>
      </c>
      <c r="P2731" s="350">
        <f>SUM(O2731:O2735)</f>
        <v>0</v>
      </c>
      <c r="Q2731" s="264"/>
      <c r="R2731" s="352">
        <f>SUMPRODUCT(Q2731:Q2735+0)</f>
        <v>0</v>
      </c>
      <c r="S2731" s="354" t="e">
        <f>R2731/P2731</f>
        <v>#DIV/0!</v>
      </c>
      <c r="T2731" s="350" t="e">
        <f>LOOKUP(S2731,{0.4,0.45,0.5,0.55,0.6,0.65,0.7,0.75,0.8,0.85,0.9,0.95,1},{0.1,0.175,0.25,0.325,0.4,0.475,0.55,0.625,0.7,0.775,0.85,0.925,1})</f>
        <v>#DIV/0!</v>
      </c>
      <c r="U2731" s="356"/>
      <c r="V2731" s="358"/>
      <c r="W2731" s="360"/>
      <c r="X2731" s="356"/>
      <c r="Y2731" s="352">
        <f>R2731-(V2731/10)-X2731</f>
        <v>0</v>
      </c>
      <c r="Z2731" s="352" t="e">
        <f>Y2731*T2731*AE2731</f>
        <v>#DIV/0!</v>
      </c>
      <c r="AA2731" s="352"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x14ac:dyDescent="0.15">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51"/>
      <c r="Q2732" s="266"/>
      <c r="R2732" s="353"/>
      <c r="S2732" s="355"/>
      <c r="T2732" s="351"/>
      <c r="U2732" s="357"/>
      <c r="V2732" s="359"/>
      <c r="W2732" s="361"/>
      <c r="X2732" s="357"/>
      <c r="Y2732" s="353"/>
      <c r="Z2732" s="353"/>
      <c r="AA2732" s="353"/>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x14ac:dyDescent="0.15">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51"/>
      <c r="Q2733" s="266"/>
      <c r="R2733" s="353"/>
      <c r="S2733" s="355"/>
      <c r="T2733" s="351"/>
      <c r="U2733" s="357"/>
      <c r="V2733" s="359"/>
      <c r="W2733" s="361"/>
      <c r="X2733" s="357"/>
      <c r="Y2733" s="353"/>
      <c r="Z2733" s="353"/>
      <c r="AA2733" s="353"/>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x14ac:dyDescent="0.15">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51"/>
      <c r="Q2734" s="266"/>
      <c r="R2734" s="353"/>
      <c r="S2734" s="355"/>
      <c r="T2734" s="351"/>
      <c r="U2734" s="357"/>
      <c r="V2734" s="359"/>
      <c r="W2734" s="361"/>
      <c r="X2734" s="357"/>
      <c r="Y2734" s="353"/>
      <c r="Z2734" s="353"/>
      <c r="AA2734" s="353"/>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x14ac:dyDescent="0.15">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51"/>
      <c r="Q2735" s="266"/>
      <c r="R2735" s="353"/>
      <c r="S2735" s="355"/>
      <c r="T2735" s="351"/>
      <c r="U2735" s="357"/>
      <c r="V2735" s="359"/>
      <c r="W2735" s="361"/>
      <c r="X2735" s="357"/>
      <c r="Y2735" s="353"/>
      <c r="Z2735" s="353"/>
      <c r="AA2735" s="353"/>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x14ac:dyDescent="0.15">
      <c r="A2736" s="241"/>
      <c r="B2736" s="242"/>
      <c r="C2736" s="243"/>
      <c r="D2736" s="244">
        <v>1</v>
      </c>
      <c r="E2736" s="245"/>
      <c r="F2736" s="245"/>
      <c r="G2736" s="244"/>
      <c r="H2736" s="246"/>
      <c r="I2736" s="246"/>
      <c r="J2736" s="244"/>
      <c r="K2736" s="245"/>
      <c r="L2736" s="244"/>
      <c r="M2736" s="244"/>
      <c r="N2736" s="244"/>
      <c r="O2736" s="257">
        <f t="shared" si="1764"/>
        <v>0</v>
      </c>
      <c r="P2736" s="363">
        <f>SUM(O2736:O2740)</f>
        <v>0</v>
      </c>
      <c r="Q2736" s="269"/>
      <c r="R2736" s="371">
        <f>SUMPRODUCT(Q2736:Q2740+0)</f>
        <v>0</v>
      </c>
      <c r="S2736" s="374" t="e">
        <f>R2736/P2736</f>
        <v>#DIV/0!</v>
      </c>
      <c r="T2736" s="363" t="e">
        <f>LOOKUP(S2736,{0.4,0.45,0.5,0.55,0.6,0.65,0.7,0.75,0.8,0.85,0.9,0.95,1},{0.1,0.175,0.25,0.325,0.4,0.475,0.55,0.625,0.7,0.775,0.85,0.925,1})</f>
        <v>#DIV/0!</v>
      </c>
      <c r="U2736" s="369"/>
      <c r="V2736" s="365"/>
      <c r="W2736" s="367"/>
      <c r="X2736" s="369"/>
      <c r="Y2736" s="371">
        <f>R2736-(V2736/10)-X2736</f>
        <v>0</v>
      </c>
      <c r="Z2736" s="371" t="e">
        <f>Y2736*T2736*AE2736</f>
        <v>#DIV/0!</v>
      </c>
      <c r="AA2736" s="371"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x14ac:dyDescent="0.15">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64"/>
      <c r="Q2737" s="271"/>
      <c r="R2737" s="372"/>
      <c r="S2737" s="375"/>
      <c r="T2737" s="364"/>
      <c r="U2737" s="370"/>
      <c r="V2737" s="366"/>
      <c r="W2737" s="368"/>
      <c r="X2737" s="370"/>
      <c r="Y2737" s="372"/>
      <c r="Z2737" s="372"/>
      <c r="AA2737" s="372"/>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x14ac:dyDescent="0.15">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64"/>
      <c r="Q2738" s="271"/>
      <c r="R2738" s="372"/>
      <c r="S2738" s="375"/>
      <c r="T2738" s="364"/>
      <c r="U2738" s="370"/>
      <c r="V2738" s="366"/>
      <c r="W2738" s="368"/>
      <c r="X2738" s="370"/>
      <c r="Y2738" s="372"/>
      <c r="Z2738" s="372"/>
      <c r="AA2738" s="372"/>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x14ac:dyDescent="0.15">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64"/>
      <c r="Q2739" s="271"/>
      <c r="R2739" s="372"/>
      <c r="S2739" s="375"/>
      <c r="T2739" s="364"/>
      <c r="U2739" s="370"/>
      <c r="V2739" s="366"/>
      <c r="W2739" s="368"/>
      <c r="X2739" s="370"/>
      <c r="Y2739" s="372"/>
      <c r="Z2739" s="372"/>
      <c r="AA2739" s="372"/>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x14ac:dyDescent="0.15">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64"/>
      <c r="Q2740" s="271"/>
      <c r="R2740" s="372"/>
      <c r="S2740" s="375"/>
      <c r="T2740" s="364"/>
      <c r="U2740" s="370"/>
      <c r="V2740" s="366"/>
      <c r="W2740" s="368"/>
      <c r="X2740" s="370"/>
      <c r="Y2740" s="372"/>
      <c r="Z2740" s="372"/>
      <c r="AA2740" s="372"/>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x14ac:dyDescent="0.15">
      <c r="A2741" s="229"/>
      <c r="B2741" s="230"/>
      <c r="C2741" s="231"/>
      <c r="D2741" s="232">
        <v>1</v>
      </c>
      <c r="E2741" s="233"/>
      <c r="F2741" s="233"/>
      <c r="G2741" s="232"/>
      <c r="H2741" s="234"/>
      <c r="I2741" s="234"/>
      <c r="J2741" s="232"/>
      <c r="K2741" s="233"/>
      <c r="L2741" s="232"/>
      <c r="M2741" s="232"/>
      <c r="N2741" s="232"/>
      <c r="O2741" s="255">
        <f t="shared" si="1764"/>
        <v>0</v>
      </c>
      <c r="P2741" s="350">
        <f>SUM(O2741:O2745)</f>
        <v>0</v>
      </c>
      <c r="Q2741" s="264"/>
      <c r="R2741" s="352">
        <f>SUMPRODUCT(Q2741:Q2745+0)</f>
        <v>0</v>
      </c>
      <c r="S2741" s="354" t="e">
        <f>R2741/P2741</f>
        <v>#DIV/0!</v>
      </c>
      <c r="T2741" s="350" t="e">
        <f>LOOKUP(S2741,{0.4,0.45,0.5,0.55,0.6,0.65,0.7,0.75,0.8,0.85,0.9,0.95,1},{0.1,0.175,0.25,0.325,0.4,0.475,0.55,0.625,0.7,0.775,0.85,0.925,1})</f>
        <v>#DIV/0!</v>
      </c>
      <c r="U2741" s="356"/>
      <c r="V2741" s="358"/>
      <c r="W2741" s="360"/>
      <c r="X2741" s="356"/>
      <c r="Y2741" s="352">
        <f>R2741-(V2741/10)-X2741</f>
        <v>0</v>
      </c>
      <c r="Z2741" s="352" t="e">
        <f>Y2741*T2741*AE2741</f>
        <v>#DIV/0!</v>
      </c>
      <c r="AA2741" s="352"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x14ac:dyDescent="0.15">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51"/>
      <c r="Q2742" s="266"/>
      <c r="R2742" s="353"/>
      <c r="S2742" s="355"/>
      <c r="T2742" s="351"/>
      <c r="U2742" s="357"/>
      <c r="V2742" s="359"/>
      <c r="W2742" s="361"/>
      <c r="X2742" s="357"/>
      <c r="Y2742" s="353"/>
      <c r="Z2742" s="353"/>
      <c r="AA2742" s="353"/>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x14ac:dyDescent="0.15">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51"/>
      <c r="Q2743" s="266"/>
      <c r="R2743" s="353"/>
      <c r="S2743" s="355"/>
      <c r="T2743" s="351"/>
      <c r="U2743" s="357"/>
      <c r="V2743" s="359"/>
      <c r="W2743" s="361"/>
      <c r="X2743" s="357"/>
      <c r="Y2743" s="353"/>
      <c r="Z2743" s="353"/>
      <c r="AA2743" s="353"/>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x14ac:dyDescent="0.15">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51"/>
      <c r="Q2744" s="266"/>
      <c r="R2744" s="353"/>
      <c r="S2744" s="355"/>
      <c r="T2744" s="351"/>
      <c r="U2744" s="357"/>
      <c r="V2744" s="359"/>
      <c r="W2744" s="361"/>
      <c r="X2744" s="357"/>
      <c r="Y2744" s="353"/>
      <c r="Z2744" s="353"/>
      <c r="AA2744" s="353"/>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x14ac:dyDescent="0.15">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51"/>
      <c r="Q2745" s="266"/>
      <c r="R2745" s="353"/>
      <c r="S2745" s="355"/>
      <c r="T2745" s="351"/>
      <c r="U2745" s="357"/>
      <c r="V2745" s="359"/>
      <c r="W2745" s="361"/>
      <c r="X2745" s="357"/>
      <c r="Y2745" s="353"/>
      <c r="Z2745" s="353"/>
      <c r="AA2745" s="353"/>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x14ac:dyDescent="0.15">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x14ac:dyDescent="0.15">
      <c r="A2747" s="229"/>
      <c r="B2747" s="230"/>
      <c r="C2747" s="231"/>
      <c r="D2747" s="232">
        <v>1</v>
      </c>
      <c r="E2747" s="233"/>
      <c r="F2747" s="233"/>
      <c r="G2747" s="232"/>
      <c r="H2747" s="234"/>
      <c r="I2747" s="234"/>
      <c r="J2747" s="232"/>
      <c r="K2747" s="233"/>
      <c r="L2747" s="232"/>
      <c r="M2747" s="232"/>
      <c r="N2747" s="232"/>
      <c r="O2747" s="255">
        <f t="shared" ref="O2747:O2771" si="1781">N2747*M2747</f>
        <v>0</v>
      </c>
      <c r="P2747" s="350">
        <f>SUM(O2747:O2751)</f>
        <v>0</v>
      </c>
      <c r="Q2747" s="264"/>
      <c r="R2747" s="352">
        <f>SUMPRODUCT(Q2747:Q2751+0)</f>
        <v>0</v>
      </c>
      <c r="S2747" s="354" t="e">
        <f>R2747/P2747</f>
        <v>#DIV/0!</v>
      </c>
      <c r="T2747" s="350" t="e">
        <f>LOOKUP(S2747,{0.4,0.45,0.5,0.55,0.6,0.65,0.7,0.75,0.8,0.85,0.9,0.95,1},{0.1,0.175,0.25,0.325,0.4,0.475,0.55,0.625,0.7,0.775,0.85,0.925,1})</f>
        <v>#DIV/0!</v>
      </c>
      <c r="U2747" s="356"/>
      <c r="V2747" s="358"/>
      <c r="W2747" s="360"/>
      <c r="X2747" s="356"/>
      <c r="Y2747" s="352">
        <f>R2747-(V2747/10)-X2747</f>
        <v>0</v>
      </c>
      <c r="Z2747" s="352" t="e">
        <f>Y2747*T2747*AE2747</f>
        <v>#DIV/0!</v>
      </c>
      <c r="AA2747" s="352"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x14ac:dyDescent="0.15">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51"/>
      <c r="Q2748" s="266"/>
      <c r="R2748" s="353"/>
      <c r="S2748" s="355"/>
      <c r="T2748" s="351"/>
      <c r="U2748" s="357"/>
      <c r="V2748" s="359"/>
      <c r="W2748" s="361"/>
      <c r="X2748" s="357"/>
      <c r="Y2748" s="353"/>
      <c r="Z2748" s="353"/>
      <c r="AA2748" s="353"/>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x14ac:dyDescent="0.15">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51"/>
      <c r="Q2749" s="266"/>
      <c r="R2749" s="353"/>
      <c r="S2749" s="355"/>
      <c r="T2749" s="351"/>
      <c r="U2749" s="357"/>
      <c r="V2749" s="359"/>
      <c r="W2749" s="361"/>
      <c r="X2749" s="357"/>
      <c r="Y2749" s="353"/>
      <c r="Z2749" s="353"/>
      <c r="AA2749" s="353"/>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x14ac:dyDescent="0.15">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51"/>
      <c r="Q2750" s="266"/>
      <c r="R2750" s="353"/>
      <c r="S2750" s="355"/>
      <c r="T2750" s="351"/>
      <c r="U2750" s="357"/>
      <c r="V2750" s="359"/>
      <c r="W2750" s="361"/>
      <c r="X2750" s="357"/>
      <c r="Y2750" s="353"/>
      <c r="Z2750" s="353"/>
      <c r="AA2750" s="353"/>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x14ac:dyDescent="0.15">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51"/>
      <c r="Q2751" s="266"/>
      <c r="R2751" s="353"/>
      <c r="S2751" s="355"/>
      <c r="T2751" s="351"/>
      <c r="U2751" s="357"/>
      <c r="V2751" s="359"/>
      <c r="W2751" s="361"/>
      <c r="X2751" s="357"/>
      <c r="Y2751" s="353"/>
      <c r="Z2751" s="353"/>
      <c r="AA2751" s="353"/>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x14ac:dyDescent="0.15">
      <c r="A2752" s="241"/>
      <c r="B2752" s="242"/>
      <c r="C2752" s="243"/>
      <c r="D2752" s="244">
        <v>1</v>
      </c>
      <c r="E2752" s="245"/>
      <c r="F2752" s="245"/>
      <c r="G2752" s="244"/>
      <c r="H2752" s="246"/>
      <c r="I2752" s="246"/>
      <c r="J2752" s="244"/>
      <c r="K2752" s="245"/>
      <c r="L2752" s="244"/>
      <c r="M2752" s="244"/>
      <c r="N2752" s="244"/>
      <c r="O2752" s="257">
        <f t="shared" si="1781"/>
        <v>0</v>
      </c>
      <c r="P2752" s="363">
        <f>SUM(O2752:O2756)</f>
        <v>0</v>
      </c>
      <c r="Q2752" s="269"/>
      <c r="R2752" s="371">
        <f>SUMPRODUCT(Q2752:Q2756+0)</f>
        <v>0</v>
      </c>
      <c r="S2752" s="374" t="e">
        <f>R2752/P2752</f>
        <v>#DIV/0!</v>
      </c>
      <c r="T2752" s="363" t="e">
        <f>LOOKUP(S2752,{0.4,0.45,0.5,0.55,0.6,0.65,0.7,0.75,0.8,0.85,0.9,0.95,1},{0.1,0.175,0.25,0.325,0.4,0.475,0.55,0.625,0.7,0.775,0.85,0.925,1})</f>
        <v>#DIV/0!</v>
      </c>
      <c r="U2752" s="369"/>
      <c r="V2752" s="365"/>
      <c r="W2752" s="367"/>
      <c r="X2752" s="369"/>
      <c r="Y2752" s="371">
        <f>R2752-(V2752/10)-X2752</f>
        <v>0</v>
      </c>
      <c r="Z2752" s="371" t="e">
        <f>Y2752*T2752*AE2752</f>
        <v>#DIV/0!</v>
      </c>
      <c r="AA2752" s="371"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x14ac:dyDescent="0.15">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64"/>
      <c r="Q2753" s="271"/>
      <c r="R2753" s="372"/>
      <c r="S2753" s="375"/>
      <c r="T2753" s="364"/>
      <c r="U2753" s="370"/>
      <c r="V2753" s="366"/>
      <c r="W2753" s="368"/>
      <c r="X2753" s="370"/>
      <c r="Y2753" s="372"/>
      <c r="Z2753" s="372"/>
      <c r="AA2753" s="372"/>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x14ac:dyDescent="0.15">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64"/>
      <c r="Q2754" s="271"/>
      <c r="R2754" s="372"/>
      <c r="S2754" s="375"/>
      <c r="T2754" s="364"/>
      <c r="U2754" s="370"/>
      <c r="V2754" s="366"/>
      <c r="W2754" s="368"/>
      <c r="X2754" s="370"/>
      <c r="Y2754" s="372"/>
      <c r="Z2754" s="372"/>
      <c r="AA2754" s="372"/>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x14ac:dyDescent="0.15">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64"/>
      <c r="Q2755" s="271"/>
      <c r="R2755" s="372"/>
      <c r="S2755" s="375"/>
      <c r="T2755" s="364"/>
      <c r="U2755" s="370"/>
      <c r="V2755" s="366"/>
      <c r="W2755" s="368"/>
      <c r="X2755" s="370"/>
      <c r="Y2755" s="372"/>
      <c r="Z2755" s="372"/>
      <c r="AA2755" s="372"/>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x14ac:dyDescent="0.15">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64"/>
      <c r="Q2756" s="271"/>
      <c r="R2756" s="372"/>
      <c r="S2756" s="375"/>
      <c r="T2756" s="364"/>
      <c r="U2756" s="370"/>
      <c r="V2756" s="366"/>
      <c r="W2756" s="368"/>
      <c r="X2756" s="370"/>
      <c r="Y2756" s="372"/>
      <c r="Z2756" s="372"/>
      <c r="AA2756" s="372"/>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x14ac:dyDescent="0.15">
      <c r="A2757" s="229"/>
      <c r="B2757" s="230"/>
      <c r="C2757" s="231"/>
      <c r="D2757" s="232">
        <v>1</v>
      </c>
      <c r="E2757" s="233"/>
      <c r="F2757" s="233"/>
      <c r="G2757" s="232"/>
      <c r="H2757" s="234"/>
      <c r="I2757" s="234"/>
      <c r="J2757" s="232"/>
      <c r="K2757" s="233"/>
      <c r="L2757" s="232"/>
      <c r="M2757" s="232"/>
      <c r="N2757" s="232"/>
      <c r="O2757" s="255">
        <f t="shared" si="1781"/>
        <v>0</v>
      </c>
      <c r="P2757" s="350">
        <f>SUM(O2757:O2761)</f>
        <v>0</v>
      </c>
      <c r="Q2757" s="264"/>
      <c r="R2757" s="352">
        <f>SUMPRODUCT(Q2757:Q2761+0)</f>
        <v>0</v>
      </c>
      <c r="S2757" s="354" t="e">
        <f>R2757/P2757</f>
        <v>#DIV/0!</v>
      </c>
      <c r="T2757" s="350" t="e">
        <f>LOOKUP(S2757,{0.4,0.45,0.5,0.55,0.6,0.65,0.7,0.75,0.8,0.85,0.9,0.95,1},{0.1,0.175,0.25,0.325,0.4,0.475,0.55,0.625,0.7,0.775,0.85,0.925,1})</f>
        <v>#DIV/0!</v>
      </c>
      <c r="U2757" s="356"/>
      <c r="V2757" s="358"/>
      <c r="W2757" s="360"/>
      <c r="X2757" s="356"/>
      <c r="Y2757" s="352">
        <f>R2757-(V2757/10)-X2757</f>
        <v>0</v>
      </c>
      <c r="Z2757" s="352" t="e">
        <f>Y2757*T2757*AE2757</f>
        <v>#DIV/0!</v>
      </c>
      <c r="AA2757" s="352"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x14ac:dyDescent="0.15">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51"/>
      <c r="Q2758" s="266"/>
      <c r="R2758" s="353"/>
      <c r="S2758" s="355"/>
      <c r="T2758" s="351"/>
      <c r="U2758" s="357"/>
      <c r="V2758" s="359"/>
      <c r="W2758" s="361"/>
      <c r="X2758" s="357"/>
      <c r="Y2758" s="353"/>
      <c r="Z2758" s="353"/>
      <c r="AA2758" s="353"/>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x14ac:dyDescent="0.15">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51"/>
      <c r="Q2759" s="266"/>
      <c r="R2759" s="353"/>
      <c r="S2759" s="355"/>
      <c r="T2759" s="351"/>
      <c r="U2759" s="357"/>
      <c r="V2759" s="359"/>
      <c r="W2759" s="361"/>
      <c r="X2759" s="357"/>
      <c r="Y2759" s="353"/>
      <c r="Z2759" s="353"/>
      <c r="AA2759" s="353"/>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x14ac:dyDescent="0.15">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51"/>
      <c r="Q2760" s="266"/>
      <c r="R2760" s="353"/>
      <c r="S2760" s="355"/>
      <c r="T2760" s="351"/>
      <c r="U2760" s="357"/>
      <c r="V2760" s="359"/>
      <c r="W2760" s="361"/>
      <c r="X2760" s="357"/>
      <c r="Y2760" s="353"/>
      <c r="Z2760" s="353"/>
      <c r="AA2760" s="353"/>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x14ac:dyDescent="0.15">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51"/>
      <c r="Q2761" s="266"/>
      <c r="R2761" s="353"/>
      <c r="S2761" s="355"/>
      <c r="T2761" s="351"/>
      <c r="U2761" s="357"/>
      <c r="V2761" s="359"/>
      <c r="W2761" s="361"/>
      <c r="X2761" s="357"/>
      <c r="Y2761" s="353"/>
      <c r="Z2761" s="353"/>
      <c r="AA2761" s="353"/>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x14ac:dyDescent="0.15">
      <c r="A2762" s="241"/>
      <c r="B2762" s="242"/>
      <c r="C2762" s="243"/>
      <c r="D2762" s="244">
        <v>1</v>
      </c>
      <c r="E2762" s="245"/>
      <c r="F2762" s="245"/>
      <c r="G2762" s="244"/>
      <c r="H2762" s="246"/>
      <c r="I2762" s="246"/>
      <c r="J2762" s="244"/>
      <c r="K2762" s="245"/>
      <c r="L2762" s="244"/>
      <c r="M2762" s="244"/>
      <c r="N2762" s="244"/>
      <c r="O2762" s="257">
        <f t="shared" si="1781"/>
        <v>0</v>
      </c>
      <c r="P2762" s="363">
        <f>SUM(O2762:O2766)</f>
        <v>0</v>
      </c>
      <c r="Q2762" s="269"/>
      <c r="R2762" s="371">
        <f>SUMPRODUCT(Q2762:Q2766+0)</f>
        <v>0</v>
      </c>
      <c r="S2762" s="374" t="e">
        <f>R2762/P2762</f>
        <v>#DIV/0!</v>
      </c>
      <c r="T2762" s="363" t="e">
        <f>LOOKUP(S2762,{0.4,0.45,0.5,0.55,0.6,0.65,0.7,0.75,0.8,0.85,0.9,0.95,1},{0.1,0.175,0.25,0.325,0.4,0.475,0.55,0.625,0.7,0.775,0.85,0.925,1})</f>
        <v>#DIV/0!</v>
      </c>
      <c r="U2762" s="369"/>
      <c r="V2762" s="365"/>
      <c r="W2762" s="367"/>
      <c r="X2762" s="369"/>
      <c r="Y2762" s="371">
        <f>R2762-(V2762/10)-X2762</f>
        <v>0</v>
      </c>
      <c r="Z2762" s="371" t="e">
        <f>Y2762*T2762*AE2762</f>
        <v>#DIV/0!</v>
      </c>
      <c r="AA2762" s="371"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x14ac:dyDescent="0.15">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64"/>
      <c r="Q2763" s="271"/>
      <c r="R2763" s="372"/>
      <c r="S2763" s="375"/>
      <c r="T2763" s="364"/>
      <c r="U2763" s="370"/>
      <c r="V2763" s="366"/>
      <c r="W2763" s="368"/>
      <c r="X2763" s="370"/>
      <c r="Y2763" s="372"/>
      <c r="Z2763" s="372"/>
      <c r="AA2763" s="372"/>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x14ac:dyDescent="0.15">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64"/>
      <c r="Q2764" s="271"/>
      <c r="R2764" s="372"/>
      <c r="S2764" s="375"/>
      <c r="T2764" s="364"/>
      <c r="U2764" s="370"/>
      <c r="V2764" s="366"/>
      <c r="W2764" s="368"/>
      <c r="X2764" s="370"/>
      <c r="Y2764" s="372"/>
      <c r="Z2764" s="372"/>
      <c r="AA2764" s="372"/>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x14ac:dyDescent="0.15">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64"/>
      <c r="Q2765" s="271"/>
      <c r="R2765" s="372"/>
      <c r="S2765" s="375"/>
      <c r="T2765" s="364"/>
      <c r="U2765" s="370"/>
      <c r="V2765" s="366"/>
      <c r="W2765" s="368"/>
      <c r="X2765" s="370"/>
      <c r="Y2765" s="372"/>
      <c r="Z2765" s="372"/>
      <c r="AA2765" s="372"/>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x14ac:dyDescent="0.15">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64"/>
      <c r="Q2766" s="271"/>
      <c r="R2766" s="372"/>
      <c r="S2766" s="375"/>
      <c r="T2766" s="364"/>
      <c r="U2766" s="370"/>
      <c r="V2766" s="366"/>
      <c r="W2766" s="368"/>
      <c r="X2766" s="370"/>
      <c r="Y2766" s="372"/>
      <c r="Z2766" s="372"/>
      <c r="AA2766" s="372"/>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x14ac:dyDescent="0.15">
      <c r="A2767" s="229"/>
      <c r="B2767" s="230"/>
      <c r="C2767" s="231"/>
      <c r="D2767" s="232">
        <v>1</v>
      </c>
      <c r="E2767" s="233"/>
      <c r="F2767" s="233"/>
      <c r="G2767" s="232"/>
      <c r="H2767" s="234"/>
      <c r="I2767" s="234"/>
      <c r="J2767" s="232"/>
      <c r="K2767" s="233"/>
      <c r="L2767" s="232"/>
      <c r="M2767" s="232"/>
      <c r="N2767" s="232"/>
      <c r="O2767" s="255">
        <f t="shared" si="1781"/>
        <v>0</v>
      </c>
      <c r="P2767" s="350">
        <f>SUM(O2767:O2771)</f>
        <v>0</v>
      </c>
      <c r="Q2767" s="264"/>
      <c r="R2767" s="352">
        <f>SUMPRODUCT(Q2767:Q2771+0)</f>
        <v>0</v>
      </c>
      <c r="S2767" s="354" t="e">
        <f>R2767/P2767</f>
        <v>#DIV/0!</v>
      </c>
      <c r="T2767" s="350" t="e">
        <f>LOOKUP(S2767,{0.4,0.45,0.5,0.55,0.6,0.65,0.7,0.75,0.8,0.85,0.9,0.95,1},{0.1,0.175,0.25,0.325,0.4,0.475,0.55,0.625,0.7,0.775,0.85,0.925,1})</f>
        <v>#DIV/0!</v>
      </c>
      <c r="U2767" s="356"/>
      <c r="V2767" s="358"/>
      <c r="W2767" s="360"/>
      <c r="X2767" s="356"/>
      <c r="Y2767" s="352">
        <f>R2767-(V2767/10)-X2767</f>
        <v>0</v>
      </c>
      <c r="Z2767" s="352" t="e">
        <f>Y2767*T2767*AE2767</f>
        <v>#DIV/0!</v>
      </c>
      <c r="AA2767" s="352"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x14ac:dyDescent="0.15">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51"/>
      <c r="Q2768" s="266"/>
      <c r="R2768" s="353"/>
      <c r="S2768" s="355"/>
      <c r="T2768" s="351"/>
      <c r="U2768" s="357"/>
      <c r="V2768" s="359"/>
      <c r="W2768" s="361"/>
      <c r="X2768" s="357"/>
      <c r="Y2768" s="353"/>
      <c r="Z2768" s="353"/>
      <c r="AA2768" s="353"/>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x14ac:dyDescent="0.15">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51"/>
      <c r="Q2769" s="266"/>
      <c r="R2769" s="353"/>
      <c r="S2769" s="355"/>
      <c r="T2769" s="351"/>
      <c r="U2769" s="357"/>
      <c r="V2769" s="359"/>
      <c r="W2769" s="361"/>
      <c r="X2769" s="357"/>
      <c r="Y2769" s="353"/>
      <c r="Z2769" s="353"/>
      <c r="AA2769" s="353"/>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x14ac:dyDescent="0.15">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51"/>
      <c r="Q2770" s="266"/>
      <c r="R2770" s="353"/>
      <c r="S2770" s="355"/>
      <c r="T2770" s="351"/>
      <c r="U2770" s="357"/>
      <c r="V2770" s="359"/>
      <c r="W2770" s="361"/>
      <c r="X2770" s="357"/>
      <c r="Y2770" s="353"/>
      <c r="Z2770" s="353"/>
      <c r="AA2770" s="353"/>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x14ac:dyDescent="0.15">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51"/>
      <c r="Q2771" s="266"/>
      <c r="R2771" s="353"/>
      <c r="S2771" s="355"/>
      <c r="T2771" s="351"/>
      <c r="U2771" s="357"/>
      <c r="V2771" s="359"/>
      <c r="W2771" s="361"/>
      <c r="X2771" s="357"/>
      <c r="Y2771" s="353"/>
      <c r="Z2771" s="353"/>
      <c r="AA2771" s="353"/>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x14ac:dyDescent="0.15">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797" si="1798">N2773*M2773</f>
        <v>0</v>
      </c>
      <c r="P2773" s="350">
        <f>SUM(O2773:O2777)</f>
        <v>0</v>
      </c>
      <c r="Q2773" s="264"/>
      <c r="R2773" s="352">
        <f>SUMPRODUCT(Q2773:Q2777+0)</f>
        <v>0</v>
      </c>
      <c r="S2773" s="354" t="e">
        <f>R2773/P2773</f>
        <v>#DIV/0!</v>
      </c>
      <c r="T2773" s="350" t="e">
        <f>LOOKUP(S2773,{0.4,0.45,0.5,0.55,0.6,0.65,0.7,0.75,0.8,0.85,0.9,0.95,1},{0.1,0.175,0.25,0.325,0.4,0.475,0.55,0.625,0.7,0.775,0.85,0.925,1})</f>
        <v>#DIV/0!</v>
      </c>
      <c r="U2773" s="356"/>
      <c r="V2773" s="358"/>
      <c r="W2773" s="360"/>
      <c r="X2773" s="356"/>
      <c r="Y2773" s="352">
        <f>R2773-(V2773/10)-X2773</f>
        <v>0</v>
      </c>
      <c r="Z2773" s="352" t="e">
        <f>Y2773*T2773*AE2773</f>
        <v>#DIV/0!</v>
      </c>
      <c r="AA2773" s="352"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x14ac:dyDescent="0.15">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51"/>
      <c r="Q2774" s="266"/>
      <c r="R2774" s="353"/>
      <c r="S2774" s="355"/>
      <c r="T2774" s="351"/>
      <c r="U2774" s="357"/>
      <c r="V2774" s="359"/>
      <c r="W2774" s="361"/>
      <c r="X2774" s="357"/>
      <c r="Y2774" s="353"/>
      <c r="Z2774" s="353"/>
      <c r="AA2774" s="353"/>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x14ac:dyDescent="0.15">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51"/>
      <c r="Q2775" s="266"/>
      <c r="R2775" s="353"/>
      <c r="S2775" s="355"/>
      <c r="T2775" s="351"/>
      <c r="U2775" s="357"/>
      <c r="V2775" s="359"/>
      <c r="W2775" s="361"/>
      <c r="X2775" s="357"/>
      <c r="Y2775" s="353"/>
      <c r="Z2775" s="353"/>
      <c r="AA2775" s="353"/>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x14ac:dyDescent="0.15">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51"/>
      <c r="Q2776" s="266"/>
      <c r="R2776" s="353"/>
      <c r="S2776" s="355"/>
      <c r="T2776" s="351"/>
      <c r="U2776" s="357"/>
      <c r="V2776" s="359"/>
      <c r="W2776" s="361"/>
      <c r="X2776" s="357"/>
      <c r="Y2776" s="353"/>
      <c r="Z2776" s="353"/>
      <c r="AA2776" s="353"/>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x14ac:dyDescent="0.15">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51"/>
      <c r="Q2777" s="266"/>
      <c r="R2777" s="353"/>
      <c r="S2777" s="355"/>
      <c r="T2777" s="351"/>
      <c r="U2777" s="357"/>
      <c r="V2777" s="359"/>
      <c r="W2777" s="361"/>
      <c r="X2777" s="357"/>
      <c r="Y2777" s="353"/>
      <c r="Z2777" s="353"/>
      <c r="AA2777" s="353"/>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1798"/>
        <v>0</v>
      </c>
      <c r="P2778" s="363">
        <f>SUM(O2778:O2782)</f>
        <v>0</v>
      </c>
      <c r="Q2778" s="269"/>
      <c r="R2778" s="371">
        <f>SUMPRODUCT(Q2778:Q2782+0)</f>
        <v>0</v>
      </c>
      <c r="S2778" s="374" t="e">
        <f>R2778/P2778</f>
        <v>#DIV/0!</v>
      </c>
      <c r="T2778" s="363" t="e">
        <f>LOOKUP(S2778,{0.4,0.45,0.5,0.55,0.6,0.65,0.7,0.75,0.8,0.85,0.9,0.95,1},{0.1,0.175,0.25,0.325,0.4,0.475,0.55,0.625,0.7,0.775,0.85,0.925,1})</f>
        <v>#DIV/0!</v>
      </c>
      <c r="U2778" s="369"/>
      <c r="V2778" s="365"/>
      <c r="W2778" s="367"/>
      <c r="X2778" s="369"/>
      <c r="Y2778" s="371">
        <f>R2778-(V2778/10)-X2778</f>
        <v>0</v>
      </c>
      <c r="Z2778" s="371" t="e">
        <f>Y2778*T2778*AE2778</f>
        <v>#DIV/0!</v>
      </c>
      <c r="AA2778" s="371"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x14ac:dyDescent="0.15">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64"/>
      <c r="Q2779" s="271"/>
      <c r="R2779" s="372"/>
      <c r="S2779" s="375"/>
      <c r="T2779" s="364"/>
      <c r="U2779" s="370"/>
      <c r="V2779" s="366"/>
      <c r="W2779" s="368"/>
      <c r="X2779" s="370"/>
      <c r="Y2779" s="372"/>
      <c r="Z2779" s="372"/>
      <c r="AA2779" s="372"/>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x14ac:dyDescent="0.15">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64"/>
      <c r="Q2780" s="271"/>
      <c r="R2780" s="372"/>
      <c r="S2780" s="375"/>
      <c r="T2780" s="364"/>
      <c r="U2780" s="370"/>
      <c r="V2780" s="366"/>
      <c r="W2780" s="368"/>
      <c r="X2780" s="370"/>
      <c r="Y2780" s="372"/>
      <c r="Z2780" s="372"/>
      <c r="AA2780" s="372"/>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x14ac:dyDescent="0.15">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64"/>
      <c r="Q2781" s="271"/>
      <c r="R2781" s="372"/>
      <c r="S2781" s="375"/>
      <c r="T2781" s="364"/>
      <c r="U2781" s="370"/>
      <c r="V2781" s="366"/>
      <c r="W2781" s="368"/>
      <c r="X2781" s="370"/>
      <c r="Y2781" s="372"/>
      <c r="Z2781" s="372"/>
      <c r="AA2781" s="372"/>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x14ac:dyDescent="0.15">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64"/>
      <c r="Q2782" s="271"/>
      <c r="R2782" s="372"/>
      <c r="S2782" s="375"/>
      <c r="T2782" s="364"/>
      <c r="U2782" s="370"/>
      <c r="V2782" s="366"/>
      <c r="W2782" s="368"/>
      <c r="X2782" s="370"/>
      <c r="Y2782" s="372"/>
      <c r="Z2782" s="372"/>
      <c r="AA2782" s="372"/>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1798"/>
        <v>0</v>
      </c>
      <c r="P2783" s="350">
        <f>SUM(O2783:O2787)</f>
        <v>0</v>
      </c>
      <c r="Q2783" s="264"/>
      <c r="R2783" s="352">
        <f>SUMPRODUCT(Q2783:Q2787+0)</f>
        <v>0</v>
      </c>
      <c r="S2783" s="354" t="e">
        <f>R2783/P2783</f>
        <v>#DIV/0!</v>
      </c>
      <c r="T2783" s="350" t="e">
        <f>LOOKUP(S2783,{0.4,0.45,0.5,0.55,0.6,0.65,0.7,0.75,0.8,0.85,0.9,0.95,1},{0.1,0.175,0.25,0.325,0.4,0.475,0.55,0.625,0.7,0.775,0.85,0.925,1})</f>
        <v>#DIV/0!</v>
      </c>
      <c r="U2783" s="356"/>
      <c r="V2783" s="358"/>
      <c r="W2783" s="360"/>
      <c r="X2783" s="356"/>
      <c r="Y2783" s="352">
        <f>R2783-(V2783/10)-X2783</f>
        <v>0</v>
      </c>
      <c r="Z2783" s="352" t="e">
        <f>Y2783*T2783*AE2783</f>
        <v>#DIV/0!</v>
      </c>
      <c r="AA2783" s="352"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x14ac:dyDescent="0.15">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51"/>
      <c r="Q2784" s="266"/>
      <c r="R2784" s="353"/>
      <c r="S2784" s="355"/>
      <c r="T2784" s="351"/>
      <c r="U2784" s="357"/>
      <c r="V2784" s="359"/>
      <c r="W2784" s="361"/>
      <c r="X2784" s="357"/>
      <c r="Y2784" s="353"/>
      <c r="Z2784" s="353"/>
      <c r="AA2784" s="353"/>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x14ac:dyDescent="0.15">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51"/>
      <c r="Q2785" s="266"/>
      <c r="R2785" s="353"/>
      <c r="S2785" s="355"/>
      <c r="T2785" s="351"/>
      <c r="U2785" s="357"/>
      <c r="V2785" s="359"/>
      <c r="W2785" s="361"/>
      <c r="X2785" s="357"/>
      <c r="Y2785" s="353"/>
      <c r="Z2785" s="353"/>
      <c r="AA2785" s="353"/>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x14ac:dyDescent="0.15">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51"/>
      <c r="Q2786" s="266"/>
      <c r="R2786" s="353"/>
      <c r="S2786" s="355"/>
      <c r="T2786" s="351"/>
      <c r="U2786" s="357"/>
      <c r="V2786" s="359"/>
      <c r="W2786" s="361"/>
      <c r="X2786" s="357"/>
      <c r="Y2786" s="353"/>
      <c r="Z2786" s="353"/>
      <c r="AA2786" s="353"/>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x14ac:dyDescent="0.15">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51"/>
      <c r="Q2787" s="266"/>
      <c r="R2787" s="353"/>
      <c r="S2787" s="355"/>
      <c r="T2787" s="351"/>
      <c r="U2787" s="357"/>
      <c r="V2787" s="359"/>
      <c r="W2787" s="361"/>
      <c r="X2787" s="357"/>
      <c r="Y2787" s="353"/>
      <c r="Z2787" s="353"/>
      <c r="AA2787" s="353"/>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1798"/>
        <v>0</v>
      </c>
      <c r="P2788" s="363">
        <f>SUM(O2788:O2792)</f>
        <v>0</v>
      </c>
      <c r="Q2788" s="269"/>
      <c r="R2788" s="371">
        <f>SUMPRODUCT(Q2788:Q2792+0)</f>
        <v>0</v>
      </c>
      <c r="S2788" s="374" t="e">
        <f>R2788/P2788</f>
        <v>#DIV/0!</v>
      </c>
      <c r="T2788" s="363" t="e">
        <f>LOOKUP(S2788,{0.4,0.45,0.5,0.55,0.6,0.65,0.7,0.75,0.8,0.85,0.9,0.95,1},{0.1,0.175,0.25,0.325,0.4,0.475,0.55,0.625,0.7,0.775,0.85,0.925,1})</f>
        <v>#DIV/0!</v>
      </c>
      <c r="U2788" s="369"/>
      <c r="V2788" s="365"/>
      <c r="W2788" s="367"/>
      <c r="X2788" s="369"/>
      <c r="Y2788" s="371">
        <f>R2788-(V2788/10)-X2788</f>
        <v>0</v>
      </c>
      <c r="Z2788" s="371" t="e">
        <f>Y2788*T2788*AE2788</f>
        <v>#DIV/0!</v>
      </c>
      <c r="AA2788" s="371"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x14ac:dyDescent="0.15">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64"/>
      <c r="Q2789" s="271"/>
      <c r="R2789" s="372"/>
      <c r="S2789" s="375"/>
      <c r="T2789" s="364"/>
      <c r="U2789" s="370"/>
      <c r="V2789" s="366"/>
      <c r="W2789" s="368"/>
      <c r="X2789" s="370"/>
      <c r="Y2789" s="372"/>
      <c r="Z2789" s="372"/>
      <c r="AA2789" s="372"/>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x14ac:dyDescent="0.15">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64"/>
      <c r="Q2790" s="271"/>
      <c r="R2790" s="372"/>
      <c r="S2790" s="375"/>
      <c r="T2790" s="364"/>
      <c r="U2790" s="370"/>
      <c r="V2790" s="366"/>
      <c r="W2790" s="368"/>
      <c r="X2790" s="370"/>
      <c r="Y2790" s="372"/>
      <c r="Z2790" s="372"/>
      <c r="AA2790" s="372"/>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x14ac:dyDescent="0.15">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64"/>
      <c r="Q2791" s="271"/>
      <c r="R2791" s="372"/>
      <c r="S2791" s="375"/>
      <c r="T2791" s="364"/>
      <c r="U2791" s="370"/>
      <c r="V2791" s="366"/>
      <c r="W2791" s="368"/>
      <c r="X2791" s="370"/>
      <c r="Y2791" s="372"/>
      <c r="Z2791" s="372"/>
      <c r="AA2791" s="372"/>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x14ac:dyDescent="0.15">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64"/>
      <c r="Q2792" s="271"/>
      <c r="R2792" s="372"/>
      <c r="S2792" s="375"/>
      <c r="T2792" s="364"/>
      <c r="U2792" s="370"/>
      <c r="V2792" s="366"/>
      <c r="W2792" s="368"/>
      <c r="X2792" s="370"/>
      <c r="Y2792" s="372"/>
      <c r="Z2792" s="372"/>
      <c r="AA2792" s="372"/>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1798"/>
        <v>0</v>
      </c>
      <c r="P2793" s="350">
        <f>SUM(O2793:O2797)</f>
        <v>0</v>
      </c>
      <c r="Q2793" s="264"/>
      <c r="R2793" s="352">
        <f>SUMPRODUCT(Q2793:Q2797+0)</f>
        <v>0</v>
      </c>
      <c r="S2793" s="354" t="e">
        <f>R2793/P2793</f>
        <v>#DIV/0!</v>
      </c>
      <c r="T2793" s="350" t="e">
        <f>LOOKUP(S2793,{0.4,0.45,0.5,0.55,0.6,0.65,0.7,0.75,0.8,0.85,0.9,0.95,1},{0.1,0.175,0.25,0.325,0.4,0.475,0.55,0.625,0.7,0.775,0.85,0.925,1})</f>
        <v>#DIV/0!</v>
      </c>
      <c r="U2793" s="356"/>
      <c r="V2793" s="358"/>
      <c r="W2793" s="360"/>
      <c r="X2793" s="356"/>
      <c r="Y2793" s="352">
        <f>R2793-(V2793/10)-X2793</f>
        <v>0</v>
      </c>
      <c r="Z2793" s="352" t="e">
        <f>Y2793*T2793*AE2793</f>
        <v>#DIV/0!</v>
      </c>
      <c r="AA2793" s="352"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x14ac:dyDescent="0.15">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51"/>
      <c r="Q2794" s="266"/>
      <c r="R2794" s="353"/>
      <c r="S2794" s="355"/>
      <c r="T2794" s="351"/>
      <c r="U2794" s="357"/>
      <c r="V2794" s="359"/>
      <c r="W2794" s="361"/>
      <c r="X2794" s="357"/>
      <c r="Y2794" s="353"/>
      <c r="Z2794" s="353"/>
      <c r="AA2794" s="353"/>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x14ac:dyDescent="0.15">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51"/>
      <c r="Q2795" s="266"/>
      <c r="R2795" s="353"/>
      <c r="S2795" s="355"/>
      <c r="T2795" s="351"/>
      <c r="U2795" s="357"/>
      <c r="V2795" s="359"/>
      <c r="W2795" s="361"/>
      <c r="X2795" s="357"/>
      <c r="Y2795" s="353"/>
      <c r="Z2795" s="353"/>
      <c r="AA2795" s="353"/>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x14ac:dyDescent="0.15">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51"/>
      <c r="Q2796" s="266"/>
      <c r="R2796" s="353"/>
      <c r="S2796" s="355"/>
      <c r="T2796" s="351"/>
      <c r="U2796" s="357"/>
      <c r="V2796" s="359"/>
      <c r="W2796" s="361"/>
      <c r="X2796" s="357"/>
      <c r="Y2796" s="353"/>
      <c r="Z2796" s="353"/>
      <c r="AA2796" s="353"/>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x14ac:dyDescent="0.15">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51"/>
      <c r="Q2797" s="266"/>
      <c r="R2797" s="353"/>
      <c r="S2797" s="355"/>
      <c r="T2797" s="351"/>
      <c r="U2797" s="357"/>
      <c r="V2797" s="359"/>
      <c r="W2797" s="361"/>
      <c r="X2797" s="357"/>
      <c r="Y2797" s="353"/>
      <c r="Z2797" s="353"/>
      <c r="AA2797" s="353"/>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x14ac:dyDescent="0.15">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x14ac:dyDescent="0.15">
      <c r="A2799" s="229"/>
      <c r="B2799" s="230"/>
      <c r="C2799" s="231"/>
      <c r="D2799" s="232">
        <v>1</v>
      </c>
      <c r="E2799" s="233"/>
      <c r="F2799" s="233"/>
      <c r="G2799" s="232"/>
      <c r="H2799" s="234"/>
      <c r="I2799" s="234"/>
      <c r="J2799" s="232"/>
      <c r="K2799" s="233"/>
      <c r="L2799" s="232"/>
      <c r="M2799" s="232"/>
      <c r="N2799" s="232"/>
      <c r="O2799" s="255">
        <f t="shared" ref="O2799:O2823" si="1815">N2799*M2799</f>
        <v>0</v>
      </c>
      <c r="P2799" s="350">
        <f>SUM(O2799:O2803)</f>
        <v>0</v>
      </c>
      <c r="Q2799" s="264"/>
      <c r="R2799" s="352">
        <f>SUMPRODUCT(Q2799:Q2803+0)</f>
        <v>0</v>
      </c>
      <c r="S2799" s="354" t="e">
        <f>R2799/P2799</f>
        <v>#DIV/0!</v>
      </c>
      <c r="T2799" s="350" t="e">
        <f>LOOKUP(S2799,{0.4,0.45,0.5,0.55,0.6,0.65,0.7,0.75,0.8,0.85,0.9,0.95,1},{0.1,0.175,0.25,0.325,0.4,0.475,0.55,0.625,0.7,0.775,0.85,0.925,1})</f>
        <v>#DIV/0!</v>
      </c>
      <c r="U2799" s="356"/>
      <c r="V2799" s="358"/>
      <c r="W2799" s="360"/>
      <c r="X2799" s="356"/>
      <c r="Y2799" s="352">
        <f>R2799-(V2799/10)-X2799</f>
        <v>0</v>
      </c>
      <c r="Z2799" s="352" t="e">
        <f>Y2799*T2799*AE2799</f>
        <v>#DIV/0!</v>
      </c>
      <c r="AA2799" s="352"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x14ac:dyDescent="0.15">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51"/>
      <c r="Q2800" s="266"/>
      <c r="R2800" s="353"/>
      <c r="S2800" s="355"/>
      <c r="T2800" s="351"/>
      <c r="U2800" s="357"/>
      <c r="V2800" s="359"/>
      <c r="W2800" s="361"/>
      <c r="X2800" s="357"/>
      <c r="Y2800" s="353"/>
      <c r="Z2800" s="353"/>
      <c r="AA2800" s="353"/>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x14ac:dyDescent="0.15">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51"/>
      <c r="Q2801" s="266"/>
      <c r="R2801" s="353"/>
      <c r="S2801" s="355"/>
      <c r="T2801" s="351"/>
      <c r="U2801" s="357"/>
      <c r="V2801" s="359"/>
      <c r="W2801" s="361"/>
      <c r="X2801" s="357"/>
      <c r="Y2801" s="353"/>
      <c r="Z2801" s="353"/>
      <c r="AA2801" s="353"/>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x14ac:dyDescent="0.15">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51"/>
      <c r="Q2802" s="266"/>
      <c r="R2802" s="353"/>
      <c r="S2802" s="355"/>
      <c r="T2802" s="351"/>
      <c r="U2802" s="357"/>
      <c r="V2802" s="359"/>
      <c r="W2802" s="361"/>
      <c r="X2802" s="357"/>
      <c r="Y2802" s="353"/>
      <c r="Z2802" s="353"/>
      <c r="AA2802" s="353"/>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x14ac:dyDescent="0.15">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51"/>
      <c r="Q2803" s="266"/>
      <c r="R2803" s="353"/>
      <c r="S2803" s="355"/>
      <c r="T2803" s="351"/>
      <c r="U2803" s="357"/>
      <c r="V2803" s="359"/>
      <c r="W2803" s="361"/>
      <c r="X2803" s="357"/>
      <c r="Y2803" s="353"/>
      <c r="Z2803" s="353"/>
      <c r="AA2803" s="353"/>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x14ac:dyDescent="0.15">
      <c r="A2804" s="241"/>
      <c r="B2804" s="242"/>
      <c r="C2804" s="243"/>
      <c r="D2804" s="244">
        <v>1</v>
      </c>
      <c r="E2804" s="245"/>
      <c r="F2804" s="245"/>
      <c r="G2804" s="244"/>
      <c r="H2804" s="246"/>
      <c r="I2804" s="246"/>
      <c r="J2804" s="244"/>
      <c r="K2804" s="245"/>
      <c r="L2804" s="244"/>
      <c r="M2804" s="244"/>
      <c r="N2804" s="244"/>
      <c r="O2804" s="257">
        <f t="shared" si="1815"/>
        <v>0</v>
      </c>
      <c r="P2804" s="363">
        <f>SUM(O2804:O2808)</f>
        <v>0</v>
      </c>
      <c r="Q2804" s="269"/>
      <c r="R2804" s="371">
        <f>SUMPRODUCT(Q2804:Q2808+0)</f>
        <v>0</v>
      </c>
      <c r="S2804" s="374" t="e">
        <f>R2804/P2804</f>
        <v>#DIV/0!</v>
      </c>
      <c r="T2804" s="363" t="e">
        <f>LOOKUP(S2804,{0.4,0.45,0.5,0.55,0.6,0.65,0.7,0.75,0.8,0.85,0.9,0.95,1},{0.1,0.175,0.25,0.325,0.4,0.475,0.55,0.625,0.7,0.775,0.85,0.925,1})</f>
        <v>#DIV/0!</v>
      </c>
      <c r="U2804" s="369"/>
      <c r="V2804" s="365"/>
      <c r="W2804" s="367"/>
      <c r="X2804" s="369"/>
      <c r="Y2804" s="371">
        <f>R2804-(V2804/10)-X2804</f>
        <v>0</v>
      </c>
      <c r="Z2804" s="371" t="e">
        <f>Y2804*T2804*AE2804</f>
        <v>#DIV/0!</v>
      </c>
      <c r="AA2804" s="371"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x14ac:dyDescent="0.15">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64"/>
      <c r="Q2805" s="271"/>
      <c r="R2805" s="372"/>
      <c r="S2805" s="375"/>
      <c r="T2805" s="364"/>
      <c r="U2805" s="370"/>
      <c r="V2805" s="366"/>
      <c r="W2805" s="368"/>
      <c r="X2805" s="370"/>
      <c r="Y2805" s="372"/>
      <c r="Z2805" s="372"/>
      <c r="AA2805" s="372"/>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x14ac:dyDescent="0.15">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64"/>
      <c r="Q2806" s="271"/>
      <c r="R2806" s="372"/>
      <c r="S2806" s="375"/>
      <c r="T2806" s="364"/>
      <c r="U2806" s="370"/>
      <c r="V2806" s="366"/>
      <c r="W2806" s="368"/>
      <c r="X2806" s="370"/>
      <c r="Y2806" s="372"/>
      <c r="Z2806" s="372"/>
      <c r="AA2806" s="372"/>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x14ac:dyDescent="0.15">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64"/>
      <c r="Q2807" s="271"/>
      <c r="R2807" s="372"/>
      <c r="S2807" s="375"/>
      <c r="T2807" s="364"/>
      <c r="U2807" s="370"/>
      <c r="V2807" s="366"/>
      <c r="W2807" s="368"/>
      <c r="X2807" s="370"/>
      <c r="Y2807" s="372"/>
      <c r="Z2807" s="372"/>
      <c r="AA2807" s="372"/>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x14ac:dyDescent="0.15">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64"/>
      <c r="Q2808" s="271"/>
      <c r="R2808" s="372"/>
      <c r="S2808" s="375"/>
      <c r="T2808" s="364"/>
      <c r="U2808" s="370"/>
      <c r="V2808" s="366"/>
      <c r="W2808" s="368"/>
      <c r="X2808" s="370"/>
      <c r="Y2808" s="372"/>
      <c r="Z2808" s="372"/>
      <c r="AA2808" s="372"/>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x14ac:dyDescent="0.15">
      <c r="A2809" s="229"/>
      <c r="B2809" s="230"/>
      <c r="C2809" s="231"/>
      <c r="D2809" s="232">
        <v>1</v>
      </c>
      <c r="E2809" s="233"/>
      <c r="F2809" s="233"/>
      <c r="G2809" s="232"/>
      <c r="H2809" s="234"/>
      <c r="I2809" s="234"/>
      <c r="J2809" s="232"/>
      <c r="K2809" s="233"/>
      <c r="L2809" s="232"/>
      <c r="M2809" s="232"/>
      <c r="N2809" s="232"/>
      <c r="O2809" s="255">
        <f t="shared" si="1815"/>
        <v>0</v>
      </c>
      <c r="P2809" s="350">
        <f>SUM(O2809:O2813)</f>
        <v>0</v>
      </c>
      <c r="Q2809" s="264"/>
      <c r="R2809" s="352">
        <f>SUMPRODUCT(Q2809:Q2813+0)</f>
        <v>0</v>
      </c>
      <c r="S2809" s="354" t="e">
        <f>R2809/P2809</f>
        <v>#DIV/0!</v>
      </c>
      <c r="T2809" s="350" t="e">
        <f>LOOKUP(S2809,{0.4,0.45,0.5,0.55,0.6,0.65,0.7,0.75,0.8,0.85,0.9,0.95,1},{0.1,0.175,0.25,0.325,0.4,0.475,0.55,0.625,0.7,0.775,0.85,0.925,1})</f>
        <v>#DIV/0!</v>
      </c>
      <c r="U2809" s="356"/>
      <c r="V2809" s="358"/>
      <c r="W2809" s="360"/>
      <c r="X2809" s="356"/>
      <c r="Y2809" s="352">
        <f>R2809-(V2809/10)-X2809</f>
        <v>0</v>
      </c>
      <c r="Z2809" s="352" t="e">
        <f>Y2809*T2809*AE2809</f>
        <v>#DIV/0!</v>
      </c>
      <c r="AA2809" s="352"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x14ac:dyDescent="0.15">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51"/>
      <c r="Q2810" s="266"/>
      <c r="R2810" s="353"/>
      <c r="S2810" s="355"/>
      <c r="T2810" s="351"/>
      <c r="U2810" s="357"/>
      <c r="V2810" s="359"/>
      <c r="W2810" s="361"/>
      <c r="X2810" s="357"/>
      <c r="Y2810" s="353"/>
      <c r="Z2810" s="353"/>
      <c r="AA2810" s="353"/>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x14ac:dyDescent="0.15">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51"/>
      <c r="Q2811" s="266"/>
      <c r="R2811" s="353"/>
      <c r="S2811" s="355"/>
      <c r="T2811" s="351"/>
      <c r="U2811" s="357"/>
      <c r="V2811" s="359"/>
      <c r="W2811" s="361"/>
      <c r="X2811" s="357"/>
      <c r="Y2811" s="353"/>
      <c r="Z2811" s="353"/>
      <c r="AA2811" s="353"/>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x14ac:dyDescent="0.15">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51"/>
      <c r="Q2812" s="266"/>
      <c r="R2812" s="353"/>
      <c r="S2812" s="355"/>
      <c r="T2812" s="351"/>
      <c r="U2812" s="357"/>
      <c r="V2812" s="359"/>
      <c r="W2812" s="361"/>
      <c r="X2812" s="357"/>
      <c r="Y2812" s="353"/>
      <c r="Z2812" s="353"/>
      <c r="AA2812" s="353"/>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x14ac:dyDescent="0.15">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51"/>
      <c r="Q2813" s="266"/>
      <c r="R2813" s="353"/>
      <c r="S2813" s="355"/>
      <c r="T2813" s="351"/>
      <c r="U2813" s="357"/>
      <c r="V2813" s="359"/>
      <c r="W2813" s="361"/>
      <c r="X2813" s="357"/>
      <c r="Y2813" s="353"/>
      <c r="Z2813" s="353"/>
      <c r="AA2813" s="353"/>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x14ac:dyDescent="0.15">
      <c r="A2814" s="241"/>
      <c r="B2814" s="242"/>
      <c r="C2814" s="243"/>
      <c r="D2814" s="244">
        <v>1</v>
      </c>
      <c r="E2814" s="245"/>
      <c r="F2814" s="245"/>
      <c r="G2814" s="244"/>
      <c r="H2814" s="246"/>
      <c r="I2814" s="246"/>
      <c r="J2814" s="244"/>
      <c r="K2814" s="245"/>
      <c r="L2814" s="244"/>
      <c r="M2814" s="244"/>
      <c r="N2814" s="244"/>
      <c r="O2814" s="257">
        <f t="shared" si="1815"/>
        <v>0</v>
      </c>
      <c r="P2814" s="363">
        <f>SUM(O2814:O2818)</f>
        <v>0</v>
      </c>
      <c r="Q2814" s="269"/>
      <c r="R2814" s="371">
        <f>SUMPRODUCT(Q2814:Q2818+0)</f>
        <v>0</v>
      </c>
      <c r="S2814" s="374" t="e">
        <f>R2814/P2814</f>
        <v>#DIV/0!</v>
      </c>
      <c r="T2814" s="363" t="e">
        <f>LOOKUP(S2814,{0.4,0.45,0.5,0.55,0.6,0.65,0.7,0.75,0.8,0.85,0.9,0.95,1},{0.1,0.175,0.25,0.325,0.4,0.475,0.55,0.625,0.7,0.775,0.85,0.925,1})</f>
        <v>#DIV/0!</v>
      </c>
      <c r="U2814" s="369"/>
      <c r="V2814" s="365"/>
      <c r="W2814" s="367"/>
      <c r="X2814" s="369"/>
      <c r="Y2814" s="371">
        <f>R2814-(V2814/10)-X2814</f>
        <v>0</v>
      </c>
      <c r="Z2814" s="371" t="e">
        <f>Y2814*T2814*AE2814</f>
        <v>#DIV/0!</v>
      </c>
      <c r="AA2814" s="371"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x14ac:dyDescent="0.15">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64"/>
      <c r="Q2815" s="271"/>
      <c r="R2815" s="372"/>
      <c r="S2815" s="375"/>
      <c r="T2815" s="364"/>
      <c r="U2815" s="370"/>
      <c r="V2815" s="366"/>
      <c r="W2815" s="368"/>
      <c r="X2815" s="370"/>
      <c r="Y2815" s="372"/>
      <c r="Z2815" s="372"/>
      <c r="AA2815" s="372"/>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x14ac:dyDescent="0.15">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64"/>
      <c r="Q2816" s="271"/>
      <c r="R2816" s="372"/>
      <c r="S2816" s="375"/>
      <c r="T2816" s="364"/>
      <c r="U2816" s="370"/>
      <c r="V2816" s="366"/>
      <c r="W2816" s="368"/>
      <c r="X2816" s="370"/>
      <c r="Y2816" s="372"/>
      <c r="Z2816" s="372"/>
      <c r="AA2816" s="372"/>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x14ac:dyDescent="0.15">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64"/>
      <c r="Q2817" s="271"/>
      <c r="R2817" s="372"/>
      <c r="S2817" s="375"/>
      <c r="T2817" s="364"/>
      <c r="U2817" s="370"/>
      <c r="V2817" s="366"/>
      <c r="W2817" s="368"/>
      <c r="X2817" s="370"/>
      <c r="Y2817" s="372"/>
      <c r="Z2817" s="372"/>
      <c r="AA2817" s="372"/>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x14ac:dyDescent="0.15">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64"/>
      <c r="Q2818" s="271"/>
      <c r="R2818" s="372"/>
      <c r="S2818" s="375"/>
      <c r="T2818" s="364"/>
      <c r="U2818" s="370"/>
      <c r="V2818" s="366"/>
      <c r="W2818" s="368"/>
      <c r="X2818" s="370"/>
      <c r="Y2818" s="372"/>
      <c r="Z2818" s="372"/>
      <c r="AA2818" s="372"/>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x14ac:dyDescent="0.15">
      <c r="A2819" s="229"/>
      <c r="B2819" s="230"/>
      <c r="C2819" s="231"/>
      <c r="D2819" s="232">
        <v>1</v>
      </c>
      <c r="E2819" s="233"/>
      <c r="F2819" s="233"/>
      <c r="G2819" s="232"/>
      <c r="H2819" s="234"/>
      <c r="I2819" s="234"/>
      <c r="J2819" s="232"/>
      <c r="K2819" s="233"/>
      <c r="L2819" s="232"/>
      <c r="M2819" s="232"/>
      <c r="N2819" s="232"/>
      <c r="O2819" s="255">
        <f t="shared" si="1815"/>
        <v>0</v>
      </c>
      <c r="P2819" s="350">
        <f>SUM(O2819:O2823)</f>
        <v>0</v>
      </c>
      <c r="Q2819" s="264"/>
      <c r="R2819" s="352">
        <f>SUMPRODUCT(Q2819:Q2823+0)</f>
        <v>0</v>
      </c>
      <c r="S2819" s="354" t="e">
        <f>R2819/P2819</f>
        <v>#DIV/0!</v>
      </c>
      <c r="T2819" s="350" t="e">
        <f>LOOKUP(S2819,{0.4,0.45,0.5,0.55,0.6,0.65,0.7,0.75,0.8,0.85,0.9,0.95,1},{0.1,0.175,0.25,0.325,0.4,0.475,0.55,0.625,0.7,0.775,0.85,0.925,1})</f>
        <v>#DIV/0!</v>
      </c>
      <c r="U2819" s="356"/>
      <c r="V2819" s="358"/>
      <c r="W2819" s="360"/>
      <c r="X2819" s="356"/>
      <c r="Y2819" s="352">
        <f>R2819-(V2819/10)-X2819</f>
        <v>0</v>
      </c>
      <c r="Z2819" s="352" t="e">
        <f>Y2819*T2819*AE2819</f>
        <v>#DIV/0!</v>
      </c>
      <c r="AA2819" s="352"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x14ac:dyDescent="0.15">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51"/>
      <c r="Q2820" s="266"/>
      <c r="R2820" s="353"/>
      <c r="S2820" s="355"/>
      <c r="T2820" s="351"/>
      <c r="U2820" s="357"/>
      <c r="V2820" s="359"/>
      <c r="W2820" s="361"/>
      <c r="X2820" s="357"/>
      <c r="Y2820" s="353"/>
      <c r="Z2820" s="353"/>
      <c r="AA2820" s="353"/>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x14ac:dyDescent="0.15">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51"/>
      <c r="Q2821" s="266"/>
      <c r="R2821" s="353"/>
      <c r="S2821" s="355"/>
      <c r="T2821" s="351"/>
      <c r="U2821" s="357"/>
      <c r="V2821" s="359"/>
      <c r="W2821" s="361"/>
      <c r="X2821" s="357"/>
      <c r="Y2821" s="353"/>
      <c r="Z2821" s="353"/>
      <c r="AA2821" s="353"/>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x14ac:dyDescent="0.15">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51"/>
      <c r="Q2822" s="266"/>
      <c r="R2822" s="353"/>
      <c r="S2822" s="355"/>
      <c r="T2822" s="351"/>
      <c r="U2822" s="357"/>
      <c r="V2822" s="359"/>
      <c r="W2822" s="361"/>
      <c r="X2822" s="357"/>
      <c r="Y2822" s="353"/>
      <c r="Z2822" s="353"/>
      <c r="AA2822" s="353"/>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x14ac:dyDescent="0.15">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51"/>
      <c r="Q2823" s="266"/>
      <c r="R2823" s="353"/>
      <c r="S2823" s="355"/>
      <c r="T2823" s="351"/>
      <c r="U2823" s="357"/>
      <c r="V2823" s="359"/>
      <c r="W2823" s="361"/>
      <c r="X2823" s="357"/>
      <c r="Y2823" s="353"/>
      <c r="Z2823" s="353"/>
      <c r="AA2823" s="353"/>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x14ac:dyDescent="0.15">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x14ac:dyDescent="0.15">
      <c r="A2825" s="229"/>
      <c r="B2825" s="230"/>
      <c r="C2825" s="231"/>
      <c r="D2825" s="232">
        <v>1</v>
      </c>
      <c r="E2825" s="233"/>
      <c r="F2825" s="233"/>
      <c r="G2825" s="232"/>
      <c r="H2825" s="234"/>
      <c r="I2825" s="234"/>
      <c r="J2825" s="232"/>
      <c r="K2825" s="233"/>
      <c r="L2825" s="232"/>
      <c r="M2825" s="232"/>
      <c r="N2825" s="232"/>
      <c r="O2825" s="255">
        <f t="shared" ref="O2825:O2849" si="1832">N2825*M2825</f>
        <v>0</v>
      </c>
      <c r="P2825" s="350">
        <f>SUM(O2825:O2829)</f>
        <v>0</v>
      </c>
      <c r="Q2825" s="264"/>
      <c r="R2825" s="352">
        <f>SUMPRODUCT(Q2825:Q2829+0)</f>
        <v>0</v>
      </c>
      <c r="S2825" s="354" t="e">
        <f>R2825/P2825</f>
        <v>#DIV/0!</v>
      </c>
      <c r="T2825" s="350" t="e">
        <f>LOOKUP(S2825,{0.4,0.45,0.5,0.55,0.6,0.65,0.7,0.75,0.8,0.85,0.9,0.95,1},{0.1,0.175,0.25,0.325,0.4,0.475,0.55,0.625,0.7,0.775,0.85,0.925,1})</f>
        <v>#DIV/0!</v>
      </c>
      <c r="U2825" s="356"/>
      <c r="V2825" s="358"/>
      <c r="W2825" s="360"/>
      <c r="X2825" s="356"/>
      <c r="Y2825" s="352">
        <f>R2825-(V2825/10)-X2825</f>
        <v>0</v>
      </c>
      <c r="Z2825" s="352" t="e">
        <f>Y2825*T2825*AE2825</f>
        <v>#DIV/0!</v>
      </c>
      <c r="AA2825" s="352"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x14ac:dyDescent="0.15">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51"/>
      <c r="Q2826" s="266"/>
      <c r="R2826" s="353"/>
      <c r="S2826" s="355"/>
      <c r="T2826" s="351"/>
      <c r="U2826" s="357"/>
      <c r="V2826" s="359"/>
      <c r="W2826" s="361"/>
      <c r="X2826" s="357"/>
      <c r="Y2826" s="353"/>
      <c r="Z2826" s="353"/>
      <c r="AA2826" s="353"/>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x14ac:dyDescent="0.15">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51"/>
      <c r="Q2827" s="266"/>
      <c r="R2827" s="353"/>
      <c r="S2827" s="355"/>
      <c r="T2827" s="351"/>
      <c r="U2827" s="357"/>
      <c r="V2827" s="359"/>
      <c r="W2827" s="361"/>
      <c r="X2827" s="357"/>
      <c r="Y2827" s="353"/>
      <c r="Z2827" s="353"/>
      <c r="AA2827" s="353"/>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x14ac:dyDescent="0.15">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51"/>
      <c r="Q2828" s="266"/>
      <c r="R2828" s="353"/>
      <c r="S2828" s="355"/>
      <c r="T2828" s="351"/>
      <c r="U2828" s="357"/>
      <c r="V2828" s="359"/>
      <c r="W2828" s="361"/>
      <c r="X2828" s="357"/>
      <c r="Y2828" s="353"/>
      <c r="Z2828" s="353"/>
      <c r="AA2828" s="353"/>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x14ac:dyDescent="0.15">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51"/>
      <c r="Q2829" s="266"/>
      <c r="R2829" s="353"/>
      <c r="S2829" s="355"/>
      <c r="T2829" s="351"/>
      <c r="U2829" s="357"/>
      <c r="V2829" s="359"/>
      <c r="W2829" s="361"/>
      <c r="X2829" s="357"/>
      <c r="Y2829" s="353"/>
      <c r="Z2829" s="353"/>
      <c r="AA2829" s="353"/>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x14ac:dyDescent="0.15">
      <c r="A2830" s="241"/>
      <c r="B2830" s="242"/>
      <c r="C2830" s="243"/>
      <c r="D2830" s="244">
        <v>1</v>
      </c>
      <c r="E2830" s="245"/>
      <c r="F2830" s="245"/>
      <c r="G2830" s="244"/>
      <c r="H2830" s="246"/>
      <c r="I2830" s="246"/>
      <c r="J2830" s="244"/>
      <c r="K2830" s="245"/>
      <c r="L2830" s="244"/>
      <c r="M2830" s="244"/>
      <c r="N2830" s="244"/>
      <c r="O2830" s="257">
        <f t="shared" si="1832"/>
        <v>0</v>
      </c>
      <c r="P2830" s="363">
        <f>SUM(O2830:O2834)</f>
        <v>0</v>
      </c>
      <c r="Q2830" s="269"/>
      <c r="R2830" s="371">
        <f>SUMPRODUCT(Q2830:Q2834+0)</f>
        <v>0</v>
      </c>
      <c r="S2830" s="374" t="e">
        <f>R2830/P2830</f>
        <v>#DIV/0!</v>
      </c>
      <c r="T2830" s="363" t="e">
        <f>LOOKUP(S2830,{0.4,0.45,0.5,0.55,0.6,0.65,0.7,0.75,0.8,0.85,0.9,0.95,1},{0.1,0.175,0.25,0.325,0.4,0.475,0.55,0.625,0.7,0.775,0.85,0.925,1})</f>
        <v>#DIV/0!</v>
      </c>
      <c r="U2830" s="369"/>
      <c r="V2830" s="365"/>
      <c r="W2830" s="367"/>
      <c r="X2830" s="369"/>
      <c r="Y2830" s="371">
        <f>R2830-(V2830/10)-X2830</f>
        <v>0</v>
      </c>
      <c r="Z2830" s="371" t="e">
        <f>Y2830*T2830*AE2830</f>
        <v>#DIV/0!</v>
      </c>
      <c r="AA2830" s="371"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x14ac:dyDescent="0.15">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64"/>
      <c r="Q2831" s="271"/>
      <c r="R2831" s="372"/>
      <c r="S2831" s="375"/>
      <c r="T2831" s="364"/>
      <c r="U2831" s="370"/>
      <c r="V2831" s="366"/>
      <c r="W2831" s="368"/>
      <c r="X2831" s="370"/>
      <c r="Y2831" s="372"/>
      <c r="Z2831" s="372"/>
      <c r="AA2831" s="372"/>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x14ac:dyDescent="0.15">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64"/>
      <c r="Q2832" s="271"/>
      <c r="R2832" s="372"/>
      <c r="S2832" s="375"/>
      <c r="T2832" s="364"/>
      <c r="U2832" s="370"/>
      <c r="V2832" s="366"/>
      <c r="W2832" s="368"/>
      <c r="X2832" s="370"/>
      <c r="Y2832" s="372"/>
      <c r="Z2832" s="372"/>
      <c r="AA2832" s="372"/>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x14ac:dyDescent="0.15">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64"/>
      <c r="Q2833" s="271"/>
      <c r="R2833" s="372"/>
      <c r="S2833" s="375"/>
      <c r="T2833" s="364"/>
      <c r="U2833" s="370"/>
      <c r="V2833" s="366"/>
      <c r="W2833" s="368"/>
      <c r="X2833" s="370"/>
      <c r="Y2833" s="372"/>
      <c r="Z2833" s="372"/>
      <c r="AA2833" s="372"/>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x14ac:dyDescent="0.15">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64"/>
      <c r="Q2834" s="271"/>
      <c r="R2834" s="372"/>
      <c r="S2834" s="375"/>
      <c r="T2834" s="364"/>
      <c r="U2834" s="370"/>
      <c r="V2834" s="366"/>
      <c r="W2834" s="368"/>
      <c r="X2834" s="370"/>
      <c r="Y2834" s="372"/>
      <c r="Z2834" s="372"/>
      <c r="AA2834" s="372"/>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si="1832"/>
        <v>0</v>
      </c>
      <c r="P2835" s="350">
        <f>SUM(O2835:O2839)</f>
        <v>0</v>
      </c>
      <c r="Q2835" s="264"/>
      <c r="R2835" s="352">
        <f>SUMPRODUCT(Q2835:Q2839+0)</f>
        <v>0</v>
      </c>
      <c r="S2835" s="354" t="e">
        <f>R2835/P2835</f>
        <v>#DIV/0!</v>
      </c>
      <c r="T2835" s="350" t="e">
        <f>LOOKUP(S2835,{0.4,0.45,0.5,0.55,0.6,0.65,0.7,0.75,0.8,0.85,0.9,0.95,1},{0.1,0.175,0.25,0.325,0.4,0.475,0.55,0.625,0.7,0.775,0.85,0.925,1})</f>
        <v>#DIV/0!</v>
      </c>
      <c r="U2835" s="356"/>
      <c r="V2835" s="358"/>
      <c r="W2835" s="360"/>
      <c r="X2835" s="356"/>
      <c r="Y2835" s="352">
        <f>R2835-(V2835/10)-X2835</f>
        <v>0</v>
      </c>
      <c r="Z2835" s="352" t="e">
        <f>Y2835*T2835*AE2835</f>
        <v>#DIV/0!</v>
      </c>
      <c r="AA2835" s="352"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x14ac:dyDescent="0.15">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51"/>
      <c r="Q2836" s="266"/>
      <c r="R2836" s="353"/>
      <c r="S2836" s="355"/>
      <c r="T2836" s="351"/>
      <c r="U2836" s="357"/>
      <c r="V2836" s="359"/>
      <c r="W2836" s="361"/>
      <c r="X2836" s="357"/>
      <c r="Y2836" s="353"/>
      <c r="Z2836" s="353"/>
      <c r="AA2836" s="353"/>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x14ac:dyDescent="0.15">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51"/>
      <c r="Q2837" s="266"/>
      <c r="R2837" s="353"/>
      <c r="S2837" s="355"/>
      <c r="T2837" s="351"/>
      <c r="U2837" s="357"/>
      <c r="V2837" s="359"/>
      <c r="W2837" s="361"/>
      <c r="X2837" s="357"/>
      <c r="Y2837" s="353"/>
      <c r="Z2837" s="353"/>
      <c r="AA2837" s="353"/>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x14ac:dyDescent="0.15">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51"/>
      <c r="Q2838" s="266"/>
      <c r="R2838" s="353"/>
      <c r="S2838" s="355"/>
      <c r="T2838" s="351"/>
      <c r="U2838" s="357"/>
      <c r="V2838" s="359"/>
      <c r="W2838" s="361"/>
      <c r="X2838" s="357"/>
      <c r="Y2838" s="353"/>
      <c r="Z2838" s="353"/>
      <c r="AA2838" s="353"/>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x14ac:dyDescent="0.15">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51"/>
      <c r="Q2839" s="266"/>
      <c r="R2839" s="353"/>
      <c r="S2839" s="355"/>
      <c r="T2839" s="351"/>
      <c r="U2839" s="357"/>
      <c r="V2839" s="359"/>
      <c r="W2839" s="361"/>
      <c r="X2839" s="357"/>
      <c r="Y2839" s="353"/>
      <c r="Z2839" s="353"/>
      <c r="AA2839" s="353"/>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1832"/>
        <v>0</v>
      </c>
      <c r="P2840" s="363">
        <f>SUM(O2840:O2844)</f>
        <v>0</v>
      </c>
      <c r="Q2840" s="269"/>
      <c r="R2840" s="371">
        <f>SUMPRODUCT(Q2840:Q2844+0)</f>
        <v>0</v>
      </c>
      <c r="S2840" s="374" t="e">
        <f>R2840/P2840</f>
        <v>#DIV/0!</v>
      </c>
      <c r="T2840" s="363" t="e">
        <f>LOOKUP(S2840,{0.4,0.45,0.5,0.55,0.6,0.65,0.7,0.75,0.8,0.85,0.9,0.95,1},{0.1,0.175,0.25,0.325,0.4,0.475,0.55,0.625,0.7,0.775,0.85,0.925,1})</f>
        <v>#DIV/0!</v>
      </c>
      <c r="U2840" s="369"/>
      <c r="V2840" s="365"/>
      <c r="W2840" s="367"/>
      <c r="X2840" s="369"/>
      <c r="Y2840" s="371">
        <f>R2840-(V2840/10)-X2840</f>
        <v>0</v>
      </c>
      <c r="Z2840" s="371" t="e">
        <f>Y2840*T2840*AE2840</f>
        <v>#DIV/0!</v>
      </c>
      <c r="AA2840" s="371"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x14ac:dyDescent="0.15">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64"/>
      <c r="Q2841" s="271"/>
      <c r="R2841" s="372"/>
      <c r="S2841" s="375"/>
      <c r="T2841" s="364"/>
      <c r="U2841" s="370"/>
      <c r="V2841" s="366"/>
      <c r="W2841" s="368"/>
      <c r="X2841" s="370"/>
      <c r="Y2841" s="372"/>
      <c r="Z2841" s="372"/>
      <c r="AA2841" s="372"/>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x14ac:dyDescent="0.15">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64"/>
      <c r="Q2842" s="271"/>
      <c r="R2842" s="372"/>
      <c r="S2842" s="375"/>
      <c r="T2842" s="364"/>
      <c r="U2842" s="370"/>
      <c r="V2842" s="366"/>
      <c r="W2842" s="368"/>
      <c r="X2842" s="370"/>
      <c r="Y2842" s="372"/>
      <c r="Z2842" s="372"/>
      <c r="AA2842" s="372"/>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x14ac:dyDescent="0.15">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64"/>
      <c r="Q2843" s="271"/>
      <c r="R2843" s="372"/>
      <c r="S2843" s="375"/>
      <c r="T2843" s="364"/>
      <c r="U2843" s="370"/>
      <c r="V2843" s="366"/>
      <c r="W2843" s="368"/>
      <c r="X2843" s="370"/>
      <c r="Y2843" s="372"/>
      <c r="Z2843" s="372"/>
      <c r="AA2843" s="372"/>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x14ac:dyDescent="0.15">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64"/>
      <c r="Q2844" s="271"/>
      <c r="R2844" s="372"/>
      <c r="S2844" s="375"/>
      <c r="T2844" s="364"/>
      <c r="U2844" s="370"/>
      <c r="V2844" s="366"/>
      <c r="W2844" s="368"/>
      <c r="X2844" s="370"/>
      <c r="Y2844" s="372"/>
      <c r="Z2844" s="372"/>
      <c r="AA2844" s="372"/>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1832"/>
        <v>0</v>
      </c>
      <c r="P2845" s="350">
        <f>SUM(O2845:O2849)</f>
        <v>0</v>
      </c>
      <c r="Q2845" s="264"/>
      <c r="R2845" s="352">
        <f>SUMPRODUCT(Q2845:Q2849+0)</f>
        <v>0</v>
      </c>
      <c r="S2845" s="354" t="e">
        <f>R2845/P2845</f>
        <v>#DIV/0!</v>
      </c>
      <c r="T2845" s="350" t="e">
        <f>LOOKUP(S2845,{0.4,0.45,0.5,0.55,0.6,0.65,0.7,0.75,0.8,0.85,0.9,0.95,1},{0.1,0.175,0.25,0.325,0.4,0.475,0.55,0.625,0.7,0.775,0.85,0.925,1})</f>
        <v>#DIV/0!</v>
      </c>
      <c r="U2845" s="356"/>
      <c r="V2845" s="358"/>
      <c r="W2845" s="360"/>
      <c r="X2845" s="356"/>
      <c r="Y2845" s="352">
        <f>R2845-(V2845/10)-X2845</f>
        <v>0</v>
      </c>
      <c r="Z2845" s="352" t="e">
        <f>Y2845*T2845*AE2845</f>
        <v>#DIV/0!</v>
      </c>
      <c r="AA2845" s="352"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x14ac:dyDescent="0.15">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51"/>
      <c r="Q2846" s="266"/>
      <c r="R2846" s="353"/>
      <c r="S2846" s="355"/>
      <c r="T2846" s="351"/>
      <c r="U2846" s="357"/>
      <c r="V2846" s="359"/>
      <c r="W2846" s="361"/>
      <c r="X2846" s="357"/>
      <c r="Y2846" s="353"/>
      <c r="Z2846" s="353"/>
      <c r="AA2846" s="353"/>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x14ac:dyDescent="0.15">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51"/>
      <c r="Q2847" s="266"/>
      <c r="R2847" s="353"/>
      <c r="S2847" s="355"/>
      <c r="T2847" s="351"/>
      <c r="U2847" s="357"/>
      <c r="V2847" s="359"/>
      <c r="W2847" s="361"/>
      <c r="X2847" s="357"/>
      <c r="Y2847" s="353"/>
      <c r="Z2847" s="353"/>
      <c r="AA2847" s="353"/>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x14ac:dyDescent="0.15">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51"/>
      <c r="Q2848" s="266"/>
      <c r="R2848" s="353"/>
      <c r="S2848" s="355"/>
      <c r="T2848" s="351"/>
      <c r="U2848" s="357"/>
      <c r="V2848" s="359"/>
      <c r="W2848" s="361"/>
      <c r="X2848" s="357"/>
      <c r="Y2848" s="353"/>
      <c r="Z2848" s="353"/>
      <c r="AA2848" s="353"/>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x14ac:dyDescent="0.15">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51"/>
      <c r="Q2849" s="266"/>
      <c r="R2849" s="353"/>
      <c r="S2849" s="355"/>
      <c r="T2849" s="351"/>
      <c r="U2849" s="357"/>
      <c r="V2849" s="359"/>
      <c r="W2849" s="361"/>
      <c r="X2849" s="357"/>
      <c r="Y2849" s="353"/>
      <c r="Z2849" s="353"/>
      <c r="AA2849" s="353"/>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x14ac:dyDescent="0.15">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x14ac:dyDescent="0.15">
      <c r="A2851" s="229"/>
      <c r="B2851" s="230"/>
      <c r="C2851" s="231"/>
      <c r="D2851" s="232">
        <v>1</v>
      </c>
      <c r="E2851" s="233"/>
      <c r="F2851" s="233"/>
      <c r="G2851" s="232"/>
      <c r="H2851" s="234"/>
      <c r="I2851" s="234"/>
      <c r="J2851" s="232"/>
      <c r="K2851" s="233"/>
      <c r="L2851" s="232"/>
      <c r="M2851" s="232"/>
      <c r="N2851" s="232"/>
      <c r="O2851" s="255">
        <f t="shared" ref="O2851:O2875" si="1849">N2851*M2851</f>
        <v>0</v>
      </c>
      <c r="P2851" s="350">
        <f>SUM(O2851:O2855)</f>
        <v>0</v>
      </c>
      <c r="Q2851" s="264"/>
      <c r="R2851" s="352">
        <f>SUMPRODUCT(Q2851:Q2855+0)</f>
        <v>0</v>
      </c>
      <c r="S2851" s="354" t="e">
        <f>R2851/P2851</f>
        <v>#DIV/0!</v>
      </c>
      <c r="T2851" s="350" t="e">
        <f>LOOKUP(S2851,{0.4,0.45,0.5,0.55,0.6,0.65,0.7,0.75,0.8,0.85,0.9,0.95,1},{0.1,0.175,0.25,0.325,0.4,0.475,0.55,0.625,0.7,0.775,0.85,0.925,1})</f>
        <v>#DIV/0!</v>
      </c>
      <c r="U2851" s="356"/>
      <c r="V2851" s="358"/>
      <c r="W2851" s="360"/>
      <c r="X2851" s="356"/>
      <c r="Y2851" s="352">
        <f>R2851-(V2851/10)-X2851</f>
        <v>0</v>
      </c>
      <c r="Z2851" s="352" t="e">
        <f>Y2851*T2851*AE2851</f>
        <v>#DIV/0!</v>
      </c>
      <c r="AA2851" s="352"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x14ac:dyDescent="0.15">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51"/>
      <c r="Q2852" s="266"/>
      <c r="R2852" s="353"/>
      <c r="S2852" s="355"/>
      <c r="T2852" s="351"/>
      <c r="U2852" s="357"/>
      <c r="V2852" s="359"/>
      <c r="W2852" s="361"/>
      <c r="X2852" s="357"/>
      <c r="Y2852" s="353"/>
      <c r="Z2852" s="353"/>
      <c r="AA2852" s="353"/>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x14ac:dyDescent="0.15">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51"/>
      <c r="Q2853" s="266"/>
      <c r="R2853" s="353"/>
      <c r="S2853" s="355"/>
      <c r="T2853" s="351"/>
      <c r="U2853" s="357"/>
      <c r="V2853" s="359"/>
      <c r="W2853" s="361"/>
      <c r="X2853" s="357"/>
      <c r="Y2853" s="353"/>
      <c r="Z2853" s="353"/>
      <c r="AA2853" s="353"/>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x14ac:dyDescent="0.15">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51"/>
      <c r="Q2854" s="266"/>
      <c r="R2854" s="353"/>
      <c r="S2854" s="355"/>
      <c r="T2854" s="351"/>
      <c r="U2854" s="357"/>
      <c r="V2854" s="359"/>
      <c r="W2854" s="361"/>
      <c r="X2854" s="357"/>
      <c r="Y2854" s="353"/>
      <c r="Z2854" s="353"/>
      <c r="AA2854" s="353"/>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x14ac:dyDescent="0.15">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51"/>
      <c r="Q2855" s="266"/>
      <c r="R2855" s="353"/>
      <c r="S2855" s="355"/>
      <c r="T2855" s="351"/>
      <c r="U2855" s="357"/>
      <c r="V2855" s="359"/>
      <c r="W2855" s="361"/>
      <c r="X2855" s="357"/>
      <c r="Y2855" s="353"/>
      <c r="Z2855" s="353"/>
      <c r="AA2855" s="353"/>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x14ac:dyDescent="0.15">
      <c r="A2856" s="241"/>
      <c r="B2856" s="242"/>
      <c r="C2856" s="243"/>
      <c r="D2856" s="244">
        <v>1</v>
      </c>
      <c r="E2856" s="245"/>
      <c r="F2856" s="245"/>
      <c r="G2856" s="244"/>
      <c r="H2856" s="246"/>
      <c r="I2856" s="246"/>
      <c r="J2856" s="244"/>
      <c r="K2856" s="245"/>
      <c r="L2856" s="244"/>
      <c r="M2856" s="244"/>
      <c r="N2856" s="244"/>
      <c r="O2856" s="257">
        <f t="shared" si="1849"/>
        <v>0</v>
      </c>
      <c r="P2856" s="363">
        <f>SUM(O2856:O2860)</f>
        <v>0</v>
      </c>
      <c r="Q2856" s="269"/>
      <c r="R2856" s="371">
        <f>SUMPRODUCT(Q2856:Q2860+0)</f>
        <v>0</v>
      </c>
      <c r="S2856" s="374" t="e">
        <f>R2856/P2856</f>
        <v>#DIV/0!</v>
      </c>
      <c r="T2856" s="363" t="e">
        <f>LOOKUP(S2856,{0.4,0.45,0.5,0.55,0.6,0.65,0.7,0.75,0.8,0.85,0.9,0.95,1},{0.1,0.175,0.25,0.325,0.4,0.475,0.55,0.625,0.7,0.775,0.85,0.925,1})</f>
        <v>#DIV/0!</v>
      </c>
      <c r="U2856" s="369"/>
      <c r="V2856" s="365"/>
      <c r="W2856" s="367"/>
      <c r="X2856" s="369"/>
      <c r="Y2856" s="371">
        <f>R2856-(V2856/10)-X2856</f>
        <v>0</v>
      </c>
      <c r="Z2856" s="371" t="e">
        <f>Y2856*T2856*AE2856</f>
        <v>#DIV/0!</v>
      </c>
      <c r="AA2856" s="371"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x14ac:dyDescent="0.15">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64"/>
      <c r="Q2857" s="271"/>
      <c r="R2857" s="372"/>
      <c r="S2857" s="375"/>
      <c r="T2857" s="364"/>
      <c r="U2857" s="370"/>
      <c r="V2857" s="366"/>
      <c r="W2857" s="368"/>
      <c r="X2857" s="370"/>
      <c r="Y2857" s="372"/>
      <c r="Z2857" s="372"/>
      <c r="AA2857" s="372"/>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x14ac:dyDescent="0.15">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64"/>
      <c r="Q2858" s="271"/>
      <c r="R2858" s="372"/>
      <c r="S2858" s="375"/>
      <c r="T2858" s="364"/>
      <c r="U2858" s="370"/>
      <c r="V2858" s="366"/>
      <c r="W2858" s="368"/>
      <c r="X2858" s="370"/>
      <c r="Y2858" s="372"/>
      <c r="Z2858" s="372"/>
      <c r="AA2858" s="372"/>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x14ac:dyDescent="0.15">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64"/>
      <c r="Q2859" s="271"/>
      <c r="R2859" s="372"/>
      <c r="S2859" s="375"/>
      <c r="T2859" s="364"/>
      <c r="U2859" s="370"/>
      <c r="V2859" s="366"/>
      <c r="W2859" s="368"/>
      <c r="X2859" s="370"/>
      <c r="Y2859" s="372"/>
      <c r="Z2859" s="372"/>
      <c r="AA2859" s="372"/>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x14ac:dyDescent="0.15">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64"/>
      <c r="Q2860" s="271"/>
      <c r="R2860" s="372"/>
      <c r="S2860" s="375"/>
      <c r="T2860" s="364"/>
      <c r="U2860" s="370"/>
      <c r="V2860" s="366"/>
      <c r="W2860" s="368"/>
      <c r="X2860" s="370"/>
      <c r="Y2860" s="372"/>
      <c r="Z2860" s="372"/>
      <c r="AA2860" s="372"/>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x14ac:dyDescent="0.15">
      <c r="A2861" s="229"/>
      <c r="B2861" s="230"/>
      <c r="C2861" s="231"/>
      <c r="D2861" s="232">
        <v>1</v>
      </c>
      <c r="E2861" s="233"/>
      <c r="F2861" s="233"/>
      <c r="G2861" s="232"/>
      <c r="H2861" s="234"/>
      <c r="I2861" s="234"/>
      <c r="J2861" s="232"/>
      <c r="K2861" s="233"/>
      <c r="L2861" s="232"/>
      <c r="M2861" s="232"/>
      <c r="N2861" s="232"/>
      <c r="O2861" s="255">
        <f t="shared" si="1849"/>
        <v>0</v>
      </c>
      <c r="P2861" s="350">
        <f>SUM(O2861:O2865)</f>
        <v>0</v>
      </c>
      <c r="Q2861" s="264"/>
      <c r="R2861" s="352">
        <f>SUMPRODUCT(Q2861:Q2865+0)</f>
        <v>0</v>
      </c>
      <c r="S2861" s="354" t="e">
        <f>R2861/P2861</f>
        <v>#DIV/0!</v>
      </c>
      <c r="T2861" s="350" t="e">
        <f>LOOKUP(S2861,{0.4,0.45,0.5,0.55,0.6,0.65,0.7,0.75,0.8,0.85,0.9,0.95,1},{0.1,0.175,0.25,0.325,0.4,0.475,0.55,0.625,0.7,0.775,0.85,0.925,1})</f>
        <v>#DIV/0!</v>
      </c>
      <c r="U2861" s="356"/>
      <c r="V2861" s="358"/>
      <c r="W2861" s="360"/>
      <c r="X2861" s="356"/>
      <c r="Y2861" s="352">
        <f>R2861-(V2861/10)-X2861</f>
        <v>0</v>
      </c>
      <c r="Z2861" s="352" t="e">
        <f>Y2861*T2861*AE2861</f>
        <v>#DIV/0!</v>
      </c>
      <c r="AA2861" s="352"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x14ac:dyDescent="0.15">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51"/>
      <c r="Q2862" s="266"/>
      <c r="R2862" s="353"/>
      <c r="S2862" s="355"/>
      <c r="T2862" s="351"/>
      <c r="U2862" s="357"/>
      <c r="V2862" s="359"/>
      <c r="W2862" s="361"/>
      <c r="X2862" s="357"/>
      <c r="Y2862" s="353"/>
      <c r="Z2862" s="353"/>
      <c r="AA2862" s="353"/>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x14ac:dyDescent="0.15">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51"/>
      <c r="Q2863" s="266"/>
      <c r="R2863" s="353"/>
      <c r="S2863" s="355"/>
      <c r="T2863" s="351"/>
      <c r="U2863" s="357"/>
      <c r="V2863" s="359"/>
      <c r="W2863" s="361"/>
      <c r="X2863" s="357"/>
      <c r="Y2863" s="353"/>
      <c r="Z2863" s="353"/>
      <c r="AA2863" s="353"/>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x14ac:dyDescent="0.15">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51"/>
      <c r="Q2864" s="266"/>
      <c r="R2864" s="353"/>
      <c r="S2864" s="355"/>
      <c r="T2864" s="351"/>
      <c r="U2864" s="357"/>
      <c r="V2864" s="359"/>
      <c r="W2864" s="361"/>
      <c r="X2864" s="357"/>
      <c r="Y2864" s="353"/>
      <c r="Z2864" s="353"/>
      <c r="AA2864" s="353"/>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x14ac:dyDescent="0.15">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51"/>
      <c r="Q2865" s="266"/>
      <c r="R2865" s="353"/>
      <c r="S2865" s="355"/>
      <c r="T2865" s="351"/>
      <c r="U2865" s="357"/>
      <c r="V2865" s="359"/>
      <c r="W2865" s="361"/>
      <c r="X2865" s="357"/>
      <c r="Y2865" s="353"/>
      <c r="Z2865" s="353"/>
      <c r="AA2865" s="353"/>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x14ac:dyDescent="0.15">
      <c r="A2866" s="241"/>
      <c r="B2866" s="242"/>
      <c r="C2866" s="243"/>
      <c r="D2866" s="244">
        <v>1</v>
      </c>
      <c r="E2866" s="245"/>
      <c r="F2866" s="245"/>
      <c r="G2866" s="244"/>
      <c r="H2866" s="246"/>
      <c r="I2866" s="246"/>
      <c r="J2866" s="244"/>
      <c r="K2866" s="245"/>
      <c r="L2866" s="244"/>
      <c r="M2866" s="244"/>
      <c r="N2866" s="244"/>
      <c r="O2866" s="257">
        <f t="shared" si="1849"/>
        <v>0</v>
      </c>
      <c r="P2866" s="363">
        <f>SUM(O2866:O2870)</f>
        <v>0</v>
      </c>
      <c r="Q2866" s="269"/>
      <c r="R2866" s="371">
        <f>SUMPRODUCT(Q2866:Q2870+0)</f>
        <v>0</v>
      </c>
      <c r="S2866" s="374" t="e">
        <f>R2866/P2866</f>
        <v>#DIV/0!</v>
      </c>
      <c r="T2866" s="363" t="e">
        <f>LOOKUP(S2866,{0.4,0.45,0.5,0.55,0.6,0.65,0.7,0.75,0.8,0.85,0.9,0.95,1},{0.1,0.175,0.25,0.325,0.4,0.475,0.55,0.625,0.7,0.775,0.85,0.925,1})</f>
        <v>#DIV/0!</v>
      </c>
      <c r="U2866" s="369"/>
      <c r="V2866" s="365"/>
      <c r="W2866" s="367"/>
      <c r="X2866" s="369"/>
      <c r="Y2866" s="371">
        <f>R2866-(V2866/10)-X2866</f>
        <v>0</v>
      </c>
      <c r="Z2866" s="371" t="e">
        <f>Y2866*T2866*AE2866</f>
        <v>#DIV/0!</v>
      </c>
      <c r="AA2866" s="371"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x14ac:dyDescent="0.15">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64"/>
      <c r="Q2867" s="271"/>
      <c r="R2867" s="372"/>
      <c r="S2867" s="375"/>
      <c r="T2867" s="364"/>
      <c r="U2867" s="370"/>
      <c r="V2867" s="366"/>
      <c r="W2867" s="368"/>
      <c r="X2867" s="370"/>
      <c r="Y2867" s="372"/>
      <c r="Z2867" s="372"/>
      <c r="AA2867" s="372"/>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x14ac:dyDescent="0.15">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64"/>
      <c r="Q2868" s="271"/>
      <c r="R2868" s="372"/>
      <c r="S2868" s="375"/>
      <c r="T2868" s="364"/>
      <c r="U2868" s="370"/>
      <c r="V2868" s="366"/>
      <c r="W2868" s="368"/>
      <c r="X2868" s="370"/>
      <c r="Y2868" s="372"/>
      <c r="Z2868" s="372"/>
      <c r="AA2868" s="372"/>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x14ac:dyDescent="0.15">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64"/>
      <c r="Q2869" s="271"/>
      <c r="R2869" s="372"/>
      <c r="S2869" s="375"/>
      <c r="T2869" s="364"/>
      <c r="U2869" s="370"/>
      <c r="V2869" s="366"/>
      <c r="W2869" s="368"/>
      <c r="X2869" s="370"/>
      <c r="Y2869" s="372"/>
      <c r="Z2869" s="372"/>
      <c r="AA2869" s="372"/>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x14ac:dyDescent="0.15">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64"/>
      <c r="Q2870" s="271"/>
      <c r="R2870" s="372"/>
      <c r="S2870" s="375"/>
      <c r="T2870" s="364"/>
      <c r="U2870" s="370"/>
      <c r="V2870" s="366"/>
      <c r="W2870" s="368"/>
      <c r="X2870" s="370"/>
      <c r="Y2870" s="372"/>
      <c r="Z2870" s="372"/>
      <c r="AA2870" s="372"/>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x14ac:dyDescent="0.15">
      <c r="A2871" s="229"/>
      <c r="B2871" s="230"/>
      <c r="C2871" s="231"/>
      <c r="D2871" s="232">
        <v>1</v>
      </c>
      <c r="E2871" s="233"/>
      <c r="F2871" s="233"/>
      <c r="G2871" s="232"/>
      <c r="H2871" s="234"/>
      <c r="I2871" s="234"/>
      <c r="J2871" s="232"/>
      <c r="K2871" s="233"/>
      <c r="L2871" s="232"/>
      <c r="M2871" s="232"/>
      <c r="N2871" s="232"/>
      <c r="O2871" s="255">
        <f t="shared" si="1849"/>
        <v>0</v>
      </c>
      <c r="P2871" s="350">
        <f>SUM(O2871:O2875)</f>
        <v>0</v>
      </c>
      <c r="Q2871" s="264"/>
      <c r="R2871" s="352">
        <f>SUMPRODUCT(Q2871:Q2875+0)</f>
        <v>0</v>
      </c>
      <c r="S2871" s="354" t="e">
        <f>R2871/P2871</f>
        <v>#DIV/0!</v>
      </c>
      <c r="T2871" s="350" t="e">
        <f>LOOKUP(S2871,{0.4,0.45,0.5,0.55,0.6,0.65,0.7,0.75,0.8,0.85,0.9,0.95,1},{0.1,0.175,0.25,0.325,0.4,0.475,0.55,0.625,0.7,0.775,0.85,0.925,1})</f>
        <v>#DIV/0!</v>
      </c>
      <c r="U2871" s="356"/>
      <c r="V2871" s="358"/>
      <c r="W2871" s="360"/>
      <c r="X2871" s="356"/>
      <c r="Y2871" s="352">
        <f>R2871-(V2871/10)-X2871</f>
        <v>0</v>
      </c>
      <c r="Z2871" s="352" t="e">
        <f>Y2871*T2871*AE2871</f>
        <v>#DIV/0!</v>
      </c>
      <c r="AA2871" s="352"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x14ac:dyDescent="0.15">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51"/>
      <c r="Q2872" s="266"/>
      <c r="R2872" s="353"/>
      <c r="S2872" s="355"/>
      <c r="T2872" s="351"/>
      <c r="U2872" s="357"/>
      <c r="V2872" s="359"/>
      <c r="W2872" s="361"/>
      <c r="X2872" s="357"/>
      <c r="Y2872" s="353"/>
      <c r="Z2872" s="353"/>
      <c r="AA2872" s="353"/>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x14ac:dyDescent="0.15">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51"/>
      <c r="Q2873" s="266"/>
      <c r="R2873" s="353"/>
      <c r="S2873" s="355"/>
      <c r="T2873" s="351"/>
      <c r="U2873" s="357"/>
      <c r="V2873" s="359"/>
      <c r="W2873" s="361"/>
      <c r="X2873" s="357"/>
      <c r="Y2873" s="353"/>
      <c r="Z2873" s="353"/>
      <c r="AA2873" s="353"/>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x14ac:dyDescent="0.15">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51"/>
      <c r="Q2874" s="266"/>
      <c r="R2874" s="353"/>
      <c r="S2874" s="355"/>
      <c r="T2874" s="351"/>
      <c r="U2874" s="357"/>
      <c r="V2874" s="359"/>
      <c r="W2874" s="361"/>
      <c r="X2874" s="357"/>
      <c r="Y2874" s="353"/>
      <c r="Z2874" s="353"/>
      <c r="AA2874" s="353"/>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x14ac:dyDescent="0.15">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51"/>
      <c r="Q2875" s="266"/>
      <c r="R2875" s="353"/>
      <c r="S2875" s="355"/>
      <c r="T2875" s="351"/>
      <c r="U2875" s="357"/>
      <c r="V2875" s="359"/>
      <c r="W2875" s="361"/>
      <c r="X2875" s="357"/>
      <c r="Y2875" s="353"/>
      <c r="Z2875" s="353"/>
      <c r="AA2875" s="353"/>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x14ac:dyDescent="0.15">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x14ac:dyDescent="0.15">
      <c r="A2877" s="229"/>
      <c r="B2877" s="230"/>
      <c r="C2877" s="231"/>
      <c r="D2877" s="232">
        <v>1</v>
      </c>
      <c r="E2877" s="233"/>
      <c r="F2877" s="233"/>
      <c r="G2877" s="232"/>
      <c r="H2877" s="234"/>
      <c r="I2877" s="234"/>
      <c r="J2877" s="232"/>
      <c r="K2877" s="233"/>
      <c r="L2877" s="232"/>
      <c r="M2877" s="232"/>
      <c r="N2877" s="232"/>
      <c r="O2877" s="255">
        <f t="shared" ref="O2877:O2901" si="1866">N2877*M2877</f>
        <v>0</v>
      </c>
      <c r="P2877" s="350">
        <f>SUM(O2877:O2881)</f>
        <v>0</v>
      </c>
      <c r="Q2877" s="264"/>
      <c r="R2877" s="352">
        <f>SUMPRODUCT(Q2877:Q2881+0)</f>
        <v>0</v>
      </c>
      <c r="S2877" s="354" t="e">
        <f>R2877/P2877</f>
        <v>#DIV/0!</v>
      </c>
      <c r="T2877" s="350" t="e">
        <f>LOOKUP(S2877,{0.4,0.45,0.5,0.55,0.6,0.65,0.7,0.75,0.8,0.85,0.9,0.95,1},{0.1,0.175,0.25,0.325,0.4,0.475,0.55,0.625,0.7,0.775,0.85,0.925,1})</f>
        <v>#DIV/0!</v>
      </c>
      <c r="U2877" s="356"/>
      <c r="V2877" s="358"/>
      <c r="W2877" s="360"/>
      <c r="X2877" s="356"/>
      <c r="Y2877" s="352">
        <f>R2877-(V2877/10)-X2877</f>
        <v>0</v>
      </c>
      <c r="Z2877" s="352" t="e">
        <f>Y2877*T2877*AE2877</f>
        <v>#DIV/0!</v>
      </c>
      <c r="AA2877" s="352"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x14ac:dyDescent="0.15">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51"/>
      <c r="Q2878" s="266"/>
      <c r="R2878" s="353"/>
      <c r="S2878" s="355"/>
      <c r="T2878" s="351"/>
      <c r="U2878" s="357"/>
      <c r="V2878" s="359"/>
      <c r="W2878" s="361"/>
      <c r="X2878" s="357"/>
      <c r="Y2878" s="353"/>
      <c r="Z2878" s="353"/>
      <c r="AA2878" s="353"/>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x14ac:dyDescent="0.15">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51"/>
      <c r="Q2879" s="266"/>
      <c r="R2879" s="353"/>
      <c r="S2879" s="355"/>
      <c r="T2879" s="351"/>
      <c r="U2879" s="357"/>
      <c r="V2879" s="359"/>
      <c r="W2879" s="361"/>
      <c r="X2879" s="357"/>
      <c r="Y2879" s="353"/>
      <c r="Z2879" s="353"/>
      <c r="AA2879" s="353"/>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x14ac:dyDescent="0.15">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51"/>
      <c r="Q2880" s="266"/>
      <c r="R2880" s="353"/>
      <c r="S2880" s="355"/>
      <c r="T2880" s="351"/>
      <c r="U2880" s="357"/>
      <c r="V2880" s="359"/>
      <c r="W2880" s="361"/>
      <c r="X2880" s="357"/>
      <c r="Y2880" s="353"/>
      <c r="Z2880" s="353"/>
      <c r="AA2880" s="353"/>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x14ac:dyDescent="0.15">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51"/>
      <c r="Q2881" s="266"/>
      <c r="R2881" s="353"/>
      <c r="S2881" s="355"/>
      <c r="T2881" s="351"/>
      <c r="U2881" s="357"/>
      <c r="V2881" s="359"/>
      <c r="W2881" s="361"/>
      <c r="X2881" s="357"/>
      <c r="Y2881" s="353"/>
      <c r="Z2881" s="353"/>
      <c r="AA2881" s="353"/>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x14ac:dyDescent="0.15">
      <c r="A2882" s="241"/>
      <c r="B2882" s="242"/>
      <c r="C2882" s="243"/>
      <c r="D2882" s="244">
        <v>1</v>
      </c>
      <c r="E2882" s="245"/>
      <c r="F2882" s="245"/>
      <c r="G2882" s="244"/>
      <c r="H2882" s="246"/>
      <c r="I2882" s="246"/>
      <c r="J2882" s="244"/>
      <c r="K2882" s="245"/>
      <c r="L2882" s="244"/>
      <c r="M2882" s="244"/>
      <c r="N2882" s="244"/>
      <c r="O2882" s="257">
        <f t="shared" si="1866"/>
        <v>0</v>
      </c>
      <c r="P2882" s="363">
        <f>SUM(O2882:O2886)</f>
        <v>0</v>
      </c>
      <c r="Q2882" s="269"/>
      <c r="R2882" s="371">
        <f>SUMPRODUCT(Q2882:Q2886+0)</f>
        <v>0</v>
      </c>
      <c r="S2882" s="374" t="e">
        <f>R2882/P2882</f>
        <v>#DIV/0!</v>
      </c>
      <c r="T2882" s="363" t="e">
        <f>LOOKUP(S2882,{0.4,0.45,0.5,0.55,0.6,0.65,0.7,0.75,0.8,0.85,0.9,0.95,1},{0.1,0.175,0.25,0.325,0.4,0.475,0.55,0.625,0.7,0.775,0.85,0.925,1})</f>
        <v>#DIV/0!</v>
      </c>
      <c r="U2882" s="369"/>
      <c r="V2882" s="365"/>
      <c r="W2882" s="367"/>
      <c r="X2882" s="369"/>
      <c r="Y2882" s="371">
        <f>R2882-(V2882/10)-X2882</f>
        <v>0</v>
      </c>
      <c r="Z2882" s="371" t="e">
        <f>Y2882*T2882*AE2882</f>
        <v>#DIV/0!</v>
      </c>
      <c r="AA2882" s="371"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x14ac:dyDescent="0.15">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64"/>
      <c r="Q2883" s="271"/>
      <c r="R2883" s="372"/>
      <c r="S2883" s="375"/>
      <c r="T2883" s="364"/>
      <c r="U2883" s="370"/>
      <c r="V2883" s="366"/>
      <c r="W2883" s="368"/>
      <c r="X2883" s="370"/>
      <c r="Y2883" s="372"/>
      <c r="Z2883" s="372"/>
      <c r="AA2883" s="372"/>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x14ac:dyDescent="0.15">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64"/>
      <c r="Q2884" s="271"/>
      <c r="R2884" s="372"/>
      <c r="S2884" s="375"/>
      <c r="T2884" s="364"/>
      <c r="U2884" s="370"/>
      <c r="V2884" s="366"/>
      <c r="W2884" s="368"/>
      <c r="X2884" s="370"/>
      <c r="Y2884" s="372"/>
      <c r="Z2884" s="372"/>
      <c r="AA2884" s="372"/>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x14ac:dyDescent="0.15">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64"/>
      <c r="Q2885" s="271"/>
      <c r="R2885" s="372"/>
      <c r="S2885" s="375"/>
      <c r="T2885" s="364"/>
      <c r="U2885" s="370"/>
      <c r="V2885" s="366"/>
      <c r="W2885" s="368"/>
      <c r="X2885" s="370"/>
      <c r="Y2885" s="372"/>
      <c r="Z2885" s="372"/>
      <c r="AA2885" s="372"/>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x14ac:dyDescent="0.15">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64"/>
      <c r="Q2886" s="271"/>
      <c r="R2886" s="372"/>
      <c r="S2886" s="375"/>
      <c r="T2886" s="364"/>
      <c r="U2886" s="370"/>
      <c r="V2886" s="366"/>
      <c r="W2886" s="368"/>
      <c r="X2886" s="370"/>
      <c r="Y2886" s="372"/>
      <c r="Z2886" s="372"/>
      <c r="AA2886" s="372"/>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x14ac:dyDescent="0.15">
      <c r="A2887" s="229"/>
      <c r="B2887" s="230"/>
      <c r="C2887" s="231"/>
      <c r="D2887" s="232">
        <v>1</v>
      </c>
      <c r="E2887" s="233"/>
      <c r="F2887" s="233"/>
      <c r="G2887" s="232"/>
      <c r="H2887" s="234"/>
      <c r="I2887" s="234"/>
      <c r="J2887" s="232"/>
      <c r="K2887" s="233"/>
      <c r="L2887" s="232"/>
      <c r="M2887" s="232"/>
      <c r="N2887" s="232"/>
      <c r="O2887" s="255">
        <f t="shared" si="1866"/>
        <v>0</v>
      </c>
      <c r="P2887" s="350">
        <f>SUM(O2887:O2891)</f>
        <v>0</v>
      </c>
      <c r="Q2887" s="264"/>
      <c r="R2887" s="352">
        <f>SUMPRODUCT(Q2887:Q2891+0)</f>
        <v>0</v>
      </c>
      <c r="S2887" s="354" t="e">
        <f>R2887/P2887</f>
        <v>#DIV/0!</v>
      </c>
      <c r="T2887" s="350" t="e">
        <f>LOOKUP(S2887,{0.4,0.45,0.5,0.55,0.6,0.65,0.7,0.75,0.8,0.85,0.9,0.95,1},{0.1,0.175,0.25,0.325,0.4,0.475,0.55,0.625,0.7,0.775,0.85,0.925,1})</f>
        <v>#DIV/0!</v>
      </c>
      <c r="U2887" s="356"/>
      <c r="V2887" s="358"/>
      <c r="W2887" s="360"/>
      <c r="X2887" s="356"/>
      <c r="Y2887" s="352">
        <f>R2887-(V2887/10)-X2887</f>
        <v>0</v>
      </c>
      <c r="Z2887" s="352" t="e">
        <f>Y2887*T2887*AE2887</f>
        <v>#DIV/0!</v>
      </c>
      <c r="AA2887" s="352"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x14ac:dyDescent="0.15">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51"/>
      <c r="Q2888" s="266"/>
      <c r="R2888" s="353"/>
      <c r="S2888" s="355"/>
      <c r="T2888" s="351"/>
      <c r="U2888" s="357"/>
      <c r="V2888" s="359"/>
      <c r="W2888" s="361"/>
      <c r="X2888" s="357"/>
      <c r="Y2888" s="353"/>
      <c r="Z2888" s="353"/>
      <c r="AA2888" s="353"/>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x14ac:dyDescent="0.15">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51"/>
      <c r="Q2889" s="266"/>
      <c r="R2889" s="353"/>
      <c r="S2889" s="355"/>
      <c r="T2889" s="351"/>
      <c r="U2889" s="357"/>
      <c r="V2889" s="359"/>
      <c r="W2889" s="361"/>
      <c r="X2889" s="357"/>
      <c r="Y2889" s="353"/>
      <c r="Z2889" s="353"/>
      <c r="AA2889" s="353"/>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x14ac:dyDescent="0.15">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51"/>
      <c r="Q2890" s="266"/>
      <c r="R2890" s="353"/>
      <c r="S2890" s="355"/>
      <c r="T2890" s="351"/>
      <c r="U2890" s="357"/>
      <c r="V2890" s="359"/>
      <c r="W2890" s="361"/>
      <c r="X2890" s="357"/>
      <c r="Y2890" s="353"/>
      <c r="Z2890" s="353"/>
      <c r="AA2890" s="353"/>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x14ac:dyDescent="0.15">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51"/>
      <c r="Q2891" s="266"/>
      <c r="R2891" s="353"/>
      <c r="S2891" s="355"/>
      <c r="T2891" s="351"/>
      <c r="U2891" s="357"/>
      <c r="V2891" s="359"/>
      <c r="W2891" s="361"/>
      <c r="X2891" s="357"/>
      <c r="Y2891" s="353"/>
      <c r="Z2891" s="353"/>
      <c r="AA2891" s="353"/>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x14ac:dyDescent="0.15">
      <c r="A2892" s="241"/>
      <c r="B2892" s="242"/>
      <c r="C2892" s="243"/>
      <c r="D2892" s="244">
        <v>1</v>
      </c>
      <c r="E2892" s="245"/>
      <c r="F2892" s="245"/>
      <c r="G2892" s="244"/>
      <c r="H2892" s="246"/>
      <c r="I2892" s="246"/>
      <c r="J2892" s="244"/>
      <c r="K2892" s="245"/>
      <c r="L2892" s="244"/>
      <c r="M2892" s="244"/>
      <c r="N2892" s="244"/>
      <c r="O2892" s="257">
        <f t="shared" si="1866"/>
        <v>0</v>
      </c>
      <c r="P2892" s="363">
        <f>SUM(O2892:O2896)</f>
        <v>0</v>
      </c>
      <c r="Q2892" s="269"/>
      <c r="R2892" s="371">
        <f>SUMPRODUCT(Q2892:Q2896+0)</f>
        <v>0</v>
      </c>
      <c r="S2892" s="374" t="e">
        <f>R2892/P2892</f>
        <v>#DIV/0!</v>
      </c>
      <c r="T2892" s="363" t="e">
        <f>LOOKUP(S2892,{0.4,0.45,0.5,0.55,0.6,0.65,0.7,0.75,0.8,0.85,0.9,0.95,1},{0.1,0.175,0.25,0.325,0.4,0.475,0.55,0.625,0.7,0.775,0.85,0.925,1})</f>
        <v>#DIV/0!</v>
      </c>
      <c r="U2892" s="369"/>
      <c r="V2892" s="365"/>
      <c r="W2892" s="367"/>
      <c r="X2892" s="369"/>
      <c r="Y2892" s="371">
        <f>R2892-(V2892/10)-X2892</f>
        <v>0</v>
      </c>
      <c r="Z2892" s="371" t="e">
        <f>Y2892*T2892*AE2892</f>
        <v>#DIV/0!</v>
      </c>
      <c r="AA2892" s="371"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x14ac:dyDescent="0.15">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64"/>
      <c r="Q2893" s="271"/>
      <c r="R2893" s="372"/>
      <c r="S2893" s="375"/>
      <c r="T2893" s="364"/>
      <c r="U2893" s="370"/>
      <c r="V2893" s="366"/>
      <c r="W2893" s="368"/>
      <c r="X2893" s="370"/>
      <c r="Y2893" s="372"/>
      <c r="Z2893" s="372"/>
      <c r="AA2893" s="372"/>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x14ac:dyDescent="0.15">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64"/>
      <c r="Q2894" s="271"/>
      <c r="R2894" s="372"/>
      <c r="S2894" s="375"/>
      <c r="T2894" s="364"/>
      <c r="U2894" s="370"/>
      <c r="V2894" s="366"/>
      <c r="W2894" s="368"/>
      <c r="X2894" s="370"/>
      <c r="Y2894" s="372"/>
      <c r="Z2894" s="372"/>
      <c r="AA2894" s="372"/>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x14ac:dyDescent="0.15">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64"/>
      <c r="Q2895" s="271"/>
      <c r="R2895" s="372"/>
      <c r="S2895" s="375"/>
      <c r="T2895" s="364"/>
      <c r="U2895" s="370"/>
      <c r="V2895" s="366"/>
      <c r="W2895" s="368"/>
      <c r="X2895" s="370"/>
      <c r="Y2895" s="372"/>
      <c r="Z2895" s="372"/>
      <c r="AA2895" s="372"/>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x14ac:dyDescent="0.15">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64"/>
      <c r="Q2896" s="271"/>
      <c r="R2896" s="372"/>
      <c r="S2896" s="375"/>
      <c r="T2896" s="364"/>
      <c r="U2896" s="370"/>
      <c r="V2896" s="366"/>
      <c r="W2896" s="368"/>
      <c r="X2896" s="370"/>
      <c r="Y2896" s="372"/>
      <c r="Z2896" s="372"/>
      <c r="AA2896" s="372"/>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si="1866"/>
        <v>0</v>
      </c>
      <c r="P2897" s="350">
        <f>SUM(O2897:O2901)</f>
        <v>0</v>
      </c>
      <c r="Q2897" s="264"/>
      <c r="R2897" s="352">
        <f>SUMPRODUCT(Q2897:Q2901+0)</f>
        <v>0</v>
      </c>
      <c r="S2897" s="354" t="e">
        <f>R2897/P2897</f>
        <v>#DIV/0!</v>
      </c>
      <c r="T2897" s="350" t="e">
        <f>LOOKUP(S2897,{0.4,0.45,0.5,0.55,0.6,0.65,0.7,0.75,0.8,0.85,0.9,0.95,1},{0.1,0.175,0.25,0.325,0.4,0.475,0.55,0.625,0.7,0.775,0.85,0.925,1})</f>
        <v>#DIV/0!</v>
      </c>
      <c r="U2897" s="356"/>
      <c r="V2897" s="358"/>
      <c r="W2897" s="360"/>
      <c r="X2897" s="356"/>
      <c r="Y2897" s="352">
        <f>R2897-(V2897/10)-X2897</f>
        <v>0</v>
      </c>
      <c r="Z2897" s="352" t="e">
        <f>Y2897*T2897*AE2897</f>
        <v>#DIV/0!</v>
      </c>
      <c r="AA2897" s="352"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x14ac:dyDescent="0.15">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51"/>
      <c r="Q2898" s="266"/>
      <c r="R2898" s="353"/>
      <c r="S2898" s="355"/>
      <c r="T2898" s="351"/>
      <c r="U2898" s="357"/>
      <c r="V2898" s="359"/>
      <c r="W2898" s="361"/>
      <c r="X2898" s="357"/>
      <c r="Y2898" s="353"/>
      <c r="Z2898" s="353"/>
      <c r="AA2898" s="353"/>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x14ac:dyDescent="0.15">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51"/>
      <c r="Q2899" s="266"/>
      <c r="R2899" s="353"/>
      <c r="S2899" s="355"/>
      <c r="T2899" s="351"/>
      <c r="U2899" s="357"/>
      <c r="V2899" s="359"/>
      <c r="W2899" s="361"/>
      <c r="X2899" s="357"/>
      <c r="Y2899" s="353"/>
      <c r="Z2899" s="353"/>
      <c r="AA2899" s="353"/>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x14ac:dyDescent="0.15">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51"/>
      <c r="Q2900" s="266"/>
      <c r="R2900" s="353"/>
      <c r="S2900" s="355"/>
      <c r="T2900" s="351"/>
      <c r="U2900" s="357"/>
      <c r="V2900" s="359"/>
      <c r="W2900" s="361"/>
      <c r="X2900" s="357"/>
      <c r="Y2900" s="353"/>
      <c r="Z2900" s="353"/>
      <c r="AA2900" s="353"/>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x14ac:dyDescent="0.15">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51"/>
      <c r="Q2901" s="266"/>
      <c r="R2901" s="353"/>
      <c r="S2901" s="355"/>
      <c r="T2901" s="351"/>
      <c r="U2901" s="357"/>
      <c r="V2901" s="359"/>
      <c r="W2901" s="361"/>
      <c r="X2901" s="357"/>
      <c r="Y2901" s="353"/>
      <c r="Z2901" s="353"/>
      <c r="AA2901" s="353"/>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x14ac:dyDescent="0.15">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x14ac:dyDescent="0.15">
      <c r="A2903" s="229"/>
      <c r="B2903" s="230"/>
      <c r="C2903" s="231"/>
      <c r="D2903" s="232">
        <v>1</v>
      </c>
      <c r="E2903" s="233"/>
      <c r="F2903" s="233"/>
      <c r="G2903" s="232"/>
      <c r="H2903" s="234"/>
      <c r="I2903" s="234"/>
      <c r="J2903" s="232"/>
      <c r="K2903" s="233"/>
      <c r="L2903" s="232"/>
      <c r="M2903" s="232"/>
      <c r="N2903" s="232"/>
      <c r="O2903" s="255">
        <f t="shared" ref="O2903:O2927" si="1883">N2903*M2903</f>
        <v>0</v>
      </c>
      <c r="P2903" s="350">
        <f>SUM(O2903:O2907)</f>
        <v>0</v>
      </c>
      <c r="Q2903" s="264"/>
      <c r="R2903" s="352">
        <f>SUMPRODUCT(Q2903:Q2907+0)</f>
        <v>0</v>
      </c>
      <c r="S2903" s="354" t="e">
        <f>R2903/P2903</f>
        <v>#DIV/0!</v>
      </c>
      <c r="T2903" s="350" t="e">
        <f>LOOKUP(S2903,{0.4,0.45,0.5,0.55,0.6,0.65,0.7,0.75,0.8,0.85,0.9,0.95,1},{0.1,0.175,0.25,0.325,0.4,0.475,0.55,0.625,0.7,0.775,0.85,0.925,1})</f>
        <v>#DIV/0!</v>
      </c>
      <c r="U2903" s="356"/>
      <c r="V2903" s="358"/>
      <c r="W2903" s="360"/>
      <c r="X2903" s="356"/>
      <c r="Y2903" s="352">
        <f>R2903-(V2903/10)-X2903</f>
        <v>0</v>
      </c>
      <c r="Z2903" s="352" t="e">
        <f>Y2903*T2903*AE2903</f>
        <v>#DIV/0!</v>
      </c>
      <c r="AA2903" s="352"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x14ac:dyDescent="0.15">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51"/>
      <c r="Q2904" s="266"/>
      <c r="R2904" s="353"/>
      <c r="S2904" s="355"/>
      <c r="T2904" s="351"/>
      <c r="U2904" s="357"/>
      <c r="V2904" s="359"/>
      <c r="W2904" s="361"/>
      <c r="X2904" s="357"/>
      <c r="Y2904" s="353"/>
      <c r="Z2904" s="353"/>
      <c r="AA2904" s="353"/>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x14ac:dyDescent="0.15">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51"/>
      <c r="Q2905" s="266"/>
      <c r="R2905" s="353"/>
      <c r="S2905" s="355"/>
      <c r="T2905" s="351"/>
      <c r="U2905" s="357"/>
      <c r="V2905" s="359"/>
      <c r="W2905" s="361"/>
      <c r="X2905" s="357"/>
      <c r="Y2905" s="353"/>
      <c r="Z2905" s="353"/>
      <c r="AA2905" s="353"/>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x14ac:dyDescent="0.15">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51"/>
      <c r="Q2906" s="266"/>
      <c r="R2906" s="353"/>
      <c r="S2906" s="355"/>
      <c r="T2906" s="351"/>
      <c r="U2906" s="357"/>
      <c r="V2906" s="359"/>
      <c r="W2906" s="361"/>
      <c r="X2906" s="357"/>
      <c r="Y2906" s="353"/>
      <c r="Z2906" s="353"/>
      <c r="AA2906" s="353"/>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x14ac:dyDescent="0.15">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51"/>
      <c r="Q2907" s="266"/>
      <c r="R2907" s="353"/>
      <c r="S2907" s="355"/>
      <c r="T2907" s="351"/>
      <c r="U2907" s="357"/>
      <c r="V2907" s="359"/>
      <c r="W2907" s="361"/>
      <c r="X2907" s="357"/>
      <c r="Y2907" s="353"/>
      <c r="Z2907" s="353"/>
      <c r="AA2907" s="353"/>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x14ac:dyDescent="0.15">
      <c r="A2908" s="241"/>
      <c r="B2908" s="242"/>
      <c r="C2908" s="243"/>
      <c r="D2908" s="244">
        <v>1</v>
      </c>
      <c r="E2908" s="245"/>
      <c r="F2908" s="245"/>
      <c r="G2908" s="244"/>
      <c r="H2908" s="246"/>
      <c r="I2908" s="246"/>
      <c r="J2908" s="244"/>
      <c r="K2908" s="245"/>
      <c r="L2908" s="244"/>
      <c r="M2908" s="244"/>
      <c r="N2908" s="244"/>
      <c r="O2908" s="257">
        <f t="shared" si="1883"/>
        <v>0</v>
      </c>
      <c r="P2908" s="363">
        <f>SUM(O2908:O2912)</f>
        <v>0</v>
      </c>
      <c r="Q2908" s="269"/>
      <c r="R2908" s="371">
        <f>SUMPRODUCT(Q2908:Q2912+0)</f>
        <v>0</v>
      </c>
      <c r="S2908" s="374" t="e">
        <f>R2908/P2908</f>
        <v>#DIV/0!</v>
      </c>
      <c r="T2908" s="363" t="e">
        <f>LOOKUP(S2908,{0.4,0.45,0.5,0.55,0.6,0.65,0.7,0.75,0.8,0.85,0.9,0.95,1},{0.1,0.175,0.25,0.325,0.4,0.475,0.55,0.625,0.7,0.775,0.85,0.925,1})</f>
        <v>#DIV/0!</v>
      </c>
      <c r="U2908" s="369"/>
      <c r="V2908" s="365"/>
      <c r="W2908" s="367"/>
      <c r="X2908" s="369"/>
      <c r="Y2908" s="371">
        <f>R2908-(V2908/10)-X2908</f>
        <v>0</v>
      </c>
      <c r="Z2908" s="371" t="e">
        <f>Y2908*T2908*AE2908</f>
        <v>#DIV/0!</v>
      </c>
      <c r="AA2908" s="371"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x14ac:dyDescent="0.15">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64"/>
      <c r="Q2909" s="271"/>
      <c r="R2909" s="372"/>
      <c r="S2909" s="375"/>
      <c r="T2909" s="364"/>
      <c r="U2909" s="370"/>
      <c r="V2909" s="366"/>
      <c r="W2909" s="368"/>
      <c r="X2909" s="370"/>
      <c r="Y2909" s="372"/>
      <c r="Z2909" s="372"/>
      <c r="AA2909" s="372"/>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x14ac:dyDescent="0.15">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64"/>
      <c r="Q2910" s="271"/>
      <c r="R2910" s="372"/>
      <c r="S2910" s="375"/>
      <c r="T2910" s="364"/>
      <c r="U2910" s="370"/>
      <c r="V2910" s="366"/>
      <c r="W2910" s="368"/>
      <c r="X2910" s="370"/>
      <c r="Y2910" s="372"/>
      <c r="Z2910" s="372"/>
      <c r="AA2910" s="372"/>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x14ac:dyDescent="0.15">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64"/>
      <c r="Q2911" s="271"/>
      <c r="R2911" s="372"/>
      <c r="S2911" s="375"/>
      <c r="T2911" s="364"/>
      <c r="U2911" s="370"/>
      <c r="V2911" s="366"/>
      <c r="W2911" s="368"/>
      <c r="X2911" s="370"/>
      <c r="Y2911" s="372"/>
      <c r="Z2911" s="372"/>
      <c r="AA2911" s="372"/>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x14ac:dyDescent="0.15">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64"/>
      <c r="Q2912" s="271"/>
      <c r="R2912" s="372"/>
      <c r="S2912" s="375"/>
      <c r="T2912" s="364"/>
      <c r="U2912" s="370"/>
      <c r="V2912" s="366"/>
      <c r="W2912" s="368"/>
      <c r="X2912" s="370"/>
      <c r="Y2912" s="372"/>
      <c r="Z2912" s="372"/>
      <c r="AA2912" s="372"/>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x14ac:dyDescent="0.15">
      <c r="A2913" s="229"/>
      <c r="B2913" s="230"/>
      <c r="C2913" s="231"/>
      <c r="D2913" s="232">
        <v>1</v>
      </c>
      <c r="E2913" s="233"/>
      <c r="F2913" s="233"/>
      <c r="G2913" s="232"/>
      <c r="H2913" s="234"/>
      <c r="I2913" s="234"/>
      <c r="J2913" s="232"/>
      <c r="K2913" s="233"/>
      <c r="L2913" s="232"/>
      <c r="M2913" s="232"/>
      <c r="N2913" s="232"/>
      <c r="O2913" s="255">
        <f t="shared" si="1883"/>
        <v>0</v>
      </c>
      <c r="P2913" s="350">
        <f>SUM(O2913:O2917)</f>
        <v>0</v>
      </c>
      <c r="Q2913" s="264"/>
      <c r="R2913" s="352">
        <f>SUMPRODUCT(Q2913:Q2917+0)</f>
        <v>0</v>
      </c>
      <c r="S2913" s="354" t="e">
        <f>R2913/P2913</f>
        <v>#DIV/0!</v>
      </c>
      <c r="T2913" s="350" t="e">
        <f>LOOKUP(S2913,{0.4,0.45,0.5,0.55,0.6,0.65,0.7,0.75,0.8,0.85,0.9,0.95,1},{0.1,0.175,0.25,0.325,0.4,0.475,0.55,0.625,0.7,0.775,0.85,0.925,1})</f>
        <v>#DIV/0!</v>
      </c>
      <c r="U2913" s="356"/>
      <c r="V2913" s="358"/>
      <c r="W2913" s="360"/>
      <c r="X2913" s="356"/>
      <c r="Y2913" s="352">
        <f>R2913-(V2913/10)-X2913</f>
        <v>0</v>
      </c>
      <c r="Z2913" s="352" t="e">
        <f>Y2913*T2913*AE2913</f>
        <v>#DIV/0!</v>
      </c>
      <c r="AA2913" s="352"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x14ac:dyDescent="0.15">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51"/>
      <c r="Q2914" s="266"/>
      <c r="R2914" s="353"/>
      <c r="S2914" s="355"/>
      <c r="T2914" s="351"/>
      <c r="U2914" s="357"/>
      <c r="V2914" s="359"/>
      <c r="W2914" s="361"/>
      <c r="X2914" s="357"/>
      <c r="Y2914" s="353"/>
      <c r="Z2914" s="353"/>
      <c r="AA2914" s="353"/>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x14ac:dyDescent="0.15">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51"/>
      <c r="Q2915" s="266"/>
      <c r="R2915" s="353"/>
      <c r="S2915" s="355"/>
      <c r="T2915" s="351"/>
      <c r="U2915" s="357"/>
      <c r="V2915" s="359"/>
      <c r="W2915" s="361"/>
      <c r="X2915" s="357"/>
      <c r="Y2915" s="353"/>
      <c r="Z2915" s="353"/>
      <c r="AA2915" s="353"/>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x14ac:dyDescent="0.15">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51"/>
      <c r="Q2916" s="266"/>
      <c r="R2916" s="353"/>
      <c r="S2916" s="355"/>
      <c r="T2916" s="351"/>
      <c r="U2916" s="357"/>
      <c r="V2916" s="359"/>
      <c r="W2916" s="361"/>
      <c r="X2916" s="357"/>
      <c r="Y2916" s="353"/>
      <c r="Z2916" s="353"/>
      <c r="AA2916" s="353"/>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x14ac:dyDescent="0.15">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51"/>
      <c r="Q2917" s="266"/>
      <c r="R2917" s="353"/>
      <c r="S2917" s="355"/>
      <c r="T2917" s="351"/>
      <c r="U2917" s="357"/>
      <c r="V2917" s="359"/>
      <c r="W2917" s="361"/>
      <c r="X2917" s="357"/>
      <c r="Y2917" s="353"/>
      <c r="Z2917" s="353"/>
      <c r="AA2917" s="353"/>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x14ac:dyDescent="0.15">
      <c r="A2918" s="241"/>
      <c r="B2918" s="242"/>
      <c r="C2918" s="243"/>
      <c r="D2918" s="244">
        <v>1</v>
      </c>
      <c r="E2918" s="245"/>
      <c r="F2918" s="245"/>
      <c r="G2918" s="244"/>
      <c r="H2918" s="246"/>
      <c r="I2918" s="246"/>
      <c r="J2918" s="244"/>
      <c r="K2918" s="245"/>
      <c r="L2918" s="244"/>
      <c r="M2918" s="244"/>
      <c r="N2918" s="244"/>
      <c r="O2918" s="257">
        <f t="shared" si="1883"/>
        <v>0</v>
      </c>
      <c r="P2918" s="363">
        <f>SUM(O2918:O2922)</f>
        <v>0</v>
      </c>
      <c r="Q2918" s="269"/>
      <c r="R2918" s="371">
        <f>SUMPRODUCT(Q2918:Q2922+0)</f>
        <v>0</v>
      </c>
      <c r="S2918" s="374" t="e">
        <f>R2918/P2918</f>
        <v>#DIV/0!</v>
      </c>
      <c r="T2918" s="363" t="e">
        <f>LOOKUP(S2918,{0.4,0.45,0.5,0.55,0.6,0.65,0.7,0.75,0.8,0.85,0.9,0.95,1},{0.1,0.175,0.25,0.325,0.4,0.475,0.55,0.625,0.7,0.775,0.85,0.925,1})</f>
        <v>#DIV/0!</v>
      </c>
      <c r="U2918" s="369"/>
      <c r="V2918" s="365"/>
      <c r="W2918" s="367"/>
      <c r="X2918" s="369"/>
      <c r="Y2918" s="371">
        <f>R2918-(V2918/10)-X2918</f>
        <v>0</v>
      </c>
      <c r="Z2918" s="371" t="e">
        <f>Y2918*T2918*AE2918</f>
        <v>#DIV/0!</v>
      </c>
      <c r="AA2918" s="371"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x14ac:dyDescent="0.15">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64"/>
      <c r="Q2919" s="271"/>
      <c r="R2919" s="372"/>
      <c r="S2919" s="375"/>
      <c r="T2919" s="364"/>
      <c r="U2919" s="370"/>
      <c r="V2919" s="366"/>
      <c r="W2919" s="368"/>
      <c r="X2919" s="370"/>
      <c r="Y2919" s="372"/>
      <c r="Z2919" s="372"/>
      <c r="AA2919" s="372"/>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x14ac:dyDescent="0.15">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64"/>
      <c r="Q2920" s="271"/>
      <c r="R2920" s="372"/>
      <c r="S2920" s="375"/>
      <c r="T2920" s="364"/>
      <c r="U2920" s="370"/>
      <c r="V2920" s="366"/>
      <c r="W2920" s="368"/>
      <c r="X2920" s="370"/>
      <c r="Y2920" s="372"/>
      <c r="Z2920" s="372"/>
      <c r="AA2920" s="372"/>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x14ac:dyDescent="0.15">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64"/>
      <c r="Q2921" s="271"/>
      <c r="R2921" s="372"/>
      <c r="S2921" s="375"/>
      <c r="T2921" s="364"/>
      <c r="U2921" s="370"/>
      <c r="V2921" s="366"/>
      <c r="W2921" s="368"/>
      <c r="X2921" s="370"/>
      <c r="Y2921" s="372"/>
      <c r="Z2921" s="372"/>
      <c r="AA2921" s="372"/>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x14ac:dyDescent="0.15">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64"/>
      <c r="Q2922" s="271"/>
      <c r="R2922" s="372"/>
      <c r="S2922" s="375"/>
      <c r="T2922" s="364"/>
      <c r="U2922" s="370"/>
      <c r="V2922" s="366"/>
      <c r="W2922" s="368"/>
      <c r="X2922" s="370"/>
      <c r="Y2922" s="372"/>
      <c r="Z2922" s="372"/>
      <c r="AA2922" s="372"/>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x14ac:dyDescent="0.15">
      <c r="A2923" s="229"/>
      <c r="B2923" s="230"/>
      <c r="C2923" s="231"/>
      <c r="D2923" s="232">
        <v>1</v>
      </c>
      <c r="E2923" s="233"/>
      <c r="F2923" s="233"/>
      <c r="G2923" s="232"/>
      <c r="H2923" s="234"/>
      <c r="I2923" s="234"/>
      <c r="J2923" s="232"/>
      <c r="K2923" s="233"/>
      <c r="L2923" s="232"/>
      <c r="M2923" s="232"/>
      <c r="N2923" s="232"/>
      <c r="O2923" s="255">
        <f t="shared" si="1883"/>
        <v>0</v>
      </c>
      <c r="P2923" s="350">
        <f>SUM(O2923:O2927)</f>
        <v>0</v>
      </c>
      <c r="Q2923" s="264"/>
      <c r="R2923" s="352">
        <f>SUMPRODUCT(Q2923:Q2927+0)</f>
        <v>0</v>
      </c>
      <c r="S2923" s="354" t="e">
        <f>R2923/P2923</f>
        <v>#DIV/0!</v>
      </c>
      <c r="T2923" s="350" t="e">
        <f>LOOKUP(S2923,{0.4,0.45,0.5,0.55,0.6,0.65,0.7,0.75,0.8,0.85,0.9,0.95,1},{0.1,0.175,0.25,0.325,0.4,0.475,0.55,0.625,0.7,0.775,0.85,0.925,1})</f>
        <v>#DIV/0!</v>
      </c>
      <c r="U2923" s="356"/>
      <c r="V2923" s="358"/>
      <c r="W2923" s="360"/>
      <c r="X2923" s="356"/>
      <c r="Y2923" s="352">
        <f>R2923-(V2923/10)-X2923</f>
        <v>0</v>
      </c>
      <c r="Z2923" s="352" t="e">
        <f>Y2923*T2923*AE2923</f>
        <v>#DIV/0!</v>
      </c>
      <c r="AA2923" s="352"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x14ac:dyDescent="0.15">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51"/>
      <c r="Q2924" s="266"/>
      <c r="R2924" s="353"/>
      <c r="S2924" s="355"/>
      <c r="T2924" s="351"/>
      <c r="U2924" s="357"/>
      <c r="V2924" s="359"/>
      <c r="W2924" s="361"/>
      <c r="X2924" s="357"/>
      <c r="Y2924" s="353"/>
      <c r="Z2924" s="353"/>
      <c r="AA2924" s="353"/>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x14ac:dyDescent="0.15">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51"/>
      <c r="Q2925" s="266"/>
      <c r="R2925" s="353"/>
      <c r="S2925" s="355"/>
      <c r="T2925" s="351"/>
      <c r="U2925" s="357"/>
      <c r="V2925" s="359"/>
      <c r="W2925" s="361"/>
      <c r="X2925" s="357"/>
      <c r="Y2925" s="353"/>
      <c r="Z2925" s="353"/>
      <c r="AA2925" s="353"/>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x14ac:dyDescent="0.15">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51"/>
      <c r="Q2926" s="266"/>
      <c r="R2926" s="353"/>
      <c r="S2926" s="355"/>
      <c r="T2926" s="351"/>
      <c r="U2926" s="357"/>
      <c r="V2926" s="359"/>
      <c r="W2926" s="361"/>
      <c r="X2926" s="357"/>
      <c r="Y2926" s="353"/>
      <c r="Z2926" s="353"/>
      <c r="AA2926" s="353"/>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x14ac:dyDescent="0.15">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51"/>
      <c r="Q2927" s="266"/>
      <c r="R2927" s="353"/>
      <c r="S2927" s="355"/>
      <c r="T2927" s="351"/>
      <c r="U2927" s="357"/>
      <c r="V2927" s="359"/>
      <c r="W2927" s="361"/>
      <c r="X2927" s="357"/>
      <c r="Y2927" s="353"/>
      <c r="Z2927" s="353"/>
      <c r="AA2927" s="353"/>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x14ac:dyDescent="0.15">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x14ac:dyDescent="0.15">
      <c r="A2929" s="229"/>
      <c r="B2929" s="230"/>
      <c r="C2929" s="231"/>
      <c r="D2929" s="232">
        <v>1</v>
      </c>
      <c r="E2929" s="233"/>
      <c r="F2929" s="233"/>
      <c r="G2929" s="232"/>
      <c r="H2929" s="234"/>
      <c r="I2929" s="234"/>
      <c r="J2929" s="232"/>
      <c r="K2929" s="233"/>
      <c r="L2929" s="232"/>
      <c r="M2929" s="232"/>
      <c r="N2929" s="232"/>
      <c r="O2929" s="255">
        <f t="shared" ref="O2929:O2953" si="1900">N2929*M2929</f>
        <v>0</v>
      </c>
      <c r="P2929" s="350">
        <f>SUM(O2929:O2933)</f>
        <v>0</v>
      </c>
      <c r="Q2929" s="264"/>
      <c r="R2929" s="352">
        <f>SUMPRODUCT(Q2929:Q2933+0)</f>
        <v>0</v>
      </c>
      <c r="S2929" s="354" t="e">
        <f>R2929/P2929</f>
        <v>#DIV/0!</v>
      </c>
      <c r="T2929" s="350" t="e">
        <f>LOOKUP(S2929,{0.4,0.45,0.5,0.55,0.6,0.65,0.7,0.75,0.8,0.85,0.9,0.95,1},{0.1,0.175,0.25,0.325,0.4,0.475,0.55,0.625,0.7,0.775,0.85,0.925,1})</f>
        <v>#DIV/0!</v>
      </c>
      <c r="U2929" s="356"/>
      <c r="V2929" s="358"/>
      <c r="W2929" s="360"/>
      <c r="X2929" s="356"/>
      <c r="Y2929" s="352">
        <f>R2929-(V2929/10)-X2929</f>
        <v>0</v>
      </c>
      <c r="Z2929" s="352" t="e">
        <f>Y2929*T2929*AE2929</f>
        <v>#DIV/0!</v>
      </c>
      <c r="AA2929" s="352"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x14ac:dyDescent="0.15">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51"/>
      <c r="Q2930" s="266"/>
      <c r="R2930" s="353"/>
      <c r="S2930" s="355"/>
      <c r="T2930" s="351"/>
      <c r="U2930" s="357"/>
      <c r="V2930" s="359"/>
      <c r="W2930" s="361"/>
      <c r="X2930" s="357"/>
      <c r="Y2930" s="353"/>
      <c r="Z2930" s="353"/>
      <c r="AA2930" s="353"/>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x14ac:dyDescent="0.15">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51"/>
      <c r="Q2931" s="266"/>
      <c r="R2931" s="353"/>
      <c r="S2931" s="355"/>
      <c r="T2931" s="351"/>
      <c r="U2931" s="357"/>
      <c r="V2931" s="359"/>
      <c r="W2931" s="361"/>
      <c r="X2931" s="357"/>
      <c r="Y2931" s="353"/>
      <c r="Z2931" s="353"/>
      <c r="AA2931" s="353"/>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x14ac:dyDescent="0.15">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51"/>
      <c r="Q2932" s="266"/>
      <c r="R2932" s="353"/>
      <c r="S2932" s="355"/>
      <c r="T2932" s="351"/>
      <c r="U2932" s="357"/>
      <c r="V2932" s="359"/>
      <c r="W2932" s="361"/>
      <c r="X2932" s="357"/>
      <c r="Y2932" s="353"/>
      <c r="Z2932" s="353"/>
      <c r="AA2932" s="353"/>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x14ac:dyDescent="0.15">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51"/>
      <c r="Q2933" s="266"/>
      <c r="R2933" s="353"/>
      <c r="S2933" s="355"/>
      <c r="T2933" s="351"/>
      <c r="U2933" s="357"/>
      <c r="V2933" s="359"/>
      <c r="W2933" s="361"/>
      <c r="X2933" s="357"/>
      <c r="Y2933" s="353"/>
      <c r="Z2933" s="353"/>
      <c r="AA2933" s="353"/>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x14ac:dyDescent="0.15">
      <c r="A2934" s="241"/>
      <c r="B2934" s="242"/>
      <c r="C2934" s="243"/>
      <c r="D2934" s="244">
        <v>1</v>
      </c>
      <c r="E2934" s="245"/>
      <c r="F2934" s="245"/>
      <c r="G2934" s="244"/>
      <c r="H2934" s="246"/>
      <c r="I2934" s="246"/>
      <c r="J2934" s="244"/>
      <c r="K2934" s="245"/>
      <c r="L2934" s="244"/>
      <c r="M2934" s="244"/>
      <c r="N2934" s="244"/>
      <c r="O2934" s="257">
        <f t="shared" si="1900"/>
        <v>0</v>
      </c>
      <c r="P2934" s="363">
        <f>SUM(O2934:O2938)</f>
        <v>0</v>
      </c>
      <c r="Q2934" s="269"/>
      <c r="R2934" s="371">
        <f>SUMPRODUCT(Q2934:Q2938+0)</f>
        <v>0</v>
      </c>
      <c r="S2934" s="374" t="e">
        <f>R2934/P2934</f>
        <v>#DIV/0!</v>
      </c>
      <c r="T2934" s="363" t="e">
        <f>LOOKUP(S2934,{0.4,0.45,0.5,0.55,0.6,0.65,0.7,0.75,0.8,0.85,0.9,0.95,1},{0.1,0.175,0.25,0.325,0.4,0.475,0.55,0.625,0.7,0.775,0.85,0.925,1})</f>
        <v>#DIV/0!</v>
      </c>
      <c r="U2934" s="369"/>
      <c r="V2934" s="365"/>
      <c r="W2934" s="367"/>
      <c r="X2934" s="369"/>
      <c r="Y2934" s="371">
        <f>R2934-(V2934/10)-X2934</f>
        <v>0</v>
      </c>
      <c r="Z2934" s="371" t="e">
        <f>Y2934*T2934*AE2934</f>
        <v>#DIV/0!</v>
      </c>
      <c r="AA2934" s="371"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x14ac:dyDescent="0.15">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64"/>
      <c r="Q2935" s="271"/>
      <c r="R2935" s="372"/>
      <c r="S2935" s="375"/>
      <c r="T2935" s="364"/>
      <c r="U2935" s="370"/>
      <c r="V2935" s="366"/>
      <c r="W2935" s="368"/>
      <c r="X2935" s="370"/>
      <c r="Y2935" s="372"/>
      <c r="Z2935" s="372"/>
      <c r="AA2935" s="372"/>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x14ac:dyDescent="0.15">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64"/>
      <c r="Q2936" s="271"/>
      <c r="R2936" s="372"/>
      <c r="S2936" s="375"/>
      <c r="T2936" s="364"/>
      <c r="U2936" s="370"/>
      <c r="V2936" s="366"/>
      <c r="W2936" s="368"/>
      <c r="X2936" s="370"/>
      <c r="Y2936" s="372"/>
      <c r="Z2936" s="372"/>
      <c r="AA2936" s="372"/>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x14ac:dyDescent="0.15">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64"/>
      <c r="Q2937" s="271"/>
      <c r="R2937" s="372"/>
      <c r="S2937" s="375"/>
      <c r="T2937" s="364"/>
      <c r="U2937" s="370"/>
      <c r="V2937" s="366"/>
      <c r="W2937" s="368"/>
      <c r="X2937" s="370"/>
      <c r="Y2937" s="372"/>
      <c r="Z2937" s="372"/>
      <c r="AA2937" s="372"/>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x14ac:dyDescent="0.15">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64"/>
      <c r="Q2938" s="271"/>
      <c r="R2938" s="372"/>
      <c r="S2938" s="375"/>
      <c r="T2938" s="364"/>
      <c r="U2938" s="370"/>
      <c r="V2938" s="366"/>
      <c r="W2938" s="368"/>
      <c r="X2938" s="370"/>
      <c r="Y2938" s="372"/>
      <c r="Z2938" s="372"/>
      <c r="AA2938" s="372"/>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x14ac:dyDescent="0.15">
      <c r="A2939" s="229"/>
      <c r="B2939" s="230"/>
      <c r="C2939" s="231"/>
      <c r="D2939" s="232">
        <v>1</v>
      </c>
      <c r="E2939" s="233"/>
      <c r="F2939" s="233"/>
      <c r="G2939" s="232"/>
      <c r="H2939" s="234"/>
      <c r="I2939" s="234"/>
      <c r="J2939" s="232"/>
      <c r="K2939" s="233"/>
      <c r="L2939" s="232"/>
      <c r="M2939" s="232"/>
      <c r="N2939" s="232"/>
      <c r="O2939" s="255">
        <f t="shared" si="1900"/>
        <v>0</v>
      </c>
      <c r="P2939" s="350">
        <f>SUM(O2939:O2943)</f>
        <v>0</v>
      </c>
      <c r="Q2939" s="264"/>
      <c r="R2939" s="352">
        <f>SUMPRODUCT(Q2939:Q2943+0)</f>
        <v>0</v>
      </c>
      <c r="S2939" s="354" t="e">
        <f>R2939/P2939</f>
        <v>#DIV/0!</v>
      </c>
      <c r="T2939" s="350" t="e">
        <f>LOOKUP(S2939,{0.4,0.45,0.5,0.55,0.6,0.65,0.7,0.75,0.8,0.85,0.9,0.95,1},{0.1,0.175,0.25,0.325,0.4,0.475,0.55,0.625,0.7,0.775,0.85,0.925,1})</f>
        <v>#DIV/0!</v>
      </c>
      <c r="U2939" s="356"/>
      <c r="V2939" s="358"/>
      <c r="W2939" s="360"/>
      <c r="X2939" s="356"/>
      <c r="Y2939" s="352">
        <f>R2939-(V2939/10)-X2939</f>
        <v>0</v>
      </c>
      <c r="Z2939" s="352" t="e">
        <f>Y2939*T2939*AE2939</f>
        <v>#DIV/0!</v>
      </c>
      <c r="AA2939" s="352"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x14ac:dyDescent="0.15">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51"/>
      <c r="Q2940" s="266"/>
      <c r="R2940" s="353"/>
      <c r="S2940" s="355"/>
      <c r="T2940" s="351"/>
      <c r="U2940" s="357"/>
      <c r="V2940" s="359"/>
      <c r="W2940" s="361"/>
      <c r="X2940" s="357"/>
      <c r="Y2940" s="353"/>
      <c r="Z2940" s="353"/>
      <c r="AA2940" s="353"/>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x14ac:dyDescent="0.15">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51"/>
      <c r="Q2941" s="266"/>
      <c r="R2941" s="353"/>
      <c r="S2941" s="355"/>
      <c r="T2941" s="351"/>
      <c r="U2941" s="357"/>
      <c r="V2941" s="359"/>
      <c r="W2941" s="361"/>
      <c r="X2941" s="357"/>
      <c r="Y2941" s="353"/>
      <c r="Z2941" s="353"/>
      <c r="AA2941" s="353"/>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x14ac:dyDescent="0.15">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51"/>
      <c r="Q2942" s="266"/>
      <c r="R2942" s="353"/>
      <c r="S2942" s="355"/>
      <c r="T2942" s="351"/>
      <c r="U2942" s="357"/>
      <c r="V2942" s="359"/>
      <c r="W2942" s="361"/>
      <c r="X2942" s="357"/>
      <c r="Y2942" s="353"/>
      <c r="Z2942" s="353"/>
      <c r="AA2942" s="353"/>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x14ac:dyDescent="0.15">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51"/>
      <c r="Q2943" s="266"/>
      <c r="R2943" s="353"/>
      <c r="S2943" s="355"/>
      <c r="T2943" s="351"/>
      <c r="U2943" s="357"/>
      <c r="V2943" s="359"/>
      <c r="W2943" s="361"/>
      <c r="X2943" s="357"/>
      <c r="Y2943" s="353"/>
      <c r="Z2943" s="353"/>
      <c r="AA2943" s="353"/>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x14ac:dyDescent="0.15">
      <c r="A2944" s="241"/>
      <c r="B2944" s="242"/>
      <c r="C2944" s="243"/>
      <c r="D2944" s="244">
        <v>1</v>
      </c>
      <c r="E2944" s="245"/>
      <c r="F2944" s="245"/>
      <c r="G2944" s="244"/>
      <c r="H2944" s="246"/>
      <c r="I2944" s="246"/>
      <c r="J2944" s="244"/>
      <c r="K2944" s="245"/>
      <c r="L2944" s="244"/>
      <c r="M2944" s="244"/>
      <c r="N2944" s="244"/>
      <c r="O2944" s="257">
        <f t="shared" si="1900"/>
        <v>0</v>
      </c>
      <c r="P2944" s="363">
        <f>SUM(O2944:O2948)</f>
        <v>0</v>
      </c>
      <c r="Q2944" s="269"/>
      <c r="R2944" s="371">
        <f>SUMPRODUCT(Q2944:Q2948+0)</f>
        <v>0</v>
      </c>
      <c r="S2944" s="374" t="e">
        <f>R2944/P2944</f>
        <v>#DIV/0!</v>
      </c>
      <c r="T2944" s="363" t="e">
        <f>LOOKUP(S2944,{0.4,0.45,0.5,0.55,0.6,0.65,0.7,0.75,0.8,0.85,0.9,0.95,1},{0.1,0.175,0.25,0.325,0.4,0.475,0.55,0.625,0.7,0.775,0.85,0.925,1})</f>
        <v>#DIV/0!</v>
      </c>
      <c r="U2944" s="369"/>
      <c r="V2944" s="365"/>
      <c r="W2944" s="367"/>
      <c r="X2944" s="369"/>
      <c r="Y2944" s="371">
        <f>R2944-(V2944/10)-X2944</f>
        <v>0</v>
      </c>
      <c r="Z2944" s="371" t="e">
        <f>Y2944*T2944*AE2944</f>
        <v>#DIV/0!</v>
      </c>
      <c r="AA2944" s="371"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x14ac:dyDescent="0.15">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64"/>
      <c r="Q2945" s="271"/>
      <c r="R2945" s="372"/>
      <c r="S2945" s="375"/>
      <c r="T2945" s="364"/>
      <c r="U2945" s="370"/>
      <c r="V2945" s="366"/>
      <c r="W2945" s="368"/>
      <c r="X2945" s="370"/>
      <c r="Y2945" s="372"/>
      <c r="Z2945" s="372"/>
      <c r="AA2945" s="372"/>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x14ac:dyDescent="0.15">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64"/>
      <c r="Q2946" s="271"/>
      <c r="R2946" s="372"/>
      <c r="S2946" s="375"/>
      <c r="T2946" s="364"/>
      <c r="U2946" s="370"/>
      <c r="V2946" s="366"/>
      <c r="W2946" s="368"/>
      <c r="X2946" s="370"/>
      <c r="Y2946" s="372"/>
      <c r="Z2946" s="372"/>
      <c r="AA2946" s="372"/>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x14ac:dyDescent="0.15">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64"/>
      <c r="Q2947" s="271"/>
      <c r="R2947" s="372"/>
      <c r="S2947" s="375"/>
      <c r="T2947" s="364"/>
      <c r="U2947" s="370"/>
      <c r="V2947" s="366"/>
      <c r="W2947" s="368"/>
      <c r="X2947" s="370"/>
      <c r="Y2947" s="372"/>
      <c r="Z2947" s="372"/>
      <c r="AA2947" s="372"/>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x14ac:dyDescent="0.15">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64"/>
      <c r="Q2948" s="271"/>
      <c r="R2948" s="372"/>
      <c r="S2948" s="375"/>
      <c r="T2948" s="364"/>
      <c r="U2948" s="370"/>
      <c r="V2948" s="366"/>
      <c r="W2948" s="368"/>
      <c r="X2948" s="370"/>
      <c r="Y2948" s="372"/>
      <c r="Z2948" s="372"/>
      <c r="AA2948" s="372"/>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x14ac:dyDescent="0.15">
      <c r="A2949" s="229"/>
      <c r="B2949" s="230"/>
      <c r="C2949" s="231"/>
      <c r="D2949" s="232">
        <v>1</v>
      </c>
      <c r="E2949" s="233"/>
      <c r="F2949" s="233"/>
      <c r="G2949" s="232"/>
      <c r="H2949" s="234"/>
      <c r="I2949" s="234"/>
      <c r="J2949" s="232"/>
      <c r="K2949" s="233"/>
      <c r="L2949" s="232"/>
      <c r="M2949" s="232"/>
      <c r="N2949" s="232"/>
      <c r="O2949" s="255">
        <f t="shared" si="1900"/>
        <v>0</v>
      </c>
      <c r="P2949" s="350">
        <f>SUM(O2949:O2953)</f>
        <v>0</v>
      </c>
      <c r="Q2949" s="264"/>
      <c r="R2949" s="352">
        <f>SUMPRODUCT(Q2949:Q2953+0)</f>
        <v>0</v>
      </c>
      <c r="S2949" s="354" t="e">
        <f>R2949/P2949</f>
        <v>#DIV/0!</v>
      </c>
      <c r="T2949" s="350" t="e">
        <f>LOOKUP(S2949,{0.4,0.45,0.5,0.55,0.6,0.65,0.7,0.75,0.8,0.85,0.9,0.95,1},{0.1,0.175,0.25,0.325,0.4,0.475,0.55,0.625,0.7,0.775,0.85,0.925,1})</f>
        <v>#DIV/0!</v>
      </c>
      <c r="U2949" s="356"/>
      <c r="V2949" s="358"/>
      <c r="W2949" s="360"/>
      <c r="X2949" s="356"/>
      <c r="Y2949" s="352">
        <f>R2949-(V2949/10)-X2949</f>
        <v>0</v>
      </c>
      <c r="Z2949" s="352" t="e">
        <f>Y2949*T2949*AE2949</f>
        <v>#DIV/0!</v>
      </c>
      <c r="AA2949" s="352"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x14ac:dyDescent="0.15">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51"/>
      <c r="Q2950" s="266"/>
      <c r="R2950" s="353"/>
      <c r="S2950" s="355"/>
      <c r="T2950" s="351"/>
      <c r="U2950" s="357"/>
      <c r="V2950" s="359"/>
      <c r="W2950" s="361"/>
      <c r="X2950" s="357"/>
      <c r="Y2950" s="353"/>
      <c r="Z2950" s="353"/>
      <c r="AA2950" s="353"/>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x14ac:dyDescent="0.15">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51"/>
      <c r="Q2951" s="266"/>
      <c r="R2951" s="353"/>
      <c r="S2951" s="355"/>
      <c r="T2951" s="351"/>
      <c r="U2951" s="357"/>
      <c r="V2951" s="359"/>
      <c r="W2951" s="361"/>
      <c r="X2951" s="357"/>
      <c r="Y2951" s="353"/>
      <c r="Z2951" s="353"/>
      <c r="AA2951" s="353"/>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x14ac:dyDescent="0.15">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51"/>
      <c r="Q2952" s="266"/>
      <c r="R2952" s="353"/>
      <c r="S2952" s="355"/>
      <c r="T2952" s="351"/>
      <c r="U2952" s="357"/>
      <c r="V2952" s="359"/>
      <c r="W2952" s="361"/>
      <c r="X2952" s="357"/>
      <c r="Y2952" s="353"/>
      <c r="Z2952" s="353"/>
      <c r="AA2952" s="353"/>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x14ac:dyDescent="0.15">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51"/>
      <c r="Q2953" s="266"/>
      <c r="R2953" s="353"/>
      <c r="S2953" s="355"/>
      <c r="T2953" s="351"/>
      <c r="U2953" s="357"/>
      <c r="V2953" s="359"/>
      <c r="W2953" s="361"/>
      <c r="X2953" s="357"/>
      <c r="Y2953" s="353"/>
      <c r="Z2953" s="353"/>
      <c r="AA2953" s="353"/>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x14ac:dyDescent="0.15">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x14ac:dyDescent="0.15">
      <c r="A2955" s="229"/>
      <c r="B2955" s="230"/>
      <c r="C2955" s="231"/>
      <c r="D2955" s="232">
        <v>1</v>
      </c>
      <c r="E2955" s="233"/>
      <c r="F2955" s="233"/>
      <c r="G2955" s="232"/>
      <c r="H2955" s="234"/>
      <c r="I2955" s="234"/>
      <c r="J2955" s="232"/>
      <c r="K2955" s="233"/>
      <c r="L2955" s="232"/>
      <c r="M2955" s="232"/>
      <c r="N2955" s="232"/>
      <c r="O2955" s="255">
        <f t="shared" ref="O2955:O2979" si="1917">N2955*M2955</f>
        <v>0</v>
      </c>
      <c r="P2955" s="350">
        <f>SUM(O2955:O2959)</f>
        <v>0</v>
      </c>
      <c r="Q2955" s="264"/>
      <c r="R2955" s="352">
        <f>SUMPRODUCT(Q2955:Q2959+0)</f>
        <v>0</v>
      </c>
      <c r="S2955" s="354" t="e">
        <f>R2955/P2955</f>
        <v>#DIV/0!</v>
      </c>
      <c r="T2955" s="350" t="e">
        <f>LOOKUP(S2955,{0.4,0.45,0.5,0.55,0.6,0.65,0.7,0.75,0.8,0.85,0.9,0.95,1},{0.1,0.175,0.25,0.325,0.4,0.475,0.55,0.625,0.7,0.775,0.85,0.925,1})</f>
        <v>#DIV/0!</v>
      </c>
      <c r="U2955" s="356"/>
      <c r="V2955" s="358"/>
      <c r="W2955" s="360"/>
      <c r="X2955" s="356"/>
      <c r="Y2955" s="352">
        <f>R2955-(V2955/10)-X2955</f>
        <v>0</v>
      </c>
      <c r="Z2955" s="352" t="e">
        <f>Y2955*T2955*AE2955</f>
        <v>#DIV/0!</v>
      </c>
      <c r="AA2955" s="352"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x14ac:dyDescent="0.15">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51"/>
      <c r="Q2956" s="266"/>
      <c r="R2956" s="353"/>
      <c r="S2956" s="355"/>
      <c r="T2956" s="351"/>
      <c r="U2956" s="357"/>
      <c r="V2956" s="359"/>
      <c r="W2956" s="361"/>
      <c r="X2956" s="357"/>
      <c r="Y2956" s="353"/>
      <c r="Z2956" s="353"/>
      <c r="AA2956" s="353"/>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x14ac:dyDescent="0.15">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51"/>
      <c r="Q2957" s="266"/>
      <c r="R2957" s="353"/>
      <c r="S2957" s="355"/>
      <c r="T2957" s="351"/>
      <c r="U2957" s="357"/>
      <c r="V2957" s="359"/>
      <c r="W2957" s="361"/>
      <c r="X2957" s="357"/>
      <c r="Y2957" s="353"/>
      <c r="Z2957" s="353"/>
      <c r="AA2957" s="353"/>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x14ac:dyDescent="0.15">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51"/>
      <c r="Q2958" s="266"/>
      <c r="R2958" s="353"/>
      <c r="S2958" s="355"/>
      <c r="T2958" s="351"/>
      <c r="U2958" s="357"/>
      <c r="V2958" s="359"/>
      <c r="W2958" s="361"/>
      <c r="X2958" s="357"/>
      <c r="Y2958" s="353"/>
      <c r="Z2958" s="353"/>
      <c r="AA2958" s="353"/>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x14ac:dyDescent="0.15">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51"/>
      <c r="Q2959" s="266"/>
      <c r="R2959" s="353"/>
      <c r="S2959" s="355"/>
      <c r="T2959" s="351"/>
      <c r="U2959" s="357"/>
      <c r="V2959" s="359"/>
      <c r="W2959" s="361"/>
      <c r="X2959" s="357"/>
      <c r="Y2959" s="353"/>
      <c r="Z2959" s="353"/>
      <c r="AA2959" s="353"/>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x14ac:dyDescent="0.15">
      <c r="A2960" s="241"/>
      <c r="B2960" s="242"/>
      <c r="C2960" s="243"/>
      <c r="D2960" s="244">
        <v>1</v>
      </c>
      <c r="E2960" s="245"/>
      <c r="F2960" s="245"/>
      <c r="G2960" s="244"/>
      <c r="H2960" s="246"/>
      <c r="I2960" s="246"/>
      <c r="J2960" s="244"/>
      <c r="K2960" s="245"/>
      <c r="L2960" s="244"/>
      <c r="M2960" s="244"/>
      <c r="N2960" s="244"/>
      <c r="O2960" s="257">
        <f t="shared" si="1917"/>
        <v>0</v>
      </c>
      <c r="P2960" s="363">
        <f>SUM(O2960:O2964)</f>
        <v>0</v>
      </c>
      <c r="Q2960" s="269"/>
      <c r="R2960" s="371">
        <f>SUMPRODUCT(Q2960:Q2964+0)</f>
        <v>0</v>
      </c>
      <c r="S2960" s="374" t="e">
        <f>R2960/P2960</f>
        <v>#DIV/0!</v>
      </c>
      <c r="T2960" s="363" t="e">
        <f>LOOKUP(S2960,{0.4,0.45,0.5,0.55,0.6,0.65,0.7,0.75,0.8,0.85,0.9,0.95,1},{0.1,0.175,0.25,0.325,0.4,0.475,0.55,0.625,0.7,0.775,0.85,0.925,1})</f>
        <v>#DIV/0!</v>
      </c>
      <c r="U2960" s="369"/>
      <c r="V2960" s="365"/>
      <c r="W2960" s="367"/>
      <c r="X2960" s="369"/>
      <c r="Y2960" s="371">
        <f>R2960-(V2960/10)-X2960</f>
        <v>0</v>
      </c>
      <c r="Z2960" s="371" t="e">
        <f>Y2960*T2960*AE2960</f>
        <v>#DIV/0!</v>
      </c>
      <c r="AA2960" s="371"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x14ac:dyDescent="0.15">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64"/>
      <c r="Q2961" s="271"/>
      <c r="R2961" s="372"/>
      <c r="S2961" s="375"/>
      <c r="T2961" s="364"/>
      <c r="U2961" s="370"/>
      <c r="V2961" s="366"/>
      <c r="W2961" s="368"/>
      <c r="X2961" s="370"/>
      <c r="Y2961" s="372"/>
      <c r="Z2961" s="372"/>
      <c r="AA2961" s="372"/>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x14ac:dyDescent="0.15">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64"/>
      <c r="Q2962" s="271"/>
      <c r="R2962" s="372"/>
      <c r="S2962" s="375"/>
      <c r="T2962" s="364"/>
      <c r="U2962" s="370"/>
      <c r="V2962" s="366"/>
      <c r="W2962" s="368"/>
      <c r="X2962" s="370"/>
      <c r="Y2962" s="372"/>
      <c r="Z2962" s="372"/>
      <c r="AA2962" s="372"/>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x14ac:dyDescent="0.15">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64"/>
      <c r="Q2963" s="271"/>
      <c r="R2963" s="372"/>
      <c r="S2963" s="375"/>
      <c r="T2963" s="364"/>
      <c r="U2963" s="370"/>
      <c r="V2963" s="366"/>
      <c r="W2963" s="368"/>
      <c r="X2963" s="370"/>
      <c r="Y2963" s="372"/>
      <c r="Z2963" s="372"/>
      <c r="AA2963" s="372"/>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x14ac:dyDescent="0.15">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64"/>
      <c r="Q2964" s="271"/>
      <c r="R2964" s="372"/>
      <c r="S2964" s="375"/>
      <c r="T2964" s="364"/>
      <c r="U2964" s="370"/>
      <c r="V2964" s="366"/>
      <c r="W2964" s="368"/>
      <c r="X2964" s="370"/>
      <c r="Y2964" s="372"/>
      <c r="Z2964" s="372"/>
      <c r="AA2964" s="372"/>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x14ac:dyDescent="0.15">
      <c r="A2965" s="229"/>
      <c r="B2965" s="230"/>
      <c r="C2965" s="231"/>
      <c r="D2965" s="232">
        <v>1</v>
      </c>
      <c r="E2965" s="233"/>
      <c r="F2965" s="233"/>
      <c r="G2965" s="232"/>
      <c r="H2965" s="234"/>
      <c r="I2965" s="234"/>
      <c r="J2965" s="232"/>
      <c r="K2965" s="233"/>
      <c r="L2965" s="232"/>
      <c r="M2965" s="232"/>
      <c r="N2965" s="232"/>
      <c r="O2965" s="255">
        <f t="shared" si="1917"/>
        <v>0</v>
      </c>
      <c r="P2965" s="350">
        <f>SUM(O2965:O2969)</f>
        <v>0</v>
      </c>
      <c r="Q2965" s="264"/>
      <c r="R2965" s="352">
        <f>SUMPRODUCT(Q2965:Q2969+0)</f>
        <v>0</v>
      </c>
      <c r="S2965" s="354" t="e">
        <f>R2965/P2965</f>
        <v>#DIV/0!</v>
      </c>
      <c r="T2965" s="350" t="e">
        <f>LOOKUP(S2965,{0.4,0.45,0.5,0.55,0.6,0.65,0.7,0.75,0.8,0.85,0.9,0.95,1},{0.1,0.175,0.25,0.325,0.4,0.475,0.55,0.625,0.7,0.775,0.85,0.925,1})</f>
        <v>#DIV/0!</v>
      </c>
      <c r="U2965" s="356"/>
      <c r="V2965" s="358"/>
      <c r="W2965" s="360"/>
      <c r="X2965" s="356"/>
      <c r="Y2965" s="352">
        <f>R2965-(V2965/10)-X2965</f>
        <v>0</v>
      </c>
      <c r="Z2965" s="352" t="e">
        <f>Y2965*T2965*AE2965</f>
        <v>#DIV/0!</v>
      </c>
      <c r="AA2965" s="352"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x14ac:dyDescent="0.15">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51"/>
      <c r="Q2966" s="266"/>
      <c r="R2966" s="353"/>
      <c r="S2966" s="355"/>
      <c r="T2966" s="351"/>
      <c r="U2966" s="357"/>
      <c r="V2966" s="359"/>
      <c r="W2966" s="361"/>
      <c r="X2966" s="357"/>
      <c r="Y2966" s="353"/>
      <c r="Z2966" s="353"/>
      <c r="AA2966" s="353"/>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x14ac:dyDescent="0.15">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51"/>
      <c r="Q2967" s="266"/>
      <c r="R2967" s="353"/>
      <c r="S2967" s="355"/>
      <c r="T2967" s="351"/>
      <c r="U2967" s="357"/>
      <c r="V2967" s="359"/>
      <c r="W2967" s="361"/>
      <c r="X2967" s="357"/>
      <c r="Y2967" s="353"/>
      <c r="Z2967" s="353"/>
      <c r="AA2967" s="353"/>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x14ac:dyDescent="0.15">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51"/>
      <c r="Q2968" s="266"/>
      <c r="R2968" s="353"/>
      <c r="S2968" s="355"/>
      <c r="T2968" s="351"/>
      <c r="U2968" s="357"/>
      <c r="V2968" s="359"/>
      <c r="W2968" s="361"/>
      <c r="X2968" s="357"/>
      <c r="Y2968" s="353"/>
      <c r="Z2968" s="353"/>
      <c r="AA2968" s="353"/>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x14ac:dyDescent="0.15">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51"/>
      <c r="Q2969" s="266"/>
      <c r="R2969" s="353"/>
      <c r="S2969" s="355"/>
      <c r="T2969" s="351"/>
      <c r="U2969" s="357"/>
      <c r="V2969" s="359"/>
      <c r="W2969" s="361"/>
      <c r="X2969" s="357"/>
      <c r="Y2969" s="353"/>
      <c r="Z2969" s="353"/>
      <c r="AA2969" s="353"/>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x14ac:dyDescent="0.15">
      <c r="A2970" s="241"/>
      <c r="B2970" s="242"/>
      <c r="C2970" s="243"/>
      <c r="D2970" s="244">
        <v>1</v>
      </c>
      <c r="E2970" s="245"/>
      <c r="F2970" s="245"/>
      <c r="G2970" s="244"/>
      <c r="H2970" s="246"/>
      <c r="I2970" s="246"/>
      <c r="J2970" s="244"/>
      <c r="K2970" s="245"/>
      <c r="L2970" s="244"/>
      <c r="M2970" s="244"/>
      <c r="N2970" s="244"/>
      <c r="O2970" s="257">
        <f t="shared" si="1917"/>
        <v>0</v>
      </c>
      <c r="P2970" s="363">
        <f>SUM(O2970:O2974)</f>
        <v>0</v>
      </c>
      <c r="Q2970" s="269"/>
      <c r="R2970" s="371">
        <f>SUMPRODUCT(Q2970:Q2974+0)</f>
        <v>0</v>
      </c>
      <c r="S2970" s="374" t="e">
        <f>R2970/P2970</f>
        <v>#DIV/0!</v>
      </c>
      <c r="T2970" s="363" t="e">
        <f>LOOKUP(S2970,{0.4,0.45,0.5,0.55,0.6,0.65,0.7,0.75,0.8,0.85,0.9,0.95,1},{0.1,0.175,0.25,0.325,0.4,0.475,0.55,0.625,0.7,0.775,0.85,0.925,1})</f>
        <v>#DIV/0!</v>
      </c>
      <c r="U2970" s="369"/>
      <c r="V2970" s="365"/>
      <c r="W2970" s="367"/>
      <c r="X2970" s="369"/>
      <c r="Y2970" s="371">
        <f>R2970-(V2970/10)-X2970</f>
        <v>0</v>
      </c>
      <c r="Z2970" s="371" t="e">
        <f>Y2970*T2970*AE2970</f>
        <v>#DIV/0!</v>
      </c>
      <c r="AA2970" s="371"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x14ac:dyDescent="0.15">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64"/>
      <c r="Q2971" s="271"/>
      <c r="R2971" s="372"/>
      <c r="S2971" s="375"/>
      <c r="T2971" s="364"/>
      <c r="U2971" s="370"/>
      <c r="V2971" s="366"/>
      <c r="W2971" s="368"/>
      <c r="X2971" s="370"/>
      <c r="Y2971" s="372"/>
      <c r="Z2971" s="372"/>
      <c r="AA2971" s="372"/>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x14ac:dyDescent="0.15">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64"/>
      <c r="Q2972" s="271"/>
      <c r="R2972" s="372"/>
      <c r="S2972" s="375"/>
      <c r="T2972" s="364"/>
      <c r="U2972" s="370"/>
      <c r="V2972" s="366"/>
      <c r="W2972" s="368"/>
      <c r="X2972" s="370"/>
      <c r="Y2972" s="372"/>
      <c r="Z2972" s="372"/>
      <c r="AA2972" s="372"/>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x14ac:dyDescent="0.15">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64"/>
      <c r="Q2973" s="271"/>
      <c r="R2973" s="372"/>
      <c r="S2973" s="375"/>
      <c r="T2973" s="364"/>
      <c r="U2973" s="370"/>
      <c r="V2973" s="366"/>
      <c r="W2973" s="368"/>
      <c r="X2973" s="370"/>
      <c r="Y2973" s="372"/>
      <c r="Z2973" s="372"/>
      <c r="AA2973" s="372"/>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x14ac:dyDescent="0.15">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64"/>
      <c r="Q2974" s="271"/>
      <c r="R2974" s="372"/>
      <c r="S2974" s="375"/>
      <c r="T2974" s="364"/>
      <c r="U2974" s="370"/>
      <c r="V2974" s="366"/>
      <c r="W2974" s="368"/>
      <c r="X2974" s="370"/>
      <c r="Y2974" s="372"/>
      <c r="Z2974" s="372"/>
      <c r="AA2974" s="372"/>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x14ac:dyDescent="0.15">
      <c r="A2975" s="229"/>
      <c r="B2975" s="230"/>
      <c r="C2975" s="231"/>
      <c r="D2975" s="232">
        <v>1</v>
      </c>
      <c r="E2975" s="233"/>
      <c r="F2975" s="233"/>
      <c r="G2975" s="232"/>
      <c r="H2975" s="234"/>
      <c r="I2975" s="234"/>
      <c r="J2975" s="232"/>
      <c r="K2975" s="233"/>
      <c r="L2975" s="232"/>
      <c r="M2975" s="232"/>
      <c r="N2975" s="232"/>
      <c r="O2975" s="255">
        <f t="shared" si="1917"/>
        <v>0</v>
      </c>
      <c r="P2975" s="350">
        <f>SUM(O2975:O2979)</f>
        <v>0</v>
      </c>
      <c r="Q2975" s="264"/>
      <c r="R2975" s="352">
        <f>SUMPRODUCT(Q2975:Q2979+0)</f>
        <v>0</v>
      </c>
      <c r="S2975" s="354" t="e">
        <f>R2975/P2975</f>
        <v>#DIV/0!</v>
      </c>
      <c r="T2975" s="350" t="e">
        <f>LOOKUP(S2975,{0.4,0.45,0.5,0.55,0.6,0.65,0.7,0.75,0.8,0.85,0.9,0.95,1},{0.1,0.175,0.25,0.325,0.4,0.475,0.55,0.625,0.7,0.775,0.85,0.925,1})</f>
        <v>#DIV/0!</v>
      </c>
      <c r="U2975" s="356"/>
      <c r="V2975" s="358"/>
      <c r="W2975" s="360"/>
      <c r="X2975" s="356"/>
      <c r="Y2975" s="352">
        <f>R2975-(V2975/10)-X2975</f>
        <v>0</v>
      </c>
      <c r="Z2975" s="352" t="e">
        <f>Y2975*T2975*AE2975</f>
        <v>#DIV/0!</v>
      </c>
      <c r="AA2975" s="352"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x14ac:dyDescent="0.15">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51"/>
      <c r="Q2976" s="266"/>
      <c r="R2976" s="353"/>
      <c r="S2976" s="355"/>
      <c r="T2976" s="351"/>
      <c r="U2976" s="357"/>
      <c r="V2976" s="359"/>
      <c r="W2976" s="361"/>
      <c r="X2976" s="357"/>
      <c r="Y2976" s="353"/>
      <c r="Z2976" s="353"/>
      <c r="AA2976" s="353"/>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x14ac:dyDescent="0.15">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51"/>
      <c r="Q2977" s="266"/>
      <c r="R2977" s="353"/>
      <c r="S2977" s="355"/>
      <c r="T2977" s="351"/>
      <c r="U2977" s="357"/>
      <c r="V2977" s="359"/>
      <c r="W2977" s="361"/>
      <c r="X2977" s="357"/>
      <c r="Y2977" s="353"/>
      <c r="Z2977" s="353"/>
      <c r="AA2977" s="353"/>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x14ac:dyDescent="0.15">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51"/>
      <c r="Q2978" s="266"/>
      <c r="R2978" s="353"/>
      <c r="S2978" s="355"/>
      <c r="T2978" s="351"/>
      <c r="U2978" s="357"/>
      <c r="V2978" s="359"/>
      <c r="W2978" s="361"/>
      <c r="X2978" s="357"/>
      <c r="Y2978" s="353"/>
      <c r="Z2978" s="353"/>
      <c r="AA2978" s="353"/>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x14ac:dyDescent="0.15">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51"/>
      <c r="Q2979" s="266"/>
      <c r="R2979" s="353"/>
      <c r="S2979" s="355"/>
      <c r="T2979" s="351"/>
      <c r="U2979" s="357"/>
      <c r="V2979" s="359"/>
      <c r="W2979" s="361"/>
      <c r="X2979" s="357"/>
      <c r="Y2979" s="353"/>
      <c r="Z2979" s="353"/>
      <c r="AA2979" s="353"/>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x14ac:dyDescent="0.15">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x14ac:dyDescent="0.15">
      <c r="A2981" s="229"/>
      <c r="B2981" s="230"/>
      <c r="C2981" s="231"/>
      <c r="D2981" s="232">
        <v>1</v>
      </c>
      <c r="E2981" s="233"/>
      <c r="F2981" s="233"/>
      <c r="G2981" s="232"/>
      <c r="H2981" s="234"/>
      <c r="I2981" s="234"/>
      <c r="J2981" s="232"/>
      <c r="K2981" s="233"/>
      <c r="L2981" s="232"/>
      <c r="M2981" s="232"/>
      <c r="N2981" s="232"/>
      <c r="O2981" s="255">
        <f t="shared" ref="O2981:O3005" si="1934">N2981*M2981</f>
        <v>0</v>
      </c>
      <c r="P2981" s="350">
        <f>SUM(O2981:O2985)</f>
        <v>0</v>
      </c>
      <c r="Q2981" s="264"/>
      <c r="R2981" s="352">
        <f>SUMPRODUCT(Q2981:Q2985+0)</f>
        <v>0</v>
      </c>
      <c r="S2981" s="354" t="e">
        <f>R2981/P2981</f>
        <v>#DIV/0!</v>
      </c>
      <c r="T2981" s="350" t="e">
        <f>LOOKUP(S2981,{0.4,0.45,0.5,0.55,0.6,0.65,0.7,0.75,0.8,0.85,0.9,0.95,1},{0.1,0.175,0.25,0.325,0.4,0.475,0.55,0.625,0.7,0.775,0.85,0.925,1})</f>
        <v>#DIV/0!</v>
      </c>
      <c r="U2981" s="356"/>
      <c r="V2981" s="358"/>
      <c r="W2981" s="360"/>
      <c r="X2981" s="356"/>
      <c r="Y2981" s="352">
        <f>R2981-(V2981/10)-X2981</f>
        <v>0</v>
      </c>
      <c r="Z2981" s="352" t="e">
        <f>Y2981*T2981*AE2981</f>
        <v>#DIV/0!</v>
      </c>
      <c r="AA2981" s="352"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x14ac:dyDescent="0.15">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51"/>
      <c r="Q2982" s="266"/>
      <c r="R2982" s="353"/>
      <c r="S2982" s="355"/>
      <c r="T2982" s="351"/>
      <c r="U2982" s="357"/>
      <c r="V2982" s="359"/>
      <c r="W2982" s="361"/>
      <c r="X2982" s="357"/>
      <c r="Y2982" s="353"/>
      <c r="Z2982" s="353"/>
      <c r="AA2982" s="353"/>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x14ac:dyDescent="0.15">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51"/>
      <c r="Q2983" s="266"/>
      <c r="R2983" s="353"/>
      <c r="S2983" s="355"/>
      <c r="T2983" s="351"/>
      <c r="U2983" s="357"/>
      <c r="V2983" s="359"/>
      <c r="W2983" s="361"/>
      <c r="X2983" s="357"/>
      <c r="Y2983" s="353"/>
      <c r="Z2983" s="353"/>
      <c r="AA2983" s="353"/>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x14ac:dyDescent="0.15">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51"/>
      <c r="Q2984" s="266"/>
      <c r="R2984" s="353"/>
      <c r="S2984" s="355"/>
      <c r="T2984" s="351"/>
      <c r="U2984" s="357"/>
      <c r="V2984" s="359"/>
      <c r="W2984" s="361"/>
      <c r="X2984" s="357"/>
      <c r="Y2984" s="353"/>
      <c r="Z2984" s="353"/>
      <c r="AA2984" s="353"/>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x14ac:dyDescent="0.15">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51"/>
      <c r="Q2985" s="266"/>
      <c r="R2985" s="353"/>
      <c r="S2985" s="355"/>
      <c r="T2985" s="351"/>
      <c r="U2985" s="357"/>
      <c r="V2985" s="359"/>
      <c r="W2985" s="361"/>
      <c r="X2985" s="357"/>
      <c r="Y2985" s="353"/>
      <c r="Z2985" s="353"/>
      <c r="AA2985" s="353"/>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x14ac:dyDescent="0.15">
      <c r="A2986" s="241"/>
      <c r="B2986" s="242"/>
      <c r="C2986" s="243"/>
      <c r="D2986" s="244">
        <v>1</v>
      </c>
      <c r="E2986" s="245"/>
      <c r="F2986" s="245"/>
      <c r="G2986" s="244"/>
      <c r="H2986" s="246"/>
      <c r="I2986" s="246"/>
      <c r="J2986" s="244"/>
      <c r="K2986" s="245"/>
      <c r="L2986" s="244"/>
      <c r="M2986" s="244"/>
      <c r="N2986" s="244"/>
      <c r="O2986" s="257">
        <f t="shared" si="1934"/>
        <v>0</v>
      </c>
      <c r="P2986" s="363">
        <f>SUM(O2986:O2990)</f>
        <v>0</v>
      </c>
      <c r="Q2986" s="269"/>
      <c r="R2986" s="371">
        <f>SUMPRODUCT(Q2986:Q2990+0)</f>
        <v>0</v>
      </c>
      <c r="S2986" s="374" t="e">
        <f>R2986/P2986</f>
        <v>#DIV/0!</v>
      </c>
      <c r="T2986" s="363" t="e">
        <f>LOOKUP(S2986,{0.4,0.45,0.5,0.55,0.6,0.65,0.7,0.75,0.8,0.85,0.9,0.95,1},{0.1,0.175,0.25,0.325,0.4,0.475,0.55,0.625,0.7,0.775,0.85,0.925,1})</f>
        <v>#DIV/0!</v>
      </c>
      <c r="U2986" s="369"/>
      <c r="V2986" s="365"/>
      <c r="W2986" s="367"/>
      <c r="X2986" s="369"/>
      <c r="Y2986" s="371">
        <f>R2986-(V2986/10)-X2986</f>
        <v>0</v>
      </c>
      <c r="Z2986" s="371" t="e">
        <f>Y2986*T2986*AE2986</f>
        <v>#DIV/0!</v>
      </c>
      <c r="AA2986" s="371"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x14ac:dyDescent="0.15">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64"/>
      <c r="Q2987" s="271"/>
      <c r="R2987" s="372"/>
      <c r="S2987" s="375"/>
      <c r="T2987" s="364"/>
      <c r="U2987" s="370"/>
      <c r="V2987" s="366"/>
      <c r="W2987" s="368"/>
      <c r="X2987" s="370"/>
      <c r="Y2987" s="372"/>
      <c r="Z2987" s="372"/>
      <c r="AA2987" s="372"/>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x14ac:dyDescent="0.15">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64"/>
      <c r="Q2988" s="271"/>
      <c r="R2988" s="372"/>
      <c r="S2988" s="375"/>
      <c r="T2988" s="364"/>
      <c r="U2988" s="370"/>
      <c r="V2988" s="366"/>
      <c r="W2988" s="368"/>
      <c r="X2988" s="370"/>
      <c r="Y2988" s="372"/>
      <c r="Z2988" s="372"/>
      <c r="AA2988" s="372"/>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x14ac:dyDescent="0.15">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64"/>
      <c r="Q2989" s="271"/>
      <c r="R2989" s="372"/>
      <c r="S2989" s="375"/>
      <c r="T2989" s="364"/>
      <c r="U2989" s="370"/>
      <c r="V2989" s="366"/>
      <c r="W2989" s="368"/>
      <c r="X2989" s="370"/>
      <c r="Y2989" s="372"/>
      <c r="Z2989" s="372"/>
      <c r="AA2989" s="372"/>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x14ac:dyDescent="0.15">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64"/>
      <c r="Q2990" s="271"/>
      <c r="R2990" s="372"/>
      <c r="S2990" s="375"/>
      <c r="T2990" s="364"/>
      <c r="U2990" s="370"/>
      <c r="V2990" s="366"/>
      <c r="W2990" s="368"/>
      <c r="X2990" s="370"/>
      <c r="Y2990" s="372"/>
      <c r="Z2990" s="372"/>
      <c r="AA2990" s="372"/>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x14ac:dyDescent="0.15">
      <c r="A2991" s="229"/>
      <c r="B2991" s="230"/>
      <c r="C2991" s="231"/>
      <c r="D2991" s="232">
        <v>1</v>
      </c>
      <c r="E2991" s="233"/>
      <c r="F2991" s="233"/>
      <c r="G2991" s="232"/>
      <c r="H2991" s="234"/>
      <c r="I2991" s="234"/>
      <c r="J2991" s="232"/>
      <c r="K2991" s="233"/>
      <c r="L2991" s="232"/>
      <c r="M2991" s="232"/>
      <c r="N2991" s="232"/>
      <c r="O2991" s="255">
        <f t="shared" si="1934"/>
        <v>0</v>
      </c>
      <c r="P2991" s="350">
        <f>SUM(O2991:O2995)</f>
        <v>0</v>
      </c>
      <c r="Q2991" s="264"/>
      <c r="R2991" s="352">
        <f>SUMPRODUCT(Q2991:Q2995+0)</f>
        <v>0</v>
      </c>
      <c r="S2991" s="354" t="e">
        <f>R2991/P2991</f>
        <v>#DIV/0!</v>
      </c>
      <c r="T2991" s="350" t="e">
        <f>LOOKUP(S2991,{0.4,0.45,0.5,0.55,0.6,0.65,0.7,0.75,0.8,0.85,0.9,0.95,1},{0.1,0.175,0.25,0.325,0.4,0.475,0.55,0.625,0.7,0.775,0.85,0.925,1})</f>
        <v>#DIV/0!</v>
      </c>
      <c r="U2991" s="356"/>
      <c r="V2991" s="358"/>
      <c r="W2991" s="360"/>
      <c r="X2991" s="356"/>
      <c r="Y2991" s="352">
        <f>R2991-(V2991/10)-X2991</f>
        <v>0</v>
      </c>
      <c r="Z2991" s="352" t="e">
        <f>Y2991*T2991*AE2991</f>
        <v>#DIV/0!</v>
      </c>
      <c r="AA2991" s="352"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x14ac:dyDescent="0.15">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51"/>
      <c r="Q2992" s="266"/>
      <c r="R2992" s="353"/>
      <c r="S2992" s="355"/>
      <c r="T2992" s="351"/>
      <c r="U2992" s="357"/>
      <c r="V2992" s="359"/>
      <c r="W2992" s="361"/>
      <c r="X2992" s="357"/>
      <c r="Y2992" s="353"/>
      <c r="Z2992" s="353"/>
      <c r="AA2992" s="353"/>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x14ac:dyDescent="0.15">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51"/>
      <c r="Q2993" s="266"/>
      <c r="R2993" s="353"/>
      <c r="S2993" s="355"/>
      <c r="T2993" s="351"/>
      <c r="U2993" s="357"/>
      <c r="V2993" s="359"/>
      <c r="W2993" s="361"/>
      <c r="X2993" s="357"/>
      <c r="Y2993" s="353"/>
      <c r="Z2993" s="353"/>
      <c r="AA2993" s="353"/>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x14ac:dyDescent="0.15">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51"/>
      <c r="Q2994" s="266"/>
      <c r="R2994" s="353"/>
      <c r="S2994" s="355"/>
      <c r="T2994" s="351"/>
      <c r="U2994" s="357"/>
      <c r="V2994" s="359"/>
      <c r="W2994" s="361"/>
      <c r="X2994" s="357"/>
      <c r="Y2994" s="353"/>
      <c r="Z2994" s="353"/>
      <c r="AA2994" s="353"/>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x14ac:dyDescent="0.15">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51"/>
      <c r="Q2995" s="266"/>
      <c r="R2995" s="353"/>
      <c r="S2995" s="355"/>
      <c r="T2995" s="351"/>
      <c r="U2995" s="357"/>
      <c r="V2995" s="359"/>
      <c r="W2995" s="361"/>
      <c r="X2995" s="357"/>
      <c r="Y2995" s="353"/>
      <c r="Z2995" s="353"/>
      <c r="AA2995" s="353"/>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x14ac:dyDescent="0.15">
      <c r="A2996" s="241"/>
      <c r="B2996" s="242"/>
      <c r="C2996" s="243"/>
      <c r="D2996" s="244">
        <v>1</v>
      </c>
      <c r="E2996" s="245"/>
      <c r="F2996" s="245"/>
      <c r="G2996" s="244"/>
      <c r="H2996" s="246"/>
      <c r="I2996" s="246"/>
      <c r="J2996" s="244"/>
      <c r="K2996" s="245"/>
      <c r="L2996" s="244"/>
      <c r="M2996" s="244"/>
      <c r="N2996" s="244"/>
      <c r="O2996" s="257">
        <f t="shared" si="1934"/>
        <v>0</v>
      </c>
      <c r="P2996" s="363">
        <f>SUM(O2996:O3000)</f>
        <v>0</v>
      </c>
      <c r="Q2996" s="269"/>
      <c r="R2996" s="371">
        <f>SUMPRODUCT(Q2996:Q3000+0)</f>
        <v>0</v>
      </c>
      <c r="S2996" s="374" t="e">
        <f>R2996/P2996</f>
        <v>#DIV/0!</v>
      </c>
      <c r="T2996" s="363" t="e">
        <f>LOOKUP(S2996,{0.4,0.45,0.5,0.55,0.6,0.65,0.7,0.75,0.8,0.85,0.9,0.95,1},{0.1,0.175,0.25,0.325,0.4,0.475,0.55,0.625,0.7,0.775,0.85,0.925,1})</f>
        <v>#DIV/0!</v>
      </c>
      <c r="U2996" s="369"/>
      <c r="V2996" s="365"/>
      <c r="W2996" s="367"/>
      <c r="X2996" s="369"/>
      <c r="Y2996" s="371">
        <f>R2996-(V2996/10)-X2996</f>
        <v>0</v>
      </c>
      <c r="Z2996" s="371" t="e">
        <f>Y2996*T2996*AE2996</f>
        <v>#DIV/0!</v>
      </c>
      <c r="AA2996" s="371"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x14ac:dyDescent="0.15">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64"/>
      <c r="Q2997" s="271"/>
      <c r="R2997" s="372"/>
      <c r="S2997" s="375"/>
      <c r="T2997" s="364"/>
      <c r="U2997" s="370"/>
      <c r="V2997" s="366"/>
      <c r="W2997" s="368"/>
      <c r="X2997" s="370"/>
      <c r="Y2997" s="372"/>
      <c r="Z2997" s="372"/>
      <c r="AA2997" s="372"/>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x14ac:dyDescent="0.15">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64"/>
      <c r="Q2998" s="271"/>
      <c r="R2998" s="372"/>
      <c r="S2998" s="375"/>
      <c r="T2998" s="364"/>
      <c r="U2998" s="370"/>
      <c r="V2998" s="366"/>
      <c r="W2998" s="368"/>
      <c r="X2998" s="370"/>
      <c r="Y2998" s="372"/>
      <c r="Z2998" s="372"/>
      <c r="AA2998" s="372"/>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x14ac:dyDescent="0.15">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64"/>
      <c r="Q2999" s="271"/>
      <c r="R2999" s="372"/>
      <c r="S2999" s="375"/>
      <c r="T2999" s="364"/>
      <c r="U2999" s="370"/>
      <c r="V2999" s="366"/>
      <c r="W2999" s="368"/>
      <c r="X2999" s="370"/>
      <c r="Y2999" s="372"/>
      <c r="Z2999" s="372"/>
      <c r="AA2999" s="372"/>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x14ac:dyDescent="0.15">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64"/>
      <c r="Q3000" s="271"/>
      <c r="R3000" s="372"/>
      <c r="S3000" s="375"/>
      <c r="T3000" s="364"/>
      <c r="U3000" s="370"/>
      <c r="V3000" s="366"/>
      <c r="W3000" s="368"/>
      <c r="X3000" s="370"/>
      <c r="Y3000" s="372"/>
      <c r="Z3000" s="372"/>
      <c r="AA3000" s="372"/>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x14ac:dyDescent="0.15">
      <c r="A3001" s="229"/>
      <c r="B3001" s="230"/>
      <c r="C3001" s="231"/>
      <c r="D3001" s="232">
        <v>1</v>
      </c>
      <c r="E3001" s="233"/>
      <c r="F3001" s="233"/>
      <c r="G3001" s="232"/>
      <c r="H3001" s="234"/>
      <c r="I3001" s="234"/>
      <c r="J3001" s="232"/>
      <c r="K3001" s="233"/>
      <c r="L3001" s="232"/>
      <c r="M3001" s="232"/>
      <c r="N3001" s="232"/>
      <c r="O3001" s="255">
        <f t="shared" si="1934"/>
        <v>0</v>
      </c>
      <c r="P3001" s="350">
        <f>SUM(O3001:O3005)</f>
        <v>0</v>
      </c>
      <c r="Q3001" s="264"/>
      <c r="R3001" s="352">
        <f>SUMPRODUCT(Q3001:Q3005+0)</f>
        <v>0</v>
      </c>
      <c r="S3001" s="354" t="e">
        <f>R3001/P3001</f>
        <v>#DIV/0!</v>
      </c>
      <c r="T3001" s="350" t="e">
        <f>LOOKUP(S3001,{0.4,0.45,0.5,0.55,0.6,0.65,0.7,0.75,0.8,0.85,0.9,0.95,1},{0.1,0.175,0.25,0.325,0.4,0.475,0.55,0.625,0.7,0.775,0.85,0.925,1})</f>
        <v>#DIV/0!</v>
      </c>
      <c r="U3001" s="356"/>
      <c r="V3001" s="358"/>
      <c r="W3001" s="360"/>
      <c r="X3001" s="356"/>
      <c r="Y3001" s="352">
        <f>R3001-(V3001/10)-X3001</f>
        <v>0</v>
      </c>
      <c r="Z3001" s="352" t="e">
        <f>Y3001*T3001*AE3001</f>
        <v>#DIV/0!</v>
      </c>
      <c r="AA3001" s="352"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x14ac:dyDescent="0.15">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51"/>
      <c r="Q3002" s="266"/>
      <c r="R3002" s="353"/>
      <c r="S3002" s="355"/>
      <c r="T3002" s="351"/>
      <c r="U3002" s="357"/>
      <c r="V3002" s="359"/>
      <c r="W3002" s="361"/>
      <c r="X3002" s="357"/>
      <c r="Y3002" s="353"/>
      <c r="Z3002" s="353"/>
      <c r="AA3002" s="353"/>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x14ac:dyDescent="0.15">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51"/>
      <c r="Q3003" s="266"/>
      <c r="R3003" s="353"/>
      <c r="S3003" s="355"/>
      <c r="T3003" s="351"/>
      <c r="U3003" s="357"/>
      <c r="V3003" s="359"/>
      <c r="W3003" s="361"/>
      <c r="X3003" s="357"/>
      <c r="Y3003" s="353"/>
      <c r="Z3003" s="353"/>
      <c r="AA3003" s="353"/>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x14ac:dyDescent="0.15">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51"/>
      <c r="Q3004" s="266"/>
      <c r="R3004" s="353"/>
      <c r="S3004" s="355"/>
      <c r="T3004" s="351"/>
      <c r="U3004" s="357"/>
      <c r="V3004" s="359"/>
      <c r="W3004" s="361"/>
      <c r="X3004" s="357"/>
      <c r="Y3004" s="353"/>
      <c r="Z3004" s="353"/>
      <c r="AA3004" s="353"/>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x14ac:dyDescent="0.15">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51"/>
      <c r="Q3005" s="266"/>
      <c r="R3005" s="353"/>
      <c r="S3005" s="355"/>
      <c r="T3005" s="351"/>
      <c r="U3005" s="357"/>
      <c r="V3005" s="359"/>
      <c r="W3005" s="361"/>
      <c r="X3005" s="357"/>
      <c r="Y3005" s="353"/>
      <c r="Z3005" s="353"/>
      <c r="AA3005" s="353"/>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x14ac:dyDescent="0.15">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x14ac:dyDescent="0.15">
      <c r="A3007" s="229"/>
      <c r="B3007" s="230"/>
      <c r="C3007" s="231"/>
      <c r="D3007" s="232">
        <v>1</v>
      </c>
      <c r="E3007" s="233"/>
      <c r="F3007" s="233"/>
      <c r="G3007" s="232"/>
      <c r="H3007" s="234"/>
      <c r="I3007" s="234"/>
      <c r="J3007" s="232"/>
      <c r="K3007" s="233"/>
      <c r="L3007" s="232"/>
      <c r="M3007" s="232"/>
      <c r="N3007" s="232"/>
      <c r="O3007" s="255">
        <f t="shared" ref="O3007:O3031" si="1951">N3007*M3007</f>
        <v>0</v>
      </c>
      <c r="P3007" s="350">
        <f>SUM(O3007:O3011)</f>
        <v>0</v>
      </c>
      <c r="Q3007" s="264"/>
      <c r="R3007" s="352">
        <f>SUMPRODUCT(Q3007:Q3011+0)</f>
        <v>0</v>
      </c>
      <c r="S3007" s="354" t="e">
        <f>R3007/P3007</f>
        <v>#DIV/0!</v>
      </c>
      <c r="T3007" s="350" t="e">
        <f>LOOKUP(S3007,{0.4,0.45,0.5,0.55,0.6,0.65,0.7,0.75,0.8,0.85,0.9,0.95,1},{0.1,0.175,0.25,0.325,0.4,0.475,0.55,0.625,0.7,0.775,0.85,0.925,1})</f>
        <v>#DIV/0!</v>
      </c>
      <c r="U3007" s="356"/>
      <c r="V3007" s="358"/>
      <c r="W3007" s="360"/>
      <c r="X3007" s="356"/>
      <c r="Y3007" s="352">
        <f>R3007-(V3007/10)-X3007</f>
        <v>0</v>
      </c>
      <c r="Z3007" s="352" t="e">
        <f>Y3007*T3007*AE3007</f>
        <v>#DIV/0!</v>
      </c>
      <c r="AA3007" s="352"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x14ac:dyDescent="0.15">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51"/>
      <c r="Q3008" s="266"/>
      <c r="R3008" s="353"/>
      <c r="S3008" s="355"/>
      <c r="T3008" s="351"/>
      <c r="U3008" s="357"/>
      <c r="V3008" s="359"/>
      <c r="W3008" s="361"/>
      <c r="X3008" s="357"/>
      <c r="Y3008" s="353"/>
      <c r="Z3008" s="353"/>
      <c r="AA3008" s="353"/>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x14ac:dyDescent="0.15">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51"/>
      <c r="Q3009" s="266"/>
      <c r="R3009" s="353"/>
      <c r="S3009" s="355"/>
      <c r="T3009" s="351"/>
      <c r="U3009" s="357"/>
      <c r="V3009" s="359"/>
      <c r="W3009" s="361"/>
      <c r="X3009" s="357"/>
      <c r="Y3009" s="353"/>
      <c r="Z3009" s="353"/>
      <c r="AA3009" s="353"/>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x14ac:dyDescent="0.15">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51"/>
      <c r="Q3010" s="266"/>
      <c r="R3010" s="353"/>
      <c r="S3010" s="355"/>
      <c r="T3010" s="351"/>
      <c r="U3010" s="357"/>
      <c r="V3010" s="359"/>
      <c r="W3010" s="361"/>
      <c r="X3010" s="357"/>
      <c r="Y3010" s="353"/>
      <c r="Z3010" s="353"/>
      <c r="AA3010" s="353"/>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x14ac:dyDescent="0.15">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51"/>
      <c r="Q3011" s="266"/>
      <c r="R3011" s="353"/>
      <c r="S3011" s="355"/>
      <c r="T3011" s="351"/>
      <c r="U3011" s="357"/>
      <c r="V3011" s="359"/>
      <c r="W3011" s="361"/>
      <c r="X3011" s="357"/>
      <c r="Y3011" s="353"/>
      <c r="Z3011" s="353"/>
      <c r="AA3011" s="353"/>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x14ac:dyDescent="0.15">
      <c r="A3012" s="241"/>
      <c r="B3012" s="242"/>
      <c r="C3012" s="243"/>
      <c r="D3012" s="244">
        <v>1</v>
      </c>
      <c r="E3012" s="245"/>
      <c r="F3012" s="245"/>
      <c r="G3012" s="244"/>
      <c r="H3012" s="246"/>
      <c r="I3012" s="246"/>
      <c r="J3012" s="244"/>
      <c r="K3012" s="245"/>
      <c r="L3012" s="244"/>
      <c r="M3012" s="244"/>
      <c r="N3012" s="244"/>
      <c r="O3012" s="257">
        <f t="shared" si="1951"/>
        <v>0</v>
      </c>
      <c r="P3012" s="363">
        <f>SUM(O3012:O3016)</f>
        <v>0</v>
      </c>
      <c r="Q3012" s="269"/>
      <c r="R3012" s="371">
        <f>SUMPRODUCT(Q3012:Q3016+0)</f>
        <v>0</v>
      </c>
      <c r="S3012" s="374" t="e">
        <f>R3012/P3012</f>
        <v>#DIV/0!</v>
      </c>
      <c r="T3012" s="363" t="e">
        <f>LOOKUP(S3012,{0.4,0.45,0.5,0.55,0.6,0.65,0.7,0.75,0.8,0.85,0.9,0.95,1},{0.1,0.175,0.25,0.325,0.4,0.475,0.55,0.625,0.7,0.775,0.85,0.925,1})</f>
        <v>#DIV/0!</v>
      </c>
      <c r="U3012" s="369"/>
      <c r="V3012" s="365"/>
      <c r="W3012" s="367"/>
      <c r="X3012" s="369"/>
      <c r="Y3012" s="371">
        <f>R3012-(V3012/10)-X3012</f>
        <v>0</v>
      </c>
      <c r="Z3012" s="371" t="e">
        <f>Y3012*T3012*AE3012</f>
        <v>#DIV/0!</v>
      </c>
      <c r="AA3012" s="371"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x14ac:dyDescent="0.15">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64"/>
      <c r="Q3013" s="271"/>
      <c r="R3013" s="372"/>
      <c r="S3013" s="375"/>
      <c r="T3013" s="364"/>
      <c r="U3013" s="370"/>
      <c r="V3013" s="366"/>
      <c r="W3013" s="368"/>
      <c r="X3013" s="370"/>
      <c r="Y3013" s="372"/>
      <c r="Z3013" s="372"/>
      <c r="AA3013" s="372"/>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x14ac:dyDescent="0.15">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64"/>
      <c r="Q3014" s="271"/>
      <c r="R3014" s="372"/>
      <c r="S3014" s="375"/>
      <c r="T3014" s="364"/>
      <c r="U3014" s="370"/>
      <c r="V3014" s="366"/>
      <c r="W3014" s="368"/>
      <c r="X3014" s="370"/>
      <c r="Y3014" s="372"/>
      <c r="Z3014" s="372"/>
      <c r="AA3014" s="372"/>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x14ac:dyDescent="0.15">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64"/>
      <c r="Q3015" s="271"/>
      <c r="R3015" s="372"/>
      <c r="S3015" s="375"/>
      <c r="T3015" s="364"/>
      <c r="U3015" s="370"/>
      <c r="V3015" s="366"/>
      <c r="W3015" s="368"/>
      <c r="X3015" s="370"/>
      <c r="Y3015" s="372"/>
      <c r="Z3015" s="372"/>
      <c r="AA3015" s="372"/>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x14ac:dyDescent="0.15">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64"/>
      <c r="Q3016" s="271"/>
      <c r="R3016" s="372"/>
      <c r="S3016" s="375"/>
      <c r="T3016" s="364"/>
      <c r="U3016" s="370"/>
      <c r="V3016" s="366"/>
      <c r="W3016" s="368"/>
      <c r="X3016" s="370"/>
      <c r="Y3016" s="372"/>
      <c r="Z3016" s="372"/>
      <c r="AA3016" s="372"/>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x14ac:dyDescent="0.15">
      <c r="A3017" s="229"/>
      <c r="B3017" s="230"/>
      <c r="C3017" s="231"/>
      <c r="D3017" s="232">
        <v>1</v>
      </c>
      <c r="E3017" s="233"/>
      <c r="F3017" s="233"/>
      <c r="G3017" s="232"/>
      <c r="H3017" s="234"/>
      <c r="I3017" s="234"/>
      <c r="J3017" s="232"/>
      <c r="K3017" s="233"/>
      <c r="L3017" s="232"/>
      <c r="M3017" s="232"/>
      <c r="N3017" s="232"/>
      <c r="O3017" s="255">
        <f t="shared" si="1951"/>
        <v>0</v>
      </c>
      <c r="P3017" s="350">
        <f>SUM(O3017:O3021)</f>
        <v>0</v>
      </c>
      <c r="Q3017" s="264"/>
      <c r="R3017" s="352">
        <f>SUMPRODUCT(Q3017:Q3021+0)</f>
        <v>0</v>
      </c>
      <c r="S3017" s="354" t="e">
        <f>R3017/P3017</f>
        <v>#DIV/0!</v>
      </c>
      <c r="T3017" s="350" t="e">
        <f>LOOKUP(S3017,{0.4,0.45,0.5,0.55,0.6,0.65,0.7,0.75,0.8,0.85,0.9,0.95,1},{0.1,0.175,0.25,0.325,0.4,0.475,0.55,0.625,0.7,0.775,0.85,0.925,1})</f>
        <v>#DIV/0!</v>
      </c>
      <c r="U3017" s="356"/>
      <c r="V3017" s="358"/>
      <c r="W3017" s="360"/>
      <c r="X3017" s="356"/>
      <c r="Y3017" s="352">
        <f>R3017-(V3017/10)-X3017</f>
        <v>0</v>
      </c>
      <c r="Z3017" s="352" t="e">
        <f>Y3017*T3017*AE3017</f>
        <v>#DIV/0!</v>
      </c>
      <c r="AA3017" s="352"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x14ac:dyDescent="0.15">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51"/>
      <c r="Q3018" s="266"/>
      <c r="R3018" s="353"/>
      <c r="S3018" s="355"/>
      <c r="T3018" s="351"/>
      <c r="U3018" s="357"/>
      <c r="V3018" s="359"/>
      <c r="W3018" s="361"/>
      <c r="X3018" s="357"/>
      <c r="Y3018" s="353"/>
      <c r="Z3018" s="353"/>
      <c r="AA3018" s="353"/>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x14ac:dyDescent="0.15">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51"/>
      <c r="Q3019" s="266"/>
      <c r="R3019" s="353"/>
      <c r="S3019" s="355"/>
      <c r="T3019" s="351"/>
      <c r="U3019" s="357"/>
      <c r="V3019" s="359"/>
      <c r="W3019" s="361"/>
      <c r="X3019" s="357"/>
      <c r="Y3019" s="353"/>
      <c r="Z3019" s="353"/>
      <c r="AA3019" s="353"/>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x14ac:dyDescent="0.15">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51"/>
      <c r="Q3020" s="266"/>
      <c r="R3020" s="353"/>
      <c r="S3020" s="355"/>
      <c r="T3020" s="351"/>
      <c r="U3020" s="357"/>
      <c r="V3020" s="359"/>
      <c r="W3020" s="361"/>
      <c r="X3020" s="357"/>
      <c r="Y3020" s="353"/>
      <c r="Z3020" s="353"/>
      <c r="AA3020" s="353"/>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x14ac:dyDescent="0.15">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51"/>
      <c r="Q3021" s="266"/>
      <c r="R3021" s="353"/>
      <c r="S3021" s="355"/>
      <c r="T3021" s="351"/>
      <c r="U3021" s="357"/>
      <c r="V3021" s="359"/>
      <c r="W3021" s="361"/>
      <c r="X3021" s="357"/>
      <c r="Y3021" s="353"/>
      <c r="Z3021" s="353"/>
      <c r="AA3021" s="353"/>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x14ac:dyDescent="0.15">
      <c r="A3022" s="241"/>
      <c r="B3022" s="242"/>
      <c r="C3022" s="243"/>
      <c r="D3022" s="244">
        <v>1</v>
      </c>
      <c r="E3022" s="245"/>
      <c r="F3022" s="245"/>
      <c r="G3022" s="244"/>
      <c r="H3022" s="246"/>
      <c r="I3022" s="246"/>
      <c r="J3022" s="244"/>
      <c r="K3022" s="245"/>
      <c r="L3022" s="244"/>
      <c r="M3022" s="244"/>
      <c r="N3022" s="244"/>
      <c r="O3022" s="257">
        <f t="shared" si="1951"/>
        <v>0</v>
      </c>
      <c r="P3022" s="363">
        <f>SUM(O3022:O3026)</f>
        <v>0</v>
      </c>
      <c r="Q3022" s="269"/>
      <c r="R3022" s="371">
        <f>SUMPRODUCT(Q3022:Q3026+0)</f>
        <v>0</v>
      </c>
      <c r="S3022" s="374" t="e">
        <f>R3022/P3022</f>
        <v>#DIV/0!</v>
      </c>
      <c r="T3022" s="363" t="e">
        <f>LOOKUP(S3022,{0.4,0.45,0.5,0.55,0.6,0.65,0.7,0.75,0.8,0.85,0.9,0.95,1},{0.1,0.175,0.25,0.325,0.4,0.475,0.55,0.625,0.7,0.775,0.85,0.925,1})</f>
        <v>#DIV/0!</v>
      </c>
      <c r="U3022" s="369"/>
      <c r="V3022" s="365"/>
      <c r="W3022" s="367"/>
      <c r="X3022" s="369"/>
      <c r="Y3022" s="371">
        <f>R3022-(V3022/10)-X3022</f>
        <v>0</v>
      </c>
      <c r="Z3022" s="371" t="e">
        <f>Y3022*T3022*AE3022</f>
        <v>#DIV/0!</v>
      </c>
      <c r="AA3022" s="371"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x14ac:dyDescent="0.15">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64"/>
      <c r="Q3023" s="271"/>
      <c r="R3023" s="372"/>
      <c r="S3023" s="375"/>
      <c r="T3023" s="364"/>
      <c r="U3023" s="370"/>
      <c r="V3023" s="366"/>
      <c r="W3023" s="368"/>
      <c r="X3023" s="370"/>
      <c r="Y3023" s="372"/>
      <c r="Z3023" s="372"/>
      <c r="AA3023" s="372"/>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x14ac:dyDescent="0.15">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64"/>
      <c r="Q3024" s="271"/>
      <c r="R3024" s="372"/>
      <c r="S3024" s="375"/>
      <c r="T3024" s="364"/>
      <c r="U3024" s="370"/>
      <c r="V3024" s="366"/>
      <c r="W3024" s="368"/>
      <c r="X3024" s="370"/>
      <c r="Y3024" s="372"/>
      <c r="Z3024" s="372"/>
      <c r="AA3024" s="372"/>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x14ac:dyDescent="0.15">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64"/>
      <c r="Q3025" s="271"/>
      <c r="R3025" s="372"/>
      <c r="S3025" s="375"/>
      <c r="T3025" s="364"/>
      <c r="U3025" s="370"/>
      <c r="V3025" s="366"/>
      <c r="W3025" s="368"/>
      <c r="X3025" s="370"/>
      <c r="Y3025" s="372"/>
      <c r="Z3025" s="372"/>
      <c r="AA3025" s="372"/>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x14ac:dyDescent="0.15">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64"/>
      <c r="Q3026" s="271"/>
      <c r="R3026" s="372"/>
      <c r="S3026" s="375"/>
      <c r="T3026" s="364"/>
      <c r="U3026" s="370"/>
      <c r="V3026" s="366"/>
      <c r="W3026" s="368"/>
      <c r="X3026" s="370"/>
      <c r="Y3026" s="372"/>
      <c r="Z3026" s="372"/>
      <c r="AA3026" s="372"/>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x14ac:dyDescent="0.15">
      <c r="A3027" s="229"/>
      <c r="B3027" s="230"/>
      <c r="C3027" s="231"/>
      <c r="D3027" s="232">
        <v>1</v>
      </c>
      <c r="E3027" s="233"/>
      <c r="F3027" s="233"/>
      <c r="G3027" s="232"/>
      <c r="H3027" s="234"/>
      <c r="I3027" s="234"/>
      <c r="J3027" s="232"/>
      <c r="K3027" s="233"/>
      <c r="L3027" s="232"/>
      <c r="M3027" s="232"/>
      <c r="N3027" s="232"/>
      <c r="O3027" s="255">
        <f t="shared" si="1951"/>
        <v>0</v>
      </c>
      <c r="P3027" s="350">
        <f>SUM(O3027:O3031)</f>
        <v>0</v>
      </c>
      <c r="Q3027" s="264"/>
      <c r="R3027" s="352">
        <f>SUMPRODUCT(Q3027:Q3031+0)</f>
        <v>0</v>
      </c>
      <c r="S3027" s="354" t="e">
        <f>R3027/P3027</f>
        <v>#DIV/0!</v>
      </c>
      <c r="T3027" s="350" t="e">
        <f>LOOKUP(S3027,{0.4,0.45,0.5,0.55,0.6,0.65,0.7,0.75,0.8,0.85,0.9,0.95,1},{0.1,0.175,0.25,0.325,0.4,0.475,0.55,0.625,0.7,0.775,0.85,0.925,1})</f>
        <v>#DIV/0!</v>
      </c>
      <c r="U3027" s="356"/>
      <c r="V3027" s="358"/>
      <c r="W3027" s="360"/>
      <c r="X3027" s="356"/>
      <c r="Y3027" s="352">
        <f>R3027-(V3027/10)-X3027</f>
        <v>0</v>
      </c>
      <c r="Z3027" s="352" t="e">
        <f>Y3027*T3027*AE3027</f>
        <v>#DIV/0!</v>
      </c>
      <c r="AA3027" s="352"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x14ac:dyDescent="0.15">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51"/>
      <c r="Q3028" s="266"/>
      <c r="R3028" s="353"/>
      <c r="S3028" s="355"/>
      <c r="T3028" s="351"/>
      <c r="U3028" s="357"/>
      <c r="V3028" s="359"/>
      <c r="W3028" s="361"/>
      <c r="X3028" s="357"/>
      <c r="Y3028" s="353"/>
      <c r="Z3028" s="353"/>
      <c r="AA3028" s="353"/>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x14ac:dyDescent="0.15">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51"/>
      <c r="Q3029" s="266"/>
      <c r="R3029" s="353"/>
      <c r="S3029" s="355"/>
      <c r="T3029" s="351"/>
      <c r="U3029" s="357"/>
      <c r="V3029" s="359"/>
      <c r="W3029" s="361"/>
      <c r="X3029" s="357"/>
      <c r="Y3029" s="353"/>
      <c r="Z3029" s="353"/>
      <c r="AA3029" s="353"/>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x14ac:dyDescent="0.15">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51"/>
      <c r="Q3030" s="266"/>
      <c r="R3030" s="353"/>
      <c r="S3030" s="355"/>
      <c r="T3030" s="351"/>
      <c r="U3030" s="357"/>
      <c r="V3030" s="359"/>
      <c r="W3030" s="361"/>
      <c r="X3030" s="357"/>
      <c r="Y3030" s="353"/>
      <c r="Z3030" s="353"/>
      <c r="AA3030" s="353"/>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x14ac:dyDescent="0.15">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51"/>
      <c r="Q3031" s="266"/>
      <c r="R3031" s="353"/>
      <c r="S3031" s="355"/>
      <c r="T3031" s="351"/>
      <c r="U3031" s="357"/>
      <c r="V3031" s="359"/>
      <c r="W3031" s="361"/>
      <c r="X3031" s="357"/>
      <c r="Y3031" s="353"/>
      <c r="Z3031" s="353"/>
      <c r="AA3031" s="353"/>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x14ac:dyDescent="0.15">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x14ac:dyDescent="0.15">
      <c r="A3033" s="229"/>
      <c r="B3033" s="230"/>
      <c r="C3033" s="231"/>
      <c r="D3033" s="232">
        <v>1</v>
      </c>
      <c r="E3033" s="233"/>
      <c r="F3033" s="233"/>
      <c r="G3033" s="232"/>
      <c r="H3033" s="234"/>
      <c r="I3033" s="234"/>
      <c r="J3033" s="232"/>
      <c r="K3033" s="233"/>
      <c r="L3033" s="232"/>
      <c r="M3033" s="232"/>
      <c r="N3033" s="232"/>
      <c r="O3033" s="255">
        <f t="shared" ref="O3033:O3057" si="1968">N3033*M3033</f>
        <v>0</v>
      </c>
      <c r="P3033" s="350">
        <f>SUM(O3033:O3037)</f>
        <v>0</v>
      </c>
      <c r="Q3033" s="264"/>
      <c r="R3033" s="352">
        <f>SUMPRODUCT(Q3033:Q3037+0)</f>
        <v>0</v>
      </c>
      <c r="S3033" s="354" t="e">
        <f>R3033/P3033</f>
        <v>#DIV/0!</v>
      </c>
      <c r="T3033" s="350" t="e">
        <f>LOOKUP(S3033,{0.4,0.45,0.5,0.55,0.6,0.65,0.7,0.75,0.8,0.85,0.9,0.95,1},{0.1,0.175,0.25,0.325,0.4,0.475,0.55,0.625,0.7,0.775,0.85,0.925,1})</f>
        <v>#DIV/0!</v>
      </c>
      <c r="U3033" s="356"/>
      <c r="V3033" s="358"/>
      <c r="W3033" s="360"/>
      <c r="X3033" s="356"/>
      <c r="Y3033" s="352">
        <f>R3033-(V3033/10)-X3033</f>
        <v>0</v>
      </c>
      <c r="Z3033" s="352" t="e">
        <f>Y3033*T3033*AE3033</f>
        <v>#DIV/0!</v>
      </c>
      <c r="AA3033" s="352"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x14ac:dyDescent="0.15">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51"/>
      <c r="Q3034" s="266"/>
      <c r="R3034" s="353"/>
      <c r="S3034" s="355"/>
      <c r="T3034" s="351"/>
      <c r="U3034" s="357"/>
      <c r="V3034" s="359"/>
      <c r="W3034" s="361"/>
      <c r="X3034" s="357"/>
      <c r="Y3034" s="353"/>
      <c r="Z3034" s="353"/>
      <c r="AA3034" s="353"/>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x14ac:dyDescent="0.15">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51"/>
      <c r="Q3035" s="266"/>
      <c r="R3035" s="353"/>
      <c r="S3035" s="355"/>
      <c r="T3035" s="351"/>
      <c r="U3035" s="357"/>
      <c r="V3035" s="359"/>
      <c r="W3035" s="361"/>
      <c r="X3035" s="357"/>
      <c r="Y3035" s="353"/>
      <c r="Z3035" s="353"/>
      <c r="AA3035" s="353"/>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x14ac:dyDescent="0.15">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51"/>
      <c r="Q3036" s="266"/>
      <c r="R3036" s="353"/>
      <c r="S3036" s="355"/>
      <c r="T3036" s="351"/>
      <c r="U3036" s="357"/>
      <c r="V3036" s="359"/>
      <c r="W3036" s="361"/>
      <c r="X3036" s="357"/>
      <c r="Y3036" s="353"/>
      <c r="Z3036" s="353"/>
      <c r="AA3036" s="353"/>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x14ac:dyDescent="0.15">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51"/>
      <c r="Q3037" s="266"/>
      <c r="R3037" s="353"/>
      <c r="S3037" s="355"/>
      <c r="T3037" s="351"/>
      <c r="U3037" s="357"/>
      <c r="V3037" s="359"/>
      <c r="W3037" s="361"/>
      <c r="X3037" s="357"/>
      <c r="Y3037" s="353"/>
      <c r="Z3037" s="353"/>
      <c r="AA3037" s="353"/>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x14ac:dyDescent="0.15">
      <c r="A3038" s="241"/>
      <c r="B3038" s="242"/>
      <c r="C3038" s="243"/>
      <c r="D3038" s="244">
        <v>1</v>
      </c>
      <c r="E3038" s="245"/>
      <c r="F3038" s="245"/>
      <c r="G3038" s="244"/>
      <c r="H3038" s="246"/>
      <c r="I3038" s="246"/>
      <c r="J3038" s="244"/>
      <c r="K3038" s="245"/>
      <c r="L3038" s="244"/>
      <c r="M3038" s="244"/>
      <c r="N3038" s="244"/>
      <c r="O3038" s="257">
        <f t="shared" si="1968"/>
        <v>0</v>
      </c>
      <c r="P3038" s="363">
        <f>SUM(O3038:O3042)</f>
        <v>0</v>
      </c>
      <c r="Q3038" s="269"/>
      <c r="R3038" s="371">
        <f>SUMPRODUCT(Q3038:Q3042+0)</f>
        <v>0</v>
      </c>
      <c r="S3038" s="374" t="e">
        <f>R3038/P3038</f>
        <v>#DIV/0!</v>
      </c>
      <c r="T3038" s="363" t="e">
        <f>LOOKUP(S3038,{0.4,0.45,0.5,0.55,0.6,0.65,0.7,0.75,0.8,0.85,0.9,0.95,1},{0.1,0.175,0.25,0.325,0.4,0.475,0.55,0.625,0.7,0.775,0.85,0.925,1})</f>
        <v>#DIV/0!</v>
      </c>
      <c r="U3038" s="369"/>
      <c r="V3038" s="365"/>
      <c r="W3038" s="367"/>
      <c r="X3038" s="369"/>
      <c r="Y3038" s="371">
        <f>R3038-(V3038/10)-X3038</f>
        <v>0</v>
      </c>
      <c r="Z3038" s="371" t="e">
        <f>Y3038*T3038*AE3038</f>
        <v>#DIV/0!</v>
      </c>
      <c r="AA3038" s="371"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x14ac:dyDescent="0.15">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64"/>
      <c r="Q3039" s="271"/>
      <c r="R3039" s="372"/>
      <c r="S3039" s="375"/>
      <c r="T3039" s="364"/>
      <c r="U3039" s="370"/>
      <c r="V3039" s="366"/>
      <c r="W3039" s="368"/>
      <c r="X3039" s="370"/>
      <c r="Y3039" s="372"/>
      <c r="Z3039" s="372"/>
      <c r="AA3039" s="372"/>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x14ac:dyDescent="0.15">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64"/>
      <c r="Q3040" s="271"/>
      <c r="R3040" s="372"/>
      <c r="S3040" s="375"/>
      <c r="T3040" s="364"/>
      <c r="U3040" s="370"/>
      <c r="V3040" s="366"/>
      <c r="W3040" s="368"/>
      <c r="X3040" s="370"/>
      <c r="Y3040" s="372"/>
      <c r="Z3040" s="372"/>
      <c r="AA3040" s="372"/>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x14ac:dyDescent="0.15">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64"/>
      <c r="Q3041" s="271"/>
      <c r="R3041" s="372"/>
      <c r="S3041" s="375"/>
      <c r="T3041" s="364"/>
      <c r="U3041" s="370"/>
      <c r="V3041" s="366"/>
      <c r="W3041" s="368"/>
      <c r="X3041" s="370"/>
      <c r="Y3041" s="372"/>
      <c r="Z3041" s="372"/>
      <c r="AA3041" s="372"/>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x14ac:dyDescent="0.15">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64"/>
      <c r="Q3042" s="271"/>
      <c r="R3042" s="372"/>
      <c r="S3042" s="375"/>
      <c r="T3042" s="364"/>
      <c r="U3042" s="370"/>
      <c r="V3042" s="366"/>
      <c r="W3042" s="368"/>
      <c r="X3042" s="370"/>
      <c r="Y3042" s="372"/>
      <c r="Z3042" s="372"/>
      <c r="AA3042" s="372"/>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x14ac:dyDescent="0.15">
      <c r="A3043" s="229"/>
      <c r="B3043" s="230"/>
      <c r="C3043" s="231"/>
      <c r="D3043" s="232">
        <v>1</v>
      </c>
      <c r="E3043" s="233"/>
      <c r="F3043" s="233"/>
      <c r="G3043" s="232"/>
      <c r="H3043" s="234"/>
      <c r="I3043" s="234"/>
      <c r="J3043" s="232"/>
      <c r="K3043" s="233"/>
      <c r="L3043" s="232"/>
      <c r="M3043" s="232"/>
      <c r="N3043" s="232"/>
      <c r="O3043" s="255">
        <f t="shared" si="1968"/>
        <v>0</v>
      </c>
      <c r="P3043" s="350">
        <f>SUM(O3043:O3047)</f>
        <v>0</v>
      </c>
      <c r="Q3043" s="264"/>
      <c r="R3043" s="352">
        <f>SUMPRODUCT(Q3043:Q3047+0)</f>
        <v>0</v>
      </c>
      <c r="S3043" s="354" t="e">
        <f>R3043/P3043</f>
        <v>#DIV/0!</v>
      </c>
      <c r="T3043" s="350" t="e">
        <f>LOOKUP(S3043,{0.4,0.45,0.5,0.55,0.6,0.65,0.7,0.75,0.8,0.85,0.9,0.95,1},{0.1,0.175,0.25,0.325,0.4,0.475,0.55,0.625,0.7,0.775,0.85,0.925,1})</f>
        <v>#DIV/0!</v>
      </c>
      <c r="U3043" s="356"/>
      <c r="V3043" s="358"/>
      <c r="W3043" s="360"/>
      <c r="X3043" s="356"/>
      <c r="Y3043" s="352">
        <f>R3043-(V3043/10)-X3043</f>
        <v>0</v>
      </c>
      <c r="Z3043" s="352" t="e">
        <f>Y3043*T3043*AE3043</f>
        <v>#DIV/0!</v>
      </c>
      <c r="AA3043" s="352"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x14ac:dyDescent="0.15">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51"/>
      <c r="Q3044" s="266"/>
      <c r="R3044" s="353"/>
      <c r="S3044" s="355"/>
      <c r="T3044" s="351"/>
      <c r="U3044" s="357"/>
      <c r="V3044" s="359"/>
      <c r="W3044" s="361"/>
      <c r="X3044" s="357"/>
      <c r="Y3044" s="353"/>
      <c r="Z3044" s="353"/>
      <c r="AA3044" s="353"/>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x14ac:dyDescent="0.15">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51"/>
      <c r="Q3045" s="266"/>
      <c r="R3045" s="353"/>
      <c r="S3045" s="355"/>
      <c r="T3045" s="351"/>
      <c r="U3045" s="357"/>
      <c r="V3045" s="359"/>
      <c r="W3045" s="361"/>
      <c r="X3045" s="357"/>
      <c r="Y3045" s="353"/>
      <c r="Z3045" s="353"/>
      <c r="AA3045" s="353"/>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x14ac:dyDescent="0.15">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51"/>
      <c r="Q3046" s="266"/>
      <c r="R3046" s="353"/>
      <c r="S3046" s="355"/>
      <c r="T3046" s="351"/>
      <c r="U3046" s="357"/>
      <c r="V3046" s="359"/>
      <c r="W3046" s="361"/>
      <c r="X3046" s="357"/>
      <c r="Y3046" s="353"/>
      <c r="Z3046" s="353"/>
      <c r="AA3046" s="353"/>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x14ac:dyDescent="0.15">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51"/>
      <c r="Q3047" s="266"/>
      <c r="R3047" s="353"/>
      <c r="S3047" s="355"/>
      <c r="T3047" s="351"/>
      <c r="U3047" s="357"/>
      <c r="V3047" s="359"/>
      <c r="W3047" s="361"/>
      <c r="X3047" s="357"/>
      <c r="Y3047" s="353"/>
      <c r="Z3047" s="353"/>
      <c r="AA3047" s="353"/>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x14ac:dyDescent="0.15">
      <c r="A3048" s="241"/>
      <c r="B3048" s="242"/>
      <c r="C3048" s="243"/>
      <c r="D3048" s="244">
        <v>1</v>
      </c>
      <c r="E3048" s="245"/>
      <c r="F3048" s="245"/>
      <c r="G3048" s="244"/>
      <c r="H3048" s="246"/>
      <c r="I3048" s="246"/>
      <c r="J3048" s="244"/>
      <c r="K3048" s="245"/>
      <c r="L3048" s="244"/>
      <c r="M3048" s="244"/>
      <c r="N3048" s="244"/>
      <c r="O3048" s="257">
        <f t="shared" si="1968"/>
        <v>0</v>
      </c>
      <c r="P3048" s="363">
        <f>SUM(O3048:O3052)</f>
        <v>0</v>
      </c>
      <c r="Q3048" s="269"/>
      <c r="R3048" s="371">
        <f>SUMPRODUCT(Q3048:Q3052+0)</f>
        <v>0</v>
      </c>
      <c r="S3048" s="374" t="e">
        <f>R3048/P3048</f>
        <v>#DIV/0!</v>
      </c>
      <c r="T3048" s="363" t="e">
        <f>LOOKUP(S3048,{0.4,0.45,0.5,0.55,0.6,0.65,0.7,0.75,0.8,0.85,0.9,0.95,1},{0.1,0.175,0.25,0.325,0.4,0.475,0.55,0.625,0.7,0.775,0.85,0.925,1})</f>
        <v>#DIV/0!</v>
      </c>
      <c r="U3048" s="369"/>
      <c r="V3048" s="365"/>
      <c r="W3048" s="367"/>
      <c r="X3048" s="369"/>
      <c r="Y3048" s="371">
        <f>R3048-(V3048/10)-X3048</f>
        <v>0</v>
      </c>
      <c r="Z3048" s="371" t="e">
        <f>Y3048*T3048*AE3048</f>
        <v>#DIV/0!</v>
      </c>
      <c r="AA3048" s="371"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x14ac:dyDescent="0.15">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64"/>
      <c r="Q3049" s="271"/>
      <c r="R3049" s="372"/>
      <c r="S3049" s="375"/>
      <c r="T3049" s="364"/>
      <c r="U3049" s="370"/>
      <c r="V3049" s="366"/>
      <c r="W3049" s="368"/>
      <c r="X3049" s="370"/>
      <c r="Y3049" s="372"/>
      <c r="Z3049" s="372"/>
      <c r="AA3049" s="372"/>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x14ac:dyDescent="0.15">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64"/>
      <c r="Q3050" s="271"/>
      <c r="R3050" s="372"/>
      <c r="S3050" s="375"/>
      <c r="T3050" s="364"/>
      <c r="U3050" s="370"/>
      <c r="V3050" s="366"/>
      <c r="W3050" s="368"/>
      <c r="X3050" s="370"/>
      <c r="Y3050" s="372"/>
      <c r="Z3050" s="372"/>
      <c r="AA3050" s="372"/>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x14ac:dyDescent="0.15">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64"/>
      <c r="Q3051" s="271"/>
      <c r="R3051" s="372"/>
      <c r="S3051" s="375"/>
      <c r="T3051" s="364"/>
      <c r="U3051" s="370"/>
      <c r="V3051" s="366"/>
      <c r="W3051" s="368"/>
      <c r="X3051" s="370"/>
      <c r="Y3051" s="372"/>
      <c r="Z3051" s="372"/>
      <c r="AA3051" s="372"/>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x14ac:dyDescent="0.15">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64"/>
      <c r="Q3052" s="271"/>
      <c r="R3052" s="372"/>
      <c r="S3052" s="375"/>
      <c r="T3052" s="364"/>
      <c r="U3052" s="370"/>
      <c r="V3052" s="366"/>
      <c r="W3052" s="368"/>
      <c r="X3052" s="370"/>
      <c r="Y3052" s="372"/>
      <c r="Z3052" s="372"/>
      <c r="AA3052" s="372"/>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x14ac:dyDescent="0.15">
      <c r="A3053" s="229"/>
      <c r="B3053" s="230"/>
      <c r="C3053" s="231"/>
      <c r="D3053" s="232">
        <v>1</v>
      </c>
      <c r="E3053" s="233"/>
      <c r="F3053" s="233"/>
      <c r="G3053" s="232"/>
      <c r="H3053" s="234"/>
      <c r="I3053" s="234"/>
      <c r="J3053" s="232"/>
      <c r="K3053" s="233"/>
      <c r="L3053" s="232"/>
      <c r="M3053" s="232"/>
      <c r="N3053" s="232"/>
      <c r="O3053" s="255">
        <f t="shared" si="1968"/>
        <v>0</v>
      </c>
      <c r="P3053" s="350">
        <f>SUM(O3053:O3057)</f>
        <v>0</v>
      </c>
      <c r="Q3053" s="264"/>
      <c r="R3053" s="352">
        <f>SUMPRODUCT(Q3053:Q3057+0)</f>
        <v>0</v>
      </c>
      <c r="S3053" s="354" t="e">
        <f>R3053/P3053</f>
        <v>#DIV/0!</v>
      </c>
      <c r="T3053" s="350" t="e">
        <f>LOOKUP(S3053,{0.4,0.45,0.5,0.55,0.6,0.65,0.7,0.75,0.8,0.85,0.9,0.95,1},{0.1,0.175,0.25,0.325,0.4,0.475,0.55,0.625,0.7,0.775,0.85,0.925,1})</f>
        <v>#DIV/0!</v>
      </c>
      <c r="U3053" s="356"/>
      <c r="V3053" s="358"/>
      <c r="W3053" s="360"/>
      <c r="X3053" s="356"/>
      <c r="Y3053" s="352">
        <f>R3053-(V3053/10)-X3053</f>
        <v>0</v>
      </c>
      <c r="Z3053" s="352" t="e">
        <f>Y3053*T3053*AE3053</f>
        <v>#DIV/0!</v>
      </c>
      <c r="AA3053" s="352"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x14ac:dyDescent="0.15">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51"/>
      <c r="Q3054" s="266"/>
      <c r="R3054" s="353"/>
      <c r="S3054" s="355"/>
      <c r="T3054" s="351"/>
      <c r="U3054" s="357"/>
      <c r="V3054" s="359"/>
      <c r="W3054" s="361"/>
      <c r="X3054" s="357"/>
      <c r="Y3054" s="353"/>
      <c r="Z3054" s="353"/>
      <c r="AA3054" s="353"/>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x14ac:dyDescent="0.15">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51"/>
      <c r="Q3055" s="266"/>
      <c r="R3055" s="353"/>
      <c r="S3055" s="355"/>
      <c r="T3055" s="351"/>
      <c r="U3055" s="357"/>
      <c r="V3055" s="359"/>
      <c r="W3055" s="361"/>
      <c r="X3055" s="357"/>
      <c r="Y3055" s="353"/>
      <c r="Z3055" s="353"/>
      <c r="AA3055" s="353"/>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x14ac:dyDescent="0.15">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51"/>
      <c r="Q3056" s="266"/>
      <c r="R3056" s="353"/>
      <c r="S3056" s="355"/>
      <c r="T3056" s="351"/>
      <c r="U3056" s="357"/>
      <c r="V3056" s="359"/>
      <c r="W3056" s="361"/>
      <c r="X3056" s="357"/>
      <c r="Y3056" s="353"/>
      <c r="Z3056" s="353"/>
      <c r="AA3056" s="353"/>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x14ac:dyDescent="0.15">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51"/>
      <c r="Q3057" s="266"/>
      <c r="R3057" s="353"/>
      <c r="S3057" s="355"/>
      <c r="T3057" s="351"/>
      <c r="U3057" s="357"/>
      <c r="V3057" s="359"/>
      <c r="W3057" s="361"/>
      <c r="X3057" s="357"/>
      <c r="Y3057" s="353"/>
      <c r="Z3057" s="353"/>
      <c r="AA3057" s="353"/>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x14ac:dyDescent="0.15">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x14ac:dyDescent="0.15">
      <c r="A3059" s="229"/>
      <c r="B3059" s="230"/>
      <c r="C3059" s="231"/>
      <c r="D3059" s="232">
        <v>1</v>
      </c>
      <c r="E3059" s="233"/>
      <c r="F3059" s="233"/>
      <c r="G3059" s="232"/>
      <c r="H3059" s="234"/>
      <c r="I3059" s="234"/>
      <c r="J3059" s="232"/>
      <c r="K3059" s="233"/>
      <c r="L3059" s="232"/>
      <c r="M3059" s="232"/>
      <c r="N3059" s="232"/>
      <c r="O3059" s="255">
        <f t="shared" ref="O3059:O3083" si="1985">N3059*M3059</f>
        <v>0</v>
      </c>
      <c r="P3059" s="350">
        <f>SUM(O3059:O3063)</f>
        <v>0</v>
      </c>
      <c r="Q3059" s="264"/>
      <c r="R3059" s="352">
        <f>SUMPRODUCT(Q3059:Q3063+0)</f>
        <v>0</v>
      </c>
      <c r="S3059" s="354" t="e">
        <f>R3059/P3059</f>
        <v>#DIV/0!</v>
      </c>
      <c r="T3059" s="350" t="e">
        <f>LOOKUP(S3059,{0.4,0.45,0.5,0.55,0.6,0.65,0.7,0.75,0.8,0.85,0.9,0.95,1},{0.1,0.175,0.25,0.325,0.4,0.475,0.55,0.625,0.7,0.775,0.85,0.925,1})</f>
        <v>#DIV/0!</v>
      </c>
      <c r="U3059" s="356"/>
      <c r="V3059" s="358"/>
      <c r="W3059" s="360"/>
      <c r="X3059" s="356"/>
      <c r="Y3059" s="352">
        <f>R3059-(V3059/10)-X3059</f>
        <v>0</v>
      </c>
      <c r="Z3059" s="352" t="e">
        <f>Y3059*T3059*AE3059</f>
        <v>#DIV/0!</v>
      </c>
      <c r="AA3059" s="352"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x14ac:dyDescent="0.15">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51"/>
      <c r="Q3060" s="266"/>
      <c r="R3060" s="353"/>
      <c r="S3060" s="355"/>
      <c r="T3060" s="351"/>
      <c r="U3060" s="357"/>
      <c r="V3060" s="359"/>
      <c r="W3060" s="361"/>
      <c r="X3060" s="357"/>
      <c r="Y3060" s="353"/>
      <c r="Z3060" s="353"/>
      <c r="AA3060" s="353"/>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x14ac:dyDescent="0.15">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51"/>
      <c r="Q3061" s="266"/>
      <c r="R3061" s="353"/>
      <c r="S3061" s="355"/>
      <c r="T3061" s="351"/>
      <c r="U3061" s="357"/>
      <c r="V3061" s="359"/>
      <c r="W3061" s="361"/>
      <c r="X3061" s="357"/>
      <c r="Y3061" s="353"/>
      <c r="Z3061" s="353"/>
      <c r="AA3061" s="353"/>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x14ac:dyDescent="0.15">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51"/>
      <c r="Q3062" s="266"/>
      <c r="R3062" s="353"/>
      <c r="S3062" s="355"/>
      <c r="T3062" s="351"/>
      <c r="U3062" s="357"/>
      <c r="V3062" s="359"/>
      <c r="W3062" s="361"/>
      <c r="X3062" s="357"/>
      <c r="Y3062" s="353"/>
      <c r="Z3062" s="353"/>
      <c r="AA3062" s="353"/>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x14ac:dyDescent="0.15">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51"/>
      <c r="Q3063" s="266"/>
      <c r="R3063" s="353"/>
      <c r="S3063" s="355"/>
      <c r="T3063" s="351"/>
      <c r="U3063" s="357"/>
      <c r="V3063" s="359"/>
      <c r="W3063" s="361"/>
      <c r="X3063" s="357"/>
      <c r="Y3063" s="353"/>
      <c r="Z3063" s="353"/>
      <c r="AA3063" s="353"/>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x14ac:dyDescent="0.15">
      <c r="A3064" s="241"/>
      <c r="B3064" s="242"/>
      <c r="C3064" s="243"/>
      <c r="D3064" s="244">
        <v>1</v>
      </c>
      <c r="E3064" s="245"/>
      <c r="F3064" s="245"/>
      <c r="G3064" s="244"/>
      <c r="H3064" s="246"/>
      <c r="I3064" s="246"/>
      <c r="J3064" s="244"/>
      <c r="K3064" s="245"/>
      <c r="L3064" s="244"/>
      <c r="M3064" s="244"/>
      <c r="N3064" s="244"/>
      <c r="O3064" s="257">
        <f t="shared" si="1985"/>
        <v>0</v>
      </c>
      <c r="P3064" s="363">
        <f>SUM(O3064:O3068)</f>
        <v>0</v>
      </c>
      <c r="Q3064" s="269"/>
      <c r="R3064" s="371">
        <f>SUMPRODUCT(Q3064:Q3068+0)</f>
        <v>0</v>
      </c>
      <c r="S3064" s="374" t="e">
        <f>R3064/P3064</f>
        <v>#DIV/0!</v>
      </c>
      <c r="T3064" s="363" t="e">
        <f>LOOKUP(S3064,{0.4,0.45,0.5,0.55,0.6,0.65,0.7,0.75,0.8,0.85,0.9,0.95,1},{0.1,0.175,0.25,0.325,0.4,0.475,0.55,0.625,0.7,0.775,0.85,0.925,1})</f>
        <v>#DIV/0!</v>
      </c>
      <c r="U3064" s="369"/>
      <c r="V3064" s="365"/>
      <c r="W3064" s="367"/>
      <c r="X3064" s="369"/>
      <c r="Y3064" s="371">
        <f>R3064-(V3064/10)-X3064</f>
        <v>0</v>
      </c>
      <c r="Z3064" s="371" t="e">
        <f>Y3064*T3064*AE3064</f>
        <v>#DIV/0!</v>
      </c>
      <c r="AA3064" s="371"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x14ac:dyDescent="0.15">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64"/>
      <c r="Q3065" s="271"/>
      <c r="R3065" s="372"/>
      <c r="S3065" s="375"/>
      <c r="T3065" s="364"/>
      <c r="U3065" s="370"/>
      <c r="V3065" s="366"/>
      <c r="W3065" s="368"/>
      <c r="X3065" s="370"/>
      <c r="Y3065" s="372"/>
      <c r="Z3065" s="372"/>
      <c r="AA3065" s="372"/>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x14ac:dyDescent="0.15">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64"/>
      <c r="Q3066" s="271"/>
      <c r="R3066" s="372"/>
      <c r="S3066" s="375"/>
      <c r="T3066" s="364"/>
      <c r="U3066" s="370"/>
      <c r="V3066" s="366"/>
      <c r="W3066" s="368"/>
      <c r="X3066" s="370"/>
      <c r="Y3066" s="372"/>
      <c r="Z3066" s="372"/>
      <c r="AA3066" s="372"/>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x14ac:dyDescent="0.15">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64"/>
      <c r="Q3067" s="271"/>
      <c r="R3067" s="372"/>
      <c r="S3067" s="375"/>
      <c r="T3067" s="364"/>
      <c r="U3067" s="370"/>
      <c r="V3067" s="366"/>
      <c r="W3067" s="368"/>
      <c r="X3067" s="370"/>
      <c r="Y3067" s="372"/>
      <c r="Z3067" s="372"/>
      <c r="AA3067" s="372"/>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x14ac:dyDescent="0.15">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64"/>
      <c r="Q3068" s="271"/>
      <c r="R3068" s="372"/>
      <c r="S3068" s="375"/>
      <c r="T3068" s="364"/>
      <c r="U3068" s="370"/>
      <c r="V3068" s="366"/>
      <c r="W3068" s="368"/>
      <c r="X3068" s="370"/>
      <c r="Y3068" s="372"/>
      <c r="Z3068" s="372"/>
      <c r="AA3068" s="372"/>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x14ac:dyDescent="0.15">
      <c r="A3069" s="229"/>
      <c r="B3069" s="230"/>
      <c r="C3069" s="231"/>
      <c r="D3069" s="232">
        <v>1</v>
      </c>
      <c r="E3069" s="233"/>
      <c r="F3069" s="233"/>
      <c r="G3069" s="232"/>
      <c r="H3069" s="234"/>
      <c r="I3069" s="234"/>
      <c r="J3069" s="232"/>
      <c r="K3069" s="233"/>
      <c r="L3069" s="232"/>
      <c r="M3069" s="232"/>
      <c r="N3069" s="232"/>
      <c r="O3069" s="255">
        <f t="shared" si="1985"/>
        <v>0</v>
      </c>
      <c r="P3069" s="350">
        <f>SUM(O3069:O3073)</f>
        <v>0</v>
      </c>
      <c r="Q3069" s="264"/>
      <c r="R3069" s="352">
        <f>SUMPRODUCT(Q3069:Q3073+0)</f>
        <v>0</v>
      </c>
      <c r="S3069" s="354" t="e">
        <f>R3069/P3069</f>
        <v>#DIV/0!</v>
      </c>
      <c r="T3069" s="350" t="e">
        <f>LOOKUP(S3069,{0.4,0.45,0.5,0.55,0.6,0.65,0.7,0.75,0.8,0.85,0.9,0.95,1},{0.1,0.175,0.25,0.325,0.4,0.475,0.55,0.625,0.7,0.775,0.85,0.925,1})</f>
        <v>#DIV/0!</v>
      </c>
      <c r="U3069" s="356"/>
      <c r="V3069" s="358"/>
      <c r="W3069" s="360"/>
      <c r="X3069" s="356"/>
      <c r="Y3069" s="352">
        <f>R3069-(V3069/10)-X3069</f>
        <v>0</v>
      </c>
      <c r="Z3069" s="352" t="e">
        <f>Y3069*T3069*AE3069</f>
        <v>#DIV/0!</v>
      </c>
      <c r="AA3069" s="352"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x14ac:dyDescent="0.15">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51"/>
      <c r="Q3070" s="266"/>
      <c r="R3070" s="353"/>
      <c r="S3070" s="355"/>
      <c r="T3070" s="351"/>
      <c r="U3070" s="357"/>
      <c r="V3070" s="359"/>
      <c r="W3070" s="361"/>
      <c r="X3070" s="357"/>
      <c r="Y3070" s="353"/>
      <c r="Z3070" s="353"/>
      <c r="AA3070" s="353"/>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x14ac:dyDescent="0.15">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51"/>
      <c r="Q3071" s="266"/>
      <c r="R3071" s="353"/>
      <c r="S3071" s="355"/>
      <c r="T3071" s="351"/>
      <c r="U3071" s="357"/>
      <c r="V3071" s="359"/>
      <c r="W3071" s="361"/>
      <c r="X3071" s="357"/>
      <c r="Y3071" s="353"/>
      <c r="Z3071" s="353"/>
      <c r="AA3071" s="353"/>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x14ac:dyDescent="0.15">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51"/>
      <c r="Q3072" s="266"/>
      <c r="R3072" s="353"/>
      <c r="S3072" s="355"/>
      <c r="T3072" s="351"/>
      <c r="U3072" s="357"/>
      <c r="V3072" s="359"/>
      <c r="W3072" s="361"/>
      <c r="X3072" s="357"/>
      <c r="Y3072" s="353"/>
      <c r="Z3072" s="353"/>
      <c r="AA3072" s="353"/>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x14ac:dyDescent="0.15">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51"/>
      <c r="Q3073" s="266"/>
      <c r="R3073" s="353"/>
      <c r="S3073" s="355"/>
      <c r="T3073" s="351"/>
      <c r="U3073" s="357"/>
      <c r="V3073" s="359"/>
      <c r="W3073" s="361"/>
      <c r="X3073" s="357"/>
      <c r="Y3073" s="353"/>
      <c r="Z3073" s="353"/>
      <c r="AA3073" s="353"/>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x14ac:dyDescent="0.15">
      <c r="A3074" s="241"/>
      <c r="B3074" s="242"/>
      <c r="C3074" s="243"/>
      <c r="D3074" s="244">
        <v>1</v>
      </c>
      <c r="E3074" s="245"/>
      <c r="F3074" s="245"/>
      <c r="G3074" s="244"/>
      <c r="H3074" s="246"/>
      <c r="I3074" s="246"/>
      <c r="J3074" s="244"/>
      <c r="K3074" s="245"/>
      <c r="L3074" s="244"/>
      <c r="M3074" s="244"/>
      <c r="N3074" s="244"/>
      <c r="O3074" s="257">
        <f t="shared" si="1985"/>
        <v>0</v>
      </c>
      <c r="P3074" s="363">
        <f>SUM(O3074:O3078)</f>
        <v>0</v>
      </c>
      <c r="Q3074" s="269"/>
      <c r="R3074" s="371">
        <f>SUMPRODUCT(Q3074:Q3078+0)</f>
        <v>0</v>
      </c>
      <c r="S3074" s="374" t="e">
        <f>R3074/P3074</f>
        <v>#DIV/0!</v>
      </c>
      <c r="T3074" s="363" t="e">
        <f>LOOKUP(S3074,{0.4,0.45,0.5,0.55,0.6,0.65,0.7,0.75,0.8,0.85,0.9,0.95,1},{0.1,0.175,0.25,0.325,0.4,0.475,0.55,0.625,0.7,0.775,0.85,0.925,1})</f>
        <v>#DIV/0!</v>
      </c>
      <c r="U3074" s="369"/>
      <c r="V3074" s="365"/>
      <c r="W3074" s="367"/>
      <c r="X3074" s="369"/>
      <c r="Y3074" s="371">
        <f>R3074-(V3074/10)-X3074</f>
        <v>0</v>
      </c>
      <c r="Z3074" s="371" t="e">
        <f>Y3074*T3074*AE3074</f>
        <v>#DIV/0!</v>
      </c>
      <c r="AA3074" s="371"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x14ac:dyDescent="0.15">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64"/>
      <c r="Q3075" s="271"/>
      <c r="R3075" s="372"/>
      <c r="S3075" s="375"/>
      <c r="T3075" s="364"/>
      <c r="U3075" s="370"/>
      <c r="V3075" s="366"/>
      <c r="W3075" s="368"/>
      <c r="X3075" s="370"/>
      <c r="Y3075" s="372"/>
      <c r="Z3075" s="372"/>
      <c r="AA3075" s="372"/>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x14ac:dyDescent="0.15">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64"/>
      <c r="Q3076" s="271"/>
      <c r="R3076" s="372"/>
      <c r="S3076" s="375"/>
      <c r="T3076" s="364"/>
      <c r="U3076" s="370"/>
      <c r="V3076" s="366"/>
      <c r="W3076" s="368"/>
      <c r="X3076" s="370"/>
      <c r="Y3076" s="372"/>
      <c r="Z3076" s="372"/>
      <c r="AA3076" s="372"/>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x14ac:dyDescent="0.15">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64"/>
      <c r="Q3077" s="271"/>
      <c r="R3077" s="372"/>
      <c r="S3077" s="375"/>
      <c r="T3077" s="364"/>
      <c r="U3077" s="370"/>
      <c r="V3077" s="366"/>
      <c r="W3077" s="368"/>
      <c r="X3077" s="370"/>
      <c r="Y3077" s="372"/>
      <c r="Z3077" s="372"/>
      <c r="AA3077" s="372"/>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x14ac:dyDescent="0.15">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64"/>
      <c r="Q3078" s="271"/>
      <c r="R3078" s="372"/>
      <c r="S3078" s="375"/>
      <c r="T3078" s="364"/>
      <c r="U3078" s="370"/>
      <c r="V3078" s="366"/>
      <c r="W3078" s="368"/>
      <c r="X3078" s="370"/>
      <c r="Y3078" s="372"/>
      <c r="Z3078" s="372"/>
      <c r="AA3078" s="372"/>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x14ac:dyDescent="0.15">
      <c r="A3079" s="229"/>
      <c r="B3079" s="230"/>
      <c r="C3079" s="231"/>
      <c r="D3079" s="232">
        <v>1</v>
      </c>
      <c r="E3079" s="233"/>
      <c r="F3079" s="233"/>
      <c r="G3079" s="232"/>
      <c r="H3079" s="234"/>
      <c r="I3079" s="234"/>
      <c r="J3079" s="232"/>
      <c r="K3079" s="233"/>
      <c r="L3079" s="232"/>
      <c r="M3079" s="232"/>
      <c r="N3079" s="232"/>
      <c r="O3079" s="255">
        <f t="shared" si="1985"/>
        <v>0</v>
      </c>
      <c r="P3079" s="350">
        <f>SUM(O3079:O3083)</f>
        <v>0</v>
      </c>
      <c r="Q3079" s="264"/>
      <c r="R3079" s="352">
        <f>SUMPRODUCT(Q3079:Q3083+0)</f>
        <v>0</v>
      </c>
      <c r="S3079" s="354" t="e">
        <f>R3079/P3079</f>
        <v>#DIV/0!</v>
      </c>
      <c r="T3079" s="350" t="e">
        <f>LOOKUP(S3079,{0.4,0.45,0.5,0.55,0.6,0.65,0.7,0.75,0.8,0.85,0.9,0.95,1},{0.1,0.175,0.25,0.325,0.4,0.475,0.55,0.625,0.7,0.775,0.85,0.925,1})</f>
        <v>#DIV/0!</v>
      </c>
      <c r="U3079" s="356"/>
      <c r="V3079" s="358"/>
      <c r="W3079" s="360"/>
      <c r="X3079" s="356"/>
      <c r="Y3079" s="352">
        <f>R3079-(V3079/10)-X3079</f>
        <v>0</v>
      </c>
      <c r="Z3079" s="352" t="e">
        <f>Y3079*T3079*AE3079</f>
        <v>#DIV/0!</v>
      </c>
      <c r="AA3079" s="352"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x14ac:dyDescent="0.15">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51"/>
      <c r="Q3080" s="266"/>
      <c r="R3080" s="353"/>
      <c r="S3080" s="355"/>
      <c r="T3080" s="351"/>
      <c r="U3080" s="357"/>
      <c r="V3080" s="359"/>
      <c r="W3080" s="361"/>
      <c r="X3080" s="357"/>
      <c r="Y3080" s="353"/>
      <c r="Z3080" s="353"/>
      <c r="AA3080" s="353"/>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x14ac:dyDescent="0.15">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51"/>
      <c r="Q3081" s="266"/>
      <c r="R3081" s="353"/>
      <c r="S3081" s="355"/>
      <c r="T3081" s="351"/>
      <c r="U3081" s="357"/>
      <c r="V3081" s="359"/>
      <c r="W3081" s="361"/>
      <c r="X3081" s="357"/>
      <c r="Y3081" s="353"/>
      <c r="Z3081" s="353"/>
      <c r="AA3081" s="353"/>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x14ac:dyDescent="0.15">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51"/>
      <c r="Q3082" s="266"/>
      <c r="R3082" s="353"/>
      <c r="S3082" s="355"/>
      <c r="T3082" s="351"/>
      <c r="U3082" s="357"/>
      <c r="V3082" s="359"/>
      <c r="W3082" s="361"/>
      <c r="X3082" s="357"/>
      <c r="Y3082" s="353"/>
      <c r="Z3082" s="353"/>
      <c r="AA3082" s="353"/>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x14ac:dyDescent="0.15">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51"/>
      <c r="Q3083" s="266"/>
      <c r="R3083" s="353"/>
      <c r="S3083" s="355"/>
      <c r="T3083" s="351"/>
      <c r="U3083" s="357"/>
      <c r="V3083" s="359"/>
      <c r="W3083" s="361"/>
      <c r="X3083" s="357"/>
      <c r="Y3083" s="353"/>
      <c r="Z3083" s="353"/>
      <c r="AA3083" s="353"/>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x14ac:dyDescent="0.15">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x14ac:dyDescent="0.15">
      <c r="A3085" s="229"/>
      <c r="B3085" s="230"/>
      <c r="C3085" s="231"/>
      <c r="D3085" s="232">
        <v>1</v>
      </c>
      <c r="E3085" s="233"/>
      <c r="F3085" s="233"/>
      <c r="G3085" s="232"/>
      <c r="H3085" s="234"/>
      <c r="I3085" s="234"/>
      <c r="J3085" s="232"/>
      <c r="K3085" s="233"/>
      <c r="L3085" s="232"/>
      <c r="M3085" s="232"/>
      <c r="N3085" s="232"/>
      <c r="O3085" s="255">
        <f t="shared" ref="O3085:O3109" si="2002">N3085*M3085</f>
        <v>0</v>
      </c>
      <c r="P3085" s="350">
        <f>SUM(O3085:O3089)</f>
        <v>0</v>
      </c>
      <c r="Q3085" s="264"/>
      <c r="R3085" s="352">
        <f>SUMPRODUCT(Q3085:Q3089+0)</f>
        <v>0</v>
      </c>
      <c r="S3085" s="354" t="e">
        <f>R3085/P3085</f>
        <v>#DIV/0!</v>
      </c>
      <c r="T3085" s="350" t="e">
        <f>LOOKUP(S3085,{0.4,0.45,0.5,0.55,0.6,0.65,0.7,0.75,0.8,0.85,0.9,0.95,1},{0.1,0.175,0.25,0.325,0.4,0.475,0.55,0.625,0.7,0.775,0.85,0.925,1})</f>
        <v>#DIV/0!</v>
      </c>
      <c r="U3085" s="356"/>
      <c r="V3085" s="358"/>
      <c r="W3085" s="360"/>
      <c r="X3085" s="356"/>
      <c r="Y3085" s="352">
        <f>R3085-(V3085/10)-X3085</f>
        <v>0</v>
      </c>
      <c r="Z3085" s="352" t="e">
        <f>Y3085*T3085*AE3085</f>
        <v>#DIV/0!</v>
      </c>
      <c r="AA3085" s="352"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x14ac:dyDescent="0.15">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51"/>
      <c r="Q3086" s="266"/>
      <c r="R3086" s="353"/>
      <c r="S3086" s="355"/>
      <c r="T3086" s="351"/>
      <c r="U3086" s="357"/>
      <c r="V3086" s="359"/>
      <c r="W3086" s="361"/>
      <c r="X3086" s="357"/>
      <c r="Y3086" s="353"/>
      <c r="Z3086" s="353"/>
      <c r="AA3086" s="353"/>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x14ac:dyDescent="0.15">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51"/>
      <c r="Q3087" s="266"/>
      <c r="R3087" s="353"/>
      <c r="S3087" s="355"/>
      <c r="T3087" s="351"/>
      <c r="U3087" s="357"/>
      <c r="V3087" s="359"/>
      <c r="W3087" s="361"/>
      <c r="X3087" s="357"/>
      <c r="Y3087" s="353"/>
      <c r="Z3087" s="353"/>
      <c r="AA3087" s="353"/>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x14ac:dyDescent="0.15">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51"/>
      <c r="Q3088" s="266"/>
      <c r="R3088" s="353"/>
      <c r="S3088" s="355"/>
      <c r="T3088" s="351"/>
      <c r="U3088" s="357"/>
      <c r="V3088" s="359"/>
      <c r="W3088" s="361"/>
      <c r="X3088" s="357"/>
      <c r="Y3088" s="353"/>
      <c r="Z3088" s="353"/>
      <c r="AA3088" s="353"/>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x14ac:dyDescent="0.15">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51"/>
      <c r="Q3089" s="266"/>
      <c r="R3089" s="353"/>
      <c r="S3089" s="355"/>
      <c r="T3089" s="351"/>
      <c r="U3089" s="357"/>
      <c r="V3089" s="359"/>
      <c r="W3089" s="361"/>
      <c r="X3089" s="357"/>
      <c r="Y3089" s="353"/>
      <c r="Z3089" s="353"/>
      <c r="AA3089" s="353"/>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x14ac:dyDescent="0.15">
      <c r="A3090" s="241"/>
      <c r="B3090" s="242"/>
      <c r="C3090" s="243"/>
      <c r="D3090" s="244">
        <v>1</v>
      </c>
      <c r="E3090" s="245"/>
      <c r="F3090" s="245"/>
      <c r="G3090" s="244"/>
      <c r="H3090" s="246"/>
      <c r="I3090" s="246"/>
      <c r="J3090" s="244"/>
      <c r="K3090" s="245"/>
      <c r="L3090" s="244"/>
      <c r="M3090" s="244"/>
      <c r="N3090" s="244"/>
      <c r="O3090" s="257">
        <f t="shared" si="2002"/>
        <v>0</v>
      </c>
      <c r="P3090" s="363">
        <f>SUM(O3090:O3094)</f>
        <v>0</v>
      </c>
      <c r="Q3090" s="269"/>
      <c r="R3090" s="371">
        <f>SUMPRODUCT(Q3090:Q3094+0)</f>
        <v>0</v>
      </c>
      <c r="S3090" s="374" t="e">
        <f>R3090/P3090</f>
        <v>#DIV/0!</v>
      </c>
      <c r="T3090" s="363" t="e">
        <f>LOOKUP(S3090,{0.4,0.45,0.5,0.55,0.6,0.65,0.7,0.75,0.8,0.85,0.9,0.95,1},{0.1,0.175,0.25,0.325,0.4,0.475,0.55,0.625,0.7,0.775,0.85,0.925,1})</f>
        <v>#DIV/0!</v>
      </c>
      <c r="U3090" s="369"/>
      <c r="V3090" s="365"/>
      <c r="W3090" s="367"/>
      <c r="X3090" s="369"/>
      <c r="Y3090" s="371">
        <f>R3090-(V3090/10)-X3090</f>
        <v>0</v>
      </c>
      <c r="Z3090" s="371" t="e">
        <f>Y3090*T3090*AE3090</f>
        <v>#DIV/0!</v>
      </c>
      <c r="AA3090" s="371"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x14ac:dyDescent="0.15">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64"/>
      <c r="Q3091" s="271"/>
      <c r="R3091" s="372"/>
      <c r="S3091" s="375"/>
      <c r="T3091" s="364"/>
      <c r="U3091" s="370"/>
      <c r="V3091" s="366"/>
      <c r="W3091" s="368"/>
      <c r="X3091" s="370"/>
      <c r="Y3091" s="372"/>
      <c r="Z3091" s="372"/>
      <c r="AA3091" s="372"/>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x14ac:dyDescent="0.15">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64"/>
      <c r="Q3092" s="271"/>
      <c r="R3092" s="372"/>
      <c r="S3092" s="375"/>
      <c r="T3092" s="364"/>
      <c r="U3092" s="370"/>
      <c r="V3092" s="366"/>
      <c r="W3092" s="368"/>
      <c r="X3092" s="370"/>
      <c r="Y3092" s="372"/>
      <c r="Z3092" s="372"/>
      <c r="AA3092" s="372"/>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x14ac:dyDescent="0.15">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64"/>
      <c r="Q3093" s="271"/>
      <c r="R3093" s="372"/>
      <c r="S3093" s="375"/>
      <c r="T3093" s="364"/>
      <c r="U3093" s="370"/>
      <c r="V3093" s="366"/>
      <c r="W3093" s="368"/>
      <c r="X3093" s="370"/>
      <c r="Y3093" s="372"/>
      <c r="Z3093" s="372"/>
      <c r="AA3093" s="372"/>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x14ac:dyDescent="0.15">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64"/>
      <c r="Q3094" s="271"/>
      <c r="R3094" s="372"/>
      <c r="S3094" s="375"/>
      <c r="T3094" s="364"/>
      <c r="U3094" s="370"/>
      <c r="V3094" s="366"/>
      <c r="W3094" s="368"/>
      <c r="X3094" s="370"/>
      <c r="Y3094" s="372"/>
      <c r="Z3094" s="372"/>
      <c r="AA3094" s="372"/>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x14ac:dyDescent="0.15">
      <c r="A3095" s="229"/>
      <c r="B3095" s="230"/>
      <c r="C3095" s="231"/>
      <c r="D3095" s="232">
        <v>1</v>
      </c>
      <c r="E3095" s="233"/>
      <c r="F3095" s="233"/>
      <c r="G3095" s="232"/>
      <c r="H3095" s="234"/>
      <c r="I3095" s="234"/>
      <c r="J3095" s="232"/>
      <c r="K3095" s="233"/>
      <c r="L3095" s="232"/>
      <c r="M3095" s="232"/>
      <c r="N3095" s="232"/>
      <c r="O3095" s="255">
        <f t="shared" si="2002"/>
        <v>0</v>
      </c>
      <c r="P3095" s="350">
        <f>SUM(O3095:O3099)</f>
        <v>0</v>
      </c>
      <c r="Q3095" s="264"/>
      <c r="R3095" s="352">
        <f>SUMPRODUCT(Q3095:Q3099+0)</f>
        <v>0</v>
      </c>
      <c r="S3095" s="354" t="e">
        <f>R3095/P3095</f>
        <v>#DIV/0!</v>
      </c>
      <c r="T3095" s="350" t="e">
        <f>LOOKUP(S3095,{0.4,0.45,0.5,0.55,0.6,0.65,0.7,0.75,0.8,0.85,0.9,0.95,1},{0.1,0.175,0.25,0.325,0.4,0.475,0.55,0.625,0.7,0.775,0.85,0.925,1})</f>
        <v>#DIV/0!</v>
      </c>
      <c r="U3095" s="356"/>
      <c r="V3095" s="358"/>
      <c r="W3095" s="360"/>
      <c r="X3095" s="356"/>
      <c r="Y3095" s="352">
        <f>R3095-(V3095/10)-X3095</f>
        <v>0</v>
      </c>
      <c r="Z3095" s="352" t="e">
        <f>Y3095*T3095*AE3095</f>
        <v>#DIV/0!</v>
      </c>
      <c r="AA3095" s="352"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x14ac:dyDescent="0.15">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51"/>
      <c r="Q3096" s="266"/>
      <c r="R3096" s="353"/>
      <c r="S3096" s="355"/>
      <c r="T3096" s="351"/>
      <c r="U3096" s="357"/>
      <c r="V3096" s="359"/>
      <c r="W3096" s="361"/>
      <c r="X3096" s="357"/>
      <c r="Y3096" s="353"/>
      <c r="Z3096" s="353"/>
      <c r="AA3096" s="353"/>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x14ac:dyDescent="0.15">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51"/>
      <c r="Q3097" s="266"/>
      <c r="R3097" s="353"/>
      <c r="S3097" s="355"/>
      <c r="T3097" s="351"/>
      <c r="U3097" s="357"/>
      <c r="V3097" s="359"/>
      <c r="W3097" s="361"/>
      <c r="X3097" s="357"/>
      <c r="Y3097" s="353"/>
      <c r="Z3097" s="353"/>
      <c r="AA3097" s="353"/>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x14ac:dyDescent="0.15">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51"/>
      <c r="Q3098" s="266"/>
      <c r="R3098" s="353"/>
      <c r="S3098" s="355"/>
      <c r="T3098" s="351"/>
      <c r="U3098" s="357"/>
      <c r="V3098" s="359"/>
      <c r="W3098" s="361"/>
      <c r="X3098" s="357"/>
      <c r="Y3098" s="353"/>
      <c r="Z3098" s="353"/>
      <c r="AA3098" s="353"/>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x14ac:dyDescent="0.15">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51"/>
      <c r="Q3099" s="266"/>
      <c r="R3099" s="353"/>
      <c r="S3099" s="355"/>
      <c r="T3099" s="351"/>
      <c r="U3099" s="357"/>
      <c r="V3099" s="359"/>
      <c r="W3099" s="361"/>
      <c r="X3099" s="357"/>
      <c r="Y3099" s="353"/>
      <c r="Z3099" s="353"/>
      <c r="AA3099" s="353"/>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x14ac:dyDescent="0.15">
      <c r="A3100" s="241"/>
      <c r="B3100" s="242"/>
      <c r="C3100" s="243"/>
      <c r="D3100" s="244">
        <v>1</v>
      </c>
      <c r="E3100" s="245"/>
      <c r="F3100" s="245"/>
      <c r="G3100" s="244"/>
      <c r="H3100" s="246"/>
      <c r="I3100" s="246"/>
      <c r="J3100" s="244"/>
      <c r="K3100" s="245"/>
      <c r="L3100" s="244"/>
      <c r="M3100" s="244"/>
      <c r="N3100" s="244"/>
      <c r="O3100" s="257">
        <f t="shared" si="2002"/>
        <v>0</v>
      </c>
      <c r="P3100" s="363">
        <f>SUM(O3100:O3104)</f>
        <v>0</v>
      </c>
      <c r="Q3100" s="269"/>
      <c r="R3100" s="371">
        <f>SUMPRODUCT(Q3100:Q3104+0)</f>
        <v>0</v>
      </c>
      <c r="S3100" s="374" t="e">
        <f>R3100/P3100</f>
        <v>#DIV/0!</v>
      </c>
      <c r="T3100" s="363" t="e">
        <f>LOOKUP(S3100,{0.4,0.45,0.5,0.55,0.6,0.65,0.7,0.75,0.8,0.85,0.9,0.95,1},{0.1,0.175,0.25,0.325,0.4,0.475,0.55,0.625,0.7,0.775,0.85,0.925,1})</f>
        <v>#DIV/0!</v>
      </c>
      <c r="U3100" s="369"/>
      <c r="V3100" s="365"/>
      <c r="W3100" s="367"/>
      <c r="X3100" s="369"/>
      <c r="Y3100" s="371">
        <f>R3100-(V3100/10)-X3100</f>
        <v>0</v>
      </c>
      <c r="Z3100" s="371" t="e">
        <f>Y3100*T3100*AE3100</f>
        <v>#DIV/0!</v>
      </c>
      <c r="AA3100" s="371"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x14ac:dyDescent="0.15">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64"/>
      <c r="Q3101" s="271"/>
      <c r="R3101" s="372"/>
      <c r="S3101" s="375"/>
      <c r="T3101" s="364"/>
      <c r="U3101" s="370"/>
      <c r="V3101" s="366"/>
      <c r="W3101" s="368"/>
      <c r="X3101" s="370"/>
      <c r="Y3101" s="372"/>
      <c r="Z3101" s="372"/>
      <c r="AA3101" s="372"/>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x14ac:dyDescent="0.15">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64"/>
      <c r="Q3102" s="271"/>
      <c r="R3102" s="372"/>
      <c r="S3102" s="375"/>
      <c r="T3102" s="364"/>
      <c r="U3102" s="370"/>
      <c r="V3102" s="366"/>
      <c r="W3102" s="368"/>
      <c r="X3102" s="370"/>
      <c r="Y3102" s="372"/>
      <c r="Z3102" s="372"/>
      <c r="AA3102" s="372"/>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x14ac:dyDescent="0.15">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64"/>
      <c r="Q3103" s="271"/>
      <c r="R3103" s="372"/>
      <c r="S3103" s="375"/>
      <c r="T3103" s="364"/>
      <c r="U3103" s="370"/>
      <c r="V3103" s="366"/>
      <c r="W3103" s="368"/>
      <c r="X3103" s="370"/>
      <c r="Y3103" s="372"/>
      <c r="Z3103" s="372"/>
      <c r="AA3103" s="372"/>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x14ac:dyDescent="0.15">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64"/>
      <c r="Q3104" s="271"/>
      <c r="R3104" s="372"/>
      <c r="S3104" s="375"/>
      <c r="T3104" s="364"/>
      <c r="U3104" s="370"/>
      <c r="V3104" s="366"/>
      <c r="W3104" s="368"/>
      <c r="X3104" s="370"/>
      <c r="Y3104" s="372"/>
      <c r="Z3104" s="372"/>
      <c r="AA3104" s="372"/>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x14ac:dyDescent="0.15">
      <c r="A3105" s="229"/>
      <c r="B3105" s="230"/>
      <c r="C3105" s="231"/>
      <c r="D3105" s="232">
        <v>1</v>
      </c>
      <c r="E3105" s="233"/>
      <c r="F3105" s="233"/>
      <c r="G3105" s="232"/>
      <c r="H3105" s="234"/>
      <c r="I3105" s="234"/>
      <c r="J3105" s="232"/>
      <c r="K3105" s="233"/>
      <c r="L3105" s="232"/>
      <c r="M3105" s="232"/>
      <c r="N3105" s="232"/>
      <c r="O3105" s="255">
        <f t="shared" si="2002"/>
        <v>0</v>
      </c>
      <c r="P3105" s="350">
        <f>SUM(O3105:O3109)</f>
        <v>0</v>
      </c>
      <c r="Q3105" s="264"/>
      <c r="R3105" s="352">
        <f>SUMPRODUCT(Q3105:Q3109+0)</f>
        <v>0</v>
      </c>
      <c r="S3105" s="354" t="e">
        <f>R3105/P3105</f>
        <v>#DIV/0!</v>
      </c>
      <c r="T3105" s="350" t="e">
        <f>LOOKUP(S3105,{0.4,0.45,0.5,0.55,0.6,0.65,0.7,0.75,0.8,0.85,0.9,0.95,1},{0.1,0.175,0.25,0.325,0.4,0.475,0.55,0.625,0.7,0.775,0.85,0.925,1})</f>
        <v>#DIV/0!</v>
      </c>
      <c r="U3105" s="356"/>
      <c r="V3105" s="358"/>
      <c r="W3105" s="360"/>
      <c r="X3105" s="356"/>
      <c r="Y3105" s="352">
        <f>R3105-(V3105/10)-X3105</f>
        <v>0</v>
      </c>
      <c r="Z3105" s="352" t="e">
        <f>Y3105*T3105*AE3105</f>
        <v>#DIV/0!</v>
      </c>
      <c r="AA3105" s="352"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x14ac:dyDescent="0.15">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51"/>
      <c r="Q3106" s="266"/>
      <c r="R3106" s="353"/>
      <c r="S3106" s="355"/>
      <c r="T3106" s="351"/>
      <c r="U3106" s="357"/>
      <c r="V3106" s="359"/>
      <c r="W3106" s="361"/>
      <c r="X3106" s="357"/>
      <c r="Y3106" s="353"/>
      <c r="Z3106" s="353"/>
      <c r="AA3106" s="353"/>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x14ac:dyDescent="0.15">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51"/>
      <c r="Q3107" s="266"/>
      <c r="R3107" s="353"/>
      <c r="S3107" s="355"/>
      <c r="T3107" s="351"/>
      <c r="U3107" s="357"/>
      <c r="V3107" s="359"/>
      <c r="W3107" s="361"/>
      <c r="X3107" s="357"/>
      <c r="Y3107" s="353"/>
      <c r="Z3107" s="353"/>
      <c r="AA3107" s="353"/>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x14ac:dyDescent="0.15">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51"/>
      <c r="Q3108" s="266"/>
      <c r="R3108" s="353"/>
      <c r="S3108" s="355"/>
      <c r="T3108" s="351"/>
      <c r="U3108" s="357"/>
      <c r="V3108" s="359"/>
      <c r="W3108" s="361"/>
      <c r="X3108" s="357"/>
      <c r="Y3108" s="353"/>
      <c r="Z3108" s="353"/>
      <c r="AA3108" s="353"/>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x14ac:dyDescent="0.15">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51"/>
      <c r="Q3109" s="266"/>
      <c r="R3109" s="353"/>
      <c r="S3109" s="355"/>
      <c r="T3109" s="351"/>
      <c r="U3109" s="357"/>
      <c r="V3109" s="359"/>
      <c r="W3109" s="361"/>
      <c r="X3109" s="357"/>
      <c r="Y3109" s="353"/>
      <c r="Z3109" s="353"/>
      <c r="AA3109" s="353"/>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x14ac:dyDescent="0.15">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x14ac:dyDescent="0.15">
      <c r="A3111" s="229"/>
      <c r="B3111" s="230"/>
      <c r="C3111" s="231"/>
      <c r="D3111" s="232">
        <v>1</v>
      </c>
      <c r="E3111" s="233"/>
      <c r="F3111" s="233"/>
      <c r="G3111" s="232"/>
      <c r="H3111" s="234"/>
      <c r="I3111" s="234"/>
      <c r="J3111" s="232"/>
      <c r="K3111" s="233"/>
      <c r="L3111" s="232"/>
      <c r="M3111" s="232"/>
      <c r="N3111" s="232"/>
      <c r="O3111" s="255">
        <f t="shared" ref="O3111:O3135" si="2019">N3111*M3111</f>
        <v>0</v>
      </c>
      <c r="P3111" s="350">
        <f>SUM(O3111:O3115)</f>
        <v>0</v>
      </c>
      <c r="Q3111" s="264"/>
      <c r="R3111" s="352">
        <f>SUMPRODUCT(Q3111:Q3115+0)</f>
        <v>0</v>
      </c>
      <c r="S3111" s="354" t="e">
        <f>R3111/P3111</f>
        <v>#DIV/0!</v>
      </c>
      <c r="T3111" s="350" t="e">
        <f>LOOKUP(S3111,{0.4,0.45,0.5,0.55,0.6,0.65,0.7,0.75,0.8,0.85,0.9,0.95,1},{0.1,0.175,0.25,0.325,0.4,0.475,0.55,0.625,0.7,0.775,0.85,0.925,1})</f>
        <v>#DIV/0!</v>
      </c>
      <c r="U3111" s="356"/>
      <c r="V3111" s="358"/>
      <c r="W3111" s="360"/>
      <c r="X3111" s="356"/>
      <c r="Y3111" s="352">
        <f>R3111-(V3111/10)-X3111</f>
        <v>0</v>
      </c>
      <c r="Z3111" s="352" t="e">
        <f>Y3111*T3111*AE3111</f>
        <v>#DIV/0!</v>
      </c>
      <c r="AA3111" s="352"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x14ac:dyDescent="0.15">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51"/>
      <c r="Q3112" s="266"/>
      <c r="R3112" s="353"/>
      <c r="S3112" s="355"/>
      <c r="T3112" s="351"/>
      <c r="U3112" s="357"/>
      <c r="V3112" s="359"/>
      <c r="W3112" s="361"/>
      <c r="X3112" s="357"/>
      <c r="Y3112" s="353"/>
      <c r="Z3112" s="353"/>
      <c r="AA3112" s="353"/>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x14ac:dyDescent="0.15">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51"/>
      <c r="Q3113" s="266"/>
      <c r="R3113" s="353"/>
      <c r="S3113" s="355"/>
      <c r="T3113" s="351"/>
      <c r="U3113" s="357"/>
      <c r="V3113" s="359"/>
      <c r="W3113" s="361"/>
      <c r="X3113" s="357"/>
      <c r="Y3113" s="353"/>
      <c r="Z3113" s="353"/>
      <c r="AA3113" s="353"/>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x14ac:dyDescent="0.15">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51"/>
      <c r="Q3114" s="266"/>
      <c r="R3114" s="353"/>
      <c r="S3114" s="355"/>
      <c r="T3114" s="351"/>
      <c r="U3114" s="357"/>
      <c r="V3114" s="359"/>
      <c r="W3114" s="361"/>
      <c r="X3114" s="357"/>
      <c r="Y3114" s="353"/>
      <c r="Z3114" s="353"/>
      <c r="AA3114" s="353"/>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x14ac:dyDescent="0.15">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51"/>
      <c r="Q3115" s="266"/>
      <c r="R3115" s="353"/>
      <c r="S3115" s="355"/>
      <c r="T3115" s="351"/>
      <c r="U3115" s="357"/>
      <c r="V3115" s="359"/>
      <c r="W3115" s="361"/>
      <c r="X3115" s="357"/>
      <c r="Y3115" s="353"/>
      <c r="Z3115" s="353"/>
      <c r="AA3115" s="353"/>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x14ac:dyDescent="0.15">
      <c r="A3116" s="241"/>
      <c r="B3116" s="242"/>
      <c r="C3116" s="243"/>
      <c r="D3116" s="244">
        <v>1</v>
      </c>
      <c r="E3116" s="245"/>
      <c r="F3116" s="245"/>
      <c r="G3116" s="244"/>
      <c r="H3116" s="246"/>
      <c r="I3116" s="246"/>
      <c r="J3116" s="244"/>
      <c r="K3116" s="245"/>
      <c r="L3116" s="244"/>
      <c r="M3116" s="244"/>
      <c r="N3116" s="244"/>
      <c r="O3116" s="257">
        <f t="shared" si="2019"/>
        <v>0</v>
      </c>
      <c r="P3116" s="363">
        <f>SUM(O3116:O3120)</f>
        <v>0</v>
      </c>
      <c r="Q3116" s="269"/>
      <c r="R3116" s="371">
        <f>SUMPRODUCT(Q3116:Q3120+0)</f>
        <v>0</v>
      </c>
      <c r="S3116" s="374" t="e">
        <f>R3116/P3116</f>
        <v>#DIV/0!</v>
      </c>
      <c r="T3116" s="363" t="e">
        <f>LOOKUP(S3116,{0.4,0.45,0.5,0.55,0.6,0.65,0.7,0.75,0.8,0.85,0.9,0.95,1},{0.1,0.175,0.25,0.325,0.4,0.475,0.55,0.625,0.7,0.775,0.85,0.925,1})</f>
        <v>#DIV/0!</v>
      </c>
      <c r="U3116" s="369"/>
      <c r="V3116" s="365"/>
      <c r="W3116" s="367"/>
      <c r="X3116" s="369"/>
      <c r="Y3116" s="371">
        <f>R3116-(V3116/10)-X3116</f>
        <v>0</v>
      </c>
      <c r="Z3116" s="371" t="e">
        <f>Y3116*T3116*AE3116</f>
        <v>#DIV/0!</v>
      </c>
      <c r="AA3116" s="371"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x14ac:dyDescent="0.15">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64"/>
      <c r="Q3117" s="271"/>
      <c r="R3117" s="372"/>
      <c r="S3117" s="375"/>
      <c r="T3117" s="364"/>
      <c r="U3117" s="370"/>
      <c r="V3117" s="366"/>
      <c r="W3117" s="368"/>
      <c r="X3117" s="370"/>
      <c r="Y3117" s="372"/>
      <c r="Z3117" s="372"/>
      <c r="AA3117" s="372"/>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x14ac:dyDescent="0.15">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64"/>
      <c r="Q3118" s="271"/>
      <c r="R3118" s="372"/>
      <c r="S3118" s="375"/>
      <c r="T3118" s="364"/>
      <c r="U3118" s="370"/>
      <c r="V3118" s="366"/>
      <c r="W3118" s="368"/>
      <c r="X3118" s="370"/>
      <c r="Y3118" s="372"/>
      <c r="Z3118" s="372"/>
      <c r="AA3118" s="372"/>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x14ac:dyDescent="0.15">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64"/>
      <c r="Q3119" s="271"/>
      <c r="R3119" s="372"/>
      <c r="S3119" s="375"/>
      <c r="T3119" s="364"/>
      <c r="U3119" s="370"/>
      <c r="V3119" s="366"/>
      <c r="W3119" s="368"/>
      <c r="X3119" s="370"/>
      <c r="Y3119" s="372"/>
      <c r="Z3119" s="372"/>
      <c r="AA3119" s="372"/>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x14ac:dyDescent="0.15">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64"/>
      <c r="Q3120" s="271"/>
      <c r="R3120" s="372"/>
      <c r="S3120" s="375"/>
      <c r="T3120" s="364"/>
      <c r="U3120" s="370"/>
      <c r="V3120" s="366"/>
      <c r="W3120" s="368"/>
      <c r="X3120" s="370"/>
      <c r="Y3120" s="372"/>
      <c r="Z3120" s="372"/>
      <c r="AA3120" s="372"/>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x14ac:dyDescent="0.15">
      <c r="A3121" s="229"/>
      <c r="B3121" s="230"/>
      <c r="C3121" s="231"/>
      <c r="D3121" s="232">
        <v>1</v>
      </c>
      <c r="E3121" s="233"/>
      <c r="F3121" s="233"/>
      <c r="G3121" s="232"/>
      <c r="H3121" s="234"/>
      <c r="I3121" s="234"/>
      <c r="J3121" s="232"/>
      <c r="K3121" s="233"/>
      <c r="L3121" s="232"/>
      <c r="M3121" s="232"/>
      <c r="N3121" s="232"/>
      <c r="O3121" s="255">
        <f t="shared" si="2019"/>
        <v>0</v>
      </c>
      <c r="P3121" s="350">
        <f>SUM(O3121:O3125)</f>
        <v>0</v>
      </c>
      <c r="Q3121" s="264"/>
      <c r="R3121" s="352">
        <f>SUMPRODUCT(Q3121:Q3125+0)</f>
        <v>0</v>
      </c>
      <c r="S3121" s="354" t="e">
        <f>R3121/P3121</f>
        <v>#DIV/0!</v>
      </c>
      <c r="T3121" s="350" t="e">
        <f>LOOKUP(S3121,{0.4,0.45,0.5,0.55,0.6,0.65,0.7,0.75,0.8,0.85,0.9,0.95,1},{0.1,0.175,0.25,0.325,0.4,0.475,0.55,0.625,0.7,0.775,0.85,0.925,1})</f>
        <v>#DIV/0!</v>
      </c>
      <c r="U3121" s="356"/>
      <c r="V3121" s="358"/>
      <c r="W3121" s="360"/>
      <c r="X3121" s="356"/>
      <c r="Y3121" s="352">
        <f>R3121-(V3121/10)-X3121</f>
        <v>0</v>
      </c>
      <c r="Z3121" s="352" t="e">
        <f>Y3121*T3121*AE3121</f>
        <v>#DIV/0!</v>
      </c>
      <c r="AA3121" s="352"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x14ac:dyDescent="0.15">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51"/>
      <c r="Q3122" s="266"/>
      <c r="R3122" s="353"/>
      <c r="S3122" s="355"/>
      <c r="T3122" s="351"/>
      <c r="U3122" s="357"/>
      <c r="V3122" s="359"/>
      <c r="W3122" s="361"/>
      <c r="X3122" s="357"/>
      <c r="Y3122" s="353"/>
      <c r="Z3122" s="353"/>
      <c r="AA3122" s="353"/>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x14ac:dyDescent="0.15">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51"/>
      <c r="Q3123" s="266"/>
      <c r="R3123" s="353"/>
      <c r="S3123" s="355"/>
      <c r="T3123" s="351"/>
      <c r="U3123" s="357"/>
      <c r="V3123" s="359"/>
      <c r="W3123" s="361"/>
      <c r="X3123" s="357"/>
      <c r="Y3123" s="353"/>
      <c r="Z3123" s="353"/>
      <c r="AA3123" s="353"/>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x14ac:dyDescent="0.15">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51"/>
      <c r="Q3124" s="266"/>
      <c r="R3124" s="353"/>
      <c r="S3124" s="355"/>
      <c r="T3124" s="351"/>
      <c r="U3124" s="357"/>
      <c r="V3124" s="359"/>
      <c r="W3124" s="361"/>
      <c r="X3124" s="357"/>
      <c r="Y3124" s="353"/>
      <c r="Z3124" s="353"/>
      <c r="AA3124" s="353"/>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x14ac:dyDescent="0.15">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51"/>
      <c r="Q3125" s="266"/>
      <c r="R3125" s="353"/>
      <c r="S3125" s="355"/>
      <c r="T3125" s="351"/>
      <c r="U3125" s="357"/>
      <c r="V3125" s="359"/>
      <c r="W3125" s="361"/>
      <c r="X3125" s="357"/>
      <c r="Y3125" s="353"/>
      <c r="Z3125" s="353"/>
      <c r="AA3125" s="353"/>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x14ac:dyDescent="0.15">
      <c r="A3126" s="241"/>
      <c r="B3126" s="242"/>
      <c r="C3126" s="243"/>
      <c r="D3126" s="244">
        <v>1</v>
      </c>
      <c r="E3126" s="245"/>
      <c r="F3126" s="245"/>
      <c r="G3126" s="244"/>
      <c r="H3126" s="246"/>
      <c r="I3126" s="246"/>
      <c r="J3126" s="244"/>
      <c r="K3126" s="245"/>
      <c r="L3126" s="244"/>
      <c r="M3126" s="244"/>
      <c r="N3126" s="244"/>
      <c r="O3126" s="257">
        <f t="shared" si="2019"/>
        <v>0</v>
      </c>
      <c r="P3126" s="363">
        <f>SUM(O3126:O3130)</f>
        <v>0</v>
      </c>
      <c r="Q3126" s="269"/>
      <c r="R3126" s="371">
        <f>SUMPRODUCT(Q3126:Q3130+0)</f>
        <v>0</v>
      </c>
      <c r="S3126" s="374" t="e">
        <f>R3126/P3126</f>
        <v>#DIV/0!</v>
      </c>
      <c r="T3126" s="363" t="e">
        <f>LOOKUP(S3126,{0.4,0.45,0.5,0.55,0.6,0.65,0.7,0.75,0.8,0.85,0.9,0.95,1},{0.1,0.175,0.25,0.325,0.4,0.475,0.55,0.625,0.7,0.775,0.85,0.925,1})</f>
        <v>#DIV/0!</v>
      </c>
      <c r="U3126" s="369"/>
      <c r="V3126" s="365"/>
      <c r="W3126" s="367"/>
      <c r="X3126" s="369"/>
      <c r="Y3126" s="371">
        <f>R3126-(V3126/10)-X3126</f>
        <v>0</v>
      </c>
      <c r="Z3126" s="371" t="e">
        <f>Y3126*T3126*AE3126</f>
        <v>#DIV/0!</v>
      </c>
      <c r="AA3126" s="371"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x14ac:dyDescent="0.15">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64"/>
      <c r="Q3127" s="271"/>
      <c r="R3127" s="372"/>
      <c r="S3127" s="375"/>
      <c r="T3127" s="364"/>
      <c r="U3127" s="370"/>
      <c r="V3127" s="366"/>
      <c r="W3127" s="368"/>
      <c r="X3127" s="370"/>
      <c r="Y3127" s="372"/>
      <c r="Z3127" s="372"/>
      <c r="AA3127" s="372"/>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x14ac:dyDescent="0.15">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64"/>
      <c r="Q3128" s="271"/>
      <c r="R3128" s="372"/>
      <c r="S3128" s="375"/>
      <c r="T3128" s="364"/>
      <c r="U3128" s="370"/>
      <c r="V3128" s="366"/>
      <c r="W3128" s="368"/>
      <c r="X3128" s="370"/>
      <c r="Y3128" s="372"/>
      <c r="Z3128" s="372"/>
      <c r="AA3128" s="372"/>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x14ac:dyDescent="0.15">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64"/>
      <c r="Q3129" s="271"/>
      <c r="R3129" s="372"/>
      <c r="S3129" s="375"/>
      <c r="T3129" s="364"/>
      <c r="U3129" s="370"/>
      <c r="V3129" s="366"/>
      <c r="W3129" s="368"/>
      <c r="X3129" s="370"/>
      <c r="Y3129" s="372"/>
      <c r="Z3129" s="372"/>
      <c r="AA3129" s="372"/>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x14ac:dyDescent="0.15">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64"/>
      <c r="Q3130" s="271"/>
      <c r="R3130" s="372"/>
      <c r="S3130" s="375"/>
      <c r="T3130" s="364"/>
      <c r="U3130" s="370"/>
      <c r="V3130" s="366"/>
      <c r="W3130" s="368"/>
      <c r="X3130" s="370"/>
      <c r="Y3130" s="372"/>
      <c r="Z3130" s="372"/>
      <c r="AA3130" s="372"/>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x14ac:dyDescent="0.15">
      <c r="A3131" s="229"/>
      <c r="B3131" s="230"/>
      <c r="C3131" s="231"/>
      <c r="D3131" s="232">
        <v>1</v>
      </c>
      <c r="E3131" s="233"/>
      <c r="F3131" s="233"/>
      <c r="G3131" s="232"/>
      <c r="H3131" s="234"/>
      <c r="I3131" s="234"/>
      <c r="J3131" s="232"/>
      <c r="K3131" s="233"/>
      <c r="L3131" s="232"/>
      <c r="M3131" s="232"/>
      <c r="N3131" s="232"/>
      <c r="O3131" s="255">
        <f t="shared" si="2019"/>
        <v>0</v>
      </c>
      <c r="P3131" s="350">
        <f>SUM(O3131:O3135)</f>
        <v>0</v>
      </c>
      <c r="Q3131" s="264"/>
      <c r="R3131" s="352">
        <f>SUMPRODUCT(Q3131:Q3135+0)</f>
        <v>0</v>
      </c>
      <c r="S3131" s="354" t="e">
        <f>R3131/P3131</f>
        <v>#DIV/0!</v>
      </c>
      <c r="T3131" s="350" t="e">
        <f>LOOKUP(S3131,{0.4,0.45,0.5,0.55,0.6,0.65,0.7,0.75,0.8,0.85,0.9,0.95,1},{0.1,0.175,0.25,0.325,0.4,0.475,0.55,0.625,0.7,0.775,0.85,0.925,1})</f>
        <v>#DIV/0!</v>
      </c>
      <c r="U3131" s="356"/>
      <c r="V3131" s="358"/>
      <c r="W3131" s="360"/>
      <c r="X3131" s="356"/>
      <c r="Y3131" s="352">
        <f>R3131-(V3131/10)-X3131</f>
        <v>0</v>
      </c>
      <c r="Z3131" s="352" t="e">
        <f>Y3131*T3131*AE3131</f>
        <v>#DIV/0!</v>
      </c>
      <c r="AA3131" s="352"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x14ac:dyDescent="0.15">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51"/>
      <c r="Q3132" s="266"/>
      <c r="R3132" s="353"/>
      <c r="S3132" s="355"/>
      <c r="T3132" s="351"/>
      <c r="U3132" s="357"/>
      <c r="V3132" s="359"/>
      <c r="W3132" s="361"/>
      <c r="X3132" s="357"/>
      <c r="Y3132" s="353"/>
      <c r="Z3132" s="353"/>
      <c r="AA3132" s="353"/>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x14ac:dyDescent="0.15">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51"/>
      <c r="Q3133" s="266"/>
      <c r="R3133" s="353"/>
      <c r="S3133" s="355"/>
      <c r="T3133" s="351"/>
      <c r="U3133" s="357"/>
      <c r="V3133" s="359"/>
      <c r="W3133" s="361"/>
      <c r="X3133" s="357"/>
      <c r="Y3133" s="353"/>
      <c r="Z3133" s="353"/>
      <c r="AA3133" s="353"/>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x14ac:dyDescent="0.15">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51"/>
      <c r="Q3134" s="266"/>
      <c r="R3134" s="353"/>
      <c r="S3134" s="355"/>
      <c r="T3134" s="351"/>
      <c r="U3134" s="357"/>
      <c r="V3134" s="359"/>
      <c r="W3134" s="361"/>
      <c r="X3134" s="357"/>
      <c r="Y3134" s="353"/>
      <c r="Z3134" s="353"/>
      <c r="AA3134" s="353"/>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x14ac:dyDescent="0.15">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51"/>
      <c r="Q3135" s="266"/>
      <c r="R3135" s="353"/>
      <c r="S3135" s="355"/>
      <c r="T3135" s="351"/>
      <c r="U3135" s="357"/>
      <c r="V3135" s="359"/>
      <c r="W3135" s="361"/>
      <c r="X3135" s="357"/>
      <c r="Y3135" s="353"/>
      <c r="Z3135" s="353"/>
      <c r="AA3135" s="353"/>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x14ac:dyDescent="0.15">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x14ac:dyDescent="0.15">
      <c r="A3137" s="229"/>
      <c r="B3137" s="230"/>
      <c r="C3137" s="231"/>
      <c r="D3137" s="232">
        <v>1</v>
      </c>
      <c r="E3137" s="233"/>
      <c r="F3137" s="233"/>
      <c r="G3137" s="232"/>
      <c r="H3137" s="234"/>
      <c r="I3137" s="234"/>
      <c r="J3137" s="232"/>
      <c r="K3137" s="233"/>
      <c r="L3137" s="232"/>
      <c r="M3137" s="232"/>
      <c r="N3137" s="232"/>
      <c r="O3137" s="255">
        <f t="shared" ref="O3137:O3161" si="2036">N3137*M3137</f>
        <v>0</v>
      </c>
      <c r="P3137" s="350">
        <f>SUM(O3137:O3141)</f>
        <v>0</v>
      </c>
      <c r="Q3137" s="264"/>
      <c r="R3137" s="352">
        <f>SUMPRODUCT(Q3137:Q3141+0)</f>
        <v>0</v>
      </c>
      <c r="S3137" s="354" t="e">
        <f>R3137/P3137</f>
        <v>#DIV/0!</v>
      </c>
      <c r="T3137" s="350" t="e">
        <f>LOOKUP(S3137,{0.4,0.45,0.5,0.55,0.6,0.65,0.7,0.75,0.8,0.85,0.9,0.95,1},{0.1,0.175,0.25,0.325,0.4,0.475,0.55,0.625,0.7,0.775,0.85,0.925,1})</f>
        <v>#DIV/0!</v>
      </c>
      <c r="U3137" s="356"/>
      <c r="V3137" s="358"/>
      <c r="W3137" s="360"/>
      <c r="X3137" s="356"/>
      <c r="Y3137" s="352">
        <f>R3137-(V3137/10)-X3137</f>
        <v>0</v>
      </c>
      <c r="Z3137" s="352" t="e">
        <f>Y3137*T3137*AE3137</f>
        <v>#DIV/0!</v>
      </c>
      <c r="AA3137" s="352"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x14ac:dyDescent="0.15">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51"/>
      <c r="Q3138" s="266"/>
      <c r="R3138" s="353"/>
      <c r="S3138" s="355"/>
      <c r="T3138" s="351"/>
      <c r="U3138" s="357"/>
      <c r="V3138" s="359"/>
      <c r="W3138" s="361"/>
      <c r="X3138" s="357"/>
      <c r="Y3138" s="353"/>
      <c r="Z3138" s="353"/>
      <c r="AA3138" s="353"/>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x14ac:dyDescent="0.15">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51"/>
      <c r="Q3139" s="266"/>
      <c r="R3139" s="353"/>
      <c r="S3139" s="355"/>
      <c r="T3139" s="351"/>
      <c r="U3139" s="357"/>
      <c r="V3139" s="359"/>
      <c r="W3139" s="361"/>
      <c r="X3139" s="357"/>
      <c r="Y3139" s="353"/>
      <c r="Z3139" s="353"/>
      <c r="AA3139" s="353"/>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x14ac:dyDescent="0.15">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51"/>
      <c r="Q3140" s="266"/>
      <c r="R3140" s="353"/>
      <c r="S3140" s="355"/>
      <c r="T3140" s="351"/>
      <c r="U3140" s="357"/>
      <c r="V3140" s="359"/>
      <c r="W3140" s="361"/>
      <c r="X3140" s="357"/>
      <c r="Y3140" s="353"/>
      <c r="Z3140" s="353"/>
      <c r="AA3140" s="353"/>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x14ac:dyDescent="0.15">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51"/>
      <c r="Q3141" s="266"/>
      <c r="R3141" s="353"/>
      <c r="S3141" s="355"/>
      <c r="T3141" s="351"/>
      <c r="U3141" s="357"/>
      <c r="V3141" s="359"/>
      <c r="W3141" s="361"/>
      <c r="X3141" s="357"/>
      <c r="Y3141" s="353"/>
      <c r="Z3141" s="353"/>
      <c r="AA3141" s="353"/>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x14ac:dyDescent="0.15">
      <c r="A3142" s="241"/>
      <c r="B3142" s="242"/>
      <c r="C3142" s="243"/>
      <c r="D3142" s="244">
        <v>1</v>
      </c>
      <c r="E3142" s="245"/>
      <c r="F3142" s="245"/>
      <c r="G3142" s="244"/>
      <c r="H3142" s="246"/>
      <c r="I3142" s="246"/>
      <c r="J3142" s="244"/>
      <c r="K3142" s="245"/>
      <c r="L3142" s="244"/>
      <c r="M3142" s="244"/>
      <c r="N3142" s="244"/>
      <c r="O3142" s="257">
        <f t="shared" si="2036"/>
        <v>0</v>
      </c>
      <c r="P3142" s="363">
        <f>SUM(O3142:O3146)</f>
        <v>0</v>
      </c>
      <c r="Q3142" s="269"/>
      <c r="R3142" s="371">
        <f>SUMPRODUCT(Q3142:Q3146+0)</f>
        <v>0</v>
      </c>
      <c r="S3142" s="374" t="e">
        <f>R3142/P3142</f>
        <v>#DIV/0!</v>
      </c>
      <c r="T3142" s="363" t="e">
        <f>LOOKUP(S3142,{0.4,0.45,0.5,0.55,0.6,0.65,0.7,0.75,0.8,0.85,0.9,0.95,1},{0.1,0.175,0.25,0.325,0.4,0.475,0.55,0.625,0.7,0.775,0.85,0.925,1})</f>
        <v>#DIV/0!</v>
      </c>
      <c r="U3142" s="369"/>
      <c r="V3142" s="365"/>
      <c r="W3142" s="367"/>
      <c r="X3142" s="369"/>
      <c r="Y3142" s="371">
        <f>R3142-(V3142/10)-X3142</f>
        <v>0</v>
      </c>
      <c r="Z3142" s="371" t="e">
        <f>Y3142*T3142*AE3142</f>
        <v>#DIV/0!</v>
      </c>
      <c r="AA3142" s="371"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x14ac:dyDescent="0.15">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64"/>
      <c r="Q3143" s="271"/>
      <c r="R3143" s="372"/>
      <c r="S3143" s="375"/>
      <c r="T3143" s="364"/>
      <c r="U3143" s="370"/>
      <c r="V3143" s="366"/>
      <c r="W3143" s="368"/>
      <c r="X3143" s="370"/>
      <c r="Y3143" s="372"/>
      <c r="Z3143" s="372"/>
      <c r="AA3143" s="372"/>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x14ac:dyDescent="0.15">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64"/>
      <c r="Q3144" s="271"/>
      <c r="R3144" s="372"/>
      <c r="S3144" s="375"/>
      <c r="T3144" s="364"/>
      <c r="U3144" s="370"/>
      <c r="V3144" s="366"/>
      <c r="W3144" s="368"/>
      <c r="X3144" s="370"/>
      <c r="Y3144" s="372"/>
      <c r="Z3144" s="372"/>
      <c r="AA3144" s="372"/>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x14ac:dyDescent="0.15">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64"/>
      <c r="Q3145" s="271"/>
      <c r="R3145" s="372"/>
      <c r="S3145" s="375"/>
      <c r="T3145" s="364"/>
      <c r="U3145" s="370"/>
      <c r="V3145" s="366"/>
      <c r="W3145" s="368"/>
      <c r="X3145" s="370"/>
      <c r="Y3145" s="372"/>
      <c r="Z3145" s="372"/>
      <c r="AA3145" s="372"/>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x14ac:dyDescent="0.15">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64"/>
      <c r="Q3146" s="271"/>
      <c r="R3146" s="372"/>
      <c r="S3146" s="375"/>
      <c r="T3146" s="364"/>
      <c r="U3146" s="370"/>
      <c r="V3146" s="366"/>
      <c r="W3146" s="368"/>
      <c r="X3146" s="370"/>
      <c r="Y3146" s="372"/>
      <c r="Z3146" s="372"/>
      <c r="AA3146" s="372"/>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x14ac:dyDescent="0.15">
      <c r="A3147" s="229"/>
      <c r="B3147" s="230"/>
      <c r="C3147" s="231"/>
      <c r="D3147" s="232">
        <v>1</v>
      </c>
      <c r="E3147" s="233"/>
      <c r="F3147" s="233"/>
      <c r="G3147" s="232"/>
      <c r="H3147" s="234"/>
      <c r="I3147" s="234"/>
      <c r="J3147" s="232"/>
      <c r="K3147" s="233"/>
      <c r="L3147" s="232"/>
      <c r="M3147" s="232"/>
      <c r="N3147" s="232"/>
      <c r="O3147" s="255">
        <f t="shared" si="2036"/>
        <v>0</v>
      </c>
      <c r="P3147" s="350">
        <f>SUM(O3147:O3151)</f>
        <v>0</v>
      </c>
      <c r="Q3147" s="264"/>
      <c r="R3147" s="352">
        <f>SUMPRODUCT(Q3147:Q3151+0)</f>
        <v>0</v>
      </c>
      <c r="S3147" s="354" t="e">
        <f>R3147/P3147</f>
        <v>#DIV/0!</v>
      </c>
      <c r="T3147" s="350" t="e">
        <f>LOOKUP(S3147,{0.4,0.45,0.5,0.55,0.6,0.65,0.7,0.75,0.8,0.85,0.9,0.95,1},{0.1,0.175,0.25,0.325,0.4,0.475,0.55,0.625,0.7,0.775,0.85,0.925,1})</f>
        <v>#DIV/0!</v>
      </c>
      <c r="U3147" s="356"/>
      <c r="V3147" s="358"/>
      <c r="W3147" s="360"/>
      <c r="X3147" s="356"/>
      <c r="Y3147" s="352">
        <f>R3147-(V3147/10)-X3147</f>
        <v>0</v>
      </c>
      <c r="Z3147" s="352" t="e">
        <f>Y3147*T3147*AE3147</f>
        <v>#DIV/0!</v>
      </c>
      <c r="AA3147" s="352"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x14ac:dyDescent="0.15">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51"/>
      <c r="Q3148" s="266"/>
      <c r="R3148" s="353"/>
      <c r="S3148" s="355"/>
      <c r="T3148" s="351"/>
      <c r="U3148" s="357"/>
      <c r="V3148" s="359"/>
      <c r="W3148" s="361"/>
      <c r="X3148" s="357"/>
      <c r="Y3148" s="353"/>
      <c r="Z3148" s="353"/>
      <c r="AA3148" s="353"/>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x14ac:dyDescent="0.15">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51"/>
      <c r="Q3149" s="266"/>
      <c r="R3149" s="353"/>
      <c r="S3149" s="355"/>
      <c r="T3149" s="351"/>
      <c r="U3149" s="357"/>
      <c r="V3149" s="359"/>
      <c r="W3149" s="361"/>
      <c r="X3149" s="357"/>
      <c r="Y3149" s="353"/>
      <c r="Z3149" s="353"/>
      <c r="AA3149" s="353"/>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x14ac:dyDescent="0.15">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51"/>
      <c r="Q3150" s="266"/>
      <c r="R3150" s="353"/>
      <c r="S3150" s="355"/>
      <c r="T3150" s="351"/>
      <c r="U3150" s="357"/>
      <c r="V3150" s="359"/>
      <c r="W3150" s="361"/>
      <c r="X3150" s="357"/>
      <c r="Y3150" s="353"/>
      <c r="Z3150" s="353"/>
      <c r="AA3150" s="353"/>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x14ac:dyDescent="0.15">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51"/>
      <c r="Q3151" s="266"/>
      <c r="R3151" s="353"/>
      <c r="S3151" s="355"/>
      <c r="T3151" s="351"/>
      <c r="U3151" s="357"/>
      <c r="V3151" s="359"/>
      <c r="W3151" s="361"/>
      <c r="X3151" s="357"/>
      <c r="Y3151" s="353"/>
      <c r="Z3151" s="353"/>
      <c r="AA3151" s="353"/>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x14ac:dyDescent="0.15">
      <c r="A3152" s="241"/>
      <c r="B3152" s="242"/>
      <c r="C3152" s="243"/>
      <c r="D3152" s="244">
        <v>1</v>
      </c>
      <c r="E3152" s="245"/>
      <c r="F3152" s="245"/>
      <c r="G3152" s="244"/>
      <c r="H3152" s="246"/>
      <c r="I3152" s="246"/>
      <c r="J3152" s="244"/>
      <c r="K3152" s="245"/>
      <c r="L3152" s="244"/>
      <c r="M3152" s="244"/>
      <c r="N3152" s="244"/>
      <c r="O3152" s="257">
        <f t="shared" si="2036"/>
        <v>0</v>
      </c>
      <c r="P3152" s="363">
        <f>SUM(O3152:O3156)</f>
        <v>0</v>
      </c>
      <c r="Q3152" s="269"/>
      <c r="R3152" s="371">
        <f>SUMPRODUCT(Q3152:Q3156+0)</f>
        <v>0</v>
      </c>
      <c r="S3152" s="374" t="e">
        <f>R3152/P3152</f>
        <v>#DIV/0!</v>
      </c>
      <c r="T3152" s="363" t="e">
        <f>LOOKUP(S3152,{0.4,0.45,0.5,0.55,0.6,0.65,0.7,0.75,0.8,0.85,0.9,0.95,1},{0.1,0.175,0.25,0.325,0.4,0.475,0.55,0.625,0.7,0.775,0.85,0.925,1})</f>
        <v>#DIV/0!</v>
      </c>
      <c r="U3152" s="369"/>
      <c r="V3152" s="365"/>
      <c r="W3152" s="367"/>
      <c r="X3152" s="369"/>
      <c r="Y3152" s="371">
        <f>R3152-(V3152/10)-X3152</f>
        <v>0</v>
      </c>
      <c r="Z3152" s="371" t="e">
        <f>Y3152*T3152*AE3152</f>
        <v>#DIV/0!</v>
      </c>
      <c r="AA3152" s="371"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x14ac:dyDescent="0.15">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64"/>
      <c r="Q3153" s="271"/>
      <c r="R3153" s="372"/>
      <c r="S3153" s="375"/>
      <c r="T3153" s="364"/>
      <c r="U3153" s="370"/>
      <c r="V3153" s="366"/>
      <c r="W3153" s="368"/>
      <c r="X3153" s="370"/>
      <c r="Y3153" s="372"/>
      <c r="Z3153" s="372"/>
      <c r="AA3153" s="372"/>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x14ac:dyDescent="0.15">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64"/>
      <c r="Q3154" s="271"/>
      <c r="R3154" s="372"/>
      <c r="S3154" s="375"/>
      <c r="T3154" s="364"/>
      <c r="U3154" s="370"/>
      <c r="V3154" s="366"/>
      <c r="W3154" s="368"/>
      <c r="X3154" s="370"/>
      <c r="Y3154" s="372"/>
      <c r="Z3154" s="372"/>
      <c r="AA3154" s="372"/>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x14ac:dyDescent="0.15">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64"/>
      <c r="Q3155" s="271"/>
      <c r="R3155" s="372"/>
      <c r="S3155" s="375"/>
      <c r="T3155" s="364"/>
      <c r="U3155" s="370"/>
      <c r="V3155" s="366"/>
      <c r="W3155" s="368"/>
      <c r="X3155" s="370"/>
      <c r="Y3155" s="372"/>
      <c r="Z3155" s="372"/>
      <c r="AA3155" s="372"/>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x14ac:dyDescent="0.15">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64"/>
      <c r="Q3156" s="271"/>
      <c r="R3156" s="372"/>
      <c r="S3156" s="375"/>
      <c r="T3156" s="364"/>
      <c r="U3156" s="370"/>
      <c r="V3156" s="366"/>
      <c r="W3156" s="368"/>
      <c r="X3156" s="370"/>
      <c r="Y3156" s="372"/>
      <c r="Z3156" s="372"/>
      <c r="AA3156" s="372"/>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x14ac:dyDescent="0.15">
      <c r="A3157" s="229"/>
      <c r="B3157" s="230"/>
      <c r="C3157" s="231"/>
      <c r="D3157" s="232">
        <v>1</v>
      </c>
      <c r="E3157" s="233"/>
      <c r="F3157" s="233"/>
      <c r="G3157" s="232"/>
      <c r="H3157" s="234"/>
      <c r="I3157" s="234"/>
      <c r="J3157" s="232"/>
      <c r="K3157" s="233"/>
      <c r="L3157" s="232"/>
      <c r="M3157" s="232"/>
      <c r="N3157" s="232"/>
      <c r="O3157" s="255">
        <f t="shared" si="2036"/>
        <v>0</v>
      </c>
      <c r="P3157" s="350">
        <f>SUM(O3157:O3161)</f>
        <v>0</v>
      </c>
      <c r="Q3157" s="264"/>
      <c r="R3157" s="352">
        <f>SUMPRODUCT(Q3157:Q3161+0)</f>
        <v>0</v>
      </c>
      <c r="S3157" s="354" t="e">
        <f>R3157/P3157</f>
        <v>#DIV/0!</v>
      </c>
      <c r="T3157" s="350" t="e">
        <f>LOOKUP(S3157,{0.4,0.45,0.5,0.55,0.6,0.65,0.7,0.75,0.8,0.85,0.9,0.95,1},{0.1,0.175,0.25,0.325,0.4,0.475,0.55,0.625,0.7,0.775,0.85,0.925,1})</f>
        <v>#DIV/0!</v>
      </c>
      <c r="U3157" s="356"/>
      <c r="V3157" s="358"/>
      <c r="W3157" s="360"/>
      <c r="X3157" s="356"/>
      <c r="Y3157" s="352">
        <f>R3157-(V3157/10)-X3157</f>
        <v>0</v>
      </c>
      <c r="Z3157" s="352" t="e">
        <f>Y3157*T3157*AE3157</f>
        <v>#DIV/0!</v>
      </c>
      <c r="AA3157" s="352"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x14ac:dyDescent="0.15">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51"/>
      <c r="Q3158" s="266"/>
      <c r="R3158" s="353"/>
      <c r="S3158" s="355"/>
      <c r="T3158" s="351"/>
      <c r="U3158" s="357"/>
      <c r="V3158" s="359"/>
      <c r="W3158" s="361"/>
      <c r="X3158" s="357"/>
      <c r="Y3158" s="353"/>
      <c r="Z3158" s="353"/>
      <c r="AA3158" s="353"/>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x14ac:dyDescent="0.15">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51"/>
      <c r="Q3159" s="266"/>
      <c r="R3159" s="353"/>
      <c r="S3159" s="355"/>
      <c r="T3159" s="351"/>
      <c r="U3159" s="357"/>
      <c r="V3159" s="359"/>
      <c r="W3159" s="361"/>
      <c r="X3159" s="357"/>
      <c r="Y3159" s="353"/>
      <c r="Z3159" s="353"/>
      <c r="AA3159" s="353"/>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x14ac:dyDescent="0.15">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51"/>
      <c r="Q3160" s="266"/>
      <c r="R3160" s="353"/>
      <c r="S3160" s="355"/>
      <c r="T3160" s="351"/>
      <c r="U3160" s="357"/>
      <c r="V3160" s="359"/>
      <c r="W3160" s="361"/>
      <c r="X3160" s="357"/>
      <c r="Y3160" s="353"/>
      <c r="Z3160" s="353"/>
      <c r="AA3160" s="353"/>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x14ac:dyDescent="0.15">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51"/>
      <c r="Q3161" s="266"/>
      <c r="R3161" s="353"/>
      <c r="S3161" s="355"/>
      <c r="T3161" s="351"/>
      <c r="U3161" s="357"/>
      <c r="V3161" s="359"/>
      <c r="W3161" s="361"/>
      <c r="X3161" s="357"/>
      <c r="Y3161" s="353"/>
      <c r="Z3161" s="353"/>
      <c r="AA3161" s="353"/>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x14ac:dyDescent="0.15">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x14ac:dyDescent="0.15">
      <c r="A3163" s="229"/>
      <c r="B3163" s="230"/>
      <c r="C3163" s="231"/>
      <c r="D3163" s="232">
        <v>1</v>
      </c>
      <c r="E3163" s="233"/>
      <c r="F3163" s="233"/>
      <c r="G3163" s="232"/>
      <c r="H3163" s="234"/>
      <c r="I3163" s="234"/>
      <c r="J3163" s="232"/>
      <c r="K3163" s="233"/>
      <c r="L3163" s="232"/>
      <c r="M3163" s="232"/>
      <c r="N3163" s="232"/>
      <c r="O3163" s="255">
        <f t="shared" ref="O3163:O3187" si="2053">N3163*M3163</f>
        <v>0</v>
      </c>
      <c r="P3163" s="350">
        <f>SUM(O3163:O3167)</f>
        <v>0</v>
      </c>
      <c r="Q3163" s="264"/>
      <c r="R3163" s="352">
        <f>SUMPRODUCT(Q3163:Q3167+0)</f>
        <v>0</v>
      </c>
      <c r="S3163" s="354" t="e">
        <f>R3163/P3163</f>
        <v>#DIV/0!</v>
      </c>
      <c r="T3163" s="350" t="e">
        <f>LOOKUP(S3163,{0.4,0.45,0.5,0.55,0.6,0.65,0.7,0.75,0.8,0.85,0.9,0.95,1},{0.1,0.175,0.25,0.325,0.4,0.475,0.55,0.625,0.7,0.775,0.85,0.925,1})</f>
        <v>#DIV/0!</v>
      </c>
      <c r="U3163" s="356"/>
      <c r="V3163" s="358"/>
      <c r="W3163" s="360"/>
      <c r="X3163" s="356"/>
      <c r="Y3163" s="352">
        <f>R3163-(V3163/10)-X3163</f>
        <v>0</v>
      </c>
      <c r="Z3163" s="352" t="e">
        <f>Y3163*T3163*AE3163</f>
        <v>#DIV/0!</v>
      </c>
      <c r="AA3163" s="352"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x14ac:dyDescent="0.15">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51"/>
      <c r="Q3164" s="266"/>
      <c r="R3164" s="353"/>
      <c r="S3164" s="355"/>
      <c r="T3164" s="351"/>
      <c r="U3164" s="357"/>
      <c r="V3164" s="359"/>
      <c r="W3164" s="361"/>
      <c r="X3164" s="357"/>
      <c r="Y3164" s="353"/>
      <c r="Z3164" s="353"/>
      <c r="AA3164" s="353"/>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x14ac:dyDescent="0.15">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51"/>
      <c r="Q3165" s="266"/>
      <c r="R3165" s="353"/>
      <c r="S3165" s="355"/>
      <c r="T3165" s="351"/>
      <c r="U3165" s="357"/>
      <c r="V3165" s="359"/>
      <c r="W3165" s="361"/>
      <c r="X3165" s="357"/>
      <c r="Y3165" s="353"/>
      <c r="Z3165" s="353"/>
      <c r="AA3165" s="353"/>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x14ac:dyDescent="0.15">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51"/>
      <c r="Q3166" s="266"/>
      <c r="R3166" s="353"/>
      <c r="S3166" s="355"/>
      <c r="T3166" s="351"/>
      <c r="U3166" s="357"/>
      <c r="V3166" s="359"/>
      <c r="W3166" s="361"/>
      <c r="X3166" s="357"/>
      <c r="Y3166" s="353"/>
      <c r="Z3166" s="353"/>
      <c r="AA3166" s="353"/>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x14ac:dyDescent="0.15">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51"/>
      <c r="Q3167" s="266"/>
      <c r="R3167" s="353"/>
      <c r="S3167" s="355"/>
      <c r="T3167" s="351"/>
      <c r="U3167" s="357"/>
      <c r="V3167" s="359"/>
      <c r="W3167" s="361"/>
      <c r="X3167" s="357"/>
      <c r="Y3167" s="353"/>
      <c r="Z3167" s="353"/>
      <c r="AA3167" s="353"/>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x14ac:dyDescent="0.15">
      <c r="A3168" s="241"/>
      <c r="B3168" s="242"/>
      <c r="C3168" s="243"/>
      <c r="D3168" s="244">
        <v>1</v>
      </c>
      <c r="E3168" s="245"/>
      <c r="F3168" s="245"/>
      <c r="G3168" s="244"/>
      <c r="H3168" s="246"/>
      <c r="I3168" s="246"/>
      <c r="J3168" s="244"/>
      <c r="K3168" s="245"/>
      <c r="L3168" s="244"/>
      <c r="M3168" s="244"/>
      <c r="N3168" s="244"/>
      <c r="O3168" s="257">
        <f t="shared" si="2053"/>
        <v>0</v>
      </c>
      <c r="P3168" s="363">
        <f>SUM(O3168:O3172)</f>
        <v>0</v>
      </c>
      <c r="Q3168" s="269"/>
      <c r="R3168" s="371">
        <f>SUMPRODUCT(Q3168:Q3172+0)</f>
        <v>0</v>
      </c>
      <c r="S3168" s="374" t="e">
        <f>R3168/P3168</f>
        <v>#DIV/0!</v>
      </c>
      <c r="T3168" s="363" t="e">
        <f>LOOKUP(S3168,{0.4,0.45,0.5,0.55,0.6,0.65,0.7,0.75,0.8,0.85,0.9,0.95,1},{0.1,0.175,0.25,0.325,0.4,0.475,0.55,0.625,0.7,0.775,0.85,0.925,1})</f>
        <v>#DIV/0!</v>
      </c>
      <c r="U3168" s="369"/>
      <c r="V3168" s="365"/>
      <c r="W3168" s="367"/>
      <c r="X3168" s="369"/>
      <c r="Y3168" s="371">
        <f>R3168-(V3168/10)-X3168</f>
        <v>0</v>
      </c>
      <c r="Z3168" s="371" t="e">
        <f>Y3168*T3168*AE3168</f>
        <v>#DIV/0!</v>
      </c>
      <c r="AA3168" s="371"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x14ac:dyDescent="0.15">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64"/>
      <c r="Q3169" s="271"/>
      <c r="R3169" s="372"/>
      <c r="S3169" s="375"/>
      <c r="T3169" s="364"/>
      <c r="U3169" s="370"/>
      <c r="V3169" s="366"/>
      <c r="W3169" s="368"/>
      <c r="X3169" s="370"/>
      <c r="Y3169" s="372"/>
      <c r="Z3169" s="372"/>
      <c r="AA3169" s="372"/>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x14ac:dyDescent="0.15">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64"/>
      <c r="Q3170" s="271"/>
      <c r="R3170" s="372"/>
      <c r="S3170" s="375"/>
      <c r="T3170" s="364"/>
      <c r="U3170" s="370"/>
      <c r="V3170" s="366"/>
      <c r="W3170" s="368"/>
      <c r="X3170" s="370"/>
      <c r="Y3170" s="372"/>
      <c r="Z3170" s="372"/>
      <c r="AA3170" s="372"/>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x14ac:dyDescent="0.15">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64"/>
      <c r="Q3171" s="271"/>
      <c r="R3171" s="372"/>
      <c r="S3171" s="375"/>
      <c r="T3171" s="364"/>
      <c r="U3171" s="370"/>
      <c r="V3171" s="366"/>
      <c r="W3171" s="368"/>
      <c r="X3171" s="370"/>
      <c r="Y3171" s="372"/>
      <c r="Z3171" s="372"/>
      <c r="AA3171" s="372"/>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x14ac:dyDescent="0.15">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64"/>
      <c r="Q3172" s="271"/>
      <c r="R3172" s="372"/>
      <c r="S3172" s="375"/>
      <c r="T3172" s="364"/>
      <c r="U3172" s="370"/>
      <c r="V3172" s="366"/>
      <c r="W3172" s="368"/>
      <c r="X3172" s="370"/>
      <c r="Y3172" s="372"/>
      <c r="Z3172" s="372"/>
      <c r="AA3172" s="372"/>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x14ac:dyDescent="0.15">
      <c r="A3173" s="229"/>
      <c r="B3173" s="230"/>
      <c r="C3173" s="231"/>
      <c r="D3173" s="232">
        <v>1</v>
      </c>
      <c r="E3173" s="233"/>
      <c r="F3173" s="233"/>
      <c r="G3173" s="232"/>
      <c r="H3173" s="234"/>
      <c r="I3173" s="234"/>
      <c r="J3173" s="232"/>
      <c r="K3173" s="233"/>
      <c r="L3173" s="232"/>
      <c r="M3173" s="232"/>
      <c r="N3173" s="232"/>
      <c r="O3173" s="255">
        <f t="shared" si="2053"/>
        <v>0</v>
      </c>
      <c r="P3173" s="350">
        <f>SUM(O3173:O3177)</f>
        <v>0</v>
      </c>
      <c r="Q3173" s="264"/>
      <c r="R3173" s="352">
        <f>SUMPRODUCT(Q3173:Q3177+0)</f>
        <v>0</v>
      </c>
      <c r="S3173" s="354" t="e">
        <f>R3173/P3173</f>
        <v>#DIV/0!</v>
      </c>
      <c r="T3173" s="350" t="e">
        <f>LOOKUP(S3173,{0.4,0.45,0.5,0.55,0.6,0.65,0.7,0.75,0.8,0.85,0.9,0.95,1},{0.1,0.175,0.25,0.325,0.4,0.475,0.55,0.625,0.7,0.775,0.85,0.925,1})</f>
        <v>#DIV/0!</v>
      </c>
      <c r="U3173" s="356"/>
      <c r="V3173" s="358"/>
      <c r="W3173" s="360"/>
      <c r="X3173" s="356"/>
      <c r="Y3173" s="352">
        <f>R3173-(V3173/10)-X3173</f>
        <v>0</v>
      </c>
      <c r="Z3173" s="352" t="e">
        <f>Y3173*T3173*AE3173</f>
        <v>#DIV/0!</v>
      </c>
      <c r="AA3173" s="352"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x14ac:dyDescent="0.15">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51"/>
      <c r="Q3174" s="266"/>
      <c r="R3174" s="353"/>
      <c r="S3174" s="355"/>
      <c r="T3174" s="351"/>
      <c r="U3174" s="357"/>
      <c r="V3174" s="359"/>
      <c r="W3174" s="361"/>
      <c r="X3174" s="357"/>
      <c r="Y3174" s="353"/>
      <c r="Z3174" s="353"/>
      <c r="AA3174" s="353"/>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x14ac:dyDescent="0.15">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51"/>
      <c r="Q3175" s="266"/>
      <c r="R3175" s="353"/>
      <c r="S3175" s="355"/>
      <c r="T3175" s="351"/>
      <c r="U3175" s="357"/>
      <c r="V3175" s="359"/>
      <c r="W3175" s="361"/>
      <c r="X3175" s="357"/>
      <c r="Y3175" s="353"/>
      <c r="Z3175" s="353"/>
      <c r="AA3175" s="353"/>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x14ac:dyDescent="0.15">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51"/>
      <c r="Q3176" s="266"/>
      <c r="R3176" s="353"/>
      <c r="S3176" s="355"/>
      <c r="T3176" s="351"/>
      <c r="U3176" s="357"/>
      <c r="V3176" s="359"/>
      <c r="W3176" s="361"/>
      <c r="X3176" s="357"/>
      <c r="Y3176" s="353"/>
      <c r="Z3176" s="353"/>
      <c r="AA3176" s="353"/>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x14ac:dyDescent="0.15">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51"/>
      <c r="Q3177" s="266"/>
      <c r="R3177" s="353"/>
      <c r="S3177" s="355"/>
      <c r="T3177" s="351"/>
      <c r="U3177" s="357"/>
      <c r="V3177" s="359"/>
      <c r="W3177" s="361"/>
      <c r="X3177" s="357"/>
      <c r="Y3177" s="353"/>
      <c r="Z3177" s="353"/>
      <c r="AA3177" s="353"/>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x14ac:dyDescent="0.15">
      <c r="A3178" s="241"/>
      <c r="B3178" s="242"/>
      <c r="C3178" s="243"/>
      <c r="D3178" s="244">
        <v>1</v>
      </c>
      <c r="E3178" s="245"/>
      <c r="F3178" s="245"/>
      <c r="G3178" s="244"/>
      <c r="H3178" s="246"/>
      <c r="I3178" s="246"/>
      <c r="J3178" s="244"/>
      <c r="K3178" s="245"/>
      <c r="L3178" s="244"/>
      <c r="M3178" s="244"/>
      <c r="N3178" s="244"/>
      <c r="O3178" s="257">
        <f t="shared" si="2053"/>
        <v>0</v>
      </c>
      <c r="P3178" s="363">
        <f>SUM(O3178:O3182)</f>
        <v>0</v>
      </c>
      <c r="Q3178" s="269"/>
      <c r="R3178" s="371">
        <f>SUMPRODUCT(Q3178:Q3182+0)</f>
        <v>0</v>
      </c>
      <c r="S3178" s="374" t="e">
        <f>R3178/P3178</f>
        <v>#DIV/0!</v>
      </c>
      <c r="T3178" s="363" t="e">
        <f>LOOKUP(S3178,{0.4,0.45,0.5,0.55,0.6,0.65,0.7,0.75,0.8,0.85,0.9,0.95,1},{0.1,0.175,0.25,0.325,0.4,0.475,0.55,0.625,0.7,0.775,0.85,0.925,1})</f>
        <v>#DIV/0!</v>
      </c>
      <c r="U3178" s="369"/>
      <c r="V3178" s="365"/>
      <c r="W3178" s="367"/>
      <c r="X3178" s="369"/>
      <c r="Y3178" s="371">
        <f>R3178-(V3178/10)-X3178</f>
        <v>0</v>
      </c>
      <c r="Z3178" s="371" t="e">
        <f>Y3178*T3178*AE3178</f>
        <v>#DIV/0!</v>
      </c>
      <c r="AA3178" s="371"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x14ac:dyDescent="0.15">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64"/>
      <c r="Q3179" s="271"/>
      <c r="R3179" s="372"/>
      <c r="S3179" s="375"/>
      <c r="T3179" s="364"/>
      <c r="U3179" s="370"/>
      <c r="V3179" s="366"/>
      <c r="W3179" s="368"/>
      <c r="X3179" s="370"/>
      <c r="Y3179" s="372"/>
      <c r="Z3179" s="372"/>
      <c r="AA3179" s="372"/>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x14ac:dyDescent="0.15">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64"/>
      <c r="Q3180" s="271"/>
      <c r="R3180" s="372"/>
      <c r="S3180" s="375"/>
      <c r="T3180" s="364"/>
      <c r="U3180" s="370"/>
      <c r="V3180" s="366"/>
      <c r="W3180" s="368"/>
      <c r="X3180" s="370"/>
      <c r="Y3180" s="372"/>
      <c r="Z3180" s="372"/>
      <c r="AA3180" s="372"/>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x14ac:dyDescent="0.15">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64"/>
      <c r="Q3181" s="271"/>
      <c r="R3181" s="372"/>
      <c r="S3181" s="375"/>
      <c r="T3181" s="364"/>
      <c r="U3181" s="370"/>
      <c r="V3181" s="366"/>
      <c r="W3181" s="368"/>
      <c r="X3181" s="370"/>
      <c r="Y3181" s="372"/>
      <c r="Z3181" s="372"/>
      <c r="AA3181" s="372"/>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x14ac:dyDescent="0.15">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64"/>
      <c r="Q3182" s="271"/>
      <c r="R3182" s="372"/>
      <c r="S3182" s="375"/>
      <c r="T3182" s="364"/>
      <c r="U3182" s="370"/>
      <c r="V3182" s="366"/>
      <c r="W3182" s="368"/>
      <c r="X3182" s="370"/>
      <c r="Y3182" s="372"/>
      <c r="Z3182" s="372"/>
      <c r="AA3182" s="372"/>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x14ac:dyDescent="0.15">
      <c r="A3183" s="229"/>
      <c r="B3183" s="230"/>
      <c r="C3183" s="231"/>
      <c r="D3183" s="232">
        <v>1</v>
      </c>
      <c r="E3183" s="233"/>
      <c r="F3183" s="233"/>
      <c r="G3183" s="232"/>
      <c r="H3183" s="234"/>
      <c r="I3183" s="234"/>
      <c r="J3183" s="232"/>
      <c r="K3183" s="233"/>
      <c r="L3183" s="232"/>
      <c r="M3183" s="232"/>
      <c r="N3183" s="232"/>
      <c r="O3183" s="255">
        <f t="shared" si="2053"/>
        <v>0</v>
      </c>
      <c r="P3183" s="350">
        <f>SUM(O3183:O3187)</f>
        <v>0</v>
      </c>
      <c r="Q3183" s="264"/>
      <c r="R3183" s="352">
        <f>SUMPRODUCT(Q3183:Q3187+0)</f>
        <v>0</v>
      </c>
      <c r="S3183" s="354" t="e">
        <f>R3183/P3183</f>
        <v>#DIV/0!</v>
      </c>
      <c r="T3183" s="350" t="e">
        <f>LOOKUP(S3183,{0.4,0.45,0.5,0.55,0.6,0.65,0.7,0.75,0.8,0.85,0.9,0.95,1},{0.1,0.175,0.25,0.325,0.4,0.475,0.55,0.625,0.7,0.775,0.85,0.925,1})</f>
        <v>#DIV/0!</v>
      </c>
      <c r="U3183" s="356"/>
      <c r="V3183" s="358"/>
      <c r="W3183" s="360"/>
      <c r="X3183" s="356"/>
      <c r="Y3183" s="352">
        <f>R3183-(V3183/10)-X3183</f>
        <v>0</v>
      </c>
      <c r="Z3183" s="352" t="e">
        <f>Y3183*T3183*AE3183</f>
        <v>#DIV/0!</v>
      </c>
      <c r="AA3183" s="352"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x14ac:dyDescent="0.15">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51"/>
      <c r="Q3184" s="266"/>
      <c r="R3184" s="353"/>
      <c r="S3184" s="355"/>
      <c r="T3184" s="351"/>
      <c r="U3184" s="357"/>
      <c r="V3184" s="359"/>
      <c r="W3184" s="361"/>
      <c r="X3184" s="357"/>
      <c r="Y3184" s="353"/>
      <c r="Z3184" s="353"/>
      <c r="AA3184" s="353"/>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x14ac:dyDescent="0.15">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51"/>
      <c r="Q3185" s="266"/>
      <c r="R3185" s="353"/>
      <c r="S3185" s="355"/>
      <c r="T3185" s="351"/>
      <c r="U3185" s="357"/>
      <c r="V3185" s="359"/>
      <c r="W3185" s="361"/>
      <c r="X3185" s="357"/>
      <c r="Y3185" s="353"/>
      <c r="Z3185" s="353"/>
      <c r="AA3185" s="353"/>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x14ac:dyDescent="0.15">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51"/>
      <c r="Q3186" s="266"/>
      <c r="R3186" s="353"/>
      <c r="S3186" s="355"/>
      <c r="T3186" s="351"/>
      <c r="U3186" s="357"/>
      <c r="V3186" s="359"/>
      <c r="W3186" s="361"/>
      <c r="X3186" s="357"/>
      <c r="Y3186" s="353"/>
      <c r="Z3186" s="353"/>
      <c r="AA3186" s="353"/>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x14ac:dyDescent="0.15">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51"/>
      <c r="Q3187" s="266"/>
      <c r="R3187" s="353"/>
      <c r="S3187" s="355"/>
      <c r="T3187" s="351"/>
      <c r="U3187" s="357"/>
      <c r="V3187" s="359"/>
      <c r="W3187" s="361"/>
      <c r="X3187" s="357"/>
      <c r="Y3187" s="353"/>
      <c r="Z3187" s="353"/>
      <c r="AA3187" s="353"/>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x14ac:dyDescent="0.15">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x14ac:dyDescent="0.15">
      <c r="A3189" s="229"/>
      <c r="B3189" s="230"/>
      <c r="C3189" s="231"/>
      <c r="D3189" s="232">
        <v>1</v>
      </c>
      <c r="E3189" s="233"/>
      <c r="F3189" s="233"/>
      <c r="G3189" s="232"/>
      <c r="H3189" s="234"/>
      <c r="I3189" s="234"/>
      <c r="J3189" s="232"/>
      <c r="K3189" s="233"/>
      <c r="L3189" s="232"/>
      <c r="M3189" s="232"/>
      <c r="N3189" s="232"/>
      <c r="O3189" s="255">
        <f t="shared" ref="O3189:O3213" si="2070">N3189*M3189</f>
        <v>0</v>
      </c>
      <c r="P3189" s="350">
        <f>SUM(O3189:O3193)</f>
        <v>0</v>
      </c>
      <c r="Q3189" s="264"/>
      <c r="R3189" s="352">
        <f>SUMPRODUCT(Q3189:Q3193+0)</f>
        <v>0</v>
      </c>
      <c r="S3189" s="354" t="e">
        <f>R3189/P3189</f>
        <v>#DIV/0!</v>
      </c>
      <c r="T3189" s="350" t="e">
        <f>LOOKUP(S3189,{0.4,0.45,0.5,0.55,0.6,0.65,0.7,0.75,0.8,0.85,0.9,0.95,1},{0.1,0.175,0.25,0.325,0.4,0.475,0.55,0.625,0.7,0.775,0.85,0.925,1})</f>
        <v>#DIV/0!</v>
      </c>
      <c r="U3189" s="356"/>
      <c r="V3189" s="358"/>
      <c r="W3189" s="360"/>
      <c r="X3189" s="356"/>
      <c r="Y3189" s="352">
        <f>R3189-(V3189/10)-X3189</f>
        <v>0</v>
      </c>
      <c r="Z3189" s="352" t="e">
        <f>Y3189*T3189*AE3189</f>
        <v>#DIV/0!</v>
      </c>
      <c r="AA3189" s="352"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x14ac:dyDescent="0.15">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51"/>
      <c r="Q3190" s="266"/>
      <c r="R3190" s="353"/>
      <c r="S3190" s="355"/>
      <c r="T3190" s="351"/>
      <c r="U3190" s="357"/>
      <c r="V3190" s="359"/>
      <c r="W3190" s="361"/>
      <c r="X3190" s="357"/>
      <c r="Y3190" s="353"/>
      <c r="Z3190" s="353"/>
      <c r="AA3190" s="353"/>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x14ac:dyDescent="0.15">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51"/>
      <c r="Q3191" s="266"/>
      <c r="R3191" s="353"/>
      <c r="S3191" s="355"/>
      <c r="T3191" s="351"/>
      <c r="U3191" s="357"/>
      <c r="V3191" s="359"/>
      <c r="W3191" s="361"/>
      <c r="X3191" s="357"/>
      <c r="Y3191" s="353"/>
      <c r="Z3191" s="353"/>
      <c r="AA3191" s="353"/>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x14ac:dyDescent="0.15">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51"/>
      <c r="Q3192" s="266"/>
      <c r="R3192" s="353"/>
      <c r="S3192" s="355"/>
      <c r="T3192" s="351"/>
      <c r="U3192" s="357"/>
      <c r="V3192" s="359"/>
      <c r="W3192" s="361"/>
      <c r="X3192" s="357"/>
      <c r="Y3192" s="353"/>
      <c r="Z3192" s="353"/>
      <c r="AA3192" s="353"/>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x14ac:dyDescent="0.15">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51"/>
      <c r="Q3193" s="266"/>
      <c r="R3193" s="353"/>
      <c r="S3193" s="355"/>
      <c r="T3193" s="351"/>
      <c r="U3193" s="357"/>
      <c r="V3193" s="359"/>
      <c r="W3193" s="361"/>
      <c r="X3193" s="357"/>
      <c r="Y3193" s="353"/>
      <c r="Z3193" s="353"/>
      <c r="AA3193" s="353"/>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x14ac:dyDescent="0.15">
      <c r="A3194" s="241"/>
      <c r="B3194" s="242"/>
      <c r="C3194" s="243"/>
      <c r="D3194" s="244">
        <v>1</v>
      </c>
      <c r="E3194" s="245"/>
      <c r="F3194" s="245"/>
      <c r="G3194" s="244"/>
      <c r="H3194" s="246"/>
      <c r="I3194" s="246"/>
      <c r="J3194" s="244"/>
      <c r="K3194" s="245"/>
      <c r="L3194" s="244"/>
      <c r="M3194" s="244"/>
      <c r="N3194" s="244"/>
      <c r="O3194" s="257">
        <f t="shared" si="2070"/>
        <v>0</v>
      </c>
      <c r="P3194" s="363">
        <f>SUM(O3194:O3198)</f>
        <v>0</v>
      </c>
      <c r="Q3194" s="269"/>
      <c r="R3194" s="371">
        <f>SUMPRODUCT(Q3194:Q3198+0)</f>
        <v>0</v>
      </c>
      <c r="S3194" s="374" t="e">
        <f>R3194/P3194</f>
        <v>#DIV/0!</v>
      </c>
      <c r="T3194" s="363" t="e">
        <f>LOOKUP(S3194,{0.4,0.45,0.5,0.55,0.6,0.65,0.7,0.75,0.8,0.85,0.9,0.95,1},{0.1,0.175,0.25,0.325,0.4,0.475,0.55,0.625,0.7,0.775,0.85,0.925,1})</f>
        <v>#DIV/0!</v>
      </c>
      <c r="U3194" s="369"/>
      <c r="V3194" s="365"/>
      <c r="W3194" s="367"/>
      <c r="X3194" s="369"/>
      <c r="Y3194" s="371">
        <f>R3194-(V3194/10)-X3194</f>
        <v>0</v>
      </c>
      <c r="Z3194" s="371" t="e">
        <f>Y3194*T3194*AE3194</f>
        <v>#DIV/0!</v>
      </c>
      <c r="AA3194" s="371"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x14ac:dyDescent="0.15">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64"/>
      <c r="Q3195" s="271"/>
      <c r="R3195" s="372"/>
      <c r="S3195" s="375"/>
      <c r="T3195" s="364"/>
      <c r="U3195" s="370"/>
      <c r="V3195" s="366"/>
      <c r="W3195" s="368"/>
      <c r="X3195" s="370"/>
      <c r="Y3195" s="372"/>
      <c r="Z3195" s="372"/>
      <c r="AA3195" s="372"/>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x14ac:dyDescent="0.15">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64"/>
      <c r="Q3196" s="271"/>
      <c r="R3196" s="372"/>
      <c r="S3196" s="375"/>
      <c r="T3196" s="364"/>
      <c r="U3196" s="370"/>
      <c r="V3196" s="366"/>
      <c r="W3196" s="368"/>
      <c r="X3196" s="370"/>
      <c r="Y3196" s="372"/>
      <c r="Z3196" s="372"/>
      <c r="AA3196" s="372"/>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x14ac:dyDescent="0.15">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64"/>
      <c r="Q3197" s="271"/>
      <c r="R3197" s="372"/>
      <c r="S3197" s="375"/>
      <c r="T3197" s="364"/>
      <c r="U3197" s="370"/>
      <c r="V3197" s="366"/>
      <c r="W3197" s="368"/>
      <c r="X3197" s="370"/>
      <c r="Y3197" s="372"/>
      <c r="Z3197" s="372"/>
      <c r="AA3197" s="372"/>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x14ac:dyDescent="0.15">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64"/>
      <c r="Q3198" s="271"/>
      <c r="R3198" s="372"/>
      <c r="S3198" s="375"/>
      <c r="T3198" s="364"/>
      <c r="U3198" s="370"/>
      <c r="V3198" s="366"/>
      <c r="W3198" s="368"/>
      <c r="X3198" s="370"/>
      <c r="Y3198" s="372"/>
      <c r="Z3198" s="372"/>
      <c r="AA3198" s="372"/>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x14ac:dyDescent="0.15">
      <c r="A3199" s="229"/>
      <c r="B3199" s="230"/>
      <c r="C3199" s="231"/>
      <c r="D3199" s="232">
        <v>1</v>
      </c>
      <c r="E3199" s="233"/>
      <c r="F3199" s="233"/>
      <c r="G3199" s="232"/>
      <c r="H3199" s="234"/>
      <c r="I3199" s="234"/>
      <c r="J3199" s="232"/>
      <c r="K3199" s="233"/>
      <c r="L3199" s="232"/>
      <c r="M3199" s="232"/>
      <c r="N3199" s="232"/>
      <c r="O3199" s="255">
        <f t="shared" si="2070"/>
        <v>0</v>
      </c>
      <c r="P3199" s="350">
        <f>SUM(O3199:O3203)</f>
        <v>0</v>
      </c>
      <c r="Q3199" s="264"/>
      <c r="R3199" s="352">
        <f>SUMPRODUCT(Q3199:Q3203+0)</f>
        <v>0</v>
      </c>
      <c r="S3199" s="354" t="e">
        <f>R3199/P3199</f>
        <v>#DIV/0!</v>
      </c>
      <c r="T3199" s="350" t="e">
        <f>LOOKUP(S3199,{0.4,0.45,0.5,0.55,0.6,0.65,0.7,0.75,0.8,0.85,0.9,0.95,1},{0.1,0.175,0.25,0.325,0.4,0.475,0.55,0.625,0.7,0.775,0.85,0.925,1})</f>
        <v>#DIV/0!</v>
      </c>
      <c r="U3199" s="356"/>
      <c r="V3199" s="358"/>
      <c r="W3199" s="360"/>
      <c r="X3199" s="356"/>
      <c r="Y3199" s="352">
        <f>R3199-(V3199/10)-X3199</f>
        <v>0</v>
      </c>
      <c r="Z3199" s="352" t="e">
        <f>Y3199*T3199*AE3199</f>
        <v>#DIV/0!</v>
      </c>
      <c r="AA3199" s="352"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x14ac:dyDescent="0.15">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51"/>
      <c r="Q3200" s="266"/>
      <c r="R3200" s="353"/>
      <c r="S3200" s="355"/>
      <c r="T3200" s="351"/>
      <c r="U3200" s="357"/>
      <c r="V3200" s="359"/>
      <c r="W3200" s="361"/>
      <c r="X3200" s="357"/>
      <c r="Y3200" s="353"/>
      <c r="Z3200" s="353"/>
      <c r="AA3200" s="353"/>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x14ac:dyDescent="0.15">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51"/>
      <c r="Q3201" s="266"/>
      <c r="R3201" s="353"/>
      <c r="S3201" s="355"/>
      <c r="T3201" s="351"/>
      <c r="U3201" s="357"/>
      <c r="V3201" s="359"/>
      <c r="W3201" s="361"/>
      <c r="X3201" s="357"/>
      <c r="Y3201" s="353"/>
      <c r="Z3201" s="353"/>
      <c r="AA3201" s="353"/>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x14ac:dyDescent="0.15">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51"/>
      <c r="Q3202" s="266"/>
      <c r="R3202" s="353"/>
      <c r="S3202" s="355"/>
      <c r="T3202" s="351"/>
      <c r="U3202" s="357"/>
      <c r="V3202" s="359"/>
      <c r="W3202" s="361"/>
      <c r="X3202" s="357"/>
      <c r="Y3202" s="353"/>
      <c r="Z3202" s="353"/>
      <c r="AA3202" s="353"/>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x14ac:dyDescent="0.15">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51"/>
      <c r="Q3203" s="266"/>
      <c r="R3203" s="353"/>
      <c r="S3203" s="355"/>
      <c r="T3203" s="351"/>
      <c r="U3203" s="357"/>
      <c r="V3203" s="359"/>
      <c r="W3203" s="361"/>
      <c r="X3203" s="357"/>
      <c r="Y3203" s="353"/>
      <c r="Z3203" s="353"/>
      <c r="AA3203" s="353"/>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x14ac:dyDescent="0.15">
      <c r="A3204" s="241"/>
      <c r="B3204" s="242"/>
      <c r="C3204" s="243"/>
      <c r="D3204" s="244">
        <v>1</v>
      </c>
      <c r="E3204" s="245"/>
      <c r="F3204" s="245"/>
      <c r="G3204" s="244"/>
      <c r="H3204" s="246"/>
      <c r="I3204" s="246"/>
      <c r="J3204" s="244"/>
      <c r="K3204" s="245"/>
      <c r="L3204" s="244"/>
      <c r="M3204" s="244"/>
      <c r="N3204" s="244"/>
      <c r="O3204" s="257">
        <f t="shared" si="2070"/>
        <v>0</v>
      </c>
      <c r="P3204" s="363">
        <f>SUM(O3204:O3208)</f>
        <v>0</v>
      </c>
      <c r="Q3204" s="269"/>
      <c r="R3204" s="371">
        <f>SUMPRODUCT(Q3204:Q3208+0)</f>
        <v>0</v>
      </c>
      <c r="S3204" s="374" t="e">
        <f>R3204/P3204</f>
        <v>#DIV/0!</v>
      </c>
      <c r="T3204" s="363" t="e">
        <f>LOOKUP(S3204,{0.4,0.45,0.5,0.55,0.6,0.65,0.7,0.75,0.8,0.85,0.9,0.95,1},{0.1,0.175,0.25,0.325,0.4,0.475,0.55,0.625,0.7,0.775,0.85,0.925,1})</f>
        <v>#DIV/0!</v>
      </c>
      <c r="U3204" s="369"/>
      <c r="V3204" s="365"/>
      <c r="W3204" s="367"/>
      <c r="X3204" s="369"/>
      <c r="Y3204" s="371">
        <f>R3204-(V3204/10)-X3204</f>
        <v>0</v>
      </c>
      <c r="Z3204" s="371" t="e">
        <f>Y3204*T3204*AE3204</f>
        <v>#DIV/0!</v>
      </c>
      <c r="AA3204" s="371"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x14ac:dyDescent="0.15">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64"/>
      <c r="Q3205" s="271"/>
      <c r="R3205" s="372"/>
      <c r="S3205" s="375"/>
      <c r="T3205" s="364"/>
      <c r="U3205" s="370"/>
      <c r="V3205" s="366"/>
      <c r="W3205" s="368"/>
      <c r="X3205" s="370"/>
      <c r="Y3205" s="372"/>
      <c r="Z3205" s="372"/>
      <c r="AA3205" s="372"/>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x14ac:dyDescent="0.15">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64"/>
      <c r="Q3206" s="271"/>
      <c r="R3206" s="372"/>
      <c r="S3206" s="375"/>
      <c r="T3206" s="364"/>
      <c r="U3206" s="370"/>
      <c r="V3206" s="366"/>
      <c r="W3206" s="368"/>
      <c r="X3206" s="370"/>
      <c r="Y3206" s="372"/>
      <c r="Z3206" s="372"/>
      <c r="AA3206" s="372"/>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x14ac:dyDescent="0.15">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64"/>
      <c r="Q3207" s="271"/>
      <c r="R3207" s="372"/>
      <c r="S3207" s="375"/>
      <c r="T3207" s="364"/>
      <c r="U3207" s="370"/>
      <c r="V3207" s="366"/>
      <c r="W3207" s="368"/>
      <c r="X3207" s="370"/>
      <c r="Y3207" s="372"/>
      <c r="Z3207" s="372"/>
      <c r="AA3207" s="372"/>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x14ac:dyDescent="0.15">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64"/>
      <c r="Q3208" s="271"/>
      <c r="R3208" s="372"/>
      <c r="S3208" s="375"/>
      <c r="T3208" s="364"/>
      <c r="U3208" s="370"/>
      <c r="V3208" s="366"/>
      <c r="W3208" s="368"/>
      <c r="X3208" s="370"/>
      <c r="Y3208" s="372"/>
      <c r="Z3208" s="372"/>
      <c r="AA3208" s="372"/>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x14ac:dyDescent="0.15">
      <c r="A3209" s="229"/>
      <c r="B3209" s="230"/>
      <c r="C3209" s="231"/>
      <c r="D3209" s="232">
        <v>1</v>
      </c>
      <c r="E3209" s="233"/>
      <c r="F3209" s="233"/>
      <c r="G3209" s="232"/>
      <c r="H3209" s="234"/>
      <c r="I3209" s="234"/>
      <c r="J3209" s="232"/>
      <c r="K3209" s="233"/>
      <c r="L3209" s="232"/>
      <c r="M3209" s="232"/>
      <c r="N3209" s="232"/>
      <c r="O3209" s="255">
        <f t="shared" si="2070"/>
        <v>0</v>
      </c>
      <c r="P3209" s="350">
        <f>SUM(O3209:O3213)</f>
        <v>0</v>
      </c>
      <c r="Q3209" s="264"/>
      <c r="R3209" s="352">
        <f>SUMPRODUCT(Q3209:Q3213+0)</f>
        <v>0</v>
      </c>
      <c r="S3209" s="354" t="e">
        <f>R3209/P3209</f>
        <v>#DIV/0!</v>
      </c>
      <c r="T3209" s="350" t="e">
        <f>LOOKUP(S3209,{0.4,0.45,0.5,0.55,0.6,0.65,0.7,0.75,0.8,0.85,0.9,0.95,1},{0.1,0.175,0.25,0.325,0.4,0.475,0.55,0.625,0.7,0.775,0.85,0.925,1})</f>
        <v>#DIV/0!</v>
      </c>
      <c r="U3209" s="356"/>
      <c r="V3209" s="358"/>
      <c r="W3209" s="360"/>
      <c r="X3209" s="356"/>
      <c r="Y3209" s="352">
        <f>R3209-(V3209/10)-X3209</f>
        <v>0</v>
      </c>
      <c r="Z3209" s="352" t="e">
        <f>Y3209*T3209*AE3209</f>
        <v>#DIV/0!</v>
      </c>
      <c r="AA3209" s="352"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x14ac:dyDescent="0.15">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51"/>
      <c r="Q3210" s="266"/>
      <c r="R3210" s="353"/>
      <c r="S3210" s="355"/>
      <c r="T3210" s="351"/>
      <c r="U3210" s="357"/>
      <c r="V3210" s="359"/>
      <c r="W3210" s="361"/>
      <c r="X3210" s="357"/>
      <c r="Y3210" s="353"/>
      <c r="Z3210" s="353"/>
      <c r="AA3210" s="353"/>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x14ac:dyDescent="0.15">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51"/>
      <c r="Q3211" s="266"/>
      <c r="R3211" s="353"/>
      <c r="S3211" s="355"/>
      <c r="T3211" s="351"/>
      <c r="U3211" s="357"/>
      <c r="V3211" s="359"/>
      <c r="W3211" s="361"/>
      <c r="X3211" s="357"/>
      <c r="Y3211" s="353"/>
      <c r="Z3211" s="353"/>
      <c r="AA3211" s="353"/>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x14ac:dyDescent="0.15">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51"/>
      <c r="Q3212" s="266"/>
      <c r="R3212" s="353"/>
      <c r="S3212" s="355"/>
      <c r="T3212" s="351"/>
      <c r="U3212" s="357"/>
      <c r="V3212" s="359"/>
      <c r="W3212" s="361"/>
      <c r="X3212" s="357"/>
      <c r="Y3212" s="353"/>
      <c r="Z3212" s="353"/>
      <c r="AA3212" s="353"/>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x14ac:dyDescent="0.15">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51"/>
      <c r="Q3213" s="266"/>
      <c r="R3213" s="353"/>
      <c r="S3213" s="355"/>
      <c r="T3213" s="351"/>
      <c r="U3213" s="357"/>
      <c r="V3213" s="359"/>
      <c r="W3213" s="361"/>
      <c r="X3213" s="357"/>
      <c r="Y3213" s="353"/>
      <c r="Z3213" s="353"/>
      <c r="AA3213" s="353"/>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x14ac:dyDescent="0.15">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x14ac:dyDescent="0.15">
      <c r="A3215" s="229"/>
      <c r="B3215" s="230"/>
      <c r="C3215" s="231"/>
      <c r="D3215" s="232">
        <v>1</v>
      </c>
      <c r="E3215" s="233"/>
      <c r="F3215" s="233"/>
      <c r="G3215" s="232"/>
      <c r="H3215" s="234"/>
      <c r="I3215" s="234"/>
      <c r="J3215" s="232"/>
      <c r="K3215" s="233"/>
      <c r="L3215" s="232"/>
      <c r="M3215" s="232"/>
      <c r="N3215" s="232"/>
      <c r="O3215" s="255">
        <f t="shared" ref="O3215:O3239" si="2087">N3215*M3215</f>
        <v>0</v>
      </c>
      <c r="P3215" s="350">
        <f>SUM(O3215:O3219)</f>
        <v>0</v>
      </c>
      <c r="Q3215" s="264"/>
      <c r="R3215" s="352">
        <f>SUMPRODUCT(Q3215:Q3219+0)</f>
        <v>0</v>
      </c>
      <c r="S3215" s="354" t="e">
        <f>R3215/P3215</f>
        <v>#DIV/0!</v>
      </c>
      <c r="T3215" s="350" t="e">
        <f>LOOKUP(S3215,{0.4,0.45,0.5,0.55,0.6,0.65,0.7,0.75,0.8,0.85,0.9,0.95,1},{0.1,0.175,0.25,0.325,0.4,0.475,0.55,0.625,0.7,0.775,0.85,0.925,1})</f>
        <v>#DIV/0!</v>
      </c>
      <c r="U3215" s="356"/>
      <c r="V3215" s="358"/>
      <c r="W3215" s="360"/>
      <c r="X3215" s="356"/>
      <c r="Y3215" s="352">
        <f>R3215-(V3215/10)-X3215</f>
        <v>0</v>
      </c>
      <c r="Z3215" s="352" t="e">
        <f>Y3215*T3215*AE3215</f>
        <v>#DIV/0!</v>
      </c>
      <c r="AA3215" s="352"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x14ac:dyDescent="0.15">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51"/>
      <c r="Q3216" s="266"/>
      <c r="R3216" s="353"/>
      <c r="S3216" s="355"/>
      <c r="T3216" s="351"/>
      <c r="U3216" s="357"/>
      <c r="V3216" s="359"/>
      <c r="W3216" s="361"/>
      <c r="X3216" s="357"/>
      <c r="Y3216" s="353"/>
      <c r="Z3216" s="353"/>
      <c r="AA3216" s="353"/>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x14ac:dyDescent="0.15">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51"/>
      <c r="Q3217" s="266"/>
      <c r="R3217" s="353"/>
      <c r="S3217" s="355"/>
      <c r="T3217" s="351"/>
      <c r="U3217" s="357"/>
      <c r="V3217" s="359"/>
      <c r="W3217" s="361"/>
      <c r="X3217" s="357"/>
      <c r="Y3217" s="353"/>
      <c r="Z3217" s="353"/>
      <c r="AA3217" s="353"/>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x14ac:dyDescent="0.15">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51"/>
      <c r="Q3218" s="266"/>
      <c r="R3218" s="353"/>
      <c r="S3218" s="355"/>
      <c r="T3218" s="351"/>
      <c r="U3218" s="357"/>
      <c r="V3218" s="359"/>
      <c r="W3218" s="361"/>
      <c r="X3218" s="357"/>
      <c r="Y3218" s="353"/>
      <c r="Z3218" s="353"/>
      <c r="AA3218" s="353"/>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x14ac:dyDescent="0.15">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51"/>
      <c r="Q3219" s="266"/>
      <c r="R3219" s="353"/>
      <c r="S3219" s="355"/>
      <c r="T3219" s="351"/>
      <c r="U3219" s="357"/>
      <c r="V3219" s="359"/>
      <c r="W3219" s="361"/>
      <c r="X3219" s="357"/>
      <c r="Y3219" s="353"/>
      <c r="Z3219" s="353"/>
      <c r="AA3219" s="353"/>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x14ac:dyDescent="0.15">
      <c r="A3220" s="241"/>
      <c r="B3220" s="242"/>
      <c r="C3220" s="243"/>
      <c r="D3220" s="244">
        <v>1</v>
      </c>
      <c r="E3220" s="245"/>
      <c r="F3220" s="245"/>
      <c r="G3220" s="244"/>
      <c r="H3220" s="246"/>
      <c r="I3220" s="246"/>
      <c r="J3220" s="244"/>
      <c r="K3220" s="245"/>
      <c r="L3220" s="244"/>
      <c r="M3220" s="244"/>
      <c r="N3220" s="244"/>
      <c r="O3220" s="257">
        <f t="shared" si="2087"/>
        <v>0</v>
      </c>
      <c r="P3220" s="363">
        <f>SUM(O3220:O3224)</f>
        <v>0</v>
      </c>
      <c r="Q3220" s="269"/>
      <c r="R3220" s="371">
        <f>SUMPRODUCT(Q3220:Q3224+0)</f>
        <v>0</v>
      </c>
      <c r="S3220" s="374" t="e">
        <f>R3220/P3220</f>
        <v>#DIV/0!</v>
      </c>
      <c r="T3220" s="363" t="e">
        <f>LOOKUP(S3220,{0.4,0.45,0.5,0.55,0.6,0.65,0.7,0.75,0.8,0.85,0.9,0.95,1},{0.1,0.175,0.25,0.325,0.4,0.475,0.55,0.625,0.7,0.775,0.85,0.925,1})</f>
        <v>#DIV/0!</v>
      </c>
      <c r="U3220" s="369"/>
      <c r="V3220" s="365"/>
      <c r="W3220" s="367"/>
      <c r="X3220" s="369"/>
      <c r="Y3220" s="371">
        <f>R3220-(V3220/10)-X3220</f>
        <v>0</v>
      </c>
      <c r="Z3220" s="371" t="e">
        <f>Y3220*T3220*AE3220</f>
        <v>#DIV/0!</v>
      </c>
      <c r="AA3220" s="371"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x14ac:dyDescent="0.15">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64"/>
      <c r="Q3221" s="271"/>
      <c r="R3221" s="372"/>
      <c r="S3221" s="375"/>
      <c r="T3221" s="364"/>
      <c r="U3221" s="370"/>
      <c r="V3221" s="366"/>
      <c r="W3221" s="368"/>
      <c r="X3221" s="370"/>
      <c r="Y3221" s="372"/>
      <c r="Z3221" s="372"/>
      <c r="AA3221" s="372"/>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x14ac:dyDescent="0.15">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64"/>
      <c r="Q3222" s="271"/>
      <c r="R3222" s="372"/>
      <c r="S3222" s="375"/>
      <c r="T3222" s="364"/>
      <c r="U3222" s="370"/>
      <c r="V3222" s="366"/>
      <c r="W3222" s="368"/>
      <c r="X3222" s="370"/>
      <c r="Y3222" s="372"/>
      <c r="Z3222" s="372"/>
      <c r="AA3222" s="372"/>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x14ac:dyDescent="0.15">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64"/>
      <c r="Q3223" s="271"/>
      <c r="R3223" s="372"/>
      <c r="S3223" s="375"/>
      <c r="T3223" s="364"/>
      <c r="U3223" s="370"/>
      <c r="V3223" s="366"/>
      <c r="W3223" s="368"/>
      <c r="X3223" s="370"/>
      <c r="Y3223" s="372"/>
      <c r="Z3223" s="372"/>
      <c r="AA3223" s="372"/>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x14ac:dyDescent="0.15">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64"/>
      <c r="Q3224" s="271"/>
      <c r="R3224" s="372"/>
      <c r="S3224" s="375"/>
      <c r="T3224" s="364"/>
      <c r="U3224" s="370"/>
      <c r="V3224" s="366"/>
      <c r="W3224" s="368"/>
      <c r="X3224" s="370"/>
      <c r="Y3224" s="372"/>
      <c r="Z3224" s="372"/>
      <c r="AA3224" s="372"/>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x14ac:dyDescent="0.15">
      <c r="A3225" s="229"/>
      <c r="B3225" s="230"/>
      <c r="C3225" s="231"/>
      <c r="D3225" s="232">
        <v>1</v>
      </c>
      <c r="E3225" s="233"/>
      <c r="F3225" s="233"/>
      <c r="G3225" s="232"/>
      <c r="H3225" s="234"/>
      <c r="I3225" s="234"/>
      <c r="J3225" s="232"/>
      <c r="K3225" s="233"/>
      <c r="L3225" s="232"/>
      <c r="M3225" s="232"/>
      <c r="N3225" s="232"/>
      <c r="O3225" s="255">
        <f t="shared" si="2087"/>
        <v>0</v>
      </c>
      <c r="P3225" s="350">
        <f>SUM(O3225:O3229)</f>
        <v>0</v>
      </c>
      <c r="Q3225" s="264"/>
      <c r="R3225" s="352">
        <f>SUMPRODUCT(Q3225:Q3229+0)</f>
        <v>0</v>
      </c>
      <c r="S3225" s="354" t="e">
        <f>R3225/P3225</f>
        <v>#DIV/0!</v>
      </c>
      <c r="T3225" s="350" t="e">
        <f>LOOKUP(S3225,{0.4,0.45,0.5,0.55,0.6,0.65,0.7,0.75,0.8,0.85,0.9,0.95,1},{0.1,0.175,0.25,0.325,0.4,0.475,0.55,0.625,0.7,0.775,0.85,0.925,1})</f>
        <v>#DIV/0!</v>
      </c>
      <c r="U3225" s="356"/>
      <c r="V3225" s="358"/>
      <c r="W3225" s="360"/>
      <c r="X3225" s="356"/>
      <c r="Y3225" s="352">
        <f>R3225-(V3225/10)-X3225</f>
        <v>0</v>
      </c>
      <c r="Z3225" s="352" t="e">
        <f>Y3225*T3225*AE3225</f>
        <v>#DIV/0!</v>
      </c>
      <c r="AA3225" s="352"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x14ac:dyDescent="0.15">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51"/>
      <c r="Q3226" s="266"/>
      <c r="R3226" s="353"/>
      <c r="S3226" s="355"/>
      <c r="T3226" s="351"/>
      <c r="U3226" s="357"/>
      <c r="V3226" s="359"/>
      <c r="W3226" s="361"/>
      <c r="X3226" s="357"/>
      <c r="Y3226" s="353"/>
      <c r="Z3226" s="353"/>
      <c r="AA3226" s="353"/>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x14ac:dyDescent="0.15">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51"/>
      <c r="Q3227" s="266"/>
      <c r="R3227" s="353"/>
      <c r="S3227" s="355"/>
      <c r="T3227" s="351"/>
      <c r="U3227" s="357"/>
      <c r="V3227" s="359"/>
      <c r="W3227" s="361"/>
      <c r="X3227" s="357"/>
      <c r="Y3227" s="353"/>
      <c r="Z3227" s="353"/>
      <c r="AA3227" s="353"/>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x14ac:dyDescent="0.15">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51"/>
      <c r="Q3228" s="266"/>
      <c r="R3228" s="353"/>
      <c r="S3228" s="355"/>
      <c r="T3228" s="351"/>
      <c r="U3228" s="357"/>
      <c r="V3228" s="359"/>
      <c r="W3228" s="361"/>
      <c r="X3228" s="357"/>
      <c r="Y3228" s="353"/>
      <c r="Z3228" s="353"/>
      <c r="AA3228" s="353"/>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x14ac:dyDescent="0.15">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51"/>
      <c r="Q3229" s="266"/>
      <c r="R3229" s="353"/>
      <c r="S3229" s="355"/>
      <c r="T3229" s="351"/>
      <c r="U3229" s="357"/>
      <c r="V3229" s="359"/>
      <c r="W3229" s="361"/>
      <c r="X3229" s="357"/>
      <c r="Y3229" s="353"/>
      <c r="Z3229" s="353"/>
      <c r="AA3229" s="353"/>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x14ac:dyDescent="0.15">
      <c r="A3230" s="241"/>
      <c r="B3230" s="242"/>
      <c r="C3230" s="243"/>
      <c r="D3230" s="244">
        <v>1</v>
      </c>
      <c r="E3230" s="245"/>
      <c r="F3230" s="245"/>
      <c r="G3230" s="244"/>
      <c r="H3230" s="246"/>
      <c r="I3230" s="246"/>
      <c r="J3230" s="244"/>
      <c r="K3230" s="245"/>
      <c r="L3230" s="244"/>
      <c r="M3230" s="244"/>
      <c r="N3230" s="244"/>
      <c r="O3230" s="257">
        <f t="shared" si="2087"/>
        <v>0</v>
      </c>
      <c r="P3230" s="363">
        <f>SUM(O3230:O3234)</f>
        <v>0</v>
      </c>
      <c r="Q3230" s="269"/>
      <c r="R3230" s="371">
        <f>SUMPRODUCT(Q3230:Q3234+0)</f>
        <v>0</v>
      </c>
      <c r="S3230" s="374" t="e">
        <f>R3230/P3230</f>
        <v>#DIV/0!</v>
      </c>
      <c r="T3230" s="363" t="e">
        <f>LOOKUP(S3230,{0.4,0.45,0.5,0.55,0.6,0.65,0.7,0.75,0.8,0.85,0.9,0.95,1},{0.1,0.175,0.25,0.325,0.4,0.475,0.55,0.625,0.7,0.775,0.85,0.925,1})</f>
        <v>#DIV/0!</v>
      </c>
      <c r="U3230" s="369"/>
      <c r="V3230" s="365"/>
      <c r="W3230" s="367"/>
      <c r="X3230" s="369"/>
      <c r="Y3230" s="371">
        <f>R3230-(V3230/10)-X3230</f>
        <v>0</v>
      </c>
      <c r="Z3230" s="371" t="e">
        <f>Y3230*T3230*AE3230</f>
        <v>#DIV/0!</v>
      </c>
      <c r="AA3230" s="371"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x14ac:dyDescent="0.15">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64"/>
      <c r="Q3231" s="271"/>
      <c r="R3231" s="372"/>
      <c r="S3231" s="375"/>
      <c r="T3231" s="364"/>
      <c r="U3231" s="370"/>
      <c r="V3231" s="366"/>
      <c r="W3231" s="368"/>
      <c r="X3231" s="370"/>
      <c r="Y3231" s="372"/>
      <c r="Z3231" s="372"/>
      <c r="AA3231" s="372"/>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x14ac:dyDescent="0.15">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64"/>
      <c r="Q3232" s="271"/>
      <c r="R3232" s="372"/>
      <c r="S3232" s="375"/>
      <c r="T3232" s="364"/>
      <c r="U3232" s="370"/>
      <c r="V3232" s="366"/>
      <c r="W3232" s="368"/>
      <c r="X3232" s="370"/>
      <c r="Y3232" s="372"/>
      <c r="Z3232" s="372"/>
      <c r="AA3232" s="372"/>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x14ac:dyDescent="0.15">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64"/>
      <c r="Q3233" s="271"/>
      <c r="R3233" s="372"/>
      <c r="S3233" s="375"/>
      <c r="T3233" s="364"/>
      <c r="U3233" s="370"/>
      <c r="V3233" s="366"/>
      <c r="W3233" s="368"/>
      <c r="X3233" s="370"/>
      <c r="Y3233" s="372"/>
      <c r="Z3233" s="372"/>
      <c r="AA3233" s="372"/>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x14ac:dyDescent="0.15">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64"/>
      <c r="Q3234" s="271"/>
      <c r="R3234" s="372"/>
      <c r="S3234" s="375"/>
      <c r="T3234" s="364"/>
      <c r="U3234" s="370"/>
      <c r="V3234" s="366"/>
      <c r="W3234" s="368"/>
      <c r="X3234" s="370"/>
      <c r="Y3234" s="372"/>
      <c r="Z3234" s="372"/>
      <c r="AA3234" s="372"/>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x14ac:dyDescent="0.15">
      <c r="A3235" s="229"/>
      <c r="B3235" s="230"/>
      <c r="C3235" s="231"/>
      <c r="D3235" s="232">
        <v>1</v>
      </c>
      <c r="E3235" s="233"/>
      <c r="F3235" s="233"/>
      <c r="G3235" s="232"/>
      <c r="H3235" s="234"/>
      <c r="I3235" s="234"/>
      <c r="J3235" s="232"/>
      <c r="K3235" s="233"/>
      <c r="L3235" s="232"/>
      <c r="M3235" s="232"/>
      <c r="N3235" s="232"/>
      <c r="O3235" s="255">
        <f t="shared" si="2087"/>
        <v>0</v>
      </c>
      <c r="P3235" s="350">
        <f>SUM(O3235:O3239)</f>
        <v>0</v>
      </c>
      <c r="Q3235" s="264"/>
      <c r="R3235" s="352">
        <f>SUMPRODUCT(Q3235:Q3239+0)</f>
        <v>0</v>
      </c>
      <c r="S3235" s="354" t="e">
        <f>R3235/P3235</f>
        <v>#DIV/0!</v>
      </c>
      <c r="T3235" s="350" t="e">
        <f>LOOKUP(S3235,{0.4,0.45,0.5,0.55,0.6,0.65,0.7,0.75,0.8,0.85,0.9,0.95,1},{0.1,0.175,0.25,0.325,0.4,0.475,0.55,0.625,0.7,0.775,0.85,0.925,1})</f>
        <v>#DIV/0!</v>
      </c>
      <c r="U3235" s="356"/>
      <c r="V3235" s="358"/>
      <c r="W3235" s="360"/>
      <c r="X3235" s="356"/>
      <c r="Y3235" s="352">
        <f>R3235-(V3235/10)-X3235</f>
        <v>0</v>
      </c>
      <c r="Z3235" s="352" t="e">
        <f>Y3235*T3235*AE3235</f>
        <v>#DIV/0!</v>
      </c>
      <c r="AA3235" s="352"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x14ac:dyDescent="0.15">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51"/>
      <c r="Q3236" s="266"/>
      <c r="R3236" s="353"/>
      <c r="S3236" s="355"/>
      <c r="T3236" s="351"/>
      <c r="U3236" s="357"/>
      <c r="V3236" s="359"/>
      <c r="W3236" s="361"/>
      <c r="X3236" s="357"/>
      <c r="Y3236" s="353"/>
      <c r="Z3236" s="353"/>
      <c r="AA3236" s="353"/>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x14ac:dyDescent="0.15">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51"/>
      <c r="Q3237" s="266"/>
      <c r="R3237" s="353"/>
      <c r="S3237" s="355"/>
      <c r="T3237" s="351"/>
      <c r="U3237" s="357"/>
      <c r="V3237" s="359"/>
      <c r="W3237" s="361"/>
      <c r="X3237" s="357"/>
      <c r="Y3237" s="353"/>
      <c r="Z3237" s="353"/>
      <c r="AA3237" s="353"/>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x14ac:dyDescent="0.15">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51"/>
      <c r="Q3238" s="266"/>
      <c r="R3238" s="353"/>
      <c r="S3238" s="355"/>
      <c r="T3238" s="351"/>
      <c r="U3238" s="357"/>
      <c r="V3238" s="359"/>
      <c r="W3238" s="361"/>
      <c r="X3238" s="357"/>
      <c r="Y3238" s="353"/>
      <c r="Z3238" s="353"/>
      <c r="AA3238" s="353"/>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x14ac:dyDescent="0.15">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51"/>
      <c r="Q3239" s="266"/>
      <c r="R3239" s="353"/>
      <c r="S3239" s="355"/>
      <c r="T3239" s="351"/>
      <c r="U3239" s="357"/>
      <c r="V3239" s="359"/>
      <c r="W3239" s="361"/>
      <c r="X3239" s="357"/>
      <c r="Y3239" s="353"/>
      <c r="Z3239" s="353"/>
      <c r="AA3239" s="353"/>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x14ac:dyDescent="0.15">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x14ac:dyDescent="0.15">
      <c r="A3241" s="229"/>
      <c r="B3241" s="230"/>
      <c r="C3241" s="231"/>
      <c r="D3241" s="232">
        <v>1</v>
      </c>
      <c r="E3241" s="233"/>
      <c r="F3241" s="233"/>
      <c r="G3241" s="232"/>
      <c r="H3241" s="234"/>
      <c r="I3241" s="234"/>
      <c r="J3241" s="232"/>
      <c r="K3241" s="233"/>
      <c r="L3241" s="232"/>
      <c r="M3241" s="232"/>
      <c r="N3241" s="232"/>
      <c r="O3241" s="255">
        <f t="shared" ref="O3241:O3265" si="2104">N3241*M3241</f>
        <v>0</v>
      </c>
      <c r="P3241" s="350">
        <f>SUM(O3241:O3245)</f>
        <v>0</v>
      </c>
      <c r="Q3241" s="264"/>
      <c r="R3241" s="352">
        <f>SUMPRODUCT(Q3241:Q3245+0)</f>
        <v>0</v>
      </c>
      <c r="S3241" s="354" t="e">
        <f>R3241/P3241</f>
        <v>#DIV/0!</v>
      </c>
      <c r="T3241" s="350" t="e">
        <f>LOOKUP(S3241,{0.4,0.45,0.5,0.55,0.6,0.65,0.7,0.75,0.8,0.85,0.9,0.95,1},{0.1,0.175,0.25,0.325,0.4,0.475,0.55,0.625,0.7,0.775,0.85,0.925,1})</f>
        <v>#DIV/0!</v>
      </c>
      <c r="U3241" s="356"/>
      <c r="V3241" s="358"/>
      <c r="W3241" s="360"/>
      <c r="X3241" s="356"/>
      <c r="Y3241" s="352">
        <f>R3241-(V3241/10)-X3241</f>
        <v>0</v>
      </c>
      <c r="Z3241" s="352" t="e">
        <f>Y3241*T3241*AE3241</f>
        <v>#DIV/0!</v>
      </c>
      <c r="AA3241" s="352"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x14ac:dyDescent="0.15">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51"/>
      <c r="Q3242" s="266"/>
      <c r="R3242" s="353"/>
      <c r="S3242" s="355"/>
      <c r="T3242" s="351"/>
      <c r="U3242" s="357"/>
      <c r="V3242" s="359"/>
      <c r="W3242" s="361"/>
      <c r="X3242" s="357"/>
      <c r="Y3242" s="353"/>
      <c r="Z3242" s="353"/>
      <c r="AA3242" s="353"/>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x14ac:dyDescent="0.15">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51"/>
      <c r="Q3243" s="266"/>
      <c r="R3243" s="353"/>
      <c r="S3243" s="355"/>
      <c r="T3243" s="351"/>
      <c r="U3243" s="357"/>
      <c r="V3243" s="359"/>
      <c r="W3243" s="361"/>
      <c r="X3243" s="357"/>
      <c r="Y3243" s="353"/>
      <c r="Z3243" s="353"/>
      <c r="AA3243" s="353"/>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x14ac:dyDescent="0.15">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51"/>
      <c r="Q3244" s="266"/>
      <c r="R3244" s="353"/>
      <c r="S3244" s="355"/>
      <c r="T3244" s="351"/>
      <c r="U3244" s="357"/>
      <c r="V3244" s="359"/>
      <c r="W3244" s="361"/>
      <c r="X3244" s="357"/>
      <c r="Y3244" s="353"/>
      <c r="Z3244" s="353"/>
      <c r="AA3244" s="353"/>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x14ac:dyDescent="0.15">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51"/>
      <c r="Q3245" s="266"/>
      <c r="R3245" s="353"/>
      <c r="S3245" s="355"/>
      <c r="T3245" s="351"/>
      <c r="U3245" s="357"/>
      <c r="V3245" s="359"/>
      <c r="W3245" s="361"/>
      <c r="X3245" s="357"/>
      <c r="Y3245" s="353"/>
      <c r="Z3245" s="353"/>
      <c r="AA3245" s="353"/>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x14ac:dyDescent="0.15">
      <c r="A3246" s="241"/>
      <c r="B3246" s="242"/>
      <c r="C3246" s="243"/>
      <c r="D3246" s="244">
        <v>1</v>
      </c>
      <c r="E3246" s="245"/>
      <c r="F3246" s="245"/>
      <c r="G3246" s="244"/>
      <c r="H3246" s="246"/>
      <c r="I3246" s="246"/>
      <c r="J3246" s="244"/>
      <c r="K3246" s="245"/>
      <c r="L3246" s="244"/>
      <c r="M3246" s="244"/>
      <c r="N3246" s="244"/>
      <c r="O3246" s="257">
        <f t="shared" si="2104"/>
        <v>0</v>
      </c>
      <c r="P3246" s="363">
        <f>SUM(O3246:O3250)</f>
        <v>0</v>
      </c>
      <c r="Q3246" s="269"/>
      <c r="R3246" s="371">
        <f>SUMPRODUCT(Q3246:Q3250+0)</f>
        <v>0</v>
      </c>
      <c r="S3246" s="374" t="e">
        <f>R3246/P3246</f>
        <v>#DIV/0!</v>
      </c>
      <c r="T3246" s="363" t="e">
        <f>LOOKUP(S3246,{0.4,0.45,0.5,0.55,0.6,0.65,0.7,0.75,0.8,0.85,0.9,0.95,1},{0.1,0.175,0.25,0.325,0.4,0.475,0.55,0.625,0.7,0.775,0.85,0.925,1})</f>
        <v>#DIV/0!</v>
      </c>
      <c r="U3246" s="369"/>
      <c r="V3246" s="365"/>
      <c r="W3246" s="367"/>
      <c r="X3246" s="369"/>
      <c r="Y3246" s="371">
        <f>R3246-(V3246/10)-X3246</f>
        <v>0</v>
      </c>
      <c r="Z3246" s="371" t="e">
        <f>Y3246*T3246*AE3246</f>
        <v>#DIV/0!</v>
      </c>
      <c r="AA3246" s="371"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x14ac:dyDescent="0.15">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64"/>
      <c r="Q3247" s="271"/>
      <c r="R3247" s="372"/>
      <c r="S3247" s="375"/>
      <c r="T3247" s="364"/>
      <c r="U3247" s="370"/>
      <c r="V3247" s="366"/>
      <c r="W3247" s="368"/>
      <c r="X3247" s="370"/>
      <c r="Y3247" s="372"/>
      <c r="Z3247" s="372"/>
      <c r="AA3247" s="372"/>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x14ac:dyDescent="0.15">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64"/>
      <c r="Q3248" s="271"/>
      <c r="R3248" s="372"/>
      <c r="S3248" s="375"/>
      <c r="T3248" s="364"/>
      <c r="U3248" s="370"/>
      <c r="V3248" s="366"/>
      <c r="W3248" s="368"/>
      <c r="X3248" s="370"/>
      <c r="Y3248" s="372"/>
      <c r="Z3248" s="372"/>
      <c r="AA3248" s="372"/>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x14ac:dyDescent="0.15">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64"/>
      <c r="Q3249" s="271"/>
      <c r="R3249" s="372"/>
      <c r="S3249" s="375"/>
      <c r="T3249" s="364"/>
      <c r="U3249" s="370"/>
      <c r="V3249" s="366"/>
      <c r="W3249" s="368"/>
      <c r="X3249" s="370"/>
      <c r="Y3249" s="372"/>
      <c r="Z3249" s="372"/>
      <c r="AA3249" s="372"/>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x14ac:dyDescent="0.15">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64"/>
      <c r="Q3250" s="271"/>
      <c r="R3250" s="372"/>
      <c r="S3250" s="375"/>
      <c r="T3250" s="364"/>
      <c r="U3250" s="370"/>
      <c r="V3250" s="366"/>
      <c r="W3250" s="368"/>
      <c r="X3250" s="370"/>
      <c r="Y3250" s="372"/>
      <c r="Z3250" s="372"/>
      <c r="AA3250" s="372"/>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x14ac:dyDescent="0.15">
      <c r="A3251" s="229"/>
      <c r="B3251" s="230"/>
      <c r="C3251" s="231"/>
      <c r="D3251" s="232">
        <v>1</v>
      </c>
      <c r="E3251" s="233"/>
      <c r="F3251" s="233"/>
      <c r="G3251" s="232"/>
      <c r="H3251" s="234"/>
      <c r="I3251" s="234"/>
      <c r="J3251" s="232"/>
      <c r="K3251" s="233"/>
      <c r="L3251" s="232"/>
      <c r="M3251" s="232"/>
      <c r="N3251" s="232"/>
      <c r="O3251" s="255">
        <f t="shared" si="2104"/>
        <v>0</v>
      </c>
      <c r="P3251" s="350">
        <f>SUM(O3251:O3255)</f>
        <v>0</v>
      </c>
      <c r="Q3251" s="264"/>
      <c r="R3251" s="352">
        <f>SUMPRODUCT(Q3251:Q3255+0)</f>
        <v>0</v>
      </c>
      <c r="S3251" s="354" t="e">
        <f>R3251/P3251</f>
        <v>#DIV/0!</v>
      </c>
      <c r="T3251" s="350" t="e">
        <f>LOOKUP(S3251,{0.4,0.45,0.5,0.55,0.6,0.65,0.7,0.75,0.8,0.85,0.9,0.95,1},{0.1,0.175,0.25,0.325,0.4,0.475,0.55,0.625,0.7,0.775,0.85,0.925,1})</f>
        <v>#DIV/0!</v>
      </c>
      <c r="U3251" s="356"/>
      <c r="V3251" s="358"/>
      <c r="W3251" s="360"/>
      <c r="X3251" s="356"/>
      <c r="Y3251" s="352">
        <f>R3251-(V3251/10)-X3251</f>
        <v>0</v>
      </c>
      <c r="Z3251" s="352" t="e">
        <f>Y3251*T3251*AE3251</f>
        <v>#DIV/0!</v>
      </c>
      <c r="AA3251" s="352"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x14ac:dyDescent="0.15">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51"/>
      <c r="Q3252" s="266"/>
      <c r="R3252" s="353"/>
      <c r="S3252" s="355"/>
      <c r="T3252" s="351"/>
      <c r="U3252" s="357"/>
      <c r="V3252" s="359"/>
      <c r="W3252" s="361"/>
      <c r="X3252" s="357"/>
      <c r="Y3252" s="353"/>
      <c r="Z3252" s="353"/>
      <c r="AA3252" s="353"/>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x14ac:dyDescent="0.15">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51"/>
      <c r="Q3253" s="266"/>
      <c r="R3253" s="353"/>
      <c r="S3253" s="355"/>
      <c r="T3253" s="351"/>
      <c r="U3253" s="357"/>
      <c r="V3253" s="359"/>
      <c r="W3253" s="361"/>
      <c r="X3253" s="357"/>
      <c r="Y3253" s="353"/>
      <c r="Z3253" s="353"/>
      <c r="AA3253" s="353"/>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x14ac:dyDescent="0.15">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51"/>
      <c r="Q3254" s="266"/>
      <c r="R3254" s="353"/>
      <c r="S3254" s="355"/>
      <c r="T3254" s="351"/>
      <c r="U3254" s="357"/>
      <c r="V3254" s="359"/>
      <c r="W3254" s="361"/>
      <c r="X3254" s="357"/>
      <c r="Y3254" s="353"/>
      <c r="Z3254" s="353"/>
      <c r="AA3254" s="353"/>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x14ac:dyDescent="0.15">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51"/>
      <c r="Q3255" s="266"/>
      <c r="R3255" s="353"/>
      <c r="S3255" s="355"/>
      <c r="T3255" s="351"/>
      <c r="U3255" s="357"/>
      <c r="V3255" s="359"/>
      <c r="W3255" s="361"/>
      <c r="X3255" s="357"/>
      <c r="Y3255" s="353"/>
      <c r="Z3255" s="353"/>
      <c r="AA3255" s="353"/>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x14ac:dyDescent="0.15">
      <c r="A3256" s="241"/>
      <c r="B3256" s="242"/>
      <c r="C3256" s="243"/>
      <c r="D3256" s="244">
        <v>1</v>
      </c>
      <c r="E3256" s="245"/>
      <c r="F3256" s="245"/>
      <c r="G3256" s="244"/>
      <c r="H3256" s="246"/>
      <c r="I3256" s="246"/>
      <c r="J3256" s="244"/>
      <c r="K3256" s="245"/>
      <c r="L3256" s="244"/>
      <c r="M3256" s="244"/>
      <c r="N3256" s="244"/>
      <c r="O3256" s="257">
        <f t="shared" si="2104"/>
        <v>0</v>
      </c>
      <c r="P3256" s="363">
        <f>SUM(O3256:O3260)</f>
        <v>0</v>
      </c>
      <c r="Q3256" s="269"/>
      <c r="R3256" s="371">
        <f>SUMPRODUCT(Q3256:Q3260+0)</f>
        <v>0</v>
      </c>
      <c r="S3256" s="374" t="e">
        <f>R3256/P3256</f>
        <v>#DIV/0!</v>
      </c>
      <c r="T3256" s="363" t="e">
        <f>LOOKUP(S3256,{0.4,0.45,0.5,0.55,0.6,0.65,0.7,0.75,0.8,0.85,0.9,0.95,1},{0.1,0.175,0.25,0.325,0.4,0.475,0.55,0.625,0.7,0.775,0.85,0.925,1})</f>
        <v>#DIV/0!</v>
      </c>
      <c r="U3256" s="369"/>
      <c r="V3256" s="365"/>
      <c r="W3256" s="367"/>
      <c r="X3256" s="369"/>
      <c r="Y3256" s="371">
        <f>R3256-(V3256/10)-X3256</f>
        <v>0</v>
      </c>
      <c r="Z3256" s="371" t="e">
        <f>Y3256*T3256*AE3256</f>
        <v>#DIV/0!</v>
      </c>
      <c r="AA3256" s="371"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x14ac:dyDescent="0.15">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64"/>
      <c r="Q3257" s="271"/>
      <c r="R3257" s="372"/>
      <c r="S3257" s="375"/>
      <c r="T3257" s="364"/>
      <c r="U3257" s="370"/>
      <c r="V3257" s="366"/>
      <c r="W3257" s="368"/>
      <c r="X3257" s="370"/>
      <c r="Y3257" s="372"/>
      <c r="Z3257" s="372"/>
      <c r="AA3257" s="372"/>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x14ac:dyDescent="0.15">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64"/>
      <c r="Q3258" s="271"/>
      <c r="R3258" s="372"/>
      <c r="S3258" s="375"/>
      <c r="T3258" s="364"/>
      <c r="U3258" s="370"/>
      <c r="V3258" s="366"/>
      <c r="W3258" s="368"/>
      <c r="X3258" s="370"/>
      <c r="Y3258" s="372"/>
      <c r="Z3258" s="372"/>
      <c r="AA3258" s="372"/>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x14ac:dyDescent="0.15">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64"/>
      <c r="Q3259" s="271"/>
      <c r="R3259" s="372"/>
      <c r="S3259" s="375"/>
      <c r="T3259" s="364"/>
      <c r="U3259" s="370"/>
      <c r="V3259" s="366"/>
      <c r="W3259" s="368"/>
      <c r="X3259" s="370"/>
      <c r="Y3259" s="372"/>
      <c r="Z3259" s="372"/>
      <c r="AA3259" s="372"/>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x14ac:dyDescent="0.15">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64"/>
      <c r="Q3260" s="271"/>
      <c r="R3260" s="372"/>
      <c r="S3260" s="375"/>
      <c r="T3260" s="364"/>
      <c r="U3260" s="370"/>
      <c r="V3260" s="366"/>
      <c r="W3260" s="368"/>
      <c r="X3260" s="370"/>
      <c r="Y3260" s="372"/>
      <c r="Z3260" s="372"/>
      <c r="AA3260" s="372"/>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x14ac:dyDescent="0.15">
      <c r="A3261" s="229"/>
      <c r="B3261" s="230"/>
      <c r="C3261" s="231"/>
      <c r="D3261" s="232">
        <v>1</v>
      </c>
      <c r="E3261" s="233"/>
      <c r="F3261" s="233"/>
      <c r="G3261" s="232"/>
      <c r="H3261" s="234"/>
      <c r="I3261" s="234"/>
      <c r="J3261" s="232"/>
      <c r="K3261" s="233"/>
      <c r="L3261" s="232"/>
      <c r="M3261" s="232"/>
      <c r="N3261" s="232"/>
      <c r="O3261" s="255">
        <f t="shared" si="2104"/>
        <v>0</v>
      </c>
      <c r="P3261" s="350">
        <f>SUM(O3261:O3265)</f>
        <v>0</v>
      </c>
      <c r="Q3261" s="264"/>
      <c r="R3261" s="352">
        <f>SUMPRODUCT(Q3261:Q3265+0)</f>
        <v>0</v>
      </c>
      <c r="S3261" s="354" t="e">
        <f>R3261/P3261</f>
        <v>#DIV/0!</v>
      </c>
      <c r="T3261" s="350" t="e">
        <f>LOOKUP(S3261,{0.4,0.45,0.5,0.55,0.6,0.65,0.7,0.75,0.8,0.85,0.9,0.95,1},{0.1,0.175,0.25,0.325,0.4,0.475,0.55,0.625,0.7,0.775,0.85,0.925,1})</f>
        <v>#DIV/0!</v>
      </c>
      <c r="U3261" s="356"/>
      <c r="V3261" s="358"/>
      <c r="W3261" s="360"/>
      <c r="X3261" s="356"/>
      <c r="Y3261" s="352">
        <f>R3261-(V3261/10)-X3261</f>
        <v>0</v>
      </c>
      <c r="Z3261" s="352" t="e">
        <f>Y3261*T3261*AE3261</f>
        <v>#DIV/0!</v>
      </c>
      <c r="AA3261" s="352"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x14ac:dyDescent="0.15">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51"/>
      <c r="Q3262" s="266"/>
      <c r="R3262" s="353"/>
      <c r="S3262" s="355"/>
      <c r="T3262" s="351"/>
      <c r="U3262" s="357"/>
      <c r="V3262" s="359"/>
      <c r="W3262" s="361"/>
      <c r="X3262" s="357"/>
      <c r="Y3262" s="353"/>
      <c r="Z3262" s="353"/>
      <c r="AA3262" s="353"/>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x14ac:dyDescent="0.15">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51"/>
      <c r="Q3263" s="266"/>
      <c r="R3263" s="353"/>
      <c r="S3263" s="355"/>
      <c r="T3263" s="351"/>
      <c r="U3263" s="357"/>
      <c r="V3263" s="359"/>
      <c r="W3263" s="361"/>
      <c r="X3263" s="357"/>
      <c r="Y3263" s="353"/>
      <c r="Z3263" s="353"/>
      <c r="AA3263" s="353"/>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x14ac:dyDescent="0.15">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51"/>
      <c r="Q3264" s="266"/>
      <c r="R3264" s="353"/>
      <c r="S3264" s="355"/>
      <c r="T3264" s="351"/>
      <c r="U3264" s="357"/>
      <c r="V3264" s="359"/>
      <c r="W3264" s="361"/>
      <c r="X3264" s="357"/>
      <c r="Y3264" s="353"/>
      <c r="Z3264" s="353"/>
      <c r="AA3264" s="353"/>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x14ac:dyDescent="0.15">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51"/>
      <c r="Q3265" s="266"/>
      <c r="R3265" s="353"/>
      <c r="S3265" s="355"/>
      <c r="T3265" s="351"/>
      <c r="U3265" s="357"/>
      <c r="V3265" s="359"/>
      <c r="W3265" s="361"/>
      <c r="X3265" s="357"/>
      <c r="Y3265" s="353"/>
      <c r="Z3265" s="353"/>
      <c r="AA3265" s="353"/>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x14ac:dyDescent="0.15">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x14ac:dyDescent="0.15">
      <c r="A3267" s="229"/>
      <c r="B3267" s="230"/>
      <c r="C3267" s="231"/>
      <c r="D3267" s="232">
        <v>1</v>
      </c>
      <c r="E3267" s="233"/>
      <c r="F3267" s="233"/>
      <c r="G3267" s="232"/>
      <c r="H3267" s="234"/>
      <c r="I3267" s="234"/>
      <c r="J3267" s="232"/>
      <c r="K3267" s="233"/>
      <c r="L3267" s="232"/>
      <c r="M3267" s="232"/>
      <c r="N3267" s="232"/>
      <c r="O3267" s="255">
        <f t="shared" ref="O3267:O3291" si="2121">N3267*M3267</f>
        <v>0</v>
      </c>
      <c r="P3267" s="350">
        <f>SUM(O3267:O3271)</f>
        <v>0</v>
      </c>
      <c r="Q3267" s="264"/>
      <c r="R3267" s="352">
        <f>SUMPRODUCT(Q3267:Q3271+0)</f>
        <v>0</v>
      </c>
      <c r="S3267" s="354" t="e">
        <f>R3267/P3267</f>
        <v>#DIV/0!</v>
      </c>
      <c r="T3267" s="350" t="e">
        <f>LOOKUP(S3267,{0.4,0.45,0.5,0.55,0.6,0.65,0.7,0.75,0.8,0.85,0.9,0.95,1},{0.1,0.175,0.25,0.325,0.4,0.475,0.55,0.625,0.7,0.775,0.85,0.925,1})</f>
        <v>#DIV/0!</v>
      </c>
      <c r="U3267" s="356"/>
      <c r="V3267" s="358"/>
      <c r="W3267" s="360"/>
      <c r="X3267" s="356"/>
      <c r="Y3267" s="352">
        <f>R3267-(V3267/10)-X3267</f>
        <v>0</v>
      </c>
      <c r="Z3267" s="352" t="e">
        <f>Y3267*T3267*AE3267</f>
        <v>#DIV/0!</v>
      </c>
      <c r="AA3267" s="352"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x14ac:dyDescent="0.15">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51"/>
      <c r="Q3268" s="266"/>
      <c r="R3268" s="353"/>
      <c r="S3268" s="355"/>
      <c r="T3268" s="351"/>
      <c r="U3268" s="357"/>
      <c r="V3268" s="359"/>
      <c r="W3268" s="361"/>
      <c r="X3268" s="357"/>
      <c r="Y3268" s="353"/>
      <c r="Z3268" s="353"/>
      <c r="AA3268" s="353"/>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x14ac:dyDescent="0.15">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51"/>
      <c r="Q3269" s="266"/>
      <c r="R3269" s="353"/>
      <c r="S3269" s="355"/>
      <c r="T3269" s="351"/>
      <c r="U3269" s="357"/>
      <c r="V3269" s="359"/>
      <c r="W3269" s="361"/>
      <c r="X3269" s="357"/>
      <c r="Y3269" s="353"/>
      <c r="Z3269" s="353"/>
      <c r="AA3269" s="353"/>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x14ac:dyDescent="0.15">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51"/>
      <c r="Q3270" s="266"/>
      <c r="R3270" s="353"/>
      <c r="S3270" s="355"/>
      <c r="T3270" s="351"/>
      <c r="U3270" s="357"/>
      <c r="V3270" s="359"/>
      <c r="W3270" s="361"/>
      <c r="X3270" s="357"/>
      <c r="Y3270" s="353"/>
      <c r="Z3270" s="353"/>
      <c r="AA3270" s="353"/>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x14ac:dyDescent="0.15">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51"/>
      <c r="Q3271" s="266"/>
      <c r="R3271" s="353"/>
      <c r="S3271" s="355"/>
      <c r="T3271" s="351"/>
      <c r="U3271" s="357"/>
      <c r="V3271" s="359"/>
      <c r="W3271" s="361"/>
      <c r="X3271" s="357"/>
      <c r="Y3271" s="353"/>
      <c r="Z3271" s="353"/>
      <c r="AA3271" s="353"/>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x14ac:dyDescent="0.15">
      <c r="A3272" s="241"/>
      <c r="B3272" s="242"/>
      <c r="C3272" s="243"/>
      <c r="D3272" s="244">
        <v>1</v>
      </c>
      <c r="E3272" s="245"/>
      <c r="F3272" s="245"/>
      <c r="G3272" s="244"/>
      <c r="H3272" s="246"/>
      <c r="I3272" s="246"/>
      <c r="J3272" s="244"/>
      <c r="K3272" s="245"/>
      <c r="L3272" s="244"/>
      <c r="M3272" s="244"/>
      <c r="N3272" s="244"/>
      <c r="O3272" s="257">
        <f t="shared" si="2121"/>
        <v>0</v>
      </c>
      <c r="P3272" s="363">
        <f>SUM(O3272:O3276)</f>
        <v>0</v>
      </c>
      <c r="Q3272" s="269"/>
      <c r="R3272" s="371">
        <f>SUMPRODUCT(Q3272:Q3276+0)</f>
        <v>0</v>
      </c>
      <c r="S3272" s="374" t="e">
        <f>R3272/P3272</f>
        <v>#DIV/0!</v>
      </c>
      <c r="T3272" s="363" t="e">
        <f>LOOKUP(S3272,{0.4,0.45,0.5,0.55,0.6,0.65,0.7,0.75,0.8,0.85,0.9,0.95,1},{0.1,0.175,0.25,0.325,0.4,0.475,0.55,0.625,0.7,0.775,0.85,0.925,1})</f>
        <v>#DIV/0!</v>
      </c>
      <c r="U3272" s="369"/>
      <c r="V3272" s="365"/>
      <c r="W3272" s="367"/>
      <c r="X3272" s="369"/>
      <c r="Y3272" s="371">
        <f>R3272-(V3272/10)-X3272</f>
        <v>0</v>
      </c>
      <c r="Z3272" s="371" t="e">
        <f>Y3272*T3272*AE3272</f>
        <v>#DIV/0!</v>
      </c>
      <c r="AA3272" s="371"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x14ac:dyDescent="0.15">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64"/>
      <c r="Q3273" s="271"/>
      <c r="R3273" s="372"/>
      <c r="S3273" s="375"/>
      <c r="T3273" s="364"/>
      <c r="U3273" s="370"/>
      <c r="V3273" s="366"/>
      <c r="W3273" s="368"/>
      <c r="X3273" s="370"/>
      <c r="Y3273" s="372"/>
      <c r="Z3273" s="372"/>
      <c r="AA3273" s="372"/>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x14ac:dyDescent="0.15">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64"/>
      <c r="Q3274" s="271"/>
      <c r="R3274" s="372"/>
      <c r="S3274" s="375"/>
      <c r="T3274" s="364"/>
      <c r="U3274" s="370"/>
      <c r="V3274" s="366"/>
      <c r="W3274" s="368"/>
      <c r="X3274" s="370"/>
      <c r="Y3274" s="372"/>
      <c r="Z3274" s="372"/>
      <c r="AA3274" s="372"/>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x14ac:dyDescent="0.15">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64"/>
      <c r="Q3275" s="271"/>
      <c r="R3275" s="372"/>
      <c r="S3275" s="375"/>
      <c r="T3275" s="364"/>
      <c r="U3275" s="370"/>
      <c r="V3275" s="366"/>
      <c r="W3275" s="368"/>
      <c r="X3275" s="370"/>
      <c r="Y3275" s="372"/>
      <c r="Z3275" s="372"/>
      <c r="AA3275" s="372"/>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x14ac:dyDescent="0.15">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64"/>
      <c r="Q3276" s="271"/>
      <c r="R3276" s="372"/>
      <c r="S3276" s="375"/>
      <c r="T3276" s="364"/>
      <c r="U3276" s="370"/>
      <c r="V3276" s="366"/>
      <c r="W3276" s="368"/>
      <c r="X3276" s="370"/>
      <c r="Y3276" s="372"/>
      <c r="Z3276" s="372"/>
      <c r="AA3276" s="372"/>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x14ac:dyDescent="0.15">
      <c r="A3277" s="229"/>
      <c r="B3277" s="230"/>
      <c r="C3277" s="231"/>
      <c r="D3277" s="232">
        <v>1</v>
      </c>
      <c r="E3277" s="233"/>
      <c r="F3277" s="233"/>
      <c r="G3277" s="232"/>
      <c r="H3277" s="234"/>
      <c r="I3277" s="234"/>
      <c r="J3277" s="232"/>
      <c r="K3277" s="233"/>
      <c r="L3277" s="232"/>
      <c r="M3277" s="232"/>
      <c r="N3277" s="232"/>
      <c r="O3277" s="255">
        <f t="shared" si="2121"/>
        <v>0</v>
      </c>
      <c r="P3277" s="350">
        <f>SUM(O3277:O3281)</f>
        <v>0</v>
      </c>
      <c r="Q3277" s="264"/>
      <c r="R3277" s="352">
        <f>SUMPRODUCT(Q3277:Q3281+0)</f>
        <v>0</v>
      </c>
      <c r="S3277" s="354" t="e">
        <f>R3277/P3277</f>
        <v>#DIV/0!</v>
      </c>
      <c r="T3277" s="350" t="e">
        <f>LOOKUP(S3277,{0.4,0.45,0.5,0.55,0.6,0.65,0.7,0.75,0.8,0.85,0.9,0.95,1},{0.1,0.175,0.25,0.325,0.4,0.475,0.55,0.625,0.7,0.775,0.85,0.925,1})</f>
        <v>#DIV/0!</v>
      </c>
      <c r="U3277" s="356"/>
      <c r="V3277" s="358"/>
      <c r="W3277" s="360"/>
      <c r="X3277" s="356"/>
      <c r="Y3277" s="352">
        <f>R3277-(V3277/10)-X3277</f>
        <v>0</v>
      </c>
      <c r="Z3277" s="352" t="e">
        <f>Y3277*T3277*AE3277</f>
        <v>#DIV/0!</v>
      </c>
      <c r="AA3277" s="352"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x14ac:dyDescent="0.15">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51"/>
      <c r="Q3278" s="266"/>
      <c r="R3278" s="353"/>
      <c r="S3278" s="355"/>
      <c r="T3278" s="351"/>
      <c r="U3278" s="357"/>
      <c r="V3278" s="359"/>
      <c r="W3278" s="361"/>
      <c r="X3278" s="357"/>
      <c r="Y3278" s="353"/>
      <c r="Z3278" s="353"/>
      <c r="AA3278" s="353"/>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x14ac:dyDescent="0.15">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51"/>
      <c r="Q3279" s="266"/>
      <c r="R3279" s="353"/>
      <c r="S3279" s="355"/>
      <c r="T3279" s="351"/>
      <c r="U3279" s="357"/>
      <c r="V3279" s="359"/>
      <c r="W3279" s="361"/>
      <c r="X3279" s="357"/>
      <c r="Y3279" s="353"/>
      <c r="Z3279" s="353"/>
      <c r="AA3279" s="353"/>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x14ac:dyDescent="0.15">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51"/>
      <c r="Q3280" s="266"/>
      <c r="R3280" s="353"/>
      <c r="S3280" s="355"/>
      <c r="T3280" s="351"/>
      <c r="U3280" s="357"/>
      <c r="V3280" s="359"/>
      <c r="W3280" s="361"/>
      <c r="X3280" s="357"/>
      <c r="Y3280" s="353"/>
      <c r="Z3280" s="353"/>
      <c r="AA3280" s="353"/>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x14ac:dyDescent="0.15">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51"/>
      <c r="Q3281" s="266"/>
      <c r="R3281" s="353"/>
      <c r="S3281" s="355"/>
      <c r="T3281" s="351"/>
      <c r="U3281" s="357"/>
      <c r="V3281" s="359"/>
      <c r="W3281" s="361"/>
      <c r="X3281" s="357"/>
      <c r="Y3281" s="353"/>
      <c r="Z3281" s="353"/>
      <c r="AA3281" s="353"/>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x14ac:dyDescent="0.15">
      <c r="A3282" s="241"/>
      <c r="B3282" s="242"/>
      <c r="C3282" s="243"/>
      <c r="D3282" s="244">
        <v>1</v>
      </c>
      <c r="E3282" s="245"/>
      <c r="F3282" s="245"/>
      <c r="G3282" s="244"/>
      <c r="H3282" s="246"/>
      <c r="I3282" s="246"/>
      <c r="J3282" s="244"/>
      <c r="K3282" s="245"/>
      <c r="L3282" s="244"/>
      <c r="M3282" s="244"/>
      <c r="N3282" s="244"/>
      <c r="O3282" s="257">
        <f t="shared" si="2121"/>
        <v>0</v>
      </c>
      <c r="P3282" s="363">
        <f>SUM(O3282:O3286)</f>
        <v>0</v>
      </c>
      <c r="Q3282" s="269"/>
      <c r="R3282" s="371">
        <f>SUMPRODUCT(Q3282:Q3286+0)</f>
        <v>0</v>
      </c>
      <c r="S3282" s="374" t="e">
        <f>R3282/P3282</f>
        <v>#DIV/0!</v>
      </c>
      <c r="T3282" s="363" t="e">
        <f>LOOKUP(S3282,{0.4,0.45,0.5,0.55,0.6,0.65,0.7,0.75,0.8,0.85,0.9,0.95,1},{0.1,0.175,0.25,0.325,0.4,0.475,0.55,0.625,0.7,0.775,0.85,0.925,1})</f>
        <v>#DIV/0!</v>
      </c>
      <c r="U3282" s="369"/>
      <c r="V3282" s="365"/>
      <c r="W3282" s="367"/>
      <c r="X3282" s="369"/>
      <c r="Y3282" s="371">
        <f>R3282-(V3282/10)-X3282</f>
        <v>0</v>
      </c>
      <c r="Z3282" s="371" t="e">
        <f>Y3282*T3282*AE3282</f>
        <v>#DIV/0!</v>
      </c>
      <c r="AA3282" s="371"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x14ac:dyDescent="0.15">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64"/>
      <c r="Q3283" s="271"/>
      <c r="R3283" s="372"/>
      <c r="S3283" s="375"/>
      <c r="T3283" s="364"/>
      <c r="U3283" s="370"/>
      <c r="V3283" s="366"/>
      <c r="W3283" s="368"/>
      <c r="X3283" s="370"/>
      <c r="Y3283" s="372"/>
      <c r="Z3283" s="372"/>
      <c r="AA3283" s="372"/>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x14ac:dyDescent="0.15">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64"/>
      <c r="Q3284" s="271"/>
      <c r="R3284" s="372"/>
      <c r="S3284" s="375"/>
      <c r="T3284" s="364"/>
      <c r="U3284" s="370"/>
      <c r="V3284" s="366"/>
      <c r="W3284" s="368"/>
      <c r="X3284" s="370"/>
      <c r="Y3284" s="372"/>
      <c r="Z3284" s="372"/>
      <c r="AA3284" s="372"/>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x14ac:dyDescent="0.15">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64"/>
      <c r="Q3285" s="271"/>
      <c r="R3285" s="372"/>
      <c r="S3285" s="375"/>
      <c r="T3285" s="364"/>
      <c r="U3285" s="370"/>
      <c r="V3285" s="366"/>
      <c r="W3285" s="368"/>
      <c r="X3285" s="370"/>
      <c r="Y3285" s="372"/>
      <c r="Z3285" s="372"/>
      <c r="AA3285" s="372"/>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x14ac:dyDescent="0.15">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64"/>
      <c r="Q3286" s="271"/>
      <c r="R3286" s="372"/>
      <c r="S3286" s="375"/>
      <c r="T3286" s="364"/>
      <c r="U3286" s="370"/>
      <c r="V3286" s="366"/>
      <c r="W3286" s="368"/>
      <c r="X3286" s="370"/>
      <c r="Y3286" s="372"/>
      <c r="Z3286" s="372"/>
      <c r="AA3286" s="372"/>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x14ac:dyDescent="0.15">
      <c r="A3287" s="229"/>
      <c r="B3287" s="230"/>
      <c r="C3287" s="231"/>
      <c r="D3287" s="232">
        <v>1</v>
      </c>
      <c r="E3287" s="233"/>
      <c r="F3287" s="233"/>
      <c r="G3287" s="232"/>
      <c r="H3287" s="234"/>
      <c r="I3287" s="234"/>
      <c r="J3287" s="232"/>
      <c r="K3287" s="233"/>
      <c r="L3287" s="232"/>
      <c r="M3287" s="232"/>
      <c r="N3287" s="232"/>
      <c r="O3287" s="255">
        <f t="shared" si="2121"/>
        <v>0</v>
      </c>
      <c r="P3287" s="350">
        <f>SUM(O3287:O3291)</f>
        <v>0</v>
      </c>
      <c r="Q3287" s="264"/>
      <c r="R3287" s="352">
        <f>SUMPRODUCT(Q3287:Q3291+0)</f>
        <v>0</v>
      </c>
      <c r="S3287" s="354" t="e">
        <f>R3287/P3287</f>
        <v>#DIV/0!</v>
      </c>
      <c r="T3287" s="350" t="e">
        <f>LOOKUP(S3287,{0.4,0.45,0.5,0.55,0.6,0.65,0.7,0.75,0.8,0.85,0.9,0.95,1},{0.1,0.175,0.25,0.325,0.4,0.475,0.55,0.625,0.7,0.775,0.85,0.925,1})</f>
        <v>#DIV/0!</v>
      </c>
      <c r="U3287" s="356"/>
      <c r="V3287" s="358"/>
      <c r="W3287" s="360"/>
      <c r="X3287" s="356"/>
      <c r="Y3287" s="352">
        <f>R3287-(V3287/10)-X3287</f>
        <v>0</v>
      </c>
      <c r="Z3287" s="352" t="e">
        <f>Y3287*T3287*AE3287</f>
        <v>#DIV/0!</v>
      </c>
      <c r="AA3287" s="352"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x14ac:dyDescent="0.15">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51"/>
      <c r="Q3288" s="266"/>
      <c r="R3288" s="353"/>
      <c r="S3288" s="355"/>
      <c r="T3288" s="351"/>
      <c r="U3288" s="357"/>
      <c r="V3288" s="359"/>
      <c r="W3288" s="361"/>
      <c r="X3288" s="357"/>
      <c r="Y3288" s="353"/>
      <c r="Z3288" s="353"/>
      <c r="AA3288" s="353"/>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x14ac:dyDescent="0.15">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51"/>
      <c r="Q3289" s="266"/>
      <c r="R3289" s="353"/>
      <c r="S3289" s="355"/>
      <c r="T3289" s="351"/>
      <c r="U3289" s="357"/>
      <c r="V3289" s="359"/>
      <c r="W3289" s="361"/>
      <c r="X3289" s="357"/>
      <c r="Y3289" s="353"/>
      <c r="Z3289" s="353"/>
      <c r="AA3289" s="353"/>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x14ac:dyDescent="0.15">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51"/>
      <c r="Q3290" s="266"/>
      <c r="R3290" s="353"/>
      <c r="S3290" s="355"/>
      <c r="T3290" s="351"/>
      <c r="U3290" s="357"/>
      <c r="V3290" s="359"/>
      <c r="W3290" s="361"/>
      <c r="X3290" s="357"/>
      <c r="Y3290" s="353"/>
      <c r="Z3290" s="353"/>
      <c r="AA3290" s="353"/>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x14ac:dyDescent="0.15">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51"/>
      <c r="Q3291" s="266"/>
      <c r="R3291" s="353"/>
      <c r="S3291" s="355"/>
      <c r="T3291" s="351"/>
      <c r="U3291" s="357"/>
      <c r="V3291" s="359"/>
      <c r="W3291" s="361"/>
      <c r="X3291" s="357"/>
      <c r="Y3291" s="353"/>
      <c r="Z3291" s="353"/>
      <c r="AA3291" s="353"/>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x14ac:dyDescent="0.15">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x14ac:dyDescent="0.15">
      <c r="A3293" s="229"/>
      <c r="B3293" s="230"/>
      <c r="C3293" s="231"/>
      <c r="D3293" s="232">
        <v>1</v>
      </c>
      <c r="E3293" s="233"/>
      <c r="F3293" s="233"/>
      <c r="G3293" s="232"/>
      <c r="H3293" s="234"/>
      <c r="I3293" s="234"/>
      <c r="J3293" s="232"/>
      <c r="K3293" s="233"/>
      <c r="L3293" s="232"/>
      <c r="M3293" s="232"/>
      <c r="N3293" s="232"/>
      <c r="O3293" s="255">
        <f t="shared" ref="O3293:O3317" si="2138">N3293*M3293</f>
        <v>0</v>
      </c>
      <c r="P3293" s="350">
        <f>SUM(O3293:O3297)</f>
        <v>0</v>
      </c>
      <c r="Q3293" s="264"/>
      <c r="R3293" s="352">
        <f>SUMPRODUCT(Q3293:Q3297+0)</f>
        <v>0</v>
      </c>
      <c r="S3293" s="354" t="e">
        <f>R3293/P3293</f>
        <v>#DIV/0!</v>
      </c>
      <c r="T3293" s="350" t="e">
        <f>LOOKUP(S3293,{0.4,0.45,0.5,0.55,0.6,0.65,0.7,0.75,0.8,0.85,0.9,0.95,1},{0.1,0.175,0.25,0.325,0.4,0.475,0.55,0.625,0.7,0.775,0.85,0.925,1})</f>
        <v>#DIV/0!</v>
      </c>
      <c r="U3293" s="356"/>
      <c r="V3293" s="358"/>
      <c r="W3293" s="360"/>
      <c r="X3293" s="356"/>
      <c r="Y3293" s="352">
        <f>R3293-(V3293/10)-X3293</f>
        <v>0</v>
      </c>
      <c r="Z3293" s="352" t="e">
        <f>Y3293*T3293*AE3293</f>
        <v>#DIV/0!</v>
      </c>
      <c r="AA3293" s="352"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x14ac:dyDescent="0.15">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51"/>
      <c r="Q3294" s="266"/>
      <c r="R3294" s="353"/>
      <c r="S3294" s="355"/>
      <c r="T3294" s="351"/>
      <c r="U3294" s="357"/>
      <c r="V3294" s="359"/>
      <c r="W3294" s="361"/>
      <c r="X3294" s="357"/>
      <c r="Y3294" s="353"/>
      <c r="Z3294" s="353"/>
      <c r="AA3294" s="353"/>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x14ac:dyDescent="0.15">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51"/>
      <c r="Q3295" s="266"/>
      <c r="R3295" s="353"/>
      <c r="S3295" s="355"/>
      <c r="T3295" s="351"/>
      <c r="U3295" s="357"/>
      <c r="V3295" s="359"/>
      <c r="W3295" s="361"/>
      <c r="X3295" s="357"/>
      <c r="Y3295" s="353"/>
      <c r="Z3295" s="353"/>
      <c r="AA3295" s="353"/>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x14ac:dyDescent="0.15">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51"/>
      <c r="Q3296" s="266"/>
      <c r="R3296" s="353"/>
      <c r="S3296" s="355"/>
      <c r="T3296" s="351"/>
      <c r="U3296" s="357"/>
      <c r="V3296" s="359"/>
      <c r="W3296" s="361"/>
      <c r="X3296" s="357"/>
      <c r="Y3296" s="353"/>
      <c r="Z3296" s="353"/>
      <c r="AA3296" s="353"/>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x14ac:dyDescent="0.15">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51"/>
      <c r="Q3297" s="266"/>
      <c r="R3297" s="353"/>
      <c r="S3297" s="355"/>
      <c r="T3297" s="351"/>
      <c r="U3297" s="357"/>
      <c r="V3297" s="359"/>
      <c r="W3297" s="361"/>
      <c r="X3297" s="357"/>
      <c r="Y3297" s="353"/>
      <c r="Z3297" s="353"/>
      <c r="AA3297" s="353"/>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x14ac:dyDescent="0.15">
      <c r="A3298" s="241"/>
      <c r="B3298" s="242"/>
      <c r="C3298" s="243"/>
      <c r="D3298" s="244">
        <v>1</v>
      </c>
      <c r="E3298" s="245"/>
      <c r="F3298" s="245"/>
      <c r="G3298" s="244"/>
      <c r="H3298" s="246"/>
      <c r="I3298" s="246"/>
      <c r="J3298" s="244"/>
      <c r="K3298" s="245"/>
      <c r="L3298" s="244"/>
      <c r="M3298" s="244"/>
      <c r="N3298" s="244"/>
      <c r="O3298" s="257">
        <f t="shared" si="2138"/>
        <v>0</v>
      </c>
      <c r="P3298" s="363">
        <f>SUM(O3298:O3302)</f>
        <v>0</v>
      </c>
      <c r="Q3298" s="269"/>
      <c r="R3298" s="371">
        <f>SUMPRODUCT(Q3298:Q3302+0)</f>
        <v>0</v>
      </c>
      <c r="S3298" s="374" t="e">
        <f>R3298/P3298</f>
        <v>#DIV/0!</v>
      </c>
      <c r="T3298" s="363" t="e">
        <f>LOOKUP(S3298,{0.4,0.45,0.5,0.55,0.6,0.65,0.7,0.75,0.8,0.85,0.9,0.95,1},{0.1,0.175,0.25,0.325,0.4,0.475,0.55,0.625,0.7,0.775,0.85,0.925,1})</f>
        <v>#DIV/0!</v>
      </c>
      <c r="U3298" s="369"/>
      <c r="V3298" s="365"/>
      <c r="W3298" s="367"/>
      <c r="X3298" s="369"/>
      <c r="Y3298" s="371">
        <f>R3298-(V3298/10)-X3298</f>
        <v>0</v>
      </c>
      <c r="Z3298" s="371" t="e">
        <f>Y3298*T3298*AE3298</f>
        <v>#DIV/0!</v>
      </c>
      <c r="AA3298" s="371"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x14ac:dyDescent="0.15">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64"/>
      <c r="Q3299" s="271"/>
      <c r="R3299" s="372"/>
      <c r="S3299" s="375"/>
      <c r="T3299" s="364"/>
      <c r="U3299" s="370"/>
      <c r="V3299" s="366"/>
      <c r="W3299" s="368"/>
      <c r="X3299" s="370"/>
      <c r="Y3299" s="372"/>
      <c r="Z3299" s="372"/>
      <c r="AA3299" s="372"/>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x14ac:dyDescent="0.15">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64"/>
      <c r="Q3300" s="271"/>
      <c r="R3300" s="372"/>
      <c r="S3300" s="375"/>
      <c r="T3300" s="364"/>
      <c r="U3300" s="370"/>
      <c r="V3300" s="366"/>
      <c r="W3300" s="368"/>
      <c r="X3300" s="370"/>
      <c r="Y3300" s="372"/>
      <c r="Z3300" s="372"/>
      <c r="AA3300" s="372"/>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x14ac:dyDescent="0.15">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64"/>
      <c r="Q3301" s="271"/>
      <c r="R3301" s="372"/>
      <c r="S3301" s="375"/>
      <c r="T3301" s="364"/>
      <c r="U3301" s="370"/>
      <c r="V3301" s="366"/>
      <c r="W3301" s="368"/>
      <c r="X3301" s="370"/>
      <c r="Y3301" s="372"/>
      <c r="Z3301" s="372"/>
      <c r="AA3301" s="372"/>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x14ac:dyDescent="0.15">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64"/>
      <c r="Q3302" s="271"/>
      <c r="R3302" s="372"/>
      <c r="S3302" s="375"/>
      <c r="T3302" s="364"/>
      <c r="U3302" s="370"/>
      <c r="V3302" s="366"/>
      <c r="W3302" s="368"/>
      <c r="X3302" s="370"/>
      <c r="Y3302" s="372"/>
      <c r="Z3302" s="372"/>
      <c r="AA3302" s="372"/>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x14ac:dyDescent="0.15">
      <c r="A3303" s="229"/>
      <c r="B3303" s="230"/>
      <c r="C3303" s="231"/>
      <c r="D3303" s="232">
        <v>1</v>
      </c>
      <c r="E3303" s="233"/>
      <c r="F3303" s="233"/>
      <c r="G3303" s="232"/>
      <c r="H3303" s="234"/>
      <c r="I3303" s="234"/>
      <c r="J3303" s="232"/>
      <c r="K3303" s="233"/>
      <c r="L3303" s="232"/>
      <c r="M3303" s="232"/>
      <c r="N3303" s="232"/>
      <c r="O3303" s="255">
        <f t="shared" si="2138"/>
        <v>0</v>
      </c>
      <c r="P3303" s="350">
        <f>SUM(O3303:O3307)</f>
        <v>0</v>
      </c>
      <c r="Q3303" s="264"/>
      <c r="R3303" s="352">
        <f>SUMPRODUCT(Q3303:Q3307+0)</f>
        <v>0</v>
      </c>
      <c r="S3303" s="354" t="e">
        <f>R3303/P3303</f>
        <v>#DIV/0!</v>
      </c>
      <c r="T3303" s="350" t="e">
        <f>LOOKUP(S3303,{0.4,0.45,0.5,0.55,0.6,0.65,0.7,0.75,0.8,0.85,0.9,0.95,1},{0.1,0.175,0.25,0.325,0.4,0.475,0.55,0.625,0.7,0.775,0.85,0.925,1})</f>
        <v>#DIV/0!</v>
      </c>
      <c r="U3303" s="356"/>
      <c r="V3303" s="358"/>
      <c r="W3303" s="360"/>
      <c r="X3303" s="356"/>
      <c r="Y3303" s="352">
        <f>R3303-(V3303/10)-X3303</f>
        <v>0</v>
      </c>
      <c r="Z3303" s="352" t="e">
        <f>Y3303*T3303*AE3303</f>
        <v>#DIV/0!</v>
      </c>
      <c r="AA3303" s="352"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x14ac:dyDescent="0.15">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51"/>
      <c r="Q3304" s="266"/>
      <c r="R3304" s="353"/>
      <c r="S3304" s="355"/>
      <c r="T3304" s="351"/>
      <c r="U3304" s="357"/>
      <c r="V3304" s="359"/>
      <c r="W3304" s="361"/>
      <c r="X3304" s="357"/>
      <c r="Y3304" s="353"/>
      <c r="Z3304" s="353"/>
      <c r="AA3304" s="353"/>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x14ac:dyDescent="0.15">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51"/>
      <c r="Q3305" s="266"/>
      <c r="R3305" s="353"/>
      <c r="S3305" s="355"/>
      <c r="T3305" s="351"/>
      <c r="U3305" s="357"/>
      <c r="V3305" s="359"/>
      <c r="W3305" s="361"/>
      <c r="X3305" s="357"/>
      <c r="Y3305" s="353"/>
      <c r="Z3305" s="353"/>
      <c r="AA3305" s="353"/>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x14ac:dyDescent="0.15">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51"/>
      <c r="Q3306" s="266"/>
      <c r="R3306" s="353"/>
      <c r="S3306" s="355"/>
      <c r="T3306" s="351"/>
      <c r="U3306" s="357"/>
      <c r="V3306" s="359"/>
      <c r="W3306" s="361"/>
      <c r="X3306" s="357"/>
      <c r="Y3306" s="353"/>
      <c r="Z3306" s="353"/>
      <c r="AA3306" s="353"/>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x14ac:dyDescent="0.15">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51"/>
      <c r="Q3307" s="266"/>
      <c r="R3307" s="353"/>
      <c r="S3307" s="355"/>
      <c r="T3307" s="351"/>
      <c r="U3307" s="357"/>
      <c r="V3307" s="359"/>
      <c r="W3307" s="361"/>
      <c r="X3307" s="357"/>
      <c r="Y3307" s="353"/>
      <c r="Z3307" s="353"/>
      <c r="AA3307" s="353"/>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x14ac:dyDescent="0.15">
      <c r="A3308" s="241"/>
      <c r="B3308" s="242"/>
      <c r="C3308" s="243"/>
      <c r="D3308" s="244">
        <v>1</v>
      </c>
      <c r="E3308" s="245"/>
      <c r="F3308" s="245"/>
      <c r="G3308" s="244"/>
      <c r="H3308" s="246"/>
      <c r="I3308" s="246"/>
      <c r="J3308" s="244"/>
      <c r="K3308" s="245"/>
      <c r="L3308" s="244"/>
      <c r="M3308" s="244"/>
      <c r="N3308" s="244"/>
      <c r="O3308" s="257">
        <f t="shared" si="2138"/>
        <v>0</v>
      </c>
      <c r="P3308" s="363">
        <f>SUM(O3308:O3312)</f>
        <v>0</v>
      </c>
      <c r="Q3308" s="269"/>
      <c r="R3308" s="371">
        <f>SUMPRODUCT(Q3308:Q3312+0)</f>
        <v>0</v>
      </c>
      <c r="S3308" s="374" t="e">
        <f>R3308/P3308</f>
        <v>#DIV/0!</v>
      </c>
      <c r="T3308" s="363" t="e">
        <f>LOOKUP(S3308,{0.4,0.45,0.5,0.55,0.6,0.65,0.7,0.75,0.8,0.85,0.9,0.95,1},{0.1,0.175,0.25,0.325,0.4,0.475,0.55,0.625,0.7,0.775,0.85,0.925,1})</f>
        <v>#DIV/0!</v>
      </c>
      <c r="U3308" s="369"/>
      <c r="V3308" s="365"/>
      <c r="W3308" s="367"/>
      <c r="X3308" s="369"/>
      <c r="Y3308" s="371">
        <f>R3308-(V3308/10)-X3308</f>
        <v>0</v>
      </c>
      <c r="Z3308" s="371" t="e">
        <f>Y3308*T3308*AE3308</f>
        <v>#DIV/0!</v>
      </c>
      <c r="AA3308" s="371"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x14ac:dyDescent="0.15">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64"/>
      <c r="Q3309" s="271"/>
      <c r="R3309" s="372"/>
      <c r="S3309" s="375"/>
      <c r="T3309" s="364"/>
      <c r="U3309" s="370"/>
      <c r="V3309" s="366"/>
      <c r="W3309" s="368"/>
      <c r="X3309" s="370"/>
      <c r="Y3309" s="372"/>
      <c r="Z3309" s="372"/>
      <c r="AA3309" s="372"/>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x14ac:dyDescent="0.15">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64"/>
      <c r="Q3310" s="271"/>
      <c r="R3310" s="372"/>
      <c r="S3310" s="375"/>
      <c r="T3310" s="364"/>
      <c r="U3310" s="370"/>
      <c r="V3310" s="366"/>
      <c r="W3310" s="368"/>
      <c r="X3310" s="370"/>
      <c r="Y3310" s="372"/>
      <c r="Z3310" s="372"/>
      <c r="AA3310" s="372"/>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x14ac:dyDescent="0.15">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64"/>
      <c r="Q3311" s="271"/>
      <c r="R3311" s="372"/>
      <c r="S3311" s="375"/>
      <c r="T3311" s="364"/>
      <c r="U3311" s="370"/>
      <c r="V3311" s="366"/>
      <c r="W3311" s="368"/>
      <c r="X3311" s="370"/>
      <c r="Y3311" s="372"/>
      <c r="Z3311" s="372"/>
      <c r="AA3311" s="372"/>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x14ac:dyDescent="0.15">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64"/>
      <c r="Q3312" s="271"/>
      <c r="R3312" s="372"/>
      <c r="S3312" s="375"/>
      <c r="T3312" s="364"/>
      <c r="U3312" s="370"/>
      <c r="V3312" s="366"/>
      <c r="W3312" s="368"/>
      <c r="X3312" s="370"/>
      <c r="Y3312" s="372"/>
      <c r="Z3312" s="372"/>
      <c r="AA3312" s="372"/>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x14ac:dyDescent="0.15">
      <c r="A3313" s="229"/>
      <c r="B3313" s="230"/>
      <c r="C3313" s="231"/>
      <c r="D3313" s="232">
        <v>1</v>
      </c>
      <c r="E3313" s="233"/>
      <c r="F3313" s="233"/>
      <c r="G3313" s="232"/>
      <c r="H3313" s="234"/>
      <c r="I3313" s="234"/>
      <c r="J3313" s="232"/>
      <c r="K3313" s="233"/>
      <c r="L3313" s="232"/>
      <c r="M3313" s="232"/>
      <c r="N3313" s="232"/>
      <c r="O3313" s="255">
        <f t="shared" si="2138"/>
        <v>0</v>
      </c>
      <c r="P3313" s="350">
        <f>SUM(O3313:O3317)</f>
        <v>0</v>
      </c>
      <c r="Q3313" s="264"/>
      <c r="R3313" s="352">
        <f>SUMPRODUCT(Q3313:Q3317+0)</f>
        <v>0</v>
      </c>
      <c r="S3313" s="354" t="e">
        <f>R3313/P3313</f>
        <v>#DIV/0!</v>
      </c>
      <c r="T3313" s="350" t="e">
        <f>LOOKUP(S3313,{0.4,0.45,0.5,0.55,0.6,0.65,0.7,0.75,0.8,0.85,0.9,0.95,1},{0.1,0.175,0.25,0.325,0.4,0.475,0.55,0.625,0.7,0.775,0.85,0.925,1})</f>
        <v>#DIV/0!</v>
      </c>
      <c r="U3313" s="356"/>
      <c r="V3313" s="358"/>
      <c r="W3313" s="360"/>
      <c r="X3313" s="356"/>
      <c r="Y3313" s="352">
        <f>R3313-(V3313/10)-X3313</f>
        <v>0</v>
      </c>
      <c r="Z3313" s="352" t="e">
        <f>Y3313*T3313*AE3313</f>
        <v>#DIV/0!</v>
      </c>
      <c r="AA3313" s="352"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x14ac:dyDescent="0.15">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51"/>
      <c r="Q3314" s="266"/>
      <c r="R3314" s="353"/>
      <c r="S3314" s="355"/>
      <c r="T3314" s="351"/>
      <c r="U3314" s="357"/>
      <c r="V3314" s="359"/>
      <c r="W3314" s="361"/>
      <c r="X3314" s="357"/>
      <c r="Y3314" s="353"/>
      <c r="Z3314" s="353"/>
      <c r="AA3314" s="353"/>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x14ac:dyDescent="0.15">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51"/>
      <c r="Q3315" s="266"/>
      <c r="R3315" s="353"/>
      <c r="S3315" s="355"/>
      <c r="T3315" s="351"/>
      <c r="U3315" s="357"/>
      <c r="V3315" s="359"/>
      <c r="W3315" s="361"/>
      <c r="X3315" s="357"/>
      <c r="Y3315" s="353"/>
      <c r="Z3315" s="353"/>
      <c r="AA3315" s="353"/>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x14ac:dyDescent="0.15">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51"/>
      <c r="Q3316" s="266"/>
      <c r="R3316" s="353"/>
      <c r="S3316" s="355"/>
      <c r="T3316" s="351"/>
      <c r="U3316" s="357"/>
      <c r="V3316" s="359"/>
      <c r="W3316" s="361"/>
      <c r="X3316" s="357"/>
      <c r="Y3316" s="353"/>
      <c r="Z3316" s="353"/>
      <c r="AA3316" s="353"/>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x14ac:dyDescent="0.15">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51"/>
      <c r="Q3317" s="266"/>
      <c r="R3317" s="353"/>
      <c r="S3317" s="355"/>
      <c r="T3317" s="351"/>
      <c r="U3317" s="357"/>
      <c r="V3317" s="359"/>
      <c r="W3317" s="361"/>
      <c r="X3317" s="357"/>
      <c r="Y3317" s="353"/>
      <c r="Z3317" s="353"/>
      <c r="AA3317" s="353"/>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x14ac:dyDescent="0.15">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x14ac:dyDescent="0.15">
      <c r="A3319" s="229"/>
      <c r="B3319" s="230"/>
      <c r="C3319" s="231"/>
      <c r="D3319" s="232">
        <v>1</v>
      </c>
      <c r="E3319" s="233"/>
      <c r="F3319" s="233"/>
      <c r="G3319" s="232"/>
      <c r="H3319" s="234"/>
      <c r="I3319" s="234"/>
      <c r="J3319" s="232"/>
      <c r="K3319" s="233"/>
      <c r="L3319" s="232"/>
      <c r="M3319" s="232"/>
      <c r="N3319" s="232"/>
      <c r="O3319" s="255">
        <f t="shared" ref="O3319:O3343" si="2155">N3319*M3319</f>
        <v>0</v>
      </c>
      <c r="P3319" s="350">
        <f>SUM(O3319:O3323)</f>
        <v>0</v>
      </c>
      <c r="Q3319" s="264"/>
      <c r="R3319" s="352">
        <f>SUMPRODUCT(Q3319:Q3323+0)</f>
        <v>0</v>
      </c>
      <c r="S3319" s="354" t="e">
        <f>R3319/P3319</f>
        <v>#DIV/0!</v>
      </c>
      <c r="T3319" s="350" t="e">
        <f>LOOKUP(S3319,{0.4,0.45,0.5,0.55,0.6,0.65,0.7,0.75,0.8,0.85,0.9,0.95,1},{0.1,0.175,0.25,0.325,0.4,0.475,0.55,0.625,0.7,0.775,0.85,0.925,1})</f>
        <v>#DIV/0!</v>
      </c>
      <c r="U3319" s="356"/>
      <c r="V3319" s="358"/>
      <c r="W3319" s="360"/>
      <c r="X3319" s="356"/>
      <c r="Y3319" s="352">
        <f>R3319-(V3319/10)-X3319</f>
        <v>0</v>
      </c>
      <c r="Z3319" s="352" t="e">
        <f>Y3319*T3319*AE3319</f>
        <v>#DIV/0!</v>
      </c>
      <c r="AA3319" s="352"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x14ac:dyDescent="0.15">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51"/>
      <c r="Q3320" s="266"/>
      <c r="R3320" s="353"/>
      <c r="S3320" s="355"/>
      <c r="T3320" s="351"/>
      <c r="U3320" s="357"/>
      <c r="V3320" s="359"/>
      <c r="W3320" s="361"/>
      <c r="X3320" s="357"/>
      <c r="Y3320" s="353"/>
      <c r="Z3320" s="353"/>
      <c r="AA3320" s="353"/>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x14ac:dyDescent="0.15">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51"/>
      <c r="Q3321" s="266"/>
      <c r="R3321" s="353"/>
      <c r="S3321" s="355"/>
      <c r="T3321" s="351"/>
      <c r="U3321" s="357"/>
      <c r="V3321" s="359"/>
      <c r="W3321" s="361"/>
      <c r="X3321" s="357"/>
      <c r="Y3321" s="353"/>
      <c r="Z3321" s="353"/>
      <c r="AA3321" s="353"/>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x14ac:dyDescent="0.15">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51"/>
      <c r="Q3322" s="266"/>
      <c r="R3322" s="353"/>
      <c r="S3322" s="355"/>
      <c r="T3322" s="351"/>
      <c r="U3322" s="357"/>
      <c r="V3322" s="359"/>
      <c r="W3322" s="361"/>
      <c r="X3322" s="357"/>
      <c r="Y3322" s="353"/>
      <c r="Z3322" s="353"/>
      <c r="AA3322" s="353"/>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x14ac:dyDescent="0.15">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51"/>
      <c r="Q3323" s="266"/>
      <c r="R3323" s="353"/>
      <c r="S3323" s="355"/>
      <c r="T3323" s="351"/>
      <c r="U3323" s="357"/>
      <c r="V3323" s="359"/>
      <c r="W3323" s="361"/>
      <c r="X3323" s="357"/>
      <c r="Y3323" s="353"/>
      <c r="Z3323" s="353"/>
      <c r="AA3323" s="353"/>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x14ac:dyDescent="0.15">
      <c r="A3324" s="241"/>
      <c r="B3324" s="242"/>
      <c r="C3324" s="243"/>
      <c r="D3324" s="244">
        <v>1</v>
      </c>
      <c r="E3324" s="245"/>
      <c r="F3324" s="245"/>
      <c r="G3324" s="244"/>
      <c r="H3324" s="246"/>
      <c r="I3324" s="246"/>
      <c r="J3324" s="244"/>
      <c r="K3324" s="245"/>
      <c r="L3324" s="244"/>
      <c r="M3324" s="244"/>
      <c r="N3324" s="244"/>
      <c r="O3324" s="257">
        <f t="shared" si="2155"/>
        <v>0</v>
      </c>
      <c r="P3324" s="363">
        <f>SUM(O3324:O3328)</f>
        <v>0</v>
      </c>
      <c r="Q3324" s="269"/>
      <c r="R3324" s="371">
        <f>SUMPRODUCT(Q3324:Q3328+0)</f>
        <v>0</v>
      </c>
      <c r="S3324" s="374" t="e">
        <f>R3324/P3324</f>
        <v>#DIV/0!</v>
      </c>
      <c r="T3324" s="363" t="e">
        <f>LOOKUP(S3324,{0.4,0.45,0.5,0.55,0.6,0.65,0.7,0.75,0.8,0.85,0.9,0.95,1},{0.1,0.175,0.25,0.325,0.4,0.475,0.55,0.625,0.7,0.775,0.85,0.925,1})</f>
        <v>#DIV/0!</v>
      </c>
      <c r="U3324" s="369"/>
      <c r="V3324" s="365"/>
      <c r="W3324" s="367"/>
      <c r="X3324" s="369"/>
      <c r="Y3324" s="371">
        <f>R3324-(V3324/10)-X3324</f>
        <v>0</v>
      </c>
      <c r="Z3324" s="371" t="e">
        <f>Y3324*T3324*AE3324</f>
        <v>#DIV/0!</v>
      </c>
      <c r="AA3324" s="371"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x14ac:dyDescent="0.15">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64"/>
      <c r="Q3325" s="271"/>
      <c r="R3325" s="372"/>
      <c r="S3325" s="375"/>
      <c r="T3325" s="364"/>
      <c r="U3325" s="370"/>
      <c r="V3325" s="366"/>
      <c r="W3325" s="368"/>
      <c r="X3325" s="370"/>
      <c r="Y3325" s="372"/>
      <c r="Z3325" s="372"/>
      <c r="AA3325" s="372"/>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x14ac:dyDescent="0.15">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64"/>
      <c r="Q3326" s="271"/>
      <c r="R3326" s="372"/>
      <c r="S3326" s="375"/>
      <c r="T3326" s="364"/>
      <c r="U3326" s="370"/>
      <c r="V3326" s="366"/>
      <c r="W3326" s="368"/>
      <c r="X3326" s="370"/>
      <c r="Y3326" s="372"/>
      <c r="Z3326" s="372"/>
      <c r="AA3326" s="372"/>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x14ac:dyDescent="0.15">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64"/>
      <c r="Q3327" s="271"/>
      <c r="R3327" s="372"/>
      <c r="S3327" s="375"/>
      <c r="T3327" s="364"/>
      <c r="U3327" s="370"/>
      <c r="V3327" s="366"/>
      <c r="W3327" s="368"/>
      <c r="X3327" s="370"/>
      <c r="Y3327" s="372"/>
      <c r="Z3327" s="372"/>
      <c r="AA3327" s="372"/>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x14ac:dyDescent="0.15">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64"/>
      <c r="Q3328" s="271"/>
      <c r="R3328" s="372"/>
      <c r="S3328" s="375"/>
      <c r="T3328" s="364"/>
      <c r="U3328" s="370"/>
      <c r="V3328" s="366"/>
      <c r="W3328" s="368"/>
      <c r="X3328" s="370"/>
      <c r="Y3328" s="372"/>
      <c r="Z3328" s="372"/>
      <c r="AA3328" s="372"/>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x14ac:dyDescent="0.15">
      <c r="A3329" s="229"/>
      <c r="B3329" s="230"/>
      <c r="C3329" s="231"/>
      <c r="D3329" s="232">
        <v>1</v>
      </c>
      <c r="E3329" s="233"/>
      <c r="F3329" s="233"/>
      <c r="G3329" s="232"/>
      <c r="H3329" s="234"/>
      <c r="I3329" s="234"/>
      <c r="J3329" s="232"/>
      <c r="K3329" s="233"/>
      <c r="L3329" s="232"/>
      <c r="M3329" s="232"/>
      <c r="N3329" s="232"/>
      <c r="O3329" s="255">
        <f t="shared" si="2155"/>
        <v>0</v>
      </c>
      <c r="P3329" s="350">
        <f>SUM(O3329:O3333)</f>
        <v>0</v>
      </c>
      <c r="Q3329" s="264"/>
      <c r="R3329" s="352">
        <f>SUMPRODUCT(Q3329:Q3333+0)</f>
        <v>0</v>
      </c>
      <c r="S3329" s="354" t="e">
        <f>R3329/P3329</f>
        <v>#DIV/0!</v>
      </c>
      <c r="T3329" s="350" t="e">
        <f>LOOKUP(S3329,{0.4,0.45,0.5,0.55,0.6,0.65,0.7,0.75,0.8,0.85,0.9,0.95,1},{0.1,0.175,0.25,0.325,0.4,0.475,0.55,0.625,0.7,0.775,0.85,0.925,1})</f>
        <v>#DIV/0!</v>
      </c>
      <c r="U3329" s="356"/>
      <c r="V3329" s="358"/>
      <c r="W3329" s="360"/>
      <c r="X3329" s="356"/>
      <c r="Y3329" s="352">
        <f>R3329-(V3329/10)-X3329</f>
        <v>0</v>
      </c>
      <c r="Z3329" s="352" t="e">
        <f>Y3329*T3329*AE3329</f>
        <v>#DIV/0!</v>
      </c>
      <c r="AA3329" s="352"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x14ac:dyDescent="0.15">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51"/>
      <c r="Q3330" s="266"/>
      <c r="R3330" s="353"/>
      <c r="S3330" s="355"/>
      <c r="T3330" s="351"/>
      <c r="U3330" s="357"/>
      <c r="V3330" s="359"/>
      <c r="W3330" s="361"/>
      <c r="X3330" s="357"/>
      <c r="Y3330" s="353"/>
      <c r="Z3330" s="353"/>
      <c r="AA3330" s="353"/>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x14ac:dyDescent="0.15">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51"/>
      <c r="Q3331" s="266"/>
      <c r="R3331" s="353"/>
      <c r="S3331" s="355"/>
      <c r="T3331" s="351"/>
      <c r="U3331" s="357"/>
      <c r="V3331" s="359"/>
      <c r="W3331" s="361"/>
      <c r="X3331" s="357"/>
      <c r="Y3331" s="353"/>
      <c r="Z3331" s="353"/>
      <c r="AA3331" s="353"/>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x14ac:dyDescent="0.15">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51"/>
      <c r="Q3332" s="266"/>
      <c r="R3332" s="353"/>
      <c r="S3332" s="355"/>
      <c r="T3332" s="351"/>
      <c r="U3332" s="357"/>
      <c r="V3332" s="359"/>
      <c r="W3332" s="361"/>
      <c r="X3332" s="357"/>
      <c r="Y3332" s="353"/>
      <c r="Z3332" s="353"/>
      <c r="AA3332" s="353"/>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x14ac:dyDescent="0.15">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51"/>
      <c r="Q3333" s="266"/>
      <c r="R3333" s="353"/>
      <c r="S3333" s="355"/>
      <c r="T3333" s="351"/>
      <c r="U3333" s="357"/>
      <c r="V3333" s="359"/>
      <c r="W3333" s="361"/>
      <c r="X3333" s="357"/>
      <c r="Y3333" s="353"/>
      <c r="Z3333" s="353"/>
      <c r="AA3333" s="353"/>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x14ac:dyDescent="0.15">
      <c r="A3334" s="241"/>
      <c r="B3334" s="242"/>
      <c r="C3334" s="243"/>
      <c r="D3334" s="244">
        <v>1</v>
      </c>
      <c r="E3334" s="245"/>
      <c r="F3334" s="245"/>
      <c r="G3334" s="244"/>
      <c r="H3334" s="246"/>
      <c r="I3334" s="246"/>
      <c r="J3334" s="244"/>
      <c r="K3334" s="245"/>
      <c r="L3334" s="244"/>
      <c r="M3334" s="244"/>
      <c r="N3334" s="244"/>
      <c r="O3334" s="257">
        <f t="shared" si="2155"/>
        <v>0</v>
      </c>
      <c r="P3334" s="363">
        <f>SUM(O3334:O3338)</f>
        <v>0</v>
      </c>
      <c r="Q3334" s="269"/>
      <c r="R3334" s="371">
        <f>SUMPRODUCT(Q3334:Q3338+0)</f>
        <v>0</v>
      </c>
      <c r="S3334" s="374" t="e">
        <f>R3334/P3334</f>
        <v>#DIV/0!</v>
      </c>
      <c r="T3334" s="363" t="e">
        <f>LOOKUP(S3334,{0.4,0.45,0.5,0.55,0.6,0.65,0.7,0.75,0.8,0.85,0.9,0.95,1},{0.1,0.175,0.25,0.325,0.4,0.475,0.55,0.625,0.7,0.775,0.85,0.925,1})</f>
        <v>#DIV/0!</v>
      </c>
      <c r="U3334" s="369"/>
      <c r="V3334" s="365"/>
      <c r="W3334" s="367"/>
      <c r="X3334" s="369"/>
      <c r="Y3334" s="371">
        <f>R3334-(V3334/10)-X3334</f>
        <v>0</v>
      </c>
      <c r="Z3334" s="371" t="e">
        <f>Y3334*T3334*AE3334</f>
        <v>#DIV/0!</v>
      </c>
      <c r="AA3334" s="371"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x14ac:dyDescent="0.15">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64"/>
      <c r="Q3335" s="271"/>
      <c r="R3335" s="372"/>
      <c r="S3335" s="375"/>
      <c r="T3335" s="364"/>
      <c r="U3335" s="370"/>
      <c r="V3335" s="366"/>
      <c r="W3335" s="368"/>
      <c r="X3335" s="370"/>
      <c r="Y3335" s="372"/>
      <c r="Z3335" s="372"/>
      <c r="AA3335" s="372"/>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x14ac:dyDescent="0.15">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64"/>
      <c r="Q3336" s="271"/>
      <c r="R3336" s="372"/>
      <c r="S3336" s="375"/>
      <c r="T3336" s="364"/>
      <c r="U3336" s="370"/>
      <c r="V3336" s="366"/>
      <c r="W3336" s="368"/>
      <c r="X3336" s="370"/>
      <c r="Y3336" s="372"/>
      <c r="Z3336" s="372"/>
      <c r="AA3336" s="372"/>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x14ac:dyDescent="0.15">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64"/>
      <c r="Q3337" s="271"/>
      <c r="R3337" s="372"/>
      <c r="S3337" s="375"/>
      <c r="T3337" s="364"/>
      <c r="U3337" s="370"/>
      <c r="V3337" s="366"/>
      <c r="W3337" s="368"/>
      <c r="X3337" s="370"/>
      <c r="Y3337" s="372"/>
      <c r="Z3337" s="372"/>
      <c r="AA3337" s="372"/>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x14ac:dyDescent="0.15">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64"/>
      <c r="Q3338" s="271"/>
      <c r="R3338" s="372"/>
      <c r="S3338" s="375"/>
      <c r="T3338" s="364"/>
      <c r="U3338" s="370"/>
      <c r="V3338" s="366"/>
      <c r="W3338" s="368"/>
      <c r="X3338" s="370"/>
      <c r="Y3338" s="372"/>
      <c r="Z3338" s="372"/>
      <c r="AA3338" s="372"/>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x14ac:dyDescent="0.15">
      <c r="A3339" s="229"/>
      <c r="B3339" s="230"/>
      <c r="C3339" s="231"/>
      <c r="D3339" s="232">
        <v>1</v>
      </c>
      <c r="E3339" s="233"/>
      <c r="F3339" s="233"/>
      <c r="G3339" s="232"/>
      <c r="H3339" s="234"/>
      <c r="I3339" s="234"/>
      <c r="J3339" s="232"/>
      <c r="K3339" s="233"/>
      <c r="L3339" s="232"/>
      <c r="M3339" s="232"/>
      <c r="N3339" s="232"/>
      <c r="O3339" s="255">
        <f t="shared" si="2155"/>
        <v>0</v>
      </c>
      <c r="P3339" s="350">
        <f>SUM(O3339:O3343)</f>
        <v>0</v>
      </c>
      <c r="Q3339" s="264"/>
      <c r="R3339" s="352">
        <f>SUMPRODUCT(Q3339:Q3343+0)</f>
        <v>0</v>
      </c>
      <c r="S3339" s="354" t="e">
        <f>R3339/P3339</f>
        <v>#DIV/0!</v>
      </c>
      <c r="T3339" s="350" t="e">
        <f>LOOKUP(S3339,{0.4,0.45,0.5,0.55,0.6,0.65,0.7,0.75,0.8,0.85,0.9,0.95,1},{0.1,0.175,0.25,0.325,0.4,0.475,0.55,0.625,0.7,0.775,0.85,0.925,1})</f>
        <v>#DIV/0!</v>
      </c>
      <c r="U3339" s="356"/>
      <c r="V3339" s="358"/>
      <c r="W3339" s="360"/>
      <c r="X3339" s="356"/>
      <c r="Y3339" s="352">
        <f>R3339-(V3339/10)-X3339</f>
        <v>0</v>
      </c>
      <c r="Z3339" s="352" t="e">
        <f>Y3339*T3339*AE3339</f>
        <v>#DIV/0!</v>
      </c>
      <c r="AA3339" s="352"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x14ac:dyDescent="0.15">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51"/>
      <c r="Q3340" s="266"/>
      <c r="R3340" s="353"/>
      <c r="S3340" s="355"/>
      <c r="T3340" s="351"/>
      <c r="U3340" s="357"/>
      <c r="V3340" s="359"/>
      <c r="W3340" s="361"/>
      <c r="X3340" s="357"/>
      <c r="Y3340" s="353"/>
      <c r="Z3340" s="353"/>
      <c r="AA3340" s="353"/>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x14ac:dyDescent="0.15">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51"/>
      <c r="Q3341" s="266"/>
      <c r="R3341" s="353"/>
      <c r="S3341" s="355"/>
      <c r="T3341" s="351"/>
      <c r="U3341" s="357"/>
      <c r="V3341" s="359"/>
      <c r="W3341" s="361"/>
      <c r="X3341" s="357"/>
      <c r="Y3341" s="353"/>
      <c r="Z3341" s="353"/>
      <c r="AA3341" s="353"/>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x14ac:dyDescent="0.15">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51"/>
      <c r="Q3342" s="266"/>
      <c r="R3342" s="353"/>
      <c r="S3342" s="355"/>
      <c r="T3342" s="351"/>
      <c r="U3342" s="357"/>
      <c r="V3342" s="359"/>
      <c r="W3342" s="361"/>
      <c r="X3342" s="357"/>
      <c r="Y3342" s="353"/>
      <c r="Z3342" s="353"/>
      <c r="AA3342" s="353"/>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x14ac:dyDescent="0.15">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51"/>
      <c r="Q3343" s="266"/>
      <c r="R3343" s="353"/>
      <c r="S3343" s="355"/>
      <c r="T3343" s="351"/>
      <c r="U3343" s="357"/>
      <c r="V3343" s="359"/>
      <c r="W3343" s="361"/>
      <c r="X3343" s="357"/>
      <c r="Y3343" s="353"/>
      <c r="Z3343" s="353"/>
      <c r="AA3343" s="353"/>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x14ac:dyDescent="0.15">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x14ac:dyDescent="0.15">
      <c r="A3345" s="229"/>
      <c r="B3345" s="230"/>
      <c r="C3345" s="231"/>
      <c r="D3345" s="232">
        <v>1</v>
      </c>
      <c r="E3345" s="233"/>
      <c r="F3345" s="233"/>
      <c r="G3345" s="232"/>
      <c r="H3345" s="234"/>
      <c r="I3345" s="234"/>
      <c r="J3345" s="232"/>
      <c r="K3345" s="233"/>
      <c r="L3345" s="232"/>
      <c r="M3345" s="232"/>
      <c r="N3345" s="232"/>
      <c r="O3345" s="255">
        <f t="shared" ref="O3345:O3369" si="2172">N3345*M3345</f>
        <v>0</v>
      </c>
      <c r="P3345" s="350">
        <f>SUM(O3345:O3349)</f>
        <v>0</v>
      </c>
      <c r="Q3345" s="264"/>
      <c r="R3345" s="352">
        <f>SUMPRODUCT(Q3345:Q3349+0)</f>
        <v>0</v>
      </c>
      <c r="S3345" s="354" t="e">
        <f>R3345/P3345</f>
        <v>#DIV/0!</v>
      </c>
      <c r="T3345" s="350" t="e">
        <f>LOOKUP(S3345,{0.4,0.45,0.5,0.55,0.6,0.65,0.7,0.75,0.8,0.85,0.9,0.95,1},{0.1,0.175,0.25,0.325,0.4,0.475,0.55,0.625,0.7,0.775,0.85,0.925,1})</f>
        <v>#DIV/0!</v>
      </c>
      <c r="U3345" s="356"/>
      <c r="V3345" s="358"/>
      <c r="W3345" s="360"/>
      <c r="X3345" s="356"/>
      <c r="Y3345" s="352">
        <f>R3345-(V3345/10)-X3345</f>
        <v>0</v>
      </c>
      <c r="Z3345" s="352" t="e">
        <f>Y3345*T3345*AE3345</f>
        <v>#DIV/0!</v>
      </c>
      <c r="AA3345" s="352"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x14ac:dyDescent="0.15">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51"/>
      <c r="Q3346" s="266"/>
      <c r="R3346" s="353"/>
      <c r="S3346" s="355"/>
      <c r="T3346" s="351"/>
      <c r="U3346" s="357"/>
      <c r="V3346" s="359"/>
      <c r="W3346" s="361"/>
      <c r="X3346" s="357"/>
      <c r="Y3346" s="353"/>
      <c r="Z3346" s="353"/>
      <c r="AA3346" s="353"/>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x14ac:dyDescent="0.15">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51"/>
      <c r="Q3347" s="266"/>
      <c r="R3347" s="353"/>
      <c r="S3347" s="355"/>
      <c r="T3347" s="351"/>
      <c r="U3347" s="357"/>
      <c r="V3347" s="359"/>
      <c r="W3347" s="361"/>
      <c r="X3347" s="357"/>
      <c r="Y3347" s="353"/>
      <c r="Z3347" s="353"/>
      <c r="AA3347" s="353"/>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x14ac:dyDescent="0.15">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51"/>
      <c r="Q3348" s="266"/>
      <c r="R3348" s="353"/>
      <c r="S3348" s="355"/>
      <c r="T3348" s="351"/>
      <c r="U3348" s="357"/>
      <c r="V3348" s="359"/>
      <c r="W3348" s="361"/>
      <c r="X3348" s="357"/>
      <c r="Y3348" s="353"/>
      <c r="Z3348" s="353"/>
      <c r="AA3348" s="353"/>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x14ac:dyDescent="0.15">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51"/>
      <c r="Q3349" s="266"/>
      <c r="R3349" s="353"/>
      <c r="S3349" s="355"/>
      <c r="T3349" s="351"/>
      <c r="U3349" s="357"/>
      <c r="V3349" s="359"/>
      <c r="W3349" s="361"/>
      <c r="X3349" s="357"/>
      <c r="Y3349" s="353"/>
      <c r="Z3349" s="353"/>
      <c r="AA3349" s="353"/>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x14ac:dyDescent="0.15">
      <c r="A3350" s="241"/>
      <c r="B3350" s="242"/>
      <c r="C3350" s="243"/>
      <c r="D3350" s="244">
        <v>1</v>
      </c>
      <c r="E3350" s="245"/>
      <c r="F3350" s="245"/>
      <c r="G3350" s="244"/>
      <c r="H3350" s="246"/>
      <c r="I3350" s="246"/>
      <c r="J3350" s="244"/>
      <c r="K3350" s="245"/>
      <c r="L3350" s="244"/>
      <c r="M3350" s="244"/>
      <c r="N3350" s="244"/>
      <c r="O3350" s="257">
        <f t="shared" si="2172"/>
        <v>0</v>
      </c>
      <c r="P3350" s="363">
        <f>SUM(O3350:O3354)</f>
        <v>0</v>
      </c>
      <c r="Q3350" s="269"/>
      <c r="R3350" s="371">
        <f>SUMPRODUCT(Q3350:Q3354+0)</f>
        <v>0</v>
      </c>
      <c r="S3350" s="374" t="e">
        <f>R3350/P3350</f>
        <v>#DIV/0!</v>
      </c>
      <c r="T3350" s="363" t="e">
        <f>LOOKUP(S3350,{0.4,0.45,0.5,0.55,0.6,0.65,0.7,0.75,0.8,0.85,0.9,0.95,1},{0.1,0.175,0.25,0.325,0.4,0.475,0.55,0.625,0.7,0.775,0.85,0.925,1})</f>
        <v>#DIV/0!</v>
      </c>
      <c r="U3350" s="369"/>
      <c r="V3350" s="365"/>
      <c r="W3350" s="367"/>
      <c r="X3350" s="369"/>
      <c r="Y3350" s="371">
        <f>R3350-(V3350/10)-X3350</f>
        <v>0</v>
      </c>
      <c r="Z3350" s="371" t="e">
        <f>Y3350*T3350*AE3350</f>
        <v>#DIV/0!</v>
      </c>
      <c r="AA3350" s="371"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x14ac:dyDescent="0.15">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64"/>
      <c r="Q3351" s="271"/>
      <c r="R3351" s="372"/>
      <c r="S3351" s="375"/>
      <c r="T3351" s="364"/>
      <c r="U3351" s="370"/>
      <c r="V3351" s="366"/>
      <c r="W3351" s="368"/>
      <c r="X3351" s="370"/>
      <c r="Y3351" s="372"/>
      <c r="Z3351" s="372"/>
      <c r="AA3351" s="372"/>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x14ac:dyDescent="0.15">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64"/>
      <c r="Q3352" s="271"/>
      <c r="R3352" s="372"/>
      <c r="S3352" s="375"/>
      <c r="T3352" s="364"/>
      <c r="U3352" s="370"/>
      <c r="V3352" s="366"/>
      <c r="W3352" s="368"/>
      <c r="X3352" s="370"/>
      <c r="Y3352" s="372"/>
      <c r="Z3352" s="372"/>
      <c r="AA3352" s="372"/>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x14ac:dyDescent="0.15">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64"/>
      <c r="Q3353" s="271"/>
      <c r="R3353" s="372"/>
      <c r="S3353" s="375"/>
      <c r="T3353" s="364"/>
      <c r="U3353" s="370"/>
      <c r="V3353" s="366"/>
      <c r="W3353" s="368"/>
      <c r="X3353" s="370"/>
      <c r="Y3353" s="372"/>
      <c r="Z3353" s="372"/>
      <c r="AA3353" s="372"/>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x14ac:dyDescent="0.15">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64"/>
      <c r="Q3354" s="271"/>
      <c r="R3354" s="372"/>
      <c r="S3354" s="375"/>
      <c r="T3354" s="364"/>
      <c r="U3354" s="370"/>
      <c r="V3354" s="366"/>
      <c r="W3354" s="368"/>
      <c r="X3354" s="370"/>
      <c r="Y3354" s="372"/>
      <c r="Z3354" s="372"/>
      <c r="AA3354" s="372"/>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x14ac:dyDescent="0.15">
      <c r="A3355" s="229"/>
      <c r="B3355" s="230"/>
      <c r="C3355" s="231"/>
      <c r="D3355" s="232">
        <v>1</v>
      </c>
      <c r="E3355" s="233"/>
      <c r="F3355" s="233"/>
      <c r="G3355" s="232"/>
      <c r="H3355" s="234"/>
      <c r="I3355" s="234"/>
      <c r="J3355" s="232"/>
      <c r="K3355" s="233"/>
      <c r="L3355" s="232"/>
      <c r="M3355" s="232"/>
      <c r="N3355" s="232"/>
      <c r="O3355" s="255">
        <f t="shared" si="2172"/>
        <v>0</v>
      </c>
      <c r="P3355" s="350">
        <f>SUM(O3355:O3359)</f>
        <v>0</v>
      </c>
      <c r="Q3355" s="264"/>
      <c r="R3355" s="352">
        <f>SUMPRODUCT(Q3355:Q3359+0)</f>
        <v>0</v>
      </c>
      <c r="S3355" s="354" t="e">
        <f>R3355/P3355</f>
        <v>#DIV/0!</v>
      </c>
      <c r="T3355" s="350" t="e">
        <f>LOOKUP(S3355,{0.4,0.45,0.5,0.55,0.6,0.65,0.7,0.75,0.8,0.85,0.9,0.95,1},{0.1,0.175,0.25,0.325,0.4,0.475,0.55,0.625,0.7,0.775,0.85,0.925,1})</f>
        <v>#DIV/0!</v>
      </c>
      <c r="U3355" s="356"/>
      <c r="V3355" s="358"/>
      <c r="W3355" s="360"/>
      <c r="X3355" s="356"/>
      <c r="Y3355" s="352">
        <f>R3355-(V3355/10)-X3355</f>
        <v>0</v>
      </c>
      <c r="Z3355" s="352" t="e">
        <f>Y3355*T3355*AE3355</f>
        <v>#DIV/0!</v>
      </c>
      <c r="AA3355" s="352"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x14ac:dyDescent="0.15">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51"/>
      <c r="Q3356" s="266"/>
      <c r="R3356" s="353"/>
      <c r="S3356" s="355"/>
      <c r="T3356" s="351"/>
      <c r="U3356" s="357"/>
      <c r="V3356" s="359"/>
      <c r="W3356" s="361"/>
      <c r="X3356" s="357"/>
      <c r="Y3356" s="353"/>
      <c r="Z3356" s="353"/>
      <c r="AA3356" s="353"/>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x14ac:dyDescent="0.15">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51"/>
      <c r="Q3357" s="266"/>
      <c r="R3357" s="353"/>
      <c r="S3357" s="355"/>
      <c r="T3357" s="351"/>
      <c r="U3357" s="357"/>
      <c r="V3357" s="359"/>
      <c r="W3357" s="361"/>
      <c r="X3357" s="357"/>
      <c r="Y3357" s="353"/>
      <c r="Z3357" s="353"/>
      <c r="AA3357" s="353"/>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x14ac:dyDescent="0.15">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51"/>
      <c r="Q3358" s="266"/>
      <c r="R3358" s="353"/>
      <c r="S3358" s="355"/>
      <c r="T3358" s="351"/>
      <c r="U3358" s="357"/>
      <c r="V3358" s="359"/>
      <c r="W3358" s="361"/>
      <c r="X3358" s="357"/>
      <c r="Y3358" s="353"/>
      <c r="Z3358" s="353"/>
      <c r="AA3358" s="353"/>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x14ac:dyDescent="0.15">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51"/>
      <c r="Q3359" s="266"/>
      <c r="R3359" s="353"/>
      <c r="S3359" s="355"/>
      <c r="T3359" s="351"/>
      <c r="U3359" s="357"/>
      <c r="V3359" s="359"/>
      <c r="W3359" s="361"/>
      <c r="X3359" s="357"/>
      <c r="Y3359" s="353"/>
      <c r="Z3359" s="353"/>
      <c r="AA3359" s="353"/>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x14ac:dyDescent="0.15">
      <c r="A3360" s="241"/>
      <c r="B3360" s="242"/>
      <c r="C3360" s="243"/>
      <c r="D3360" s="244">
        <v>1</v>
      </c>
      <c r="E3360" s="245"/>
      <c r="F3360" s="245"/>
      <c r="G3360" s="244"/>
      <c r="H3360" s="246"/>
      <c r="I3360" s="246"/>
      <c r="J3360" s="244"/>
      <c r="K3360" s="245"/>
      <c r="L3360" s="244"/>
      <c r="M3360" s="244"/>
      <c r="N3360" s="244"/>
      <c r="O3360" s="257">
        <f t="shared" si="2172"/>
        <v>0</v>
      </c>
      <c r="P3360" s="363">
        <f>SUM(O3360:O3364)</f>
        <v>0</v>
      </c>
      <c r="Q3360" s="269"/>
      <c r="R3360" s="371">
        <f>SUMPRODUCT(Q3360:Q3364+0)</f>
        <v>0</v>
      </c>
      <c r="S3360" s="374" t="e">
        <f>R3360/P3360</f>
        <v>#DIV/0!</v>
      </c>
      <c r="T3360" s="363" t="e">
        <f>LOOKUP(S3360,{0.4,0.45,0.5,0.55,0.6,0.65,0.7,0.75,0.8,0.85,0.9,0.95,1},{0.1,0.175,0.25,0.325,0.4,0.475,0.55,0.625,0.7,0.775,0.85,0.925,1})</f>
        <v>#DIV/0!</v>
      </c>
      <c r="U3360" s="369"/>
      <c r="V3360" s="365"/>
      <c r="W3360" s="367"/>
      <c r="X3360" s="369"/>
      <c r="Y3360" s="371">
        <f>R3360-(V3360/10)-X3360</f>
        <v>0</v>
      </c>
      <c r="Z3360" s="371" t="e">
        <f>Y3360*T3360*AE3360</f>
        <v>#DIV/0!</v>
      </c>
      <c r="AA3360" s="371"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x14ac:dyDescent="0.15">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64"/>
      <c r="Q3361" s="271"/>
      <c r="R3361" s="372"/>
      <c r="S3361" s="375"/>
      <c r="T3361" s="364"/>
      <c r="U3361" s="370"/>
      <c r="V3361" s="366"/>
      <c r="W3361" s="368"/>
      <c r="X3361" s="370"/>
      <c r="Y3361" s="372"/>
      <c r="Z3361" s="372"/>
      <c r="AA3361" s="372"/>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x14ac:dyDescent="0.15">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64"/>
      <c r="Q3362" s="271"/>
      <c r="R3362" s="372"/>
      <c r="S3362" s="375"/>
      <c r="T3362" s="364"/>
      <c r="U3362" s="370"/>
      <c r="V3362" s="366"/>
      <c r="W3362" s="368"/>
      <c r="X3362" s="370"/>
      <c r="Y3362" s="372"/>
      <c r="Z3362" s="372"/>
      <c r="AA3362" s="372"/>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x14ac:dyDescent="0.15">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64"/>
      <c r="Q3363" s="271"/>
      <c r="R3363" s="372"/>
      <c r="S3363" s="375"/>
      <c r="T3363" s="364"/>
      <c r="U3363" s="370"/>
      <c r="V3363" s="366"/>
      <c r="W3363" s="368"/>
      <c r="X3363" s="370"/>
      <c r="Y3363" s="372"/>
      <c r="Z3363" s="372"/>
      <c r="AA3363" s="372"/>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x14ac:dyDescent="0.15">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64"/>
      <c r="Q3364" s="271"/>
      <c r="R3364" s="372"/>
      <c r="S3364" s="375"/>
      <c r="T3364" s="364"/>
      <c r="U3364" s="370"/>
      <c r="V3364" s="366"/>
      <c r="W3364" s="368"/>
      <c r="X3364" s="370"/>
      <c r="Y3364" s="372"/>
      <c r="Z3364" s="372"/>
      <c r="AA3364" s="372"/>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x14ac:dyDescent="0.15">
      <c r="A3365" s="229"/>
      <c r="B3365" s="230"/>
      <c r="C3365" s="231"/>
      <c r="D3365" s="232">
        <v>1</v>
      </c>
      <c r="E3365" s="233"/>
      <c r="F3365" s="233"/>
      <c r="G3365" s="232"/>
      <c r="H3365" s="234"/>
      <c r="I3365" s="234"/>
      <c r="J3365" s="232"/>
      <c r="K3365" s="233"/>
      <c r="L3365" s="232"/>
      <c r="M3365" s="232"/>
      <c r="N3365" s="232"/>
      <c r="O3365" s="255">
        <f t="shared" si="2172"/>
        <v>0</v>
      </c>
      <c r="P3365" s="350">
        <f>SUM(O3365:O3369)</f>
        <v>0</v>
      </c>
      <c r="Q3365" s="264"/>
      <c r="R3365" s="352">
        <f>SUMPRODUCT(Q3365:Q3369+0)</f>
        <v>0</v>
      </c>
      <c r="S3365" s="354" t="e">
        <f>R3365/P3365</f>
        <v>#DIV/0!</v>
      </c>
      <c r="T3365" s="350" t="e">
        <f>LOOKUP(S3365,{0.4,0.45,0.5,0.55,0.6,0.65,0.7,0.75,0.8,0.85,0.9,0.95,1},{0.1,0.175,0.25,0.325,0.4,0.475,0.55,0.625,0.7,0.775,0.85,0.925,1})</f>
        <v>#DIV/0!</v>
      </c>
      <c r="U3365" s="356"/>
      <c r="V3365" s="358"/>
      <c r="W3365" s="360"/>
      <c r="X3365" s="356"/>
      <c r="Y3365" s="352">
        <f>R3365-(V3365/10)-X3365</f>
        <v>0</v>
      </c>
      <c r="Z3365" s="352" t="e">
        <f>Y3365*T3365*AE3365</f>
        <v>#DIV/0!</v>
      </c>
      <c r="AA3365" s="352"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x14ac:dyDescent="0.15">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51"/>
      <c r="Q3366" s="266"/>
      <c r="R3366" s="353"/>
      <c r="S3366" s="355"/>
      <c r="T3366" s="351"/>
      <c r="U3366" s="357"/>
      <c r="V3366" s="359"/>
      <c r="W3366" s="361"/>
      <c r="X3366" s="357"/>
      <c r="Y3366" s="353"/>
      <c r="Z3366" s="353"/>
      <c r="AA3366" s="353"/>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x14ac:dyDescent="0.15">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51"/>
      <c r="Q3367" s="266"/>
      <c r="R3367" s="353"/>
      <c r="S3367" s="355"/>
      <c r="T3367" s="351"/>
      <c r="U3367" s="357"/>
      <c r="V3367" s="359"/>
      <c r="W3367" s="361"/>
      <c r="X3367" s="357"/>
      <c r="Y3367" s="353"/>
      <c r="Z3367" s="353"/>
      <c r="AA3367" s="353"/>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x14ac:dyDescent="0.15">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51"/>
      <c r="Q3368" s="266"/>
      <c r="R3368" s="353"/>
      <c r="S3368" s="355"/>
      <c r="T3368" s="351"/>
      <c r="U3368" s="357"/>
      <c r="V3368" s="359"/>
      <c r="W3368" s="361"/>
      <c r="X3368" s="357"/>
      <c r="Y3368" s="353"/>
      <c r="Z3368" s="353"/>
      <c r="AA3368" s="353"/>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x14ac:dyDescent="0.15">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51"/>
      <c r="Q3369" s="266"/>
      <c r="R3369" s="353"/>
      <c r="S3369" s="355"/>
      <c r="T3369" s="351"/>
      <c r="U3369" s="357"/>
      <c r="V3369" s="359"/>
      <c r="W3369" s="361"/>
      <c r="X3369" s="357"/>
      <c r="Y3369" s="353"/>
      <c r="Z3369" s="353"/>
      <c r="AA3369" s="353"/>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x14ac:dyDescent="0.15">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x14ac:dyDescent="0.15">
      <c r="A3371" s="229"/>
      <c r="B3371" s="230"/>
      <c r="C3371" s="231"/>
      <c r="D3371" s="232">
        <v>1</v>
      </c>
      <c r="E3371" s="233"/>
      <c r="F3371" s="233"/>
      <c r="G3371" s="232"/>
      <c r="H3371" s="234"/>
      <c r="I3371" s="234"/>
      <c r="J3371" s="232"/>
      <c r="K3371" s="233"/>
      <c r="L3371" s="232"/>
      <c r="M3371" s="232"/>
      <c r="N3371" s="232"/>
      <c r="O3371" s="255">
        <f t="shared" ref="O3371:O3395" si="2189">N3371*M3371</f>
        <v>0</v>
      </c>
      <c r="P3371" s="350">
        <f>SUM(O3371:O3375)</f>
        <v>0</v>
      </c>
      <c r="Q3371" s="264"/>
      <c r="R3371" s="352">
        <f>SUMPRODUCT(Q3371:Q3375+0)</f>
        <v>0</v>
      </c>
      <c r="S3371" s="354" t="e">
        <f>R3371/P3371</f>
        <v>#DIV/0!</v>
      </c>
      <c r="T3371" s="350" t="e">
        <f>LOOKUP(S3371,{0.4,0.45,0.5,0.55,0.6,0.65,0.7,0.75,0.8,0.85,0.9,0.95,1},{0.1,0.175,0.25,0.325,0.4,0.475,0.55,0.625,0.7,0.775,0.85,0.925,1})</f>
        <v>#DIV/0!</v>
      </c>
      <c r="U3371" s="356"/>
      <c r="V3371" s="358"/>
      <c r="W3371" s="360"/>
      <c r="X3371" s="356"/>
      <c r="Y3371" s="352">
        <f>R3371-(V3371/10)-X3371</f>
        <v>0</v>
      </c>
      <c r="Z3371" s="352" t="e">
        <f>Y3371*T3371*AE3371</f>
        <v>#DIV/0!</v>
      </c>
      <c r="AA3371" s="352"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x14ac:dyDescent="0.15">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51"/>
      <c r="Q3372" s="266"/>
      <c r="R3372" s="353"/>
      <c r="S3372" s="355"/>
      <c r="T3372" s="351"/>
      <c r="U3372" s="357"/>
      <c r="V3372" s="359"/>
      <c r="W3372" s="361"/>
      <c r="X3372" s="357"/>
      <c r="Y3372" s="353"/>
      <c r="Z3372" s="353"/>
      <c r="AA3372" s="353"/>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x14ac:dyDescent="0.15">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51"/>
      <c r="Q3373" s="266"/>
      <c r="R3373" s="353"/>
      <c r="S3373" s="355"/>
      <c r="T3373" s="351"/>
      <c r="U3373" s="357"/>
      <c r="V3373" s="359"/>
      <c r="W3373" s="361"/>
      <c r="X3373" s="357"/>
      <c r="Y3373" s="353"/>
      <c r="Z3373" s="353"/>
      <c r="AA3373" s="353"/>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x14ac:dyDescent="0.15">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51"/>
      <c r="Q3374" s="266"/>
      <c r="R3374" s="353"/>
      <c r="S3374" s="355"/>
      <c r="T3374" s="351"/>
      <c r="U3374" s="357"/>
      <c r="V3374" s="359"/>
      <c r="W3374" s="361"/>
      <c r="X3374" s="357"/>
      <c r="Y3374" s="353"/>
      <c r="Z3374" s="353"/>
      <c r="AA3374" s="353"/>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x14ac:dyDescent="0.15">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51"/>
      <c r="Q3375" s="266"/>
      <c r="R3375" s="353"/>
      <c r="S3375" s="355"/>
      <c r="T3375" s="351"/>
      <c r="U3375" s="357"/>
      <c r="V3375" s="359"/>
      <c r="W3375" s="361"/>
      <c r="X3375" s="357"/>
      <c r="Y3375" s="353"/>
      <c r="Z3375" s="353"/>
      <c r="AA3375" s="353"/>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x14ac:dyDescent="0.15">
      <c r="A3376" s="241"/>
      <c r="B3376" s="242"/>
      <c r="C3376" s="243"/>
      <c r="D3376" s="244">
        <v>1</v>
      </c>
      <c r="E3376" s="245"/>
      <c r="F3376" s="245"/>
      <c r="G3376" s="244"/>
      <c r="H3376" s="246"/>
      <c r="I3376" s="246"/>
      <c r="J3376" s="244"/>
      <c r="K3376" s="245"/>
      <c r="L3376" s="244"/>
      <c r="M3376" s="244"/>
      <c r="N3376" s="244"/>
      <c r="O3376" s="257">
        <f t="shared" si="2189"/>
        <v>0</v>
      </c>
      <c r="P3376" s="363">
        <f>SUM(O3376:O3380)</f>
        <v>0</v>
      </c>
      <c r="Q3376" s="269"/>
      <c r="R3376" s="371">
        <f>SUMPRODUCT(Q3376:Q3380+0)</f>
        <v>0</v>
      </c>
      <c r="S3376" s="374" t="e">
        <f>R3376/P3376</f>
        <v>#DIV/0!</v>
      </c>
      <c r="T3376" s="363" t="e">
        <f>LOOKUP(S3376,{0.4,0.45,0.5,0.55,0.6,0.65,0.7,0.75,0.8,0.85,0.9,0.95,1},{0.1,0.175,0.25,0.325,0.4,0.475,0.55,0.625,0.7,0.775,0.85,0.925,1})</f>
        <v>#DIV/0!</v>
      </c>
      <c r="U3376" s="369"/>
      <c r="V3376" s="365"/>
      <c r="W3376" s="367"/>
      <c r="X3376" s="369"/>
      <c r="Y3376" s="371">
        <f>R3376-(V3376/10)-X3376</f>
        <v>0</v>
      </c>
      <c r="Z3376" s="371" t="e">
        <f>Y3376*T3376*AE3376</f>
        <v>#DIV/0!</v>
      </c>
      <c r="AA3376" s="371"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x14ac:dyDescent="0.15">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64"/>
      <c r="Q3377" s="271"/>
      <c r="R3377" s="372"/>
      <c r="S3377" s="375"/>
      <c r="T3377" s="364"/>
      <c r="U3377" s="370"/>
      <c r="V3377" s="366"/>
      <c r="W3377" s="368"/>
      <c r="X3377" s="370"/>
      <c r="Y3377" s="372"/>
      <c r="Z3377" s="372"/>
      <c r="AA3377" s="372"/>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x14ac:dyDescent="0.15">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64"/>
      <c r="Q3378" s="271"/>
      <c r="R3378" s="372"/>
      <c r="S3378" s="375"/>
      <c r="T3378" s="364"/>
      <c r="U3378" s="370"/>
      <c r="V3378" s="366"/>
      <c r="W3378" s="368"/>
      <c r="X3378" s="370"/>
      <c r="Y3378" s="372"/>
      <c r="Z3378" s="372"/>
      <c r="AA3378" s="372"/>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x14ac:dyDescent="0.15">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64"/>
      <c r="Q3379" s="271"/>
      <c r="R3379" s="372"/>
      <c r="S3379" s="375"/>
      <c r="T3379" s="364"/>
      <c r="U3379" s="370"/>
      <c r="V3379" s="366"/>
      <c r="W3379" s="368"/>
      <c r="X3379" s="370"/>
      <c r="Y3379" s="372"/>
      <c r="Z3379" s="372"/>
      <c r="AA3379" s="372"/>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x14ac:dyDescent="0.15">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64"/>
      <c r="Q3380" s="271"/>
      <c r="R3380" s="372"/>
      <c r="S3380" s="375"/>
      <c r="T3380" s="364"/>
      <c r="U3380" s="370"/>
      <c r="V3380" s="366"/>
      <c r="W3380" s="368"/>
      <c r="X3380" s="370"/>
      <c r="Y3380" s="372"/>
      <c r="Z3380" s="372"/>
      <c r="AA3380" s="372"/>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x14ac:dyDescent="0.15">
      <c r="A3381" s="229"/>
      <c r="B3381" s="230"/>
      <c r="C3381" s="231"/>
      <c r="D3381" s="232">
        <v>1</v>
      </c>
      <c r="E3381" s="233"/>
      <c r="F3381" s="233"/>
      <c r="G3381" s="232"/>
      <c r="H3381" s="234"/>
      <c r="I3381" s="234"/>
      <c r="J3381" s="232"/>
      <c r="K3381" s="233"/>
      <c r="L3381" s="232"/>
      <c r="M3381" s="232"/>
      <c r="N3381" s="232"/>
      <c r="O3381" s="255">
        <f t="shared" si="2189"/>
        <v>0</v>
      </c>
      <c r="P3381" s="350">
        <f>SUM(O3381:O3385)</f>
        <v>0</v>
      </c>
      <c r="Q3381" s="264"/>
      <c r="R3381" s="352">
        <f>SUMPRODUCT(Q3381:Q3385+0)</f>
        <v>0</v>
      </c>
      <c r="S3381" s="354" t="e">
        <f>R3381/P3381</f>
        <v>#DIV/0!</v>
      </c>
      <c r="T3381" s="350" t="e">
        <f>LOOKUP(S3381,{0.4,0.45,0.5,0.55,0.6,0.65,0.7,0.75,0.8,0.85,0.9,0.95,1},{0.1,0.175,0.25,0.325,0.4,0.475,0.55,0.625,0.7,0.775,0.85,0.925,1})</f>
        <v>#DIV/0!</v>
      </c>
      <c r="U3381" s="356"/>
      <c r="V3381" s="358"/>
      <c r="W3381" s="360"/>
      <c r="X3381" s="356"/>
      <c r="Y3381" s="352">
        <f>R3381-(V3381/10)-X3381</f>
        <v>0</v>
      </c>
      <c r="Z3381" s="352" t="e">
        <f>Y3381*T3381*AE3381</f>
        <v>#DIV/0!</v>
      </c>
      <c r="AA3381" s="352"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x14ac:dyDescent="0.15">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51"/>
      <c r="Q3382" s="266"/>
      <c r="R3382" s="353"/>
      <c r="S3382" s="355"/>
      <c r="T3382" s="351"/>
      <c r="U3382" s="357"/>
      <c r="V3382" s="359"/>
      <c r="W3382" s="361"/>
      <c r="X3382" s="357"/>
      <c r="Y3382" s="353"/>
      <c r="Z3382" s="353"/>
      <c r="AA3382" s="353"/>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x14ac:dyDescent="0.15">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51"/>
      <c r="Q3383" s="266"/>
      <c r="R3383" s="353"/>
      <c r="S3383" s="355"/>
      <c r="T3383" s="351"/>
      <c r="U3383" s="357"/>
      <c r="V3383" s="359"/>
      <c r="W3383" s="361"/>
      <c r="X3383" s="357"/>
      <c r="Y3383" s="353"/>
      <c r="Z3383" s="353"/>
      <c r="AA3383" s="353"/>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x14ac:dyDescent="0.15">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51"/>
      <c r="Q3384" s="266"/>
      <c r="R3384" s="353"/>
      <c r="S3384" s="355"/>
      <c r="T3384" s="351"/>
      <c r="U3384" s="357"/>
      <c r="V3384" s="359"/>
      <c r="W3384" s="361"/>
      <c r="X3384" s="357"/>
      <c r="Y3384" s="353"/>
      <c r="Z3384" s="353"/>
      <c r="AA3384" s="353"/>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x14ac:dyDescent="0.15">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51"/>
      <c r="Q3385" s="266"/>
      <c r="R3385" s="353"/>
      <c r="S3385" s="355"/>
      <c r="T3385" s="351"/>
      <c r="U3385" s="357"/>
      <c r="V3385" s="359"/>
      <c r="W3385" s="361"/>
      <c r="X3385" s="357"/>
      <c r="Y3385" s="353"/>
      <c r="Z3385" s="353"/>
      <c r="AA3385" s="353"/>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x14ac:dyDescent="0.15">
      <c r="A3386" s="241"/>
      <c r="B3386" s="242"/>
      <c r="C3386" s="243"/>
      <c r="D3386" s="244">
        <v>1</v>
      </c>
      <c r="E3386" s="245"/>
      <c r="F3386" s="245"/>
      <c r="G3386" s="244"/>
      <c r="H3386" s="246"/>
      <c r="I3386" s="246"/>
      <c r="J3386" s="244"/>
      <c r="K3386" s="245"/>
      <c r="L3386" s="244"/>
      <c r="M3386" s="244"/>
      <c r="N3386" s="244"/>
      <c r="O3386" s="257">
        <f t="shared" si="2189"/>
        <v>0</v>
      </c>
      <c r="P3386" s="363">
        <f>SUM(O3386:O3390)</f>
        <v>0</v>
      </c>
      <c r="Q3386" s="269"/>
      <c r="R3386" s="371">
        <f>SUMPRODUCT(Q3386:Q3390+0)</f>
        <v>0</v>
      </c>
      <c r="S3386" s="374" t="e">
        <f>R3386/P3386</f>
        <v>#DIV/0!</v>
      </c>
      <c r="T3386" s="363" t="e">
        <f>LOOKUP(S3386,{0.4,0.45,0.5,0.55,0.6,0.65,0.7,0.75,0.8,0.85,0.9,0.95,1},{0.1,0.175,0.25,0.325,0.4,0.475,0.55,0.625,0.7,0.775,0.85,0.925,1})</f>
        <v>#DIV/0!</v>
      </c>
      <c r="U3386" s="369"/>
      <c r="V3386" s="365"/>
      <c r="W3386" s="367"/>
      <c r="X3386" s="369"/>
      <c r="Y3386" s="371">
        <f>R3386-(V3386/10)-X3386</f>
        <v>0</v>
      </c>
      <c r="Z3386" s="371" t="e">
        <f>Y3386*T3386*AE3386</f>
        <v>#DIV/0!</v>
      </c>
      <c r="AA3386" s="371"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x14ac:dyDescent="0.15">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64"/>
      <c r="Q3387" s="271"/>
      <c r="R3387" s="372"/>
      <c r="S3387" s="375"/>
      <c r="T3387" s="364"/>
      <c r="U3387" s="370"/>
      <c r="V3387" s="366"/>
      <c r="W3387" s="368"/>
      <c r="X3387" s="370"/>
      <c r="Y3387" s="372"/>
      <c r="Z3387" s="372"/>
      <c r="AA3387" s="372"/>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x14ac:dyDescent="0.15">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64"/>
      <c r="Q3388" s="271"/>
      <c r="R3388" s="372"/>
      <c r="S3388" s="375"/>
      <c r="T3388" s="364"/>
      <c r="U3388" s="370"/>
      <c r="V3388" s="366"/>
      <c r="W3388" s="368"/>
      <c r="X3388" s="370"/>
      <c r="Y3388" s="372"/>
      <c r="Z3388" s="372"/>
      <c r="AA3388" s="372"/>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x14ac:dyDescent="0.15">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64"/>
      <c r="Q3389" s="271"/>
      <c r="R3389" s="372"/>
      <c r="S3389" s="375"/>
      <c r="T3389" s="364"/>
      <c r="U3389" s="370"/>
      <c r="V3389" s="366"/>
      <c r="W3389" s="368"/>
      <c r="X3389" s="370"/>
      <c r="Y3389" s="372"/>
      <c r="Z3389" s="372"/>
      <c r="AA3389" s="372"/>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x14ac:dyDescent="0.15">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64"/>
      <c r="Q3390" s="271"/>
      <c r="R3390" s="372"/>
      <c r="S3390" s="375"/>
      <c r="T3390" s="364"/>
      <c r="U3390" s="370"/>
      <c r="V3390" s="366"/>
      <c r="W3390" s="368"/>
      <c r="X3390" s="370"/>
      <c r="Y3390" s="372"/>
      <c r="Z3390" s="372"/>
      <c r="AA3390" s="372"/>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x14ac:dyDescent="0.15">
      <c r="A3391" s="229"/>
      <c r="B3391" s="230"/>
      <c r="C3391" s="231"/>
      <c r="D3391" s="232">
        <v>1</v>
      </c>
      <c r="E3391" s="233"/>
      <c r="F3391" s="233"/>
      <c r="G3391" s="232"/>
      <c r="H3391" s="234"/>
      <c r="I3391" s="234"/>
      <c r="J3391" s="232"/>
      <c r="K3391" s="233"/>
      <c r="L3391" s="232"/>
      <c r="M3391" s="232"/>
      <c r="N3391" s="232"/>
      <c r="O3391" s="255">
        <f t="shared" si="2189"/>
        <v>0</v>
      </c>
      <c r="P3391" s="350">
        <f>SUM(O3391:O3395)</f>
        <v>0</v>
      </c>
      <c r="Q3391" s="264"/>
      <c r="R3391" s="352">
        <f>SUMPRODUCT(Q3391:Q3395+0)</f>
        <v>0</v>
      </c>
      <c r="S3391" s="354" t="e">
        <f>R3391/P3391</f>
        <v>#DIV/0!</v>
      </c>
      <c r="T3391" s="350" t="e">
        <f>LOOKUP(S3391,{0.4,0.45,0.5,0.55,0.6,0.65,0.7,0.75,0.8,0.85,0.9,0.95,1},{0.1,0.175,0.25,0.325,0.4,0.475,0.55,0.625,0.7,0.775,0.85,0.925,1})</f>
        <v>#DIV/0!</v>
      </c>
      <c r="U3391" s="356"/>
      <c r="V3391" s="358"/>
      <c r="W3391" s="360"/>
      <c r="X3391" s="356"/>
      <c r="Y3391" s="352">
        <f>R3391-(V3391/10)-X3391</f>
        <v>0</v>
      </c>
      <c r="Z3391" s="352" t="e">
        <f>Y3391*T3391*AE3391</f>
        <v>#DIV/0!</v>
      </c>
      <c r="AA3391" s="352"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x14ac:dyDescent="0.15">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51"/>
      <c r="Q3392" s="266"/>
      <c r="R3392" s="353"/>
      <c r="S3392" s="355"/>
      <c r="T3392" s="351"/>
      <c r="U3392" s="357"/>
      <c r="V3392" s="359"/>
      <c r="W3392" s="361"/>
      <c r="X3392" s="357"/>
      <c r="Y3392" s="353"/>
      <c r="Z3392" s="353"/>
      <c r="AA3392" s="353"/>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x14ac:dyDescent="0.15">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51"/>
      <c r="Q3393" s="266"/>
      <c r="R3393" s="353"/>
      <c r="S3393" s="355"/>
      <c r="T3393" s="351"/>
      <c r="U3393" s="357"/>
      <c r="V3393" s="359"/>
      <c r="W3393" s="361"/>
      <c r="X3393" s="357"/>
      <c r="Y3393" s="353"/>
      <c r="Z3393" s="353"/>
      <c r="AA3393" s="353"/>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x14ac:dyDescent="0.15">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51"/>
      <c r="Q3394" s="266"/>
      <c r="R3394" s="353"/>
      <c r="S3394" s="355"/>
      <c r="T3394" s="351"/>
      <c r="U3394" s="357"/>
      <c r="V3394" s="359"/>
      <c r="W3394" s="361"/>
      <c r="X3394" s="357"/>
      <c r="Y3394" s="353"/>
      <c r="Z3394" s="353"/>
      <c r="AA3394" s="353"/>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x14ac:dyDescent="0.15">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51"/>
      <c r="Q3395" s="266"/>
      <c r="R3395" s="353"/>
      <c r="S3395" s="355"/>
      <c r="T3395" s="351"/>
      <c r="U3395" s="357"/>
      <c r="V3395" s="359"/>
      <c r="W3395" s="361"/>
      <c r="X3395" s="357"/>
      <c r="Y3395" s="353"/>
      <c r="Z3395" s="353"/>
      <c r="AA3395" s="353"/>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x14ac:dyDescent="0.15">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x14ac:dyDescent="0.15">
      <c r="A3397" s="229"/>
      <c r="B3397" s="230"/>
      <c r="C3397" s="231"/>
      <c r="D3397" s="232">
        <v>1</v>
      </c>
      <c r="E3397" s="233"/>
      <c r="F3397" s="233"/>
      <c r="G3397" s="232"/>
      <c r="H3397" s="234"/>
      <c r="I3397" s="234"/>
      <c r="J3397" s="232"/>
      <c r="K3397" s="233"/>
      <c r="L3397" s="232"/>
      <c r="M3397" s="232"/>
      <c r="N3397" s="232"/>
      <c r="O3397" s="255">
        <f t="shared" ref="O3397:O3421" si="2206">N3397*M3397</f>
        <v>0</v>
      </c>
      <c r="P3397" s="350">
        <f>SUM(O3397:O3401)</f>
        <v>0</v>
      </c>
      <c r="Q3397" s="264"/>
      <c r="R3397" s="352">
        <f>SUMPRODUCT(Q3397:Q3401+0)</f>
        <v>0</v>
      </c>
      <c r="S3397" s="354" t="e">
        <f>R3397/P3397</f>
        <v>#DIV/0!</v>
      </c>
      <c r="T3397" s="350" t="e">
        <f>LOOKUP(S3397,{0.4,0.45,0.5,0.55,0.6,0.65,0.7,0.75,0.8,0.85,0.9,0.95,1},{0.1,0.175,0.25,0.325,0.4,0.475,0.55,0.625,0.7,0.775,0.85,0.925,1})</f>
        <v>#DIV/0!</v>
      </c>
      <c r="U3397" s="356"/>
      <c r="V3397" s="358"/>
      <c r="W3397" s="360"/>
      <c r="X3397" s="356"/>
      <c r="Y3397" s="352">
        <f>R3397-(V3397/10)-X3397</f>
        <v>0</v>
      </c>
      <c r="Z3397" s="352" t="e">
        <f>Y3397*T3397*AE3397</f>
        <v>#DIV/0!</v>
      </c>
      <c r="AA3397" s="352"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x14ac:dyDescent="0.15">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51"/>
      <c r="Q3398" s="266"/>
      <c r="R3398" s="353"/>
      <c r="S3398" s="355"/>
      <c r="T3398" s="351"/>
      <c r="U3398" s="357"/>
      <c r="V3398" s="359"/>
      <c r="W3398" s="361"/>
      <c r="X3398" s="357"/>
      <c r="Y3398" s="353"/>
      <c r="Z3398" s="353"/>
      <c r="AA3398" s="353"/>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x14ac:dyDescent="0.15">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51"/>
      <c r="Q3399" s="266"/>
      <c r="R3399" s="353"/>
      <c r="S3399" s="355"/>
      <c r="T3399" s="351"/>
      <c r="U3399" s="357"/>
      <c r="V3399" s="359"/>
      <c r="W3399" s="361"/>
      <c r="X3399" s="357"/>
      <c r="Y3399" s="353"/>
      <c r="Z3399" s="353"/>
      <c r="AA3399" s="353"/>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x14ac:dyDescent="0.15">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51"/>
      <c r="Q3400" s="266"/>
      <c r="R3400" s="353"/>
      <c r="S3400" s="355"/>
      <c r="T3400" s="351"/>
      <c r="U3400" s="357"/>
      <c r="V3400" s="359"/>
      <c r="W3400" s="361"/>
      <c r="X3400" s="357"/>
      <c r="Y3400" s="353"/>
      <c r="Z3400" s="353"/>
      <c r="AA3400" s="353"/>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x14ac:dyDescent="0.15">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51"/>
      <c r="Q3401" s="266"/>
      <c r="R3401" s="353"/>
      <c r="S3401" s="355"/>
      <c r="T3401" s="351"/>
      <c r="U3401" s="357"/>
      <c r="V3401" s="359"/>
      <c r="W3401" s="361"/>
      <c r="X3401" s="357"/>
      <c r="Y3401" s="353"/>
      <c r="Z3401" s="353"/>
      <c r="AA3401" s="353"/>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x14ac:dyDescent="0.15">
      <c r="A3402" s="241"/>
      <c r="B3402" s="242"/>
      <c r="C3402" s="243"/>
      <c r="D3402" s="244">
        <v>1</v>
      </c>
      <c r="E3402" s="245"/>
      <c r="F3402" s="245"/>
      <c r="G3402" s="244"/>
      <c r="H3402" s="246"/>
      <c r="I3402" s="246"/>
      <c r="J3402" s="244"/>
      <c r="K3402" s="245"/>
      <c r="L3402" s="244"/>
      <c r="M3402" s="244"/>
      <c r="N3402" s="244"/>
      <c r="O3402" s="257">
        <f t="shared" si="2206"/>
        <v>0</v>
      </c>
      <c r="P3402" s="363">
        <f>SUM(O3402:O3406)</f>
        <v>0</v>
      </c>
      <c r="Q3402" s="269"/>
      <c r="R3402" s="371">
        <f>SUMPRODUCT(Q3402:Q3406+0)</f>
        <v>0</v>
      </c>
      <c r="S3402" s="374" t="e">
        <f>R3402/P3402</f>
        <v>#DIV/0!</v>
      </c>
      <c r="T3402" s="363" t="e">
        <f>LOOKUP(S3402,{0.4,0.45,0.5,0.55,0.6,0.65,0.7,0.75,0.8,0.85,0.9,0.95,1},{0.1,0.175,0.25,0.325,0.4,0.475,0.55,0.625,0.7,0.775,0.85,0.925,1})</f>
        <v>#DIV/0!</v>
      </c>
      <c r="U3402" s="369"/>
      <c r="V3402" s="365"/>
      <c r="W3402" s="367"/>
      <c r="X3402" s="369"/>
      <c r="Y3402" s="371">
        <f>R3402-(V3402/10)-X3402</f>
        <v>0</v>
      </c>
      <c r="Z3402" s="371" t="e">
        <f>Y3402*T3402*AE3402</f>
        <v>#DIV/0!</v>
      </c>
      <c r="AA3402" s="371"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x14ac:dyDescent="0.15">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64"/>
      <c r="Q3403" s="271"/>
      <c r="R3403" s="372"/>
      <c r="S3403" s="375"/>
      <c r="T3403" s="364"/>
      <c r="U3403" s="370"/>
      <c r="V3403" s="366"/>
      <c r="W3403" s="368"/>
      <c r="X3403" s="370"/>
      <c r="Y3403" s="372"/>
      <c r="Z3403" s="372"/>
      <c r="AA3403" s="372"/>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x14ac:dyDescent="0.15">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64"/>
      <c r="Q3404" s="271"/>
      <c r="R3404" s="372"/>
      <c r="S3404" s="375"/>
      <c r="T3404" s="364"/>
      <c r="U3404" s="370"/>
      <c r="V3404" s="366"/>
      <c r="W3404" s="368"/>
      <c r="X3404" s="370"/>
      <c r="Y3404" s="372"/>
      <c r="Z3404" s="372"/>
      <c r="AA3404" s="372"/>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x14ac:dyDescent="0.15">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64"/>
      <c r="Q3405" s="271"/>
      <c r="R3405" s="372"/>
      <c r="S3405" s="375"/>
      <c r="T3405" s="364"/>
      <c r="U3405" s="370"/>
      <c r="V3405" s="366"/>
      <c r="W3405" s="368"/>
      <c r="X3405" s="370"/>
      <c r="Y3405" s="372"/>
      <c r="Z3405" s="372"/>
      <c r="AA3405" s="372"/>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x14ac:dyDescent="0.15">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64"/>
      <c r="Q3406" s="271"/>
      <c r="R3406" s="372"/>
      <c r="S3406" s="375"/>
      <c r="T3406" s="364"/>
      <c r="U3406" s="370"/>
      <c r="V3406" s="366"/>
      <c r="W3406" s="368"/>
      <c r="X3406" s="370"/>
      <c r="Y3406" s="372"/>
      <c r="Z3406" s="372"/>
      <c r="AA3406" s="372"/>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x14ac:dyDescent="0.15">
      <c r="A3407" s="229"/>
      <c r="B3407" s="230"/>
      <c r="C3407" s="231"/>
      <c r="D3407" s="232">
        <v>1</v>
      </c>
      <c r="E3407" s="233"/>
      <c r="F3407" s="233"/>
      <c r="G3407" s="232"/>
      <c r="H3407" s="234"/>
      <c r="I3407" s="234"/>
      <c r="J3407" s="232"/>
      <c r="K3407" s="233"/>
      <c r="L3407" s="232"/>
      <c r="M3407" s="232"/>
      <c r="N3407" s="232"/>
      <c r="O3407" s="255">
        <f t="shared" si="2206"/>
        <v>0</v>
      </c>
      <c r="P3407" s="350">
        <f>SUM(O3407:O3411)</f>
        <v>0</v>
      </c>
      <c r="Q3407" s="264"/>
      <c r="R3407" s="352">
        <f>SUMPRODUCT(Q3407:Q3411+0)</f>
        <v>0</v>
      </c>
      <c r="S3407" s="354" t="e">
        <f>R3407/P3407</f>
        <v>#DIV/0!</v>
      </c>
      <c r="T3407" s="350" t="e">
        <f>LOOKUP(S3407,{0.4,0.45,0.5,0.55,0.6,0.65,0.7,0.75,0.8,0.85,0.9,0.95,1},{0.1,0.175,0.25,0.325,0.4,0.475,0.55,0.625,0.7,0.775,0.85,0.925,1})</f>
        <v>#DIV/0!</v>
      </c>
      <c r="U3407" s="356"/>
      <c r="V3407" s="358"/>
      <c r="W3407" s="360"/>
      <c r="X3407" s="356"/>
      <c r="Y3407" s="352">
        <f>R3407-(V3407/10)-X3407</f>
        <v>0</v>
      </c>
      <c r="Z3407" s="352" t="e">
        <f>Y3407*T3407*AE3407</f>
        <v>#DIV/0!</v>
      </c>
      <c r="AA3407" s="352"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x14ac:dyDescent="0.15">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51"/>
      <c r="Q3408" s="266"/>
      <c r="R3408" s="353"/>
      <c r="S3408" s="355"/>
      <c r="T3408" s="351"/>
      <c r="U3408" s="357"/>
      <c r="V3408" s="359"/>
      <c r="W3408" s="361"/>
      <c r="X3408" s="357"/>
      <c r="Y3408" s="353"/>
      <c r="Z3408" s="353"/>
      <c r="AA3408" s="353"/>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x14ac:dyDescent="0.15">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51"/>
      <c r="Q3409" s="266"/>
      <c r="R3409" s="353"/>
      <c r="S3409" s="355"/>
      <c r="T3409" s="351"/>
      <c r="U3409" s="357"/>
      <c r="V3409" s="359"/>
      <c r="W3409" s="361"/>
      <c r="X3409" s="357"/>
      <c r="Y3409" s="353"/>
      <c r="Z3409" s="353"/>
      <c r="AA3409" s="353"/>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x14ac:dyDescent="0.15">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51"/>
      <c r="Q3410" s="266"/>
      <c r="R3410" s="353"/>
      <c r="S3410" s="355"/>
      <c r="T3410" s="351"/>
      <c r="U3410" s="357"/>
      <c r="V3410" s="359"/>
      <c r="W3410" s="361"/>
      <c r="X3410" s="357"/>
      <c r="Y3410" s="353"/>
      <c r="Z3410" s="353"/>
      <c r="AA3410" s="353"/>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x14ac:dyDescent="0.15">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51"/>
      <c r="Q3411" s="266"/>
      <c r="R3411" s="353"/>
      <c r="S3411" s="355"/>
      <c r="T3411" s="351"/>
      <c r="U3411" s="357"/>
      <c r="V3411" s="359"/>
      <c r="W3411" s="361"/>
      <c r="X3411" s="357"/>
      <c r="Y3411" s="353"/>
      <c r="Z3411" s="353"/>
      <c r="AA3411" s="353"/>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x14ac:dyDescent="0.15">
      <c r="A3412" s="241"/>
      <c r="B3412" s="242"/>
      <c r="C3412" s="243"/>
      <c r="D3412" s="244">
        <v>1</v>
      </c>
      <c r="E3412" s="245"/>
      <c r="F3412" s="245"/>
      <c r="G3412" s="244"/>
      <c r="H3412" s="246"/>
      <c r="I3412" s="246"/>
      <c r="J3412" s="244"/>
      <c r="K3412" s="245"/>
      <c r="L3412" s="244"/>
      <c r="M3412" s="244"/>
      <c r="N3412" s="244"/>
      <c r="O3412" s="257">
        <f t="shared" si="2206"/>
        <v>0</v>
      </c>
      <c r="P3412" s="363">
        <f>SUM(O3412:O3416)</f>
        <v>0</v>
      </c>
      <c r="Q3412" s="269"/>
      <c r="R3412" s="371">
        <f>SUMPRODUCT(Q3412:Q3416+0)</f>
        <v>0</v>
      </c>
      <c r="S3412" s="374" t="e">
        <f>R3412/P3412</f>
        <v>#DIV/0!</v>
      </c>
      <c r="T3412" s="363" t="e">
        <f>LOOKUP(S3412,{0.4,0.45,0.5,0.55,0.6,0.65,0.7,0.75,0.8,0.85,0.9,0.95,1},{0.1,0.175,0.25,0.325,0.4,0.475,0.55,0.625,0.7,0.775,0.85,0.925,1})</f>
        <v>#DIV/0!</v>
      </c>
      <c r="U3412" s="369"/>
      <c r="V3412" s="365"/>
      <c r="W3412" s="367"/>
      <c r="X3412" s="369"/>
      <c r="Y3412" s="371">
        <f>R3412-(V3412/10)-X3412</f>
        <v>0</v>
      </c>
      <c r="Z3412" s="371" t="e">
        <f>Y3412*T3412*AE3412</f>
        <v>#DIV/0!</v>
      </c>
      <c r="AA3412" s="371"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x14ac:dyDescent="0.15">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64"/>
      <c r="Q3413" s="271"/>
      <c r="R3413" s="372"/>
      <c r="S3413" s="375"/>
      <c r="T3413" s="364"/>
      <c r="U3413" s="370"/>
      <c r="V3413" s="366"/>
      <c r="W3413" s="368"/>
      <c r="X3413" s="370"/>
      <c r="Y3413" s="372"/>
      <c r="Z3413" s="372"/>
      <c r="AA3413" s="372"/>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x14ac:dyDescent="0.15">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64"/>
      <c r="Q3414" s="271"/>
      <c r="R3414" s="372"/>
      <c r="S3414" s="375"/>
      <c r="T3414" s="364"/>
      <c r="U3414" s="370"/>
      <c r="V3414" s="366"/>
      <c r="W3414" s="368"/>
      <c r="X3414" s="370"/>
      <c r="Y3414" s="372"/>
      <c r="Z3414" s="372"/>
      <c r="AA3414" s="372"/>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x14ac:dyDescent="0.15">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64"/>
      <c r="Q3415" s="271"/>
      <c r="R3415" s="372"/>
      <c r="S3415" s="375"/>
      <c r="T3415" s="364"/>
      <c r="U3415" s="370"/>
      <c r="V3415" s="366"/>
      <c r="W3415" s="368"/>
      <c r="X3415" s="370"/>
      <c r="Y3415" s="372"/>
      <c r="Z3415" s="372"/>
      <c r="AA3415" s="372"/>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x14ac:dyDescent="0.15">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64"/>
      <c r="Q3416" s="271"/>
      <c r="R3416" s="372"/>
      <c r="S3416" s="375"/>
      <c r="T3416" s="364"/>
      <c r="U3416" s="370"/>
      <c r="V3416" s="366"/>
      <c r="W3416" s="368"/>
      <c r="X3416" s="370"/>
      <c r="Y3416" s="372"/>
      <c r="Z3416" s="372"/>
      <c r="AA3416" s="372"/>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x14ac:dyDescent="0.15">
      <c r="A3417" s="229"/>
      <c r="B3417" s="230"/>
      <c r="C3417" s="231"/>
      <c r="D3417" s="232">
        <v>1</v>
      </c>
      <c r="E3417" s="233"/>
      <c r="F3417" s="233"/>
      <c r="G3417" s="232"/>
      <c r="H3417" s="234"/>
      <c r="I3417" s="234"/>
      <c r="J3417" s="232"/>
      <c r="K3417" s="233"/>
      <c r="L3417" s="232"/>
      <c r="M3417" s="232"/>
      <c r="N3417" s="232"/>
      <c r="O3417" s="255">
        <f t="shared" si="2206"/>
        <v>0</v>
      </c>
      <c r="P3417" s="350">
        <f>SUM(O3417:O3421)</f>
        <v>0</v>
      </c>
      <c r="Q3417" s="264"/>
      <c r="R3417" s="352">
        <f>SUMPRODUCT(Q3417:Q3421+0)</f>
        <v>0</v>
      </c>
      <c r="S3417" s="354" t="e">
        <f>R3417/P3417</f>
        <v>#DIV/0!</v>
      </c>
      <c r="T3417" s="350" t="e">
        <f>LOOKUP(S3417,{0.4,0.45,0.5,0.55,0.6,0.65,0.7,0.75,0.8,0.85,0.9,0.95,1},{0.1,0.175,0.25,0.325,0.4,0.475,0.55,0.625,0.7,0.775,0.85,0.925,1})</f>
        <v>#DIV/0!</v>
      </c>
      <c r="U3417" s="356"/>
      <c r="V3417" s="358"/>
      <c r="W3417" s="360"/>
      <c r="X3417" s="356"/>
      <c r="Y3417" s="352">
        <f>R3417-(V3417/10)-X3417</f>
        <v>0</v>
      </c>
      <c r="Z3417" s="352" t="e">
        <f>Y3417*T3417*AE3417</f>
        <v>#DIV/0!</v>
      </c>
      <c r="AA3417" s="352"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x14ac:dyDescent="0.15">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51"/>
      <c r="Q3418" s="266"/>
      <c r="R3418" s="353"/>
      <c r="S3418" s="355"/>
      <c r="T3418" s="351"/>
      <c r="U3418" s="357"/>
      <c r="V3418" s="359"/>
      <c r="W3418" s="361"/>
      <c r="X3418" s="357"/>
      <c r="Y3418" s="353"/>
      <c r="Z3418" s="353"/>
      <c r="AA3418" s="353"/>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x14ac:dyDescent="0.15">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51"/>
      <c r="Q3419" s="266"/>
      <c r="R3419" s="353"/>
      <c r="S3419" s="355"/>
      <c r="T3419" s="351"/>
      <c r="U3419" s="357"/>
      <c r="V3419" s="359"/>
      <c r="W3419" s="361"/>
      <c r="X3419" s="357"/>
      <c r="Y3419" s="353"/>
      <c r="Z3419" s="353"/>
      <c r="AA3419" s="353"/>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x14ac:dyDescent="0.15">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51"/>
      <c r="Q3420" s="266"/>
      <c r="R3420" s="353"/>
      <c r="S3420" s="355"/>
      <c r="T3420" s="351"/>
      <c r="U3420" s="357"/>
      <c r="V3420" s="359"/>
      <c r="W3420" s="361"/>
      <c r="X3420" s="357"/>
      <c r="Y3420" s="353"/>
      <c r="Z3420" s="353"/>
      <c r="AA3420" s="353"/>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x14ac:dyDescent="0.15">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51"/>
      <c r="Q3421" s="266"/>
      <c r="R3421" s="353"/>
      <c r="S3421" s="355"/>
      <c r="T3421" s="351"/>
      <c r="U3421" s="357"/>
      <c r="V3421" s="359"/>
      <c r="W3421" s="361"/>
      <c r="X3421" s="357"/>
      <c r="Y3421" s="353"/>
      <c r="Z3421" s="353"/>
      <c r="AA3421" s="353"/>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x14ac:dyDescent="0.15">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x14ac:dyDescent="0.15">
      <c r="A3423" s="229"/>
      <c r="B3423" s="230"/>
      <c r="C3423" s="231"/>
      <c r="D3423" s="232">
        <v>1</v>
      </c>
      <c r="E3423" s="233"/>
      <c r="F3423" s="233"/>
      <c r="G3423" s="232"/>
      <c r="H3423" s="234"/>
      <c r="I3423" s="234"/>
      <c r="J3423" s="232"/>
      <c r="K3423" s="233"/>
      <c r="L3423" s="232"/>
      <c r="M3423" s="232"/>
      <c r="N3423" s="232"/>
      <c r="O3423" s="255">
        <f t="shared" ref="O3423:O3447" si="2223">N3423*M3423</f>
        <v>0</v>
      </c>
      <c r="P3423" s="350">
        <f>SUM(O3423:O3427)</f>
        <v>0</v>
      </c>
      <c r="Q3423" s="264"/>
      <c r="R3423" s="352">
        <f>SUMPRODUCT(Q3423:Q3427+0)</f>
        <v>0</v>
      </c>
      <c r="S3423" s="354" t="e">
        <f>R3423/P3423</f>
        <v>#DIV/0!</v>
      </c>
      <c r="T3423" s="350" t="e">
        <f>LOOKUP(S3423,{0.4,0.45,0.5,0.55,0.6,0.65,0.7,0.75,0.8,0.85,0.9,0.95,1},{0.1,0.175,0.25,0.325,0.4,0.475,0.55,0.625,0.7,0.775,0.85,0.925,1})</f>
        <v>#DIV/0!</v>
      </c>
      <c r="U3423" s="356"/>
      <c r="V3423" s="358"/>
      <c r="W3423" s="360"/>
      <c r="X3423" s="356"/>
      <c r="Y3423" s="352">
        <f>R3423-(V3423/10)-X3423</f>
        <v>0</v>
      </c>
      <c r="Z3423" s="352" t="e">
        <f>Y3423*T3423*AE3423</f>
        <v>#DIV/0!</v>
      </c>
      <c r="AA3423" s="352"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x14ac:dyDescent="0.15">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51"/>
      <c r="Q3424" s="266"/>
      <c r="R3424" s="353"/>
      <c r="S3424" s="355"/>
      <c r="T3424" s="351"/>
      <c r="U3424" s="357"/>
      <c r="V3424" s="359"/>
      <c r="W3424" s="361"/>
      <c r="X3424" s="357"/>
      <c r="Y3424" s="353"/>
      <c r="Z3424" s="353"/>
      <c r="AA3424" s="353"/>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x14ac:dyDescent="0.15">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51"/>
      <c r="Q3425" s="266"/>
      <c r="R3425" s="353"/>
      <c r="S3425" s="355"/>
      <c r="T3425" s="351"/>
      <c r="U3425" s="357"/>
      <c r="V3425" s="359"/>
      <c r="W3425" s="361"/>
      <c r="X3425" s="357"/>
      <c r="Y3425" s="353"/>
      <c r="Z3425" s="353"/>
      <c r="AA3425" s="353"/>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x14ac:dyDescent="0.15">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51"/>
      <c r="Q3426" s="266"/>
      <c r="R3426" s="353"/>
      <c r="S3426" s="355"/>
      <c r="T3426" s="351"/>
      <c r="U3426" s="357"/>
      <c r="V3426" s="359"/>
      <c r="W3426" s="361"/>
      <c r="X3426" s="357"/>
      <c r="Y3426" s="353"/>
      <c r="Z3426" s="353"/>
      <c r="AA3426" s="353"/>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x14ac:dyDescent="0.15">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51"/>
      <c r="Q3427" s="266"/>
      <c r="R3427" s="353"/>
      <c r="S3427" s="355"/>
      <c r="T3427" s="351"/>
      <c r="U3427" s="357"/>
      <c r="V3427" s="359"/>
      <c r="W3427" s="361"/>
      <c r="X3427" s="357"/>
      <c r="Y3427" s="353"/>
      <c r="Z3427" s="353"/>
      <c r="AA3427" s="353"/>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x14ac:dyDescent="0.15">
      <c r="A3428" s="241"/>
      <c r="B3428" s="242"/>
      <c r="C3428" s="243"/>
      <c r="D3428" s="244">
        <v>1</v>
      </c>
      <c r="E3428" s="245"/>
      <c r="F3428" s="245"/>
      <c r="G3428" s="244"/>
      <c r="H3428" s="246"/>
      <c r="I3428" s="246"/>
      <c r="J3428" s="244"/>
      <c r="K3428" s="245"/>
      <c r="L3428" s="244"/>
      <c r="M3428" s="244"/>
      <c r="N3428" s="244"/>
      <c r="O3428" s="257">
        <f t="shared" si="2223"/>
        <v>0</v>
      </c>
      <c r="P3428" s="363">
        <f>SUM(O3428:O3432)</f>
        <v>0</v>
      </c>
      <c r="Q3428" s="269"/>
      <c r="R3428" s="371">
        <f>SUMPRODUCT(Q3428:Q3432+0)</f>
        <v>0</v>
      </c>
      <c r="S3428" s="374" t="e">
        <f>R3428/P3428</f>
        <v>#DIV/0!</v>
      </c>
      <c r="T3428" s="363" t="e">
        <f>LOOKUP(S3428,{0.4,0.45,0.5,0.55,0.6,0.65,0.7,0.75,0.8,0.85,0.9,0.95,1},{0.1,0.175,0.25,0.325,0.4,0.475,0.55,0.625,0.7,0.775,0.85,0.925,1})</f>
        <v>#DIV/0!</v>
      </c>
      <c r="U3428" s="369"/>
      <c r="V3428" s="365"/>
      <c r="W3428" s="367"/>
      <c r="X3428" s="369"/>
      <c r="Y3428" s="371">
        <f>R3428-(V3428/10)-X3428</f>
        <v>0</v>
      </c>
      <c r="Z3428" s="371" t="e">
        <f>Y3428*T3428*AE3428</f>
        <v>#DIV/0!</v>
      </c>
      <c r="AA3428" s="371"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x14ac:dyDescent="0.15">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64"/>
      <c r="Q3429" s="271"/>
      <c r="R3429" s="372"/>
      <c r="S3429" s="375"/>
      <c r="T3429" s="364"/>
      <c r="U3429" s="370"/>
      <c r="V3429" s="366"/>
      <c r="W3429" s="368"/>
      <c r="X3429" s="370"/>
      <c r="Y3429" s="372"/>
      <c r="Z3429" s="372"/>
      <c r="AA3429" s="372"/>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x14ac:dyDescent="0.15">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64"/>
      <c r="Q3430" s="271"/>
      <c r="R3430" s="372"/>
      <c r="S3430" s="375"/>
      <c r="T3430" s="364"/>
      <c r="U3430" s="370"/>
      <c r="V3430" s="366"/>
      <c r="W3430" s="368"/>
      <c r="X3430" s="370"/>
      <c r="Y3430" s="372"/>
      <c r="Z3430" s="372"/>
      <c r="AA3430" s="372"/>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x14ac:dyDescent="0.15">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64"/>
      <c r="Q3431" s="271"/>
      <c r="R3431" s="372"/>
      <c r="S3431" s="375"/>
      <c r="T3431" s="364"/>
      <c r="U3431" s="370"/>
      <c r="V3431" s="366"/>
      <c r="W3431" s="368"/>
      <c r="X3431" s="370"/>
      <c r="Y3431" s="372"/>
      <c r="Z3431" s="372"/>
      <c r="AA3431" s="372"/>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x14ac:dyDescent="0.15">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64"/>
      <c r="Q3432" s="271"/>
      <c r="R3432" s="372"/>
      <c r="S3432" s="375"/>
      <c r="T3432" s="364"/>
      <c r="U3432" s="370"/>
      <c r="V3432" s="366"/>
      <c r="W3432" s="368"/>
      <c r="X3432" s="370"/>
      <c r="Y3432" s="372"/>
      <c r="Z3432" s="372"/>
      <c r="AA3432" s="372"/>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x14ac:dyDescent="0.15">
      <c r="A3433" s="229"/>
      <c r="B3433" s="230"/>
      <c r="C3433" s="231"/>
      <c r="D3433" s="232">
        <v>1</v>
      </c>
      <c r="E3433" s="233"/>
      <c r="F3433" s="233"/>
      <c r="G3433" s="232"/>
      <c r="H3433" s="234"/>
      <c r="I3433" s="234"/>
      <c r="J3433" s="232"/>
      <c r="K3433" s="233"/>
      <c r="L3433" s="232"/>
      <c r="M3433" s="232"/>
      <c r="N3433" s="232"/>
      <c r="O3433" s="255">
        <f t="shared" si="2223"/>
        <v>0</v>
      </c>
      <c r="P3433" s="350">
        <f>SUM(O3433:O3437)</f>
        <v>0</v>
      </c>
      <c r="Q3433" s="264"/>
      <c r="R3433" s="352">
        <f>SUMPRODUCT(Q3433:Q3437+0)</f>
        <v>0</v>
      </c>
      <c r="S3433" s="354" t="e">
        <f>R3433/P3433</f>
        <v>#DIV/0!</v>
      </c>
      <c r="T3433" s="350" t="e">
        <f>LOOKUP(S3433,{0.4,0.45,0.5,0.55,0.6,0.65,0.7,0.75,0.8,0.85,0.9,0.95,1},{0.1,0.175,0.25,0.325,0.4,0.475,0.55,0.625,0.7,0.775,0.85,0.925,1})</f>
        <v>#DIV/0!</v>
      </c>
      <c r="U3433" s="356"/>
      <c r="V3433" s="358"/>
      <c r="W3433" s="360"/>
      <c r="X3433" s="356"/>
      <c r="Y3433" s="352">
        <f>R3433-(V3433/10)-X3433</f>
        <v>0</v>
      </c>
      <c r="Z3433" s="352" t="e">
        <f>Y3433*T3433*AE3433</f>
        <v>#DIV/0!</v>
      </c>
      <c r="AA3433" s="352"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x14ac:dyDescent="0.15">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51"/>
      <c r="Q3434" s="266"/>
      <c r="R3434" s="353"/>
      <c r="S3434" s="355"/>
      <c r="T3434" s="351"/>
      <c r="U3434" s="357"/>
      <c r="V3434" s="359"/>
      <c r="W3434" s="361"/>
      <c r="X3434" s="357"/>
      <c r="Y3434" s="353"/>
      <c r="Z3434" s="353"/>
      <c r="AA3434" s="353"/>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x14ac:dyDescent="0.15">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51"/>
      <c r="Q3435" s="266"/>
      <c r="R3435" s="353"/>
      <c r="S3435" s="355"/>
      <c r="T3435" s="351"/>
      <c r="U3435" s="357"/>
      <c r="V3435" s="359"/>
      <c r="W3435" s="361"/>
      <c r="X3435" s="357"/>
      <c r="Y3435" s="353"/>
      <c r="Z3435" s="353"/>
      <c r="AA3435" s="353"/>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x14ac:dyDescent="0.15">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51"/>
      <c r="Q3436" s="266"/>
      <c r="R3436" s="353"/>
      <c r="S3436" s="355"/>
      <c r="T3436" s="351"/>
      <c r="U3436" s="357"/>
      <c r="V3436" s="359"/>
      <c r="W3436" s="361"/>
      <c r="X3436" s="357"/>
      <c r="Y3436" s="353"/>
      <c r="Z3436" s="353"/>
      <c r="AA3436" s="353"/>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x14ac:dyDescent="0.15">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51"/>
      <c r="Q3437" s="266"/>
      <c r="R3437" s="353"/>
      <c r="S3437" s="355"/>
      <c r="T3437" s="351"/>
      <c r="U3437" s="357"/>
      <c r="V3437" s="359"/>
      <c r="W3437" s="361"/>
      <c r="X3437" s="357"/>
      <c r="Y3437" s="353"/>
      <c r="Z3437" s="353"/>
      <c r="AA3437" s="353"/>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x14ac:dyDescent="0.15">
      <c r="A3438" s="241"/>
      <c r="B3438" s="242"/>
      <c r="C3438" s="243"/>
      <c r="D3438" s="244">
        <v>1</v>
      </c>
      <c r="E3438" s="245"/>
      <c r="F3438" s="245"/>
      <c r="G3438" s="244"/>
      <c r="H3438" s="246"/>
      <c r="I3438" s="246"/>
      <c r="J3438" s="244"/>
      <c r="K3438" s="245"/>
      <c r="L3438" s="244"/>
      <c r="M3438" s="244"/>
      <c r="N3438" s="244"/>
      <c r="O3438" s="257">
        <f t="shared" si="2223"/>
        <v>0</v>
      </c>
      <c r="P3438" s="363">
        <f>SUM(O3438:O3442)</f>
        <v>0</v>
      </c>
      <c r="Q3438" s="269"/>
      <c r="R3438" s="371">
        <f>SUMPRODUCT(Q3438:Q3442+0)</f>
        <v>0</v>
      </c>
      <c r="S3438" s="374" t="e">
        <f>R3438/P3438</f>
        <v>#DIV/0!</v>
      </c>
      <c r="T3438" s="363" t="e">
        <f>LOOKUP(S3438,{0.4,0.45,0.5,0.55,0.6,0.65,0.7,0.75,0.8,0.85,0.9,0.95,1},{0.1,0.175,0.25,0.325,0.4,0.475,0.55,0.625,0.7,0.775,0.85,0.925,1})</f>
        <v>#DIV/0!</v>
      </c>
      <c r="U3438" s="369"/>
      <c r="V3438" s="365"/>
      <c r="W3438" s="367"/>
      <c r="X3438" s="369"/>
      <c r="Y3438" s="371">
        <f>R3438-(V3438/10)-X3438</f>
        <v>0</v>
      </c>
      <c r="Z3438" s="371" t="e">
        <f>Y3438*T3438*AE3438</f>
        <v>#DIV/0!</v>
      </c>
      <c r="AA3438" s="371"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x14ac:dyDescent="0.15">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64"/>
      <c r="Q3439" s="271"/>
      <c r="R3439" s="372"/>
      <c r="S3439" s="375"/>
      <c r="T3439" s="364"/>
      <c r="U3439" s="370"/>
      <c r="V3439" s="366"/>
      <c r="W3439" s="368"/>
      <c r="X3439" s="370"/>
      <c r="Y3439" s="372"/>
      <c r="Z3439" s="372"/>
      <c r="AA3439" s="372"/>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x14ac:dyDescent="0.15">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64"/>
      <c r="Q3440" s="271"/>
      <c r="R3440" s="372"/>
      <c r="S3440" s="375"/>
      <c r="T3440" s="364"/>
      <c r="U3440" s="370"/>
      <c r="V3440" s="366"/>
      <c r="W3440" s="368"/>
      <c r="X3440" s="370"/>
      <c r="Y3440" s="372"/>
      <c r="Z3440" s="372"/>
      <c r="AA3440" s="372"/>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x14ac:dyDescent="0.15">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64"/>
      <c r="Q3441" s="271"/>
      <c r="R3441" s="372"/>
      <c r="S3441" s="375"/>
      <c r="T3441" s="364"/>
      <c r="U3441" s="370"/>
      <c r="V3441" s="366"/>
      <c r="W3441" s="368"/>
      <c r="X3441" s="370"/>
      <c r="Y3441" s="372"/>
      <c r="Z3441" s="372"/>
      <c r="AA3441" s="372"/>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x14ac:dyDescent="0.15">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64"/>
      <c r="Q3442" s="271"/>
      <c r="R3442" s="372"/>
      <c r="S3442" s="375"/>
      <c r="T3442" s="364"/>
      <c r="U3442" s="370"/>
      <c r="V3442" s="366"/>
      <c r="W3442" s="368"/>
      <c r="X3442" s="370"/>
      <c r="Y3442" s="372"/>
      <c r="Z3442" s="372"/>
      <c r="AA3442" s="372"/>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x14ac:dyDescent="0.15">
      <c r="A3443" s="229"/>
      <c r="B3443" s="230"/>
      <c r="C3443" s="231"/>
      <c r="D3443" s="232">
        <v>1</v>
      </c>
      <c r="E3443" s="233"/>
      <c r="F3443" s="233"/>
      <c r="G3443" s="232"/>
      <c r="H3443" s="234"/>
      <c r="I3443" s="234"/>
      <c r="J3443" s="232"/>
      <c r="K3443" s="233"/>
      <c r="L3443" s="232"/>
      <c r="M3443" s="232"/>
      <c r="N3443" s="232"/>
      <c r="O3443" s="255">
        <f t="shared" si="2223"/>
        <v>0</v>
      </c>
      <c r="P3443" s="350">
        <f>SUM(O3443:O3447)</f>
        <v>0</v>
      </c>
      <c r="Q3443" s="264"/>
      <c r="R3443" s="352">
        <f>SUMPRODUCT(Q3443:Q3447+0)</f>
        <v>0</v>
      </c>
      <c r="S3443" s="354" t="e">
        <f>R3443/P3443</f>
        <v>#DIV/0!</v>
      </c>
      <c r="T3443" s="350" t="e">
        <f>LOOKUP(S3443,{0.4,0.45,0.5,0.55,0.6,0.65,0.7,0.75,0.8,0.85,0.9,0.95,1},{0.1,0.175,0.25,0.325,0.4,0.475,0.55,0.625,0.7,0.775,0.85,0.925,1})</f>
        <v>#DIV/0!</v>
      </c>
      <c r="U3443" s="356"/>
      <c r="V3443" s="358"/>
      <c r="W3443" s="360"/>
      <c r="X3443" s="356"/>
      <c r="Y3443" s="352">
        <f>R3443-(V3443/10)-X3443</f>
        <v>0</v>
      </c>
      <c r="Z3443" s="352" t="e">
        <f>Y3443*T3443*AE3443</f>
        <v>#DIV/0!</v>
      </c>
      <c r="AA3443" s="352"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x14ac:dyDescent="0.15">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51"/>
      <c r="Q3444" s="266"/>
      <c r="R3444" s="353"/>
      <c r="S3444" s="355"/>
      <c r="T3444" s="351"/>
      <c r="U3444" s="357"/>
      <c r="V3444" s="359"/>
      <c r="W3444" s="361"/>
      <c r="X3444" s="357"/>
      <c r="Y3444" s="353"/>
      <c r="Z3444" s="353"/>
      <c r="AA3444" s="353"/>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x14ac:dyDescent="0.15">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51"/>
      <c r="Q3445" s="266"/>
      <c r="R3445" s="353"/>
      <c r="S3445" s="355"/>
      <c r="T3445" s="351"/>
      <c r="U3445" s="357"/>
      <c r="V3445" s="359"/>
      <c r="W3445" s="361"/>
      <c r="X3445" s="357"/>
      <c r="Y3445" s="353"/>
      <c r="Z3445" s="353"/>
      <c r="AA3445" s="353"/>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x14ac:dyDescent="0.15">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51"/>
      <c r="Q3446" s="266"/>
      <c r="R3446" s="353"/>
      <c r="S3446" s="355"/>
      <c r="T3446" s="351"/>
      <c r="U3446" s="357"/>
      <c r="V3446" s="359"/>
      <c r="W3446" s="361"/>
      <c r="X3446" s="357"/>
      <c r="Y3446" s="353"/>
      <c r="Z3446" s="353"/>
      <c r="AA3446" s="353"/>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x14ac:dyDescent="0.15">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51"/>
      <c r="Q3447" s="266"/>
      <c r="R3447" s="353"/>
      <c r="S3447" s="355"/>
      <c r="T3447" s="351"/>
      <c r="U3447" s="357"/>
      <c r="V3447" s="359"/>
      <c r="W3447" s="361"/>
      <c r="X3447" s="357"/>
      <c r="Y3447" s="353"/>
      <c r="Z3447" s="353"/>
      <c r="AA3447" s="353"/>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x14ac:dyDescent="0.15">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x14ac:dyDescent="0.15">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x14ac:dyDescent="0.15">
      <c r="F3450" s="78"/>
    </row>
    <row r="3451" spans="1:41" x14ac:dyDescent="0.15">
      <c r="E3451" s="311"/>
      <c r="G3451" s="312"/>
    </row>
    <row r="3452" spans="1:41" x14ac:dyDescent="0.15">
      <c r="F3452" s="80"/>
    </row>
    <row r="3461" spans="3:3" x14ac:dyDescent="0.15">
      <c r="C3461" s="23" t="s">
        <v>216</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7" zoomScale="80" zoomScaleNormal="80" workbookViewId="0">
      <selection activeCell="F65" sqref="F65"/>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314</v>
      </c>
      <c r="J1" s="206" t="s">
        <v>315</v>
      </c>
      <c r="K1" s="206" t="s">
        <v>316</v>
      </c>
      <c r="L1" s="206" t="s">
        <v>317</v>
      </c>
    </row>
    <row r="2" spans="1:39" x14ac:dyDescent="0.15">
      <c r="A2" s="211" t="s">
        <v>39</v>
      </c>
      <c r="B2" s="211" t="s">
        <v>318</v>
      </c>
      <c r="C2" s="208" t="s">
        <v>66</v>
      </c>
      <c r="D2" s="208" t="s">
        <v>53</v>
      </c>
      <c r="E2" s="208" t="s">
        <v>45</v>
      </c>
      <c r="F2" s="208" t="s">
        <v>66</v>
      </c>
      <c r="G2" s="208" t="s">
        <v>58</v>
      </c>
      <c r="H2" s="208" t="s">
        <v>49</v>
      </c>
      <c r="I2" s="208" t="s">
        <v>47</v>
      </c>
      <c r="J2" s="208">
        <v>1</v>
      </c>
      <c r="K2" s="208" t="s">
        <v>319</v>
      </c>
      <c r="L2" s="196" t="s">
        <v>320</v>
      </c>
    </row>
    <row r="3" spans="1:39" x14ac:dyDescent="0.15">
      <c r="A3" s="211" t="s">
        <v>115</v>
      </c>
      <c r="B3" s="211" t="s">
        <v>321</v>
      </c>
      <c r="C3" s="208" t="s">
        <v>64</v>
      </c>
      <c r="D3" s="208" t="s">
        <v>263</v>
      </c>
      <c r="E3" s="208" t="s">
        <v>55</v>
      </c>
      <c r="F3" s="208" t="s">
        <v>64</v>
      </c>
      <c r="G3" s="208" t="s">
        <v>322</v>
      </c>
      <c r="H3" s="208" t="s">
        <v>86</v>
      </c>
      <c r="I3" s="208" t="s">
        <v>113</v>
      </c>
      <c r="J3" s="208">
        <v>1</v>
      </c>
      <c r="K3" s="208" t="s">
        <v>323</v>
      </c>
      <c r="L3" s="196" t="s">
        <v>324</v>
      </c>
    </row>
    <row r="4" spans="1:39" x14ac:dyDescent="0.15">
      <c r="A4" s="211" t="s">
        <v>156</v>
      </c>
      <c r="B4" s="211" t="s">
        <v>325</v>
      </c>
      <c r="C4" s="208" t="s">
        <v>157</v>
      </c>
      <c r="D4" s="208" t="s">
        <v>89</v>
      </c>
      <c r="E4" s="208" t="s">
        <v>63</v>
      </c>
      <c r="F4" s="208" t="s">
        <v>46</v>
      </c>
      <c r="G4" s="208" t="s">
        <v>326</v>
      </c>
      <c r="H4" s="208" t="s">
        <v>121</v>
      </c>
      <c r="I4" s="196" t="s">
        <v>65</v>
      </c>
      <c r="J4" s="208">
        <v>1</v>
      </c>
      <c r="K4" s="196" t="s">
        <v>327</v>
      </c>
      <c r="L4" s="196" t="s">
        <v>328</v>
      </c>
      <c r="M4" s="215"/>
    </row>
    <row r="5" spans="1:39" x14ac:dyDescent="0.15">
      <c r="A5" s="211" t="s">
        <v>329</v>
      </c>
      <c r="B5" s="211" t="s">
        <v>330</v>
      </c>
      <c r="C5" s="208" t="s">
        <v>102</v>
      </c>
      <c r="D5" s="208" t="s">
        <v>43</v>
      </c>
      <c r="E5" s="196" t="s">
        <v>331</v>
      </c>
      <c r="F5" s="196" t="s">
        <v>332</v>
      </c>
      <c r="G5" s="208" t="s">
        <v>54</v>
      </c>
      <c r="H5" s="208" t="s">
        <v>74</v>
      </c>
      <c r="I5" s="196" t="s">
        <v>333</v>
      </c>
      <c r="J5" s="196">
        <v>2</v>
      </c>
      <c r="K5" s="196" t="s">
        <v>334</v>
      </c>
      <c r="L5" s="196" t="s">
        <v>335</v>
      </c>
    </row>
    <row r="6" spans="1:39" x14ac:dyDescent="0.15">
      <c r="A6" s="211" t="s">
        <v>278</v>
      </c>
      <c r="B6" s="211" t="s">
        <v>336</v>
      </c>
      <c r="C6" s="208" t="s">
        <v>143</v>
      </c>
      <c r="D6" s="208" t="s">
        <v>72</v>
      </c>
      <c r="E6" s="196" t="s">
        <v>337</v>
      </c>
      <c r="F6" s="196" t="s">
        <v>338</v>
      </c>
      <c r="G6" s="208" t="s">
        <v>339</v>
      </c>
      <c r="H6" s="208" t="s">
        <v>340</v>
      </c>
      <c r="I6" s="196" t="s">
        <v>142</v>
      </c>
      <c r="J6" s="196">
        <v>2</v>
      </c>
      <c r="K6" s="196" t="s">
        <v>341</v>
      </c>
      <c r="L6" s="196" t="s">
        <v>342</v>
      </c>
    </row>
    <row r="7" spans="1:39" x14ac:dyDescent="0.15">
      <c r="A7" s="211" t="s">
        <v>343</v>
      </c>
      <c r="B7" s="211" t="s">
        <v>344</v>
      </c>
      <c r="C7" s="208" t="s">
        <v>83</v>
      </c>
      <c r="D7" s="208" t="s">
        <v>180</v>
      </c>
      <c r="E7" s="196" t="s">
        <v>345</v>
      </c>
      <c r="F7" s="196" t="s">
        <v>346</v>
      </c>
      <c r="G7" s="208" t="s">
        <v>347</v>
      </c>
      <c r="H7" s="208" t="s">
        <v>348</v>
      </c>
      <c r="I7" s="196" t="s">
        <v>271</v>
      </c>
      <c r="J7" s="196">
        <v>1</v>
      </c>
      <c r="K7" s="196" t="s">
        <v>349</v>
      </c>
      <c r="L7" s="196" t="s">
        <v>350</v>
      </c>
      <c r="M7" s="196"/>
    </row>
    <row r="8" spans="1:39" x14ac:dyDescent="0.15">
      <c r="A8" s="211" t="s">
        <v>351</v>
      </c>
      <c r="B8" s="211" t="s">
        <v>352</v>
      </c>
      <c r="C8" s="208" t="s">
        <v>90</v>
      </c>
      <c r="D8" s="196" t="s">
        <v>353</v>
      </c>
      <c r="E8" s="196" t="s">
        <v>354</v>
      </c>
      <c r="F8" s="196" t="s">
        <v>355</v>
      </c>
      <c r="G8" s="208" t="s">
        <v>220</v>
      </c>
      <c r="H8" s="208" t="s">
        <v>356</v>
      </c>
      <c r="I8" s="196" t="s">
        <v>256</v>
      </c>
      <c r="J8" s="208">
        <v>1</v>
      </c>
      <c r="K8" s="196" t="s">
        <v>357</v>
      </c>
      <c r="L8" s="196" t="s">
        <v>358</v>
      </c>
    </row>
    <row r="9" spans="1:39" x14ac:dyDescent="0.15">
      <c r="A9" s="211" t="s">
        <v>67</v>
      </c>
      <c r="B9" s="211" t="s">
        <v>359</v>
      </c>
      <c r="C9" s="208" t="s">
        <v>92</v>
      </c>
      <c r="D9" s="196" t="s">
        <v>104</v>
      </c>
      <c r="E9" s="196" t="s">
        <v>360</v>
      </c>
      <c r="F9" s="196" t="s">
        <v>361</v>
      </c>
      <c r="G9" s="196" t="s">
        <v>198</v>
      </c>
      <c r="H9" s="208" t="s">
        <v>362</v>
      </c>
      <c r="I9" s="196" t="s">
        <v>363</v>
      </c>
      <c r="K9" s="196" t="s">
        <v>364</v>
      </c>
      <c r="L9" s="196" t="s">
        <v>365</v>
      </c>
    </row>
    <row r="10" spans="1:39" x14ac:dyDescent="0.15">
      <c r="A10" s="211" t="s">
        <v>366</v>
      </c>
      <c r="B10" s="211" t="s">
        <v>367</v>
      </c>
      <c r="C10" s="208" t="s">
        <v>199</v>
      </c>
      <c r="D10" s="196" t="s">
        <v>368</v>
      </c>
      <c r="E10" s="196" t="s">
        <v>369</v>
      </c>
      <c r="F10" s="196" t="s">
        <v>370</v>
      </c>
      <c r="G10" s="196" t="s">
        <v>371</v>
      </c>
      <c r="H10" s="324" t="s">
        <v>2556</v>
      </c>
      <c r="I10" s="196" t="s">
        <v>372</v>
      </c>
      <c r="K10" s="196" t="s">
        <v>373</v>
      </c>
      <c r="L10" s="196" t="s">
        <v>374</v>
      </c>
    </row>
    <row r="11" spans="1:39" x14ac:dyDescent="0.15">
      <c r="A11" s="211" t="s">
        <v>375</v>
      </c>
      <c r="B11" s="207"/>
      <c r="C11" s="208" t="s">
        <v>122</v>
      </c>
      <c r="D11" s="196" t="s">
        <v>376</v>
      </c>
      <c r="G11" s="196" t="s">
        <v>48</v>
      </c>
      <c r="H11" s="196" t="s">
        <v>78</v>
      </c>
      <c r="I11" s="196"/>
      <c r="J11" s="196"/>
      <c r="K11" s="196"/>
      <c r="AM11" s="196"/>
    </row>
    <row r="12" spans="1:39" x14ac:dyDescent="0.15">
      <c r="A12" s="346" t="s">
        <v>3189</v>
      </c>
      <c r="B12" s="207"/>
      <c r="C12" s="208" t="s">
        <v>69</v>
      </c>
      <c r="D12" s="196" t="s">
        <v>377</v>
      </c>
      <c r="G12" s="196" t="s">
        <v>378</v>
      </c>
      <c r="H12" s="196" t="s">
        <v>257</v>
      </c>
      <c r="I12" s="196"/>
      <c r="J12" s="196"/>
      <c r="K12" s="196"/>
    </row>
    <row r="13" spans="1:39" x14ac:dyDescent="0.15">
      <c r="A13" s="212" t="s">
        <v>225</v>
      </c>
      <c r="B13" s="207"/>
      <c r="C13" s="208" t="s">
        <v>75</v>
      </c>
      <c r="D13" s="196" t="s">
        <v>379</v>
      </c>
      <c r="G13" s="196" t="s">
        <v>380</v>
      </c>
      <c r="H13" s="196" t="s">
        <v>381</v>
      </c>
      <c r="I13" s="196"/>
      <c r="J13" s="196"/>
      <c r="K13" s="196"/>
    </row>
    <row r="14" spans="1:39" x14ac:dyDescent="0.15">
      <c r="A14" s="346" t="s">
        <v>3103</v>
      </c>
      <c r="B14" s="207"/>
      <c r="C14" s="208" t="s">
        <v>154</v>
      </c>
      <c r="D14" s="196" t="s">
        <v>382</v>
      </c>
      <c r="G14" s="196" t="s">
        <v>383</v>
      </c>
      <c r="H14" s="196" t="s">
        <v>176</v>
      </c>
      <c r="I14" s="196"/>
      <c r="J14" s="196"/>
      <c r="K14" s="196"/>
    </row>
    <row r="15" spans="1:39" x14ac:dyDescent="0.15">
      <c r="A15" s="212" t="s">
        <v>223</v>
      </c>
      <c r="B15" s="207"/>
      <c r="C15" s="196" t="s">
        <v>40</v>
      </c>
      <c r="D15" s="196" t="s">
        <v>384</v>
      </c>
      <c r="G15" s="196" t="s">
        <v>385</v>
      </c>
      <c r="H15" s="196" t="s">
        <v>386</v>
      </c>
      <c r="I15" s="196"/>
      <c r="J15" s="196"/>
      <c r="K15" s="196"/>
    </row>
    <row r="16" spans="1:39" x14ac:dyDescent="0.15">
      <c r="A16" s="212" t="s">
        <v>281</v>
      </c>
      <c r="B16" s="207"/>
      <c r="C16" s="208" t="s">
        <v>87</v>
      </c>
      <c r="D16" s="196" t="s">
        <v>387</v>
      </c>
      <c r="G16" s="196" t="s">
        <v>388</v>
      </c>
      <c r="H16" s="196" t="s">
        <v>389</v>
      </c>
      <c r="I16" s="196"/>
      <c r="J16" s="196"/>
      <c r="K16" s="196"/>
    </row>
    <row r="17" spans="1:11" x14ac:dyDescent="0.15">
      <c r="A17" s="212" t="s">
        <v>176</v>
      </c>
      <c r="B17" s="207"/>
      <c r="C17" s="208" t="s">
        <v>138</v>
      </c>
      <c r="D17" s="196" t="s">
        <v>390</v>
      </c>
      <c r="G17" s="196" t="s">
        <v>391</v>
      </c>
      <c r="H17" s="196" t="s">
        <v>392</v>
      </c>
      <c r="I17" s="196"/>
      <c r="J17" s="196"/>
      <c r="K17" s="196"/>
    </row>
    <row r="18" spans="1:11" x14ac:dyDescent="0.15">
      <c r="A18" s="212" t="s">
        <v>313</v>
      </c>
      <c r="B18" s="207"/>
      <c r="C18" s="196" t="s">
        <v>255</v>
      </c>
      <c r="D18" s="196" t="s">
        <v>393</v>
      </c>
      <c r="G18" s="196" t="s">
        <v>394</v>
      </c>
      <c r="H18" s="196" t="s">
        <v>395</v>
      </c>
      <c r="I18" s="196"/>
      <c r="J18" s="196"/>
      <c r="K18" s="196"/>
    </row>
    <row r="19" spans="1:11" x14ac:dyDescent="0.15">
      <c r="A19" s="212" t="s">
        <v>2003</v>
      </c>
      <c r="B19" s="207"/>
      <c r="C19" s="208" t="s">
        <v>56</v>
      </c>
      <c r="D19" s="196" t="s">
        <v>396</v>
      </c>
      <c r="G19" s="196" t="s">
        <v>397</v>
      </c>
      <c r="H19" s="324" t="s">
        <v>2146</v>
      </c>
    </row>
    <row r="20" spans="1:11" x14ac:dyDescent="0.15">
      <c r="A20" s="212" t="s">
        <v>3104</v>
      </c>
      <c r="B20" s="207"/>
      <c r="C20" s="208" t="s">
        <v>50</v>
      </c>
      <c r="D20" s="196" t="s">
        <v>398</v>
      </c>
      <c r="G20" s="196" t="s">
        <v>399</v>
      </c>
      <c r="H20" s="324" t="s">
        <v>2148</v>
      </c>
    </row>
    <row r="21" spans="1:11" x14ac:dyDescent="0.15">
      <c r="B21" s="207"/>
      <c r="C21" s="208" t="s">
        <v>59</v>
      </c>
      <c r="H21" s="324"/>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132</v>
      </c>
    </row>
    <row r="26" spans="1:11" x14ac:dyDescent="0.15">
      <c r="B26" s="207"/>
      <c r="C26" s="208" t="s">
        <v>111</v>
      </c>
    </row>
    <row r="27" spans="1:11" x14ac:dyDescent="0.15">
      <c r="B27" s="207"/>
      <c r="C27" s="208" t="s">
        <v>146</v>
      </c>
    </row>
    <row r="28" spans="1:11" x14ac:dyDescent="0.15">
      <c r="B28" s="207"/>
      <c r="C28" s="208" t="s">
        <v>400</v>
      </c>
    </row>
    <row r="29" spans="1:11" x14ac:dyDescent="0.15">
      <c r="B29" s="207"/>
      <c r="C29" s="208" t="s">
        <v>401</v>
      </c>
    </row>
    <row r="30" spans="1:11" x14ac:dyDescent="0.15">
      <c r="B30" s="207"/>
      <c r="C30" s="208" t="s">
        <v>402</v>
      </c>
    </row>
    <row r="31" spans="1:11" x14ac:dyDescent="0.15">
      <c r="B31" s="207"/>
      <c r="C31" s="324" t="s">
        <v>2050</v>
      </c>
    </row>
    <row r="32" spans="1:11" x14ac:dyDescent="0.15">
      <c r="B32" s="207"/>
      <c r="C32" s="324" t="s">
        <v>2051</v>
      </c>
    </row>
    <row r="33" spans="2:4" x14ac:dyDescent="0.15">
      <c r="B33" s="207"/>
      <c r="C33" s="196" t="s">
        <v>403</v>
      </c>
    </row>
    <row r="34" spans="2:4" x14ac:dyDescent="0.15">
      <c r="B34" s="207"/>
      <c r="C34" s="196" t="s">
        <v>404</v>
      </c>
    </row>
    <row r="35" spans="2:4" x14ac:dyDescent="0.15">
      <c r="B35" s="207"/>
      <c r="C35" s="196" t="s">
        <v>117</v>
      </c>
    </row>
    <row r="36" spans="2:4" x14ac:dyDescent="0.15">
      <c r="B36" s="207"/>
      <c r="C36" s="196" t="s">
        <v>226</v>
      </c>
    </row>
    <row r="37" spans="2:4" x14ac:dyDescent="0.15">
      <c r="B37" s="207"/>
      <c r="C37" s="196" t="s">
        <v>248</v>
      </c>
    </row>
    <row r="38" spans="2:4" x14ac:dyDescent="0.15">
      <c r="B38" s="207"/>
      <c r="C38" s="196" t="s">
        <v>250</v>
      </c>
    </row>
    <row r="39" spans="2:4" x14ac:dyDescent="0.15">
      <c r="B39" s="207"/>
      <c r="C39" s="213" t="s">
        <v>252</v>
      </c>
    </row>
    <row r="40" spans="2:4" x14ac:dyDescent="0.15">
      <c r="B40" s="207"/>
      <c r="C40" s="208" t="s">
        <v>276</v>
      </c>
    </row>
    <row r="41" spans="2:4" x14ac:dyDescent="0.15">
      <c r="C41" s="208" t="s">
        <v>290</v>
      </c>
    </row>
    <row r="42" spans="2:4" x14ac:dyDescent="0.15">
      <c r="C42" s="324" t="s">
        <v>2052</v>
      </c>
    </row>
    <row r="43" spans="2:4" x14ac:dyDescent="0.15">
      <c r="C43" s="324" t="s">
        <v>2053</v>
      </c>
    </row>
    <row r="44" spans="2:4" x14ac:dyDescent="0.15">
      <c r="B44" s="196"/>
      <c r="C44" s="208" t="s">
        <v>405</v>
      </c>
    </row>
    <row r="45" spans="2:4" x14ac:dyDescent="0.15">
      <c r="C45" s="208" t="s">
        <v>406</v>
      </c>
    </row>
    <row r="46" spans="2:4" x14ac:dyDescent="0.15">
      <c r="C46" s="208" t="s">
        <v>407</v>
      </c>
    </row>
    <row r="47" spans="2:4" x14ac:dyDescent="0.15">
      <c r="C47" s="208" t="s">
        <v>408</v>
      </c>
      <c r="D47" s="214"/>
    </row>
    <row r="51" spans="1:36" s="206" customFormat="1" x14ac:dyDescent="0.15">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255</v>
      </c>
      <c r="R51" s="206" t="s">
        <v>56</v>
      </c>
      <c r="S51" s="216" t="s">
        <v>50</v>
      </c>
      <c r="T51" s="206" t="s">
        <v>59</v>
      </c>
      <c r="U51" s="206" t="s">
        <v>100</v>
      </c>
      <c r="V51" s="206" t="s">
        <v>118</v>
      </c>
      <c r="W51" s="206" t="s">
        <v>114</v>
      </c>
      <c r="X51" s="206" t="s">
        <v>132</v>
      </c>
      <c r="Y51" s="206" t="s">
        <v>111</v>
      </c>
      <c r="Z51" s="206" t="s">
        <v>146</v>
      </c>
      <c r="AA51" s="206" t="s">
        <v>117</v>
      </c>
      <c r="AB51" s="206" t="s">
        <v>248</v>
      </c>
      <c r="AC51" s="206" t="s">
        <v>409</v>
      </c>
      <c r="AD51" s="206" t="s">
        <v>410</v>
      </c>
      <c r="AE51" s="206" t="s">
        <v>411</v>
      </c>
      <c r="AF51" s="206" t="s">
        <v>412</v>
      </c>
      <c r="AG51" s="209" t="s">
        <v>2050</v>
      </c>
      <c r="AH51" s="209" t="s">
        <v>2051</v>
      </c>
      <c r="AI51" s="209" t="s">
        <v>2052</v>
      </c>
      <c r="AJ51" s="209" t="s">
        <v>2053</v>
      </c>
    </row>
    <row r="52" spans="1:36" x14ac:dyDescent="0.15">
      <c r="A52" s="207" t="s">
        <v>101</v>
      </c>
      <c r="B52" s="208" t="s">
        <v>101</v>
      </c>
      <c r="C52" s="208" t="s">
        <v>413</v>
      </c>
      <c r="D52" s="208" t="s">
        <v>101</v>
      </c>
      <c r="E52" s="208" t="s">
        <v>294</v>
      </c>
      <c r="F52" s="208" t="s">
        <v>414</v>
      </c>
      <c r="G52" s="208" t="s">
        <v>101</v>
      </c>
      <c r="H52" s="208" t="s">
        <v>101</v>
      </c>
      <c r="I52" s="208" t="s">
        <v>101</v>
      </c>
      <c r="J52" s="208" t="s">
        <v>101</v>
      </c>
      <c r="K52" s="196" t="s">
        <v>415</v>
      </c>
      <c r="L52" s="208" t="s">
        <v>416</v>
      </c>
      <c r="M52" s="208" t="s">
        <v>41</v>
      </c>
      <c r="N52" s="208" t="s">
        <v>41</v>
      </c>
      <c r="O52" s="196" t="s">
        <v>417</v>
      </c>
      <c r="P52" s="208" t="s">
        <v>41</v>
      </c>
      <c r="Q52" s="196" t="s">
        <v>418</v>
      </c>
      <c r="R52" s="208" t="s">
        <v>101</v>
      </c>
      <c r="S52" s="196" t="s">
        <v>419</v>
      </c>
      <c r="T52" s="196" t="s">
        <v>420</v>
      </c>
      <c r="U52" s="208" t="s">
        <v>101</v>
      </c>
      <c r="V52" s="208" t="s">
        <v>101</v>
      </c>
      <c r="W52" s="208" t="s">
        <v>101</v>
      </c>
      <c r="X52" s="208" t="s">
        <v>101</v>
      </c>
      <c r="Y52" s="208" t="s">
        <v>101</v>
      </c>
      <c r="Z52" s="208" t="s">
        <v>101</v>
      </c>
      <c r="AA52" s="324" t="s">
        <v>2002</v>
      </c>
      <c r="AB52" s="208" t="s">
        <v>249</v>
      </c>
      <c r="AC52" s="208" t="s">
        <v>249</v>
      </c>
      <c r="AD52" s="208" t="s">
        <v>249</v>
      </c>
      <c r="AE52" s="208" t="s">
        <v>249</v>
      </c>
      <c r="AF52" s="208" t="s">
        <v>249</v>
      </c>
      <c r="AG52" s="207" t="s">
        <v>101</v>
      </c>
      <c r="AH52" s="207" t="s">
        <v>101</v>
      </c>
      <c r="AI52" s="324" t="s">
        <v>2048</v>
      </c>
      <c r="AJ52" s="324" t="s">
        <v>2048</v>
      </c>
    </row>
    <row r="53" spans="1:36" x14ac:dyDescent="0.15">
      <c r="A53" s="207" t="s">
        <v>267</v>
      </c>
      <c r="B53" s="196" t="s">
        <v>421</v>
      </c>
      <c r="C53" s="196" t="s">
        <v>422</v>
      </c>
      <c r="D53" s="196" t="s">
        <v>423</v>
      </c>
      <c r="E53" s="208" t="s">
        <v>254</v>
      </c>
      <c r="F53" s="208" t="s">
        <v>79</v>
      </c>
      <c r="G53" s="208" t="s">
        <v>267</v>
      </c>
      <c r="H53" s="208" t="s">
        <v>267</v>
      </c>
      <c r="I53" s="208" t="s">
        <v>267</v>
      </c>
      <c r="J53" s="208" t="s">
        <v>123</v>
      </c>
      <c r="K53" s="208" t="s">
        <v>424</v>
      </c>
      <c r="L53" s="208" t="s">
        <v>204</v>
      </c>
      <c r="M53" s="196" t="s">
        <v>425</v>
      </c>
      <c r="N53" s="196" t="s">
        <v>139</v>
      </c>
      <c r="O53" s="208" t="s">
        <v>182</v>
      </c>
      <c r="P53" s="196" t="s">
        <v>139</v>
      </c>
      <c r="Q53" s="196" t="s">
        <v>426</v>
      </c>
      <c r="R53" s="208" t="s">
        <v>427</v>
      </c>
      <c r="S53" s="196" t="s">
        <v>428</v>
      </c>
      <c r="T53" s="208" t="s">
        <v>60</v>
      </c>
      <c r="U53" s="208" t="s">
        <v>126</v>
      </c>
      <c r="V53" s="208" t="s">
        <v>267</v>
      </c>
      <c r="W53" s="208" t="s">
        <v>112</v>
      </c>
      <c r="X53" s="208" t="s">
        <v>112</v>
      </c>
      <c r="Y53" s="208" t="s">
        <v>213</v>
      </c>
      <c r="Z53" s="208" t="s">
        <v>267</v>
      </c>
      <c r="AA53" s="196" t="s">
        <v>202</v>
      </c>
      <c r="AG53" s="207" t="s">
        <v>267</v>
      </c>
      <c r="AH53" s="207" t="s">
        <v>267</v>
      </c>
      <c r="AI53" s="324" t="s">
        <v>2054</v>
      </c>
      <c r="AJ53" s="324" t="s">
        <v>2058</v>
      </c>
    </row>
    <row r="54" spans="1:36" x14ac:dyDescent="0.15">
      <c r="A54" s="207" t="s">
        <v>120</v>
      </c>
      <c r="B54" s="196" t="s">
        <v>429</v>
      </c>
      <c r="C54" s="208" t="s">
        <v>158</v>
      </c>
      <c r="D54" s="208" t="s">
        <v>130</v>
      </c>
      <c r="E54" s="208" t="s">
        <v>120</v>
      </c>
      <c r="F54" s="196" t="s">
        <v>84</v>
      </c>
      <c r="G54" s="208" t="s">
        <v>430</v>
      </c>
      <c r="H54" s="208" t="s">
        <v>431</v>
      </c>
      <c r="I54" s="208" t="s">
        <v>200</v>
      </c>
      <c r="J54" s="196" t="s">
        <v>432</v>
      </c>
      <c r="K54" s="196" t="s">
        <v>433</v>
      </c>
      <c r="L54" s="196" t="s">
        <v>433</v>
      </c>
      <c r="M54" s="196" t="s">
        <v>434</v>
      </c>
      <c r="N54" s="196" t="s">
        <v>435</v>
      </c>
      <c r="O54" s="208" t="s">
        <v>41</v>
      </c>
      <c r="P54" s="196" t="s">
        <v>436</v>
      </c>
      <c r="Q54" s="196" t="s">
        <v>437</v>
      </c>
      <c r="R54" s="208" t="s">
        <v>267</v>
      </c>
      <c r="S54" s="196" t="s">
        <v>438</v>
      </c>
      <c r="T54" s="208" t="s">
        <v>246</v>
      </c>
      <c r="U54" s="208" t="s">
        <v>439</v>
      </c>
      <c r="V54" s="196" t="s">
        <v>440</v>
      </c>
      <c r="W54" s="208" t="s">
        <v>213</v>
      </c>
      <c r="X54" s="196" t="s">
        <v>441</v>
      </c>
      <c r="Y54" s="208" t="s">
        <v>51</v>
      </c>
      <c r="Z54" s="208" t="s">
        <v>442</v>
      </c>
      <c r="AA54" s="196" t="s">
        <v>219</v>
      </c>
      <c r="AG54" s="207" t="s">
        <v>120</v>
      </c>
      <c r="AH54" s="207" t="s">
        <v>120</v>
      </c>
      <c r="AI54" s="324" t="s">
        <v>2055</v>
      </c>
      <c r="AJ54" s="324" t="s">
        <v>2059</v>
      </c>
    </row>
    <row r="55" spans="1:36" x14ac:dyDescent="0.15">
      <c r="A55" s="207" t="s">
        <v>443</v>
      </c>
      <c r="B55" s="196" t="s">
        <v>444</v>
      </c>
      <c r="C55" s="196" t="s">
        <v>445</v>
      </c>
      <c r="D55" s="208" t="s">
        <v>293</v>
      </c>
      <c r="E55" s="208" t="s">
        <v>144</v>
      </c>
      <c r="F55" s="324" t="s">
        <v>3327</v>
      </c>
      <c r="G55" s="208" t="s">
        <v>306</v>
      </c>
      <c r="H55" s="208" t="s">
        <v>166</v>
      </c>
      <c r="I55" s="208" t="s">
        <v>439</v>
      </c>
      <c r="J55" s="324" t="s">
        <v>3496</v>
      </c>
      <c r="K55" s="196" t="s">
        <v>446</v>
      </c>
      <c r="L55" s="208" t="s">
        <v>149</v>
      </c>
      <c r="M55" s="196" t="s">
        <v>447</v>
      </c>
      <c r="N55" s="196" t="s">
        <v>448</v>
      </c>
      <c r="O55" s="196" t="s">
        <v>449</v>
      </c>
      <c r="P55" s="196" t="s">
        <v>450</v>
      </c>
      <c r="Q55" s="196" t="s">
        <v>451</v>
      </c>
      <c r="R55" s="208" t="s">
        <v>79</v>
      </c>
      <c r="S55" s="208" t="s">
        <v>452</v>
      </c>
      <c r="T55" s="208" t="s">
        <v>162</v>
      </c>
      <c r="U55" s="208" t="s">
        <v>453</v>
      </c>
      <c r="V55" s="196" t="s">
        <v>454</v>
      </c>
      <c r="W55" s="196" t="s">
        <v>106</v>
      </c>
      <c r="X55" s="196" t="s">
        <v>455</v>
      </c>
      <c r="Y55" s="196" t="s">
        <v>456</v>
      </c>
      <c r="Z55" s="208" t="s">
        <v>457</v>
      </c>
      <c r="AA55" s="196" t="s">
        <v>203</v>
      </c>
      <c r="AG55" s="207" t="s">
        <v>443</v>
      </c>
      <c r="AH55" s="207" t="s">
        <v>443</v>
      </c>
      <c r="AI55" s="324" t="s">
        <v>2056</v>
      </c>
      <c r="AJ55" s="324" t="s">
        <v>2060</v>
      </c>
    </row>
    <row r="56" spans="1:36" x14ac:dyDescent="0.15">
      <c r="A56" s="211" t="s">
        <v>458</v>
      </c>
      <c r="B56" s="196" t="s">
        <v>459</v>
      </c>
      <c r="C56" s="196" t="s">
        <v>460</v>
      </c>
      <c r="D56" s="196" t="s">
        <v>461</v>
      </c>
      <c r="E56" s="196" t="s">
        <v>462</v>
      </c>
      <c r="F56" s="324" t="s">
        <v>3582</v>
      </c>
      <c r="G56" s="208" t="s">
        <v>463</v>
      </c>
      <c r="H56" s="208" t="s">
        <v>306</v>
      </c>
      <c r="I56" s="196" t="s">
        <v>464</v>
      </c>
      <c r="J56" s="196" t="s">
        <v>465</v>
      </c>
      <c r="K56" s="196" t="s">
        <v>466</v>
      </c>
      <c r="L56" s="208" t="s">
        <v>116</v>
      </c>
      <c r="M56" s="196" t="s">
        <v>467</v>
      </c>
      <c r="N56" s="196" t="s">
        <v>468</v>
      </c>
      <c r="O56" s="208" t="s">
        <v>98</v>
      </c>
      <c r="P56" s="196" t="s">
        <v>469</v>
      </c>
      <c r="Q56" s="196" t="s">
        <v>470</v>
      </c>
      <c r="R56" s="208" t="s">
        <v>211</v>
      </c>
      <c r="S56" s="208" t="s">
        <v>167</v>
      </c>
      <c r="T56" s="196" t="s">
        <v>445</v>
      </c>
      <c r="U56" s="208" t="s">
        <v>210</v>
      </c>
      <c r="V56" s="196" t="s">
        <v>471</v>
      </c>
      <c r="W56" s="196" t="s">
        <v>275</v>
      </c>
      <c r="X56" s="196" t="s">
        <v>472</v>
      </c>
      <c r="Y56" s="196" t="s">
        <v>473</v>
      </c>
      <c r="Z56" s="208" t="s">
        <v>474</v>
      </c>
      <c r="AA56" s="196" t="s">
        <v>475</v>
      </c>
      <c r="AG56" s="211" t="s">
        <v>458</v>
      </c>
      <c r="AH56" s="211" t="s">
        <v>458</v>
      </c>
      <c r="AI56" s="324" t="s">
        <v>2057</v>
      </c>
      <c r="AJ56" s="324" t="s">
        <v>2061</v>
      </c>
    </row>
    <row r="57" spans="1:36" x14ac:dyDescent="0.15">
      <c r="A57" s="207" t="s">
        <v>442</v>
      </c>
      <c r="B57" s="196" t="s">
        <v>476</v>
      </c>
      <c r="C57" s="196" t="s">
        <v>477</v>
      </c>
      <c r="D57" s="196" t="s">
        <v>478</v>
      </c>
      <c r="E57" s="208" t="s">
        <v>479</v>
      </c>
      <c r="F57" s="196" t="s">
        <v>480</v>
      </c>
      <c r="G57" s="208" t="s">
        <v>93</v>
      </c>
      <c r="H57" s="208" t="s">
        <v>481</v>
      </c>
      <c r="I57" s="196" t="s">
        <v>482</v>
      </c>
      <c r="J57" s="196" t="s">
        <v>483</v>
      </c>
      <c r="K57" s="196" t="s">
        <v>151</v>
      </c>
      <c r="L57" s="208" t="s">
        <v>208</v>
      </c>
      <c r="M57" s="196" t="s">
        <v>484</v>
      </c>
      <c r="N57" s="196" t="s">
        <v>485</v>
      </c>
      <c r="O57" s="208" t="s">
        <v>182</v>
      </c>
      <c r="P57" s="196" t="s">
        <v>486</v>
      </c>
      <c r="Q57" s="196" t="s">
        <v>487</v>
      </c>
      <c r="R57" s="196" t="s">
        <v>488</v>
      </c>
      <c r="S57" s="208" t="s">
        <v>211</v>
      </c>
      <c r="T57" s="208" t="s">
        <v>489</v>
      </c>
      <c r="U57" s="324" t="s">
        <v>2004</v>
      </c>
      <c r="V57" s="196" t="s">
        <v>490</v>
      </c>
      <c r="W57" s="196" t="s">
        <v>491</v>
      </c>
      <c r="X57" s="196" t="s">
        <v>492</v>
      </c>
      <c r="Y57" s="196" t="s">
        <v>493</v>
      </c>
      <c r="Z57" s="196" t="s">
        <v>494</v>
      </c>
      <c r="AA57" s="196" t="s">
        <v>495</v>
      </c>
      <c r="AG57" s="207" t="s">
        <v>442</v>
      </c>
      <c r="AH57" s="207" t="s">
        <v>442</v>
      </c>
    </row>
    <row r="58" spans="1:36" x14ac:dyDescent="0.15">
      <c r="A58" s="211" t="s">
        <v>144</v>
      </c>
      <c r="B58" s="196" t="s">
        <v>496</v>
      </c>
      <c r="C58" s="196" t="s">
        <v>497</v>
      </c>
      <c r="D58" s="196" t="s">
        <v>498</v>
      </c>
      <c r="E58" s="196" t="s">
        <v>499</v>
      </c>
      <c r="F58" s="196" t="s">
        <v>500</v>
      </c>
      <c r="G58" s="208" t="s">
        <v>91</v>
      </c>
      <c r="H58" s="208" t="s">
        <v>93</v>
      </c>
      <c r="I58" s="196" t="s">
        <v>501</v>
      </c>
      <c r="J58" s="196" t="s">
        <v>502</v>
      </c>
      <c r="K58" s="196" t="s">
        <v>503</v>
      </c>
      <c r="L58" s="196" t="s">
        <v>76</v>
      </c>
      <c r="M58" s="196" t="s">
        <v>504</v>
      </c>
      <c r="N58" s="196" t="s">
        <v>505</v>
      </c>
      <c r="O58" s="196" t="s">
        <v>506</v>
      </c>
      <c r="P58" s="196" t="s">
        <v>507</v>
      </c>
      <c r="Q58" s="196" t="s">
        <v>508</v>
      </c>
      <c r="R58" s="208" t="s">
        <v>106</v>
      </c>
      <c r="S58" s="196" t="s">
        <v>509</v>
      </c>
      <c r="T58" s="196" t="s">
        <v>52</v>
      </c>
      <c r="U58" s="196" t="s">
        <v>510</v>
      </c>
      <c r="V58" s="196" t="s">
        <v>511</v>
      </c>
      <c r="W58" s="196" t="s">
        <v>512</v>
      </c>
      <c r="X58" s="196" t="s">
        <v>513</v>
      </c>
      <c r="Y58" s="196" t="s">
        <v>514</v>
      </c>
      <c r="Z58" s="196" t="s">
        <v>120</v>
      </c>
      <c r="AG58" s="211" t="s">
        <v>144</v>
      </c>
      <c r="AH58" s="211" t="s">
        <v>144</v>
      </c>
    </row>
    <row r="59" spans="1:36" x14ac:dyDescent="0.15">
      <c r="A59" s="196" t="s">
        <v>515</v>
      </c>
      <c r="B59" s="196" t="s">
        <v>516</v>
      </c>
      <c r="C59" s="196" t="s">
        <v>517</v>
      </c>
      <c r="D59" s="196" t="s">
        <v>518</v>
      </c>
      <c r="E59" s="196" t="s">
        <v>519</v>
      </c>
      <c r="F59" s="196" t="s">
        <v>520</v>
      </c>
      <c r="G59" s="208" t="s">
        <v>166</v>
      </c>
      <c r="H59" s="208" t="s">
        <v>91</v>
      </c>
      <c r="I59" s="196" t="s">
        <v>521</v>
      </c>
      <c r="J59" s="196" t="s">
        <v>522</v>
      </c>
      <c r="K59" s="196" t="s">
        <v>523</v>
      </c>
      <c r="L59" s="324" t="s">
        <v>2001</v>
      </c>
      <c r="M59" s="196" t="s">
        <v>524</v>
      </c>
      <c r="N59" s="196" t="s">
        <v>525</v>
      </c>
      <c r="O59" s="196" t="s">
        <v>526</v>
      </c>
      <c r="P59" s="196" t="s">
        <v>527</v>
      </c>
      <c r="Q59" s="196" t="s">
        <v>528</v>
      </c>
      <c r="R59" s="208" t="s">
        <v>60</v>
      </c>
      <c r="S59" s="208" t="s">
        <v>529</v>
      </c>
      <c r="T59" s="196" t="s">
        <v>530</v>
      </c>
      <c r="U59" s="196" t="s">
        <v>531</v>
      </c>
      <c r="V59" s="196" t="s">
        <v>532</v>
      </c>
      <c r="W59" s="196" t="s">
        <v>533</v>
      </c>
      <c r="X59" s="196" t="s">
        <v>534</v>
      </c>
      <c r="Y59" s="196" t="s">
        <v>535</v>
      </c>
      <c r="Z59" s="196" t="s">
        <v>536</v>
      </c>
      <c r="AA59" s="324"/>
      <c r="AG59" s="324" t="s">
        <v>2046</v>
      </c>
      <c r="AH59" s="324" t="s">
        <v>2046</v>
      </c>
    </row>
    <row r="60" spans="1:36" x14ac:dyDescent="0.15">
      <c r="A60" s="196" t="s">
        <v>537</v>
      </c>
      <c r="B60" s="196" t="s">
        <v>538</v>
      </c>
      <c r="C60" s="196" t="s">
        <v>539</v>
      </c>
      <c r="D60" s="196" t="s">
        <v>540</v>
      </c>
      <c r="E60" s="196" t="s">
        <v>541</v>
      </c>
      <c r="F60" s="196" t="s">
        <v>542</v>
      </c>
      <c r="G60" s="208" t="s">
        <v>543</v>
      </c>
      <c r="H60" s="208" t="s">
        <v>240</v>
      </c>
      <c r="I60" s="196" t="s">
        <v>544</v>
      </c>
      <c r="J60" s="196" t="s">
        <v>545</v>
      </c>
      <c r="K60" s="196" t="s">
        <v>546</v>
      </c>
      <c r="L60" s="324" t="s">
        <v>2790</v>
      </c>
      <c r="M60" s="196" t="s">
        <v>547</v>
      </c>
      <c r="N60" s="196" t="s">
        <v>548</v>
      </c>
      <c r="O60" s="196" t="s">
        <v>549</v>
      </c>
      <c r="P60" s="196" t="s">
        <v>550</v>
      </c>
      <c r="Q60" s="196" t="s">
        <v>551</v>
      </c>
      <c r="R60" s="208" t="s">
        <v>52</v>
      </c>
      <c r="S60" s="208" t="s">
        <v>79</v>
      </c>
      <c r="T60" s="196" t="s">
        <v>552</v>
      </c>
      <c r="U60" s="196" t="s">
        <v>553</v>
      </c>
      <c r="V60" s="196" t="s">
        <v>554</v>
      </c>
      <c r="W60" s="196" t="s">
        <v>555</v>
      </c>
      <c r="X60" s="196" t="s">
        <v>556</v>
      </c>
      <c r="Y60" s="196" t="s">
        <v>557</v>
      </c>
      <c r="Z60" s="324" t="s">
        <v>3384</v>
      </c>
      <c r="AG60" s="324" t="s">
        <v>2047</v>
      </c>
      <c r="AH60" s="324" t="s">
        <v>2047</v>
      </c>
    </row>
    <row r="61" spans="1:36" x14ac:dyDescent="0.15">
      <c r="G61" s="196" t="s">
        <v>558</v>
      </c>
      <c r="H61" s="208" t="s">
        <v>259</v>
      </c>
      <c r="R61" s="208" t="s">
        <v>57</v>
      </c>
      <c r="S61" s="208" t="s">
        <v>559</v>
      </c>
    </row>
    <row r="62" spans="1:36" x14ac:dyDescent="0.15">
      <c r="G62" s="196" t="s">
        <v>560</v>
      </c>
      <c r="H62" s="208" t="s">
        <v>561</v>
      </c>
      <c r="R62" s="196" t="s">
        <v>562</v>
      </c>
      <c r="S62" s="196" t="s">
        <v>563</v>
      </c>
    </row>
    <row r="63" spans="1:36" x14ac:dyDescent="0.15">
      <c r="G63" s="196" t="s">
        <v>564</v>
      </c>
      <c r="H63" s="208" t="s">
        <v>232</v>
      </c>
      <c r="R63" s="196" t="s">
        <v>565</v>
      </c>
      <c r="S63" s="196" t="s">
        <v>566</v>
      </c>
    </row>
    <row r="64" spans="1:36" x14ac:dyDescent="0.15">
      <c r="G64" s="196" t="s">
        <v>567</v>
      </c>
      <c r="H64" s="196" t="s">
        <v>52</v>
      </c>
      <c r="R64" s="196" t="s">
        <v>568</v>
      </c>
      <c r="S64" s="208" t="s">
        <v>569</v>
      </c>
    </row>
    <row r="65" spans="7:19" x14ac:dyDescent="0.15">
      <c r="G65" s="324" t="s">
        <v>2118</v>
      </c>
      <c r="H65" s="324" t="s">
        <v>2008</v>
      </c>
      <c r="R65" s="196" t="s">
        <v>570</v>
      </c>
      <c r="S65" s="196" t="s">
        <v>571</v>
      </c>
    </row>
    <row r="66" spans="7:19" x14ac:dyDescent="0.15">
      <c r="G66" s="324" t="s">
        <v>2006</v>
      </c>
      <c r="H66" s="196" t="s">
        <v>572</v>
      </c>
      <c r="R66" s="196" t="s">
        <v>573</v>
      </c>
      <c r="S66" s="196" t="s">
        <v>574</v>
      </c>
    </row>
    <row r="67" spans="7:19" x14ac:dyDescent="0.15">
      <c r="G67" s="196" t="s">
        <v>575</v>
      </c>
      <c r="H67" s="196" t="s">
        <v>576</v>
      </c>
      <c r="R67" s="196" t="s">
        <v>577</v>
      </c>
      <c r="S67" s="208" t="s">
        <v>578</v>
      </c>
    </row>
    <row r="68" spans="7:19" x14ac:dyDescent="0.15">
      <c r="G68" s="196" t="s">
        <v>579</v>
      </c>
      <c r="H68" s="196" t="s">
        <v>580</v>
      </c>
      <c r="R68" s="196" t="s">
        <v>581</v>
      </c>
      <c r="S68" s="208" t="s">
        <v>95</v>
      </c>
    </row>
    <row r="69" spans="7:19" x14ac:dyDescent="0.15">
      <c r="G69" s="196" t="s">
        <v>582</v>
      </c>
      <c r="H69" s="196" t="s">
        <v>583</v>
      </c>
      <c r="R69" s="196" t="s">
        <v>584</v>
      </c>
      <c r="S69" s="208" t="s">
        <v>585</v>
      </c>
    </row>
    <row r="70" spans="7:19" x14ac:dyDescent="0.15">
      <c r="G70" s="196" t="s">
        <v>586</v>
      </c>
      <c r="H70" s="196" t="s">
        <v>587</v>
      </c>
      <c r="R70" s="196" t="s">
        <v>588</v>
      </c>
      <c r="S70" s="196" t="s">
        <v>589</v>
      </c>
    </row>
    <row r="71" spans="7:19" x14ac:dyDescent="0.15">
      <c r="S71" s="196" t="s">
        <v>590</v>
      </c>
    </row>
    <row r="72" spans="7:19" x14ac:dyDescent="0.15">
      <c r="S72" s="196" t="s">
        <v>591</v>
      </c>
    </row>
    <row r="73" spans="7:19" x14ac:dyDescent="0.15">
      <c r="S73" s="196" t="s">
        <v>73</v>
      </c>
    </row>
    <row r="74" spans="7:19" x14ac:dyDescent="0.15">
      <c r="S74" s="196" t="s">
        <v>303</v>
      </c>
    </row>
    <row r="75" spans="7:19" x14ac:dyDescent="0.15">
      <c r="S75" s="196" t="s">
        <v>1999</v>
      </c>
    </row>
    <row r="76" spans="7:19" x14ac:dyDescent="0.15">
      <c r="S76" s="324" t="s">
        <v>2005</v>
      </c>
    </row>
    <row r="77" spans="7:19" x14ac:dyDescent="0.15">
      <c r="S77" s="196" t="s">
        <v>592</v>
      </c>
    </row>
    <row r="78" spans="7:19" x14ac:dyDescent="0.15">
      <c r="S78" s="196" t="s">
        <v>593</v>
      </c>
    </row>
    <row r="79" spans="7:19" x14ac:dyDescent="0.15">
      <c r="S79" s="196" t="s">
        <v>594</v>
      </c>
    </row>
    <row r="80" spans="7:19" x14ac:dyDescent="0.15">
      <c r="S80" s="196" t="s">
        <v>595</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596</v>
      </c>
      <c r="B1" s="198" t="s">
        <v>597</v>
      </c>
      <c r="C1" s="198" t="s">
        <v>598</v>
      </c>
      <c r="D1" s="198" t="s">
        <v>599</v>
      </c>
      <c r="E1" s="198" t="s">
        <v>600</v>
      </c>
      <c r="F1" s="198" t="s">
        <v>601</v>
      </c>
      <c r="G1" s="198" t="s">
        <v>602</v>
      </c>
      <c r="H1" s="198" t="s">
        <v>603</v>
      </c>
      <c r="I1" s="198" t="s">
        <v>38</v>
      </c>
    </row>
    <row r="2" spans="1:9" x14ac:dyDescent="0.15">
      <c r="A2" s="199"/>
      <c r="B2" s="200"/>
      <c r="C2" s="201"/>
      <c r="D2" s="202"/>
      <c r="E2" s="200"/>
      <c r="F2" s="201"/>
      <c r="G2" s="201"/>
      <c r="H2" s="201"/>
      <c r="I2" s="202"/>
    </row>
    <row r="3" spans="1:9" x14ac:dyDescent="0.15">
      <c r="A3" s="202"/>
      <c r="B3" s="200"/>
      <c r="C3" s="201"/>
      <c r="D3" s="202"/>
      <c r="E3" s="200"/>
      <c r="F3" s="202"/>
      <c r="G3" s="202"/>
      <c r="H3" s="202"/>
      <c r="I3" s="202"/>
    </row>
    <row r="4" spans="1:9" x14ac:dyDescent="0.15">
      <c r="A4" s="202"/>
      <c r="B4" s="200"/>
      <c r="C4" s="201"/>
      <c r="D4" s="202"/>
      <c r="E4" s="200"/>
      <c r="F4" s="202"/>
      <c r="G4" s="202"/>
      <c r="H4" s="202"/>
      <c r="I4" s="202"/>
    </row>
    <row r="5" spans="1:9" x14ac:dyDescent="0.15">
      <c r="A5" s="202"/>
      <c r="B5" s="200"/>
      <c r="C5" s="201"/>
      <c r="D5" s="202"/>
      <c r="E5" s="200"/>
      <c r="F5" s="202"/>
      <c r="G5" s="202"/>
      <c r="H5" s="202"/>
      <c r="I5" s="202"/>
    </row>
    <row r="6" spans="1:9" x14ac:dyDescent="0.15">
      <c r="A6" s="199"/>
      <c r="B6" s="200"/>
      <c r="C6" s="201"/>
      <c r="D6" s="202"/>
      <c r="E6" s="200"/>
      <c r="F6" s="201"/>
      <c r="G6" s="201"/>
      <c r="H6" s="201"/>
      <c r="I6" s="202"/>
    </row>
    <row r="7" spans="1:9" x14ac:dyDescent="0.15">
      <c r="A7" s="199"/>
      <c r="B7" s="200"/>
      <c r="C7" s="201"/>
      <c r="D7" s="202"/>
      <c r="E7" s="200"/>
      <c r="F7" s="201"/>
      <c r="G7" s="201"/>
      <c r="H7" s="201"/>
      <c r="I7" s="202"/>
    </row>
    <row r="8" spans="1:9" x14ac:dyDescent="0.15">
      <c r="A8" s="199"/>
      <c r="B8" s="200"/>
      <c r="C8" s="201"/>
      <c r="D8" s="202"/>
      <c r="E8" s="200"/>
      <c r="F8" s="201"/>
      <c r="G8" s="201"/>
      <c r="H8" s="201"/>
      <c r="I8" s="202"/>
    </row>
    <row r="9" spans="1:9" x14ac:dyDescent="0.15">
      <c r="A9" s="199"/>
      <c r="B9" s="200"/>
      <c r="C9" s="201"/>
      <c r="D9" s="202"/>
      <c r="E9" s="200"/>
      <c r="F9" s="202"/>
      <c r="G9" s="202"/>
      <c r="H9" s="202"/>
      <c r="I9" s="202"/>
    </row>
    <row r="10" spans="1:9" x14ac:dyDescent="0.15">
      <c r="A10" s="202"/>
      <c r="B10" s="200"/>
      <c r="C10" s="201"/>
      <c r="D10" s="202"/>
      <c r="E10" s="200"/>
      <c r="F10" s="202"/>
      <c r="G10" s="202"/>
      <c r="H10" s="202"/>
      <c r="I10" s="202"/>
    </row>
    <row r="11" spans="1:9" x14ac:dyDescent="0.15">
      <c r="A11" s="199"/>
      <c r="B11" s="200"/>
      <c r="C11" s="201"/>
      <c r="D11" s="202"/>
      <c r="E11" s="200"/>
      <c r="F11" s="201"/>
      <c r="G11" s="201"/>
      <c r="H11" s="202"/>
      <c r="I11" s="202"/>
    </row>
    <row r="12" spans="1:9" x14ac:dyDescent="0.15">
      <c r="A12" s="199"/>
      <c r="B12" s="200"/>
      <c r="C12" s="201"/>
      <c r="D12" s="202"/>
      <c r="E12" s="200"/>
      <c r="F12" s="201"/>
      <c r="G12" s="201"/>
      <c r="H12" s="201"/>
      <c r="I12" s="202"/>
    </row>
    <row r="13" spans="1:9" x14ac:dyDescent="0.15">
      <c r="A13" s="202"/>
      <c r="B13" s="200"/>
      <c r="C13" s="201"/>
      <c r="D13" s="202"/>
      <c r="E13" s="202"/>
      <c r="F13" s="202"/>
      <c r="G13" s="202"/>
      <c r="H13" s="202"/>
      <c r="I13" s="202"/>
    </row>
    <row r="14" spans="1:9" x14ac:dyDescent="0.15">
      <c r="B14" s="203"/>
      <c r="C14" s="204"/>
      <c r="D14" s="205"/>
      <c r="E14" s="203"/>
      <c r="F14" s="205"/>
      <c r="G14" s="205"/>
    </row>
    <row r="15" spans="1:9" x14ac:dyDescent="0.15">
      <c r="B15" s="203"/>
      <c r="C15" s="204"/>
      <c r="D15" s="205"/>
      <c r="E15" s="203"/>
      <c r="F15" s="205"/>
      <c r="G15" s="205"/>
    </row>
    <row r="16" spans="1:9" x14ac:dyDescent="0.15">
      <c r="B16" s="203"/>
      <c r="C16" s="204"/>
      <c r="D16" s="205"/>
      <c r="E16" s="203"/>
      <c r="F16" s="205"/>
      <c r="G16" s="205"/>
    </row>
    <row r="17" spans="2:7" x14ac:dyDescent="0.15">
      <c r="B17" s="203"/>
      <c r="C17" s="204"/>
      <c r="D17" s="205"/>
      <c r="E17" s="203"/>
      <c r="F17" s="205"/>
      <c r="G17" s="205"/>
    </row>
    <row r="18" spans="2:7" x14ac:dyDescent="0.15">
      <c r="B18" s="203"/>
      <c r="C18" s="204"/>
      <c r="D18" s="205"/>
      <c r="E18" s="203"/>
    </row>
    <row r="19" spans="2:7" x14ac:dyDescent="0.15">
      <c r="B19" s="203"/>
      <c r="C19" s="204"/>
      <c r="D19" s="205"/>
      <c r="E19" s="203"/>
      <c r="F19" s="117"/>
      <c r="G19" s="117"/>
    </row>
    <row r="20" spans="2:7" x14ac:dyDescent="0.15">
      <c r="B20" s="203"/>
      <c r="C20" s="204"/>
      <c r="D20" s="205"/>
      <c r="E20" s="203"/>
      <c r="F20" s="117"/>
      <c r="G20" s="117"/>
    </row>
    <row r="21" spans="2:7" x14ac:dyDescent="0.15">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604</v>
      </c>
      <c r="E1" s="383" t="s">
        <v>605</v>
      </c>
      <c r="F1" s="383"/>
      <c r="G1" s="384" t="s">
        <v>606</v>
      </c>
      <c r="H1" s="385"/>
      <c r="I1" s="384" t="s">
        <v>607</v>
      </c>
      <c r="J1" s="385"/>
      <c r="K1" s="384" t="s">
        <v>608</v>
      </c>
      <c r="L1" s="385"/>
    </row>
    <row r="2" spans="1:12" s="142" customFormat="1" x14ac:dyDescent="0.15">
      <c r="A2" s="157"/>
      <c r="B2" s="158"/>
      <c r="C2" s="159"/>
      <c r="D2" s="160"/>
      <c r="E2" s="157" t="s">
        <v>264</v>
      </c>
      <c r="F2" s="158" t="s">
        <v>264</v>
      </c>
      <c r="G2" s="158" t="s">
        <v>609</v>
      </c>
      <c r="H2" s="158" t="s">
        <v>610</v>
      </c>
      <c r="I2" s="158" t="s">
        <v>609</v>
      </c>
      <c r="J2" s="158" t="s">
        <v>610</v>
      </c>
      <c r="K2" s="158" t="s">
        <v>609</v>
      </c>
      <c r="L2" s="158" t="s">
        <v>610</v>
      </c>
    </row>
    <row r="3" spans="1:12" s="143" customFormat="1" x14ac:dyDescent="0.15">
      <c r="A3" s="153" t="s">
        <v>66</v>
      </c>
      <c r="B3" s="143" t="s">
        <v>101</v>
      </c>
      <c r="C3" s="155" t="s">
        <v>325</v>
      </c>
      <c r="D3" s="161"/>
      <c r="E3" s="153" t="s">
        <v>611</v>
      </c>
      <c r="K3" s="154" t="s">
        <v>612</v>
      </c>
    </row>
    <row r="4" spans="1:12" s="143" customFormat="1" x14ac:dyDescent="0.15">
      <c r="A4" s="153"/>
      <c r="C4" s="155" t="s">
        <v>330</v>
      </c>
      <c r="D4" s="161"/>
      <c r="E4" s="162"/>
      <c r="K4" s="154" t="s">
        <v>613</v>
      </c>
    </row>
    <row r="5" spans="1:12" s="144" customFormat="1" x14ac:dyDescent="0.15">
      <c r="A5" s="163"/>
      <c r="C5" s="164" t="s">
        <v>336</v>
      </c>
      <c r="D5" s="165"/>
      <c r="E5" s="163" t="s">
        <v>614</v>
      </c>
      <c r="G5" s="166" t="s">
        <v>615</v>
      </c>
      <c r="I5" s="166" t="s">
        <v>616</v>
      </c>
      <c r="K5" s="166" t="s">
        <v>617</v>
      </c>
    </row>
    <row r="6" spans="1:12" s="143" customFormat="1" x14ac:dyDescent="0.15">
      <c r="A6" s="153" t="s">
        <v>66</v>
      </c>
      <c r="B6" s="143" t="s">
        <v>267</v>
      </c>
      <c r="C6" s="155" t="s">
        <v>304</v>
      </c>
      <c r="D6" s="161"/>
      <c r="E6" s="162"/>
      <c r="K6" s="154" t="s">
        <v>618</v>
      </c>
    </row>
    <row r="7" spans="1:12" x14ac:dyDescent="0.15">
      <c r="A7" s="167" t="s">
        <v>66</v>
      </c>
      <c r="B7" s="150" t="s">
        <v>120</v>
      </c>
      <c r="C7" s="168" t="s">
        <v>321</v>
      </c>
      <c r="D7" s="169" t="s">
        <v>619</v>
      </c>
      <c r="K7" s="170" t="s">
        <v>620</v>
      </c>
    </row>
    <row r="8" spans="1:12" x14ac:dyDescent="0.15">
      <c r="A8" s="167"/>
      <c r="C8" s="168" t="s">
        <v>336</v>
      </c>
      <c r="K8" s="170" t="s">
        <v>620</v>
      </c>
    </row>
    <row r="9" spans="1:12" x14ac:dyDescent="0.15">
      <c r="A9" s="167" t="s">
        <v>66</v>
      </c>
      <c r="B9" s="150" t="s">
        <v>443</v>
      </c>
      <c r="C9" s="168" t="s">
        <v>321</v>
      </c>
      <c r="K9" s="187"/>
      <c r="L9" s="170" t="s">
        <v>621</v>
      </c>
    </row>
    <row r="10" spans="1:12" x14ac:dyDescent="0.15">
      <c r="A10" s="167" t="s">
        <v>66</v>
      </c>
      <c r="B10" s="170" t="s">
        <v>458</v>
      </c>
      <c r="C10" s="168" t="s">
        <v>330</v>
      </c>
      <c r="K10" s="187"/>
    </row>
    <row r="11" spans="1:12" x14ac:dyDescent="0.15">
      <c r="A11" s="167" t="s">
        <v>66</v>
      </c>
      <c r="B11" s="150" t="s">
        <v>442</v>
      </c>
      <c r="C11" s="170" t="s">
        <v>325</v>
      </c>
      <c r="D11" s="169" t="s">
        <v>622</v>
      </c>
      <c r="K11" s="170" t="s">
        <v>623</v>
      </c>
    </row>
    <row r="12" spans="1:12" x14ac:dyDescent="0.15">
      <c r="A12" s="167" t="s">
        <v>66</v>
      </c>
      <c r="B12" s="150" t="s">
        <v>442</v>
      </c>
      <c r="C12" s="170" t="s">
        <v>325</v>
      </c>
      <c r="D12" s="169" t="s">
        <v>624</v>
      </c>
      <c r="K12" s="170" t="s">
        <v>623</v>
      </c>
    </row>
    <row r="13" spans="1:12" s="145" customFormat="1" x14ac:dyDescent="0.15">
      <c r="A13" s="171"/>
      <c r="C13" s="168" t="s">
        <v>330</v>
      </c>
      <c r="D13" s="172"/>
      <c r="E13" s="173"/>
      <c r="K13" s="187"/>
    </row>
    <row r="14" spans="1:12" s="145" customFormat="1" x14ac:dyDescent="0.15">
      <c r="A14" s="171" t="s">
        <v>66</v>
      </c>
      <c r="B14" s="174" t="s">
        <v>144</v>
      </c>
      <c r="C14" s="175" t="s">
        <v>336</v>
      </c>
      <c r="D14" s="172"/>
      <c r="E14" s="173"/>
      <c r="K14" s="174" t="s">
        <v>621</v>
      </c>
    </row>
    <row r="15" spans="1:12" s="146" customFormat="1" x14ac:dyDescent="0.15">
      <c r="A15" s="176"/>
      <c r="B15" s="176"/>
      <c r="C15" s="177"/>
      <c r="D15" s="178"/>
    </row>
    <row r="16" spans="1:12" s="147" customFormat="1" x14ac:dyDescent="0.15">
      <c r="A16" s="179" t="s">
        <v>64</v>
      </c>
      <c r="B16" s="147" t="s">
        <v>101</v>
      </c>
      <c r="C16" s="180" t="s">
        <v>325</v>
      </c>
      <c r="D16" s="181"/>
      <c r="E16" s="179"/>
      <c r="K16" s="188" t="s">
        <v>613</v>
      </c>
    </row>
    <row r="17" spans="1:11" x14ac:dyDescent="0.15">
      <c r="A17" s="149" t="s">
        <v>64</v>
      </c>
      <c r="B17" s="170" t="s">
        <v>625</v>
      </c>
      <c r="C17" s="168" t="s">
        <v>330</v>
      </c>
      <c r="K17" s="170" t="s">
        <v>613</v>
      </c>
    </row>
    <row r="18" spans="1:11" s="148" customFormat="1" x14ac:dyDescent="0.15">
      <c r="A18" s="182" t="s">
        <v>64</v>
      </c>
      <c r="B18" s="148" t="s">
        <v>101</v>
      </c>
      <c r="C18" s="183" t="s">
        <v>336</v>
      </c>
      <c r="D18" s="184"/>
      <c r="E18" s="182"/>
      <c r="K18" s="185" t="s">
        <v>617</v>
      </c>
    </row>
    <row r="19" spans="1:11" s="146" customFormat="1" x14ac:dyDescent="0.15">
      <c r="A19" s="176"/>
      <c r="B19" s="176"/>
      <c r="C19" s="177"/>
      <c r="D19" s="178"/>
    </row>
    <row r="20" spans="1:11" s="147" customFormat="1" x14ac:dyDescent="0.15">
      <c r="A20" s="179" t="s">
        <v>157</v>
      </c>
      <c r="B20" s="147" t="s">
        <v>413</v>
      </c>
      <c r="C20" s="180" t="s">
        <v>321</v>
      </c>
      <c r="D20" s="181"/>
      <c r="E20" s="179"/>
      <c r="K20" s="187"/>
    </row>
    <row r="21" spans="1:11" x14ac:dyDescent="0.15">
      <c r="A21" s="149" t="s">
        <v>157</v>
      </c>
      <c r="B21" s="170" t="s">
        <v>422</v>
      </c>
      <c r="C21" s="168" t="s">
        <v>325</v>
      </c>
      <c r="D21" s="169" t="s">
        <v>626</v>
      </c>
      <c r="K21" s="170" t="s">
        <v>613</v>
      </c>
    </row>
    <row r="22" spans="1:11" x14ac:dyDescent="0.15">
      <c r="A22" s="149" t="s">
        <v>157</v>
      </c>
      <c r="B22" s="170" t="s">
        <v>422</v>
      </c>
      <c r="C22" s="168" t="s">
        <v>325</v>
      </c>
      <c r="D22" s="169" t="s">
        <v>627</v>
      </c>
      <c r="K22" s="170" t="s">
        <v>628</v>
      </c>
    </row>
    <row r="23" spans="1:11" x14ac:dyDescent="0.15">
      <c r="A23" s="149" t="s">
        <v>157</v>
      </c>
      <c r="B23" s="170" t="s">
        <v>422</v>
      </c>
      <c r="C23" s="168" t="s">
        <v>330</v>
      </c>
      <c r="D23" s="169" t="s">
        <v>626</v>
      </c>
      <c r="K23" s="170" t="s">
        <v>613</v>
      </c>
    </row>
    <row r="24" spans="1:11" x14ac:dyDescent="0.15">
      <c r="A24" s="149" t="s">
        <v>157</v>
      </c>
      <c r="B24" s="170" t="s">
        <v>422</v>
      </c>
      <c r="C24" s="168" t="s">
        <v>330</v>
      </c>
      <c r="D24" s="169" t="s">
        <v>627</v>
      </c>
      <c r="K24" s="170" t="s">
        <v>628</v>
      </c>
    </row>
    <row r="25" spans="1:11" x14ac:dyDescent="0.15">
      <c r="A25" s="149" t="s">
        <v>157</v>
      </c>
      <c r="B25" s="150" t="s">
        <v>158</v>
      </c>
      <c r="C25" s="168" t="s">
        <v>325</v>
      </c>
      <c r="D25" s="169" t="s">
        <v>626</v>
      </c>
      <c r="K25" s="170" t="s">
        <v>613</v>
      </c>
    </row>
    <row r="26" spans="1:11" x14ac:dyDescent="0.15">
      <c r="A26" s="149" t="s">
        <v>157</v>
      </c>
      <c r="B26" s="150" t="s">
        <v>158</v>
      </c>
      <c r="C26" s="168" t="s">
        <v>325</v>
      </c>
      <c r="D26" s="169" t="s">
        <v>627</v>
      </c>
      <c r="K26" s="170" t="s">
        <v>628</v>
      </c>
    </row>
    <row r="27" spans="1:11" x14ac:dyDescent="0.15">
      <c r="A27" s="149" t="s">
        <v>157</v>
      </c>
      <c r="B27" s="150" t="s">
        <v>158</v>
      </c>
      <c r="C27" s="168" t="s">
        <v>330</v>
      </c>
      <c r="D27" s="169" t="s">
        <v>626</v>
      </c>
      <c r="K27" s="170" t="s">
        <v>613</v>
      </c>
    </row>
    <row r="28" spans="1:11" x14ac:dyDescent="0.15">
      <c r="A28" s="149" t="s">
        <v>157</v>
      </c>
      <c r="B28" s="150" t="s">
        <v>158</v>
      </c>
      <c r="C28" s="168" t="s">
        <v>330</v>
      </c>
      <c r="D28" s="169" t="s">
        <v>627</v>
      </c>
      <c r="K28" s="170" t="s">
        <v>628</v>
      </c>
    </row>
    <row r="29" spans="1:11" x14ac:dyDescent="0.15">
      <c r="A29" s="149" t="s">
        <v>157</v>
      </c>
      <c r="B29" s="150" t="s">
        <v>158</v>
      </c>
      <c r="C29" s="168" t="s">
        <v>336</v>
      </c>
      <c r="D29" s="169" t="s">
        <v>626</v>
      </c>
      <c r="K29" s="170" t="s">
        <v>613</v>
      </c>
    </row>
    <row r="30" spans="1:11" x14ac:dyDescent="0.15">
      <c r="A30" s="149" t="s">
        <v>157</v>
      </c>
      <c r="B30" s="150" t="s">
        <v>158</v>
      </c>
      <c r="C30" s="168" t="s">
        <v>336</v>
      </c>
      <c r="D30" s="169" t="s">
        <v>627</v>
      </c>
      <c r="K30" s="170" t="s">
        <v>628</v>
      </c>
    </row>
    <row r="31" spans="1:11" s="148" customFormat="1" x14ac:dyDescent="0.15">
      <c r="A31" s="182" t="s">
        <v>157</v>
      </c>
      <c r="B31" s="185" t="s">
        <v>445</v>
      </c>
      <c r="C31" s="183" t="s">
        <v>325</v>
      </c>
      <c r="D31" s="184"/>
      <c r="E31" s="182"/>
      <c r="K31" s="187"/>
    </row>
    <row r="32" spans="1:11" s="146" customFormat="1" x14ac:dyDescent="0.15">
      <c r="A32" s="176"/>
      <c r="B32" s="176"/>
      <c r="C32" s="177"/>
      <c r="D32" s="178"/>
    </row>
    <row r="33" spans="1:11" s="147" customFormat="1" x14ac:dyDescent="0.15">
      <c r="A33" s="179" t="s">
        <v>102</v>
      </c>
      <c r="B33" s="147" t="s">
        <v>101</v>
      </c>
      <c r="C33" s="180" t="s">
        <v>325</v>
      </c>
      <c r="D33" s="169" t="s">
        <v>626</v>
      </c>
      <c r="E33" s="179"/>
      <c r="K33" s="170" t="s">
        <v>628</v>
      </c>
    </row>
    <row r="34" spans="1:11" s="147" customFormat="1" x14ac:dyDescent="0.15">
      <c r="A34" s="179" t="s">
        <v>102</v>
      </c>
      <c r="B34" s="147" t="s">
        <v>101</v>
      </c>
      <c r="C34" s="180" t="s">
        <v>325</v>
      </c>
      <c r="D34" s="169" t="s">
        <v>627</v>
      </c>
      <c r="E34" s="179"/>
      <c r="K34" s="170" t="s">
        <v>628</v>
      </c>
    </row>
    <row r="35" spans="1:11" x14ac:dyDescent="0.15">
      <c r="A35" s="149" t="s">
        <v>102</v>
      </c>
      <c r="B35" s="150" t="s">
        <v>101</v>
      </c>
      <c r="C35" s="168" t="s">
        <v>330</v>
      </c>
      <c r="D35" s="169" t="s">
        <v>626</v>
      </c>
      <c r="K35" s="170" t="s">
        <v>628</v>
      </c>
    </row>
    <row r="36" spans="1:11" x14ac:dyDescent="0.15">
      <c r="A36" s="149" t="s">
        <v>102</v>
      </c>
      <c r="B36" s="150" t="s">
        <v>101</v>
      </c>
      <c r="C36" s="168" t="s">
        <v>330</v>
      </c>
      <c r="D36" s="169" t="s">
        <v>627</v>
      </c>
      <c r="K36" s="170" t="s">
        <v>628</v>
      </c>
    </row>
    <row r="37" spans="1:11" x14ac:dyDescent="0.15">
      <c r="A37" s="149" t="s">
        <v>102</v>
      </c>
      <c r="B37" s="150" t="s">
        <v>101</v>
      </c>
      <c r="C37" s="168" t="s">
        <v>336</v>
      </c>
      <c r="D37" s="169" t="s">
        <v>626</v>
      </c>
      <c r="K37" s="170" t="s">
        <v>628</v>
      </c>
    </row>
    <row r="38" spans="1:11" x14ac:dyDescent="0.15">
      <c r="A38" s="149" t="s">
        <v>102</v>
      </c>
      <c r="B38" s="150" t="s">
        <v>101</v>
      </c>
      <c r="C38" s="168" t="s">
        <v>336</v>
      </c>
      <c r="D38" s="169" t="s">
        <v>627</v>
      </c>
      <c r="K38" s="170" t="s">
        <v>628</v>
      </c>
    </row>
    <row r="39" spans="1:11" x14ac:dyDescent="0.15">
      <c r="A39" s="149" t="s">
        <v>102</v>
      </c>
      <c r="B39" s="150" t="s">
        <v>130</v>
      </c>
      <c r="C39" s="168" t="s">
        <v>330</v>
      </c>
      <c r="D39" s="169" t="s">
        <v>626</v>
      </c>
      <c r="K39" s="170" t="s">
        <v>613</v>
      </c>
    </row>
    <row r="40" spans="1:11" x14ac:dyDescent="0.15">
      <c r="A40" s="149" t="s">
        <v>102</v>
      </c>
      <c r="B40" s="150" t="s">
        <v>130</v>
      </c>
      <c r="C40" s="168" t="s">
        <v>330</v>
      </c>
      <c r="D40" s="169" t="s">
        <v>627</v>
      </c>
      <c r="K40" s="170" t="s">
        <v>613</v>
      </c>
    </row>
    <row r="41" spans="1:11" x14ac:dyDescent="0.15">
      <c r="A41" s="149" t="s">
        <v>102</v>
      </c>
      <c r="B41" s="150" t="s">
        <v>130</v>
      </c>
      <c r="C41" s="168" t="s">
        <v>336</v>
      </c>
      <c r="D41" s="169" t="s">
        <v>626</v>
      </c>
      <c r="K41" s="170" t="s">
        <v>629</v>
      </c>
    </row>
    <row r="42" spans="1:11" x14ac:dyDescent="0.15">
      <c r="A42" s="149" t="s">
        <v>102</v>
      </c>
      <c r="B42" s="150" t="s">
        <v>130</v>
      </c>
      <c r="C42" s="168" t="s">
        <v>336</v>
      </c>
      <c r="D42" s="169" t="s">
        <v>627</v>
      </c>
      <c r="K42" s="170" t="s">
        <v>628</v>
      </c>
    </row>
    <row r="43" spans="1:11" s="148" customFormat="1" x14ac:dyDescent="0.15">
      <c r="A43" s="182" t="s">
        <v>102</v>
      </c>
      <c r="B43" s="148" t="s">
        <v>293</v>
      </c>
      <c r="C43" s="183" t="s">
        <v>330</v>
      </c>
      <c r="D43" s="184"/>
      <c r="E43" s="182"/>
      <c r="K43" s="187"/>
    </row>
    <row r="44" spans="1:11" s="146" customFormat="1" x14ac:dyDescent="0.15">
      <c r="A44" s="176"/>
      <c r="B44" s="176"/>
      <c r="C44" s="177"/>
      <c r="D44" s="178"/>
    </row>
    <row r="45" spans="1:11" s="147" customFormat="1" x14ac:dyDescent="0.15">
      <c r="A45" s="179" t="s">
        <v>143</v>
      </c>
      <c r="B45" s="147" t="s">
        <v>294</v>
      </c>
      <c r="C45" s="180" t="s">
        <v>325</v>
      </c>
      <c r="D45" s="186" t="s">
        <v>630</v>
      </c>
      <c r="E45" s="179"/>
      <c r="K45" s="188" t="s">
        <v>628</v>
      </c>
    </row>
    <row r="46" spans="1:11" x14ac:dyDescent="0.15">
      <c r="A46" s="149" t="s">
        <v>143</v>
      </c>
      <c r="B46" s="150" t="s">
        <v>294</v>
      </c>
      <c r="C46" s="168" t="s">
        <v>325</v>
      </c>
      <c r="D46" s="169" t="s">
        <v>631</v>
      </c>
      <c r="K46" s="170" t="s">
        <v>621</v>
      </c>
    </row>
    <row r="47" spans="1:11" x14ac:dyDescent="0.15">
      <c r="A47" s="149" t="s">
        <v>143</v>
      </c>
      <c r="B47" s="150" t="s">
        <v>254</v>
      </c>
      <c r="C47" s="168" t="s">
        <v>325</v>
      </c>
      <c r="D47" s="169" t="s">
        <v>630</v>
      </c>
      <c r="K47" s="170" t="s">
        <v>632</v>
      </c>
    </row>
    <row r="48" spans="1:11" x14ac:dyDescent="0.15">
      <c r="A48" s="149" t="s">
        <v>143</v>
      </c>
      <c r="B48" s="150" t="s">
        <v>254</v>
      </c>
      <c r="C48" s="168" t="s">
        <v>330</v>
      </c>
      <c r="D48" s="169" t="s">
        <v>630</v>
      </c>
      <c r="K48" s="170" t="s">
        <v>632</v>
      </c>
    </row>
    <row r="49" spans="1:11" x14ac:dyDescent="0.15">
      <c r="A49" s="149" t="s">
        <v>143</v>
      </c>
      <c r="B49" s="150" t="s">
        <v>120</v>
      </c>
      <c r="C49" s="168" t="s">
        <v>330</v>
      </c>
      <c r="D49" s="169" t="s">
        <v>633</v>
      </c>
      <c r="K49" s="170" t="s">
        <v>620</v>
      </c>
    </row>
    <row r="50" spans="1:11" x14ac:dyDescent="0.15">
      <c r="A50" s="149" t="s">
        <v>143</v>
      </c>
      <c r="B50" s="150" t="s">
        <v>120</v>
      </c>
      <c r="C50" s="168" t="s">
        <v>330</v>
      </c>
      <c r="D50" s="169" t="s">
        <v>630</v>
      </c>
      <c r="K50" s="170" t="s">
        <v>628</v>
      </c>
    </row>
    <row r="51" spans="1:11" x14ac:dyDescent="0.15">
      <c r="A51" s="149" t="s">
        <v>143</v>
      </c>
      <c r="B51" s="150" t="s">
        <v>120</v>
      </c>
      <c r="C51" s="168" t="s">
        <v>330</v>
      </c>
      <c r="D51" s="169" t="s">
        <v>631</v>
      </c>
      <c r="K51" s="170" t="s">
        <v>621</v>
      </c>
    </row>
    <row r="52" spans="1:11" x14ac:dyDescent="0.15">
      <c r="A52" s="149" t="s">
        <v>143</v>
      </c>
      <c r="B52" s="150" t="s">
        <v>120</v>
      </c>
      <c r="C52" s="168" t="s">
        <v>336</v>
      </c>
      <c r="D52" s="169" t="s">
        <v>630</v>
      </c>
      <c r="K52" s="170" t="s">
        <v>620</v>
      </c>
    </row>
    <row r="53" spans="1:11" x14ac:dyDescent="0.15">
      <c r="A53" s="149" t="s">
        <v>143</v>
      </c>
      <c r="B53" s="150" t="s">
        <v>120</v>
      </c>
      <c r="C53" s="168" t="s">
        <v>336</v>
      </c>
      <c r="D53" s="169" t="s">
        <v>631</v>
      </c>
      <c r="K53" s="170" t="s">
        <v>621</v>
      </c>
    </row>
    <row r="54" spans="1:11" x14ac:dyDescent="0.15">
      <c r="A54" s="149" t="s">
        <v>143</v>
      </c>
      <c r="B54" s="150" t="s">
        <v>144</v>
      </c>
      <c r="C54" s="168" t="s">
        <v>325</v>
      </c>
      <c r="D54" s="169" t="s">
        <v>630</v>
      </c>
      <c r="K54" s="170" t="s">
        <v>634</v>
      </c>
    </row>
    <row r="55" spans="1:11" x14ac:dyDescent="0.15">
      <c r="A55" s="149" t="s">
        <v>143</v>
      </c>
      <c r="B55" s="150" t="s">
        <v>144</v>
      </c>
      <c r="C55" s="168" t="s">
        <v>325</v>
      </c>
      <c r="D55" s="169" t="s">
        <v>631</v>
      </c>
      <c r="K55" s="170" t="s">
        <v>621</v>
      </c>
    </row>
    <row r="56" spans="1:11" x14ac:dyDescent="0.15">
      <c r="A56" s="149" t="s">
        <v>143</v>
      </c>
      <c r="B56" s="150" t="s">
        <v>144</v>
      </c>
      <c r="C56" s="168" t="s">
        <v>336</v>
      </c>
      <c r="D56" s="169" t="s">
        <v>630</v>
      </c>
      <c r="K56" s="170" t="s">
        <v>628</v>
      </c>
    </row>
    <row r="57" spans="1:11" x14ac:dyDescent="0.15">
      <c r="A57" s="149" t="s">
        <v>143</v>
      </c>
      <c r="B57" s="150" t="s">
        <v>144</v>
      </c>
      <c r="C57" s="168" t="s">
        <v>336</v>
      </c>
      <c r="D57" s="169" t="s">
        <v>631</v>
      </c>
      <c r="K57" s="170" t="s">
        <v>621</v>
      </c>
    </row>
    <row r="58" spans="1:11" x14ac:dyDescent="0.15">
      <c r="A58" s="149" t="s">
        <v>143</v>
      </c>
      <c r="B58" s="170" t="s">
        <v>462</v>
      </c>
      <c r="C58" s="168" t="s">
        <v>330</v>
      </c>
      <c r="D58" s="169" t="s">
        <v>635</v>
      </c>
      <c r="K58" s="170" t="s">
        <v>616</v>
      </c>
    </row>
    <row r="59" spans="1:11" x14ac:dyDescent="0.15">
      <c r="A59" s="149" t="s">
        <v>143</v>
      </c>
      <c r="B59" s="170" t="s">
        <v>462</v>
      </c>
      <c r="C59" s="168" t="s">
        <v>336</v>
      </c>
      <c r="D59" s="169" t="s">
        <v>635</v>
      </c>
      <c r="K59" s="170" t="s">
        <v>616</v>
      </c>
    </row>
    <row r="60" spans="1:11" x14ac:dyDescent="0.15">
      <c r="A60" s="149" t="s">
        <v>143</v>
      </c>
      <c r="B60" s="170" t="s">
        <v>462</v>
      </c>
      <c r="C60" s="168" t="s">
        <v>336</v>
      </c>
      <c r="D60" s="169" t="s">
        <v>636</v>
      </c>
      <c r="K60" s="170" t="s">
        <v>620</v>
      </c>
    </row>
    <row r="61" spans="1:11" x14ac:dyDescent="0.15">
      <c r="A61" s="149" t="s">
        <v>143</v>
      </c>
      <c r="B61" s="170" t="s">
        <v>462</v>
      </c>
      <c r="C61" s="168" t="s">
        <v>336</v>
      </c>
      <c r="D61" s="169" t="s">
        <v>637</v>
      </c>
      <c r="K61" s="170" t="s">
        <v>621</v>
      </c>
    </row>
    <row r="62" spans="1:11" x14ac:dyDescent="0.15">
      <c r="A62" s="149" t="s">
        <v>143</v>
      </c>
      <c r="B62" s="150" t="s">
        <v>479</v>
      </c>
      <c r="C62" s="168" t="s">
        <v>330</v>
      </c>
      <c r="D62" s="169" t="s">
        <v>630</v>
      </c>
      <c r="K62" s="170" t="s">
        <v>628</v>
      </c>
    </row>
    <row r="63" spans="1:11" x14ac:dyDescent="0.15">
      <c r="A63" s="149" t="s">
        <v>143</v>
      </c>
      <c r="B63" s="150" t="s">
        <v>479</v>
      </c>
      <c r="C63" s="168" t="s">
        <v>330</v>
      </c>
      <c r="D63" s="169" t="s">
        <v>631</v>
      </c>
      <c r="K63" s="170" t="s">
        <v>621</v>
      </c>
    </row>
    <row r="64" spans="1:11" x14ac:dyDescent="0.15">
      <c r="A64" s="149" t="s">
        <v>143</v>
      </c>
      <c r="B64" s="150" t="s">
        <v>479</v>
      </c>
      <c r="C64" s="168" t="s">
        <v>336</v>
      </c>
      <c r="D64" s="169" t="s">
        <v>630</v>
      </c>
      <c r="K64" s="170" t="s">
        <v>628</v>
      </c>
    </row>
    <row r="65" spans="1:11" s="148" customFormat="1" x14ac:dyDescent="0.15">
      <c r="A65" s="182" t="s">
        <v>143</v>
      </c>
      <c r="B65" s="148" t="s">
        <v>479</v>
      </c>
      <c r="C65" s="183" t="s">
        <v>336</v>
      </c>
      <c r="D65" s="189" t="s">
        <v>631</v>
      </c>
      <c r="E65" s="182"/>
      <c r="K65" s="170" t="s">
        <v>621</v>
      </c>
    </row>
    <row r="66" spans="1:11" s="146" customFormat="1" x14ac:dyDescent="0.15">
      <c r="A66" s="176"/>
      <c r="B66" s="176"/>
      <c r="C66" s="177"/>
      <c r="D66" s="178"/>
    </row>
    <row r="67" spans="1:11" s="147" customFormat="1" x14ac:dyDescent="0.15">
      <c r="A67" s="179" t="s">
        <v>83</v>
      </c>
      <c r="B67" s="147" t="s">
        <v>414</v>
      </c>
      <c r="C67" s="190"/>
      <c r="D67" s="181"/>
      <c r="E67" s="179"/>
      <c r="K67" s="192"/>
    </row>
    <row r="68" spans="1:11" s="148" customFormat="1" x14ac:dyDescent="0.15">
      <c r="A68" s="182" t="s">
        <v>83</v>
      </c>
      <c r="B68" s="148" t="s">
        <v>79</v>
      </c>
      <c r="C68" s="168" t="s">
        <v>330</v>
      </c>
      <c r="D68" s="169" t="s">
        <v>630</v>
      </c>
      <c r="E68" s="182"/>
      <c r="K68" s="185" t="s">
        <v>638</v>
      </c>
    </row>
    <row r="69" spans="1:11" s="148" customFormat="1" x14ac:dyDescent="0.15">
      <c r="A69" s="182" t="s">
        <v>83</v>
      </c>
      <c r="B69" s="148" t="s">
        <v>79</v>
      </c>
      <c r="C69" s="168" t="s">
        <v>330</v>
      </c>
      <c r="D69" s="169" t="s">
        <v>631</v>
      </c>
      <c r="E69" s="182"/>
      <c r="K69" s="185" t="s">
        <v>638</v>
      </c>
    </row>
    <row r="70" spans="1:11" s="148" customFormat="1" x14ac:dyDescent="0.15">
      <c r="A70" s="182" t="s">
        <v>83</v>
      </c>
      <c r="B70" s="148" t="s">
        <v>79</v>
      </c>
      <c r="C70" s="168" t="s">
        <v>336</v>
      </c>
      <c r="D70" s="169" t="s">
        <v>630</v>
      </c>
      <c r="E70" s="182"/>
      <c r="K70" s="185" t="s">
        <v>639</v>
      </c>
    </row>
    <row r="71" spans="1:11" s="148" customFormat="1" x14ac:dyDescent="0.15">
      <c r="A71" s="182" t="s">
        <v>83</v>
      </c>
      <c r="B71" s="148" t="s">
        <v>79</v>
      </c>
      <c r="C71" s="183" t="s">
        <v>336</v>
      </c>
      <c r="D71" s="169" t="s">
        <v>631</v>
      </c>
      <c r="E71" s="182"/>
      <c r="K71" s="185" t="s">
        <v>617</v>
      </c>
    </row>
    <row r="72" spans="1:11" s="146" customFormat="1" x14ac:dyDescent="0.15">
      <c r="A72" s="176"/>
      <c r="B72" s="176"/>
      <c r="C72" s="177"/>
      <c r="D72" s="178"/>
    </row>
    <row r="73" spans="1:11" s="147" customFormat="1" x14ac:dyDescent="0.15">
      <c r="A73" s="179" t="s">
        <v>90</v>
      </c>
      <c r="B73" s="147" t="s">
        <v>101</v>
      </c>
      <c r="C73" s="180" t="s">
        <v>325</v>
      </c>
      <c r="D73" s="181"/>
      <c r="E73" s="179"/>
      <c r="K73" s="185" t="s">
        <v>638</v>
      </c>
    </row>
    <row r="74" spans="1:11" s="147" customFormat="1" x14ac:dyDescent="0.15">
      <c r="A74" s="179" t="s">
        <v>90</v>
      </c>
      <c r="B74" s="147" t="s">
        <v>101</v>
      </c>
      <c r="C74" s="180" t="s">
        <v>330</v>
      </c>
      <c r="D74" s="181"/>
      <c r="E74" s="179"/>
      <c r="K74" s="185" t="s">
        <v>638</v>
      </c>
    </row>
    <row r="75" spans="1:11" x14ac:dyDescent="0.15">
      <c r="A75" s="149" t="s">
        <v>90</v>
      </c>
      <c r="B75" s="150" t="s">
        <v>267</v>
      </c>
      <c r="K75" s="192"/>
    </row>
    <row r="76" spans="1:11" x14ac:dyDescent="0.15">
      <c r="A76" s="149" t="s">
        <v>90</v>
      </c>
      <c r="B76" s="150" t="s">
        <v>430</v>
      </c>
      <c r="K76" s="192"/>
    </row>
    <row r="77" spans="1:11" x14ac:dyDescent="0.15">
      <c r="A77" s="149" t="s">
        <v>90</v>
      </c>
      <c r="B77" s="150" t="s">
        <v>306</v>
      </c>
      <c r="K77" s="193"/>
    </row>
    <row r="78" spans="1:11" x14ac:dyDescent="0.15">
      <c r="A78" s="149" t="s">
        <v>90</v>
      </c>
      <c r="B78" s="150" t="s">
        <v>463</v>
      </c>
      <c r="K78" s="192"/>
    </row>
    <row r="79" spans="1:11" x14ac:dyDescent="0.15">
      <c r="A79" s="149" t="s">
        <v>90</v>
      </c>
      <c r="B79" s="150" t="s">
        <v>93</v>
      </c>
      <c r="C79" s="168" t="s">
        <v>330</v>
      </c>
      <c r="K79" s="185" t="s">
        <v>617</v>
      </c>
    </row>
    <row r="80" spans="1:11" x14ac:dyDescent="0.15">
      <c r="A80" s="149" t="s">
        <v>90</v>
      </c>
      <c r="B80" s="150" t="s">
        <v>91</v>
      </c>
      <c r="C80" s="168" t="s">
        <v>62</v>
      </c>
      <c r="K80" s="185" t="s">
        <v>617</v>
      </c>
    </row>
    <row r="81" spans="1:11" x14ac:dyDescent="0.15">
      <c r="A81" s="149" t="s">
        <v>90</v>
      </c>
      <c r="B81" s="150" t="s">
        <v>91</v>
      </c>
      <c r="C81" s="168" t="s">
        <v>336</v>
      </c>
      <c r="K81" s="185" t="s">
        <v>617</v>
      </c>
    </row>
    <row r="82" spans="1:11" x14ac:dyDescent="0.15">
      <c r="A82" s="149" t="s">
        <v>90</v>
      </c>
      <c r="B82" s="150" t="s">
        <v>166</v>
      </c>
      <c r="C82" s="168" t="s">
        <v>62</v>
      </c>
      <c r="K82" s="185" t="s">
        <v>617</v>
      </c>
    </row>
    <row r="83" spans="1:11" x14ac:dyDescent="0.15">
      <c r="A83" s="149" t="s">
        <v>90</v>
      </c>
      <c r="B83" s="150" t="s">
        <v>166</v>
      </c>
      <c r="C83" s="168" t="s">
        <v>336</v>
      </c>
      <c r="K83" s="185" t="s">
        <v>617</v>
      </c>
    </row>
    <row r="84" spans="1:11" x14ac:dyDescent="0.15">
      <c r="A84" s="149" t="s">
        <v>90</v>
      </c>
      <c r="B84" s="150" t="s">
        <v>543</v>
      </c>
      <c r="K84" s="192"/>
    </row>
    <row r="85" spans="1:11" x14ac:dyDescent="0.15">
      <c r="A85" s="149" t="s">
        <v>90</v>
      </c>
      <c r="B85" s="170" t="s">
        <v>558</v>
      </c>
      <c r="C85" s="168" t="s">
        <v>62</v>
      </c>
      <c r="D85" s="169" t="s">
        <v>635</v>
      </c>
      <c r="K85" s="170" t="s">
        <v>616</v>
      </c>
    </row>
    <row r="86" spans="1:11" x14ac:dyDescent="0.15">
      <c r="A86" s="149" t="s">
        <v>90</v>
      </c>
      <c r="B86" s="170" t="s">
        <v>558</v>
      </c>
      <c r="C86" s="168" t="s">
        <v>336</v>
      </c>
      <c r="D86" s="169" t="s">
        <v>636</v>
      </c>
      <c r="K86" s="187"/>
    </row>
    <row r="87" spans="1:11" x14ac:dyDescent="0.15">
      <c r="A87" s="149" t="s">
        <v>90</v>
      </c>
      <c r="B87" s="170" t="s">
        <v>558</v>
      </c>
      <c r="C87" s="168" t="s">
        <v>62</v>
      </c>
      <c r="D87" s="169" t="s">
        <v>635</v>
      </c>
      <c r="K87" s="170" t="s">
        <v>616</v>
      </c>
    </row>
    <row r="88" spans="1:11" x14ac:dyDescent="0.15">
      <c r="A88" s="149" t="s">
        <v>90</v>
      </c>
      <c r="B88" s="170" t="s">
        <v>558</v>
      </c>
      <c r="C88" s="168" t="s">
        <v>336</v>
      </c>
      <c r="D88" s="169" t="s">
        <v>636</v>
      </c>
      <c r="K88" s="185" t="s">
        <v>617</v>
      </c>
    </row>
    <row r="89" spans="1:11" x14ac:dyDescent="0.15">
      <c r="A89" s="149" t="s">
        <v>90</v>
      </c>
      <c r="B89" s="170" t="s">
        <v>560</v>
      </c>
      <c r="K89" s="192"/>
    </row>
    <row r="90" spans="1:11" x14ac:dyDescent="0.15">
      <c r="A90" s="149" t="s">
        <v>90</v>
      </c>
      <c r="B90" s="170" t="s">
        <v>564</v>
      </c>
      <c r="K90" s="170" t="s">
        <v>640</v>
      </c>
    </row>
    <row r="91" spans="1:11" s="148" customFormat="1" x14ac:dyDescent="0.15">
      <c r="A91" s="182" t="s">
        <v>90</v>
      </c>
      <c r="B91" s="185" t="s">
        <v>567</v>
      </c>
      <c r="C91" s="191"/>
      <c r="D91" s="184"/>
      <c r="E91" s="182"/>
      <c r="K91" s="170" t="s">
        <v>640</v>
      </c>
    </row>
    <row r="92" spans="1:11" s="146" customFormat="1" x14ac:dyDescent="0.15">
      <c r="A92" s="176"/>
      <c r="B92" s="176"/>
      <c r="C92" s="177"/>
      <c r="D92" s="178"/>
    </row>
    <row r="93" spans="1:11" s="147" customFormat="1" x14ac:dyDescent="0.15">
      <c r="A93" s="179" t="s">
        <v>92</v>
      </c>
      <c r="B93" s="147" t="s">
        <v>101</v>
      </c>
      <c r="C93" s="180" t="s">
        <v>325</v>
      </c>
      <c r="D93" s="181"/>
      <c r="E93" s="179"/>
      <c r="K93" s="188" t="s">
        <v>613</v>
      </c>
    </row>
    <row r="94" spans="1:11" s="147" customFormat="1" x14ac:dyDescent="0.15">
      <c r="A94" s="179" t="s">
        <v>92</v>
      </c>
      <c r="B94" s="147" t="s">
        <v>101</v>
      </c>
      <c r="C94" s="180" t="s">
        <v>330</v>
      </c>
      <c r="D94" s="181"/>
      <c r="E94" s="179"/>
      <c r="K94" s="188" t="s">
        <v>613</v>
      </c>
    </row>
    <row r="95" spans="1:11" x14ac:dyDescent="0.15">
      <c r="A95" s="149" t="s">
        <v>92</v>
      </c>
      <c r="B95" s="150" t="s">
        <v>267</v>
      </c>
      <c r="K95" s="192"/>
    </row>
    <row r="96" spans="1:11" x14ac:dyDescent="0.15">
      <c r="A96" s="149" t="s">
        <v>92</v>
      </c>
      <c r="B96" s="150" t="s">
        <v>431</v>
      </c>
      <c r="K96" s="192"/>
    </row>
    <row r="97" spans="1:11" x14ac:dyDescent="0.15">
      <c r="A97" s="149" t="s">
        <v>92</v>
      </c>
      <c r="B97" s="150" t="s">
        <v>166</v>
      </c>
      <c r="C97" s="180" t="s">
        <v>330</v>
      </c>
      <c r="K97" s="170" t="s">
        <v>628</v>
      </c>
    </row>
    <row r="98" spans="1:11" x14ac:dyDescent="0.15">
      <c r="A98" s="149" t="s">
        <v>92</v>
      </c>
      <c r="B98" s="150" t="s">
        <v>306</v>
      </c>
      <c r="K98" s="192"/>
    </row>
    <row r="99" spans="1:11" x14ac:dyDescent="0.15">
      <c r="A99" s="149" t="s">
        <v>92</v>
      </c>
      <c r="B99" s="150" t="s">
        <v>481</v>
      </c>
      <c r="C99" s="168" t="s">
        <v>325</v>
      </c>
      <c r="K99" s="170" t="s">
        <v>641</v>
      </c>
    </row>
    <row r="100" spans="1:11" x14ac:dyDescent="0.15">
      <c r="A100" s="149" t="s">
        <v>92</v>
      </c>
      <c r="B100" s="150" t="s">
        <v>93</v>
      </c>
      <c r="C100" s="180" t="s">
        <v>330</v>
      </c>
      <c r="K100" s="170" t="s">
        <v>628</v>
      </c>
    </row>
    <row r="101" spans="1:11" x14ac:dyDescent="0.15">
      <c r="A101" s="149" t="s">
        <v>92</v>
      </c>
      <c r="B101" s="150" t="s">
        <v>91</v>
      </c>
      <c r="C101" s="168" t="s">
        <v>62</v>
      </c>
      <c r="K101" s="170" t="s">
        <v>628</v>
      </c>
    </row>
    <row r="102" spans="1:11" x14ac:dyDescent="0.15">
      <c r="A102" s="149" t="s">
        <v>92</v>
      </c>
      <c r="B102" s="150" t="s">
        <v>91</v>
      </c>
      <c r="C102" s="168" t="s">
        <v>336</v>
      </c>
      <c r="K102" s="170" t="s">
        <v>628</v>
      </c>
    </row>
    <row r="103" spans="1:11" x14ac:dyDescent="0.15">
      <c r="A103" s="149" t="s">
        <v>92</v>
      </c>
      <c r="B103" s="150" t="s">
        <v>240</v>
      </c>
      <c r="C103" s="168" t="s">
        <v>325</v>
      </c>
      <c r="K103" s="170" t="s">
        <v>641</v>
      </c>
    </row>
    <row r="104" spans="1:11" x14ac:dyDescent="0.15">
      <c r="A104" s="149" t="s">
        <v>92</v>
      </c>
      <c r="B104" s="150" t="s">
        <v>259</v>
      </c>
      <c r="C104" s="168" t="s">
        <v>325</v>
      </c>
      <c r="K104" s="170" t="s">
        <v>641</v>
      </c>
    </row>
    <row r="105" spans="1:11" x14ac:dyDescent="0.15">
      <c r="A105" s="149" t="s">
        <v>92</v>
      </c>
      <c r="B105" s="150" t="s">
        <v>561</v>
      </c>
      <c r="C105" s="168" t="s">
        <v>325</v>
      </c>
      <c r="K105" s="170" t="s">
        <v>641</v>
      </c>
    </row>
    <row r="106" spans="1:11" s="148" customFormat="1" x14ac:dyDescent="0.15">
      <c r="A106" s="182" t="s">
        <v>92</v>
      </c>
      <c r="B106" s="148" t="s">
        <v>232</v>
      </c>
      <c r="C106" s="168" t="s">
        <v>325</v>
      </c>
      <c r="D106" s="184"/>
      <c r="E106" s="182"/>
      <c r="K106" s="185" t="s">
        <v>641</v>
      </c>
    </row>
    <row r="107" spans="1:11" s="146" customFormat="1" x14ac:dyDescent="0.15">
      <c r="A107" s="176"/>
      <c r="B107" s="176"/>
      <c r="C107" s="177"/>
      <c r="D107" s="178"/>
    </row>
    <row r="108" spans="1:11" s="147" customFormat="1" x14ac:dyDescent="0.15">
      <c r="A108" s="179" t="s">
        <v>199</v>
      </c>
      <c r="B108" s="147" t="s">
        <v>101</v>
      </c>
      <c r="C108" s="190"/>
      <c r="D108" s="181"/>
      <c r="E108" s="179"/>
      <c r="K108" s="192"/>
    </row>
    <row r="109" spans="1:11" x14ac:dyDescent="0.15">
      <c r="A109" s="149" t="s">
        <v>199</v>
      </c>
      <c r="B109" s="150" t="s">
        <v>267</v>
      </c>
      <c r="K109" s="192"/>
    </row>
    <row r="110" spans="1:11" x14ac:dyDescent="0.15">
      <c r="A110" s="149" t="s">
        <v>199</v>
      </c>
      <c r="B110" s="150" t="s">
        <v>200</v>
      </c>
      <c r="C110" s="168" t="s">
        <v>325</v>
      </c>
      <c r="K110" s="170" t="s">
        <v>628</v>
      </c>
    </row>
    <row r="111" spans="1:11" s="148" customFormat="1" x14ac:dyDescent="0.15">
      <c r="A111" s="182" t="s">
        <v>199</v>
      </c>
      <c r="B111" s="148" t="s">
        <v>439</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181</v>
      </c>
      <c r="D114" s="184"/>
      <c r="E114" s="182"/>
      <c r="K114" s="170" t="s">
        <v>628</v>
      </c>
    </row>
    <row r="115" spans="1:11" s="148" customFormat="1" x14ac:dyDescent="0.15">
      <c r="A115" s="182" t="s">
        <v>122</v>
      </c>
      <c r="B115" s="148" t="s">
        <v>123</v>
      </c>
      <c r="C115" s="183" t="s">
        <v>330</v>
      </c>
      <c r="D115" s="184"/>
      <c r="E115" s="182"/>
      <c r="K115" s="170" t="s">
        <v>628</v>
      </c>
    </row>
    <row r="116" spans="1:11" s="148" customFormat="1" x14ac:dyDescent="0.15">
      <c r="A116" s="182" t="s">
        <v>122</v>
      </c>
      <c r="B116" s="148" t="s">
        <v>123</v>
      </c>
      <c r="C116" s="183" t="s">
        <v>336</v>
      </c>
      <c r="D116" s="184"/>
      <c r="E116" s="182"/>
      <c r="K116" s="185" t="s">
        <v>616</v>
      </c>
    </row>
    <row r="117" spans="1:11" s="146" customFormat="1" x14ac:dyDescent="0.15">
      <c r="A117" s="176"/>
      <c r="B117" s="176"/>
      <c r="C117" s="177"/>
      <c r="D117" s="178"/>
    </row>
    <row r="118" spans="1:11" s="147" customFormat="1" x14ac:dyDescent="0.15">
      <c r="A118" s="179" t="s">
        <v>69</v>
      </c>
      <c r="B118" s="188" t="s">
        <v>415</v>
      </c>
      <c r="C118" s="180" t="s">
        <v>330</v>
      </c>
      <c r="D118" s="181"/>
      <c r="E118" s="179"/>
      <c r="K118" s="170" t="s">
        <v>628</v>
      </c>
    </row>
    <row r="119" spans="1:11" x14ac:dyDescent="0.15">
      <c r="A119" s="149" t="s">
        <v>69</v>
      </c>
      <c r="B119" s="150" t="s">
        <v>424</v>
      </c>
      <c r="C119" s="168" t="s">
        <v>325</v>
      </c>
      <c r="K119" s="170" t="s">
        <v>628</v>
      </c>
    </row>
    <row r="120" spans="1:11" x14ac:dyDescent="0.15">
      <c r="A120" s="149" t="s">
        <v>69</v>
      </c>
      <c r="B120" s="170" t="s">
        <v>433</v>
      </c>
      <c r="C120" s="168" t="s">
        <v>330</v>
      </c>
      <c r="K120" s="170" t="s">
        <v>642</v>
      </c>
    </row>
    <row r="121" spans="1:11" x14ac:dyDescent="0.15">
      <c r="A121" s="149" t="s">
        <v>69</v>
      </c>
      <c r="B121" s="170" t="s">
        <v>433</v>
      </c>
      <c r="C121" s="168" t="s">
        <v>336</v>
      </c>
      <c r="K121" s="170" t="s">
        <v>642</v>
      </c>
    </row>
    <row r="122" spans="1:11" x14ac:dyDescent="0.15">
      <c r="A122" s="149" t="s">
        <v>69</v>
      </c>
      <c r="B122" s="170" t="s">
        <v>446</v>
      </c>
      <c r="K122" s="192"/>
    </row>
    <row r="123" spans="1:11" s="148" customFormat="1" x14ac:dyDescent="0.15">
      <c r="A123" s="182" t="s">
        <v>69</v>
      </c>
      <c r="B123" s="185" t="s">
        <v>466</v>
      </c>
      <c r="C123" s="183" t="s">
        <v>330</v>
      </c>
      <c r="D123" s="184"/>
      <c r="E123" s="182"/>
      <c r="K123" s="170" t="s">
        <v>628</v>
      </c>
    </row>
    <row r="124" spans="1:11" s="146" customFormat="1" x14ac:dyDescent="0.15">
      <c r="A124" s="176"/>
      <c r="B124" s="176"/>
      <c r="C124" s="177"/>
      <c r="D124" s="178"/>
    </row>
    <row r="125" spans="1:11" s="147" customFormat="1" x14ac:dyDescent="0.15">
      <c r="A125" s="179" t="s">
        <v>75</v>
      </c>
      <c r="B125" s="147" t="s">
        <v>416</v>
      </c>
      <c r="C125" s="180" t="s">
        <v>62</v>
      </c>
      <c r="D125" s="181"/>
      <c r="E125" s="179"/>
      <c r="K125" s="192"/>
    </row>
    <row r="126" spans="1:11" s="147" customFormat="1" x14ac:dyDescent="0.15">
      <c r="A126" s="179" t="s">
        <v>75</v>
      </c>
      <c r="B126" s="147" t="s">
        <v>416</v>
      </c>
      <c r="C126" s="180" t="s">
        <v>336</v>
      </c>
      <c r="D126" s="181"/>
      <c r="E126" s="179"/>
      <c r="K126" s="170" t="s">
        <v>628</v>
      </c>
    </row>
    <row r="127" spans="1:11" x14ac:dyDescent="0.15">
      <c r="A127" s="149" t="s">
        <v>75</v>
      </c>
      <c r="B127" s="150" t="s">
        <v>204</v>
      </c>
      <c r="C127" s="168" t="s">
        <v>330</v>
      </c>
      <c r="K127" s="170" t="s">
        <v>613</v>
      </c>
    </row>
    <row r="128" spans="1:11" x14ac:dyDescent="0.15">
      <c r="A128" s="149" t="s">
        <v>75</v>
      </c>
      <c r="B128" s="170" t="s">
        <v>433</v>
      </c>
      <c r="C128" s="180" t="s">
        <v>62</v>
      </c>
      <c r="K128" s="170" t="s">
        <v>628</v>
      </c>
    </row>
    <row r="129" spans="1:11" x14ac:dyDescent="0.15">
      <c r="A129" s="149" t="s">
        <v>75</v>
      </c>
      <c r="B129" s="170" t="s">
        <v>433</v>
      </c>
      <c r="C129" s="180" t="s">
        <v>336</v>
      </c>
      <c r="K129" s="170" t="s">
        <v>620</v>
      </c>
    </row>
    <row r="130" spans="1:11" x14ac:dyDescent="0.15">
      <c r="A130" s="149" t="s">
        <v>75</v>
      </c>
      <c r="B130" s="150" t="s">
        <v>149</v>
      </c>
      <c r="K130" s="192"/>
    </row>
    <row r="131" spans="1:11" x14ac:dyDescent="0.15">
      <c r="A131" s="149" t="s">
        <v>75</v>
      </c>
      <c r="B131" s="150" t="s">
        <v>116</v>
      </c>
      <c r="K131" s="192"/>
    </row>
    <row r="132" spans="1:11" s="148" customFormat="1" x14ac:dyDescent="0.15">
      <c r="A132" s="182" t="s">
        <v>75</v>
      </c>
      <c r="B132" s="148" t="s">
        <v>208</v>
      </c>
      <c r="C132" s="180" t="s">
        <v>62</v>
      </c>
      <c r="D132" s="184"/>
      <c r="E132" s="182"/>
      <c r="K132" s="185" t="s">
        <v>613</v>
      </c>
    </row>
    <row r="133" spans="1:11" s="148" customFormat="1" x14ac:dyDescent="0.15">
      <c r="A133" s="182" t="s">
        <v>75</v>
      </c>
      <c r="B133" s="148" t="s">
        <v>208</v>
      </c>
      <c r="C133" s="180" t="s">
        <v>336</v>
      </c>
      <c r="D133" s="184"/>
      <c r="E133" s="182"/>
      <c r="K133" s="170" t="s">
        <v>628</v>
      </c>
    </row>
    <row r="134" spans="1:11" s="146" customFormat="1" x14ac:dyDescent="0.15">
      <c r="A134" s="176"/>
      <c r="B134" s="176"/>
      <c r="C134" s="177"/>
      <c r="D134" s="178"/>
    </row>
    <row r="135" spans="1:11" s="147" customFormat="1" x14ac:dyDescent="0.15">
      <c r="A135" s="179" t="s">
        <v>154</v>
      </c>
      <c r="B135" s="147" t="s">
        <v>41</v>
      </c>
      <c r="C135" s="180" t="s">
        <v>62</v>
      </c>
      <c r="D135" s="186" t="s">
        <v>643</v>
      </c>
      <c r="E135" s="179"/>
      <c r="K135" s="188" t="s">
        <v>620</v>
      </c>
    </row>
    <row r="136" spans="1:11" s="147" customFormat="1" x14ac:dyDescent="0.15">
      <c r="A136" s="179" t="s">
        <v>154</v>
      </c>
      <c r="B136" s="147" t="s">
        <v>41</v>
      </c>
      <c r="C136" s="180" t="s">
        <v>336</v>
      </c>
      <c r="D136" s="186" t="s">
        <v>643</v>
      </c>
      <c r="E136" s="179"/>
      <c r="K136" s="188" t="s">
        <v>620</v>
      </c>
    </row>
    <row r="137" spans="1:11" s="147" customFormat="1" x14ac:dyDescent="0.15">
      <c r="A137" s="179" t="s">
        <v>154</v>
      </c>
      <c r="B137" s="147" t="s">
        <v>41</v>
      </c>
      <c r="C137" s="180" t="s">
        <v>62</v>
      </c>
      <c r="D137" s="186" t="s">
        <v>644</v>
      </c>
      <c r="E137" s="179"/>
      <c r="K137" s="188" t="s">
        <v>628</v>
      </c>
    </row>
    <row r="138" spans="1:11" s="147" customFormat="1" x14ac:dyDescent="0.15">
      <c r="A138" s="179" t="s">
        <v>154</v>
      </c>
      <c r="B138" s="147" t="s">
        <v>41</v>
      </c>
      <c r="C138" s="180" t="s">
        <v>336</v>
      </c>
      <c r="D138" s="186" t="s">
        <v>644</v>
      </c>
      <c r="E138" s="179"/>
      <c r="K138" s="188" t="s">
        <v>620</v>
      </c>
    </row>
    <row r="139" spans="1:11" s="148" customFormat="1" x14ac:dyDescent="0.15">
      <c r="A139" s="182" t="s">
        <v>154</v>
      </c>
      <c r="B139" s="185" t="s">
        <v>425</v>
      </c>
      <c r="C139" s="180" t="s">
        <v>336</v>
      </c>
      <c r="D139" s="184"/>
      <c r="E139" s="182"/>
      <c r="K139" s="192"/>
    </row>
    <row r="140" spans="1:11" s="146" customFormat="1" x14ac:dyDescent="0.15">
      <c r="A140" s="176"/>
      <c r="B140" s="176"/>
      <c r="C140" s="177"/>
      <c r="D140" s="178"/>
    </row>
    <row r="141" spans="1:11" s="147" customFormat="1" x14ac:dyDescent="0.15">
      <c r="A141" s="194" t="s">
        <v>645</v>
      </c>
      <c r="B141" s="147" t="s">
        <v>41</v>
      </c>
      <c r="C141" s="180" t="s">
        <v>336</v>
      </c>
      <c r="D141" s="181"/>
      <c r="E141" s="179"/>
    </row>
    <row r="142" spans="1:11" s="148" customFormat="1" x14ac:dyDescent="0.15">
      <c r="A142" s="195" t="s">
        <v>645</v>
      </c>
      <c r="B142" s="185" t="s">
        <v>139</v>
      </c>
      <c r="C142" s="191"/>
      <c r="D142" s="184"/>
      <c r="E142" s="182"/>
      <c r="K142" s="192"/>
    </row>
    <row r="143" spans="1:11" s="146" customFormat="1" x14ac:dyDescent="0.15">
      <c r="A143" s="176"/>
      <c r="B143" s="176"/>
      <c r="C143" s="177"/>
      <c r="D143" s="178"/>
    </row>
    <row r="144" spans="1:11" s="147" customFormat="1" x14ac:dyDescent="0.15">
      <c r="A144" s="179" t="s">
        <v>87</v>
      </c>
      <c r="B144" s="188" t="s">
        <v>417</v>
      </c>
      <c r="C144" s="190"/>
      <c r="D144" s="181"/>
      <c r="E144" s="179"/>
    </row>
    <row r="145" spans="1:5" x14ac:dyDescent="0.15">
      <c r="A145" s="149" t="s">
        <v>87</v>
      </c>
      <c r="B145" s="150" t="s">
        <v>182</v>
      </c>
    </row>
    <row r="146" spans="1:5" x14ac:dyDescent="0.15">
      <c r="A146" s="149" t="s">
        <v>87</v>
      </c>
      <c r="B146" s="150" t="s">
        <v>41</v>
      </c>
    </row>
    <row r="147" spans="1:5" x14ac:dyDescent="0.15">
      <c r="A147" s="149" t="s">
        <v>87</v>
      </c>
      <c r="B147" s="170" t="s">
        <v>449</v>
      </c>
    </row>
    <row r="148" spans="1:5" x14ac:dyDescent="0.15">
      <c r="A148" s="149" t="s">
        <v>87</v>
      </c>
      <c r="B148" s="150" t="s">
        <v>98</v>
      </c>
    </row>
    <row r="149" spans="1:5" s="148" customFormat="1" x14ac:dyDescent="0.15">
      <c r="A149" s="182" t="s">
        <v>87</v>
      </c>
      <c r="B149" s="148" t="s">
        <v>182</v>
      </c>
      <c r="C149" s="191"/>
      <c r="D149" s="184"/>
      <c r="E149" s="182"/>
    </row>
    <row r="150" spans="1:5" s="146" customFormat="1" x14ac:dyDescent="0.15">
      <c r="A150" s="176"/>
      <c r="B150" s="176"/>
      <c r="C150" s="177"/>
      <c r="D150" s="178"/>
    </row>
    <row r="151" spans="1:5" s="147" customFormat="1" x14ac:dyDescent="0.15">
      <c r="A151" s="179" t="s">
        <v>138</v>
      </c>
      <c r="B151" s="147" t="s">
        <v>41</v>
      </c>
      <c r="C151" s="190"/>
      <c r="D151" s="181"/>
      <c r="E151" s="179"/>
    </row>
    <row r="152" spans="1:5" s="148" customFormat="1" x14ac:dyDescent="0.15">
      <c r="A152" s="182" t="s">
        <v>138</v>
      </c>
      <c r="B152" s="185" t="s">
        <v>139</v>
      </c>
      <c r="C152" s="191"/>
      <c r="D152" s="184"/>
      <c r="E152" s="182"/>
    </row>
    <row r="153" spans="1:5" s="146" customFormat="1" x14ac:dyDescent="0.15">
      <c r="A153" s="176"/>
      <c r="B153" s="176"/>
      <c r="C153" s="177"/>
      <c r="D153" s="178"/>
    </row>
    <row r="154" spans="1:5" x14ac:dyDescent="0.15">
      <c r="A154" s="167" t="s">
        <v>255</v>
      </c>
      <c r="B154" s="196" t="s">
        <v>418</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427</v>
      </c>
    </row>
    <row r="158" spans="1:5" x14ac:dyDescent="0.15">
      <c r="A158" s="149" t="s">
        <v>56</v>
      </c>
      <c r="B158" s="150" t="s">
        <v>267</v>
      </c>
    </row>
    <row r="159" spans="1:5" x14ac:dyDescent="0.15">
      <c r="A159" s="149" t="s">
        <v>56</v>
      </c>
      <c r="B159" s="150" t="s">
        <v>79</v>
      </c>
    </row>
    <row r="160" spans="1:5" x14ac:dyDescent="0.15">
      <c r="A160" s="149" t="s">
        <v>56</v>
      </c>
      <c r="B160" s="150" t="s">
        <v>211</v>
      </c>
    </row>
    <row r="161" spans="1:5" x14ac:dyDescent="0.15">
      <c r="A161" s="149" t="s">
        <v>56</v>
      </c>
      <c r="B161" s="170" t="s">
        <v>488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419</v>
      </c>
      <c r="C167" s="190"/>
      <c r="D167" s="181"/>
      <c r="E167" s="179"/>
    </row>
    <row r="168" spans="1:5" x14ac:dyDescent="0.15">
      <c r="A168" s="149" t="s">
        <v>50</v>
      </c>
      <c r="B168" s="170" t="s">
        <v>428</v>
      </c>
    </row>
    <row r="169" spans="1:5" x14ac:dyDescent="0.15">
      <c r="A169" s="149" t="s">
        <v>50</v>
      </c>
      <c r="B169" s="170" t="s">
        <v>438</v>
      </c>
    </row>
    <row r="170" spans="1:5" x14ac:dyDescent="0.15">
      <c r="A170" s="149" t="s">
        <v>50</v>
      </c>
      <c r="B170" s="150" t="s">
        <v>452</v>
      </c>
    </row>
    <row r="171" spans="1:5" x14ac:dyDescent="0.15">
      <c r="A171" s="149" t="s">
        <v>50</v>
      </c>
      <c r="B171" s="150" t="s">
        <v>167</v>
      </c>
    </row>
    <row r="172" spans="1:5" x14ac:dyDescent="0.15">
      <c r="A172" s="149" t="s">
        <v>50</v>
      </c>
      <c r="B172" s="150" t="s">
        <v>211</v>
      </c>
    </row>
    <row r="173" spans="1:5" x14ac:dyDescent="0.15">
      <c r="A173" s="149" t="s">
        <v>50</v>
      </c>
      <c r="B173" s="170" t="s">
        <v>509</v>
      </c>
    </row>
    <row r="174" spans="1:5" x14ac:dyDescent="0.15">
      <c r="A174" s="149" t="s">
        <v>50</v>
      </c>
      <c r="B174" s="150" t="s">
        <v>529</v>
      </c>
    </row>
    <row r="175" spans="1:5" x14ac:dyDescent="0.15">
      <c r="A175" s="149" t="s">
        <v>50</v>
      </c>
      <c r="B175" s="150" t="s">
        <v>79</v>
      </c>
    </row>
    <row r="176" spans="1:5" x14ac:dyDescent="0.15">
      <c r="A176" s="149" t="s">
        <v>50</v>
      </c>
      <c r="B176" s="150" t="s">
        <v>559</v>
      </c>
    </row>
    <row r="177" spans="1:5" x14ac:dyDescent="0.15">
      <c r="A177" s="149" t="s">
        <v>50</v>
      </c>
      <c r="B177" s="170" t="s">
        <v>563</v>
      </c>
    </row>
    <row r="178" spans="1:5" x14ac:dyDescent="0.15">
      <c r="A178" s="149" t="s">
        <v>50</v>
      </c>
      <c r="B178" s="170" t="s">
        <v>566</v>
      </c>
    </row>
    <row r="179" spans="1:5" x14ac:dyDescent="0.15">
      <c r="A179" s="149" t="s">
        <v>50</v>
      </c>
      <c r="B179" s="150" t="s">
        <v>569</v>
      </c>
    </row>
    <row r="180" spans="1:5" x14ac:dyDescent="0.15">
      <c r="A180" s="149" t="s">
        <v>50</v>
      </c>
      <c r="B180" s="170" t="s">
        <v>571</v>
      </c>
    </row>
    <row r="181" spans="1:5" x14ac:dyDescent="0.15">
      <c r="A181" s="149" t="s">
        <v>50</v>
      </c>
      <c r="B181" s="170" t="s">
        <v>574</v>
      </c>
    </row>
    <row r="182" spans="1:5" x14ac:dyDescent="0.15">
      <c r="A182" s="149" t="s">
        <v>50</v>
      </c>
      <c r="B182" s="150" t="s">
        <v>578</v>
      </c>
    </row>
    <row r="183" spans="1:5" x14ac:dyDescent="0.15">
      <c r="A183" s="149" t="s">
        <v>50</v>
      </c>
      <c r="B183" s="150" t="s">
        <v>95</v>
      </c>
    </row>
    <row r="184" spans="1:5" x14ac:dyDescent="0.15">
      <c r="A184" s="149" t="s">
        <v>50</v>
      </c>
      <c r="B184" s="150" t="s">
        <v>585</v>
      </c>
    </row>
    <row r="185" spans="1:5" x14ac:dyDescent="0.15">
      <c r="A185" s="149" t="s">
        <v>50</v>
      </c>
      <c r="B185" s="170" t="s">
        <v>589</v>
      </c>
    </row>
    <row r="186" spans="1:5" x14ac:dyDescent="0.15">
      <c r="A186" s="149" t="s">
        <v>50</v>
      </c>
      <c r="B186" s="170" t="s">
        <v>590</v>
      </c>
    </row>
    <row r="187" spans="1:5" s="148" customFormat="1" x14ac:dyDescent="0.15">
      <c r="A187" s="182" t="s">
        <v>50</v>
      </c>
      <c r="B187" s="185" t="s">
        <v>591</v>
      </c>
      <c r="C187" s="191"/>
      <c r="D187" s="184"/>
      <c r="E187" s="182"/>
    </row>
    <row r="188" spans="1:5" s="146" customFormat="1" x14ac:dyDescent="0.15">
      <c r="A188" s="176"/>
      <c r="B188" s="176"/>
      <c r="C188" s="177"/>
      <c r="D188" s="178"/>
    </row>
    <row r="189" spans="1:5" s="147" customFormat="1" x14ac:dyDescent="0.15">
      <c r="A189" s="179" t="s">
        <v>59</v>
      </c>
      <c r="B189" s="188" t="s">
        <v>420</v>
      </c>
      <c r="C189" s="190"/>
      <c r="D189" s="181"/>
      <c r="E189" s="179"/>
    </row>
    <row r="190" spans="1:5" x14ac:dyDescent="0.15">
      <c r="A190" s="149" t="s">
        <v>59</v>
      </c>
      <c r="B190" s="150" t="s">
        <v>60</v>
      </c>
    </row>
    <row r="191" spans="1:5" x14ac:dyDescent="0.15">
      <c r="A191" s="149" t="s">
        <v>59</v>
      </c>
      <c r="B191" s="150" t="s">
        <v>246</v>
      </c>
    </row>
    <row r="192" spans="1:5" x14ac:dyDescent="0.15">
      <c r="A192" s="149" t="s">
        <v>59</v>
      </c>
      <c r="B192" s="150" t="s">
        <v>162</v>
      </c>
    </row>
    <row r="193" spans="1:4" x14ac:dyDescent="0.15">
      <c r="A193" s="149" t="s">
        <v>59</v>
      </c>
      <c r="B193" s="170" t="s">
        <v>445</v>
      </c>
    </row>
    <row r="194" spans="1:4" x14ac:dyDescent="0.15">
      <c r="A194" s="149" t="s">
        <v>59</v>
      </c>
      <c r="B194" s="150" t="s">
        <v>489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126</v>
      </c>
    </row>
    <row r="198" spans="1:4" x14ac:dyDescent="0.15">
      <c r="A198" s="149" t="s">
        <v>100</v>
      </c>
      <c r="B198" s="150" t="s">
        <v>439</v>
      </c>
    </row>
    <row r="199" spans="1:4" x14ac:dyDescent="0.15">
      <c r="A199" s="149" t="s">
        <v>100</v>
      </c>
      <c r="B199" s="150" t="s">
        <v>453</v>
      </c>
    </row>
    <row r="200" spans="1:4" x14ac:dyDescent="0.15">
      <c r="A200" s="149" t="s">
        <v>100</v>
      </c>
      <c r="B200" s="150" t="s">
        <v>210</v>
      </c>
    </row>
    <row r="201" spans="1:4" s="146" customFormat="1" x14ac:dyDescent="0.15">
      <c r="A201" s="176"/>
      <c r="B201" s="176"/>
      <c r="C201" s="177"/>
      <c r="D201" s="178"/>
    </row>
    <row r="202" spans="1:4" x14ac:dyDescent="0.15">
      <c r="A202" s="167" t="s">
        <v>646</v>
      </c>
      <c r="B202" s="150" t="s">
        <v>101</v>
      </c>
    </row>
    <row r="203" spans="1:4" x14ac:dyDescent="0.15">
      <c r="A203" s="167" t="s">
        <v>646</v>
      </c>
      <c r="B203" s="150" t="s">
        <v>267</v>
      </c>
    </row>
    <row r="204" spans="1:4" s="146" customFormat="1" x14ac:dyDescent="0.15">
      <c r="A204" s="176"/>
      <c r="B204" s="176"/>
      <c r="C204" s="177"/>
      <c r="D204" s="178"/>
    </row>
    <row r="205" spans="1:4" x14ac:dyDescent="0.15">
      <c r="A205" s="149" t="s">
        <v>647</v>
      </c>
      <c r="B205" s="150" t="s">
        <v>51</v>
      </c>
    </row>
    <row r="206" spans="1:4" x14ac:dyDescent="0.15">
      <c r="A206" s="149" t="s">
        <v>647</v>
      </c>
      <c r="B206" s="150" t="s">
        <v>213</v>
      </c>
    </row>
    <row r="207" spans="1:4" s="146" customFormat="1" x14ac:dyDescent="0.15">
      <c r="A207" s="176"/>
      <c r="B207" s="176"/>
      <c r="C207" s="177"/>
      <c r="D207" s="178"/>
    </row>
    <row r="208" spans="1:4" x14ac:dyDescent="0.15">
      <c r="A208" s="149" t="s">
        <v>648</v>
      </c>
      <c r="B208" s="150" t="s">
        <v>101</v>
      </c>
    </row>
    <row r="209" spans="1:4" x14ac:dyDescent="0.15">
      <c r="A209" s="149" t="s">
        <v>648</v>
      </c>
      <c r="B209" s="150" t="s">
        <v>213</v>
      </c>
    </row>
    <row r="210" spans="1:4" x14ac:dyDescent="0.15">
      <c r="A210" s="149" t="s">
        <v>648</v>
      </c>
      <c r="B210" s="150" t="s">
        <v>51</v>
      </c>
    </row>
    <row r="211" spans="1:4" s="146" customFormat="1" x14ac:dyDescent="0.15">
      <c r="A211" s="176"/>
      <c r="B211" s="176"/>
      <c r="C211" s="177"/>
      <c r="D211" s="178"/>
    </row>
    <row r="212" spans="1:4" x14ac:dyDescent="0.15">
      <c r="A212" s="149" t="s">
        <v>132</v>
      </c>
      <c r="B212" s="150" t="s">
        <v>101</v>
      </c>
    </row>
    <row r="213" spans="1:4" x14ac:dyDescent="0.15">
      <c r="A213" s="149" t="s">
        <v>132</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213</v>
      </c>
    </row>
    <row r="217" spans="1:4" x14ac:dyDescent="0.15">
      <c r="A217" s="149" t="s">
        <v>111</v>
      </c>
      <c r="B217" s="150" t="s">
        <v>51</v>
      </c>
    </row>
    <row r="218" spans="1:4" s="146" customFormat="1" x14ac:dyDescent="0.15">
      <c r="A218" s="176"/>
      <c r="B218" s="176"/>
      <c r="C218" s="177"/>
      <c r="D218" s="178"/>
    </row>
    <row r="219" spans="1:4" x14ac:dyDescent="0.15">
      <c r="A219" s="149" t="s">
        <v>146</v>
      </c>
      <c r="B219" s="150" t="s">
        <v>101</v>
      </c>
    </row>
    <row r="220" spans="1:4" x14ac:dyDescent="0.15">
      <c r="A220" s="149" t="s">
        <v>146</v>
      </c>
      <c r="B220" s="150" t="s">
        <v>267</v>
      </c>
    </row>
    <row r="221" spans="1:4" x14ac:dyDescent="0.15">
      <c r="A221" s="149" t="s">
        <v>146</v>
      </c>
      <c r="B221" s="150" t="s">
        <v>442</v>
      </c>
    </row>
    <row r="222" spans="1:4" x14ac:dyDescent="0.15">
      <c r="A222" s="149" t="s">
        <v>146</v>
      </c>
      <c r="B222" s="150" t="s">
        <v>457</v>
      </c>
    </row>
    <row r="223" spans="1:4" x14ac:dyDescent="0.15">
      <c r="A223" s="149" t="s">
        <v>146</v>
      </c>
      <c r="B223" s="150" t="s">
        <v>474</v>
      </c>
    </row>
    <row r="224" spans="1:4" x14ac:dyDescent="0.15">
      <c r="A224" s="149" t="s">
        <v>146</v>
      </c>
      <c r="B224" s="170" t="s">
        <v>494</v>
      </c>
    </row>
    <row r="225" spans="1:4" x14ac:dyDescent="0.15">
      <c r="A225" s="149" t="s">
        <v>146</v>
      </c>
      <c r="B225" s="170" t="s">
        <v>120</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649</v>
      </c>
      <c r="D1" s="136" t="s">
        <v>650</v>
      </c>
      <c r="E1" s="136" t="s">
        <v>12</v>
      </c>
      <c r="F1" s="136" t="s">
        <v>599</v>
      </c>
      <c r="G1" s="136" t="s">
        <v>11</v>
      </c>
      <c r="H1" s="136" t="s">
        <v>314</v>
      </c>
      <c r="I1" s="136" t="s">
        <v>113</v>
      </c>
      <c r="J1" s="136" t="s">
        <v>31</v>
      </c>
      <c r="K1" s="136" t="s">
        <v>33</v>
      </c>
      <c r="L1" s="136" t="s">
        <v>651</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86"/>
      <c r="B1" s="386"/>
      <c r="C1" s="386"/>
      <c r="D1" s="386"/>
      <c r="E1" s="386"/>
      <c r="F1" s="386"/>
    </row>
    <row r="2" spans="1:13" x14ac:dyDescent="0.15">
      <c r="I2" s="124"/>
      <c r="J2" s="124"/>
      <c r="K2" s="387"/>
      <c r="L2" s="387"/>
      <c r="M2" s="387"/>
    </row>
    <row r="3" spans="1:13" x14ac:dyDescent="0.15">
      <c r="A3" s="23"/>
      <c r="E3" s="126"/>
    </row>
    <row r="4" spans="1:13" x14ac:dyDescent="0.15">
      <c r="A4" s="23"/>
      <c r="E4" s="126"/>
    </row>
    <row r="5" spans="1:13" x14ac:dyDescent="0.15">
      <c r="A5" s="23"/>
      <c r="E5" s="121"/>
      <c r="H5" s="124" t="s">
        <v>652</v>
      </c>
    </row>
    <row r="6" spans="1:13" x14ac:dyDescent="0.15">
      <c r="A6" s="23"/>
      <c r="E6" s="121"/>
      <c r="H6" s="124" t="s">
        <v>652</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653</v>
      </c>
      <c r="B1" s="117" t="s">
        <v>654</v>
      </c>
      <c r="C1" s="117" t="s">
        <v>655</v>
      </c>
      <c r="D1" s="117" t="s">
        <v>656</v>
      </c>
      <c r="E1" s="118" t="s">
        <v>657</v>
      </c>
      <c r="F1" s="119" t="s">
        <v>658</v>
      </c>
    </row>
    <row r="2" spans="1:6" x14ac:dyDescent="0.15">
      <c r="A2" s="117" t="s">
        <v>659</v>
      </c>
      <c r="C2" s="120">
        <v>3280</v>
      </c>
      <c r="D2" s="120">
        <v>2525</v>
      </c>
      <c r="E2" s="115">
        <f>D2/D24</f>
        <v>0.47650500094357429</v>
      </c>
      <c r="F2" s="116">
        <f>D25*E2</f>
        <v>-619.45650122664654</v>
      </c>
    </row>
    <row r="3" spans="1:6" x14ac:dyDescent="0.15">
      <c r="A3" s="117" t="s">
        <v>660</v>
      </c>
      <c r="C3" s="120">
        <v>1880</v>
      </c>
      <c r="D3" s="120">
        <v>1474</v>
      </c>
      <c r="E3" s="115">
        <f>D3/D24</f>
        <v>0.27816569163993204</v>
      </c>
      <c r="F3" s="116">
        <f>D25*E3</f>
        <v>-361.61539913191166</v>
      </c>
    </row>
    <row r="4" spans="1:6" x14ac:dyDescent="0.15">
      <c r="A4" s="117" t="s">
        <v>661</v>
      </c>
      <c r="C4" s="114">
        <v>414</v>
      </c>
      <c r="E4" s="115">
        <f>D4/D24</f>
        <v>0</v>
      </c>
      <c r="F4" s="116">
        <f>D25*E4</f>
        <v>0</v>
      </c>
    </row>
    <row r="5" spans="1:6" x14ac:dyDescent="0.15">
      <c r="A5" s="117" t="s">
        <v>662</v>
      </c>
      <c r="E5" s="115">
        <f>D5/D24</f>
        <v>0</v>
      </c>
      <c r="F5" s="116">
        <f>D25*E5</f>
        <v>0</v>
      </c>
    </row>
    <row r="6" spans="1:6" x14ac:dyDescent="0.15">
      <c r="A6" s="117" t="s">
        <v>663</v>
      </c>
      <c r="E6" s="115">
        <f>D6/D24</f>
        <v>0</v>
      </c>
      <c r="F6" s="116">
        <f>D25*E6</f>
        <v>0</v>
      </c>
    </row>
    <row r="7" spans="1:6" x14ac:dyDescent="0.15">
      <c r="A7" s="117" t="s">
        <v>664</v>
      </c>
      <c r="E7" s="115">
        <f>D7/D24</f>
        <v>0</v>
      </c>
      <c r="F7" s="116">
        <f>D25*E7</f>
        <v>0</v>
      </c>
    </row>
    <row r="8" spans="1:6" x14ac:dyDescent="0.15">
      <c r="A8" s="117" t="s">
        <v>665</v>
      </c>
      <c r="E8" s="115">
        <f>D8/D24</f>
        <v>0</v>
      </c>
      <c r="F8" s="116">
        <f>D25*E8</f>
        <v>0</v>
      </c>
    </row>
    <row r="9" spans="1:6" x14ac:dyDescent="0.15">
      <c r="A9" s="117" t="s">
        <v>666</v>
      </c>
      <c r="E9" s="115">
        <f>D9/D24</f>
        <v>0</v>
      </c>
      <c r="F9" s="116">
        <f>D25*E9</f>
        <v>0</v>
      </c>
    </row>
    <row r="10" spans="1:6" x14ac:dyDescent="0.15">
      <c r="A10" s="117" t="s">
        <v>667</v>
      </c>
      <c r="E10" s="115">
        <f>D10/D24</f>
        <v>0</v>
      </c>
      <c r="F10" s="116">
        <f>D25*E10</f>
        <v>0</v>
      </c>
    </row>
    <row r="11" spans="1:6" x14ac:dyDescent="0.15">
      <c r="A11" s="117" t="s">
        <v>668</v>
      </c>
      <c r="E11" s="115">
        <f>D11/D24</f>
        <v>0</v>
      </c>
      <c r="F11" s="116">
        <f>D25*E11</f>
        <v>0</v>
      </c>
    </row>
    <row r="13" spans="1:6" x14ac:dyDescent="0.15">
      <c r="A13" s="117" t="s">
        <v>669</v>
      </c>
      <c r="C13" s="120"/>
      <c r="D13" s="120">
        <v>1300</v>
      </c>
      <c r="E13" s="115">
        <f>D13/D24</f>
        <v>0.24532930741649367</v>
      </c>
      <c r="F13" s="116">
        <f>D25*E13</f>
        <v>-318.92809964144175</v>
      </c>
    </row>
    <row r="14" spans="1:6" x14ac:dyDescent="0.15">
      <c r="A14" s="117" t="s">
        <v>670</v>
      </c>
      <c r="C14" s="120"/>
      <c r="D14" s="120"/>
      <c r="E14" s="115">
        <f>D14/D24</f>
        <v>0</v>
      </c>
      <c r="F14" s="116">
        <f>D25*E14</f>
        <v>0</v>
      </c>
    </row>
    <row r="15" spans="1:6" x14ac:dyDescent="0.15">
      <c r="A15" s="117" t="s">
        <v>671</v>
      </c>
      <c r="E15" s="115">
        <f>D15/D24</f>
        <v>0</v>
      </c>
      <c r="F15" s="116">
        <f>D25*E15</f>
        <v>0</v>
      </c>
    </row>
    <row r="16" spans="1:6" x14ac:dyDescent="0.15">
      <c r="A16" s="117" t="s">
        <v>672</v>
      </c>
      <c r="E16" s="115">
        <f>D16/D24</f>
        <v>0</v>
      </c>
      <c r="F16" s="116">
        <f>D25*E16</f>
        <v>0</v>
      </c>
    </row>
    <row r="17" spans="1:6" x14ac:dyDescent="0.15">
      <c r="A17" s="117" t="s">
        <v>673</v>
      </c>
      <c r="E17" s="115">
        <f>D17/D24</f>
        <v>0</v>
      </c>
      <c r="F17" s="116">
        <f>D25*E17</f>
        <v>0</v>
      </c>
    </row>
    <row r="18" spans="1:6" x14ac:dyDescent="0.15">
      <c r="A18" s="117" t="s">
        <v>674</v>
      </c>
      <c r="E18" s="115">
        <f>D18/D24</f>
        <v>0</v>
      </c>
      <c r="F18" s="116">
        <f>D25*E18</f>
        <v>0</v>
      </c>
    </row>
    <row r="19" spans="1:6" x14ac:dyDescent="0.15">
      <c r="A19" s="117" t="s">
        <v>675</v>
      </c>
      <c r="E19" s="115">
        <f>D19/D24</f>
        <v>0</v>
      </c>
      <c r="F19" s="116">
        <f>D25*E19</f>
        <v>0</v>
      </c>
    </row>
    <row r="20" spans="1:6" x14ac:dyDescent="0.15">
      <c r="A20" s="117" t="s">
        <v>676</v>
      </c>
      <c r="E20" s="115">
        <f>D20/D24</f>
        <v>0</v>
      </c>
      <c r="F20" s="116">
        <f>D25*E20</f>
        <v>0</v>
      </c>
    </row>
    <row r="21" spans="1:6" x14ac:dyDescent="0.15">
      <c r="A21" s="117" t="s">
        <v>677</v>
      </c>
      <c r="E21" s="115">
        <f>D21/D24</f>
        <v>0</v>
      </c>
      <c r="F21" s="116">
        <f>D25*E21</f>
        <v>0</v>
      </c>
    </row>
    <row r="22" spans="1:6" x14ac:dyDescent="0.15">
      <c r="A22" s="117" t="s">
        <v>678</v>
      </c>
      <c r="E22" s="115">
        <f>D22/D24</f>
        <v>0</v>
      </c>
      <c r="F22" s="116">
        <f>D25*E22</f>
        <v>0</v>
      </c>
    </row>
    <row r="24" spans="1:6" x14ac:dyDescent="0.15">
      <c r="A24" s="117" t="s">
        <v>679</v>
      </c>
      <c r="C24" s="114">
        <f>SUM(C2:C22)</f>
        <v>5574</v>
      </c>
      <c r="D24" s="114">
        <f>SUM(D2:D22)</f>
        <v>5299</v>
      </c>
    </row>
    <row r="25" spans="1:6" x14ac:dyDescent="0.15">
      <c r="A25" s="117" t="s">
        <v>680</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681</v>
      </c>
      <c r="B1" s="113" t="s">
        <v>682</v>
      </c>
    </row>
    <row r="2" spans="1:2" x14ac:dyDescent="0.15">
      <c r="A2" s="112" t="s">
        <v>683</v>
      </c>
      <c r="B2" s="113" t="s">
        <v>684</v>
      </c>
    </row>
    <row r="3" spans="1:2" x14ac:dyDescent="0.15">
      <c r="A3" s="112" t="s">
        <v>685</v>
      </c>
      <c r="B3" s="113" t="s">
        <v>686</v>
      </c>
    </row>
    <row r="4" spans="1:2" x14ac:dyDescent="0.15">
      <c r="A4" s="112" t="s">
        <v>687</v>
      </c>
      <c r="B4" s="113" t="s">
        <v>688</v>
      </c>
    </row>
    <row r="5" spans="1:2" x14ac:dyDescent="0.15">
      <c r="A5" s="112" t="s">
        <v>689</v>
      </c>
      <c r="B5" s="113" t="s">
        <v>690</v>
      </c>
    </row>
    <row r="6" spans="1:2" x14ac:dyDescent="0.15">
      <c r="A6" s="112" t="s">
        <v>691</v>
      </c>
    </row>
    <row r="7" spans="1:2" x14ac:dyDescent="0.15">
      <c r="A7" s="112" t="s">
        <v>692</v>
      </c>
    </row>
    <row r="8" spans="1:2" x14ac:dyDescent="0.15">
      <c r="A8" s="112" t="s">
        <v>693</v>
      </c>
    </row>
    <row r="9" spans="1:2" x14ac:dyDescent="0.15">
      <c r="A9" s="112" t="s">
        <v>694</v>
      </c>
    </row>
    <row r="10" spans="1:2" x14ac:dyDescent="0.15">
      <c r="A10" s="112" t="s">
        <v>695</v>
      </c>
    </row>
    <row r="11" spans="1:2" x14ac:dyDescent="0.15">
      <c r="A11" s="112" t="s">
        <v>696</v>
      </c>
    </row>
    <row r="12" spans="1:2" x14ac:dyDescent="0.15">
      <c r="A12" s="112" t="s">
        <v>697</v>
      </c>
    </row>
    <row r="13" spans="1:2" x14ac:dyDescent="0.15">
      <c r="A13" s="112" t="s">
        <v>698</v>
      </c>
    </row>
    <row r="14" spans="1:2" x14ac:dyDescent="0.15">
      <c r="A14" s="112" t="s">
        <v>699</v>
      </c>
    </row>
    <row r="15" spans="1:2" x14ac:dyDescent="0.15">
      <c r="A15" s="112" t="s">
        <v>700</v>
      </c>
    </row>
    <row r="16" spans="1:2" x14ac:dyDescent="0.15">
      <c r="A16" s="112" t="s">
        <v>701</v>
      </c>
    </row>
    <row r="17" spans="1:1" x14ac:dyDescent="0.15">
      <c r="A17" s="112" t="s">
        <v>702</v>
      </c>
    </row>
    <row r="18" spans="1:1" x14ac:dyDescent="0.15">
      <c r="A18" s="112" t="s">
        <v>703</v>
      </c>
    </row>
    <row r="19" spans="1:1" x14ac:dyDescent="0.15">
      <c r="A19" s="112" t="s">
        <v>704</v>
      </c>
    </row>
    <row r="20" spans="1:1" x14ac:dyDescent="0.15">
      <c r="A20" s="112" t="s">
        <v>705</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706</v>
      </c>
      <c r="D2" s="2">
        <v>1</v>
      </c>
      <c r="E2" s="6" t="s">
        <v>143</v>
      </c>
      <c r="F2" s="6" t="s">
        <v>221</v>
      </c>
      <c r="G2" s="2" t="s">
        <v>707</v>
      </c>
      <c r="H2" s="2" t="s">
        <v>135</v>
      </c>
      <c r="I2" s="2" t="s">
        <v>89</v>
      </c>
      <c r="J2" s="2" t="s">
        <v>62</v>
      </c>
      <c r="K2" s="6" t="s">
        <v>63</v>
      </c>
      <c r="L2" s="2" t="s">
        <v>66</v>
      </c>
      <c r="M2" s="2">
        <v>1</v>
      </c>
      <c r="N2" s="2">
        <v>1480</v>
      </c>
      <c r="O2" s="48">
        <f t="shared" ref="O2:O6" si="0">N2*M2</f>
        <v>1480</v>
      </c>
      <c r="P2" s="49">
        <f t="shared" ref="P2:P6" si="1">SUM(O2:O2)</f>
        <v>1480</v>
      </c>
      <c r="Q2" s="56" t="s">
        <v>708</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709</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710</v>
      </c>
      <c r="D6" s="34">
        <v>1</v>
      </c>
      <c r="E6" s="35" t="s">
        <v>100</v>
      </c>
      <c r="F6" s="35" t="s">
        <v>126</v>
      </c>
      <c r="G6" s="34" t="s">
        <v>711</v>
      </c>
      <c r="H6" s="34" t="s">
        <v>712</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713</v>
      </c>
      <c r="D8" s="41">
        <v>1</v>
      </c>
      <c r="E8" s="42" t="s">
        <v>50</v>
      </c>
      <c r="F8" s="42" t="s">
        <v>95</v>
      </c>
      <c r="G8" s="41" t="s">
        <v>96</v>
      </c>
      <c r="H8" s="41" t="s">
        <v>97</v>
      </c>
      <c r="I8" s="41" t="s">
        <v>72</v>
      </c>
      <c r="J8" s="50"/>
      <c r="K8" s="42" t="s">
        <v>45</v>
      </c>
      <c r="L8" s="41" t="s">
        <v>64</v>
      </c>
      <c r="M8" s="41">
        <v>1</v>
      </c>
      <c r="N8" s="41">
        <v>438</v>
      </c>
      <c r="O8" s="51">
        <f t="shared" ref="O8:O11" si="8">N8*M8</f>
        <v>438</v>
      </c>
      <c r="P8" s="388">
        <f>SUM(O8:O9)</f>
        <v>726</v>
      </c>
      <c r="Q8" s="69"/>
      <c r="R8" s="391">
        <f>SUMPRODUCT(Q8:Q9+0)</f>
        <v>0</v>
      </c>
      <c r="S8" s="394">
        <f t="shared" ref="S8:S13" si="9">R8/P8</f>
        <v>0</v>
      </c>
      <c r="T8" s="397" t="e">
        <f>LOOKUP(S8,{0.4,0.45,0.5,0.55,0.6,0.65,0.7,0.75,0.8,0.85,0.9,0.95,1},{0.1,0.175,0.25,0.325,0.4,0.475,0.55,0.625,0.7,0.775,0.85,0.925,1})</f>
        <v>#N/A</v>
      </c>
      <c r="U8" s="398"/>
      <c r="V8" s="401"/>
      <c r="W8" s="404"/>
      <c r="X8" s="407"/>
      <c r="Y8" s="410">
        <f t="shared" ref="Y8:Y13" si="10">R8-(V8/10)-X8</f>
        <v>0</v>
      </c>
      <c r="Z8" s="413" t="e">
        <f t="shared" ref="Z8:Z13" si="11">Y8*T8*AE8</f>
        <v>#N/A</v>
      </c>
      <c r="AA8" s="413"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x14ac:dyDescent="0.15">
      <c r="B9" s="4">
        <f>B8</f>
        <v>42347</v>
      </c>
      <c r="C9" s="5" t="str">
        <f>C8</f>
        <v>BY1516120901</v>
      </c>
      <c r="D9" s="22">
        <v>2</v>
      </c>
      <c r="E9" s="6" t="s">
        <v>100</v>
      </c>
      <c r="F9" s="6" t="s">
        <v>126</v>
      </c>
      <c r="G9" s="2" t="s">
        <v>714</v>
      </c>
      <c r="H9" s="2" t="s">
        <v>715</v>
      </c>
      <c r="I9" s="2" t="s">
        <v>104</v>
      </c>
      <c r="J9" s="2" t="s">
        <v>44</v>
      </c>
      <c r="K9" s="6" t="s">
        <v>45</v>
      </c>
      <c r="L9" s="2" t="s">
        <v>64</v>
      </c>
      <c r="M9" s="2">
        <v>1</v>
      </c>
      <c r="N9" s="2">
        <v>288</v>
      </c>
      <c r="O9" s="48">
        <f t="shared" si="8"/>
        <v>288</v>
      </c>
      <c r="P9" s="389"/>
      <c r="Q9" s="70"/>
      <c r="R9" s="392"/>
      <c r="S9" s="395"/>
      <c r="T9" s="389"/>
      <c r="U9" s="399"/>
      <c r="V9" s="402"/>
      <c r="W9" s="405"/>
      <c r="X9" s="408"/>
      <c r="Y9" s="411"/>
      <c r="Z9" s="414"/>
      <c r="AA9" s="414"/>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716</v>
      </c>
      <c r="D11" s="2">
        <v>1</v>
      </c>
      <c r="E11" s="6" t="s">
        <v>100</v>
      </c>
      <c r="F11" s="6" t="s">
        <v>126</v>
      </c>
      <c r="G11" s="2" t="s">
        <v>717</v>
      </c>
      <c r="H11" s="2" t="s">
        <v>718</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719</v>
      </c>
      <c r="D13" s="2">
        <v>1</v>
      </c>
      <c r="E13" s="6" t="s">
        <v>100</v>
      </c>
      <c r="F13" s="6" t="s">
        <v>126</v>
      </c>
      <c r="G13" s="2" t="s">
        <v>720</v>
      </c>
      <c r="H13" s="2" t="s">
        <v>721</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722</v>
      </c>
      <c r="D15" s="2">
        <v>1</v>
      </c>
      <c r="E15" s="6" t="s">
        <v>59</v>
      </c>
      <c r="F15" s="6" t="s">
        <v>246</v>
      </c>
      <c r="G15" s="43" t="s">
        <v>723</v>
      </c>
      <c r="H15" s="2" t="s">
        <v>161</v>
      </c>
      <c r="I15" s="2" t="s">
        <v>89</v>
      </c>
      <c r="J15" s="2" t="s">
        <v>62</v>
      </c>
      <c r="K15" s="6" t="s">
        <v>55</v>
      </c>
      <c r="L15" s="2" t="s">
        <v>46</v>
      </c>
      <c r="M15" s="2">
        <v>1</v>
      </c>
      <c r="N15" s="2">
        <v>138</v>
      </c>
      <c r="O15" s="48">
        <f t="shared" si="14"/>
        <v>138</v>
      </c>
      <c r="P15" s="388">
        <f>SUM(O15:O16)</f>
        <v>276</v>
      </c>
      <c r="Q15" s="56"/>
      <c r="R15" s="391">
        <f>SUMPRODUCT(Q15:Q16+0)</f>
        <v>0</v>
      </c>
      <c r="S15" s="394">
        <f>R15/P15</f>
        <v>0</v>
      </c>
      <c r="T15" s="397" t="e">
        <f>LOOKUP(S15,{0.4,0.45,0.5,0.55,0.6,0.65,0.7,0.75,0.8,0.85,0.9,0.95,1},{0.1,0.175,0.25,0.325,0.4,0.475,0.55,0.625,0.7,0.775,0.85,0.925,1})</f>
        <v>#N/A</v>
      </c>
      <c r="U15" s="398"/>
      <c r="V15" s="401"/>
      <c r="W15" s="404"/>
      <c r="X15" s="407"/>
      <c r="Y15" s="410">
        <f>R15-(V15/10)-X15</f>
        <v>0</v>
      </c>
      <c r="Z15" s="413" t="e">
        <f>Y15*T15*AE15</f>
        <v>#N/A</v>
      </c>
      <c r="AA15" s="413"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x14ac:dyDescent="0.15">
      <c r="B16" s="4">
        <f>B15</f>
        <v>42347</v>
      </c>
      <c r="C16" s="5" t="str">
        <f>C15</f>
        <v>BY1516120904</v>
      </c>
      <c r="D16" s="22">
        <v>2</v>
      </c>
      <c r="E16" s="6" t="s">
        <v>59</v>
      </c>
      <c r="F16" s="6" t="s">
        <v>246</v>
      </c>
      <c r="G16" s="44" t="s">
        <v>723</v>
      </c>
      <c r="H16" s="2" t="s">
        <v>80</v>
      </c>
      <c r="I16" s="2" t="s">
        <v>43</v>
      </c>
      <c r="J16" s="2" t="s">
        <v>62</v>
      </c>
      <c r="K16" s="6" t="s">
        <v>55</v>
      </c>
      <c r="L16" s="2" t="s">
        <v>46</v>
      </c>
      <c r="M16" s="2">
        <v>1</v>
      </c>
      <c r="N16" s="2">
        <v>138</v>
      </c>
      <c r="O16" s="48">
        <f t="shared" si="14"/>
        <v>138</v>
      </c>
      <c r="P16" s="389"/>
      <c r="Q16" s="70"/>
      <c r="R16" s="392"/>
      <c r="S16" s="395"/>
      <c r="T16" s="389"/>
      <c r="U16" s="399"/>
      <c r="V16" s="402"/>
      <c r="W16" s="405"/>
      <c r="X16" s="408"/>
      <c r="Y16" s="411"/>
      <c r="Z16" s="414"/>
      <c r="AA16" s="414"/>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724</v>
      </c>
      <c r="D18" s="2">
        <v>1</v>
      </c>
      <c r="E18" s="6" t="s">
        <v>50</v>
      </c>
      <c r="F18" s="6" t="s">
        <v>95</v>
      </c>
      <c r="G18" s="45" t="s">
        <v>725</v>
      </c>
      <c r="H18" s="2" t="s">
        <v>235</v>
      </c>
      <c r="I18" s="2" t="s">
        <v>43</v>
      </c>
      <c r="J18" s="2" t="s">
        <v>44</v>
      </c>
      <c r="K18" s="6" t="s">
        <v>45</v>
      </c>
      <c r="L18" s="2" t="s">
        <v>46</v>
      </c>
      <c r="M18" s="2">
        <v>1</v>
      </c>
      <c r="N18" s="2">
        <v>378</v>
      </c>
      <c r="O18" s="48">
        <f t="shared" ref="O18:O22" si="16">N18*M18</f>
        <v>378</v>
      </c>
      <c r="P18" s="388">
        <f>SUM(O18:O19)</f>
        <v>536</v>
      </c>
      <c r="Q18" s="56"/>
      <c r="R18" s="391">
        <f>SUMPRODUCT(Q18:Q19+0)</f>
        <v>0</v>
      </c>
      <c r="S18" s="394">
        <f>R18/P18</f>
        <v>0</v>
      </c>
      <c r="T18" s="397" t="e">
        <f>LOOKUP(S18,{0.4,0.45,0.5,0.55,0.6,0.65,0.7,0.75,0.8,0.85,0.9,0.95,1},{0.1,0.175,0.25,0.325,0.4,0.475,0.55,0.625,0.7,0.775,0.85,0.925,1})</f>
        <v>#N/A</v>
      </c>
      <c r="U18" s="398"/>
      <c r="V18" s="401"/>
      <c r="W18" s="404"/>
      <c r="X18" s="407"/>
      <c r="Y18" s="410">
        <f>R18-(V18/10)-X18</f>
        <v>0</v>
      </c>
      <c r="Z18" s="413" t="e">
        <f>Y18*T18*AE18</f>
        <v>#N/A</v>
      </c>
      <c r="AA18" s="413"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x14ac:dyDescent="0.15">
      <c r="B19" s="4">
        <v>42347</v>
      </c>
      <c r="C19" s="5" t="s">
        <v>724</v>
      </c>
      <c r="D19" s="22">
        <v>2</v>
      </c>
      <c r="E19" s="6" t="s">
        <v>56</v>
      </c>
      <c r="F19" s="6" t="s">
        <v>79</v>
      </c>
      <c r="G19" s="44" t="s">
        <v>723</v>
      </c>
      <c r="H19" s="2" t="s">
        <v>726</v>
      </c>
      <c r="I19" s="2" t="s">
        <v>53</v>
      </c>
      <c r="J19" s="2" t="s">
        <v>62</v>
      </c>
      <c r="K19" s="6" t="s">
        <v>45</v>
      </c>
      <c r="L19" s="2" t="s">
        <v>46</v>
      </c>
      <c r="M19" s="2">
        <v>1</v>
      </c>
      <c r="N19" s="2">
        <v>158</v>
      </c>
      <c r="O19" s="48">
        <f t="shared" si="16"/>
        <v>158</v>
      </c>
      <c r="P19" s="389"/>
      <c r="Q19" s="70"/>
      <c r="R19" s="392"/>
      <c r="S19" s="395"/>
      <c r="T19" s="389"/>
      <c r="U19" s="399"/>
      <c r="V19" s="402"/>
      <c r="W19" s="405"/>
      <c r="X19" s="408"/>
      <c r="Y19" s="411"/>
      <c r="Z19" s="414"/>
      <c r="AA19" s="414"/>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727</v>
      </c>
      <c r="D21" s="2">
        <v>1</v>
      </c>
      <c r="E21" s="6" t="s">
        <v>66</v>
      </c>
      <c r="F21" s="6" t="s">
        <v>120</v>
      </c>
      <c r="G21" s="2" t="s">
        <v>728</v>
      </c>
      <c r="H21" s="2" t="s">
        <v>163</v>
      </c>
      <c r="I21" s="2" t="s">
        <v>195</v>
      </c>
      <c r="J21" s="2" t="s">
        <v>44</v>
      </c>
      <c r="K21" s="6" t="s">
        <v>63</v>
      </c>
      <c r="L21" s="2" t="s">
        <v>66</v>
      </c>
      <c r="M21" s="2">
        <v>1</v>
      </c>
      <c r="N21" s="2">
        <v>4780</v>
      </c>
      <c r="O21" s="48">
        <f t="shared" si="16"/>
        <v>4780</v>
      </c>
      <c r="P21" s="388">
        <f>SUM(O21:O22)</f>
        <v>7620</v>
      </c>
      <c r="Q21" s="56"/>
      <c r="R21" s="391">
        <f>SUMPRODUCT(Q21:Q22+0)</f>
        <v>0</v>
      </c>
      <c r="S21" s="394">
        <f t="shared" ref="S21:S26" si="18">R21/P21</f>
        <v>0</v>
      </c>
      <c r="T21" s="397" t="e">
        <f>LOOKUP(S21,{0.4,0.45,0.5,0.55,0.6,0.65,0.7,0.75,0.8,0.85,0.9,0.95,1},{0.1,0.175,0.25,0.325,0.4,0.475,0.55,0.625,0.7,0.775,0.85,0.925,1})</f>
        <v>#N/A</v>
      </c>
      <c r="U21" s="398"/>
      <c r="V21" s="401"/>
      <c r="W21" s="404"/>
      <c r="X21" s="407"/>
      <c r="Y21" s="410">
        <f t="shared" ref="Y21:Y26" si="19">R21-(V21/10)-X21</f>
        <v>0</v>
      </c>
      <c r="Z21" s="413" t="e">
        <f t="shared" ref="Z21:Z26" si="20">Y21*T21*AE21</f>
        <v>#N/A</v>
      </c>
      <c r="AA21" s="413"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x14ac:dyDescent="0.15">
      <c r="B22" s="4">
        <v>42347</v>
      </c>
      <c r="C22" s="5" t="s">
        <v>727</v>
      </c>
      <c r="D22" s="2">
        <v>2</v>
      </c>
      <c r="E22" s="6" t="s">
        <v>143</v>
      </c>
      <c r="F22" s="6" t="s">
        <v>120</v>
      </c>
      <c r="G22" s="2" t="s">
        <v>729</v>
      </c>
      <c r="H22" s="2" t="s">
        <v>163</v>
      </c>
      <c r="I22" s="2">
        <v>27.5</v>
      </c>
      <c r="J22" s="2" t="s">
        <v>44</v>
      </c>
      <c r="K22" s="6" t="s">
        <v>63</v>
      </c>
      <c r="L22" s="2" t="s">
        <v>66</v>
      </c>
      <c r="M22" s="2">
        <v>1</v>
      </c>
      <c r="N22" s="2">
        <v>2840</v>
      </c>
      <c r="O22" s="48">
        <f t="shared" si="16"/>
        <v>2840</v>
      </c>
      <c r="P22" s="389"/>
      <c r="Q22" s="70"/>
      <c r="R22" s="392"/>
      <c r="S22" s="395"/>
      <c r="T22" s="389"/>
      <c r="U22" s="399"/>
      <c r="V22" s="402"/>
      <c r="W22" s="405"/>
      <c r="X22" s="408"/>
      <c r="Y22" s="411"/>
      <c r="Z22" s="414"/>
      <c r="AA22" s="414"/>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730</v>
      </c>
      <c r="D24" s="2">
        <v>1</v>
      </c>
      <c r="E24" s="6" t="s">
        <v>284</v>
      </c>
      <c r="F24" s="6"/>
      <c r="G24" s="2" t="s">
        <v>731</v>
      </c>
      <c r="H24" s="2" t="s">
        <v>187</v>
      </c>
      <c r="I24" s="2" t="s">
        <v>732</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733</v>
      </c>
      <c r="D26" s="10">
        <v>1</v>
      </c>
      <c r="E26" s="11" t="s">
        <v>224</v>
      </c>
      <c r="F26" s="11"/>
      <c r="G26" s="11" t="s">
        <v>731</v>
      </c>
      <c r="H26" s="11" t="s">
        <v>187</v>
      </c>
      <c r="I26" s="11" t="s">
        <v>734</v>
      </c>
      <c r="J26" s="11" t="s">
        <v>44</v>
      </c>
      <c r="K26" s="11" t="s">
        <v>63</v>
      </c>
      <c r="L26" s="10" t="s">
        <v>66</v>
      </c>
      <c r="M26" s="11">
        <v>1</v>
      </c>
      <c r="N26" s="11">
        <v>500</v>
      </c>
      <c r="O26" s="48">
        <f t="shared" si="22"/>
        <v>500</v>
      </c>
      <c r="P26" s="388">
        <f>SUM(O26:O28)</f>
        <v>2560</v>
      </c>
      <c r="Q26" s="56"/>
      <c r="R26" s="391">
        <f>SUMPRODUCT(Q26:Q28+0)</f>
        <v>0</v>
      </c>
      <c r="S26" s="394">
        <f t="shared" si="18"/>
        <v>0</v>
      </c>
      <c r="T26" s="397" t="e">
        <f>LOOKUP(S26,{0.4,0.45,0.5,0.55,0.6,0.65,0.7,0.75,0.8,0.85,0.9,0.95,1},{0.1,0.175,0.25,0.325,0.4,0.475,0.55,0.625,0.7,0.775,0.85,0.925,1})</f>
        <v>#N/A</v>
      </c>
      <c r="U26" s="398"/>
      <c r="V26" s="401"/>
      <c r="W26" s="404"/>
      <c r="X26" s="407"/>
      <c r="Y26" s="410">
        <f t="shared" si="19"/>
        <v>0</v>
      </c>
      <c r="Z26" s="413" t="e">
        <f t="shared" si="20"/>
        <v>#N/A</v>
      </c>
      <c r="AA26" s="413"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x14ac:dyDescent="0.15">
      <c r="B27" s="4">
        <v>42348</v>
      </c>
      <c r="C27" s="5" t="s">
        <v>733</v>
      </c>
      <c r="D27" s="2">
        <v>2</v>
      </c>
      <c r="E27" s="6" t="s">
        <v>92</v>
      </c>
      <c r="F27" s="6" t="s">
        <v>232</v>
      </c>
      <c r="G27" s="2" t="s">
        <v>735</v>
      </c>
      <c r="H27" s="2" t="s">
        <v>188</v>
      </c>
      <c r="I27" s="2" t="s">
        <v>245</v>
      </c>
      <c r="J27" s="2" t="s">
        <v>62</v>
      </c>
      <c r="K27" s="6" t="s">
        <v>63</v>
      </c>
      <c r="L27" s="2" t="s">
        <v>66</v>
      </c>
      <c r="M27" s="2">
        <v>1</v>
      </c>
      <c r="N27" s="2">
        <v>580</v>
      </c>
      <c r="O27" s="48">
        <f t="shared" si="22"/>
        <v>580</v>
      </c>
      <c r="P27" s="389"/>
      <c r="Q27" s="70"/>
      <c r="R27" s="392"/>
      <c r="S27" s="395"/>
      <c r="T27" s="389"/>
      <c r="U27" s="399"/>
      <c r="V27" s="402"/>
      <c r="W27" s="405"/>
      <c r="X27" s="408"/>
      <c r="Y27" s="411"/>
      <c r="Z27" s="414"/>
      <c r="AA27" s="414"/>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x14ac:dyDescent="0.15">
      <c r="B28" s="4">
        <v>42348</v>
      </c>
      <c r="C28" s="5" t="s">
        <v>733</v>
      </c>
      <c r="D28" s="2">
        <v>3</v>
      </c>
      <c r="E28" s="6" t="s">
        <v>143</v>
      </c>
      <c r="F28" s="6" t="s">
        <v>221</v>
      </c>
      <c r="G28" s="2" t="s">
        <v>707</v>
      </c>
      <c r="H28" s="2" t="s">
        <v>134</v>
      </c>
      <c r="I28" s="2" t="s">
        <v>269</v>
      </c>
      <c r="J28" s="2" t="s">
        <v>62</v>
      </c>
      <c r="K28" s="6" t="s">
        <v>63</v>
      </c>
      <c r="L28" s="2" t="s">
        <v>66</v>
      </c>
      <c r="M28" s="2">
        <v>1</v>
      </c>
      <c r="N28" s="2">
        <v>1480</v>
      </c>
      <c r="O28" s="48">
        <f t="shared" si="22"/>
        <v>1480</v>
      </c>
      <c r="P28" s="389"/>
      <c r="Q28" s="70"/>
      <c r="R28" s="392"/>
      <c r="S28" s="395"/>
      <c r="T28" s="389"/>
      <c r="U28" s="399"/>
      <c r="V28" s="402"/>
      <c r="W28" s="405"/>
      <c r="X28" s="408"/>
      <c r="Y28" s="411"/>
      <c r="Z28" s="414"/>
      <c r="AA28" s="414"/>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736</v>
      </c>
      <c r="D30" s="2">
        <v>1</v>
      </c>
      <c r="E30" s="6" t="s">
        <v>90</v>
      </c>
      <c r="F30" s="6" t="s">
        <v>93</v>
      </c>
      <c r="G30" s="2" t="s">
        <v>247</v>
      </c>
      <c r="H30" s="2" t="s">
        <v>282</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737</v>
      </c>
      <c r="D32" s="2">
        <v>1</v>
      </c>
      <c r="E32" s="6" t="s">
        <v>224</v>
      </c>
      <c r="F32" s="6"/>
      <c r="G32" s="2" t="s">
        <v>731</v>
      </c>
      <c r="H32" s="2" t="s">
        <v>187</v>
      </c>
      <c r="I32" s="2" t="s">
        <v>732</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738</v>
      </c>
      <c r="D34" s="2">
        <v>1</v>
      </c>
      <c r="E34" s="6" t="s">
        <v>224</v>
      </c>
      <c r="F34" s="6"/>
      <c r="G34" s="2" t="s">
        <v>731</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739</v>
      </c>
      <c r="D36" s="2">
        <v>1</v>
      </c>
      <c r="E36" s="6" t="s">
        <v>66</v>
      </c>
      <c r="F36" s="6" t="s">
        <v>144</v>
      </c>
      <c r="G36" s="2" t="s">
        <v>740</v>
      </c>
      <c r="H36" s="2" t="s">
        <v>206</v>
      </c>
      <c r="I36" s="2" t="s">
        <v>141</v>
      </c>
      <c r="J36" s="2" t="s">
        <v>44</v>
      </c>
      <c r="K36" s="6" t="s">
        <v>55</v>
      </c>
      <c r="L36" s="2" t="s">
        <v>66</v>
      </c>
      <c r="M36" s="2">
        <v>1</v>
      </c>
      <c r="N36" s="2">
        <v>4080</v>
      </c>
      <c r="O36" s="48">
        <f t="shared" ref="O36:O38" si="32">N36*M36</f>
        <v>4080</v>
      </c>
      <c r="P36" s="388">
        <f>SUM(O36:O38)</f>
        <v>9360</v>
      </c>
      <c r="Q36" s="56"/>
      <c r="R36" s="391">
        <f>SUMPRODUCT(Q36:Q38+0)</f>
        <v>0</v>
      </c>
      <c r="S36" s="394">
        <f>R36/P36</f>
        <v>0</v>
      </c>
      <c r="T36" s="397" t="e">
        <f>LOOKUP(S36,{0.4,0.45,0.5,0.55,0.6,0.65,0.7,0.75,0.8,0.85,0.9,0.95,1},{0.1,0.175,0.25,0.325,0.4,0.475,0.55,0.625,0.7,0.775,0.85,0.925,1})</f>
        <v>#N/A</v>
      </c>
      <c r="U36" s="398"/>
      <c r="V36" s="401"/>
      <c r="W36" s="404"/>
      <c r="X36" s="407"/>
      <c r="Y36" s="410">
        <f>R36-(V36/10)-X36</f>
        <v>0</v>
      </c>
      <c r="Z36" s="413" t="e">
        <f>Y36*T36*AE36</f>
        <v>#N/A</v>
      </c>
      <c r="AA36" s="413"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x14ac:dyDescent="0.15">
      <c r="B37" s="4">
        <v>42348</v>
      </c>
      <c r="C37" s="5" t="s">
        <v>739</v>
      </c>
      <c r="D37" s="2">
        <v>2</v>
      </c>
      <c r="E37" s="6" t="s">
        <v>143</v>
      </c>
      <c r="F37" s="6" t="s">
        <v>120</v>
      </c>
      <c r="G37" s="2" t="s">
        <v>741</v>
      </c>
      <c r="H37" s="2" t="s">
        <v>742</v>
      </c>
      <c r="I37" s="2">
        <v>25.5</v>
      </c>
      <c r="J37" s="2" t="s">
        <v>44</v>
      </c>
      <c r="K37" s="6" t="s">
        <v>55</v>
      </c>
      <c r="L37" s="2" t="s">
        <v>66</v>
      </c>
      <c r="M37" s="2">
        <v>1</v>
      </c>
      <c r="N37" s="2">
        <v>3940</v>
      </c>
      <c r="O37" s="48">
        <f t="shared" si="32"/>
        <v>3940</v>
      </c>
      <c r="P37" s="389"/>
      <c r="Q37" s="70"/>
      <c r="R37" s="392"/>
      <c r="S37" s="395"/>
      <c r="T37" s="389"/>
      <c r="U37" s="399"/>
      <c r="V37" s="402"/>
      <c r="W37" s="405"/>
      <c r="X37" s="408"/>
      <c r="Y37" s="411"/>
      <c r="Z37" s="414"/>
      <c r="AA37" s="414"/>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x14ac:dyDescent="0.15">
      <c r="B38" s="4">
        <v>42348</v>
      </c>
      <c r="C38" s="5" t="s">
        <v>739</v>
      </c>
      <c r="D38" s="2">
        <v>3</v>
      </c>
      <c r="E38" s="6" t="s">
        <v>154</v>
      </c>
      <c r="F38" s="6" t="s">
        <v>41</v>
      </c>
      <c r="G38" s="2" t="s">
        <v>743</v>
      </c>
      <c r="H38" s="2" t="s">
        <v>163</v>
      </c>
      <c r="I38" s="2" t="s">
        <v>263</v>
      </c>
      <c r="J38" s="2" t="s">
        <v>44</v>
      </c>
      <c r="K38" s="6" t="s">
        <v>55</v>
      </c>
      <c r="L38" s="2" t="s">
        <v>66</v>
      </c>
      <c r="M38" s="2">
        <v>1</v>
      </c>
      <c r="N38" s="2">
        <v>1340</v>
      </c>
      <c r="O38" s="48">
        <f t="shared" si="32"/>
        <v>1340</v>
      </c>
      <c r="P38" s="389"/>
      <c r="Q38" s="70"/>
      <c r="R38" s="392"/>
      <c r="S38" s="395"/>
      <c r="T38" s="389"/>
      <c r="U38" s="399"/>
      <c r="V38" s="402"/>
      <c r="W38" s="405"/>
      <c r="X38" s="408"/>
      <c r="Y38" s="411"/>
      <c r="Z38" s="414"/>
      <c r="AA38" s="414"/>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744</v>
      </c>
      <c r="D40" s="2">
        <v>1</v>
      </c>
      <c r="E40" s="6" t="s">
        <v>154</v>
      </c>
      <c r="F40" s="6" t="s">
        <v>41</v>
      </c>
      <c r="G40" s="2" t="s">
        <v>743</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745</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746</v>
      </c>
      <c r="D44" s="2">
        <v>1</v>
      </c>
      <c r="E44" s="6" t="s">
        <v>90</v>
      </c>
      <c r="F44" s="6" t="s">
        <v>91</v>
      </c>
      <c r="G44" s="2" t="s">
        <v>747</v>
      </c>
      <c r="H44" s="2" t="s">
        <v>748</v>
      </c>
      <c r="I44" s="2" t="s">
        <v>72</v>
      </c>
      <c r="J44" s="2" t="s">
        <v>44</v>
      </c>
      <c r="K44" s="6" t="s">
        <v>55</v>
      </c>
      <c r="L44" s="2" t="s">
        <v>66</v>
      </c>
      <c r="M44" s="2">
        <v>1</v>
      </c>
      <c r="N44" s="2">
        <v>1780</v>
      </c>
      <c r="O44" s="48">
        <f t="shared" si="34"/>
        <v>1780</v>
      </c>
      <c r="P44" s="388">
        <f>SUM(O44:O46)</f>
        <v>4340</v>
      </c>
      <c r="Q44" s="56"/>
      <c r="R44" s="391">
        <f>SUMPRODUCT(Q44:Q46+0)</f>
        <v>0</v>
      </c>
      <c r="S44" s="394">
        <f t="shared" si="35"/>
        <v>0</v>
      </c>
      <c r="T44" s="397" t="e">
        <f>LOOKUP(S44,{0.4,0.45,0.5,0.55,0.6,0.65,0.7,0.75,0.8,0.85,0.9,0.95,1},{0.1,0.175,0.25,0.325,0.4,0.475,0.55,0.625,0.7,0.775,0.85,0.925,1})</f>
        <v>#N/A</v>
      </c>
      <c r="U44" s="398"/>
      <c r="V44" s="401"/>
      <c r="W44" s="404"/>
      <c r="X44" s="407"/>
      <c r="Y44" s="410">
        <f t="shared" si="36"/>
        <v>0</v>
      </c>
      <c r="Z44" s="413" t="e">
        <f t="shared" si="37"/>
        <v>#N/A</v>
      </c>
      <c r="AA44" s="413"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x14ac:dyDescent="0.15">
      <c r="B45" s="4">
        <v>42348</v>
      </c>
      <c r="C45" s="5" t="s">
        <v>746</v>
      </c>
      <c r="D45" s="2">
        <v>2</v>
      </c>
      <c r="E45" s="6" t="s">
        <v>92</v>
      </c>
      <c r="F45" s="6" t="s">
        <v>91</v>
      </c>
      <c r="G45" s="2" t="s">
        <v>749</v>
      </c>
      <c r="H45" s="2" t="s">
        <v>750</v>
      </c>
      <c r="I45" s="2" t="s">
        <v>72</v>
      </c>
      <c r="J45" s="2" t="s">
        <v>44</v>
      </c>
      <c r="K45" s="6" t="s">
        <v>55</v>
      </c>
      <c r="L45" s="2" t="s">
        <v>66</v>
      </c>
      <c r="M45" s="2">
        <v>1</v>
      </c>
      <c r="N45" s="2">
        <v>1280</v>
      </c>
      <c r="O45" s="48">
        <f t="shared" si="34"/>
        <v>1280</v>
      </c>
      <c r="P45" s="389"/>
      <c r="Q45" s="70"/>
      <c r="R45" s="392"/>
      <c r="S45" s="395"/>
      <c r="T45" s="389"/>
      <c r="U45" s="399"/>
      <c r="V45" s="402"/>
      <c r="W45" s="405"/>
      <c r="X45" s="408"/>
      <c r="Y45" s="411"/>
      <c r="Z45" s="414"/>
      <c r="AA45" s="414"/>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x14ac:dyDescent="0.15">
      <c r="B46" s="4">
        <v>42348</v>
      </c>
      <c r="C46" s="5" t="s">
        <v>746</v>
      </c>
      <c r="D46" s="2">
        <v>3</v>
      </c>
      <c r="E46" s="6" t="s">
        <v>75</v>
      </c>
      <c r="F46" s="6" t="s">
        <v>208</v>
      </c>
      <c r="G46" s="2" t="s">
        <v>751</v>
      </c>
      <c r="H46" s="2" t="s">
        <v>310</v>
      </c>
      <c r="I46" s="2" t="s">
        <v>53</v>
      </c>
      <c r="J46" s="2" t="s">
        <v>44</v>
      </c>
      <c r="K46" s="6" t="s">
        <v>55</v>
      </c>
      <c r="L46" s="2" t="s">
        <v>66</v>
      </c>
      <c r="M46" s="2">
        <v>1</v>
      </c>
      <c r="N46" s="2">
        <v>1280</v>
      </c>
      <c r="O46" s="48">
        <f t="shared" si="34"/>
        <v>1280</v>
      </c>
      <c r="P46" s="389"/>
      <c r="Q46" s="70"/>
      <c r="R46" s="392"/>
      <c r="S46" s="395"/>
      <c r="T46" s="389"/>
      <c r="U46" s="399"/>
      <c r="V46" s="402"/>
      <c r="W46" s="405"/>
      <c r="X46" s="408"/>
      <c r="Y46" s="411"/>
      <c r="Z46" s="414"/>
      <c r="AA46" s="414"/>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752</v>
      </c>
      <c r="D48" s="2">
        <v>1</v>
      </c>
      <c r="E48" s="6" t="s">
        <v>146</v>
      </c>
      <c r="F48" s="6" t="s">
        <v>474</v>
      </c>
      <c r="G48" s="43" t="s">
        <v>723</v>
      </c>
      <c r="H48" s="2" t="s">
        <v>753</v>
      </c>
      <c r="I48" s="2" t="s">
        <v>734</v>
      </c>
      <c r="J48" s="2" t="s">
        <v>62</v>
      </c>
      <c r="K48" s="6" t="s">
        <v>55</v>
      </c>
      <c r="L48" s="2" t="s">
        <v>66</v>
      </c>
      <c r="M48" s="2">
        <v>1</v>
      </c>
      <c r="N48" s="2">
        <v>258</v>
      </c>
      <c r="O48" s="48">
        <f t="shared" ref="O48:O51" si="41">N48*M48</f>
        <v>258</v>
      </c>
      <c r="P48" s="388">
        <f>SUM(O48:O49)</f>
        <v>516</v>
      </c>
      <c r="Q48" s="56"/>
      <c r="R48" s="391">
        <f>SUMPRODUCT(Q48:Q49+0)</f>
        <v>0</v>
      </c>
      <c r="S48" s="394">
        <f t="shared" ref="S48:S53" si="42">R48/P48</f>
        <v>0</v>
      </c>
      <c r="T48" s="397" t="e">
        <f>LOOKUP(S48,{0.4,0.45,0.5,0.55,0.6,0.65,0.7,0.75,0.8,0.85,0.9,0.95,1},{0.1,0.175,0.25,0.325,0.4,0.475,0.55,0.625,0.7,0.775,0.85,0.925,1})</f>
        <v>#N/A</v>
      </c>
      <c r="U48" s="398"/>
      <c r="V48" s="401"/>
      <c r="W48" s="404"/>
      <c r="X48" s="407"/>
      <c r="Y48" s="410">
        <f t="shared" ref="Y48:Y53" si="43">R48-(V48/10)-X48</f>
        <v>0</v>
      </c>
      <c r="Z48" s="413" t="e">
        <f t="shared" ref="Z48:Z53" si="44">Y48*T48*AE48</f>
        <v>#N/A</v>
      </c>
      <c r="AA48" s="413"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x14ac:dyDescent="0.15">
      <c r="B49" s="4">
        <v>42348</v>
      </c>
      <c r="C49" s="5" t="s">
        <v>752</v>
      </c>
      <c r="D49" s="2">
        <v>2</v>
      </c>
      <c r="E49" s="6" t="s">
        <v>146</v>
      </c>
      <c r="F49" s="6" t="s">
        <v>474</v>
      </c>
      <c r="G49" s="44" t="s">
        <v>723</v>
      </c>
      <c r="H49" s="2" t="s">
        <v>753</v>
      </c>
      <c r="I49" s="2" t="s">
        <v>754</v>
      </c>
      <c r="J49" s="2" t="s">
        <v>62</v>
      </c>
      <c r="K49" s="6" t="s">
        <v>55</v>
      </c>
      <c r="L49" s="2" t="s">
        <v>66</v>
      </c>
      <c r="M49" s="2">
        <v>1</v>
      </c>
      <c r="N49" s="2">
        <v>258</v>
      </c>
      <c r="O49" s="48">
        <f t="shared" si="41"/>
        <v>258</v>
      </c>
      <c r="P49" s="389"/>
      <c r="Q49" s="70"/>
      <c r="R49" s="392"/>
      <c r="S49" s="395"/>
      <c r="T49" s="389"/>
      <c r="U49" s="399"/>
      <c r="V49" s="402"/>
      <c r="W49" s="405"/>
      <c r="X49" s="408"/>
      <c r="Y49" s="411"/>
      <c r="Z49" s="414"/>
      <c r="AA49" s="414"/>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755</v>
      </c>
      <c r="D51" s="2">
        <v>1</v>
      </c>
      <c r="E51" s="6" t="s">
        <v>284</v>
      </c>
      <c r="F51" s="6"/>
      <c r="G51" s="2" t="s">
        <v>756</v>
      </c>
      <c r="H51" s="2" t="s">
        <v>147</v>
      </c>
      <c r="I51" s="2" t="s">
        <v>757</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758</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759</v>
      </c>
      <c r="D55" s="2">
        <v>1</v>
      </c>
      <c r="E55" s="6" t="s">
        <v>83</v>
      </c>
      <c r="F55" s="6" t="s">
        <v>79</v>
      </c>
      <c r="G55" s="2" t="s">
        <v>748</v>
      </c>
      <c r="H55" s="2" t="s">
        <v>760</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761</v>
      </c>
      <c r="D57" s="2">
        <v>1</v>
      </c>
      <c r="E57" s="6" t="s">
        <v>66</v>
      </c>
      <c r="F57" s="6" t="s">
        <v>120</v>
      </c>
      <c r="G57" s="45" t="s">
        <v>762</v>
      </c>
      <c r="H57" s="2" t="s">
        <v>147</v>
      </c>
      <c r="I57" s="2" t="s">
        <v>195</v>
      </c>
      <c r="J57" s="2" t="s">
        <v>44</v>
      </c>
      <c r="K57" s="6" t="s">
        <v>55</v>
      </c>
      <c r="L57" s="2" t="s">
        <v>66</v>
      </c>
      <c r="M57" s="2">
        <v>1</v>
      </c>
      <c r="N57" s="2">
        <v>2999</v>
      </c>
      <c r="O57" s="48">
        <f t="shared" si="49"/>
        <v>2999</v>
      </c>
      <c r="P57" s="388">
        <f>SUM(O57:O60)</f>
        <v>3599</v>
      </c>
      <c r="Q57" s="56"/>
      <c r="R57" s="391">
        <f>SUMPRODUCT(Q57:Q60+0)</f>
        <v>0</v>
      </c>
      <c r="S57" s="394">
        <f>R57/P57</f>
        <v>0</v>
      </c>
      <c r="T57" s="397" t="e">
        <f>LOOKUP(S57,{0.4,0.45,0.5,0.55,0.6,0.65,0.7,0.75,0.8,0.85,0.9,0.95,1},{0.1,0.175,0.25,0.325,0.4,0.475,0.55,0.625,0.7,0.775,0.85,0.925,1})</f>
        <v>#N/A</v>
      </c>
      <c r="U57" s="398"/>
      <c r="V57" s="401"/>
      <c r="W57" s="404"/>
      <c r="X57" s="407"/>
      <c r="Y57" s="410">
        <f>R57-(V57/10)-X57</f>
        <v>0</v>
      </c>
      <c r="Z57" s="413" t="e">
        <f>Y57*T57*AE57</f>
        <v>#N/A</v>
      </c>
      <c r="AA57" s="413"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x14ac:dyDescent="0.15">
      <c r="B58" s="4">
        <v>42349</v>
      </c>
      <c r="C58" s="5" t="s">
        <v>761</v>
      </c>
      <c r="D58" s="2">
        <v>2</v>
      </c>
      <c r="E58" s="6" t="s">
        <v>143</v>
      </c>
      <c r="F58" s="6" t="s">
        <v>144</v>
      </c>
      <c r="G58" s="2" t="s">
        <v>145</v>
      </c>
      <c r="H58" s="2" t="s">
        <v>163</v>
      </c>
      <c r="I58" s="2">
        <v>26.5</v>
      </c>
      <c r="J58" s="2" t="s">
        <v>44</v>
      </c>
      <c r="K58" s="6" t="s">
        <v>55</v>
      </c>
      <c r="L58" s="2" t="s">
        <v>66</v>
      </c>
      <c r="M58" s="2">
        <v>1</v>
      </c>
      <c r="N58" s="2">
        <v>0</v>
      </c>
      <c r="O58" s="48">
        <f t="shared" si="49"/>
        <v>0</v>
      </c>
      <c r="P58" s="389"/>
      <c r="Q58" s="70"/>
      <c r="R58" s="392"/>
      <c r="S58" s="395"/>
      <c r="T58" s="389"/>
      <c r="U58" s="399"/>
      <c r="V58" s="402"/>
      <c r="W58" s="405"/>
      <c r="X58" s="408"/>
      <c r="Y58" s="411"/>
      <c r="Z58" s="414"/>
      <c r="AA58" s="414"/>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x14ac:dyDescent="0.15">
      <c r="B59" s="4">
        <v>42349</v>
      </c>
      <c r="C59" s="5" t="s">
        <v>761</v>
      </c>
      <c r="D59" s="2">
        <v>3</v>
      </c>
      <c r="E59" s="6" t="s">
        <v>111</v>
      </c>
      <c r="F59" s="6" t="s">
        <v>112</v>
      </c>
      <c r="G59" s="46" t="s">
        <v>723</v>
      </c>
      <c r="H59" s="2" t="s">
        <v>175</v>
      </c>
      <c r="I59" s="2" t="s">
        <v>133</v>
      </c>
      <c r="J59" s="2" t="s">
        <v>62</v>
      </c>
      <c r="K59" s="6" t="s">
        <v>55</v>
      </c>
      <c r="L59" s="2" t="s">
        <v>66</v>
      </c>
      <c r="M59" s="2">
        <v>1</v>
      </c>
      <c r="N59" s="2">
        <v>280</v>
      </c>
      <c r="O59" s="48">
        <f t="shared" si="49"/>
        <v>280</v>
      </c>
      <c r="P59" s="389"/>
      <c r="Q59" s="70"/>
      <c r="R59" s="392"/>
      <c r="S59" s="395"/>
      <c r="T59" s="389"/>
      <c r="U59" s="399"/>
      <c r="V59" s="402"/>
      <c r="W59" s="405"/>
      <c r="X59" s="408"/>
      <c r="Y59" s="411"/>
      <c r="Z59" s="414"/>
      <c r="AA59" s="414"/>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x14ac:dyDescent="0.15">
      <c r="B60" s="4">
        <v>42349</v>
      </c>
      <c r="C60" s="5" t="s">
        <v>761</v>
      </c>
      <c r="D60" s="2">
        <v>4</v>
      </c>
      <c r="E60" s="6" t="s">
        <v>647</v>
      </c>
      <c r="F60" s="6" t="s">
        <v>112</v>
      </c>
      <c r="G60" s="44" t="s">
        <v>723</v>
      </c>
      <c r="H60" s="2" t="s">
        <v>175</v>
      </c>
      <c r="I60" s="2" t="s">
        <v>53</v>
      </c>
      <c r="J60" s="2" t="s">
        <v>62</v>
      </c>
      <c r="K60" s="6" t="s">
        <v>55</v>
      </c>
      <c r="L60" s="2" t="s">
        <v>66</v>
      </c>
      <c r="M60" s="2">
        <v>1</v>
      </c>
      <c r="N60" s="2">
        <v>320</v>
      </c>
      <c r="O60" s="48">
        <f t="shared" si="49"/>
        <v>320</v>
      </c>
      <c r="P60" s="389"/>
      <c r="Q60" s="70"/>
      <c r="R60" s="392"/>
      <c r="S60" s="395"/>
      <c r="T60" s="389"/>
      <c r="U60" s="399"/>
      <c r="V60" s="402"/>
      <c r="W60" s="405"/>
      <c r="X60" s="408"/>
      <c r="Y60" s="411"/>
      <c r="Z60" s="414"/>
      <c r="AA60" s="414"/>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763</v>
      </c>
      <c r="D62" s="2">
        <v>1</v>
      </c>
      <c r="E62" s="6" t="s">
        <v>50</v>
      </c>
      <c r="F62" s="6" t="s">
        <v>112</v>
      </c>
      <c r="G62" s="43" t="s">
        <v>723</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764</v>
      </c>
      <c r="D64" s="2">
        <v>1</v>
      </c>
      <c r="E64" s="6" t="s">
        <v>50</v>
      </c>
      <c r="F64" s="6" t="s">
        <v>112</v>
      </c>
      <c r="G64" s="43" t="s">
        <v>723</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765</v>
      </c>
      <c r="D66" s="2">
        <v>1</v>
      </c>
      <c r="E66" s="6" t="s">
        <v>69</v>
      </c>
      <c r="F66" s="6" t="s">
        <v>185</v>
      </c>
      <c r="G66" s="2" t="s">
        <v>766</v>
      </c>
      <c r="H66" s="2" t="s">
        <v>134</v>
      </c>
      <c r="I66" s="2" t="s">
        <v>767</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768</v>
      </c>
      <c r="D68" s="2">
        <v>1</v>
      </c>
      <c r="E68" s="6" t="s">
        <v>50</v>
      </c>
      <c r="F68" s="6" t="s">
        <v>112</v>
      </c>
      <c r="G68" s="43" t="s">
        <v>723</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769</v>
      </c>
      <c r="D70" s="2">
        <v>1</v>
      </c>
      <c r="E70" s="6" t="s">
        <v>69</v>
      </c>
      <c r="F70" s="6" t="s">
        <v>185</v>
      </c>
      <c r="G70" s="2" t="s">
        <v>770</v>
      </c>
      <c r="H70" s="2" t="s">
        <v>771</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772</v>
      </c>
      <c r="D72" s="2">
        <v>1</v>
      </c>
      <c r="E72" s="6" t="s">
        <v>100</v>
      </c>
      <c r="F72" s="6" t="s">
        <v>126</v>
      </c>
      <c r="G72" s="2" t="s">
        <v>773</v>
      </c>
      <c r="H72" s="2" t="s">
        <v>774</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775</v>
      </c>
      <c r="D74" s="2">
        <v>1</v>
      </c>
      <c r="E74" s="6" t="s">
        <v>100</v>
      </c>
      <c r="F74" s="6" t="s">
        <v>126</v>
      </c>
      <c r="G74" s="2" t="s">
        <v>776</v>
      </c>
      <c r="H74" s="2" t="s">
        <v>777</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778</v>
      </c>
      <c r="D76" s="2">
        <v>1</v>
      </c>
      <c r="E76" s="6" t="s">
        <v>56</v>
      </c>
      <c r="F76" s="6" t="s">
        <v>52</v>
      </c>
      <c r="G76" s="43" t="s">
        <v>723</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779</v>
      </c>
      <c r="D78" s="2">
        <v>1</v>
      </c>
      <c r="E78" s="6" t="s">
        <v>56</v>
      </c>
      <c r="F78" s="6" t="s">
        <v>52</v>
      </c>
      <c r="G78" s="43" t="s">
        <v>723</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780</v>
      </c>
      <c r="D80" s="2">
        <v>1</v>
      </c>
      <c r="E80" s="6" t="s">
        <v>56</v>
      </c>
      <c r="F80" s="6" t="s">
        <v>52</v>
      </c>
      <c r="G80" s="43" t="s">
        <v>723</v>
      </c>
      <c r="H80" s="2" t="s">
        <v>781</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782</v>
      </c>
      <c r="D82" s="2">
        <v>1</v>
      </c>
      <c r="E82" s="6" t="s">
        <v>100</v>
      </c>
      <c r="F82" s="6" t="s">
        <v>126</v>
      </c>
      <c r="G82" s="2" t="s">
        <v>783</v>
      </c>
      <c r="H82" s="2" t="s">
        <v>784</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785</v>
      </c>
      <c r="D84" s="2">
        <v>1</v>
      </c>
      <c r="E84" s="6" t="s">
        <v>69</v>
      </c>
      <c r="F84" s="6" t="s">
        <v>185</v>
      </c>
      <c r="G84" s="2" t="s">
        <v>786</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787</v>
      </c>
      <c r="D86" s="2">
        <v>1</v>
      </c>
      <c r="E86" s="6" t="s">
        <v>224</v>
      </c>
      <c r="F86" s="6"/>
      <c r="G86" s="2" t="s">
        <v>788</v>
      </c>
      <c r="H86" s="2" t="s">
        <v>187</v>
      </c>
      <c r="I86" s="2" t="s">
        <v>243</v>
      </c>
      <c r="J86" s="2" t="s">
        <v>44</v>
      </c>
      <c r="K86" s="6" t="s">
        <v>63</v>
      </c>
      <c r="L86" s="2" t="s">
        <v>66</v>
      </c>
      <c r="M86" s="2">
        <v>1</v>
      </c>
      <c r="N86" s="2">
        <v>500</v>
      </c>
      <c r="O86" s="48">
        <f t="shared" ref="O86:O89" si="84">N86*M86</f>
        <v>500</v>
      </c>
      <c r="P86" s="388">
        <f>SUM(O86:O87)</f>
        <v>2020</v>
      </c>
      <c r="Q86" s="56"/>
      <c r="R86" s="391">
        <f>SUMPRODUCT(Q86:Q87+0)</f>
        <v>0</v>
      </c>
      <c r="S86" s="394">
        <f t="shared" ref="S86:S91" si="85">R86/P86</f>
        <v>0</v>
      </c>
      <c r="T86" s="397" t="e">
        <f>LOOKUP(S86,{0.4,0.45,0.5,0.55,0.6,0.65,0.7,0.75,0.8,0.85,0.9,0.95,1},{0.1,0.175,0.25,0.325,0.4,0.475,0.55,0.625,0.7,0.775,0.85,0.925,1})</f>
        <v>#N/A</v>
      </c>
      <c r="U86" s="398"/>
      <c r="V86" s="401"/>
      <c r="W86" s="404"/>
      <c r="X86" s="407"/>
      <c r="Y86" s="410">
        <f t="shared" ref="Y86:Y91" si="86">R86-(V86/10)-X86</f>
        <v>0</v>
      </c>
      <c r="Z86" s="413" t="e">
        <f t="shared" ref="Z86:Z91" si="87">Y86*T86*AE86</f>
        <v>#N/A</v>
      </c>
      <c r="AA86" s="413"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x14ac:dyDescent="0.15">
      <c r="B87" s="4">
        <v>42350</v>
      </c>
      <c r="C87" s="5" t="s">
        <v>787</v>
      </c>
      <c r="D87" s="2">
        <v>2</v>
      </c>
      <c r="E87" s="6" t="s">
        <v>143</v>
      </c>
      <c r="F87" s="6" t="s">
        <v>221</v>
      </c>
      <c r="G87" s="2" t="s">
        <v>707</v>
      </c>
      <c r="H87" s="2" t="s">
        <v>147</v>
      </c>
      <c r="I87" s="2" t="s">
        <v>272</v>
      </c>
      <c r="J87" s="2" t="s">
        <v>62</v>
      </c>
      <c r="K87" s="6" t="s">
        <v>63</v>
      </c>
      <c r="L87" s="2" t="s">
        <v>66</v>
      </c>
      <c r="M87" s="2">
        <v>1</v>
      </c>
      <c r="N87" s="2">
        <v>1520</v>
      </c>
      <c r="O87" s="48">
        <f t="shared" si="84"/>
        <v>1520</v>
      </c>
      <c r="P87" s="389"/>
      <c r="Q87" s="70"/>
      <c r="R87" s="392"/>
      <c r="S87" s="395"/>
      <c r="T87" s="389"/>
      <c r="U87" s="399"/>
      <c r="V87" s="402"/>
      <c r="W87" s="405"/>
      <c r="X87" s="408"/>
      <c r="Y87" s="411"/>
      <c r="Z87" s="414"/>
      <c r="AA87" s="414"/>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789</v>
      </c>
      <c r="D89" s="2">
        <v>1</v>
      </c>
      <c r="E89" s="6" t="s">
        <v>56</v>
      </c>
      <c r="F89" s="6" t="s">
        <v>52</v>
      </c>
      <c r="G89" s="43" t="s">
        <v>723</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790</v>
      </c>
      <c r="D91" s="2">
        <v>1</v>
      </c>
      <c r="E91" s="6" t="s">
        <v>75</v>
      </c>
      <c r="F91" s="6" t="s">
        <v>208</v>
      </c>
      <c r="G91" s="2" t="s">
        <v>791</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792</v>
      </c>
      <c r="D93" s="2">
        <v>1</v>
      </c>
      <c r="E93" s="6" t="s">
        <v>56</v>
      </c>
      <c r="F93" s="6" t="s">
        <v>52</v>
      </c>
      <c r="G93" s="43" t="s">
        <v>723</v>
      </c>
      <c r="H93" s="2" t="s">
        <v>80</v>
      </c>
      <c r="I93" s="2" t="s">
        <v>53</v>
      </c>
      <c r="J93" s="2" t="s">
        <v>44</v>
      </c>
      <c r="K93" s="6" t="s">
        <v>45</v>
      </c>
      <c r="L93" s="2" t="s">
        <v>46</v>
      </c>
      <c r="M93" s="2">
        <v>1</v>
      </c>
      <c r="N93" s="2">
        <v>30</v>
      </c>
      <c r="O93" s="48">
        <f t="shared" si="90"/>
        <v>30</v>
      </c>
      <c r="P93" s="388">
        <f>SUM(O93:O94)</f>
        <v>80</v>
      </c>
      <c r="Q93" s="56"/>
      <c r="R93" s="391">
        <f>SUMPRODUCT(Q93:Q94+0)</f>
        <v>0</v>
      </c>
      <c r="S93" s="394">
        <f>R93/P93</f>
        <v>0</v>
      </c>
      <c r="T93" s="397" t="e">
        <f>LOOKUP(S93,{0.4,0.45,0.5,0.55,0.6,0.65,0.7,0.75,0.8,0.85,0.9,0.95,1},{0.1,0.175,0.25,0.325,0.4,0.475,0.55,0.625,0.7,0.775,0.85,0.925,1})</f>
        <v>#N/A</v>
      </c>
      <c r="U93" s="398"/>
      <c r="V93" s="401"/>
      <c r="W93" s="404"/>
      <c r="X93" s="407"/>
      <c r="Y93" s="410">
        <f>R93-(V93/10)-X93</f>
        <v>0</v>
      </c>
      <c r="Z93" s="413" t="e">
        <f>Y93*T93*AE93</f>
        <v>#N/A</v>
      </c>
      <c r="AA93" s="413"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x14ac:dyDescent="0.15">
      <c r="B94" s="4">
        <v>42350</v>
      </c>
      <c r="C94" s="5" t="s">
        <v>792</v>
      </c>
      <c r="D94" s="2">
        <v>2</v>
      </c>
      <c r="E94" s="6" t="s">
        <v>50</v>
      </c>
      <c r="F94" s="6" t="s">
        <v>112</v>
      </c>
      <c r="G94" s="44" t="s">
        <v>723</v>
      </c>
      <c r="H94" s="2" t="s">
        <v>163</v>
      </c>
      <c r="I94" s="2" t="s">
        <v>53</v>
      </c>
      <c r="J94" s="2" t="s">
        <v>62</v>
      </c>
      <c r="K94" s="6" t="s">
        <v>45</v>
      </c>
      <c r="L94" s="2" t="s">
        <v>46</v>
      </c>
      <c r="M94" s="2">
        <v>1</v>
      </c>
      <c r="N94" s="2">
        <v>50</v>
      </c>
      <c r="O94" s="48">
        <f t="shared" si="90"/>
        <v>50</v>
      </c>
      <c r="P94" s="389"/>
      <c r="Q94" s="70"/>
      <c r="R94" s="392"/>
      <c r="S94" s="395"/>
      <c r="T94" s="389"/>
      <c r="U94" s="399"/>
      <c r="V94" s="402"/>
      <c r="W94" s="405"/>
      <c r="X94" s="408"/>
      <c r="Y94" s="411"/>
      <c r="Z94" s="414"/>
      <c r="AA94" s="414"/>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793</v>
      </c>
      <c r="D96" s="2">
        <v>1</v>
      </c>
      <c r="E96" s="6" t="s">
        <v>66</v>
      </c>
      <c r="F96" s="6" t="s">
        <v>144</v>
      </c>
      <c r="G96" s="45" t="s">
        <v>794</v>
      </c>
      <c r="H96" s="2" t="s">
        <v>187</v>
      </c>
      <c r="I96" s="2" t="s">
        <v>238</v>
      </c>
      <c r="J96" s="2" t="s">
        <v>44</v>
      </c>
      <c r="K96" s="6" t="s">
        <v>55</v>
      </c>
      <c r="L96" s="2" t="s">
        <v>66</v>
      </c>
      <c r="M96" s="2">
        <v>1</v>
      </c>
      <c r="N96" s="2">
        <v>4599</v>
      </c>
      <c r="O96" s="48">
        <f t="shared" ref="O96:O102" si="92">N96*M96</f>
        <v>4599</v>
      </c>
      <c r="P96" s="388">
        <f>SUM(O96:O102)</f>
        <v>8439</v>
      </c>
      <c r="Q96" s="56"/>
      <c r="R96" s="391">
        <f>SUMPRODUCT(Q96:Q102+0)</f>
        <v>0</v>
      </c>
      <c r="S96" s="394">
        <f>R96/P96</f>
        <v>0</v>
      </c>
      <c r="T96" s="397" t="e">
        <f>LOOKUP(S96,{0.4,0.45,0.5,0.55,0.6,0.65,0.7,0.75,0.8,0.85,0.9,0.95,1},{0.1,0.175,0.25,0.325,0.4,0.475,0.55,0.625,0.7,0.775,0.85,0.925,1})</f>
        <v>#N/A</v>
      </c>
      <c r="U96" s="398"/>
      <c r="V96" s="401"/>
      <c r="W96" s="404"/>
      <c r="X96" s="407"/>
      <c r="Y96" s="410">
        <f>R96-(V96/10)-X96</f>
        <v>0</v>
      </c>
      <c r="Z96" s="413" t="e">
        <f>Y96*T96*AE96</f>
        <v>#N/A</v>
      </c>
      <c r="AA96" s="413"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x14ac:dyDescent="0.15">
      <c r="B97" s="4">
        <v>42350</v>
      </c>
      <c r="C97" s="5" t="s">
        <v>793</v>
      </c>
      <c r="D97" s="2">
        <v>2</v>
      </c>
      <c r="E97" s="6" t="s">
        <v>143</v>
      </c>
      <c r="F97" s="6" t="s">
        <v>120</v>
      </c>
      <c r="G97" s="2" t="s">
        <v>795</v>
      </c>
      <c r="H97" s="2" t="s">
        <v>187</v>
      </c>
      <c r="I97" s="2">
        <v>23.5</v>
      </c>
      <c r="J97" s="2" t="s">
        <v>44</v>
      </c>
      <c r="K97" s="6" t="s">
        <v>55</v>
      </c>
      <c r="L97" s="2" t="s">
        <v>66</v>
      </c>
      <c r="M97" s="2">
        <v>1</v>
      </c>
      <c r="N97" s="2">
        <v>0</v>
      </c>
      <c r="O97" s="48">
        <f t="shared" si="92"/>
        <v>0</v>
      </c>
      <c r="P97" s="389"/>
      <c r="Q97" s="70"/>
      <c r="R97" s="392"/>
      <c r="S97" s="395"/>
      <c r="T97" s="389"/>
      <c r="U97" s="399"/>
      <c r="V97" s="402"/>
      <c r="W97" s="405"/>
      <c r="X97" s="408"/>
      <c r="Y97" s="411"/>
      <c r="Z97" s="414"/>
      <c r="AA97" s="414"/>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x14ac:dyDescent="0.15">
      <c r="B98" s="4">
        <v>42350</v>
      </c>
      <c r="C98" s="5" t="s">
        <v>793</v>
      </c>
      <c r="D98" s="2">
        <v>3</v>
      </c>
      <c r="E98" s="6" t="s">
        <v>69</v>
      </c>
      <c r="F98" s="6" t="s">
        <v>185</v>
      </c>
      <c r="G98" s="2" t="s">
        <v>786</v>
      </c>
      <c r="H98" s="2" t="s">
        <v>796</v>
      </c>
      <c r="I98" s="2" t="s">
        <v>72</v>
      </c>
      <c r="J98" s="2" t="s">
        <v>44</v>
      </c>
      <c r="K98" s="6" t="s">
        <v>55</v>
      </c>
      <c r="L98" s="2" t="s">
        <v>66</v>
      </c>
      <c r="M98" s="2">
        <v>1</v>
      </c>
      <c r="N98" s="2">
        <v>1180</v>
      </c>
      <c r="O98" s="48">
        <f t="shared" si="92"/>
        <v>1180</v>
      </c>
      <c r="P98" s="389"/>
      <c r="Q98" s="70"/>
      <c r="R98" s="392"/>
      <c r="S98" s="395"/>
      <c r="T98" s="389"/>
      <c r="U98" s="399"/>
      <c r="V98" s="402"/>
      <c r="W98" s="405"/>
      <c r="X98" s="408"/>
      <c r="Y98" s="411"/>
      <c r="Z98" s="414"/>
      <c r="AA98" s="414"/>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x14ac:dyDescent="0.15">
      <c r="B99" s="4">
        <v>42350</v>
      </c>
      <c r="C99" s="5" t="s">
        <v>793</v>
      </c>
      <c r="D99" s="2">
        <v>4</v>
      </c>
      <c r="E99" s="6" t="s">
        <v>75</v>
      </c>
      <c r="F99" s="6" t="s">
        <v>208</v>
      </c>
      <c r="G99" s="2" t="s">
        <v>797</v>
      </c>
      <c r="H99" s="2" t="s">
        <v>798</v>
      </c>
      <c r="I99" s="2" t="s">
        <v>53</v>
      </c>
      <c r="J99" s="2" t="s">
        <v>44</v>
      </c>
      <c r="K99" s="6" t="s">
        <v>55</v>
      </c>
      <c r="L99" s="2" t="s">
        <v>66</v>
      </c>
      <c r="M99" s="2">
        <v>1</v>
      </c>
      <c r="N99" s="2">
        <v>1280</v>
      </c>
      <c r="O99" s="48">
        <f t="shared" si="92"/>
        <v>1280</v>
      </c>
      <c r="P99" s="389"/>
      <c r="Q99" s="70"/>
      <c r="R99" s="392"/>
      <c r="S99" s="395"/>
      <c r="T99" s="389"/>
      <c r="U99" s="399"/>
      <c r="V99" s="402"/>
      <c r="W99" s="405"/>
      <c r="X99" s="408"/>
      <c r="Y99" s="411"/>
      <c r="Z99" s="414"/>
      <c r="AA99" s="414"/>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x14ac:dyDescent="0.15">
      <c r="B100" s="4">
        <v>42350</v>
      </c>
      <c r="C100" s="5" t="s">
        <v>793</v>
      </c>
      <c r="D100" s="2">
        <v>5</v>
      </c>
      <c r="E100" s="6" t="s">
        <v>146</v>
      </c>
      <c r="F100" s="6" t="s">
        <v>267</v>
      </c>
      <c r="G100" s="2" t="s">
        <v>799</v>
      </c>
      <c r="H100" s="2" t="s">
        <v>187</v>
      </c>
      <c r="I100" s="2" t="s">
        <v>734</v>
      </c>
      <c r="J100" s="2" t="s">
        <v>62</v>
      </c>
      <c r="K100" s="6" t="s">
        <v>55</v>
      </c>
      <c r="L100" s="2" t="s">
        <v>66</v>
      </c>
      <c r="M100" s="2">
        <v>1</v>
      </c>
      <c r="N100" s="2">
        <v>780</v>
      </c>
      <c r="O100" s="48">
        <f t="shared" si="92"/>
        <v>780</v>
      </c>
      <c r="P100" s="389"/>
      <c r="Q100" s="70"/>
      <c r="R100" s="392"/>
      <c r="S100" s="395"/>
      <c r="T100" s="389"/>
      <c r="U100" s="399"/>
      <c r="V100" s="402"/>
      <c r="W100" s="405"/>
      <c r="X100" s="408"/>
      <c r="Y100" s="411"/>
      <c r="Z100" s="414"/>
      <c r="AA100" s="414"/>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x14ac:dyDescent="0.15">
      <c r="B101" s="4">
        <v>42350</v>
      </c>
      <c r="C101" s="5" t="s">
        <v>793</v>
      </c>
      <c r="D101" s="2">
        <v>6</v>
      </c>
      <c r="E101" s="6" t="s">
        <v>111</v>
      </c>
      <c r="F101" s="6" t="s">
        <v>112</v>
      </c>
      <c r="G101" s="46" t="s">
        <v>723</v>
      </c>
      <c r="H101" s="2" t="s">
        <v>175</v>
      </c>
      <c r="I101" s="2" t="s">
        <v>133</v>
      </c>
      <c r="J101" s="2" t="s">
        <v>62</v>
      </c>
      <c r="K101" s="6" t="s">
        <v>55</v>
      </c>
      <c r="L101" s="2" t="s">
        <v>66</v>
      </c>
      <c r="M101" s="2">
        <v>1</v>
      </c>
      <c r="N101" s="2">
        <v>280</v>
      </c>
      <c r="O101" s="48">
        <f t="shared" si="92"/>
        <v>280</v>
      </c>
      <c r="P101" s="389"/>
      <c r="Q101" s="70"/>
      <c r="R101" s="392"/>
      <c r="S101" s="395"/>
      <c r="T101" s="389"/>
      <c r="U101" s="399"/>
      <c r="V101" s="402"/>
      <c r="W101" s="405"/>
      <c r="X101" s="408"/>
      <c r="Y101" s="411"/>
      <c r="Z101" s="414"/>
      <c r="AA101" s="414"/>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x14ac:dyDescent="0.15">
      <c r="B102" s="4">
        <v>42350</v>
      </c>
      <c r="C102" s="5" t="s">
        <v>793</v>
      </c>
      <c r="D102" s="2">
        <v>7</v>
      </c>
      <c r="E102" s="6" t="s">
        <v>647</v>
      </c>
      <c r="F102" s="6" t="s">
        <v>112</v>
      </c>
      <c r="G102" s="44" t="s">
        <v>723</v>
      </c>
      <c r="H102" s="2" t="s">
        <v>175</v>
      </c>
      <c r="I102" s="2" t="s">
        <v>53</v>
      </c>
      <c r="J102" s="2" t="s">
        <v>62</v>
      </c>
      <c r="K102" s="6" t="s">
        <v>55</v>
      </c>
      <c r="L102" s="2" t="s">
        <v>66</v>
      </c>
      <c r="M102" s="2">
        <v>1</v>
      </c>
      <c r="N102" s="2">
        <v>320</v>
      </c>
      <c r="O102" s="48">
        <f t="shared" si="92"/>
        <v>320</v>
      </c>
      <c r="P102" s="389"/>
      <c r="Q102" s="70"/>
      <c r="R102" s="392"/>
      <c r="S102" s="395"/>
      <c r="T102" s="389"/>
      <c r="U102" s="399"/>
      <c r="V102" s="402"/>
      <c r="W102" s="405"/>
      <c r="X102" s="408"/>
      <c r="Y102" s="411"/>
      <c r="Z102" s="414"/>
      <c r="AA102" s="414"/>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800</v>
      </c>
      <c r="D104" s="2">
        <v>1</v>
      </c>
      <c r="E104" s="6" t="s">
        <v>143</v>
      </c>
      <c r="F104" s="6" t="s">
        <v>120</v>
      </c>
      <c r="G104" s="45" t="s">
        <v>801</v>
      </c>
      <c r="H104" s="2" t="s">
        <v>163</v>
      </c>
      <c r="I104" s="2">
        <v>25.5</v>
      </c>
      <c r="J104" s="2" t="s">
        <v>44</v>
      </c>
      <c r="K104" s="6" t="s">
        <v>63</v>
      </c>
      <c r="L104" s="2" t="s">
        <v>66</v>
      </c>
      <c r="M104" s="2">
        <v>1</v>
      </c>
      <c r="N104" s="2">
        <v>1699</v>
      </c>
      <c r="O104" s="48">
        <f t="shared" ref="O104:O106" si="95">N104*M104</f>
        <v>1699</v>
      </c>
      <c r="P104" s="388">
        <f>SUM(O104:O106)</f>
        <v>2267</v>
      </c>
      <c r="Q104" s="56"/>
      <c r="R104" s="391">
        <f>SUMPRODUCT(Q104:Q106+0)</f>
        <v>0</v>
      </c>
      <c r="S104" s="394">
        <f>R104/P104</f>
        <v>0</v>
      </c>
      <c r="T104" s="397" t="e">
        <f>LOOKUP(S104,{0.4,0.45,0.5,0.55,0.6,0.65,0.7,0.75,0.8,0.85,0.9,0.95,1},{0.1,0.175,0.25,0.325,0.4,0.475,0.55,0.625,0.7,0.775,0.85,0.925,1})</f>
        <v>#N/A</v>
      </c>
      <c r="U104" s="398"/>
      <c r="V104" s="401"/>
      <c r="W104" s="404"/>
      <c r="X104" s="407"/>
      <c r="Y104" s="410">
        <f>R104-(V104/10)-X104</f>
        <v>0</v>
      </c>
      <c r="Z104" s="413" t="e">
        <f>Y104*T104*AE104</f>
        <v>#N/A</v>
      </c>
      <c r="AA104" s="413"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x14ac:dyDescent="0.15">
      <c r="B105" s="4">
        <v>42350</v>
      </c>
      <c r="C105" s="5" t="s">
        <v>800</v>
      </c>
      <c r="D105" s="2">
        <v>2</v>
      </c>
      <c r="E105" s="6" t="s">
        <v>111</v>
      </c>
      <c r="F105" s="6" t="s">
        <v>112</v>
      </c>
      <c r="G105" s="46" t="s">
        <v>723</v>
      </c>
      <c r="H105" s="2" t="s">
        <v>175</v>
      </c>
      <c r="I105" s="2" t="s">
        <v>192</v>
      </c>
      <c r="J105" s="2" t="s">
        <v>62</v>
      </c>
      <c r="K105" s="6" t="s">
        <v>63</v>
      </c>
      <c r="L105" s="2" t="s">
        <v>66</v>
      </c>
      <c r="M105" s="2">
        <v>1</v>
      </c>
      <c r="N105" s="2">
        <v>280</v>
      </c>
      <c r="O105" s="48">
        <f t="shared" si="95"/>
        <v>280</v>
      </c>
      <c r="P105" s="389"/>
      <c r="Q105" s="70"/>
      <c r="R105" s="392"/>
      <c r="S105" s="395"/>
      <c r="T105" s="389"/>
      <c r="U105" s="399"/>
      <c r="V105" s="402"/>
      <c r="W105" s="405"/>
      <c r="X105" s="408"/>
      <c r="Y105" s="411"/>
      <c r="Z105" s="414"/>
      <c r="AA105" s="414"/>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x14ac:dyDescent="0.15">
      <c r="B106" s="4">
        <v>42350</v>
      </c>
      <c r="C106" s="5" t="s">
        <v>800</v>
      </c>
      <c r="D106" s="2">
        <v>3</v>
      </c>
      <c r="E106" s="6" t="s">
        <v>100</v>
      </c>
      <c r="F106" s="6" t="s">
        <v>126</v>
      </c>
      <c r="G106" s="101" t="s">
        <v>802</v>
      </c>
      <c r="H106" s="2" t="s">
        <v>777</v>
      </c>
      <c r="I106" s="2" t="s">
        <v>153</v>
      </c>
      <c r="J106" s="2" t="s">
        <v>44</v>
      </c>
      <c r="K106" s="6" t="s">
        <v>63</v>
      </c>
      <c r="L106" s="2" t="s">
        <v>66</v>
      </c>
      <c r="M106" s="2">
        <v>1</v>
      </c>
      <c r="N106" s="2">
        <v>288</v>
      </c>
      <c r="O106" s="48">
        <f t="shared" si="95"/>
        <v>288</v>
      </c>
      <c r="P106" s="389"/>
      <c r="Q106" s="70"/>
      <c r="R106" s="392"/>
      <c r="S106" s="395"/>
      <c r="T106" s="389"/>
      <c r="U106" s="399"/>
      <c r="V106" s="402"/>
      <c r="W106" s="405"/>
      <c r="X106" s="408"/>
      <c r="Y106" s="411"/>
      <c r="Z106" s="414"/>
      <c r="AA106" s="414"/>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803</v>
      </c>
      <c r="D108" s="2">
        <v>1</v>
      </c>
      <c r="E108" s="6" t="s">
        <v>100</v>
      </c>
      <c r="F108" s="6" t="s">
        <v>126</v>
      </c>
      <c r="G108" s="2" t="s">
        <v>804</v>
      </c>
      <c r="H108" s="2" t="s">
        <v>721</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805</v>
      </c>
      <c r="D110" s="2">
        <v>1</v>
      </c>
      <c r="E110" s="6" t="s">
        <v>59</v>
      </c>
      <c r="F110" s="6" t="s">
        <v>162</v>
      </c>
      <c r="G110" s="43" t="s">
        <v>723</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806</v>
      </c>
      <c r="D112" s="2">
        <v>1</v>
      </c>
      <c r="E112" s="6" t="s">
        <v>100</v>
      </c>
      <c r="F112" s="6" t="s">
        <v>210</v>
      </c>
      <c r="G112" s="43" t="s">
        <v>723</v>
      </c>
      <c r="H112" s="2" t="s">
        <v>134</v>
      </c>
      <c r="I112" s="2" t="s">
        <v>53</v>
      </c>
      <c r="J112" s="2" t="s">
        <v>62</v>
      </c>
      <c r="K112" s="6" t="s">
        <v>63</v>
      </c>
      <c r="L112" s="2" t="s">
        <v>46</v>
      </c>
      <c r="M112" s="2">
        <v>1</v>
      </c>
      <c r="N112" s="2">
        <v>20</v>
      </c>
      <c r="O112" s="48">
        <f t="shared" si="97"/>
        <v>20</v>
      </c>
      <c r="P112" s="388">
        <f>SUM(O112:O113)</f>
        <v>70</v>
      </c>
      <c r="Q112" s="56"/>
      <c r="R112" s="391">
        <f>SUMPRODUCT(Q112:Q113+0)</f>
        <v>0</v>
      </c>
      <c r="S112" s="394">
        <f t="shared" si="98"/>
        <v>0</v>
      </c>
      <c r="T112" s="397" t="e">
        <f>LOOKUP(S112,{0.4,0.45,0.5,0.55,0.6,0.65,0.7,0.75,0.8,0.85,0.9,0.95,1},{0.1,0.175,0.25,0.325,0.4,0.475,0.55,0.625,0.7,0.775,0.85,0.925,1})</f>
        <v>#N/A</v>
      </c>
      <c r="U112" s="398"/>
      <c r="V112" s="401"/>
      <c r="W112" s="404"/>
      <c r="X112" s="407"/>
      <c r="Y112" s="410">
        <f t="shared" si="99"/>
        <v>0</v>
      </c>
      <c r="Z112" s="413" t="e">
        <f t="shared" si="100"/>
        <v>#N/A</v>
      </c>
      <c r="AA112" s="413"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x14ac:dyDescent="0.15">
      <c r="B113" s="4">
        <v>42350</v>
      </c>
      <c r="C113" s="5" t="s">
        <v>806</v>
      </c>
      <c r="D113" s="2">
        <v>2</v>
      </c>
      <c r="E113" s="6" t="s">
        <v>50</v>
      </c>
      <c r="F113" s="6" t="s">
        <v>112</v>
      </c>
      <c r="G113" s="44" t="s">
        <v>723</v>
      </c>
      <c r="H113" s="2" t="s">
        <v>163</v>
      </c>
      <c r="I113" s="2" t="s">
        <v>53</v>
      </c>
      <c r="J113" s="2" t="s">
        <v>62</v>
      </c>
      <c r="K113" s="6" t="s">
        <v>63</v>
      </c>
      <c r="L113" s="2" t="s">
        <v>46</v>
      </c>
      <c r="M113" s="2">
        <v>1</v>
      </c>
      <c r="N113" s="2">
        <v>50</v>
      </c>
      <c r="O113" s="48">
        <f t="shared" si="97"/>
        <v>50</v>
      </c>
      <c r="P113" s="389"/>
      <c r="Q113" s="70"/>
      <c r="R113" s="392"/>
      <c r="S113" s="395"/>
      <c r="T113" s="389"/>
      <c r="U113" s="399"/>
      <c r="V113" s="402"/>
      <c r="W113" s="405"/>
      <c r="X113" s="408"/>
      <c r="Y113" s="411"/>
      <c r="Z113" s="414"/>
      <c r="AA113" s="414"/>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807</v>
      </c>
      <c r="D115" s="2">
        <v>1</v>
      </c>
      <c r="E115" s="6" t="s">
        <v>647</v>
      </c>
      <c r="F115" s="6" t="s">
        <v>112</v>
      </c>
      <c r="G115" s="43" t="s">
        <v>723</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808</v>
      </c>
      <c r="D117" s="2">
        <v>1</v>
      </c>
      <c r="E117" s="6" t="s">
        <v>111</v>
      </c>
      <c r="F117" s="6" t="s">
        <v>112</v>
      </c>
      <c r="G117" s="43" t="s">
        <v>723</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809</v>
      </c>
      <c r="D119" s="2">
        <v>1</v>
      </c>
      <c r="E119" s="6" t="s">
        <v>50</v>
      </c>
      <c r="F119" s="6" t="s">
        <v>112</v>
      </c>
      <c r="G119" s="43" t="s">
        <v>723</v>
      </c>
      <c r="H119" s="2" t="s">
        <v>810</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811</v>
      </c>
      <c r="D121" s="2">
        <v>1</v>
      </c>
      <c r="E121" s="6" t="s">
        <v>132</v>
      </c>
      <c r="F121" s="6" t="s">
        <v>112</v>
      </c>
      <c r="G121" s="43" t="s">
        <v>723</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812</v>
      </c>
      <c r="D123" s="2">
        <v>1</v>
      </c>
      <c r="E123" s="6" t="s">
        <v>50</v>
      </c>
      <c r="F123" s="6" t="s">
        <v>112</v>
      </c>
      <c r="G123" s="43" t="s">
        <v>723</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813</v>
      </c>
      <c r="D125" s="2">
        <v>1</v>
      </c>
      <c r="E125" s="6" t="s">
        <v>50</v>
      </c>
      <c r="F125" s="6" t="s">
        <v>112</v>
      </c>
      <c r="G125" s="43" t="s">
        <v>723</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814</v>
      </c>
      <c r="D127" s="2">
        <v>1</v>
      </c>
      <c r="E127" s="6" t="s">
        <v>92</v>
      </c>
      <c r="F127" s="6" t="s">
        <v>91</v>
      </c>
      <c r="G127" s="2" t="s">
        <v>749</v>
      </c>
      <c r="H127" s="2" t="s">
        <v>750</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815</v>
      </c>
      <c r="D129" s="2">
        <v>1</v>
      </c>
      <c r="E129" s="6" t="s">
        <v>50</v>
      </c>
      <c r="F129" s="6" t="s">
        <v>112</v>
      </c>
      <c r="G129" s="43" t="s">
        <v>723</v>
      </c>
      <c r="H129" s="2" t="s">
        <v>810</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816</v>
      </c>
      <c r="D131" s="2">
        <v>1</v>
      </c>
      <c r="E131" s="6" t="s">
        <v>56</v>
      </c>
      <c r="F131" s="6" t="s">
        <v>52</v>
      </c>
      <c r="G131" s="43" t="s">
        <v>723</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817</v>
      </c>
      <c r="D133" s="2">
        <v>1</v>
      </c>
      <c r="E133" s="6" t="s">
        <v>146</v>
      </c>
      <c r="F133" s="6" t="s">
        <v>474</v>
      </c>
      <c r="G133" s="43" t="s">
        <v>723</v>
      </c>
      <c r="H133" s="2" t="s">
        <v>753</v>
      </c>
      <c r="I133" s="2" t="s">
        <v>754</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818</v>
      </c>
      <c r="D135" s="2">
        <v>1</v>
      </c>
      <c r="E135" s="6" t="s">
        <v>75</v>
      </c>
      <c r="F135" s="6" t="s">
        <v>185</v>
      </c>
      <c r="G135" s="2" t="s">
        <v>819</v>
      </c>
      <c r="H135" s="2" t="s">
        <v>283</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820</v>
      </c>
      <c r="D137" s="2">
        <v>1</v>
      </c>
      <c r="E137" s="6" t="s">
        <v>50</v>
      </c>
      <c r="F137" s="6" t="s">
        <v>112</v>
      </c>
      <c r="G137" s="43" t="s">
        <v>723</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821</v>
      </c>
      <c r="D139" s="2">
        <v>1</v>
      </c>
      <c r="E139" s="6" t="s">
        <v>59</v>
      </c>
      <c r="F139" s="6" t="s">
        <v>162</v>
      </c>
      <c r="G139" s="43" t="s">
        <v>723</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822</v>
      </c>
      <c r="D141" s="2">
        <v>1</v>
      </c>
      <c r="E141" s="6" t="s">
        <v>50</v>
      </c>
      <c r="F141" s="6" t="s">
        <v>112</v>
      </c>
      <c r="G141" s="43" t="s">
        <v>723</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823</v>
      </c>
      <c r="D143" s="2">
        <v>1</v>
      </c>
      <c r="E143" s="6" t="s">
        <v>647</v>
      </c>
      <c r="F143" s="6" t="s">
        <v>112</v>
      </c>
      <c r="G143" s="43" t="s">
        <v>723</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824</v>
      </c>
      <c r="D145" s="2">
        <v>1</v>
      </c>
      <c r="E145" s="6" t="s">
        <v>75</v>
      </c>
      <c r="F145" s="6" t="s">
        <v>416</v>
      </c>
      <c r="G145" s="2" t="s">
        <v>825</v>
      </c>
      <c r="H145" s="2" t="s">
        <v>826</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827</v>
      </c>
      <c r="D147" s="2">
        <v>1</v>
      </c>
      <c r="E147" s="6" t="s">
        <v>50</v>
      </c>
      <c r="F147" s="6" t="s">
        <v>112</v>
      </c>
      <c r="G147" s="43" t="s">
        <v>723</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828</v>
      </c>
      <c r="D149" s="2">
        <v>1</v>
      </c>
      <c r="E149" s="6" t="s">
        <v>50</v>
      </c>
      <c r="F149" s="6" t="s">
        <v>112</v>
      </c>
      <c r="G149" s="43" t="s">
        <v>723</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829</v>
      </c>
      <c r="D151" s="2">
        <v>1</v>
      </c>
      <c r="E151" s="6" t="s">
        <v>92</v>
      </c>
      <c r="F151" s="6" t="s">
        <v>91</v>
      </c>
      <c r="G151" s="2" t="s">
        <v>830</v>
      </c>
      <c r="H151" s="2" t="s">
        <v>286</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831</v>
      </c>
      <c r="D153" s="2">
        <v>1</v>
      </c>
      <c r="E153" s="6" t="s">
        <v>224</v>
      </c>
      <c r="F153" s="6"/>
      <c r="G153" s="2" t="s">
        <v>756</v>
      </c>
      <c r="H153" s="2" t="s">
        <v>134</v>
      </c>
      <c r="I153" s="2" t="s">
        <v>734</v>
      </c>
      <c r="J153" s="2" t="s">
        <v>62</v>
      </c>
      <c r="K153" s="6" t="s">
        <v>63</v>
      </c>
      <c r="L153" s="2" t="s">
        <v>66</v>
      </c>
      <c r="M153" s="2">
        <v>1</v>
      </c>
      <c r="N153" s="2">
        <v>500</v>
      </c>
      <c r="O153" s="48">
        <f t="shared" si="151"/>
        <v>500</v>
      </c>
      <c r="P153" s="388">
        <f>SUM(O153:O155)</f>
        <v>3160</v>
      </c>
      <c r="Q153" s="56"/>
      <c r="R153" s="391">
        <f>SUMPRODUCT(Q153:Q155+0)</f>
        <v>0</v>
      </c>
      <c r="S153" s="394">
        <f>R153/P153</f>
        <v>0</v>
      </c>
      <c r="T153" s="397" t="e">
        <f>LOOKUP(S153,{0.4,0.45,0.5,0.55,0.6,0.65,0.7,0.75,0.8,0.85,0.9,0.95,1},{0.1,0.175,0.25,0.325,0.4,0.475,0.55,0.625,0.7,0.775,0.85,0.925,1})</f>
        <v>#N/A</v>
      </c>
      <c r="U153" s="398"/>
      <c r="V153" s="401"/>
      <c r="W153" s="404"/>
      <c r="X153" s="407"/>
      <c r="Y153" s="410">
        <f>R153-(V153/10)-X153</f>
        <v>0</v>
      </c>
      <c r="Z153" s="413" t="e">
        <f>Y153*T153*AE153</f>
        <v>#N/A</v>
      </c>
      <c r="AA153" s="413"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x14ac:dyDescent="0.15">
      <c r="B154" s="4">
        <v>42354</v>
      </c>
      <c r="C154" s="5" t="s">
        <v>831</v>
      </c>
      <c r="D154" s="2">
        <v>2</v>
      </c>
      <c r="E154" s="6" t="s">
        <v>143</v>
      </c>
      <c r="F154" s="6" t="s">
        <v>221</v>
      </c>
      <c r="G154" s="2" t="s">
        <v>707</v>
      </c>
      <c r="H154" s="2" t="s">
        <v>135</v>
      </c>
      <c r="I154" s="2" t="s">
        <v>269</v>
      </c>
      <c r="J154" s="2" t="s">
        <v>62</v>
      </c>
      <c r="K154" s="6" t="s">
        <v>63</v>
      </c>
      <c r="L154" s="2" t="s">
        <v>66</v>
      </c>
      <c r="M154" s="2">
        <v>1</v>
      </c>
      <c r="N154" s="2">
        <v>1480</v>
      </c>
      <c r="O154" s="48">
        <f t="shared" si="151"/>
        <v>1480</v>
      </c>
      <c r="P154" s="389"/>
      <c r="Q154" s="70"/>
      <c r="R154" s="392"/>
      <c r="S154" s="395"/>
      <c r="T154" s="389"/>
      <c r="U154" s="399"/>
      <c r="V154" s="402"/>
      <c r="W154" s="405"/>
      <c r="X154" s="408"/>
      <c r="Y154" s="411"/>
      <c r="Z154" s="414"/>
      <c r="AA154" s="414"/>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x14ac:dyDescent="0.15">
      <c r="B155" s="4">
        <v>42354</v>
      </c>
      <c r="C155" s="5" t="s">
        <v>831</v>
      </c>
      <c r="D155" s="2">
        <v>3</v>
      </c>
      <c r="E155" s="6" t="s">
        <v>69</v>
      </c>
      <c r="F155" s="6" t="s">
        <v>185</v>
      </c>
      <c r="G155" s="2" t="s">
        <v>770</v>
      </c>
      <c r="H155" s="2" t="s">
        <v>71</v>
      </c>
      <c r="I155" s="2" t="s">
        <v>43</v>
      </c>
      <c r="J155" s="2" t="s">
        <v>44</v>
      </c>
      <c r="K155" s="6" t="s">
        <v>63</v>
      </c>
      <c r="L155" s="2" t="s">
        <v>66</v>
      </c>
      <c r="M155" s="2">
        <v>1</v>
      </c>
      <c r="N155" s="2">
        <v>1180</v>
      </c>
      <c r="O155" s="48">
        <f t="shared" si="151"/>
        <v>1180</v>
      </c>
      <c r="P155" s="389"/>
      <c r="Q155" s="70"/>
      <c r="R155" s="392"/>
      <c r="S155" s="395"/>
      <c r="T155" s="389"/>
      <c r="U155" s="399"/>
      <c r="V155" s="402"/>
      <c r="W155" s="405"/>
      <c r="X155" s="408"/>
      <c r="Y155" s="411"/>
      <c r="Z155" s="414"/>
      <c r="AA155" s="414"/>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832</v>
      </c>
      <c r="D157" s="2">
        <v>1</v>
      </c>
      <c r="E157" s="6" t="s">
        <v>154</v>
      </c>
      <c r="F157" s="6" t="s">
        <v>41</v>
      </c>
      <c r="G157" s="2" t="s">
        <v>155</v>
      </c>
      <c r="H157" s="2" t="s">
        <v>282</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833</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834</v>
      </c>
      <c r="D161" s="2">
        <v>1</v>
      </c>
      <c r="E161" s="6" t="s">
        <v>50</v>
      </c>
      <c r="F161" s="6" t="s">
        <v>95</v>
      </c>
      <c r="G161" s="2" t="s">
        <v>835</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836</v>
      </c>
      <c r="D163" s="2">
        <v>1</v>
      </c>
      <c r="E163" s="6" t="s">
        <v>90</v>
      </c>
      <c r="F163" s="6" t="s">
        <v>837</v>
      </c>
      <c r="G163" s="2" t="s">
        <v>838</v>
      </c>
      <c r="H163" s="2" t="s">
        <v>283</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839</v>
      </c>
      <c r="D165" s="2">
        <v>1</v>
      </c>
      <c r="E165" s="6" t="s">
        <v>146</v>
      </c>
      <c r="F165" s="6" t="s">
        <v>840</v>
      </c>
      <c r="G165" s="43" t="s">
        <v>723</v>
      </c>
      <c r="H165" s="2" t="s">
        <v>135</v>
      </c>
      <c r="I165" s="2" t="s">
        <v>841</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842</v>
      </c>
      <c r="D167" s="2">
        <v>1</v>
      </c>
      <c r="E167" s="6" t="s">
        <v>66</v>
      </c>
      <c r="F167" s="6" t="s">
        <v>120</v>
      </c>
      <c r="G167" s="45" t="s">
        <v>762</v>
      </c>
      <c r="H167" s="102"/>
      <c r="I167" s="2" t="s">
        <v>195</v>
      </c>
      <c r="J167" s="2" t="s">
        <v>44</v>
      </c>
      <c r="K167" s="6" t="s">
        <v>55</v>
      </c>
      <c r="L167" s="2" t="s">
        <v>66</v>
      </c>
      <c r="M167" s="2">
        <v>1</v>
      </c>
      <c r="N167" s="2">
        <v>2999</v>
      </c>
      <c r="O167" s="48">
        <f t="shared" si="161"/>
        <v>2999</v>
      </c>
      <c r="P167" s="388">
        <f>SUM(O167:O179)</f>
        <v>8052</v>
      </c>
      <c r="Q167" s="56"/>
      <c r="R167" s="391">
        <f>SUMPRODUCT(Q167:Q179+0)</f>
        <v>0</v>
      </c>
      <c r="S167" s="394">
        <f t="shared" si="162"/>
        <v>0</v>
      </c>
      <c r="T167" s="397" t="e">
        <f>LOOKUP(S167,{0.4,0.45,0.5,0.55,0.6,0.65,0.7,0.75,0.8,0.85,0.9,0.95,1},{0.1,0.175,0.25,0.325,0.4,0.475,0.55,0.625,0.7,0.775,0.85,0.925,1})</f>
        <v>#N/A</v>
      </c>
      <c r="U167" s="398"/>
      <c r="V167" s="401"/>
      <c r="W167" s="404"/>
      <c r="X167" s="407"/>
      <c r="Y167" s="410">
        <f t="shared" si="163"/>
        <v>0</v>
      </c>
      <c r="Z167" s="413" t="e">
        <f t="shared" si="164"/>
        <v>#N/A</v>
      </c>
      <c r="AA167" s="413"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x14ac:dyDescent="0.15">
      <c r="B168" s="4">
        <v>42355</v>
      </c>
      <c r="C168" s="5" t="s">
        <v>842</v>
      </c>
      <c r="D168" s="2">
        <v>2</v>
      </c>
      <c r="E168" s="6" t="s">
        <v>143</v>
      </c>
      <c r="F168" s="6" t="s">
        <v>144</v>
      </c>
      <c r="G168" s="2" t="s">
        <v>843</v>
      </c>
      <c r="H168" s="2" t="s">
        <v>163</v>
      </c>
      <c r="I168" s="2">
        <v>23.5</v>
      </c>
      <c r="J168" s="2" t="s">
        <v>44</v>
      </c>
      <c r="K168" s="6" t="s">
        <v>55</v>
      </c>
      <c r="L168" s="2" t="s">
        <v>66</v>
      </c>
      <c r="M168" s="2">
        <v>1</v>
      </c>
      <c r="N168" s="2">
        <v>0</v>
      </c>
      <c r="O168" s="48">
        <f t="shared" ref="O168:O179" si="167">N168*M168</f>
        <v>0</v>
      </c>
      <c r="P168" s="389"/>
      <c r="Q168" s="70"/>
      <c r="R168" s="392"/>
      <c r="S168" s="395"/>
      <c r="T168" s="389"/>
      <c r="U168" s="399"/>
      <c r="V168" s="402"/>
      <c r="W168" s="405"/>
      <c r="X168" s="408"/>
      <c r="Y168" s="411"/>
      <c r="Z168" s="414"/>
      <c r="AA168" s="414"/>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x14ac:dyDescent="0.15">
      <c r="B169" s="4">
        <v>42355</v>
      </c>
      <c r="C169" s="5" t="s">
        <v>842</v>
      </c>
      <c r="D169" s="2">
        <v>3</v>
      </c>
      <c r="E169" s="6" t="s">
        <v>111</v>
      </c>
      <c r="F169" s="6" t="s">
        <v>112</v>
      </c>
      <c r="G169" s="46" t="s">
        <v>723</v>
      </c>
      <c r="H169" s="2" t="s">
        <v>175</v>
      </c>
      <c r="I169" s="2" t="s">
        <v>133</v>
      </c>
      <c r="J169" s="2" t="s">
        <v>62</v>
      </c>
      <c r="K169" s="6" t="s">
        <v>55</v>
      </c>
      <c r="L169" s="2" t="s">
        <v>66</v>
      </c>
      <c r="M169" s="2">
        <v>1</v>
      </c>
      <c r="N169" s="2">
        <v>280</v>
      </c>
      <c r="O169" s="48">
        <f t="shared" si="167"/>
        <v>280</v>
      </c>
      <c r="P169" s="389"/>
      <c r="Q169" s="70"/>
      <c r="R169" s="392"/>
      <c r="S169" s="395"/>
      <c r="T169" s="389"/>
      <c r="U169" s="399"/>
      <c r="V169" s="402"/>
      <c r="W169" s="405"/>
      <c r="X169" s="408"/>
      <c r="Y169" s="411"/>
      <c r="Z169" s="414"/>
      <c r="AA169" s="414"/>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x14ac:dyDescent="0.15">
      <c r="B170" s="4">
        <v>42355</v>
      </c>
      <c r="C170" s="5" t="s">
        <v>842</v>
      </c>
      <c r="D170" s="2">
        <v>4</v>
      </c>
      <c r="E170" s="6" t="s">
        <v>647</v>
      </c>
      <c r="F170" s="6" t="s">
        <v>112</v>
      </c>
      <c r="G170" s="46" t="s">
        <v>723</v>
      </c>
      <c r="H170" s="2" t="s">
        <v>175</v>
      </c>
      <c r="I170" s="2" t="s">
        <v>53</v>
      </c>
      <c r="J170" s="2" t="s">
        <v>62</v>
      </c>
      <c r="K170" s="6" t="s">
        <v>55</v>
      </c>
      <c r="L170" s="2" t="s">
        <v>66</v>
      </c>
      <c r="M170" s="2">
        <v>1</v>
      </c>
      <c r="N170" s="2">
        <v>320</v>
      </c>
      <c r="O170" s="48">
        <f t="shared" si="167"/>
        <v>320</v>
      </c>
      <c r="P170" s="389"/>
      <c r="Q170" s="70"/>
      <c r="R170" s="392"/>
      <c r="S170" s="395"/>
      <c r="T170" s="389"/>
      <c r="U170" s="399"/>
      <c r="V170" s="402"/>
      <c r="W170" s="405"/>
      <c r="X170" s="408"/>
      <c r="Y170" s="411"/>
      <c r="Z170" s="414"/>
      <c r="AA170" s="414"/>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x14ac:dyDescent="0.15">
      <c r="B171" s="4">
        <v>42355</v>
      </c>
      <c r="C171" s="5" t="s">
        <v>842</v>
      </c>
      <c r="D171" s="2">
        <v>5</v>
      </c>
      <c r="E171" s="6" t="s">
        <v>146</v>
      </c>
      <c r="F171" s="6" t="s">
        <v>474</v>
      </c>
      <c r="G171" s="46" t="s">
        <v>723</v>
      </c>
      <c r="H171" s="2" t="s">
        <v>147</v>
      </c>
      <c r="I171" s="2" t="s">
        <v>754</v>
      </c>
      <c r="J171" s="2" t="s">
        <v>62</v>
      </c>
      <c r="K171" s="6" t="s">
        <v>55</v>
      </c>
      <c r="L171" s="2" t="s">
        <v>66</v>
      </c>
      <c r="M171" s="2">
        <v>1</v>
      </c>
      <c r="N171" s="2">
        <v>258</v>
      </c>
      <c r="O171" s="48">
        <f t="shared" si="167"/>
        <v>258</v>
      </c>
      <c r="P171" s="389"/>
      <c r="Q171" s="70"/>
      <c r="R171" s="392"/>
      <c r="S171" s="395"/>
      <c r="T171" s="389"/>
      <c r="U171" s="399"/>
      <c r="V171" s="402"/>
      <c r="W171" s="405"/>
      <c r="X171" s="408"/>
      <c r="Y171" s="411"/>
      <c r="Z171" s="414"/>
      <c r="AA171" s="414"/>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x14ac:dyDescent="0.15">
      <c r="B172" s="4">
        <v>42355</v>
      </c>
      <c r="C172" s="5" t="s">
        <v>842</v>
      </c>
      <c r="D172" s="2">
        <v>6</v>
      </c>
      <c r="E172" s="6" t="s">
        <v>66</v>
      </c>
      <c r="F172" s="6" t="s">
        <v>120</v>
      </c>
      <c r="G172" s="2" t="s">
        <v>844</v>
      </c>
      <c r="H172" s="7"/>
      <c r="I172" s="2" t="s">
        <v>133</v>
      </c>
      <c r="J172" s="2" t="s">
        <v>44</v>
      </c>
      <c r="K172" s="6" t="s">
        <v>45</v>
      </c>
      <c r="L172" s="2" t="s">
        <v>66</v>
      </c>
      <c r="M172" s="2">
        <v>1</v>
      </c>
      <c r="N172" s="2">
        <v>2999</v>
      </c>
      <c r="O172" s="48">
        <f t="shared" si="167"/>
        <v>2999</v>
      </c>
      <c r="P172" s="389"/>
      <c r="Q172" s="70"/>
      <c r="R172" s="392"/>
      <c r="S172" s="395"/>
      <c r="T172" s="389"/>
      <c r="U172" s="399"/>
      <c r="V172" s="402"/>
      <c r="W172" s="405"/>
      <c r="X172" s="408"/>
      <c r="Y172" s="411"/>
      <c r="Z172" s="414"/>
      <c r="AA172" s="414"/>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x14ac:dyDescent="0.15">
      <c r="B173" s="4">
        <v>42355</v>
      </c>
      <c r="C173" s="5" t="s">
        <v>842</v>
      </c>
      <c r="D173" s="2">
        <v>7</v>
      </c>
      <c r="E173" s="6" t="s">
        <v>143</v>
      </c>
      <c r="F173" s="6" t="s">
        <v>144</v>
      </c>
      <c r="G173" s="2" t="s">
        <v>845</v>
      </c>
      <c r="H173" s="2" t="s">
        <v>163</v>
      </c>
      <c r="I173" s="2">
        <v>26.5</v>
      </c>
      <c r="J173" s="2" t="s">
        <v>44</v>
      </c>
      <c r="K173" s="6" t="s">
        <v>45</v>
      </c>
      <c r="L173" s="2" t="s">
        <v>66</v>
      </c>
      <c r="M173" s="2">
        <v>1</v>
      </c>
      <c r="N173" s="2">
        <v>0</v>
      </c>
      <c r="O173" s="48">
        <f t="shared" si="167"/>
        <v>0</v>
      </c>
      <c r="P173" s="389"/>
      <c r="Q173" s="70"/>
      <c r="R173" s="392"/>
      <c r="S173" s="395"/>
      <c r="T173" s="389"/>
      <c r="U173" s="399"/>
      <c r="V173" s="402"/>
      <c r="W173" s="405"/>
      <c r="X173" s="408"/>
      <c r="Y173" s="411"/>
      <c r="Z173" s="414"/>
      <c r="AA173" s="414"/>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x14ac:dyDescent="0.15">
      <c r="B174" s="4">
        <v>42355</v>
      </c>
      <c r="C174" s="5" t="s">
        <v>842</v>
      </c>
      <c r="D174" s="2">
        <v>8</v>
      </c>
      <c r="E174" s="6" t="s">
        <v>146</v>
      </c>
      <c r="F174" s="6" t="s">
        <v>474</v>
      </c>
      <c r="G174" s="46" t="s">
        <v>723</v>
      </c>
      <c r="H174" s="7"/>
      <c r="I174" s="2" t="s">
        <v>734</v>
      </c>
      <c r="J174" s="2" t="s">
        <v>62</v>
      </c>
      <c r="K174" s="6" t="s">
        <v>45</v>
      </c>
      <c r="L174" s="2" t="s">
        <v>66</v>
      </c>
      <c r="M174" s="2">
        <v>1</v>
      </c>
      <c r="N174" s="2">
        <v>258</v>
      </c>
      <c r="O174" s="48">
        <f t="shared" si="167"/>
        <v>258</v>
      </c>
      <c r="P174" s="389"/>
      <c r="Q174" s="70"/>
      <c r="R174" s="392"/>
      <c r="S174" s="395"/>
      <c r="T174" s="389"/>
      <c r="U174" s="399"/>
      <c r="V174" s="402"/>
      <c r="W174" s="405"/>
      <c r="X174" s="408"/>
      <c r="Y174" s="411"/>
      <c r="Z174" s="414"/>
      <c r="AA174" s="414"/>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x14ac:dyDescent="0.15">
      <c r="B175" s="4">
        <v>42355</v>
      </c>
      <c r="C175" s="5" t="s">
        <v>842</v>
      </c>
      <c r="D175" s="2">
        <v>9</v>
      </c>
      <c r="E175" s="6" t="s">
        <v>647</v>
      </c>
      <c r="F175" s="6" t="s">
        <v>112</v>
      </c>
      <c r="G175" s="46" t="s">
        <v>723</v>
      </c>
      <c r="H175" s="2" t="s">
        <v>175</v>
      </c>
      <c r="I175" s="2" t="s">
        <v>53</v>
      </c>
      <c r="J175" s="2" t="s">
        <v>62</v>
      </c>
      <c r="K175" s="6" t="s">
        <v>45</v>
      </c>
      <c r="L175" s="2" t="s">
        <v>66</v>
      </c>
      <c r="M175" s="2">
        <v>1</v>
      </c>
      <c r="N175" s="2">
        <v>320</v>
      </c>
      <c r="O175" s="48">
        <f t="shared" si="167"/>
        <v>320</v>
      </c>
      <c r="P175" s="389"/>
      <c r="Q175" s="70"/>
      <c r="R175" s="392"/>
      <c r="S175" s="395"/>
      <c r="T175" s="389"/>
      <c r="U175" s="399"/>
      <c r="V175" s="402"/>
      <c r="W175" s="405"/>
      <c r="X175" s="408"/>
      <c r="Y175" s="411"/>
      <c r="Z175" s="414"/>
      <c r="AA175" s="414"/>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x14ac:dyDescent="0.15">
      <c r="B176" s="4">
        <v>42355</v>
      </c>
      <c r="C176" s="5" t="s">
        <v>842</v>
      </c>
      <c r="D176" s="2">
        <v>10</v>
      </c>
      <c r="E176" s="6" t="s">
        <v>111</v>
      </c>
      <c r="F176" s="6" t="s">
        <v>112</v>
      </c>
      <c r="G176" s="46" t="s">
        <v>723</v>
      </c>
      <c r="H176" s="2" t="s">
        <v>175</v>
      </c>
      <c r="I176" s="2" t="s">
        <v>133</v>
      </c>
      <c r="J176" s="2" t="s">
        <v>62</v>
      </c>
      <c r="K176" s="6" t="s">
        <v>45</v>
      </c>
      <c r="L176" s="2" t="s">
        <v>66</v>
      </c>
      <c r="M176" s="2">
        <v>1</v>
      </c>
      <c r="N176" s="2">
        <v>280</v>
      </c>
      <c r="O176" s="48">
        <f t="shared" si="167"/>
        <v>280</v>
      </c>
      <c r="P176" s="389"/>
      <c r="Q176" s="70"/>
      <c r="R176" s="392"/>
      <c r="S176" s="395"/>
      <c r="T176" s="389"/>
      <c r="U176" s="399"/>
      <c r="V176" s="402"/>
      <c r="W176" s="405"/>
      <c r="X176" s="408"/>
      <c r="Y176" s="411"/>
      <c r="Z176" s="414"/>
      <c r="AA176" s="414"/>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x14ac:dyDescent="0.15">
      <c r="B177" s="4">
        <v>42355</v>
      </c>
      <c r="C177" s="5" t="s">
        <v>842</v>
      </c>
      <c r="D177" s="2">
        <v>11</v>
      </c>
      <c r="E177" s="6" t="s">
        <v>56</v>
      </c>
      <c r="F177" s="6" t="s">
        <v>52</v>
      </c>
      <c r="G177" s="46" t="s">
        <v>723</v>
      </c>
      <c r="H177" s="2" t="s">
        <v>206</v>
      </c>
      <c r="I177" s="2" t="s">
        <v>53</v>
      </c>
      <c r="J177" s="2" t="s">
        <v>44</v>
      </c>
      <c r="K177" s="6" t="s">
        <v>45</v>
      </c>
      <c r="L177" s="2" t="s">
        <v>66</v>
      </c>
      <c r="M177" s="2">
        <v>1</v>
      </c>
      <c r="N177" s="2">
        <v>30</v>
      </c>
      <c r="O177" s="48">
        <f t="shared" si="167"/>
        <v>30</v>
      </c>
      <c r="P177" s="389"/>
      <c r="Q177" s="70"/>
      <c r="R177" s="392"/>
      <c r="S177" s="395"/>
      <c r="T177" s="389"/>
      <c r="U177" s="399"/>
      <c r="V177" s="402"/>
      <c r="W177" s="405"/>
      <c r="X177" s="408"/>
      <c r="Y177" s="411"/>
      <c r="Z177" s="414"/>
      <c r="AA177" s="414"/>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x14ac:dyDescent="0.15">
      <c r="B178" s="4">
        <v>42355</v>
      </c>
      <c r="C178" s="5" t="s">
        <v>842</v>
      </c>
      <c r="D178" s="2">
        <v>12</v>
      </c>
      <c r="E178" s="6" t="s">
        <v>56</v>
      </c>
      <c r="F178" s="6" t="s">
        <v>57</v>
      </c>
      <c r="G178" s="46" t="s">
        <v>723</v>
      </c>
      <c r="H178" s="2" t="s">
        <v>163</v>
      </c>
      <c r="I178" s="2" t="s">
        <v>53</v>
      </c>
      <c r="J178" s="2" t="s">
        <v>62</v>
      </c>
      <c r="K178" s="6" t="s">
        <v>45</v>
      </c>
      <c r="L178" s="2" t="s">
        <v>66</v>
      </c>
      <c r="M178" s="2">
        <v>1</v>
      </c>
      <c r="N178" s="2">
        <v>158</v>
      </c>
      <c r="O178" s="48">
        <f t="shared" si="167"/>
        <v>158</v>
      </c>
      <c r="P178" s="389"/>
      <c r="Q178" s="70"/>
      <c r="R178" s="392"/>
      <c r="S178" s="395"/>
      <c r="T178" s="389"/>
      <c r="U178" s="399"/>
      <c r="V178" s="402"/>
      <c r="W178" s="405"/>
      <c r="X178" s="408"/>
      <c r="Y178" s="411"/>
      <c r="Z178" s="414"/>
      <c r="AA178" s="414"/>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x14ac:dyDescent="0.15">
      <c r="B179" s="4">
        <v>42355</v>
      </c>
      <c r="C179" s="5" t="s">
        <v>842</v>
      </c>
      <c r="D179" s="2">
        <v>13</v>
      </c>
      <c r="E179" s="6" t="s">
        <v>50</v>
      </c>
      <c r="F179" s="6" t="s">
        <v>112</v>
      </c>
      <c r="G179" s="44" t="s">
        <v>723</v>
      </c>
      <c r="H179" s="101" t="s">
        <v>163</v>
      </c>
      <c r="I179" s="2" t="s">
        <v>53</v>
      </c>
      <c r="J179" s="2" t="s">
        <v>62</v>
      </c>
      <c r="K179" s="6" t="s">
        <v>45</v>
      </c>
      <c r="L179" s="2" t="s">
        <v>66</v>
      </c>
      <c r="M179" s="2">
        <v>3</v>
      </c>
      <c r="N179" s="2">
        <v>50</v>
      </c>
      <c r="O179" s="48">
        <f t="shared" si="167"/>
        <v>150</v>
      </c>
      <c r="P179" s="389"/>
      <c r="Q179" s="70"/>
      <c r="R179" s="392"/>
      <c r="S179" s="395"/>
      <c r="T179" s="389"/>
      <c r="U179" s="399"/>
      <c r="V179" s="402"/>
      <c r="W179" s="405"/>
      <c r="X179" s="408"/>
      <c r="Y179" s="411"/>
      <c r="Z179" s="414"/>
      <c r="AA179" s="414"/>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846</v>
      </c>
      <c r="D181" s="2">
        <v>1</v>
      </c>
      <c r="E181" s="6" t="s">
        <v>59</v>
      </c>
      <c r="F181" s="6" t="s">
        <v>246</v>
      </c>
      <c r="G181" s="46" t="s">
        <v>723</v>
      </c>
      <c r="H181" s="2" t="s">
        <v>847</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848</v>
      </c>
      <c r="D183" s="2">
        <v>1</v>
      </c>
      <c r="E183" s="6" t="s">
        <v>83</v>
      </c>
      <c r="F183" s="6" t="s">
        <v>79</v>
      </c>
      <c r="G183" s="2" t="s">
        <v>227</v>
      </c>
      <c r="H183" s="2" t="s">
        <v>849</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850</v>
      </c>
      <c r="D185" s="2">
        <v>1</v>
      </c>
      <c r="E185" s="6" t="s">
        <v>647</v>
      </c>
      <c r="F185" s="6" t="s">
        <v>112</v>
      </c>
      <c r="G185" s="46" t="s">
        <v>723</v>
      </c>
      <c r="H185" s="2" t="s">
        <v>175</v>
      </c>
      <c r="I185" s="2" t="s">
        <v>53</v>
      </c>
      <c r="J185" s="2" t="s">
        <v>62</v>
      </c>
      <c r="K185" s="6" t="s">
        <v>45</v>
      </c>
      <c r="L185" s="2" t="s">
        <v>66</v>
      </c>
      <c r="M185" s="2">
        <v>1</v>
      </c>
      <c r="N185" s="2">
        <v>320</v>
      </c>
      <c r="O185" s="48">
        <f t="shared" si="170"/>
        <v>320</v>
      </c>
      <c r="P185" s="388">
        <f>SUM(O185:O186)</f>
        <v>600</v>
      </c>
      <c r="Q185" s="56"/>
      <c r="R185" s="391">
        <f>SUMPRODUCT(Q185:Q186+0)</f>
        <v>0</v>
      </c>
      <c r="S185" s="394">
        <f t="shared" si="171"/>
        <v>0</v>
      </c>
      <c r="T185" s="397" t="e">
        <f>LOOKUP(S185,{0.4,0.45,0.5,0.55,0.6,0.65,0.7,0.75,0.8,0.85,0.9,0.95,1},{0.1,0.175,0.25,0.325,0.4,0.475,0.55,0.625,0.7,0.775,0.85,0.925,1})</f>
        <v>#N/A</v>
      </c>
      <c r="U185" s="398"/>
      <c r="V185" s="401"/>
      <c r="W185" s="404"/>
      <c r="X185" s="407"/>
      <c r="Y185" s="410">
        <f t="shared" si="172"/>
        <v>0</v>
      </c>
      <c r="Z185" s="413" t="e">
        <f t="shared" si="173"/>
        <v>#N/A</v>
      </c>
      <c r="AA185" s="413"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x14ac:dyDescent="0.15">
      <c r="B186" s="4">
        <v>42355</v>
      </c>
      <c r="C186" s="5" t="s">
        <v>850</v>
      </c>
      <c r="D186" s="2">
        <v>2</v>
      </c>
      <c r="E186" s="6" t="s">
        <v>111</v>
      </c>
      <c r="F186" s="6" t="s">
        <v>112</v>
      </c>
      <c r="G186" s="46" t="s">
        <v>723</v>
      </c>
      <c r="H186" s="2" t="s">
        <v>175</v>
      </c>
      <c r="I186" s="2" t="s">
        <v>851</v>
      </c>
      <c r="J186" s="2" t="s">
        <v>62</v>
      </c>
      <c r="K186" s="6" t="s">
        <v>45</v>
      </c>
      <c r="L186" s="2" t="s">
        <v>66</v>
      </c>
      <c r="M186" s="2">
        <v>1</v>
      </c>
      <c r="N186" s="2">
        <v>280</v>
      </c>
      <c r="O186" s="48">
        <f t="shared" si="170"/>
        <v>280</v>
      </c>
      <c r="P186" s="389"/>
      <c r="Q186" s="70"/>
      <c r="R186" s="392"/>
      <c r="S186" s="395"/>
      <c r="T186" s="389"/>
      <c r="U186" s="399"/>
      <c r="V186" s="402"/>
      <c r="W186" s="405"/>
      <c r="X186" s="408"/>
      <c r="Y186" s="411"/>
      <c r="Z186" s="414"/>
      <c r="AA186" s="414"/>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852</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853</v>
      </c>
      <c r="D190" s="2">
        <v>1</v>
      </c>
      <c r="E190" s="6" t="s">
        <v>90</v>
      </c>
      <c r="F190" s="6" t="s">
        <v>91</v>
      </c>
      <c r="G190" s="2" t="s">
        <v>854</v>
      </c>
      <c r="H190" s="2" t="s">
        <v>855</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856</v>
      </c>
      <c r="D192" s="2">
        <v>1</v>
      </c>
      <c r="E192" s="6" t="s">
        <v>100</v>
      </c>
      <c r="F192" s="6" t="s">
        <v>126</v>
      </c>
      <c r="G192" s="2" t="s">
        <v>857</v>
      </c>
      <c r="H192" s="2" t="s">
        <v>858</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859</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860</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861</v>
      </c>
      <c r="D198" s="2">
        <v>1</v>
      </c>
      <c r="E198" s="6" t="s">
        <v>224</v>
      </c>
      <c r="F198" s="6"/>
      <c r="G198" s="2" t="s">
        <v>862</v>
      </c>
      <c r="H198" s="2" t="s">
        <v>163</v>
      </c>
      <c r="I198" s="2" t="s">
        <v>757</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863</v>
      </c>
      <c r="D200" s="2">
        <v>1</v>
      </c>
      <c r="E200" s="6" t="s">
        <v>224</v>
      </c>
      <c r="F200" s="6"/>
      <c r="G200" s="2" t="s">
        <v>731</v>
      </c>
      <c r="H200" s="2" t="s">
        <v>187</v>
      </c>
      <c r="I200" s="2" t="s">
        <v>757</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864</v>
      </c>
      <c r="D202" s="2">
        <v>1</v>
      </c>
      <c r="E202" s="6" t="s">
        <v>66</v>
      </c>
      <c r="F202" s="6" t="s">
        <v>120</v>
      </c>
      <c r="G202" s="2" t="s">
        <v>865</v>
      </c>
      <c r="H202" s="2" t="s">
        <v>187</v>
      </c>
      <c r="I202" s="2" t="s">
        <v>170</v>
      </c>
      <c r="J202" s="2" t="s">
        <v>44</v>
      </c>
      <c r="K202" s="6" t="s">
        <v>45</v>
      </c>
      <c r="L202" s="2" t="s">
        <v>66</v>
      </c>
      <c r="M202" s="2">
        <v>1</v>
      </c>
      <c r="N202" s="2">
        <v>9460</v>
      </c>
      <c r="O202" s="48">
        <f t="shared" ref="O202:O209" si="192">N202*M202</f>
        <v>9460</v>
      </c>
      <c r="P202" s="388">
        <f>SUM(O202:O209)</f>
        <v>17256</v>
      </c>
      <c r="Q202" s="56"/>
      <c r="R202" s="391">
        <f>SUMPRODUCT(Q202:Q209+0)</f>
        <v>0</v>
      </c>
      <c r="S202" s="394">
        <f>R202/P202</f>
        <v>0</v>
      </c>
      <c r="T202" s="397" t="e">
        <f>LOOKUP(S202,{0.4,0.45,0.5,0.55,0.6,0.65,0.7,0.75,0.8,0.85,0.9,0.95,1},{0.1,0.175,0.25,0.325,0.4,0.475,0.55,0.625,0.7,0.775,0.85,0.925,1})</f>
        <v>#N/A</v>
      </c>
      <c r="U202" s="398"/>
      <c r="V202" s="401"/>
      <c r="W202" s="404"/>
      <c r="X202" s="407"/>
      <c r="Y202" s="410">
        <f>R202-(V202/10)-X202</f>
        <v>0</v>
      </c>
      <c r="Z202" s="413" t="e">
        <f>Y202*T202*AE202</f>
        <v>#N/A</v>
      </c>
      <c r="AA202" s="413"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x14ac:dyDescent="0.15">
      <c r="B203" s="4">
        <v>42356</v>
      </c>
      <c r="C203" s="5" t="s">
        <v>864</v>
      </c>
      <c r="D203" s="2">
        <v>2</v>
      </c>
      <c r="E203" s="6" t="s">
        <v>143</v>
      </c>
      <c r="F203" s="6" t="s">
        <v>120</v>
      </c>
      <c r="G203" s="2" t="s">
        <v>866</v>
      </c>
      <c r="H203" s="2" t="s">
        <v>268</v>
      </c>
      <c r="I203" s="2">
        <v>27.5</v>
      </c>
      <c r="J203" s="2" t="s">
        <v>44</v>
      </c>
      <c r="K203" s="6" t="s">
        <v>45</v>
      </c>
      <c r="L203" s="2" t="s">
        <v>66</v>
      </c>
      <c r="M203" s="2">
        <v>1</v>
      </c>
      <c r="N203" s="2">
        <v>4380</v>
      </c>
      <c r="O203" s="48">
        <f t="shared" si="192"/>
        <v>4380</v>
      </c>
      <c r="P203" s="389"/>
      <c r="Q203" s="70"/>
      <c r="R203" s="392"/>
      <c r="S203" s="395"/>
      <c r="T203" s="389"/>
      <c r="U203" s="399"/>
      <c r="V203" s="402"/>
      <c r="W203" s="405"/>
      <c r="X203" s="408"/>
      <c r="Y203" s="411"/>
      <c r="Z203" s="414"/>
      <c r="AA203" s="414"/>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x14ac:dyDescent="0.15">
      <c r="B204" s="4">
        <v>42356</v>
      </c>
      <c r="C204" s="5" t="s">
        <v>864</v>
      </c>
      <c r="D204" s="2">
        <v>3</v>
      </c>
      <c r="E204" s="6" t="s">
        <v>92</v>
      </c>
      <c r="F204" s="6" t="s">
        <v>91</v>
      </c>
      <c r="G204" s="2" t="s">
        <v>830</v>
      </c>
      <c r="H204" s="2" t="s">
        <v>282</v>
      </c>
      <c r="I204" s="2" t="s">
        <v>72</v>
      </c>
      <c r="J204" s="2" t="s">
        <v>44</v>
      </c>
      <c r="K204" s="6" t="s">
        <v>45</v>
      </c>
      <c r="L204" s="2" t="s">
        <v>66</v>
      </c>
      <c r="M204" s="2">
        <v>1</v>
      </c>
      <c r="N204" s="2">
        <v>1390</v>
      </c>
      <c r="O204" s="48">
        <f t="shared" si="192"/>
        <v>1390</v>
      </c>
      <c r="P204" s="389"/>
      <c r="Q204" s="70"/>
      <c r="R204" s="392"/>
      <c r="S204" s="395"/>
      <c r="T204" s="389"/>
      <c r="U204" s="399"/>
      <c r="V204" s="402"/>
      <c r="W204" s="405"/>
      <c r="X204" s="408"/>
      <c r="Y204" s="411"/>
      <c r="Z204" s="414"/>
      <c r="AA204" s="414"/>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x14ac:dyDescent="0.15">
      <c r="B205" s="4">
        <v>42356</v>
      </c>
      <c r="C205" s="5" t="s">
        <v>864</v>
      </c>
      <c r="D205" s="2">
        <v>4</v>
      </c>
      <c r="E205" s="6" t="s">
        <v>146</v>
      </c>
      <c r="F205" s="6" t="s">
        <v>120</v>
      </c>
      <c r="G205" s="2" t="s">
        <v>867</v>
      </c>
      <c r="H205" s="2" t="s">
        <v>282</v>
      </c>
      <c r="I205" s="2" t="s">
        <v>868</v>
      </c>
      <c r="J205" s="2" t="s">
        <v>44</v>
      </c>
      <c r="K205" s="6" t="s">
        <v>45</v>
      </c>
      <c r="L205" s="2" t="s">
        <v>66</v>
      </c>
      <c r="M205" s="2">
        <v>1</v>
      </c>
      <c r="N205" s="2">
        <v>1130</v>
      </c>
      <c r="O205" s="48">
        <f t="shared" si="192"/>
        <v>1130</v>
      </c>
      <c r="P205" s="389"/>
      <c r="Q205" s="70"/>
      <c r="R205" s="392"/>
      <c r="S205" s="395"/>
      <c r="T205" s="389"/>
      <c r="U205" s="399"/>
      <c r="V205" s="402"/>
      <c r="W205" s="405"/>
      <c r="X205" s="408"/>
      <c r="Y205" s="411"/>
      <c r="Z205" s="414"/>
      <c r="AA205" s="414"/>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x14ac:dyDescent="0.15">
      <c r="B206" s="4">
        <v>42356</v>
      </c>
      <c r="C206" s="5" t="s">
        <v>864</v>
      </c>
      <c r="D206" s="2">
        <v>5</v>
      </c>
      <c r="E206" s="6" t="s">
        <v>647</v>
      </c>
      <c r="F206" s="6" t="s">
        <v>112</v>
      </c>
      <c r="G206" s="50"/>
      <c r="H206" s="2" t="s">
        <v>175</v>
      </c>
      <c r="I206" s="2" t="s">
        <v>53</v>
      </c>
      <c r="J206" s="2" t="s">
        <v>62</v>
      </c>
      <c r="K206" s="6" t="s">
        <v>45</v>
      </c>
      <c r="L206" s="2" t="s">
        <v>66</v>
      </c>
      <c r="M206" s="2">
        <v>1</v>
      </c>
      <c r="N206" s="2">
        <v>320</v>
      </c>
      <c r="O206" s="48">
        <f t="shared" si="192"/>
        <v>320</v>
      </c>
      <c r="P206" s="389"/>
      <c r="Q206" s="70"/>
      <c r="R206" s="392"/>
      <c r="S206" s="395"/>
      <c r="T206" s="389"/>
      <c r="U206" s="399"/>
      <c r="V206" s="402"/>
      <c r="W206" s="405"/>
      <c r="X206" s="408"/>
      <c r="Y206" s="411"/>
      <c r="Z206" s="414"/>
      <c r="AA206" s="414"/>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x14ac:dyDescent="0.15">
      <c r="B207" s="4">
        <v>42356</v>
      </c>
      <c r="C207" s="5" t="s">
        <v>864</v>
      </c>
      <c r="D207" s="2">
        <v>6</v>
      </c>
      <c r="E207" s="6" t="s">
        <v>111</v>
      </c>
      <c r="F207" s="6" t="s">
        <v>112</v>
      </c>
      <c r="G207" s="50"/>
      <c r="H207" s="2" t="s">
        <v>175</v>
      </c>
      <c r="I207" s="2" t="s">
        <v>851</v>
      </c>
      <c r="J207" s="2" t="s">
        <v>62</v>
      </c>
      <c r="K207" s="6" t="s">
        <v>45</v>
      </c>
      <c r="L207" s="2" t="s">
        <v>66</v>
      </c>
      <c r="M207" s="2">
        <v>1</v>
      </c>
      <c r="N207" s="2">
        <v>280</v>
      </c>
      <c r="O207" s="48">
        <f t="shared" si="192"/>
        <v>280</v>
      </c>
      <c r="P207" s="389"/>
      <c r="Q207" s="70"/>
      <c r="R207" s="392"/>
      <c r="S207" s="395"/>
      <c r="T207" s="389"/>
      <c r="U207" s="399"/>
      <c r="V207" s="402"/>
      <c r="W207" s="405"/>
      <c r="X207" s="408"/>
      <c r="Y207" s="411"/>
      <c r="Z207" s="414"/>
      <c r="AA207" s="414"/>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x14ac:dyDescent="0.15">
      <c r="B208" s="4">
        <v>42356</v>
      </c>
      <c r="C208" s="5" t="s">
        <v>864</v>
      </c>
      <c r="D208" s="2">
        <v>7</v>
      </c>
      <c r="E208" s="6" t="s">
        <v>50</v>
      </c>
      <c r="F208" s="6" t="s">
        <v>112</v>
      </c>
      <c r="G208" s="2" t="s">
        <v>81</v>
      </c>
      <c r="H208" s="2" t="s">
        <v>135</v>
      </c>
      <c r="I208" s="2" t="s">
        <v>43</v>
      </c>
      <c r="J208" s="2" t="s">
        <v>62</v>
      </c>
      <c r="K208" s="6" t="s">
        <v>45</v>
      </c>
      <c r="L208" s="2" t="s">
        <v>66</v>
      </c>
      <c r="M208" s="2">
        <v>1</v>
      </c>
      <c r="N208" s="2">
        <v>158</v>
      </c>
      <c r="O208" s="48">
        <f t="shared" si="192"/>
        <v>158</v>
      </c>
      <c r="P208" s="389"/>
      <c r="Q208" s="70"/>
      <c r="R208" s="392"/>
      <c r="S208" s="395"/>
      <c r="T208" s="389"/>
      <c r="U208" s="399"/>
      <c r="V208" s="402"/>
      <c r="W208" s="405"/>
      <c r="X208" s="408"/>
      <c r="Y208" s="411"/>
      <c r="Z208" s="414"/>
      <c r="AA208" s="414"/>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x14ac:dyDescent="0.15">
      <c r="B209" s="4">
        <v>42356</v>
      </c>
      <c r="C209" s="5" t="s">
        <v>864</v>
      </c>
      <c r="D209" s="2">
        <v>8</v>
      </c>
      <c r="E209" s="6" t="s">
        <v>59</v>
      </c>
      <c r="F209" s="6" t="s">
        <v>162</v>
      </c>
      <c r="G209" s="50"/>
      <c r="H209" s="2" t="s">
        <v>134</v>
      </c>
      <c r="I209" s="2" t="s">
        <v>43</v>
      </c>
      <c r="J209" s="2" t="s">
        <v>62</v>
      </c>
      <c r="K209" s="6" t="s">
        <v>45</v>
      </c>
      <c r="L209" s="2" t="s">
        <v>66</v>
      </c>
      <c r="M209" s="2">
        <v>1</v>
      </c>
      <c r="N209" s="2">
        <v>138</v>
      </c>
      <c r="O209" s="48">
        <f t="shared" si="192"/>
        <v>138</v>
      </c>
      <c r="P209" s="389"/>
      <c r="Q209" s="70"/>
      <c r="R209" s="392"/>
      <c r="S209" s="395"/>
      <c r="T209" s="389"/>
      <c r="U209" s="399"/>
      <c r="V209" s="402"/>
      <c r="W209" s="405"/>
      <c r="X209" s="408"/>
      <c r="Y209" s="411"/>
      <c r="Z209" s="414"/>
      <c r="AA209" s="414"/>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869</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388">
        <f>SUM(O211:O212)</f>
        <v>238</v>
      </c>
      <c r="Q211" s="56"/>
      <c r="R211" s="391">
        <f>SUMPRODUCT(Q211:Q212+0)</f>
        <v>0</v>
      </c>
      <c r="S211" s="394">
        <f t="shared" ref="S211:S216" si="196">R211/P211</f>
        <v>0</v>
      </c>
      <c r="T211" s="397" t="e">
        <f>LOOKUP(S211,{0.4,0.45,0.5,0.55,0.6,0.65,0.7,0.75,0.8,0.85,0.9,0.95,1},{0.1,0.175,0.25,0.325,0.4,0.475,0.55,0.625,0.7,0.775,0.85,0.925,1})</f>
        <v>#N/A</v>
      </c>
      <c r="U211" s="398"/>
      <c r="V211" s="401"/>
      <c r="W211" s="404"/>
      <c r="X211" s="407"/>
      <c r="Y211" s="410">
        <f t="shared" ref="Y211:Y216" si="197">R211-(V211/10)-X211</f>
        <v>0</v>
      </c>
      <c r="Z211" s="413" t="e">
        <f t="shared" ref="Z211:Z216" si="198">Y211*T211*AE211</f>
        <v>#N/A</v>
      </c>
      <c r="AA211" s="413"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x14ac:dyDescent="0.15">
      <c r="B212" s="4">
        <v>42357</v>
      </c>
      <c r="C212" s="5" t="s">
        <v>869</v>
      </c>
      <c r="D212" s="2">
        <v>2</v>
      </c>
      <c r="E212" s="6" t="s">
        <v>50</v>
      </c>
      <c r="F212" s="6" t="s">
        <v>112</v>
      </c>
      <c r="G212" s="50"/>
      <c r="H212" s="2" t="s">
        <v>810</v>
      </c>
      <c r="I212" s="2" t="s">
        <v>53</v>
      </c>
      <c r="J212" s="2" t="s">
        <v>62</v>
      </c>
      <c r="K212" s="6" t="s">
        <v>55</v>
      </c>
      <c r="L212" s="2" t="s">
        <v>46</v>
      </c>
      <c r="M212" s="2">
        <v>2</v>
      </c>
      <c r="N212" s="2">
        <v>50</v>
      </c>
      <c r="O212" s="48">
        <f t="shared" si="195"/>
        <v>100</v>
      </c>
      <c r="P212" s="389"/>
      <c r="Q212" s="70"/>
      <c r="R212" s="392"/>
      <c r="S212" s="395"/>
      <c r="T212" s="389"/>
      <c r="U212" s="399"/>
      <c r="V212" s="402"/>
      <c r="W212" s="405"/>
      <c r="X212" s="408"/>
      <c r="Y212" s="411"/>
      <c r="Z212" s="414"/>
      <c r="AA212" s="414"/>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870</v>
      </c>
      <c r="D214" s="2">
        <v>1</v>
      </c>
      <c r="E214" s="6" t="s">
        <v>284</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871</v>
      </c>
      <c r="D216" s="2">
        <v>1</v>
      </c>
      <c r="E216" s="6" t="s">
        <v>69</v>
      </c>
      <c r="F216" s="6" t="s">
        <v>185</v>
      </c>
      <c r="G216" s="2" t="s">
        <v>872</v>
      </c>
      <c r="H216" s="2" t="s">
        <v>310</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873</v>
      </c>
      <c r="D218" s="2">
        <v>1</v>
      </c>
      <c r="E218" s="6" t="s">
        <v>50</v>
      </c>
      <c r="F218" s="6" t="s">
        <v>61</v>
      </c>
      <c r="G218" s="2">
        <v>221490</v>
      </c>
      <c r="H218" s="2" t="s">
        <v>163</v>
      </c>
      <c r="I218" s="2" t="s">
        <v>43</v>
      </c>
      <c r="J218" s="2" t="s">
        <v>44</v>
      </c>
      <c r="K218" s="6" t="s">
        <v>45</v>
      </c>
      <c r="L218" s="2" t="s">
        <v>46</v>
      </c>
      <c r="M218" s="2">
        <v>1</v>
      </c>
      <c r="N218" s="2">
        <v>158</v>
      </c>
      <c r="O218" s="48">
        <f t="shared" si="201"/>
        <v>158</v>
      </c>
      <c r="P218" s="388">
        <f>SUM(O218:O219)</f>
        <v>478</v>
      </c>
      <c r="Q218" s="56"/>
      <c r="R218" s="391">
        <f>SUMPRODUCT(Q218:Q219+0)</f>
        <v>0</v>
      </c>
      <c r="S218" s="394">
        <f t="shared" ref="S218:S223" si="203">R218/P218</f>
        <v>0</v>
      </c>
      <c r="T218" s="397" t="e">
        <f>LOOKUP(S218,{0.4,0.45,0.5,0.55,0.6,0.65,0.7,0.75,0.8,0.85,0.9,0.95,1},{0.1,0.175,0.25,0.325,0.4,0.475,0.55,0.625,0.7,0.775,0.85,0.925,1})</f>
        <v>#N/A</v>
      </c>
      <c r="U218" s="398"/>
      <c r="V218" s="401"/>
      <c r="W218" s="404"/>
      <c r="X218" s="407"/>
      <c r="Y218" s="410">
        <f t="shared" ref="Y218:Y223" si="204">R218-(V218/10)-X218</f>
        <v>0</v>
      </c>
      <c r="Z218" s="413" t="e">
        <f t="shared" ref="Z218:Z223" si="205">Y218*T218*AE218</f>
        <v>#N/A</v>
      </c>
      <c r="AA218" s="413"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x14ac:dyDescent="0.15">
      <c r="B219" s="4">
        <v>42357</v>
      </c>
      <c r="C219" s="5" t="s">
        <v>873</v>
      </c>
      <c r="D219" s="2">
        <v>2</v>
      </c>
      <c r="E219" s="6" t="s">
        <v>647</v>
      </c>
      <c r="F219" s="6" t="s">
        <v>51</v>
      </c>
      <c r="G219" s="50"/>
      <c r="H219" s="2" t="s">
        <v>175</v>
      </c>
      <c r="I219" s="2" t="s">
        <v>53</v>
      </c>
      <c r="J219" s="2" t="s">
        <v>62</v>
      </c>
      <c r="K219" s="6" t="s">
        <v>45</v>
      </c>
      <c r="L219" s="2" t="s">
        <v>46</v>
      </c>
      <c r="M219" s="2">
        <v>1</v>
      </c>
      <c r="N219" s="2">
        <v>320</v>
      </c>
      <c r="O219" s="48">
        <f t="shared" si="201"/>
        <v>320</v>
      </c>
      <c r="P219" s="389"/>
      <c r="Q219" s="70"/>
      <c r="R219" s="392"/>
      <c r="S219" s="395"/>
      <c r="T219" s="389"/>
      <c r="U219" s="399"/>
      <c r="V219" s="402"/>
      <c r="W219" s="405"/>
      <c r="X219" s="408"/>
      <c r="Y219" s="411"/>
      <c r="Z219" s="414"/>
      <c r="AA219" s="414"/>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874</v>
      </c>
      <c r="D221" s="2">
        <v>1</v>
      </c>
      <c r="E221" s="6" t="s">
        <v>69</v>
      </c>
      <c r="F221" s="6" t="s">
        <v>185</v>
      </c>
      <c r="G221" s="2" t="s">
        <v>119</v>
      </c>
      <c r="H221" s="2" t="s">
        <v>771</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875</v>
      </c>
      <c r="D223" s="2">
        <v>1</v>
      </c>
      <c r="E223" s="6" t="s">
        <v>69</v>
      </c>
      <c r="F223" s="6" t="s">
        <v>185</v>
      </c>
      <c r="G223" s="2" t="s">
        <v>786</v>
      </c>
      <c r="H223" s="2" t="s">
        <v>796</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876</v>
      </c>
      <c r="D225" s="2">
        <v>1</v>
      </c>
      <c r="E225" s="6" t="s">
        <v>92</v>
      </c>
      <c r="F225" s="6" t="s">
        <v>91</v>
      </c>
      <c r="G225" s="2" t="s">
        <v>877</v>
      </c>
      <c r="H225" s="2" t="s">
        <v>283</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878</v>
      </c>
      <c r="D227" s="2">
        <v>1</v>
      </c>
      <c r="E227" s="6" t="s">
        <v>69</v>
      </c>
      <c r="F227" s="6" t="s">
        <v>185</v>
      </c>
      <c r="G227" s="2" t="s">
        <v>872</v>
      </c>
      <c r="H227" s="2" t="s">
        <v>310</v>
      </c>
      <c r="I227" s="2" t="s">
        <v>43</v>
      </c>
      <c r="J227" s="2" t="s">
        <v>44</v>
      </c>
      <c r="K227" s="6" t="s">
        <v>63</v>
      </c>
      <c r="L227" s="2" t="s">
        <v>66</v>
      </c>
      <c r="M227" s="2">
        <v>1</v>
      </c>
      <c r="N227" s="2">
        <v>980</v>
      </c>
      <c r="O227" s="48">
        <f t="shared" ref="O227:O230" si="215">N227*M227</f>
        <v>980</v>
      </c>
      <c r="P227" s="388">
        <f>SUM(O227:O228)</f>
        <v>1278</v>
      </c>
      <c r="Q227" s="56"/>
      <c r="R227" s="391">
        <f>SUMPRODUCT(Q227:Q228+0)</f>
        <v>0</v>
      </c>
      <c r="S227" s="394">
        <f t="shared" si="211"/>
        <v>0</v>
      </c>
      <c r="T227" s="397" t="e">
        <f>LOOKUP(S227,{0.4,0.45,0.5,0.55,0.6,0.65,0.7,0.75,0.8,0.85,0.9,0.95,1},{0.1,0.175,0.25,0.325,0.4,0.475,0.55,0.625,0.7,0.775,0.85,0.925,1})</f>
        <v>#N/A</v>
      </c>
      <c r="U227" s="398"/>
      <c r="V227" s="401"/>
      <c r="W227" s="404"/>
      <c r="X227" s="407"/>
      <c r="Y227" s="410">
        <f t="shared" si="212"/>
        <v>0</v>
      </c>
      <c r="Z227" s="413" t="e">
        <f t="shared" si="213"/>
        <v>#N/A</v>
      </c>
      <c r="AA227" s="413"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x14ac:dyDescent="0.15">
      <c r="B228" s="4">
        <v>42357</v>
      </c>
      <c r="C228" s="5" t="s">
        <v>878</v>
      </c>
      <c r="D228" s="2">
        <v>2</v>
      </c>
      <c r="E228" s="6" t="s">
        <v>75</v>
      </c>
      <c r="F228" s="6" t="s">
        <v>185</v>
      </c>
      <c r="G228" s="2" t="s">
        <v>879</v>
      </c>
      <c r="H228" s="2" t="s">
        <v>750</v>
      </c>
      <c r="I228" s="2" t="s">
        <v>53</v>
      </c>
      <c r="J228" s="2" t="s">
        <v>44</v>
      </c>
      <c r="K228" s="6" t="s">
        <v>63</v>
      </c>
      <c r="L228" s="2" t="s">
        <v>66</v>
      </c>
      <c r="M228" s="2">
        <v>1</v>
      </c>
      <c r="N228" s="2">
        <v>298</v>
      </c>
      <c r="O228" s="48">
        <f t="shared" si="215"/>
        <v>298</v>
      </c>
      <c r="P228" s="389"/>
      <c r="Q228" s="70"/>
      <c r="R228" s="392"/>
      <c r="S228" s="395"/>
      <c r="T228" s="389"/>
      <c r="U228" s="399"/>
      <c r="V228" s="402"/>
      <c r="W228" s="405"/>
      <c r="X228" s="408"/>
      <c r="Y228" s="411"/>
      <c r="Z228" s="414"/>
      <c r="AA228" s="414"/>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880</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881</v>
      </c>
      <c r="D232" s="2">
        <v>1</v>
      </c>
      <c r="E232" s="6" t="s">
        <v>50</v>
      </c>
      <c r="F232" s="6" t="s">
        <v>112</v>
      </c>
      <c r="G232" s="50"/>
      <c r="H232" s="2" t="s">
        <v>882</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883</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884</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885</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886</v>
      </c>
      <c r="D240" s="2">
        <v>1</v>
      </c>
      <c r="E240" s="6" t="s">
        <v>75</v>
      </c>
      <c r="F240" s="6" t="s">
        <v>185</v>
      </c>
      <c r="G240" s="2" t="s">
        <v>879</v>
      </c>
      <c r="H240" s="2" t="s">
        <v>771</v>
      </c>
      <c r="I240" s="2" t="s">
        <v>53</v>
      </c>
      <c r="J240" s="2" t="s">
        <v>44</v>
      </c>
      <c r="K240" s="6" t="s">
        <v>63</v>
      </c>
      <c r="L240" s="2" t="s">
        <v>66</v>
      </c>
      <c r="M240" s="2">
        <v>1</v>
      </c>
      <c r="N240" s="2">
        <v>298</v>
      </c>
      <c r="O240" s="48">
        <f t="shared" si="225"/>
        <v>298</v>
      </c>
      <c r="P240" s="388">
        <f>SUM(O240:O241)</f>
        <v>328</v>
      </c>
      <c r="Q240" s="56"/>
      <c r="R240" s="391">
        <f>SUMPRODUCT(Q240:Q241+0)</f>
        <v>0</v>
      </c>
      <c r="S240" s="394">
        <f t="shared" si="226"/>
        <v>0</v>
      </c>
      <c r="T240" s="397" t="e">
        <f>LOOKUP(S240,{0.4,0.45,0.5,0.55,0.6,0.65,0.7,0.75,0.8,0.85,0.9,0.95,1},{0.1,0.175,0.25,0.325,0.4,0.475,0.55,0.625,0.7,0.775,0.85,0.925,1})</f>
        <v>#N/A</v>
      </c>
      <c r="U240" s="398"/>
      <c r="V240" s="401"/>
      <c r="W240" s="404"/>
      <c r="X240" s="407"/>
      <c r="Y240" s="410">
        <f t="shared" si="227"/>
        <v>0</v>
      </c>
      <c r="Z240" s="413" t="e">
        <f t="shared" si="228"/>
        <v>#N/A</v>
      </c>
      <c r="AA240" s="413"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x14ac:dyDescent="0.15">
      <c r="B241" s="4">
        <v>42358</v>
      </c>
      <c r="C241" s="5" t="s">
        <v>886</v>
      </c>
      <c r="D241" s="2">
        <v>2</v>
      </c>
      <c r="E241" s="6" t="s">
        <v>100</v>
      </c>
      <c r="F241" s="6" t="s">
        <v>210</v>
      </c>
      <c r="G241" s="50"/>
      <c r="H241" s="2" t="s">
        <v>206</v>
      </c>
      <c r="I241" s="2" t="s">
        <v>53</v>
      </c>
      <c r="J241" s="2" t="s">
        <v>62</v>
      </c>
      <c r="K241" s="6" t="s">
        <v>63</v>
      </c>
      <c r="L241" s="2" t="s">
        <v>66</v>
      </c>
      <c r="M241" s="2">
        <v>1</v>
      </c>
      <c r="N241" s="2">
        <v>30</v>
      </c>
      <c r="O241" s="48">
        <f t="shared" si="225"/>
        <v>30</v>
      </c>
      <c r="P241" s="389"/>
      <c r="Q241" s="70"/>
      <c r="R241" s="392"/>
      <c r="S241" s="395"/>
      <c r="T241" s="389"/>
      <c r="U241" s="399"/>
      <c r="V241" s="402"/>
      <c r="W241" s="405"/>
      <c r="X241" s="408"/>
      <c r="Y241" s="411"/>
      <c r="Z241" s="414"/>
      <c r="AA241" s="414"/>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887</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388">
        <f>SUM(O243:O244)</f>
        <v>80</v>
      </c>
      <c r="Q243" s="56"/>
      <c r="R243" s="391">
        <f>SUMPRODUCT(Q243:Q244+0)</f>
        <v>0</v>
      </c>
      <c r="S243" s="394">
        <f t="shared" si="226"/>
        <v>0</v>
      </c>
      <c r="T243" s="397" t="e">
        <f>LOOKUP(S243,{0.4,0.45,0.5,0.55,0.6,0.65,0.7,0.75,0.8,0.85,0.9,0.95,1},{0.1,0.175,0.25,0.325,0.4,0.475,0.55,0.625,0.7,0.775,0.85,0.925,1})</f>
        <v>#N/A</v>
      </c>
      <c r="U243" s="398"/>
      <c r="V243" s="401"/>
      <c r="W243" s="404"/>
      <c r="X243" s="407"/>
      <c r="Y243" s="410">
        <f t="shared" si="227"/>
        <v>0</v>
      </c>
      <c r="Z243" s="413" t="e">
        <f t="shared" si="228"/>
        <v>#N/A</v>
      </c>
      <c r="AA243" s="413"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x14ac:dyDescent="0.15">
      <c r="B244" s="4">
        <v>42358</v>
      </c>
      <c r="C244" s="5" t="s">
        <v>887</v>
      </c>
      <c r="D244" s="2">
        <v>2</v>
      </c>
      <c r="E244" s="6" t="s">
        <v>50</v>
      </c>
      <c r="F244" s="6" t="s">
        <v>112</v>
      </c>
      <c r="G244" s="50"/>
      <c r="H244" s="2" t="s">
        <v>163</v>
      </c>
      <c r="I244" s="2" t="s">
        <v>53</v>
      </c>
      <c r="J244" s="2" t="s">
        <v>62</v>
      </c>
      <c r="K244" s="6" t="s">
        <v>55</v>
      </c>
      <c r="L244" s="2" t="s">
        <v>46</v>
      </c>
      <c r="M244" s="2">
        <v>1</v>
      </c>
      <c r="N244" s="2">
        <v>50</v>
      </c>
      <c r="O244" s="48">
        <f t="shared" si="231"/>
        <v>50</v>
      </c>
      <c r="P244" s="389"/>
      <c r="Q244" s="70"/>
      <c r="R244" s="392"/>
      <c r="S244" s="395"/>
      <c r="T244" s="389"/>
      <c r="U244" s="399"/>
      <c r="V244" s="402"/>
      <c r="W244" s="405"/>
      <c r="X244" s="408"/>
      <c r="Y244" s="411"/>
      <c r="Z244" s="414"/>
      <c r="AA244" s="414"/>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888</v>
      </c>
      <c r="D246" s="2">
        <v>1</v>
      </c>
      <c r="E246" s="6" t="s">
        <v>69</v>
      </c>
      <c r="F246" s="6" t="s">
        <v>185</v>
      </c>
      <c r="G246" s="2" t="s">
        <v>786</v>
      </c>
      <c r="H246" s="2" t="s">
        <v>282</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889</v>
      </c>
      <c r="D248" s="2">
        <v>1</v>
      </c>
      <c r="E248" s="6" t="s">
        <v>100</v>
      </c>
      <c r="F248" s="6" t="s">
        <v>126</v>
      </c>
      <c r="G248" s="2" t="s">
        <v>711</v>
      </c>
      <c r="H248" s="2" t="s">
        <v>890</v>
      </c>
      <c r="I248" s="2" t="s">
        <v>153</v>
      </c>
      <c r="J248" s="2" t="s">
        <v>44</v>
      </c>
      <c r="K248" s="6" t="s">
        <v>45</v>
      </c>
      <c r="L248" s="2" t="s">
        <v>66</v>
      </c>
      <c r="M248" s="2">
        <v>1</v>
      </c>
      <c r="N248" s="2">
        <v>240</v>
      </c>
      <c r="O248" s="48">
        <f t="shared" ref="O248:O251" si="237">N248*M248</f>
        <v>240</v>
      </c>
      <c r="P248" s="388">
        <f>SUM(O248:O249)</f>
        <v>920</v>
      </c>
      <c r="Q248" s="56"/>
      <c r="R248" s="391">
        <f>SUMPRODUCT(Q248:Q249+0)</f>
        <v>0</v>
      </c>
      <c r="S248" s="394">
        <f t="shared" si="233"/>
        <v>0</v>
      </c>
      <c r="T248" s="397" t="e">
        <f>LOOKUP(S248,{0.4,0.45,0.5,0.55,0.6,0.65,0.7,0.75,0.8,0.85,0.9,0.95,1},{0.1,0.175,0.25,0.325,0.4,0.475,0.55,0.625,0.7,0.775,0.85,0.925,1})</f>
        <v>#N/A</v>
      </c>
      <c r="U248" s="398"/>
      <c r="V248" s="401"/>
      <c r="W248" s="404"/>
      <c r="X248" s="407"/>
      <c r="Y248" s="410">
        <f t="shared" si="234"/>
        <v>0</v>
      </c>
      <c r="Z248" s="413" t="e">
        <f t="shared" si="235"/>
        <v>#N/A</v>
      </c>
      <c r="AA248" s="413"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x14ac:dyDescent="0.15">
      <c r="B249" s="4">
        <v>42358</v>
      </c>
      <c r="C249" s="5" t="s">
        <v>889</v>
      </c>
      <c r="D249" s="2">
        <v>2</v>
      </c>
      <c r="E249" s="6" t="s">
        <v>75</v>
      </c>
      <c r="F249" s="6" t="s">
        <v>185</v>
      </c>
      <c r="G249" s="2" t="s">
        <v>891</v>
      </c>
      <c r="H249" s="2" t="s">
        <v>235</v>
      </c>
      <c r="I249" s="2" t="s">
        <v>53</v>
      </c>
      <c r="J249" s="2" t="s">
        <v>44</v>
      </c>
      <c r="K249" s="6" t="s">
        <v>45</v>
      </c>
      <c r="L249" s="2" t="s">
        <v>66</v>
      </c>
      <c r="M249" s="2">
        <v>1</v>
      </c>
      <c r="N249" s="2">
        <v>680</v>
      </c>
      <c r="O249" s="48">
        <f t="shared" si="237"/>
        <v>680</v>
      </c>
      <c r="P249" s="389"/>
      <c r="Q249" s="70"/>
      <c r="R249" s="392"/>
      <c r="S249" s="395"/>
      <c r="T249" s="389"/>
      <c r="U249" s="399"/>
      <c r="V249" s="402"/>
      <c r="W249" s="405"/>
      <c r="X249" s="408"/>
      <c r="Y249" s="411"/>
      <c r="Z249" s="414"/>
      <c r="AA249" s="414"/>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892</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893</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388">
        <f>SUM(O253:O256)</f>
        <v>2778</v>
      </c>
      <c r="Q253" s="56"/>
      <c r="R253" s="391">
        <f>SUMPRODUCT(Q253:Q256+0)</f>
        <v>0</v>
      </c>
      <c r="S253" s="394">
        <f>R253/P253</f>
        <v>0</v>
      </c>
      <c r="T253" s="397" t="e">
        <f>LOOKUP(S253,{0.4,0.45,0.5,0.55,0.6,0.65,0.7,0.75,0.8,0.85,0.9,0.95,1},{0.1,0.175,0.25,0.325,0.4,0.475,0.55,0.625,0.7,0.775,0.85,0.925,1})</f>
        <v>#N/A</v>
      </c>
      <c r="U253" s="398"/>
      <c r="V253" s="401"/>
      <c r="W253" s="404"/>
      <c r="X253" s="407"/>
      <c r="Y253" s="410">
        <f>R253-(V253/10)-X253</f>
        <v>0</v>
      </c>
      <c r="Z253" s="413" t="e">
        <f>Y253*T253*AE253</f>
        <v>#N/A</v>
      </c>
      <c r="AA253" s="413"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x14ac:dyDescent="0.15">
      <c r="B254" s="4">
        <v>42358</v>
      </c>
      <c r="C254" s="5" t="s">
        <v>893</v>
      </c>
      <c r="D254" s="2">
        <v>2</v>
      </c>
      <c r="E254" s="6" t="s">
        <v>647</v>
      </c>
      <c r="F254" s="6" t="s">
        <v>112</v>
      </c>
      <c r="G254" s="50"/>
      <c r="H254" s="2" t="s">
        <v>175</v>
      </c>
      <c r="I254" s="2" t="s">
        <v>53</v>
      </c>
      <c r="J254" s="2" t="s">
        <v>62</v>
      </c>
      <c r="K254" s="6" t="s">
        <v>45</v>
      </c>
      <c r="L254" s="2" t="s">
        <v>66</v>
      </c>
      <c r="M254" s="2">
        <v>1</v>
      </c>
      <c r="N254" s="2">
        <v>320</v>
      </c>
      <c r="O254" s="48">
        <f t="shared" si="239"/>
        <v>320</v>
      </c>
      <c r="P254" s="389"/>
      <c r="Q254" s="70"/>
      <c r="R254" s="392"/>
      <c r="S254" s="395"/>
      <c r="T254" s="389"/>
      <c r="U254" s="399"/>
      <c r="V254" s="402"/>
      <c r="W254" s="405"/>
      <c r="X254" s="408"/>
      <c r="Y254" s="411"/>
      <c r="Z254" s="414"/>
      <c r="AA254" s="414"/>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x14ac:dyDescent="0.15">
      <c r="B255" s="4">
        <v>42358</v>
      </c>
      <c r="C255" s="5" t="s">
        <v>893</v>
      </c>
      <c r="D255" s="2">
        <v>3</v>
      </c>
      <c r="E255" s="6" t="s">
        <v>143</v>
      </c>
      <c r="F255" s="6" t="s">
        <v>144</v>
      </c>
      <c r="G255" s="2" t="s">
        <v>845</v>
      </c>
      <c r="H255" s="2" t="s">
        <v>163</v>
      </c>
      <c r="I255" s="2">
        <v>27</v>
      </c>
      <c r="J255" s="2" t="s">
        <v>44</v>
      </c>
      <c r="K255" s="6" t="s">
        <v>45</v>
      </c>
      <c r="L255" s="2" t="s">
        <v>66</v>
      </c>
      <c r="M255" s="2">
        <v>1</v>
      </c>
      <c r="N255" s="2">
        <v>1800</v>
      </c>
      <c r="O255" s="48">
        <f t="shared" si="239"/>
        <v>1800</v>
      </c>
      <c r="P255" s="389"/>
      <c r="Q255" s="70"/>
      <c r="R255" s="392"/>
      <c r="S255" s="395"/>
      <c r="T255" s="389"/>
      <c r="U255" s="399"/>
      <c r="V255" s="402"/>
      <c r="W255" s="405"/>
      <c r="X255" s="408"/>
      <c r="Y255" s="411"/>
      <c r="Z255" s="414"/>
      <c r="AA255" s="414"/>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x14ac:dyDescent="0.15">
      <c r="B256" s="4">
        <v>42358</v>
      </c>
      <c r="C256" s="5" t="s">
        <v>893</v>
      </c>
      <c r="D256" s="2">
        <v>4</v>
      </c>
      <c r="E256" s="6" t="s">
        <v>224</v>
      </c>
      <c r="F256" s="6"/>
      <c r="G256" s="2" t="s">
        <v>862</v>
      </c>
      <c r="H256" s="2" t="s">
        <v>163</v>
      </c>
      <c r="I256" s="2" t="s">
        <v>195</v>
      </c>
      <c r="J256" s="2" t="s">
        <v>44</v>
      </c>
      <c r="K256" s="6" t="s">
        <v>45</v>
      </c>
      <c r="L256" s="2" t="s">
        <v>66</v>
      </c>
      <c r="M256" s="2">
        <v>1</v>
      </c>
      <c r="N256" s="2">
        <v>500</v>
      </c>
      <c r="O256" s="48">
        <f t="shared" si="239"/>
        <v>500</v>
      </c>
      <c r="P256" s="389"/>
      <c r="Q256" s="70"/>
      <c r="R256" s="392"/>
      <c r="S256" s="395"/>
      <c r="T256" s="389"/>
      <c r="U256" s="399"/>
      <c r="V256" s="402"/>
      <c r="W256" s="405"/>
      <c r="X256" s="408"/>
      <c r="Y256" s="411"/>
      <c r="Z256" s="414"/>
      <c r="AA256" s="414"/>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894</v>
      </c>
      <c r="D258" s="2">
        <v>1</v>
      </c>
      <c r="E258" s="6" t="s">
        <v>647</v>
      </c>
      <c r="F258" s="6" t="s">
        <v>112</v>
      </c>
      <c r="G258" s="50"/>
      <c r="H258" s="2" t="s">
        <v>175</v>
      </c>
      <c r="I258" s="2" t="s">
        <v>53</v>
      </c>
      <c r="J258" s="2" t="s">
        <v>62</v>
      </c>
      <c r="K258" s="6" t="s">
        <v>45</v>
      </c>
      <c r="L258" s="2" t="s">
        <v>66</v>
      </c>
      <c r="M258" s="2">
        <v>1</v>
      </c>
      <c r="N258" s="2">
        <v>320</v>
      </c>
      <c r="O258" s="48">
        <f t="shared" ref="O258:O263" si="242">N258*M258</f>
        <v>320</v>
      </c>
      <c r="P258" s="388">
        <f>SUM(O258:O263)</f>
        <v>8994</v>
      </c>
      <c r="Q258" s="56"/>
      <c r="R258" s="391">
        <f>SUMPRODUCT(Q258:Q263+0)</f>
        <v>0</v>
      </c>
      <c r="S258" s="394">
        <f>R258/P258</f>
        <v>0</v>
      </c>
      <c r="T258" s="397" t="e">
        <f>LOOKUP(S258,{0.4,0.45,0.5,0.55,0.6,0.65,0.7,0.75,0.8,0.85,0.9,0.95,1},{0.1,0.175,0.25,0.325,0.4,0.475,0.55,0.625,0.7,0.775,0.85,0.925,1})</f>
        <v>#N/A</v>
      </c>
      <c r="U258" s="398"/>
      <c r="V258" s="401"/>
      <c r="W258" s="404"/>
      <c r="X258" s="407"/>
      <c r="Y258" s="410">
        <f>R258-(V258/10)-X258</f>
        <v>0</v>
      </c>
      <c r="Z258" s="413" t="e">
        <f>Y258*T258*AE258</f>
        <v>#N/A</v>
      </c>
      <c r="AA258" s="413"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x14ac:dyDescent="0.15">
      <c r="B259" s="4">
        <v>42358</v>
      </c>
      <c r="C259" s="5" t="s">
        <v>894</v>
      </c>
      <c r="D259" s="2">
        <v>2</v>
      </c>
      <c r="E259" s="6" t="s">
        <v>111</v>
      </c>
      <c r="F259" s="6" t="s">
        <v>112</v>
      </c>
      <c r="G259" s="50"/>
      <c r="H259" s="2" t="s">
        <v>175</v>
      </c>
      <c r="I259" s="2" t="s">
        <v>851</v>
      </c>
      <c r="J259" s="2" t="s">
        <v>62</v>
      </c>
      <c r="K259" s="6" t="s">
        <v>45</v>
      </c>
      <c r="L259" s="2" t="s">
        <v>66</v>
      </c>
      <c r="M259" s="2">
        <v>1</v>
      </c>
      <c r="N259" s="2">
        <v>280</v>
      </c>
      <c r="O259" s="48">
        <f t="shared" si="242"/>
        <v>280</v>
      </c>
      <c r="P259" s="389"/>
      <c r="Q259" s="70"/>
      <c r="R259" s="392"/>
      <c r="S259" s="395"/>
      <c r="T259" s="389"/>
      <c r="U259" s="399"/>
      <c r="V259" s="402"/>
      <c r="W259" s="405"/>
      <c r="X259" s="408"/>
      <c r="Y259" s="411"/>
      <c r="Z259" s="414"/>
      <c r="AA259" s="414"/>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x14ac:dyDescent="0.15">
      <c r="B260" s="4">
        <v>42358</v>
      </c>
      <c r="C260" s="5" t="s">
        <v>894</v>
      </c>
      <c r="D260" s="2">
        <v>3</v>
      </c>
      <c r="E260" s="6" t="s">
        <v>66</v>
      </c>
      <c r="F260" s="6" t="s">
        <v>120</v>
      </c>
      <c r="G260" s="2" t="s">
        <v>895</v>
      </c>
      <c r="H260" s="2" t="s">
        <v>135</v>
      </c>
      <c r="I260" s="2" t="s">
        <v>141</v>
      </c>
      <c r="J260" s="2" t="s">
        <v>44</v>
      </c>
      <c r="K260" s="6" t="s">
        <v>45</v>
      </c>
      <c r="L260" s="2" t="s">
        <v>66</v>
      </c>
      <c r="M260" s="2">
        <v>1</v>
      </c>
      <c r="N260" s="2">
        <v>3999</v>
      </c>
      <c r="O260" s="48">
        <f t="shared" si="242"/>
        <v>3999</v>
      </c>
      <c r="P260" s="389"/>
      <c r="Q260" s="70"/>
      <c r="R260" s="392"/>
      <c r="S260" s="395"/>
      <c r="T260" s="389"/>
      <c r="U260" s="399"/>
      <c r="V260" s="402"/>
      <c r="W260" s="405"/>
      <c r="X260" s="408"/>
      <c r="Y260" s="411"/>
      <c r="Z260" s="414"/>
      <c r="AA260" s="414"/>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x14ac:dyDescent="0.15">
      <c r="B261" s="4">
        <v>42358</v>
      </c>
      <c r="C261" s="5" t="s">
        <v>894</v>
      </c>
      <c r="D261" s="2">
        <v>4</v>
      </c>
      <c r="E261" s="6" t="s">
        <v>143</v>
      </c>
      <c r="F261" s="6" t="s">
        <v>120</v>
      </c>
      <c r="G261" s="2" t="s">
        <v>801</v>
      </c>
      <c r="H261" s="2" t="s">
        <v>163</v>
      </c>
      <c r="I261" s="2">
        <v>26.5</v>
      </c>
      <c r="J261" s="2" t="s">
        <v>44</v>
      </c>
      <c r="K261" s="6" t="s">
        <v>45</v>
      </c>
      <c r="L261" s="2" t="s">
        <v>66</v>
      </c>
      <c r="M261" s="2">
        <v>1</v>
      </c>
      <c r="N261" s="2">
        <v>3999</v>
      </c>
      <c r="O261" s="48">
        <f t="shared" si="242"/>
        <v>3999</v>
      </c>
      <c r="P261" s="389"/>
      <c r="Q261" s="70"/>
      <c r="R261" s="392"/>
      <c r="S261" s="395"/>
      <c r="T261" s="389"/>
      <c r="U261" s="399"/>
      <c r="V261" s="402"/>
      <c r="W261" s="405"/>
      <c r="X261" s="408"/>
      <c r="Y261" s="411"/>
      <c r="Z261" s="414"/>
      <c r="AA261" s="414"/>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x14ac:dyDescent="0.15">
      <c r="B262" s="4">
        <v>42358</v>
      </c>
      <c r="C262" s="5" t="s">
        <v>894</v>
      </c>
      <c r="D262" s="2">
        <v>5</v>
      </c>
      <c r="E262" s="6" t="s">
        <v>146</v>
      </c>
      <c r="F262" s="6" t="s">
        <v>896</v>
      </c>
      <c r="G262" s="50"/>
      <c r="H262" s="2" t="s">
        <v>175</v>
      </c>
      <c r="I262" s="2" t="s">
        <v>734</v>
      </c>
      <c r="J262" s="2" t="s">
        <v>44</v>
      </c>
      <c r="K262" s="6" t="s">
        <v>45</v>
      </c>
      <c r="L262" s="2" t="s">
        <v>66</v>
      </c>
      <c r="M262" s="2">
        <v>1</v>
      </c>
      <c r="N262" s="2">
        <v>258</v>
      </c>
      <c r="O262" s="48">
        <f t="shared" si="242"/>
        <v>258</v>
      </c>
      <c r="P262" s="389"/>
      <c r="Q262" s="70"/>
      <c r="R262" s="392"/>
      <c r="S262" s="395"/>
      <c r="T262" s="389"/>
      <c r="U262" s="399"/>
      <c r="V262" s="402"/>
      <c r="W262" s="405"/>
      <c r="X262" s="408"/>
      <c r="Y262" s="411"/>
      <c r="Z262" s="414"/>
      <c r="AA262" s="414"/>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x14ac:dyDescent="0.15">
      <c r="B263" s="4">
        <v>42358</v>
      </c>
      <c r="C263" s="5" t="s">
        <v>894</v>
      </c>
      <c r="D263" s="2">
        <v>6</v>
      </c>
      <c r="E263" s="6" t="s">
        <v>59</v>
      </c>
      <c r="F263" s="6" t="s">
        <v>162</v>
      </c>
      <c r="G263" s="50"/>
      <c r="H263" s="2" t="s">
        <v>134</v>
      </c>
      <c r="I263" s="2" t="s">
        <v>72</v>
      </c>
      <c r="J263" s="2" t="s">
        <v>62</v>
      </c>
      <c r="K263" s="6" t="s">
        <v>45</v>
      </c>
      <c r="L263" s="2" t="s">
        <v>66</v>
      </c>
      <c r="M263" s="2">
        <v>1</v>
      </c>
      <c r="N263" s="2">
        <v>138</v>
      </c>
      <c r="O263" s="48">
        <f t="shared" si="242"/>
        <v>138</v>
      </c>
      <c r="P263" s="389"/>
      <c r="Q263" s="70"/>
      <c r="R263" s="392"/>
      <c r="S263" s="395"/>
      <c r="T263" s="389"/>
      <c r="U263" s="399"/>
      <c r="V263" s="402"/>
      <c r="W263" s="405"/>
      <c r="X263" s="408"/>
      <c r="Y263" s="411"/>
      <c r="Z263" s="414"/>
      <c r="AA263" s="414"/>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897</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388">
        <f>SUM(O265:O267)</f>
        <v>338</v>
      </c>
      <c r="Q265" s="56"/>
      <c r="R265" s="391">
        <f>SUMPRODUCT(Q265:Q267+0)</f>
        <v>0</v>
      </c>
      <c r="S265" s="394">
        <f>R265/P265</f>
        <v>0</v>
      </c>
      <c r="T265" s="397" t="e">
        <f>LOOKUP(S265,{0.4,0.45,0.5,0.55,0.6,0.65,0.7,0.75,0.8,0.85,0.9,0.95,1},{0.1,0.175,0.25,0.325,0.4,0.475,0.55,0.625,0.7,0.775,0.85,0.925,1})</f>
        <v>#N/A</v>
      </c>
      <c r="U265" s="398"/>
      <c r="V265" s="401"/>
      <c r="W265" s="404"/>
      <c r="X265" s="407"/>
      <c r="Y265" s="410">
        <f>R265-(V265/10)-X265</f>
        <v>0</v>
      </c>
      <c r="Z265" s="413" t="e">
        <f>Y265*T265*AE265</f>
        <v>#N/A</v>
      </c>
      <c r="AA265" s="413"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x14ac:dyDescent="0.15">
      <c r="B266" s="4">
        <v>42358</v>
      </c>
      <c r="C266" s="5" t="s">
        <v>897</v>
      </c>
      <c r="D266" s="2">
        <v>2</v>
      </c>
      <c r="E266" s="6" t="s">
        <v>50</v>
      </c>
      <c r="F266" s="6" t="s">
        <v>112</v>
      </c>
      <c r="G266" s="50"/>
      <c r="H266" s="2" t="s">
        <v>163</v>
      </c>
      <c r="I266" s="2" t="s">
        <v>53</v>
      </c>
      <c r="J266" s="2" t="s">
        <v>62</v>
      </c>
      <c r="K266" s="6" t="s">
        <v>45</v>
      </c>
      <c r="L266" s="2" t="s">
        <v>46</v>
      </c>
      <c r="M266" s="2">
        <v>1</v>
      </c>
      <c r="N266" s="2">
        <v>50</v>
      </c>
      <c r="O266" s="48">
        <f t="shared" si="245"/>
        <v>50</v>
      </c>
      <c r="P266" s="389"/>
      <c r="Q266" s="70"/>
      <c r="R266" s="392"/>
      <c r="S266" s="395"/>
      <c r="T266" s="389"/>
      <c r="U266" s="399"/>
      <c r="V266" s="402"/>
      <c r="W266" s="405"/>
      <c r="X266" s="408"/>
      <c r="Y266" s="411"/>
      <c r="Z266" s="414"/>
      <c r="AA266" s="414"/>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x14ac:dyDescent="0.15">
      <c r="B267" s="4">
        <v>42358</v>
      </c>
      <c r="C267" s="5" t="s">
        <v>897</v>
      </c>
      <c r="D267" s="2">
        <v>3</v>
      </c>
      <c r="E267" s="6" t="s">
        <v>146</v>
      </c>
      <c r="F267" s="6" t="s">
        <v>896</v>
      </c>
      <c r="G267" s="50"/>
      <c r="H267" s="2" t="s">
        <v>175</v>
      </c>
      <c r="I267" s="2" t="s">
        <v>734</v>
      </c>
      <c r="J267" s="2" t="s">
        <v>44</v>
      </c>
      <c r="K267" s="6" t="s">
        <v>45</v>
      </c>
      <c r="L267" s="2" t="s">
        <v>46</v>
      </c>
      <c r="M267" s="2">
        <v>1</v>
      </c>
      <c r="N267" s="2">
        <v>258</v>
      </c>
      <c r="O267" s="48">
        <f t="shared" si="245"/>
        <v>258</v>
      </c>
      <c r="P267" s="389"/>
      <c r="Q267" s="70"/>
      <c r="R267" s="392"/>
      <c r="S267" s="395"/>
      <c r="T267" s="389"/>
      <c r="U267" s="399"/>
      <c r="V267" s="402"/>
      <c r="W267" s="405"/>
      <c r="X267" s="408"/>
      <c r="Y267" s="411"/>
      <c r="Z267" s="414"/>
      <c r="AA267" s="414"/>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898</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899</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900</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901</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902</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903</v>
      </c>
      <c r="D279" s="2">
        <v>1</v>
      </c>
      <c r="E279" s="6" t="s">
        <v>56</v>
      </c>
      <c r="F279" s="6" t="s">
        <v>52</v>
      </c>
      <c r="G279" s="50"/>
      <c r="H279" s="2" t="s">
        <v>904</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905</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906</v>
      </c>
      <c r="D283" s="2">
        <v>1</v>
      </c>
      <c r="E283" s="6" t="s">
        <v>224</v>
      </c>
      <c r="F283" s="6"/>
      <c r="G283" s="2" t="s">
        <v>907</v>
      </c>
      <c r="H283" s="2" t="s">
        <v>187</v>
      </c>
      <c r="I283" s="2" t="s">
        <v>908</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909</v>
      </c>
      <c r="D285" s="2">
        <v>1</v>
      </c>
      <c r="E285" s="6" t="s">
        <v>910</v>
      </c>
      <c r="F285" s="6" t="s">
        <v>41</v>
      </c>
      <c r="G285" s="2" t="s">
        <v>42</v>
      </c>
      <c r="H285" s="2" t="s">
        <v>282</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911</v>
      </c>
      <c r="D287" s="2">
        <v>1</v>
      </c>
      <c r="E287" s="6" t="s">
        <v>69</v>
      </c>
      <c r="F287" s="6" t="s">
        <v>185</v>
      </c>
      <c r="G287" s="2" t="s">
        <v>786</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912</v>
      </c>
      <c r="D289" s="2">
        <v>1</v>
      </c>
      <c r="E289" s="6" t="s">
        <v>224</v>
      </c>
      <c r="F289" s="6"/>
      <c r="G289" s="2" t="s">
        <v>862</v>
      </c>
      <c r="H289" s="2" t="s">
        <v>163</v>
      </c>
      <c r="I289" s="2" t="s">
        <v>757</v>
      </c>
      <c r="J289" s="2" t="s">
        <v>44</v>
      </c>
      <c r="K289" s="6" t="s">
        <v>45</v>
      </c>
      <c r="L289" s="2" t="s">
        <v>66</v>
      </c>
      <c r="M289" s="2">
        <v>1</v>
      </c>
      <c r="N289" s="2">
        <v>500</v>
      </c>
      <c r="O289" s="48">
        <f t="shared" si="271"/>
        <v>500</v>
      </c>
      <c r="P289" s="388">
        <f>SUM(O289:O290)</f>
        <v>2020</v>
      </c>
      <c r="Q289" s="56"/>
      <c r="R289" s="391">
        <f>SUMPRODUCT(Q289:Q290+0)</f>
        <v>0</v>
      </c>
      <c r="S289" s="394">
        <f t="shared" si="272"/>
        <v>0</v>
      </c>
      <c r="T289" s="397" t="e">
        <f>LOOKUP(S289,{0.4,0.45,0.5,0.55,0.6,0.65,0.7,0.75,0.8,0.85,0.9,0.95,1},{0.1,0.175,0.25,0.325,0.4,0.475,0.55,0.625,0.7,0.775,0.85,0.925,1})</f>
        <v>#N/A</v>
      </c>
      <c r="U289" s="398"/>
      <c r="V289" s="401"/>
      <c r="W289" s="404"/>
      <c r="X289" s="407"/>
      <c r="Y289" s="410">
        <f t="shared" si="273"/>
        <v>0</v>
      </c>
      <c r="Z289" s="413" t="e">
        <f t="shared" si="274"/>
        <v>#N/A</v>
      </c>
      <c r="AA289" s="413"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x14ac:dyDescent="0.15">
      <c r="B290" s="4">
        <v>42361</v>
      </c>
      <c r="C290" s="5" t="s">
        <v>912</v>
      </c>
      <c r="D290" s="2">
        <v>2</v>
      </c>
      <c r="E290" s="6" t="s">
        <v>143</v>
      </c>
      <c r="F290" s="6" t="s">
        <v>221</v>
      </c>
      <c r="G290" s="2" t="s">
        <v>177</v>
      </c>
      <c r="H290" s="2" t="s">
        <v>262</v>
      </c>
      <c r="I290" s="2" t="s">
        <v>222</v>
      </c>
      <c r="J290" s="2" t="s">
        <v>44</v>
      </c>
      <c r="K290" s="6" t="s">
        <v>45</v>
      </c>
      <c r="L290" s="2" t="s">
        <v>66</v>
      </c>
      <c r="M290" s="2">
        <v>1</v>
      </c>
      <c r="N290" s="2">
        <v>1520</v>
      </c>
      <c r="O290" s="48">
        <f t="shared" si="271"/>
        <v>1520</v>
      </c>
      <c r="P290" s="389"/>
      <c r="Q290" s="70"/>
      <c r="R290" s="392"/>
      <c r="S290" s="395"/>
      <c r="T290" s="389"/>
      <c r="U290" s="399"/>
      <c r="V290" s="402"/>
      <c r="W290" s="405"/>
      <c r="X290" s="408"/>
      <c r="Y290" s="411"/>
      <c r="Z290" s="414"/>
      <c r="AA290" s="414"/>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913</v>
      </c>
      <c r="D292" s="2">
        <v>1</v>
      </c>
      <c r="E292" s="6" t="s">
        <v>90</v>
      </c>
      <c r="F292" s="6" t="s">
        <v>107</v>
      </c>
      <c r="G292" s="2" t="s">
        <v>914</v>
      </c>
      <c r="H292" s="2" t="s">
        <v>915</v>
      </c>
      <c r="I292" s="2" t="s">
        <v>43</v>
      </c>
      <c r="J292" s="2" t="s">
        <v>62</v>
      </c>
      <c r="K292" s="6" t="s">
        <v>55</v>
      </c>
      <c r="L292" s="2" t="s">
        <v>66</v>
      </c>
      <c r="M292" s="2">
        <v>1</v>
      </c>
      <c r="N292" s="2">
        <v>1598</v>
      </c>
      <c r="O292" s="48">
        <f t="shared" ref="O292:O298" si="277">N292*M292</f>
        <v>1598</v>
      </c>
      <c r="P292" s="388">
        <f>SUM(O292:O298)</f>
        <v>7743</v>
      </c>
      <c r="Q292" s="56"/>
      <c r="R292" s="391">
        <f>SUMPRODUCT(Q292:Q298+0)</f>
        <v>0</v>
      </c>
      <c r="S292" s="394">
        <f t="shared" si="272"/>
        <v>0</v>
      </c>
      <c r="T292" s="397" t="e">
        <f>LOOKUP(S292,{0.4,0.45,0.5,0.55,0.6,0.65,0.7,0.75,0.8,0.85,0.9,0.95,1},{0.1,0.175,0.25,0.325,0.4,0.475,0.55,0.625,0.7,0.775,0.85,0.925,1})</f>
        <v>#N/A</v>
      </c>
      <c r="U292" s="398"/>
      <c r="V292" s="401"/>
      <c r="W292" s="404"/>
      <c r="X292" s="407"/>
      <c r="Y292" s="410">
        <f t="shared" si="273"/>
        <v>0</v>
      </c>
      <c r="Z292" s="413" t="e">
        <f t="shared" si="274"/>
        <v>#N/A</v>
      </c>
      <c r="AA292" s="413"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x14ac:dyDescent="0.15">
      <c r="B293" s="4">
        <v>42361</v>
      </c>
      <c r="C293" s="5" t="s">
        <v>913</v>
      </c>
      <c r="D293" s="2">
        <v>2</v>
      </c>
      <c r="E293" s="6" t="s">
        <v>92</v>
      </c>
      <c r="F293" s="6" t="s">
        <v>91</v>
      </c>
      <c r="G293" s="2" t="s">
        <v>174</v>
      </c>
      <c r="H293" s="2" t="s">
        <v>750</v>
      </c>
      <c r="I293" s="2" t="s">
        <v>43</v>
      </c>
      <c r="J293" s="2" t="s">
        <v>44</v>
      </c>
      <c r="K293" s="6" t="s">
        <v>55</v>
      </c>
      <c r="L293" s="2" t="s">
        <v>66</v>
      </c>
      <c r="M293" s="2">
        <v>1</v>
      </c>
      <c r="N293" s="2">
        <v>1280</v>
      </c>
      <c r="O293" s="48">
        <f t="shared" si="277"/>
        <v>1280</v>
      </c>
      <c r="P293" s="389"/>
      <c r="Q293" s="70"/>
      <c r="R293" s="392"/>
      <c r="S293" s="395"/>
      <c r="T293" s="389"/>
      <c r="U293" s="399"/>
      <c r="V293" s="402"/>
      <c r="W293" s="405"/>
      <c r="X293" s="408"/>
      <c r="Y293" s="411"/>
      <c r="Z293" s="414"/>
      <c r="AA293" s="414"/>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x14ac:dyDescent="0.15">
      <c r="B294" s="4">
        <v>42361</v>
      </c>
      <c r="C294" s="5" t="s">
        <v>913</v>
      </c>
      <c r="D294" s="2">
        <v>3</v>
      </c>
      <c r="E294" s="6" t="s">
        <v>69</v>
      </c>
      <c r="F294" s="6" t="s">
        <v>185</v>
      </c>
      <c r="G294" s="2" t="s">
        <v>916</v>
      </c>
      <c r="H294" s="2" t="s">
        <v>771</v>
      </c>
      <c r="I294" s="2" t="s">
        <v>43</v>
      </c>
      <c r="J294" s="2" t="s">
        <v>44</v>
      </c>
      <c r="K294" s="6" t="s">
        <v>55</v>
      </c>
      <c r="L294" s="2" t="s">
        <v>66</v>
      </c>
      <c r="M294" s="2">
        <v>1</v>
      </c>
      <c r="N294" s="2">
        <v>1180</v>
      </c>
      <c r="O294" s="48">
        <f t="shared" si="277"/>
        <v>1180</v>
      </c>
      <c r="P294" s="389"/>
      <c r="Q294" s="70"/>
      <c r="R294" s="392"/>
      <c r="S294" s="395"/>
      <c r="T294" s="389"/>
      <c r="U294" s="399"/>
      <c r="V294" s="402"/>
      <c r="W294" s="405"/>
      <c r="X294" s="408"/>
      <c r="Y294" s="411"/>
      <c r="Z294" s="414"/>
      <c r="AA294" s="414"/>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x14ac:dyDescent="0.15">
      <c r="B295" s="4">
        <v>42361</v>
      </c>
      <c r="C295" s="5" t="s">
        <v>913</v>
      </c>
      <c r="D295" s="2">
        <v>4</v>
      </c>
      <c r="E295" s="6" t="s">
        <v>122</v>
      </c>
      <c r="F295" s="6" t="s">
        <v>123</v>
      </c>
      <c r="G295" s="2" t="s">
        <v>124</v>
      </c>
      <c r="H295" s="2" t="s">
        <v>163</v>
      </c>
      <c r="I295" s="2" t="s">
        <v>89</v>
      </c>
      <c r="J295" s="2" t="s">
        <v>44</v>
      </c>
      <c r="K295" s="6" t="s">
        <v>55</v>
      </c>
      <c r="L295" s="2" t="s">
        <v>66</v>
      </c>
      <c r="M295" s="2">
        <v>1</v>
      </c>
      <c r="N295" s="2">
        <v>800</v>
      </c>
      <c r="O295" s="48">
        <f t="shared" si="277"/>
        <v>800</v>
      </c>
      <c r="P295" s="389"/>
      <c r="Q295" s="70"/>
      <c r="R295" s="392"/>
      <c r="S295" s="395"/>
      <c r="T295" s="389"/>
      <c r="U295" s="399"/>
      <c r="V295" s="402"/>
      <c r="W295" s="405"/>
      <c r="X295" s="408"/>
      <c r="Y295" s="411"/>
      <c r="Z295" s="414"/>
      <c r="AA295" s="414"/>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x14ac:dyDescent="0.15">
      <c r="B296" s="4">
        <v>42361</v>
      </c>
      <c r="C296" s="5" t="s">
        <v>913</v>
      </c>
      <c r="D296" s="2">
        <v>5</v>
      </c>
      <c r="E296" s="6" t="s">
        <v>122</v>
      </c>
      <c r="F296" s="6" t="s">
        <v>123</v>
      </c>
      <c r="G296" s="2" t="s">
        <v>209</v>
      </c>
      <c r="H296" s="2" t="s">
        <v>163</v>
      </c>
      <c r="I296" s="2" t="s">
        <v>43</v>
      </c>
      <c r="J296" s="2" t="s">
        <v>62</v>
      </c>
      <c r="K296" s="6" t="s">
        <v>55</v>
      </c>
      <c r="L296" s="2" t="s">
        <v>66</v>
      </c>
      <c r="M296" s="2">
        <v>1</v>
      </c>
      <c r="N296" s="2">
        <v>980</v>
      </c>
      <c r="O296" s="48">
        <f t="shared" si="277"/>
        <v>980</v>
      </c>
      <c r="P296" s="389"/>
      <c r="Q296" s="70"/>
      <c r="R296" s="392"/>
      <c r="S296" s="395"/>
      <c r="T296" s="389"/>
      <c r="U296" s="399"/>
      <c r="V296" s="402"/>
      <c r="W296" s="405"/>
      <c r="X296" s="408"/>
      <c r="Y296" s="411"/>
      <c r="Z296" s="414"/>
      <c r="AA296" s="414"/>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x14ac:dyDescent="0.15">
      <c r="B297" s="4">
        <v>42361</v>
      </c>
      <c r="C297" s="5" t="s">
        <v>913</v>
      </c>
      <c r="D297" s="2">
        <v>6</v>
      </c>
      <c r="E297" s="6" t="s">
        <v>75</v>
      </c>
      <c r="F297" s="6" t="s">
        <v>204</v>
      </c>
      <c r="G297" s="2" t="s">
        <v>917</v>
      </c>
      <c r="H297" s="2" t="s">
        <v>205</v>
      </c>
      <c r="I297" s="2" t="s">
        <v>53</v>
      </c>
      <c r="J297" s="2" t="s">
        <v>62</v>
      </c>
      <c r="K297" s="6" t="s">
        <v>55</v>
      </c>
      <c r="L297" s="2" t="s">
        <v>66</v>
      </c>
      <c r="M297" s="2">
        <v>1</v>
      </c>
      <c r="N297" s="2">
        <v>1130</v>
      </c>
      <c r="O297" s="48">
        <f t="shared" si="277"/>
        <v>1130</v>
      </c>
      <c r="P297" s="389"/>
      <c r="Q297" s="70"/>
      <c r="R297" s="392"/>
      <c r="S297" s="395"/>
      <c r="T297" s="389"/>
      <c r="U297" s="399"/>
      <c r="V297" s="402"/>
      <c r="W297" s="405"/>
      <c r="X297" s="408"/>
      <c r="Y297" s="411"/>
      <c r="Z297" s="414"/>
      <c r="AA297" s="414"/>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x14ac:dyDescent="0.15">
      <c r="B298" s="4">
        <v>42361</v>
      </c>
      <c r="C298" s="5" t="s">
        <v>913</v>
      </c>
      <c r="D298" s="2">
        <v>7</v>
      </c>
      <c r="E298" s="6" t="s">
        <v>87</v>
      </c>
      <c r="F298" s="6" t="s">
        <v>41</v>
      </c>
      <c r="G298" s="2" t="s">
        <v>88</v>
      </c>
      <c r="H298" s="2" t="s">
        <v>163</v>
      </c>
      <c r="I298" s="2" t="s">
        <v>43</v>
      </c>
      <c r="J298" s="2" t="s">
        <v>44</v>
      </c>
      <c r="K298" s="6" t="s">
        <v>55</v>
      </c>
      <c r="L298" s="2" t="s">
        <v>66</v>
      </c>
      <c r="M298" s="2">
        <v>1</v>
      </c>
      <c r="N298" s="2">
        <v>775</v>
      </c>
      <c r="O298" s="48">
        <f t="shared" si="277"/>
        <v>775</v>
      </c>
      <c r="P298" s="389"/>
      <c r="Q298" s="70"/>
      <c r="R298" s="392"/>
      <c r="S298" s="395"/>
      <c r="T298" s="389"/>
      <c r="U298" s="399"/>
      <c r="V298" s="402"/>
      <c r="W298" s="405"/>
      <c r="X298" s="408"/>
      <c r="Y298" s="411"/>
      <c r="Z298" s="414"/>
      <c r="AA298" s="414"/>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918</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388">
        <f>SUM(O300:O301)</f>
        <v>80</v>
      </c>
      <c r="Q300" s="56"/>
      <c r="R300" s="391">
        <f>SUMPRODUCT(Q300:Q301+0)</f>
        <v>0</v>
      </c>
      <c r="S300" s="394">
        <f t="shared" ref="S300:S305" si="281">R300/P300</f>
        <v>0</v>
      </c>
      <c r="T300" s="397" t="e">
        <f>LOOKUP(S300,{0.4,0.45,0.5,0.55,0.6,0.65,0.7,0.75,0.8,0.85,0.9,0.95,1},{0.1,0.175,0.25,0.325,0.4,0.475,0.55,0.625,0.7,0.775,0.85,0.925,1})</f>
        <v>#N/A</v>
      </c>
      <c r="U300" s="398"/>
      <c r="V300" s="401"/>
      <c r="W300" s="404"/>
      <c r="X300" s="407"/>
      <c r="Y300" s="410">
        <f t="shared" ref="Y300:Y305" si="282">R300-(V300/10)-X300</f>
        <v>0</v>
      </c>
      <c r="Z300" s="413" t="e">
        <f t="shared" ref="Z300:Z305" si="283">Y300*T300*AE300</f>
        <v>#N/A</v>
      </c>
      <c r="AA300" s="413"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x14ac:dyDescent="0.15">
      <c r="B301" s="4">
        <v>42361</v>
      </c>
      <c r="C301" s="5" t="s">
        <v>918</v>
      </c>
      <c r="D301" s="2">
        <v>2</v>
      </c>
      <c r="E301" s="6" t="s">
        <v>56</v>
      </c>
      <c r="F301" s="6" t="s">
        <v>52</v>
      </c>
      <c r="G301" s="50"/>
      <c r="H301" s="2" t="s">
        <v>135</v>
      </c>
      <c r="I301" s="2" t="s">
        <v>53</v>
      </c>
      <c r="J301" s="2" t="s">
        <v>44</v>
      </c>
      <c r="K301" s="6" t="s">
        <v>55</v>
      </c>
      <c r="L301" s="2" t="s">
        <v>46</v>
      </c>
      <c r="M301" s="2">
        <v>1</v>
      </c>
      <c r="N301" s="2">
        <v>30</v>
      </c>
      <c r="O301" s="48">
        <f t="shared" si="280"/>
        <v>30</v>
      </c>
      <c r="P301" s="389"/>
      <c r="Q301" s="70"/>
      <c r="R301" s="392"/>
      <c r="S301" s="395"/>
      <c r="T301" s="389"/>
      <c r="U301" s="399"/>
      <c r="V301" s="402"/>
      <c r="W301" s="405"/>
      <c r="X301" s="408"/>
      <c r="Y301" s="411"/>
      <c r="Z301" s="414"/>
      <c r="AA301" s="414"/>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919</v>
      </c>
      <c r="D303" s="2">
        <v>1</v>
      </c>
      <c r="E303" s="6" t="s">
        <v>100</v>
      </c>
      <c r="F303" s="6" t="s">
        <v>126</v>
      </c>
      <c r="G303" s="2" t="s">
        <v>127</v>
      </c>
      <c r="H303" s="2" t="s">
        <v>920</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921</v>
      </c>
      <c r="D305" s="2">
        <v>1</v>
      </c>
      <c r="E305" s="6" t="s">
        <v>64</v>
      </c>
      <c r="F305" s="6" t="s">
        <v>101</v>
      </c>
      <c r="G305" s="2" t="s">
        <v>922</v>
      </c>
      <c r="H305" s="50"/>
      <c r="I305" s="2" t="s">
        <v>923</v>
      </c>
      <c r="J305" s="2" t="s">
        <v>44</v>
      </c>
      <c r="K305" s="6" t="s">
        <v>45</v>
      </c>
      <c r="L305" s="2" t="s">
        <v>64</v>
      </c>
      <c r="M305" s="2">
        <v>1</v>
      </c>
      <c r="N305" s="2">
        <v>3380</v>
      </c>
      <c r="O305" s="48">
        <f t="shared" ref="O305:O311" si="286">N305*M305</f>
        <v>3380</v>
      </c>
      <c r="P305" s="388">
        <f>SUM(O305:O311)</f>
        <v>11246</v>
      </c>
      <c r="Q305" s="56"/>
      <c r="R305" s="391">
        <f>SUMPRODUCT(Q305:Q311+0)</f>
        <v>0</v>
      </c>
      <c r="S305" s="394">
        <f t="shared" si="281"/>
        <v>0</v>
      </c>
      <c r="T305" s="397" t="e">
        <f>LOOKUP(S305,{0.4,0.45,0.5,0.55,0.6,0.65,0.7,0.75,0.8,0.85,0.9,0.95,1},{0.1,0.175,0.25,0.325,0.4,0.475,0.55,0.625,0.7,0.775,0.85,0.925,1})</f>
        <v>#N/A</v>
      </c>
      <c r="U305" s="398"/>
      <c r="V305" s="401"/>
      <c r="W305" s="404"/>
      <c r="X305" s="407"/>
      <c r="Y305" s="410">
        <f t="shared" si="282"/>
        <v>0</v>
      </c>
      <c r="Z305" s="413" t="e">
        <f t="shared" si="283"/>
        <v>#N/A</v>
      </c>
      <c r="AA305" s="413"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x14ac:dyDescent="0.15">
      <c r="B306" s="4">
        <v>42362</v>
      </c>
      <c r="C306" s="5" t="s">
        <v>921</v>
      </c>
      <c r="D306" s="2">
        <v>2</v>
      </c>
      <c r="E306" s="6" t="s">
        <v>102</v>
      </c>
      <c r="F306" s="6" t="s">
        <v>130</v>
      </c>
      <c r="G306" s="2" t="s">
        <v>152</v>
      </c>
      <c r="H306" s="2" t="s">
        <v>924</v>
      </c>
      <c r="I306" s="2" t="s">
        <v>104</v>
      </c>
      <c r="J306" s="2" t="s">
        <v>44</v>
      </c>
      <c r="K306" s="6" t="s">
        <v>45</v>
      </c>
      <c r="L306" s="2" t="s">
        <v>64</v>
      </c>
      <c r="M306" s="2">
        <v>1</v>
      </c>
      <c r="N306" s="2">
        <v>2560</v>
      </c>
      <c r="O306" s="48">
        <f t="shared" si="286"/>
        <v>2560</v>
      </c>
      <c r="P306" s="389"/>
      <c r="Q306" s="70"/>
      <c r="R306" s="392"/>
      <c r="S306" s="395"/>
      <c r="T306" s="389"/>
      <c r="U306" s="399"/>
      <c r="V306" s="402"/>
      <c r="W306" s="405"/>
      <c r="X306" s="408"/>
      <c r="Y306" s="411"/>
      <c r="Z306" s="414"/>
      <c r="AA306" s="414"/>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x14ac:dyDescent="0.15">
      <c r="B307" s="4">
        <v>42362</v>
      </c>
      <c r="C307" s="5" t="s">
        <v>921</v>
      </c>
      <c r="D307" s="2">
        <v>3</v>
      </c>
      <c r="E307" s="6" t="s">
        <v>90</v>
      </c>
      <c r="F307" s="6" t="s">
        <v>91</v>
      </c>
      <c r="G307" s="2" t="s">
        <v>925</v>
      </c>
      <c r="H307" s="2" t="s">
        <v>926</v>
      </c>
      <c r="I307" s="2" t="s">
        <v>180</v>
      </c>
      <c r="J307" s="2" t="s">
        <v>44</v>
      </c>
      <c r="K307" s="6" t="s">
        <v>45</v>
      </c>
      <c r="L307" s="2" t="s">
        <v>64</v>
      </c>
      <c r="M307" s="2">
        <v>1</v>
      </c>
      <c r="N307" s="2">
        <v>1780</v>
      </c>
      <c r="O307" s="48">
        <f t="shared" si="286"/>
        <v>1780</v>
      </c>
      <c r="P307" s="389"/>
      <c r="Q307" s="70"/>
      <c r="R307" s="392"/>
      <c r="S307" s="395"/>
      <c r="T307" s="389"/>
      <c r="U307" s="399"/>
      <c r="V307" s="402"/>
      <c r="W307" s="405"/>
      <c r="X307" s="408"/>
      <c r="Y307" s="411"/>
      <c r="Z307" s="414"/>
      <c r="AA307" s="414"/>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x14ac:dyDescent="0.15">
      <c r="B308" s="4">
        <v>42362</v>
      </c>
      <c r="C308" s="5" t="s">
        <v>921</v>
      </c>
      <c r="D308" s="2">
        <v>4</v>
      </c>
      <c r="E308" s="6" t="s">
        <v>92</v>
      </c>
      <c r="F308" s="6" t="s">
        <v>91</v>
      </c>
      <c r="G308" s="2" t="s">
        <v>927</v>
      </c>
      <c r="H308" s="2" t="s">
        <v>926</v>
      </c>
      <c r="I308" s="2" t="s">
        <v>180</v>
      </c>
      <c r="J308" s="2" t="s">
        <v>44</v>
      </c>
      <c r="K308" s="6" t="s">
        <v>45</v>
      </c>
      <c r="L308" s="2" t="s">
        <v>64</v>
      </c>
      <c r="M308" s="2">
        <v>1</v>
      </c>
      <c r="N308" s="2">
        <v>1290</v>
      </c>
      <c r="O308" s="48">
        <f t="shared" si="286"/>
        <v>1290</v>
      </c>
      <c r="P308" s="389"/>
      <c r="Q308" s="70"/>
      <c r="R308" s="392"/>
      <c r="S308" s="395"/>
      <c r="T308" s="389"/>
      <c r="U308" s="399"/>
      <c r="V308" s="402"/>
      <c r="W308" s="405"/>
      <c r="X308" s="408"/>
      <c r="Y308" s="411"/>
      <c r="Z308" s="414"/>
      <c r="AA308" s="414"/>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x14ac:dyDescent="0.15">
      <c r="B309" s="4">
        <v>42362</v>
      </c>
      <c r="C309" s="5" t="s">
        <v>921</v>
      </c>
      <c r="D309" s="2">
        <v>5</v>
      </c>
      <c r="E309" s="6" t="s">
        <v>83</v>
      </c>
      <c r="F309" s="6" t="s">
        <v>79</v>
      </c>
      <c r="G309" s="2" t="s">
        <v>227</v>
      </c>
      <c r="H309" s="2" t="s">
        <v>286</v>
      </c>
      <c r="I309" s="2">
        <v>42</v>
      </c>
      <c r="J309" s="2" t="s">
        <v>44</v>
      </c>
      <c r="K309" s="6" t="s">
        <v>45</v>
      </c>
      <c r="L309" s="2" t="s">
        <v>64</v>
      </c>
      <c r="M309" s="2">
        <v>1</v>
      </c>
      <c r="N309" s="2">
        <v>1628</v>
      </c>
      <c r="O309" s="48">
        <f t="shared" si="286"/>
        <v>1628</v>
      </c>
      <c r="P309" s="389"/>
      <c r="Q309" s="70"/>
      <c r="R309" s="392"/>
      <c r="S309" s="395"/>
      <c r="T309" s="389"/>
      <c r="U309" s="399"/>
      <c r="V309" s="402"/>
      <c r="W309" s="405"/>
      <c r="X309" s="408"/>
      <c r="Y309" s="411"/>
      <c r="Z309" s="414"/>
      <c r="AA309" s="414"/>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x14ac:dyDescent="0.15">
      <c r="B310" s="4">
        <v>42362</v>
      </c>
      <c r="C310" s="5" t="s">
        <v>921</v>
      </c>
      <c r="D310" s="2">
        <v>6</v>
      </c>
      <c r="E310" s="6" t="s">
        <v>87</v>
      </c>
      <c r="F310" s="6" t="s">
        <v>182</v>
      </c>
      <c r="G310" s="2" t="s">
        <v>99</v>
      </c>
      <c r="H310" s="2" t="s">
        <v>183</v>
      </c>
      <c r="I310" s="2" t="s">
        <v>180</v>
      </c>
      <c r="J310" s="2" t="s">
        <v>44</v>
      </c>
      <c r="K310" s="6" t="s">
        <v>45</v>
      </c>
      <c r="L310" s="2" t="s">
        <v>64</v>
      </c>
      <c r="M310" s="2">
        <v>1</v>
      </c>
      <c r="N310" s="2">
        <v>350</v>
      </c>
      <c r="O310" s="48">
        <f t="shared" si="286"/>
        <v>350</v>
      </c>
      <c r="P310" s="389"/>
      <c r="Q310" s="70"/>
      <c r="R310" s="392"/>
      <c r="S310" s="395"/>
      <c r="T310" s="389"/>
      <c r="U310" s="399"/>
      <c r="V310" s="402"/>
      <c r="W310" s="405"/>
      <c r="X310" s="408"/>
      <c r="Y310" s="411"/>
      <c r="Z310" s="414"/>
      <c r="AA310" s="414"/>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x14ac:dyDescent="0.15">
      <c r="B311" s="4">
        <v>42362</v>
      </c>
      <c r="C311" s="5" t="s">
        <v>921</v>
      </c>
      <c r="D311" s="2">
        <v>7</v>
      </c>
      <c r="E311" s="6" t="s">
        <v>50</v>
      </c>
      <c r="F311" s="6" t="s">
        <v>590</v>
      </c>
      <c r="G311" s="50"/>
      <c r="H311" s="2" t="s">
        <v>163</v>
      </c>
      <c r="I311" s="2" t="s">
        <v>43</v>
      </c>
      <c r="J311" s="2" t="s">
        <v>44</v>
      </c>
      <c r="K311" s="6" t="s">
        <v>45</v>
      </c>
      <c r="L311" s="2" t="s">
        <v>64</v>
      </c>
      <c r="M311" s="2">
        <v>1</v>
      </c>
      <c r="N311" s="2">
        <v>258</v>
      </c>
      <c r="O311" s="48">
        <f t="shared" si="286"/>
        <v>258</v>
      </c>
      <c r="P311" s="389"/>
      <c r="Q311" s="70"/>
      <c r="R311" s="392"/>
      <c r="S311" s="395"/>
      <c r="T311" s="389"/>
      <c r="U311" s="399"/>
      <c r="V311" s="402"/>
      <c r="W311" s="405"/>
      <c r="X311" s="408"/>
      <c r="Y311" s="411"/>
      <c r="Z311" s="414"/>
      <c r="AA311" s="414"/>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928</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929</v>
      </c>
      <c r="D315" s="2">
        <v>1</v>
      </c>
      <c r="E315" s="6" t="s">
        <v>224</v>
      </c>
      <c r="F315" s="6"/>
      <c r="G315" s="2" t="s">
        <v>862</v>
      </c>
      <c r="H315" s="2" t="s">
        <v>163</v>
      </c>
      <c r="I315" s="2" t="s">
        <v>195</v>
      </c>
      <c r="J315" s="2" t="s">
        <v>44</v>
      </c>
      <c r="K315" s="6" t="s">
        <v>45</v>
      </c>
      <c r="L315" s="2" t="s">
        <v>66</v>
      </c>
      <c r="M315" s="2">
        <v>1</v>
      </c>
      <c r="N315" s="2">
        <v>500</v>
      </c>
      <c r="O315" s="48">
        <f t="shared" si="289"/>
        <v>500</v>
      </c>
      <c r="P315" s="388">
        <f>SUM(O315:O316)</f>
        <v>2460</v>
      </c>
      <c r="Q315" s="56"/>
      <c r="R315" s="391">
        <f>SUMPRODUCT(Q315:Q316+0)</f>
        <v>0</v>
      </c>
      <c r="S315" s="394">
        <f t="shared" si="290"/>
        <v>0</v>
      </c>
      <c r="T315" s="397" t="e">
        <f>LOOKUP(S315,{0.4,0.45,0.5,0.55,0.6,0.65,0.7,0.75,0.8,0.85,0.9,0.95,1},{0.1,0.175,0.25,0.325,0.4,0.475,0.55,0.625,0.7,0.775,0.85,0.925,1})</f>
        <v>#N/A</v>
      </c>
      <c r="U315" s="398"/>
      <c r="V315" s="401"/>
      <c r="W315" s="404"/>
      <c r="X315" s="407"/>
      <c r="Y315" s="410">
        <f t="shared" si="291"/>
        <v>0</v>
      </c>
      <c r="Z315" s="413" t="e">
        <f t="shared" si="292"/>
        <v>#N/A</v>
      </c>
      <c r="AA315" s="413"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x14ac:dyDescent="0.15">
      <c r="B316" s="4">
        <v>42362</v>
      </c>
      <c r="C316" s="5" t="s">
        <v>929</v>
      </c>
      <c r="D316" s="2">
        <v>2</v>
      </c>
      <c r="E316" s="6" t="s">
        <v>143</v>
      </c>
      <c r="F316" s="6" t="s">
        <v>120</v>
      </c>
      <c r="G316" s="2" t="s">
        <v>801</v>
      </c>
      <c r="H316" s="2" t="s">
        <v>163</v>
      </c>
      <c r="I316" s="2">
        <v>26.5</v>
      </c>
      <c r="J316" s="2" t="s">
        <v>44</v>
      </c>
      <c r="K316" s="6" t="s">
        <v>45</v>
      </c>
      <c r="L316" s="2" t="s">
        <v>66</v>
      </c>
      <c r="M316" s="2">
        <v>1</v>
      </c>
      <c r="N316" s="2">
        <v>1960</v>
      </c>
      <c r="O316" s="48">
        <f t="shared" si="289"/>
        <v>1960</v>
      </c>
      <c r="P316" s="389"/>
      <c r="Q316" s="70"/>
      <c r="R316" s="392"/>
      <c r="S316" s="395"/>
      <c r="T316" s="389"/>
      <c r="U316" s="399"/>
      <c r="V316" s="402"/>
      <c r="W316" s="405"/>
      <c r="X316" s="408"/>
      <c r="Y316" s="411"/>
      <c r="Z316" s="414"/>
      <c r="AA316" s="414"/>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930</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931</v>
      </c>
      <c r="D320" s="2">
        <v>1</v>
      </c>
      <c r="E320" s="6" t="s">
        <v>224</v>
      </c>
      <c r="F320" s="6"/>
      <c r="G320" s="2" t="s">
        <v>932</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933</v>
      </c>
      <c r="D322" s="2">
        <v>1</v>
      </c>
      <c r="E322" s="6" t="s">
        <v>69</v>
      </c>
      <c r="F322" s="6" t="s">
        <v>185</v>
      </c>
      <c r="G322" s="2" t="s">
        <v>189</v>
      </c>
      <c r="H322" s="2" t="s">
        <v>750</v>
      </c>
      <c r="I322" s="2" t="s">
        <v>104</v>
      </c>
      <c r="J322" s="2" t="s">
        <v>44</v>
      </c>
      <c r="K322" s="6" t="s">
        <v>63</v>
      </c>
      <c r="L322" s="2" t="s">
        <v>66</v>
      </c>
      <c r="M322" s="2">
        <v>1</v>
      </c>
      <c r="N322" s="2">
        <v>680</v>
      </c>
      <c r="O322" s="48">
        <f t="shared" si="295"/>
        <v>680</v>
      </c>
      <c r="P322" s="388">
        <f>SUM(O322:O323)</f>
        <v>1130</v>
      </c>
      <c r="Q322" s="56"/>
      <c r="R322" s="391">
        <f>SUMPRODUCT(Q322:Q323+0)</f>
        <v>0</v>
      </c>
      <c r="S322" s="394">
        <f t="shared" si="297"/>
        <v>0</v>
      </c>
      <c r="T322" s="397" t="e">
        <f>LOOKUP(S322,{0.4,0.45,0.5,0.55,0.6,0.65,0.7,0.75,0.8,0.85,0.9,0.95,1},{0.1,0.175,0.25,0.325,0.4,0.475,0.55,0.625,0.7,0.775,0.85,0.925,1})</f>
        <v>#N/A</v>
      </c>
      <c r="U322" s="398"/>
      <c r="V322" s="401"/>
      <c r="W322" s="404"/>
      <c r="X322" s="407"/>
      <c r="Y322" s="410">
        <f t="shared" si="298"/>
        <v>0</v>
      </c>
      <c r="Z322" s="413" t="e">
        <f t="shared" si="299"/>
        <v>#N/A</v>
      </c>
      <c r="AA322" s="413"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x14ac:dyDescent="0.15">
      <c r="B323" s="4">
        <v>42364</v>
      </c>
      <c r="C323" s="5" t="s">
        <v>933</v>
      </c>
      <c r="D323" s="2">
        <v>2</v>
      </c>
      <c r="E323" s="6" t="s">
        <v>75</v>
      </c>
      <c r="F323" s="6" t="s">
        <v>416</v>
      </c>
      <c r="G323" s="2" t="s">
        <v>934</v>
      </c>
      <c r="H323" s="2" t="s">
        <v>935</v>
      </c>
      <c r="I323" s="2" t="s">
        <v>53</v>
      </c>
      <c r="J323" s="2" t="s">
        <v>44</v>
      </c>
      <c r="K323" s="6" t="s">
        <v>63</v>
      </c>
      <c r="L323" s="2" t="s">
        <v>66</v>
      </c>
      <c r="M323" s="2">
        <v>1</v>
      </c>
      <c r="N323" s="2">
        <v>450</v>
      </c>
      <c r="O323" s="48">
        <f t="shared" si="295"/>
        <v>450</v>
      </c>
      <c r="P323" s="389"/>
      <c r="Q323" s="70"/>
      <c r="R323" s="392"/>
      <c r="S323" s="395"/>
      <c r="T323" s="389"/>
      <c r="U323" s="399"/>
      <c r="V323" s="402"/>
      <c r="W323" s="405"/>
      <c r="X323" s="408"/>
      <c r="Y323" s="411"/>
      <c r="Z323" s="414"/>
      <c r="AA323" s="414"/>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936</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388">
        <f>SUM(O325:O326)</f>
        <v>70</v>
      </c>
      <c r="Q325" s="56"/>
      <c r="R325" s="391">
        <f>SUMPRODUCT(Q325:Q326+0)</f>
        <v>0</v>
      </c>
      <c r="S325" s="394">
        <f t="shared" si="297"/>
        <v>0</v>
      </c>
      <c r="T325" s="397" t="e">
        <f>LOOKUP(S325,{0.4,0.45,0.5,0.55,0.6,0.65,0.7,0.75,0.8,0.85,0.9,0.95,1},{0.1,0.175,0.25,0.325,0.4,0.475,0.55,0.625,0.7,0.775,0.85,0.925,1})</f>
        <v>#N/A</v>
      </c>
      <c r="U325" s="398"/>
      <c r="V325" s="401"/>
      <c r="W325" s="404"/>
      <c r="X325" s="407"/>
      <c r="Y325" s="410">
        <f t="shared" si="298"/>
        <v>0</v>
      </c>
      <c r="Z325" s="413" t="e">
        <f t="shared" si="299"/>
        <v>#N/A</v>
      </c>
      <c r="AA325" s="413"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x14ac:dyDescent="0.15">
      <c r="B326" s="4">
        <v>42364</v>
      </c>
      <c r="C326" s="5" t="s">
        <v>936</v>
      </c>
      <c r="D326" s="2">
        <v>2</v>
      </c>
      <c r="E326" s="6" t="s">
        <v>50</v>
      </c>
      <c r="F326" s="6" t="s">
        <v>112</v>
      </c>
      <c r="G326" s="50"/>
      <c r="H326" s="2" t="s">
        <v>163</v>
      </c>
      <c r="I326" s="2" t="s">
        <v>53</v>
      </c>
      <c r="J326" s="2" t="s">
        <v>62</v>
      </c>
      <c r="K326" s="6" t="s">
        <v>45</v>
      </c>
      <c r="L326" s="2" t="s">
        <v>46</v>
      </c>
      <c r="M326" s="2">
        <v>1</v>
      </c>
      <c r="N326" s="2">
        <v>50</v>
      </c>
      <c r="O326" s="48">
        <f t="shared" si="301"/>
        <v>50</v>
      </c>
      <c r="P326" s="389"/>
      <c r="Q326" s="70"/>
      <c r="R326" s="392"/>
      <c r="S326" s="395"/>
      <c r="T326" s="389"/>
      <c r="U326" s="399"/>
      <c r="V326" s="402"/>
      <c r="W326" s="405"/>
      <c r="X326" s="408"/>
      <c r="Y326" s="411"/>
      <c r="Z326" s="414"/>
      <c r="AA326" s="414"/>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937</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938</v>
      </c>
      <c r="D330" s="2">
        <v>1</v>
      </c>
      <c r="E330" s="6" t="s">
        <v>56</v>
      </c>
      <c r="F330" s="6" t="s">
        <v>52</v>
      </c>
      <c r="G330" s="50"/>
      <c r="H330" s="2" t="s">
        <v>939</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940</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941</v>
      </c>
      <c r="D334" s="2">
        <v>1</v>
      </c>
      <c r="E334" s="6" t="s">
        <v>69</v>
      </c>
      <c r="F334" s="6" t="s">
        <v>185</v>
      </c>
      <c r="G334" s="2" t="s">
        <v>189</v>
      </c>
      <c r="H334" s="2" t="s">
        <v>283</v>
      </c>
      <c r="I334" s="2" t="s">
        <v>104</v>
      </c>
      <c r="J334" s="2" t="s">
        <v>44</v>
      </c>
      <c r="K334" s="6" t="s">
        <v>63</v>
      </c>
      <c r="L334" s="2" t="s">
        <v>66</v>
      </c>
      <c r="M334" s="2">
        <v>1</v>
      </c>
      <c r="N334" s="2">
        <v>680</v>
      </c>
      <c r="O334" s="48">
        <f t="shared" si="309"/>
        <v>680</v>
      </c>
      <c r="P334" s="388">
        <f>SUM(O334:O335)</f>
        <v>978</v>
      </c>
      <c r="Q334" s="56"/>
      <c r="R334" s="391">
        <f>SUMPRODUCT(Q334:Q335+0)</f>
        <v>0</v>
      </c>
      <c r="S334" s="394">
        <f t="shared" ref="S334:S339" si="311">R334/P334</f>
        <v>0</v>
      </c>
      <c r="T334" s="397" t="e">
        <f>LOOKUP(S334,{0.4,0.45,0.5,0.55,0.6,0.65,0.7,0.75,0.8,0.85,0.9,0.95,1},{0.1,0.175,0.25,0.325,0.4,0.475,0.55,0.625,0.7,0.775,0.85,0.925,1})</f>
        <v>#N/A</v>
      </c>
      <c r="U334" s="398"/>
      <c r="V334" s="401"/>
      <c r="W334" s="404"/>
      <c r="X334" s="407"/>
      <c r="Y334" s="410">
        <f t="shared" ref="Y334:Y339" si="312">R334-(V334/10)-X334</f>
        <v>0</v>
      </c>
      <c r="Z334" s="413" t="e">
        <f t="shared" ref="Z334:Z339" si="313">Y334*T334*AE334</f>
        <v>#N/A</v>
      </c>
      <c r="AA334" s="413"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x14ac:dyDescent="0.15">
      <c r="B335" s="4">
        <v>42365</v>
      </c>
      <c r="C335" s="5" t="s">
        <v>941</v>
      </c>
      <c r="D335" s="2">
        <v>2</v>
      </c>
      <c r="E335" s="6" t="s">
        <v>75</v>
      </c>
      <c r="F335" s="6" t="s">
        <v>185</v>
      </c>
      <c r="G335" s="2" t="s">
        <v>942</v>
      </c>
      <c r="H335" s="2" t="s">
        <v>283</v>
      </c>
      <c r="I335" s="2" t="s">
        <v>53</v>
      </c>
      <c r="J335" s="2" t="s">
        <v>44</v>
      </c>
      <c r="K335" s="6" t="s">
        <v>63</v>
      </c>
      <c r="L335" s="2" t="s">
        <v>66</v>
      </c>
      <c r="M335" s="2">
        <v>1</v>
      </c>
      <c r="N335" s="2">
        <v>298</v>
      </c>
      <c r="O335" s="48">
        <f t="shared" si="309"/>
        <v>298</v>
      </c>
      <c r="P335" s="389"/>
      <c r="Q335" s="70"/>
      <c r="R335" s="392"/>
      <c r="S335" s="395"/>
      <c r="T335" s="389"/>
      <c r="U335" s="399"/>
      <c r="V335" s="402"/>
      <c r="W335" s="405"/>
      <c r="X335" s="408"/>
      <c r="Y335" s="411"/>
      <c r="Z335" s="414"/>
      <c r="AA335" s="414"/>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943</v>
      </c>
      <c r="D337" s="2">
        <v>1</v>
      </c>
      <c r="E337" s="6" t="s">
        <v>224</v>
      </c>
      <c r="F337" s="6"/>
      <c r="G337" s="2" t="s">
        <v>944</v>
      </c>
      <c r="H337" s="2" t="s">
        <v>187</v>
      </c>
      <c r="I337" s="2" t="s">
        <v>841</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945</v>
      </c>
      <c r="D339" s="2">
        <v>1</v>
      </c>
      <c r="E339" s="6" t="s">
        <v>224</v>
      </c>
      <c r="F339" s="6"/>
      <c r="G339" s="2" t="s">
        <v>862</v>
      </c>
      <c r="H339" s="2" t="s">
        <v>163</v>
      </c>
      <c r="I339" s="2" t="s">
        <v>732</v>
      </c>
      <c r="J339" s="2" t="s">
        <v>44</v>
      </c>
      <c r="K339" s="6" t="s">
        <v>63</v>
      </c>
      <c r="L339" s="2" t="s">
        <v>66</v>
      </c>
      <c r="M339" s="2">
        <v>1</v>
      </c>
      <c r="N339" s="2">
        <v>500</v>
      </c>
      <c r="O339" s="48">
        <f t="shared" si="315"/>
        <v>500</v>
      </c>
      <c r="P339" s="388">
        <f>SUM(O339:O342)</f>
        <v>4040</v>
      </c>
      <c r="Q339" s="56"/>
      <c r="R339" s="391">
        <f>SUMPRODUCT(Q339:Q342+0)</f>
        <v>0</v>
      </c>
      <c r="S339" s="394">
        <f t="shared" si="311"/>
        <v>0</v>
      </c>
      <c r="T339" s="397" t="e">
        <f>LOOKUP(S339,{0.4,0.45,0.5,0.55,0.6,0.65,0.7,0.75,0.8,0.85,0.9,0.95,1},{0.1,0.175,0.25,0.325,0.4,0.475,0.55,0.625,0.7,0.775,0.85,0.925,1})</f>
        <v>#N/A</v>
      </c>
      <c r="U339" s="398"/>
      <c r="V339" s="401"/>
      <c r="W339" s="404"/>
      <c r="X339" s="407"/>
      <c r="Y339" s="410">
        <f t="shared" si="312"/>
        <v>0</v>
      </c>
      <c r="Z339" s="413" t="e">
        <f t="shared" si="313"/>
        <v>#N/A</v>
      </c>
      <c r="AA339" s="413"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x14ac:dyDescent="0.15">
      <c r="B340" s="4">
        <v>42365</v>
      </c>
      <c r="C340" s="5" t="s">
        <v>945</v>
      </c>
      <c r="D340" s="2">
        <v>2</v>
      </c>
      <c r="E340" s="6" t="s">
        <v>224</v>
      </c>
      <c r="F340" s="6"/>
      <c r="G340" s="2" t="s">
        <v>731</v>
      </c>
      <c r="H340" s="2" t="s">
        <v>187</v>
      </c>
      <c r="I340" s="2" t="s">
        <v>757</v>
      </c>
      <c r="J340" s="2" t="s">
        <v>44</v>
      </c>
      <c r="K340" s="6" t="s">
        <v>63</v>
      </c>
      <c r="L340" s="2" t="s">
        <v>66</v>
      </c>
      <c r="M340" s="2">
        <v>1</v>
      </c>
      <c r="N340" s="2">
        <v>500</v>
      </c>
      <c r="O340" s="48">
        <f t="shared" si="315"/>
        <v>500</v>
      </c>
      <c r="P340" s="389"/>
      <c r="Q340" s="70"/>
      <c r="R340" s="392"/>
      <c r="S340" s="395"/>
      <c r="T340" s="389"/>
      <c r="U340" s="399"/>
      <c r="V340" s="402"/>
      <c r="W340" s="405"/>
      <c r="X340" s="408"/>
      <c r="Y340" s="411"/>
      <c r="Z340" s="414"/>
      <c r="AA340" s="414"/>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x14ac:dyDescent="0.15">
      <c r="B341" s="4">
        <v>42365</v>
      </c>
      <c r="C341" s="5" t="s">
        <v>945</v>
      </c>
      <c r="D341" s="2">
        <v>3</v>
      </c>
      <c r="E341" s="6" t="s">
        <v>143</v>
      </c>
      <c r="F341" s="6" t="s">
        <v>221</v>
      </c>
      <c r="G341" s="2" t="s">
        <v>177</v>
      </c>
      <c r="H341" s="2" t="s">
        <v>161</v>
      </c>
      <c r="I341" s="2" t="s">
        <v>222</v>
      </c>
      <c r="J341" s="2" t="s">
        <v>44</v>
      </c>
      <c r="K341" s="6" t="s">
        <v>63</v>
      </c>
      <c r="L341" s="2" t="s">
        <v>66</v>
      </c>
      <c r="M341" s="2">
        <v>1</v>
      </c>
      <c r="N341" s="2">
        <v>1520</v>
      </c>
      <c r="O341" s="48">
        <f t="shared" si="315"/>
        <v>1520</v>
      </c>
      <c r="P341" s="389"/>
      <c r="Q341" s="70"/>
      <c r="R341" s="392"/>
      <c r="S341" s="395"/>
      <c r="T341" s="389"/>
      <c r="U341" s="399"/>
      <c r="V341" s="402"/>
      <c r="W341" s="405"/>
      <c r="X341" s="408"/>
      <c r="Y341" s="411"/>
      <c r="Z341" s="414"/>
      <c r="AA341" s="414"/>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x14ac:dyDescent="0.15">
      <c r="B342" s="4">
        <v>42365</v>
      </c>
      <c r="C342" s="5" t="s">
        <v>945</v>
      </c>
      <c r="D342" s="2">
        <v>4</v>
      </c>
      <c r="E342" s="6" t="s">
        <v>143</v>
      </c>
      <c r="F342" s="6" t="s">
        <v>221</v>
      </c>
      <c r="G342" s="2" t="s">
        <v>177</v>
      </c>
      <c r="H342" s="2" t="s">
        <v>147</v>
      </c>
      <c r="I342" s="2" t="s">
        <v>222</v>
      </c>
      <c r="J342" s="2" t="s">
        <v>44</v>
      </c>
      <c r="K342" s="6" t="s">
        <v>63</v>
      </c>
      <c r="L342" s="2" t="s">
        <v>66</v>
      </c>
      <c r="M342" s="2">
        <v>1</v>
      </c>
      <c r="N342" s="2">
        <v>1520</v>
      </c>
      <c r="O342" s="48">
        <f t="shared" si="315"/>
        <v>1520</v>
      </c>
      <c r="P342" s="389"/>
      <c r="Q342" s="70"/>
      <c r="R342" s="392"/>
      <c r="S342" s="395"/>
      <c r="T342" s="389"/>
      <c r="U342" s="399"/>
      <c r="V342" s="402"/>
      <c r="W342" s="405"/>
      <c r="X342" s="408"/>
      <c r="Y342" s="411"/>
      <c r="Z342" s="414"/>
      <c r="AA342" s="414"/>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946</v>
      </c>
      <c r="D344" s="2">
        <v>1</v>
      </c>
      <c r="E344" s="6" t="s">
        <v>69</v>
      </c>
      <c r="F344" s="6" t="s">
        <v>185</v>
      </c>
      <c r="G344" s="2" t="s">
        <v>947</v>
      </c>
      <c r="H344" s="2" t="s">
        <v>282</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948</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949</v>
      </c>
      <c r="D348" s="2">
        <v>1</v>
      </c>
      <c r="E348" s="6" t="s">
        <v>90</v>
      </c>
      <c r="F348" s="6" t="s">
        <v>107</v>
      </c>
      <c r="G348" s="2" t="s">
        <v>950</v>
      </c>
      <c r="H348" s="2" t="s">
        <v>951</v>
      </c>
      <c r="I348" s="2" t="s">
        <v>43</v>
      </c>
      <c r="J348" s="2" t="s">
        <v>44</v>
      </c>
      <c r="K348" s="6" t="s">
        <v>55</v>
      </c>
      <c r="L348" s="2" t="s">
        <v>66</v>
      </c>
      <c r="M348" s="2">
        <v>1</v>
      </c>
      <c r="N348" s="2">
        <v>1098</v>
      </c>
      <c r="O348" s="48">
        <f t="shared" si="318"/>
        <v>1098</v>
      </c>
      <c r="P348" s="388">
        <f>SUM(O348:O352)</f>
        <v>2979</v>
      </c>
      <c r="Q348" s="56"/>
      <c r="R348" s="391">
        <f>SUMPRODUCT(Q348:Q352+0)</f>
        <v>0</v>
      </c>
      <c r="S348" s="394">
        <f t="shared" si="319"/>
        <v>0</v>
      </c>
      <c r="T348" s="397" t="e">
        <f>LOOKUP(S348,{0.4,0.45,0.5,0.55,0.6,0.65,0.7,0.75,0.8,0.85,0.9,0.95,1},{0.1,0.175,0.25,0.325,0.4,0.475,0.55,0.625,0.7,0.775,0.85,0.925,1})</f>
        <v>#N/A</v>
      </c>
      <c r="U348" s="398"/>
      <c r="V348" s="401"/>
      <c r="W348" s="404"/>
      <c r="X348" s="407"/>
      <c r="Y348" s="410">
        <f t="shared" si="320"/>
        <v>0</v>
      </c>
      <c r="Z348" s="413" t="e">
        <f t="shared" si="321"/>
        <v>#N/A</v>
      </c>
      <c r="AA348" s="413"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x14ac:dyDescent="0.15">
      <c r="B349" s="4">
        <v>42365</v>
      </c>
      <c r="C349" s="5" t="s">
        <v>949</v>
      </c>
      <c r="D349" s="2">
        <v>2</v>
      </c>
      <c r="E349" s="6" t="s">
        <v>92</v>
      </c>
      <c r="F349" s="6" t="s">
        <v>91</v>
      </c>
      <c r="G349" s="2" t="s">
        <v>952</v>
      </c>
      <c r="H349" s="2" t="s">
        <v>953</v>
      </c>
      <c r="I349" s="2" t="s">
        <v>43</v>
      </c>
      <c r="J349" s="2" t="s">
        <v>44</v>
      </c>
      <c r="K349" s="6" t="s">
        <v>55</v>
      </c>
      <c r="L349" s="2" t="s">
        <v>66</v>
      </c>
      <c r="M349" s="2">
        <v>1</v>
      </c>
      <c r="N349" s="2">
        <v>1280</v>
      </c>
      <c r="O349" s="48">
        <f t="shared" si="318"/>
        <v>1280</v>
      </c>
      <c r="P349" s="389"/>
      <c r="Q349" s="70"/>
      <c r="R349" s="392"/>
      <c r="S349" s="395"/>
      <c r="T349" s="389"/>
      <c r="U349" s="399"/>
      <c r="V349" s="402"/>
      <c r="W349" s="405"/>
      <c r="X349" s="408"/>
      <c r="Y349" s="411"/>
      <c r="Z349" s="414"/>
      <c r="AA349" s="414"/>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x14ac:dyDescent="0.15">
      <c r="B350" s="4">
        <v>42365</v>
      </c>
      <c r="C350" s="5" t="s">
        <v>949</v>
      </c>
      <c r="D350" s="2">
        <v>3</v>
      </c>
      <c r="E350" s="6" t="s">
        <v>50</v>
      </c>
      <c r="F350" s="6" t="s">
        <v>590</v>
      </c>
      <c r="G350" s="50"/>
      <c r="H350" s="2" t="s">
        <v>135</v>
      </c>
      <c r="I350" s="2" t="s">
        <v>43</v>
      </c>
      <c r="J350" s="2" t="s">
        <v>44</v>
      </c>
      <c r="K350" s="6" t="s">
        <v>55</v>
      </c>
      <c r="L350" s="2" t="s">
        <v>66</v>
      </c>
      <c r="M350" s="2">
        <v>1</v>
      </c>
      <c r="N350" s="2">
        <v>158</v>
      </c>
      <c r="O350" s="48">
        <f t="shared" si="318"/>
        <v>158</v>
      </c>
      <c r="P350" s="389"/>
      <c r="Q350" s="70"/>
      <c r="R350" s="392"/>
      <c r="S350" s="395"/>
      <c r="T350" s="389"/>
      <c r="U350" s="399"/>
      <c r="V350" s="402"/>
      <c r="W350" s="405"/>
      <c r="X350" s="408"/>
      <c r="Y350" s="411"/>
      <c r="Z350" s="414"/>
      <c r="AA350" s="414"/>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x14ac:dyDescent="0.15">
      <c r="B351" s="4">
        <v>42365</v>
      </c>
      <c r="C351" s="5" t="s">
        <v>949</v>
      </c>
      <c r="D351" s="2">
        <v>4</v>
      </c>
      <c r="E351" s="6" t="s">
        <v>56</v>
      </c>
      <c r="F351" s="6" t="s">
        <v>79</v>
      </c>
      <c r="G351" s="2" t="s">
        <v>105</v>
      </c>
      <c r="H351" s="2" t="s">
        <v>262</v>
      </c>
      <c r="I351" s="2" t="s">
        <v>53</v>
      </c>
      <c r="J351" s="2" t="s">
        <v>62</v>
      </c>
      <c r="K351" s="6" t="s">
        <v>55</v>
      </c>
      <c r="L351" s="2" t="s">
        <v>66</v>
      </c>
      <c r="M351" s="2">
        <v>1</v>
      </c>
      <c r="N351" s="2">
        <v>158</v>
      </c>
      <c r="O351" s="48">
        <f t="shared" si="318"/>
        <v>158</v>
      </c>
      <c r="P351" s="389"/>
      <c r="Q351" s="70"/>
      <c r="R351" s="392"/>
      <c r="S351" s="395"/>
      <c r="T351" s="389"/>
      <c r="U351" s="399"/>
      <c r="V351" s="402"/>
      <c r="W351" s="405"/>
      <c r="X351" s="408"/>
      <c r="Y351" s="411"/>
      <c r="Z351" s="414"/>
      <c r="AA351" s="414"/>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x14ac:dyDescent="0.15">
      <c r="B352" s="4">
        <v>42365</v>
      </c>
      <c r="C352" s="5" t="s">
        <v>949</v>
      </c>
      <c r="D352" s="2">
        <v>5</v>
      </c>
      <c r="E352" s="6" t="s">
        <v>100</v>
      </c>
      <c r="F352" s="6" t="s">
        <v>126</v>
      </c>
      <c r="G352" s="2" t="s">
        <v>954</v>
      </c>
      <c r="H352" s="2" t="s">
        <v>955</v>
      </c>
      <c r="I352" s="2" t="s">
        <v>104</v>
      </c>
      <c r="J352" s="2" t="s">
        <v>44</v>
      </c>
      <c r="K352" s="6" t="s">
        <v>55</v>
      </c>
      <c r="L352" s="2" t="s">
        <v>66</v>
      </c>
      <c r="M352" s="2">
        <v>1</v>
      </c>
      <c r="N352" s="2">
        <v>285</v>
      </c>
      <c r="O352" s="48">
        <f t="shared" si="318"/>
        <v>285</v>
      </c>
      <c r="P352" s="389"/>
      <c r="Q352" s="70"/>
      <c r="R352" s="392"/>
      <c r="S352" s="395"/>
      <c r="T352" s="389"/>
      <c r="U352" s="399"/>
      <c r="V352" s="402"/>
      <c r="W352" s="405"/>
      <c r="X352" s="408"/>
      <c r="Y352" s="411"/>
      <c r="Z352" s="414"/>
      <c r="AA352" s="414"/>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956</v>
      </c>
      <c r="D354" s="2">
        <v>1</v>
      </c>
      <c r="E354" s="6" t="s">
        <v>138</v>
      </c>
      <c r="F354" s="6" t="s">
        <v>957</v>
      </c>
      <c r="G354" s="2">
        <v>425</v>
      </c>
      <c r="H354" s="2" t="s">
        <v>163</v>
      </c>
      <c r="I354" s="2" t="s">
        <v>72</v>
      </c>
      <c r="J354" s="2" t="s">
        <v>44</v>
      </c>
      <c r="K354" s="6" t="s">
        <v>55</v>
      </c>
      <c r="L354" s="2" t="s">
        <v>66</v>
      </c>
      <c r="M354" s="2">
        <v>2</v>
      </c>
      <c r="N354" s="2">
        <v>445</v>
      </c>
      <c r="O354" s="48">
        <f t="shared" ref="O354:O357" si="325">N354*M354</f>
        <v>890</v>
      </c>
      <c r="P354" s="388">
        <f>SUM(O354:O355)</f>
        <v>1358</v>
      </c>
      <c r="Q354" s="56"/>
      <c r="R354" s="391">
        <f>SUMPRODUCT(Q354:Q355+0)</f>
        <v>0</v>
      </c>
      <c r="S354" s="394">
        <f t="shared" ref="S354:S359" si="326">R354/P354</f>
        <v>0</v>
      </c>
      <c r="T354" s="397" t="e">
        <f>LOOKUP(S354,{0.4,0.45,0.5,0.55,0.6,0.65,0.7,0.75,0.8,0.85,0.9,0.95,1},{0.1,0.175,0.25,0.325,0.4,0.475,0.55,0.625,0.7,0.775,0.85,0.925,1})</f>
        <v>#N/A</v>
      </c>
      <c r="U354" s="398"/>
      <c r="V354" s="401"/>
      <c r="W354" s="404"/>
      <c r="X354" s="407"/>
      <c r="Y354" s="410">
        <f t="shared" ref="Y354:Y359" si="327">R354-(V354/10)-X354</f>
        <v>0</v>
      </c>
      <c r="Z354" s="413" t="e">
        <f t="shared" ref="Z354:Z359" si="328">Y354*T354*AE354</f>
        <v>#N/A</v>
      </c>
      <c r="AA354" s="413"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x14ac:dyDescent="0.15">
      <c r="B355" s="4">
        <v>42365</v>
      </c>
      <c r="C355" s="5" t="s">
        <v>956</v>
      </c>
      <c r="D355" s="2">
        <v>2</v>
      </c>
      <c r="E355" s="6" t="s">
        <v>255</v>
      </c>
      <c r="F355" s="6"/>
      <c r="G355" s="2">
        <v>493</v>
      </c>
      <c r="H355" s="2" t="s">
        <v>163</v>
      </c>
      <c r="I355" s="2" t="s">
        <v>43</v>
      </c>
      <c r="J355" s="2" t="s">
        <v>44</v>
      </c>
      <c r="K355" s="6" t="s">
        <v>55</v>
      </c>
      <c r="L355" s="2" t="s">
        <v>66</v>
      </c>
      <c r="M355" s="2">
        <v>1</v>
      </c>
      <c r="N355" s="2">
        <v>468</v>
      </c>
      <c r="O355" s="48">
        <f t="shared" si="325"/>
        <v>468</v>
      </c>
      <c r="P355" s="389"/>
      <c r="Q355" s="70"/>
      <c r="R355" s="392"/>
      <c r="S355" s="395"/>
      <c r="T355" s="389"/>
      <c r="U355" s="399"/>
      <c r="V355" s="402"/>
      <c r="W355" s="405"/>
      <c r="X355" s="408"/>
      <c r="Y355" s="411"/>
      <c r="Z355" s="414"/>
      <c r="AA355" s="414"/>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958</v>
      </c>
      <c r="D357" s="2">
        <v>1</v>
      </c>
      <c r="E357" s="6" t="s">
        <v>50</v>
      </c>
      <c r="F357" s="6" t="s">
        <v>590</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959</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388">
        <f>SUM(O359:O360)</f>
        <v>2238</v>
      </c>
      <c r="Q359" s="56"/>
      <c r="R359" s="391">
        <f>SUMPRODUCT(Q359:Q360+0)</f>
        <v>0</v>
      </c>
      <c r="S359" s="394">
        <f t="shared" si="326"/>
        <v>0</v>
      </c>
      <c r="T359" s="397" t="e">
        <f>LOOKUP(S359,{0.4,0.45,0.5,0.55,0.6,0.65,0.7,0.75,0.8,0.85,0.9,0.95,1},{0.1,0.175,0.25,0.325,0.4,0.475,0.55,0.625,0.7,0.775,0.85,0.925,1})</f>
        <v>#N/A</v>
      </c>
      <c r="U359" s="398"/>
      <c r="V359" s="401"/>
      <c r="W359" s="404"/>
      <c r="X359" s="407"/>
      <c r="Y359" s="410">
        <f t="shared" si="327"/>
        <v>0</v>
      </c>
      <c r="Z359" s="413" t="e">
        <f t="shared" si="328"/>
        <v>#N/A</v>
      </c>
      <c r="AA359" s="413"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x14ac:dyDescent="0.15">
      <c r="B360" s="4">
        <v>42365</v>
      </c>
      <c r="C360" s="5" t="s">
        <v>959</v>
      </c>
      <c r="D360" s="2">
        <v>2</v>
      </c>
      <c r="E360" s="6" t="s">
        <v>83</v>
      </c>
      <c r="F360" s="6" t="s">
        <v>79</v>
      </c>
      <c r="G360" s="2" t="s">
        <v>960</v>
      </c>
      <c r="H360" s="2" t="s">
        <v>183</v>
      </c>
      <c r="I360" s="2">
        <v>38</v>
      </c>
      <c r="J360" s="2" t="s">
        <v>44</v>
      </c>
      <c r="K360" s="6" t="s">
        <v>55</v>
      </c>
      <c r="L360" s="2" t="s">
        <v>64</v>
      </c>
      <c r="M360" s="2">
        <v>1</v>
      </c>
      <c r="N360" s="2">
        <v>1800</v>
      </c>
      <c r="O360" s="48">
        <f t="shared" si="331"/>
        <v>1800</v>
      </c>
      <c r="P360" s="389"/>
      <c r="Q360" s="70"/>
      <c r="R360" s="392"/>
      <c r="S360" s="395"/>
      <c r="T360" s="389"/>
      <c r="U360" s="399"/>
      <c r="V360" s="402"/>
      <c r="W360" s="405"/>
      <c r="X360" s="408"/>
      <c r="Y360" s="411"/>
      <c r="Z360" s="414"/>
      <c r="AA360" s="414"/>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961</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962</v>
      </c>
      <c r="D364" s="2">
        <v>1</v>
      </c>
      <c r="E364" s="6" t="s">
        <v>100</v>
      </c>
      <c r="F364" s="6" t="s">
        <v>126</v>
      </c>
      <c r="G364" s="2" t="s">
        <v>804</v>
      </c>
      <c r="H364" s="2" t="s">
        <v>721</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963</v>
      </c>
      <c r="D366" s="2">
        <v>1</v>
      </c>
      <c r="E366" s="6" t="s">
        <v>90</v>
      </c>
      <c r="F366" s="6" t="s">
        <v>964</v>
      </c>
      <c r="G366" s="2" t="s">
        <v>244</v>
      </c>
      <c r="H366" s="2" t="s">
        <v>965</v>
      </c>
      <c r="I366" s="2" t="s">
        <v>309</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966</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967</v>
      </c>
      <c r="D370" s="2">
        <v>1</v>
      </c>
      <c r="E370" s="6" t="s">
        <v>910</v>
      </c>
      <c r="F370" s="6" t="s">
        <v>41</v>
      </c>
      <c r="G370" s="2" t="s">
        <v>42</v>
      </c>
      <c r="H370" s="2" t="s">
        <v>163</v>
      </c>
      <c r="I370" s="2" t="s">
        <v>180</v>
      </c>
      <c r="J370" s="2" t="s">
        <v>44</v>
      </c>
      <c r="K370" s="6" t="s">
        <v>45</v>
      </c>
      <c r="L370" s="2" t="s">
        <v>64</v>
      </c>
      <c r="M370" s="2">
        <v>1</v>
      </c>
      <c r="N370" s="2">
        <v>190</v>
      </c>
      <c r="O370" s="48">
        <f t="shared" ref="O370:O373" si="345">N370*M370</f>
        <v>190</v>
      </c>
      <c r="P370" s="388">
        <f>SUM(O370:O371)</f>
        <v>380</v>
      </c>
      <c r="Q370" s="56"/>
      <c r="R370" s="391">
        <f>SUMPRODUCT(Q370:Q371+0)</f>
        <v>0</v>
      </c>
      <c r="S370" s="394">
        <f t="shared" si="341"/>
        <v>0</v>
      </c>
      <c r="T370" s="397" t="e">
        <f>LOOKUP(S370,{0.4,0.45,0.5,0.55,0.6,0.65,0.7,0.75,0.8,0.85,0.9,0.95,1},{0.1,0.175,0.25,0.325,0.4,0.475,0.55,0.625,0.7,0.775,0.85,0.925,1})</f>
        <v>#N/A</v>
      </c>
      <c r="U370" s="398"/>
      <c r="V370" s="401"/>
      <c r="W370" s="404"/>
      <c r="X370" s="407"/>
      <c r="Y370" s="410">
        <f t="shared" si="342"/>
        <v>0</v>
      </c>
      <c r="Z370" s="413" t="e">
        <f t="shared" si="343"/>
        <v>#N/A</v>
      </c>
      <c r="AA370" s="413"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x14ac:dyDescent="0.15">
      <c r="B371" s="4">
        <v>42366</v>
      </c>
      <c r="C371" s="5" t="s">
        <v>967</v>
      </c>
      <c r="D371" s="2">
        <v>2</v>
      </c>
      <c r="E371" s="6" t="s">
        <v>910</v>
      </c>
      <c r="F371" s="6" t="s">
        <v>41</v>
      </c>
      <c r="G371" s="2" t="s">
        <v>42</v>
      </c>
      <c r="H371" s="2" t="s">
        <v>163</v>
      </c>
      <c r="I371" s="2" t="s">
        <v>263</v>
      </c>
      <c r="J371" s="2" t="s">
        <v>44</v>
      </c>
      <c r="K371" s="6" t="s">
        <v>55</v>
      </c>
      <c r="L371" s="2" t="s">
        <v>64</v>
      </c>
      <c r="M371" s="2">
        <v>1</v>
      </c>
      <c r="N371" s="2">
        <v>190</v>
      </c>
      <c r="O371" s="48">
        <f t="shared" si="345"/>
        <v>190</v>
      </c>
      <c r="P371" s="389"/>
      <c r="Q371" s="70"/>
      <c r="R371" s="392"/>
      <c r="S371" s="395"/>
      <c r="T371" s="389"/>
      <c r="U371" s="399"/>
      <c r="V371" s="402"/>
      <c r="W371" s="405"/>
      <c r="X371" s="408"/>
      <c r="Y371" s="411"/>
      <c r="Z371" s="414"/>
      <c r="AA371" s="414"/>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968</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969</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970</v>
      </c>
      <c r="D377" s="2">
        <v>1</v>
      </c>
      <c r="E377" s="6" t="s">
        <v>66</v>
      </c>
      <c r="F377" s="6" t="s">
        <v>120</v>
      </c>
      <c r="G377" s="2" t="s">
        <v>895</v>
      </c>
      <c r="H377" s="2" t="s">
        <v>135</v>
      </c>
      <c r="I377" s="2" t="s">
        <v>141</v>
      </c>
      <c r="J377" s="2" t="s">
        <v>44</v>
      </c>
      <c r="K377" s="6" t="s">
        <v>45</v>
      </c>
      <c r="L377" s="2" t="s">
        <v>66</v>
      </c>
      <c r="M377" s="2">
        <v>1</v>
      </c>
      <c r="N377" s="2">
        <v>3999</v>
      </c>
      <c r="O377" s="48">
        <f t="shared" si="347"/>
        <v>3999</v>
      </c>
      <c r="P377" s="388">
        <f>SUM(O377:O381)</f>
        <v>7739</v>
      </c>
      <c r="Q377" s="56"/>
      <c r="R377" s="391">
        <f>SUMPRODUCT(Q377:Q381+0)</f>
        <v>0</v>
      </c>
      <c r="S377" s="394">
        <f>R377/P377</f>
        <v>0</v>
      </c>
      <c r="T377" s="397" t="e">
        <f>LOOKUP(S377,{0.4,0.45,0.5,0.55,0.6,0.65,0.7,0.75,0.8,0.85,0.9,0.95,1},{0.1,0.175,0.25,0.325,0.4,0.475,0.55,0.625,0.7,0.775,0.85,0.925,1})</f>
        <v>#N/A</v>
      </c>
      <c r="U377" s="398"/>
      <c r="V377" s="401"/>
      <c r="W377" s="404"/>
      <c r="X377" s="407"/>
      <c r="Y377" s="410">
        <f>R377-(V377/10)-X377</f>
        <v>0</v>
      </c>
      <c r="Z377" s="413" t="e">
        <f>Y377*T377*AE377</f>
        <v>#N/A</v>
      </c>
      <c r="AA377" s="413"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x14ac:dyDescent="0.15">
      <c r="B378" s="4">
        <v>42366</v>
      </c>
      <c r="C378" s="5" t="s">
        <v>970</v>
      </c>
      <c r="D378" s="2">
        <v>2</v>
      </c>
      <c r="E378" s="6" t="s">
        <v>143</v>
      </c>
      <c r="F378" s="6" t="s">
        <v>120</v>
      </c>
      <c r="G378" s="2" t="s">
        <v>801</v>
      </c>
      <c r="H378" s="2" t="s">
        <v>163</v>
      </c>
      <c r="I378" s="2">
        <v>27.5</v>
      </c>
      <c r="J378" s="2" t="s">
        <v>44</v>
      </c>
      <c r="K378" s="6" t="s">
        <v>45</v>
      </c>
      <c r="L378" s="2" t="s">
        <v>66</v>
      </c>
      <c r="M378" s="2">
        <v>1</v>
      </c>
      <c r="N378" s="2">
        <v>1960</v>
      </c>
      <c r="O378" s="48">
        <f t="shared" si="347"/>
        <v>1960</v>
      </c>
      <c r="P378" s="389"/>
      <c r="Q378" s="70"/>
      <c r="R378" s="392"/>
      <c r="S378" s="395"/>
      <c r="T378" s="389"/>
      <c r="U378" s="399"/>
      <c r="V378" s="402"/>
      <c r="W378" s="405"/>
      <c r="X378" s="408"/>
      <c r="Y378" s="411"/>
      <c r="Z378" s="414"/>
      <c r="AA378" s="414"/>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x14ac:dyDescent="0.15">
      <c r="B379" s="4">
        <v>42366</v>
      </c>
      <c r="C379" s="5" t="s">
        <v>970</v>
      </c>
      <c r="D379" s="2">
        <v>3</v>
      </c>
      <c r="E379" s="6" t="s">
        <v>69</v>
      </c>
      <c r="F379" s="6" t="s">
        <v>185</v>
      </c>
      <c r="G379" s="2" t="s">
        <v>786</v>
      </c>
      <c r="H379" s="2" t="s">
        <v>971</v>
      </c>
      <c r="I379" s="2" t="s">
        <v>72</v>
      </c>
      <c r="J379" s="2" t="s">
        <v>44</v>
      </c>
      <c r="K379" s="6" t="s">
        <v>45</v>
      </c>
      <c r="L379" s="2" t="s">
        <v>66</v>
      </c>
      <c r="M379" s="2">
        <v>1</v>
      </c>
      <c r="N379" s="2">
        <v>1180</v>
      </c>
      <c r="O379" s="48">
        <f t="shared" si="347"/>
        <v>1180</v>
      </c>
      <c r="P379" s="389"/>
      <c r="Q379" s="70"/>
      <c r="R379" s="392"/>
      <c r="S379" s="395"/>
      <c r="T379" s="389"/>
      <c r="U379" s="399"/>
      <c r="V379" s="402"/>
      <c r="W379" s="405"/>
      <c r="X379" s="408"/>
      <c r="Y379" s="411"/>
      <c r="Z379" s="414"/>
      <c r="AA379" s="414"/>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x14ac:dyDescent="0.15">
      <c r="B380" s="4">
        <v>42366</v>
      </c>
      <c r="C380" s="5" t="s">
        <v>970</v>
      </c>
      <c r="D380" s="2">
        <v>4</v>
      </c>
      <c r="E380" s="6" t="s">
        <v>647</v>
      </c>
      <c r="F380" s="6" t="s">
        <v>51</v>
      </c>
      <c r="G380" s="50"/>
      <c r="H380" s="2" t="s">
        <v>175</v>
      </c>
      <c r="I380" s="2" t="s">
        <v>53</v>
      </c>
      <c r="J380" s="2" t="s">
        <v>62</v>
      </c>
      <c r="K380" s="6" t="s">
        <v>45</v>
      </c>
      <c r="L380" s="2" t="s">
        <v>66</v>
      </c>
      <c r="M380" s="2">
        <v>1</v>
      </c>
      <c r="N380" s="2">
        <v>320</v>
      </c>
      <c r="O380" s="48">
        <f t="shared" si="347"/>
        <v>320</v>
      </c>
      <c r="P380" s="389"/>
      <c r="Q380" s="70"/>
      <c r="R380" s="392"/>
      <c r="S380" s="395"/>
      <c r="T380" s="389"/>
      <c r="U380" s="399"/>
      <c r="V380" s="402"/>
      <c r="W380" s="405"/>
      <c r="X380" s="408"/>
      <c r="Y380" s="411"/>
      <c r="Z380" s="414"/>
      <c r="AA380" s="414"/>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x14ac:dyDescent="0.15">
      <c r="B381" s="4">
        <v>42366</v>
      </c>
      <c r="C381" s="5" t="s">
        <v>970</v>
      </c>
      <c r="D381" s="2">
        <v>5</v>
      </c>
      <c r="E381" s="6" t="s">
        <v>111</v>
      </c>
      <c r="F381" s="6" t="s">
        <v>112</v>
      </c>
      <c r="G381" s="50"/>
      <c r="H381" s="2" t="s">
        <v>134</v>
      </c>
      <c r="I381" s="2" t="s">
        <v>170</v>
      </c>
      <c r="J381" s="2" t="s">
        <v>62</v>
      </c>
      <c r="K381" s="6" t="s">
        <v>45</v>
      </c>
      <c r="L381" s="2" t="s">
        <v>66</v>
      </c>
      <c r="M381" s="2">
        <v>1</v>
      </c>
      <c r="N381" s="2">
        <v>280</v>
      </c>
      <c r="O381" s="48">
        <f t="shared" si="347"/>
        <v>280</v>
      </c>
      <c r="P381" s="389"/>
      <c r="Q381" s="70"/>
      <c r="R381" s="392"/>
      <c r="S381" s="395"/>
      <c r="T381" s="389"/>
      <c r="U381" s="399"/>
      <c r="V381" s="402"/>
      <c r="W381" s="405"/>
      <c r="X381" s="408"/>
      <c r="Y381" s="411"/>
      <c r="Z381" s="414"/>
      <c r="AA381" s="414"/>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972</v>
      </c>
      <c r="D383" s="2">
        <v>1</v>
      </c>
      <c r="E383" s="6" t="s">
        <v>56</v>
      </c>
      <c r="F383" s="6" t="s">
        <v>79</v>
      </c>
      <c r="G383" s="2" t="s">
        <v>105</v>
      </c>
      <c r="H383" s="2" t="s">
        <v>973</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974</v>
      </c>
      <c r="D385" s="2">
        <v>1</v>
      </c>
      <c r="E385" s="6" t="s">
        <v>224</v>
      </c>
      <c r="F385" s="6"/>
      <c r="G385" s="2" t="s">
        <v>932</v>
      </c>
      <c r="H385" s="2" t="s">
        <v>147</v>
      </c>
      <c r="I385" s="2" t="s">
        <v>757</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975</v>
      </c>
      <c r="D387" s="2">
        <v>1</v>
      </c>
      <c r="E387" s="6" t="s">
        <v>56</v>
      </c>
      <c r="F387" s="6" t="s">
        <v>52</v>
      </c>
      <c r="G387" s="50"/>
      <c r="H387" s="2" t="s">
        <v>976</v>
      </c>
      <c r="I387" s="2" t="s">
        <v>53</v>
      </c>
      <c r="J387" s="2" t="s">
        <v>44</v>
      </c>
      <c r="K387" s="6" t="s">
        <v>45</v>
      </c>
      <c r="L387" s="2" t="s">
        <v>46</v>
      </c>
      <c r="M387" s="2">
        <v>1</v>
      </c>
      <c r="N387" s="2">
        <v>20</v>
      </c>
      <c r="O387" s="48">
        <f t="shared" si="350"/>
        <v>20</v>
      </c>
      <c r="P387" s="388">
        <f>SUM(O387:O388)</f>
        <v>50</v>
      </c>
      <c r="Q387" s="56"/>
      <c r="R387" s="391">
        <f>SUMPRODUCT(Q387:Q388+0)</f>
        <v>0</v>
      </c>
      <c r="S387" s="394">
        <f t="shared" si="351"/>
        <v>0</v>
      </c>
      <c r="T387" s="397" t="e">
        <f>LOOKUP(S387,{0.4,0.45,0.5,0.55,0.6,0.65,0.7,0.75,0.8,0.85,0.9,0.95,1},{0.1,0.175,0.25,0.325,0.4,0.475,0.55,0.625,0.7,0.775,0.85,0.925,1})</f>
        <v>#N/A</v>
      </c>
      <c r="U387" s="398"/>
      <c r="V387" s="401"/>
      <c r="W387" s="404"/>
      <c r="X387" s="407"/>
      <c r="Y387" s="410">
        <f t="shared" si="352"/>
        <v>0</v>
      </c>
      <c r="Z387" s="413" t="e">
        <f t="shared" si="353"/>
        <v>#N/A</v>
      </c>
      <c r="AA387" s="413"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x14ac:dyDescent="0.15">
      <c r="B388" s="4">
        <v>42367</v>
      </c>
      <c r="C388" s="5" t="s">
        <v>975</v>
      </c>
      <c r="D388" s="2">
        <v>2</v>
      </c>
      <c r="E388" s="6" t="s">
        <v>100</v>
      </c>
      <c r="F388" s="6" t="s">
        <v>210</v>
      </c>
      <c r="G388" s="50"/>
      <c r="H388" s="50"/>
      <c r="I388" s="2" t="s">
        <v>53</v>
      </c>
      <c r="J388" s="2" t="s">
        <v>62</v>
      </c>
      <c r="K388" s="6" t="s">
        <v>45</v>
      </c>
      <c r="L388" s="2" t="s">
        <v>46</v>
      </c>
      <c r="M388" s="2">
        <v>1</v>
      </c>
      <c r="N388" s="2">
        <v>30</v>
      </c>
      <c r="O388" s="48">
        <f t="shared" si="350"/>
        <v>30</v>
      </c>
      <c r="P388" s="389"/>
      <c r="Q388" s="70"/>
      <c r="R388" s="392"/>
      <c r="S388" s="395"/>
      <c r="T388" s="389"/>
      <c r="U388" s="399"/>
      <c r="V388" s="402"/>
      <c r="W388" s="405"/>
      <c r="X388" s="408"/>
      <c r="Y388" s="411"/>
      <c r="Z388" s="414"/>
      <c r="AA388" s="414"/>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977</v>
      </c>
      <c r="D390" s="2">
        <v>1</v>
      </c>
      <c r="E390" s="6" t="s">
        <v>66</v>
      </c>
      <c r="F390" s="6" t="s">
        <v>144</v>
      </c>
      <c r="G390" s="2" t="s">
        <v>794</v>
      </c>
      <c r="H390" s="2" t="s">
        <v>241</v>
      </c>
      <c r="I390" s="2" t="s">
        <v>238</v>
      </c>
      <c r="J390" s="2" t="s">
        <v>44</v>
      </c>
      <c r="K390" s="6" t="s">
        <v>55</v>
      </c>
      <c r="L390" s="2" t="s">
        <v>66</v>
      </c>
      <c r="M390" s="2">
        <v>1</v>
      </c>
      <c r="N390" s="2">
        <v>4599</v>
      </c>
      <c r="O390" s="48">
        <f t="shared" ref="O390:O394" si="357">N390*M390</f>
        <v>4599</v>
      </c>
      <c r="P390" s="388">
        <f>SUM(O390:O394)</f>
        <v>7647</v>
      </c>
      <c r="Q390" s="56"/>
      <c r="R390" s="391">
        <f>SUMPRODUCT(Q390:Q394+0)</f>
        <v>0</v>
      </c>
      <c r="S390" s="394">
        <f>R390/P390</f>
        <v>0</v>
      </c>
      <c r="T390" s="397" t="e">
        <f>LOOKUP(S390,{0.4,0.45,0.5,0.55,0.6,0.65,0.7,0.75,0.8,0.85,0.9,0.95,1},{0.1,0.175,0.25,0.325,0.4,0.475,0.55,0.625,0.7,0.775,0.85,0.925,1})</f>
        <v>#N/A</v>
      </c>
      <c r="U390" s="398"/>
      <c r="V390" s="401"/>
      <c r="W390" s="404"/>
      <c r="X390" s="407"/>
      <c r="Y390" s="410">
        <f>R390-(V390/10)-X390</f>
        <v>0</v>
      </c>
      <c r="Z390" s="413" t="e">
        <f>Y390*T390*AE390</f>
        <v>#N/A</v>
      </c>
      <c r="AA390" s="413"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x14ac:dyDescent="0.15">
      <c r="B391" s="4">
        <v>42367</v>
      </c>
      <c r="C391" s="5" t="s">
        <v>977</v>
      </c>
      <c r="D391" s="2">
        <v>2</v>
      </c>
      <c r="E391" s="6" t="s">
        <v>143</v>
      </c>
      <c r="F391" s="6" t="s">
        <v>120</v>
      </c>
      <c r="G391" s="2" t="s">
        <v>795</v>
      </c>
      <c r="H391" s="2" t="s">
        <v>71</v>
      </c>
      <c r="I391" s="2">
        <v>23.5</v>
      </c>
      <c r="J391" s="2" t="s">
        <v>44</v>
      </c>
      <c r="K391" s="6" t="s">
        <v>55</v>
      </c>
      <c r="L391" s="2" t="s">
        <v>66</v>
      </c>
      <c r="M391" s="2">
        <v>1</v>
      </c>
      <c r="N391" s="2">
        <v>2190</v>
      </c>
      <c r="O391" s="48">
        <f t="shared" si="357"/>
        <v>2190</v>
      </c>
      <c r="P391" s="389"/>
      <c r="Q391" s="70"/>
      <c r="R391" s="392"/>
      <c r="S391" s="395"/>
      <c r="T391" s="389"/>
      <c r="U391" s="399"/>
      <c r="V391" s="402"/>
      <c r="W391" s="405"/>
      <c r="X391" s="408"/>
      <c r="Y391" s="411"/>
      <c r="Z391" s="414"/>
      <c r="AA391" s="414"/>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x14ac:dyDescent="0.15">
      <c r="B392" s="4">
        <v>42367</v>
      </c>
      <c r="C392" s="5" t="s">
        <v>977</v>
      </c>
      <c r="D392" s="2">
        <v>3</v>
      </c>
      <c r="E392" s="6" t="s">
        <v>146</v>
      </c>
      <c r="F392" s="6" t="s">
        <v>474</v>
      </c>
      <c r="G392" s="50"/>
      <c r="H392" s="2" t="s">
        <v>147</v>
      </c>
      <c r="I392" s="2" t="s">
        <v>757</v>
      </c>
      <c r="J392" s="2" t="s">
        <v>44</v>
      </c>
      <c r="K392" s="6" t="s">
        <v>55</v>
      </c>
      <c r="L392" s="2" t="s">
        <v>66</v>
      </c>
      <c r="M392" s="2">
        <v>1</v>
      </c>
      <c r="N392" s="2">
        <v>258</v>
      </c>
      <c r="O392" s="48">
        <f t="shared" si="357"/>
        <v>258</v>
      </c>
      <c r="P392" s="389"/>
      <c r="Q392" s="70"/>
      <c r="R392" s="392"/>
      <c r="S392" s="395"/>
      <c r="T392" s="389"/>
      <c r="U392" s="399"/>
      <c r="V392" s="402"/>
      <c r="W392" s="405"/>
      <c r="X392" s="408"/>
      <c r="Y392" s="411"/>
      <c r="Z392" s="414"/>
      <c r="AA392" s="414"/>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x14ac:dyDescent="0.15">
      <c r="B393" s="4">
        <v>42367</v>
      </c>
      <c r="C393" s="5" t="s">
        <v>977</v>
      </c>
      <c r="D393" s="2">
        <v>4</v>
      </c>
      <c r="E393" s="6" t="s">
        <v>647</v>
      </c>
      <c r="F393" s="6" t="s">
        <v>112</v>
      </c>
      <c r="G393" s="50"/>
      <c r="H393" s="2" t="s">
        <v>175</v>
      </c>
      <c r="I393" s="2" t="s">
        <v>53</v>
      </c>
      <c r="J393" s="2" t="s">
        <v>62</v>
      </c>
      <c r="K393" s="6" t="s">
        <v>55</v>
      </c>
      <c r="L393" s="2" t="s">
        <v>66</v>
      </c>
      <c r="M393" s="2">
        <v>1</v>
      </c>
      <c r="N393" s="2">
        <v>320</v>
      </c>
      <c r="O393" s="48">
        <f t="shared" si="357"/>
        <v>320</v>
      </c>
      <c r="P393" s="389"/>
      <c r="Q393" s="70"/>
      <c r="R393" s="392"/>
      <c r="S393" s="395"/>
      <c r="T393" s="389"/>
      <c r="U393" s="399"/>
      <c r="V393" s="402"/>
      <c r="W393" s="405"/>
      <c r="X393" s="408"/>
      <c r="Y393" s="411"/>
      <c r="Z393" s="414"/>
      <c r="AA393" s="414"/>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x14ac:dyDescent="0.15">
      <c r="B394" s="4">
        <v>42367</v>
      </c>
      <c r="C394" s="5" t="s">
        <v>977</v>
      </c>
      <c r="D394" s="2">
        <v>5</v>
      </c>
      <c r="E394" s="6" t="s">
        <v>111</v>
      </c>
      <c r="F394" s="6" t="s">
        <v>112</v>
      </c>
      <c r="G394" s="50"/>
      <c r="H394" s="2" t="s">
        <v>175</v>
      </c>
      <c r="I394" s="2" t="s">
        <v>133</v>
      </c>
      <c r="J394" s="2" t="s">
        <v>62</v>
      </c>
      <c r="K394" s="6" t="s">
        <v>55</v>
      </c>
      <c r="L394" s="2" t="s">
        <v>66</v>
      </c>
      <c r="M394" s="2">
        <v>1</v>
      </c>
      <c r="N394" s="2">
        <v>280</v>
      </c>
      <c r="O394" s="48">
        <f t="shared" si="357"/>
        <v>280</v>
      </c>
      <c r="P394" s="389"/>
      <c r="Q394" s="70"/>
      <c r="R394" s="392"/>
      <c r="S394" s="395"/>
      <c r="T394" s="389"/>
      <c r="U394" s="399"/>
      <c r="V394" s="402"/>
      <c r="W394" s="405"/>
      <c r="X394" s="408"/>
      <c r="Y394" s="411"/>
      <c r="Z394" s="414"/>
      <c r="AA394" s="414"/>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978</v>
      </c>
      <c r="D396" s="2">
        <v>1</v>
      </c>
      <c r="E396" s="6" t="s">
        <v>75</v>
      </c>
      <c r="F396" s="6" t="s">
        <v>185</v>
      </c>
      <c r="G396" s="2" t="s">
        <v>979</v>
      </c>
      <c r="H396" s="2" t="s">
        <v>310</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980</v>
      </c>
      <c r="D398" s="2">
        <v>1</v>
      </c>
      <c r="E398" s="6" t="s">
        <v>69</v>
      </c>
      <c r="F398" s="6" t="s">
        <v>185</v>
      </c>
      <c r="G398" s="2" t="s">
        <v>981</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982</v>
      </c>
      <c r="D400" s="2">
        <v>1</v>
      </c>
      <c r="E400" s="6" t="s">
        <v>92</v>
      </c>
      <c r="F400" s="6" t="s">
        <v>91</v>
      </c>
      <c r="G400" s="2" t="s">
        <v>174</v>
      </c>
      <c r="H400" s="2" t="s">
        <v>983</v>
      </c>
      <c r="I400" s="2" t="s">
        <v>72</v>
      </c>
      <c r="J400" s="2" t="s">
        <v>44</v>
      </c>
      <c r="K400" s="6" t="s">
        <v>45</v>
      </c>
      <c r="L400" s="2" t="s">
        <v>66</v>
      </c>
      <c r="M400" s="2">
        <v>1</v>
      </c>
      <c r="N400" s="2">
        <v>1280</v>
      </c>
      <c r="O400" s="48">
        <f t="shared" si="359"/>
        <v>1280</v>
      </c>
      <c r="P400" s="388">
        <f>SUM(O400:O401)</f>
        <v>1690</v>
      </c>
      <c r="Q400" s="56"/>
      <c r="R400" s="391">
        <f>SUMPRODUCT(Q400:Q401+0)</f>
        <v>0</v>
      </c>
      <c r="S400" s="394">
        <f t="shared" si="360"/>
        <v>0</v>
      </c>
      <c r="T400" s="397" t="e">
        <f>LOOKUP(S400,{0.4,0.45,0.5,0.55,0.6,0.65,0.7,0.75,0.8,0.85,0.9,0.95,1},{0.1,0.175,0.25,0.325,0.4,0.475,0.55,0.625,0.7,0.775,0.85,0.925,1})</f>
        <v>#N/A</v>
      </c>
      <c r="U400" s="398"/>
      <c r="V400" s="401"/>
      <c r="W400" s="404"/>
      <c r="X400" s="407"/>
      <c r="Y400" s="410">
        <f t="shared" si="361"/>
        <v>0</v>
      </c>
      <c r="Z400" s="413" t="e">
        <f t="shared" si="362"/>
        <v>#N/A</v>
      </c>
      <c r="AA400" s="413"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x14ac:dyDescent="0.15">
      <c r="B401" s="4">
        <v>42368</v>
      </c>
      <c r="C401" s="5" t="s">
        <v>982</v>
      </c>
      <c r="D401" s="2">
        <v>2</v>
      </c>
      <c r="E401" s="6" t="s">
        <v>100</v>
      </c>
      <c r="F401" s="6" t="s">
        <v>126</v>
      </c>
      <c r="G401" s="2" t="s">
        <v>984</v>
      </c>
      <c r="H401" s="2" t="s">
        <v>985</v>
      </c>
      <c r="I401" s="2" t="s">
        <v>153</v>
      </c>
      <c r="J401" s="2" t="s">
        <v>44</v>
      </c>
      <c r="K401" s="6" t="s">
        <v>45</v>
      </c>
      <c r="L401" s="2" t="s">
        <v>66</v>
      </c>
      <c r="M401" s="2">
        <v>1</v>
      </c>
      <c r="N401" s="2">
        <v>410</v>
      </c>
      <c r="O401" s="48">
        <f t="shared" si="359"/>
        <v>410</v>
      </c>
      <c r="P401" s="389"/>
      <c r="Q401" s="70"/>
      <c r="R401" s="392"/>
      <c r="S401" s="395"/>
      <c r="T401" s="389"/>
      <c r="U401" s="399"/>
      <c r="V401" s="402"/>
      <c r="W401" s="405"/>
      <c r="X401" s="408"/>
      <c r="Y401" s="411"/>
      <c r="Z401" s="414"/>
      <c r="AA401" s="414"/>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986</v>
      </c>
      <c r="D403" s="2">
        <v>1</v>
      </c>
      <c r="E403" s="6" t="s">
        <v>138</v>
      </c>
      <c r="F403" s="6" t="s">
        <v>41</v>
      </c>
      <c r="G403" s="2" t="s">
        <v>987</v>
      </c>
      <c r="H403" s="2" t="s">
        <v>282</v>
      </c>
      <c r="I403" s="2" t="s">
        <v>43</v>
      </c>
      <c r="J403" s="2" t="s">
        <v>44</v>
      </c>
      <c r="K403" s="6" t="s">
        <v>63</v>
      </c>
      <c r="L403" s="2" t="s">
        <v>66</v>
      </c>
      <c r="M403" s="2">
        <v>1</v>
      </c>
      <c r="N403" s="2">
        <v>270</v>
      </c>
      <c r="O403" s="48">
        <f t="shared" ref="O403:O405" si="366">N403*M403</f>
        <v>270</v>
      </c>
      <c r="P403" s="388">
        <f>SUM(O403:O405)</f>
        <v>1645</v>
      </c>
      <c r="Q403" s="56"/>
      <c r="R403" s="391">
        <f>SUMPRODUCT(Q403:Q405+0)</f>
        <v>0</v>
      </c>
      <c r="S403" s="394">
        <f>R403/P403</f>
        <v>0</v>
      </c>
      <c r="T403" s="397" t="e">
        <f>LOOKUP(S403,{0.4,0.45,0.5,0.55,0.6,0.65,0.7,0.75,0.8,0.85,0.9,0.95,1},{0.1,0.175,0.25,0.325,0.4,0.475,0.55,0.625,0.7,0.775,0.85,0.925,1})</f>
        <v>#N/A</v>
      </c>
      <c r="U403" s="398"/>
      <c r="V403" s="401"/>
      <c r="W403" s="404"/>
      <c r="X403" s="407"/>
      <c r="Y403" s="410">
        <f>R403-(V403/10)-X403</f>
        <v>0</v>
      </c>
      <c r="Z403" s="413" t="e">
        <f>Y403*T403*AE403</f>
        <v>#N/A</v>
      </c>
      <c r="AA403" s="413"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x14ac:dyDescent="0.15">
      <c r="B404" s="4">
        <v>42368</v>
      </c>
      <c r="C404" s="5" t="s">
        <v>986</v>
      </c>
      <c r="D404" s="2">
        <v>2</v>
      </c>
      <c r="E404" s="6" t="s">
        <v>154</v>
      </c>
      <c r="F404" s="6" t="s">
        <v>41</v>
      </c>
      <c r="G404" s="2" t="s">
        <v>169</v>
      </c>
      <c r="H404" s="2" t="s">
        <v>282</v>
      </c>
      <c r="I404" s="2" t="s">
        <v>89</v>
      </c>
      <c r="J404" s="2" t="s">
        <v>44</v>
      </c>
      <c r="K404" s="6" t="s">
        <v>63</v>
      </c>
      <c r="L404" s="2" t="s">
        <v>66</v>
      </c>
      <c r="M404" s="2">
        <v>1</v>
      </c>
      <c r="N404" s="2">
        <v>1055</v>
      </c>
      <c r="O404" s="48">
        <f t="shared" si="366"/>
        <v>1055</v>
      </c>
      <c r="P404" s="389"/>
      <c r="Q404" s="70"/>
      <c r="R404" s="392"/>
      <c r="S404" s="395"/>
      <c r="T404" s="389"/>
      <c r="U404" s="399"/>
      <c r="V404" s="402"/>
      <c r="W404" s="405"/>
      <c r="X404" s="408"/>
      <c r="Y404" s="411"/>
      <c r="Z404" s="414"/>
      <c r="AA404" s="414"/>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x14ac:dyDescent="0.15">
      <c r="B405" s="4">
        <v>42368</v>
      </c>
      <c r="C405" s="5" t="s">
        <v>986</v>
      </c>
      <c r="D405" s="2">
        <v>3</v>
      </c>
      <c r="E405" s="6" t="s">
        <v>647</v>
      </c>
      <c r="F405" s="6" t="s">
        <v>112</v>
      </c>
      <c r="G405" s="50"/>
      <c r="H405" s="2" t="s">
        <v>175</v>
      </c>
      <c r="I405" s="2" t="s">
        <v>53</v>
      </c>
      <c r="J405" s="2" t="s">
        <v>62</v>
      </c>
      <c r="K405" s="6" t="s">
        <v>63</v>
      </c>
      <c r="L405" s="2" t="s">
        <v>66</v>
      </c>
      <c r="M405" s="2">
        <v>1</v>
      </c>
      <c r="N405" s="2">
        <v>320</v>
      </c>
      <c r="O405" s="48">
        <f t="shared" si="366"/>
        <v>320</v>
      </c>
      <c r="P405" s="389"/>
      <c r="Q405" s="70"/>
      <c r="R405" s="392"/>
      <c r="S405" s="395"/>
      <c r="T405" s="389"/>
      <c r="U405" s="399"/>
      <c r="V405" s="402"/>
      <c r="W405" s="405"/>
      <c r="X405" s="408"/>
      <c r="Y405" s="411"/>
      <c r="Z405" s="414"/>
      <c r="AA405" s="414"/>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988</v>
      </c>
      <c r="D407" s="2">
        <v>1</v>
      </c>
      <c r="E407" s="6" t="s">
        <v>100</v>
      </c>
      <c r="F407" s="6" t="s">
        <v>126</v>
      </c>
      <c r="G407" s="2" t="s">
        <v>989</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990</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991</v>
      </c>
      <c r="D411" s="2">
        <v>1</v>
      </c>
      <c r="E411" s="6" t="s">
        <v>138</v>
      </c>
      <c r="F411" s="6" t="s">
        <v>41</v>
      </c>
      <c r="G411" s="2" t="s">
        <v>987</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992</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993</v>
      </c>
      <c r="D415" s="2">
        <v>1</v>
      </c>
      <c r="E415" s="6" t="s">
        <v>69</v>
      </c>
      <c r="F415" s="6" t="s">
        <v>70</v>
      </c>
      <c r="G415" s="2" t="s">
        <v>119</v>
      </c>
      <c r="H415" s="2" t="s">
        <v>771</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380">N417*M417</f>
        <v>0</v>
      </c>
      <c r="P417" s="388">
        <f>SUM(O417:O426)</f>
        <v>0</v>
      </c>
      <c r="Q417" s="56"/>
      <c r="R417" s="391">
        <f>SUMPRODUCT(Q417:Q426+0)</f>
        <v>0</v>
      </c>
      <c r="S417" s="394" t="e">
        <f t="shared" si="376"/>
        <v>#DIV/0!</v>
      </c>
      <c r="T417" s="397" t="e">
        <f>LOOKUP(S417,{0.4,0.45,0.5,0.55,0.6,0.65,0.7,0.75,0.8,0.85,0.9,0.95,1},{0.1,0.175,0.25,0.325,0.4,0.475,0.55,0.625,0.7,0.775,0.85,0.925,1})</f>
        <v>#DIV/0!</v>
      </c>
      <c r="U417" s="398"/>
      <c r="V417" s="401"/>
      <c r="W417" s="404"/>
      <c r="X417" s="407"/>
      <c r="Y417" s="410">
        <f t="shared" si="377"/>
        <v>0</v>
      </c>
      <c r="Z417" s="413" t="e">
        <f t="shared" si="378"/>
        <v>#DIV/0!</v>
      </c>
      <c r="AA417" s="413"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x14ac:dyDescent="0.15">
      <c r="B418" s="4">
        <f>B417</f>
        <v>0</v>
      </c>
      <c r="C418" s="5">
        <f>C417</f>
        <v>0</v>
      </c>
      <c r="D418" s="22">
        <v>2</v>
      </c>
      <c r="O418" s="48">
        <f t="shared" si="380"/>
        <v>0</v>
      </c>
      <c r="P418" s="389"/>
      <c r="Q418" s="70"/>
      <c r="R418" s="392"/>
      <c r="S418" s="395"/>
      <c r="T418" s="389"/>
      <c r="U418" s="399"/>
      <c r="V418" s="402"/>
      <c r="W418" s="405"/>
      <c r="X418" s="408"/>
      <c r="Y418" s="411"/>
      <c r="Z418" s="414"/>
      <c r="AA418" s="414"/>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x14ac:dyDescent="0.15">
      <c r="B419" s="4">
        <f t="shared" ref="B419:C426" si="382">B418</f>
        <v>0</v>
      </c>
      <c r="C419" s="5">
        <f t="shared" si="382"/>
        <v>0</v>
      </c>
      <c r="D419" s="22">
        <v>3</v>
      </c>
      <c r="O419" s="48">
        <f t="shared" si="380"/>
        <v>0</v>
      </c>
      <c r="P419" s="389"/>
      <c r="Q419" s="70"/>
      <c r="R419" s="392"/>
      <c r="S419" s="395"/>
      <c r="T419" s="389"/>
      <c r="U419" s="399"/>
      <c r="V419" s="402"/>
      <c r="W419" s="405"/>
      <c r="X419" s="408"/>
      <c r="Y419" s="411"/>
      <c r="Z419" s="414"/>
      <c r="AA419" s="414"/>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x14ac:dyDescent="0.15">
      <c r="B420" s="4">
        <f t="shared" si="382"/>
        <v>0</v>
      </c>
      <c r="C420" s="5">
        <f t="shared" si="382"/>
        <v>0</v>
      </c>
      <c r="D420" s="22">
        <v>4</v>
      </c>
      <c r="O420" s="48">
        <f t="shared" si="380"/>
        <v>0</v>
      </c>
      <c r="P420" s="389"/>
      <c r="Q420" s="70"/>
      <c r="R420" s="392"/>
      <c r="S420" s="395"/>
      <c r="T420" s="389"/>
      <c r="U420" s="399"/>
      <c r="V420" s="402"/>
      <c r="W420" s="405"/>
      <c r="X420" s="408"/>
      <c r="Y420" s="411"/>
      <c r="Z420" s="414"/>
      <c r="AA420" s="414"/>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x14ac:dyDescent="0.15">
      <c r="B421" s="4">
        <f t="shared" si="382"/>
        <v>0</v>
      </c>
      <c r="C421" s="5">
        <f t="shared" si="382"/>
        <v>0</v>
      </c>
      <c r="D421" s="22">
        <v>5</v>
      </c>
      <c r="O421" s="48">
        <f t="shared" si="380"/>
        <v>0</v>
      </c>
      <c r="P421" s="389"/>
      <c r="Q421" s="70"/>
      <c r="R421" s="392"/>
      <c r="S421" s="395"/>
      <c r="T421" s="389"/>
      <c r="U421" s="399"/>
      <c r="V421" s="402"/>
      <c r="W421" s="405"/>
      <c r="X421" s="408"/>
      <c r="Y421" s="411"/>
      <c r="Z421" s="414"/>
      <c r="AA421" s="414"/>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x14ac:dyDescent="0.15">
      <c r="B422" s="4">
        <f t="shared" si="382"/>
        <v>0</v>
      </c>
      <c r="C422" s="5">
        <f t="shared" si="382"/>
        <v>0</v>
      </c>
      <c r="D422" s="22">
        <v>6</v>
      </c>
      <c r="O422" s="48">
        <f t="shared" si="380"/>
        <v>0</v>
      </c>
      <c r="P422" s="389"/>
      <c r="Q422" s="70"/>
      <c r="R422" s="392"/>
      <c r="S422" s="395"/>
      <c r="T422" s="389"/>
      <c r="U422" s="399"/>
      <c r="V422" s="402"/>
      <c r="W422" s="405"/>
      <c r="X422" s="408"/>
      <c r="Y422" s="411"/>
      <c r="Z422" s="414"/>
      <c r="AA422" s="414"/>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x14ac:dyDescent="0.15">
      <c r="B423" s="4">
        <f t="shared" si="382"/>
        <v>0</v>
      </c>
      <c r="C423" s="5">
        <f t="shared" si="382"/>
        <v>0</v>
      </c>
      <c r="D423" s="22">
        <v>7</v>
      </c>
      <c r="O423" s="48">
        <f t="shared" si="380"/>
        <v>0</v>
      </c>
      <c r="P423" s="389"/>
      <c r="Q423" s="70"/>
      <c r="R423" s="392"/>
      <c r="S423" s="395"/>
      <c r="T423" s="389"/>
      <c r="U423" s="399"/>
      <c r="V423" s="402"/>
      <c r="W423" s="405"/>
      <c r="X423" s="408"/>
      <c r="Y423" s="411"/>
      <c r="Z423" s="414"/>
      <c r="AA423" s="414"/>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x14ac:dyDescent="0.15">
      <c r="B424" s="4">
        <f t="shared" si="382"/>
        <v>0</v>
      </c>
      <c r="C424" s="5">
        <f t="shared" si="382"/>
        <v>0</v>
      </c>
      <c r="D424" s="22">
        <v>8</v>
      </c>
      <c r="O424" s="48">
        <f t="shared" si="380"/>
        <v>0</v>
      </c>
      <c r="P424" s="389"/>
      <c r="Q424" s="70"/>
      <c r="R424" s="392"/>
      <c r="S424" s="395"/>
      <c r="T424" s="389"/>
      <c r="U424" s="399"/>
      <c r="V424" s="402"/>
      <c r="W424" s="405"/>
      <c r="X424" s="408"/>
      <c r="Y424" s="411"/>
      <c r="Z424" s="414"/>
      <c r="AA424" s="414"/>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x14ac:dyDescent="0.15">
      <c r="B425" s="4">
        <f t="shared" si="382"/>
        <v>0</v>
      </c>
      <c r="C425" s="5">
        <f t="shared" si="382"/>
        <v>0</v>
      </c>
      <c r="D425" s="22">
        <v>9</v>
      </c>
      <c r="O425" s="48">
        <f t="shared" si="380"/>
        <v>0</v>
      </c>
      <c r="P425" s="389"/>
      <c r="Q425" s="70"/>
      <c r="R425" s="392"/>
      <c r="S425" s="395"/>
      <c r="T425" s="389"/>
      <c r="U425" s="399"/>
      <c r="V425" s="402"/>
      <c r="W425" s="405"/>
      <c r="X425" s="408"/>
      <c r="Y425" s="411"/>
      <c r="Z425" s="414"/>
      <c r="AA425" s="414"/>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x14ac:dyDescent="0.15">
      <c r="B426" s="4">
        <f t="shared" si="382"/>
        <v>0</v>
      </c>
      <c r="C426" s="5">
        <f t="shared" si="382"/>
        <v>0</v>
      </c>
      <c r="D426" s="107">
        <v>10</v>
      </c>
      <c r="O426" s="48">
        <f t="shared" si="380"/>
        <v>0</v>
      </c>
      <c r="P426" s="390"/>
      <c r="Q426" s="70"/>
      <c r="R426" s="393"/>
      <c r="S426" s="396"/>
      <c r="T426" s="390"/>
      <c r="U426" s="400"/>
      <c r="V426" s="403"/>
      <c r="W426" s="406"/>
      <c r="X426" s="409"/>
      <c r="Y426" s="412"/>
      <c r="Z426" s="415"/>
      <c r="AA426" s="415"/>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384">N428*M428</f>
        <v>0</v>
      </c>
      <c r="P428" s="388">
        <f>SUM(O428:O437)</f>
        <v>0</v>
      </c>
      <c r="Q428" s="56"/>
      <c r="R428" s="391">
        <f>SUMPRODUCT(Q428:Q437+0)</f>
        <v>0</v>
      </c>
      <c r="S428" s="394" t="e">
        <f>R428/P428</f>
        <v>#DIV/0!</v>
      </c>
      <c r="T428" s="397" t="e">
        <f>LOOKUP(S428,{0.4,0.45,0.5,0.55,0.6,0.65,0.7,0.75,0.8,0.85,0.9,0.95,1},{0.1,0.175,0.25,0.325,0.4,0.475,0.55,0.625,0.7,0.775,0.85,0.925,1})</f>
        <v>#DIV/0!</v>
      </c>
      <c r="U428" s="398"/>
      <c r="V428" s="401"/>
      <c r="W428" s="404"/>
      <c r="X428" s="407"/>
      <c r="Y428" s="410">
        <f>R428-(V428/10)-X428</f>
        <v>0</v>
      </c>
      <c r="Z428" s="413" t="e">
        <f>Y428*T428*AE428</f>
        <v>#DIV/0!</v>
      </c>
      <c r="AA428" s="413"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x14ac:dyDescent="0.15">
      <c r="B429" s="4">
        <f>B428</f>
        <v>0</v>
      </c>
      <c r="C429" s="5">
        <f>C428</f>
        <v>0</v>
      </c>
      <c r="D429" s="22">
        <v>2</v>
      </c>
      <c r="O429" s="48">
        <f t="shared" si="384"/>
        <v>0</v>
      </c>
      <c r="P429" s="389"/>
      <c r="Q429" s="70"/>
      <c r="R429" s="392"/>
      <c r="S429" s="395"/>
      <c r="T429" s="389"/>
      <c r="U429" s="399"/>
      <c r="V429" s="402"/>
      <c r="W429" s="405"/>
      <c r="X429" s="408"/>
      <c r="Y429" s="411"/>
      <c r="Z429" s="414"/>
      <c r="AA429" s="414"/>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x14ac:dyDescent="0.15">
      <c r="B430" s="4">
        <f t="shared" ref="B430:C437" si="386">B429</f>
        <v>0</v>
      </c>
      <c r="C430" s="5">
        <f t="shared" si="386"/>
        <v>0</v>
      </c>
      <c r="D430" s="22">
        <v>3</v>
      </c>
      <c r="O430" s="48">
        <f t="shared" si="384"/>
        <v>0</v>
      </c>
      <c r="P430" s="389"/>
      <c r="Q430" s="70"/>
      <c r="R430" s="392"/>
      <c r="S430" s="395"/>
      <c r="T430" s="389"/>
      <c r="U430" s="399"/>
      <c r="V430" s="402"/>
      <c r="W430" s="405"/>
      <c r="X430" s="408"/>
      <c r="Y430" s="411"/>
      <c r="Z430" s="414"/>
      <c r="AA430" s="414"/>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x14ac:dyDescent="0.15">
      <c r="B431" s="4">
        <f t="shared" si="386"/>
        <v>0</v>
      </c>
      <c r="C431" s="5">
        <f t="shared" si="386"/>
        <v>0</v>
      </c>
      <c r="D431" s="22">
        <v>4</v>
      </c>
      <c r="O431" s="48">
        <f t="shared" si="384"/>
        <v>0</v>
      </c>
      <c r="P431" s="389"/>
      <c r="Q431" s="70"/>
      <c r="R431" s="392"/>
      <c r="S431" s="395"/>
      <c r="T431" s="389"/>
      <c r="U431" s="399"/>
      <c r="V431" s="402"/>
      <c r="W431" s="405"/>
      <c r="X431" s="408"/>
      <c r="Y431" s="411"/>
      <c r="Z431" s="414"/>
      <c r="AA431" s="414"/>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x14ac:dyDescent="0.15">
      <c r="B432" s="4">
        <f t="shared" si="386"/>
        <v>0</v>
      </c>
      <c r="C432" s="5">
        <f t="shared" si="386"/>
        <v>0</v>
      </c>
      <c r="D432" s="22">
        <v>5</v>
      </c>
      <c r="O432" s="48">
        <f t="shared" si="384"/>
        <v>0</v>
      </c>
      <c r="P432" s="389"/>
      <c r="Q432" s="70"/>
      <c r="R432" s="392"/>
      <c r="S432" s="395"/>
      <c r="T432" s="389"/>
      <c r="U432" s="399"/>
      <c r="V432" s="402"/>
      <c r="W432" s="405"/>
      <c r="X432" s="408"/>
      <c r="Y432" s="411"/>
      <c r="Z432" s="414"/>
      <c r="AA432" s="414"/>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x14ac:dyDescent="0.15">
      <c r="B433" s="4">
        <f t="shared" si="386"/>
        <v>0</v>
      </c>
      <c r="C433" s="5">
        <f t="shared" si="386"/>
        <v>0</v>
      </c>
      <c r="D433" s="22">
        <v>6</v>
      </c>
      <c r="O433" s="48">
        <f t="shared" si="384"/>
        <v>0</v>
      </c>
      <c r="P433" s="389"/>
      <c r="Q433" s="70"/>
      <c r="R433" s="392"/>
      <c r="S433" s="395"/>
      <c r="T433" s="389"/>
      <c r="U433" s="399"/>
      <c r="V433" s="402"/>
      <c r="W433" s="405"/>
      <c r="X433" s="408"/>
      <c r="Y433" s="411"/>
      <c r="Z433" s="414"/>
      <c r="AA433" s="414"/>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x14ac:dyDescent="0.15">
      <c r="B434" s="4">
        <f t="shared" si="386"/>
        <v>0</v>
      </c>
      <c r="C434" s="5">
        <f t="shared" si="386"/>
        <v>0</v>
      </c>
      <c r="D434" s="22">
        <v>7</v>
      </c>
      <c r="O434" s="48">
        <f t="shared" si="384"/>
        <v>0</v>
      </c>
      <c r="P434" s="389"/>
      <c r="Q434" s="70"/>
      <c r="R434" s="392"/>
      <c r="S434" s="395"/>
      <c r="T434" s="389"/>
      <c r="U434" s="399"/>
      <c r="V434" s="402"/>
      <c r="W434" s="405"/>
      <c r="X434" s="408"/>
      <c r="Y434" s="411"/>
      <c r="Z434" s="414"/>
      <c r="AA434" s="414"/>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x14ac:dyDescent="0.15">
      <c r="B435" s="4">
        <f t="shared" si="386"/>
        <v>0</v>
      </c>
      <c r="C435" s="5">
        <f t="shared" si="386"/>
        <v>0</v>
      </c>
      <c r="D435" s="22">
        <v>8</v>
      </c>
      <c r="O435" s="48">
        <f t="shared" si="384"/>
        <v>0</v>
      </c>
      <c r="P435" s="389"/>
      <c r="Q435" s="70"/>
      <c r="R435" s="392"/>
      <c r="S435" s="395"/>
      <c r="T435" s="389"/>
      <c r="U435" s="399"/>
      <c r="V435" s="402"/>
      <c r="W435" s="405"/>
      <c r="X435" s="408"/>
      <c r="Y435" s="411"/>
      <c r="Z435" s="414"/>
      <c r="AA435" s="414"/>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x14ac:dyDescent="0.15">
      <c r="B436" s="4">
        <f t="shared" si="386"/>
        <v>0</v>
      </c>
      <c r="C436" s="5">
        <f t="shared" si="386"/>
        <v>0</v>
      </c>
      <c r="D436" s="22">
        <v>9</v>
      </c>
      <c r="O436" s="48">
        <f t="shared" si="384"/>
        <v>0</v>
      </c>
      <c r="P436" s="389"/>
      <c r="Q436" s="70"/>
      <c r="R436" s="392"/>
      <c r="S436" s="395"/>
      <c r="T436" s="389"/>
      <c r="U436" s="399"/>
      <c r="V436" s="402"/>
      <c r="W436" s="405"/>
      <c r="X436" s="408"/>
      <c r="Y436" s="411"/>
      <c r="Z436" s="414"/>
      <c r="AA436" s="414"/>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x14ac:dyDescent="0.15">
      <c r="B437" s="4">
        <f t="shared" si="386"/>
        <v>0</v>
      </c>
      <c r="C437" s="5">
        <f t="shared" si="386"/>
        <v>0</v>
      </c>
      <c r="D437" s="107">
        <v>10</v>
      </c>
      <c r="O437" s="48">
        <f t="shared" si="384"/>
        <v>0</v>
      </c>
      <c r="P437" s="390"/>
      <c r="Q437" s="70"/>
      <c r="R437" s="393"/>
      <c r="S437" s="396"/>
      <c r="T437" s="390"/>
      <c r="U437" s="400"/>
      <c r="V437" s="403"/>
      <c r="W437" s="406"/>
      <c r="X437" s="409"/>
      <c r="Y437" s="412"/>
      <c r="Z437" s="415"/>
      <c r="AA437" s="415"/>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388">N439*M439</f>
        <v>0</v>
      </c>
      <c r="P439" s="388">
        <f>SUM(O439:O448)</f>
        <v>0</v>
      </c>
      <c r="Q439" s="56"/>
      <c r="R439" s="391">
        <f>SUMPRODUCT(Q439:Q448+0)</f>
        <v>0</v>
      </c>
      <c r="S439" s="394" t="e">
        <f>R439/P439</f>
        <v>#DIV/0!</v>
      </c>
      <c r="T439" s="397" t="e">
        <f>LOOKUP(S439,{0.4,0.45,0.5,0.55,0.6,0.65,0.7,0.75,0.8,0.85,0.9,0.95,1},{0.1,0.175,0.25,0.325,0.4,0.475,0.55,0.625,0.7,0.775,0.85,0.925,1})</f>
        <v>#DIV/0!</v>
      </c>
      <c r="U439" s="398"/>
      <c r="V439" s="401"/>
      <c r="W439" s="404"/>
      <c r="X439" s="407"/>
      <c r="Y439" s="410">
        <f>R439-(V439/10)-X439</f>
        <v>0</v>
      </c>
      <c r="Z439" s="413" t="e">
        <f>Y439*T439*AE439</f>
        <v>#DIV/0!</v>
      </c>
      <c r="AA439" s="413"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x14ac:dyDescent="0.15">
      <c r="B440" s="4">
        <f>B439</f>
        <v>0</v>
      </c>
      <c r="C440" s="5">
        <f>C439</f>
        <v>0</v>
      </c>
      <c r="D440" s="22">
        <v>2</v>
      </c>
      <c r="O440" s="48">
        <f t="shared" si="388"/>
        <v>0</v>
      </c>
      <c r="P440" s="389"/>
      <c r="Q440" s="70"/>
      <c r="R440" s="392"/>
      <c r="S440" s="395"/>
      <c r="T440" s="389"/>
      <c r="U440" s="399"/>
      <c r="V440" s="402"/>
      <c r="W440" s="405"/>
      <c r="X440" s="408"/>
      <c r="Y440" s="411"/>
      <c r="Z440" s="414"/>
      <c r="AA440" s="414"/>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x14ac:dyDescent="0.15">
      <c r="B441" s="4">
        <f t="shared" ref="B441:C448" si="390">B440</f>
        <v>0</v>
      </c>
      <c r="C441" s="5">
        <f t="shared" si="390"/>
        <v>0</v>
      </c>
      <c r="D441" s="22">
        <v>3</v>
      </c>
      <c r="O441" s="48">
        <f t="shared" si="388"/>
        <v>0</v>
      </c>
      <c r="P441" s="389"/>
      <c r="Q441" s="70"/>
      <c r="R441" s="392"/>
      <c r="S441" s="395"/>
      <c r="T441" s="389"/>
      <c r="U441" s="399"/>
      <c r="V441" s="402"/>
      <c r="W441" s="405"/>
      <c r="X441" s="408"/>
      <c r="Y441" s="411"/>
      <c r="Z441" s="414"/>
      <c r="AA441" s="414"/>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x14ac:dyDescent="0.15">
      <c r="B442" s="4">
        <f t="shared" si="390"/>
        <v>0</v>
      </c>
      <c r="C442" s="5">
        <f t="shared" si="390"/>
        <v>0</v>
      </c>
      <c r="D442" s="22">
        <v>4</v>
      </c>
      <c r="O442" s="48">
        <f t="shared" si="388"/>
        <v>0</v>
      </c>
      <c r="P442" s="389"/>
      <c r="Q442" s="70"/>
      <c r="R442" s="392"/>
      <c r="S442" s="395"/>
      <c r="T442" s="389"/>
      <c r="U442" s="399"/>
      <c r="V442" s="402"/>
      <c r="W442" s="405"/>
      <c r="X442" s="408"/>
      <c r="Y442" s="411"/>
      <c r="Z442" s="414"/>
      <c r="AA442" s="414"/>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x14ac:dyDescent="0.15">
      <c r="B443" s="4">
        <f t="shared" si="390"/>
        <v>0</v>
      </c>
      <c r="C443" s="5">
        <f t="shared" si="390"/>
        <v>0</v>
      </c>
      <c r="D443" s="22">
        <v>5</v>
      </c>
      <c r="O443" s="48">
        <f t="shared" si="388"/>
        <v>0</v>
      </c>
      <c r="P443" s="389"/>
      <c r="Q443" s="70"/>
      <c r="R443" s="392"/>
      <c r="S443" s="395"/>
      <c r="T443" s="389"/>
      <c r="U443" s="399"/>
      <c r="V443" s="402"/>
      <c r="W443" s="405"/>
      <c r="X443" s="408"/>
      <c r="Y443" s="411"/>
      <c r="Z443" s="414"/>
      <c r="AA443" s="414"/>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x14ac:dyDescent="0.15">
      <c r="B444" s="4">
        <f t="shared" si="390"/>
        <v>0</v>
      </c>
      <c r="C444" s="5">
        <f t="shared" si="390"/>
        <v>0</v>
      </c>
      <c r="D444" s="22">
        <v>6</v>
      </c>
      <c r="O444" s="48">
        <f t="shared" si="388"/>
        <v>0</v>
      </c>
      <c r="P444" s="389"/>
      <c r="Q444" s="70"/>
      <c r="R444" s="392"/>
      <c r="S444" s="395"/>
      <c r="T444" s="389"/>
      <c r="U444" s="399"/>
      <c r="V444" s="402"/>
      <c r="W444" s="405"/>
      <c r="X444" s="408"/>
      <c r="Y444" s="411"/>
      <c r="Z444" s="414"/>
      <c r="AA444" s="414"/>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x14ac:dyDescent="0.15">
      <c r="B445" s="4">
        <f t="shared" si="390"/>
        <v>0</v>
      </c>
      <c r="C445" s="5">
        <f t="shared" si="390"/>
        <v>0</v>
      </c>
      <c r="D445" s="22">
        <v>7</v>
      </c>
      <c r="O445" s="48">
        <f t="shared" si="388"/>
        <v>0</v>
      </c>
      <c r="P445" s="389"/>
      <c r="Q445" s="70"/>
      <c r="R445" s="392"/>
      <c r="S445" s="395"/>
      <c r="T445" s="389"/>
      <c r="U445" s="399"/>
      <c r="V445" s="402"/>
      <c r="W445" s="405"/>
      <c r="X445" s="408"/>
      <c r="Y445" s="411"/>
      <c r="Z445" s="414"/>
      <c r="AA445" s="414"/>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x14ac:dyDescent="0.15">
      <c r="B446" s="4">
        <f t="shared" si="390"/>
        <v>0</v>
      </c>
      <c r="C446" s="5">
        <f t="shared" si="390"/>
        <v>0</v>
      </c>
      <c r="D446" s="22">
        <v>8</v>
      </c>
      <c r="O446" s="48">
        <f t="shared" si="388"/>
        <v>0</v>
      </c>
      <c r="P446" s="389"/>
      <c r="Q446" s="70"/>
      <c r="R446" s="392"/>
      <c r="S446" s="395"/>
      <c r="T446" s="389"/>
      <c r="U446" s="399"/>
      <c r="V446" s="402"/>
      <c r="W446" s="405"/>
      <c r="X446" s="408"/>
      <c r="Y446" s="411"/>
      <c r="Z446" s="414"/>
      <c r="AA446" s="414"/>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x14ac:dyDescent="0.15">
      <c r="B447" s="4">
        <f t="shared" si="390"/>
        <v>0</v>
      </c>
      <c r="C447" s="5">
        <f t="shared" si="390"/>
        <v>0</v>
      </c>
      <c r="D447" s="22">
        <v>9</v>
      </c>
      <c r="O447" s="48">
        <f t="shared" si="388"/>
        <v>0</v>
      </c>
      <c r="P447" s="389"/>
      <c r="Q447" s="70"/>
      <c r="R447" s="392"/>
      <c r="S447" s="395"/>
      <c r="T447" s="389"/>
      <c r="U447" s="399"/>
      <c r="V447" s="402"/>
      <c r="W447" s="405"/>
      <c r="X447" s="408"/>
      <c r="Y447" s="411"/>
      <c r="Z447" s="414"/>
      <c r="AA447" s="414"/>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x14ac:dyDescent="0.15">
      <c r="B448" s="4">
        <f t="shared" si="390"/>
        <v>0</v>
      </c>
      <c r="C448" s="5">
        <f t="shared" si="390"/>
        <v>0</v>
      </c>
      <c r="D448" s="107">
        <v>10</v>
      </c>
      <c r="O448" s="48">
        <f t="shared" si="388"/>
        <v>0</v>
      </c>
      <c r="P448" s="390"/>
      <c r="Q448" s="70"/>
      <c r="R448" s="393"/>
      <c r="S448" s="396"/>
      <c r="T448" s="390"/>
      <c r="U448" s="400"/>
      <c r="V448" s="403"/>
      <c r="W448" s="406"/>
      <c r="X448" s="409"/>
      <c r="Y448" s="412"/>
      <c r="Z448" s="415"/>
      <c r="AA448" s="415"/>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392">N450*M450</f>
        <v>0</v>
      </c>
      <c r="P450" s="388">
        <f>SUM(O450:O459)</f>
        <v>0</v>
      </c>
      <c r="Q450" s="56"/>
      <c r="R450" s="391">
        <f>SUMPRODUCT(Q450:Q459+0)</f>
        <v>0</v>
      </c>
      <c r="S450" s="394" t="e">
        <f>R450/P450</f>
        <v>#DIV/0!</v>
      </c>
      <c r="T450" s="397" t="e">
        <f>LOOKUP(S450,{0.4,0.45,0.5,0.55,0.6,0.65,0.7,0.75,0.8,0.85,0.9,0.95,1},{0.1,0.175,0.25,0.325,0.4,0.475,0.55,0.625,0.7,0.775,0.85,0.925,1})</f>
        <v>#DIV/0!</v>
      </c>
      <c r="U450" s="398"/>
      <c r="V450" s="401"/>
      <c r="W450" s="404"/>
      <c r="X450" s="407"/>
      <c r="Y450" s="410">
        <f>R450-(V450/10)-X450</f>
        <v>0</v>
      </c>
      <c r="Z450" s="413" t="e">
        <f>Y450*T450*AE450</f>
        <v>#DIV/0!</v>
      </c>
      <c r="AA450" s="413"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x14ac:dyDescent="0.15">
      <c r="B451" s="4">
        <f>B450</f>
        <v>0</v>
      </c>
      <c r="C451" s="5">
        <f>C450</f>
        <v>0</v>
      </c>
      <c r="D451" s="22">
        <v>2</v>
      </c>
      <c r="O451" s="48">
        <f t="shared" si="392"/>
        <v>0</v>
      </c>
      <c r="P451" s="389"/>
      <c r="Q451" s="70"/>
      <c r="R451" s="392"/>
      <c r="S451" s="395"/>
      <c r="T451" s="389"/>
      <c r="U451" s="399"/>
      <c r="V451" s="402"/>
      <c r="W451" s="405"/>
      <c r="X451" s="408"/>
      <c r="Y451" s="411"/>
      <c r="Z451" s="414"/>
      <c r="AA451" s="414"/>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x14ac:dyDescent="0.15">
      <c r="B452" s="4">
        <f t="shared" ref="B452:C459" si="394">B451</f>
        <v>0</v>
      </c>
      <c r="C452" s="5">
        <f t="shared" si="394"/>
        <v>0</v>
      </c>
      <c r="D452" s="22">
        <v>3</v>
      </c>
      <c r="O452" s="48">
        <f t="shared" si="392"/>
        <v>0</v>
      </c>
      <c r="P452" s="389"/>
      <c r="Q452" s="70"/>
      <c r="R452" s="392"/>
      <c r="S452" s="395"/>
      <c r="T452" s="389"/>
      <c r="U452" s="399"/>
      <c r="V452" s="402"/>
      <c r="W452" s="405"/>
      <c r="X452" s="408"/>
      <c r="Y452" s="411"/>
      <c r="Z452" s="414"/>
      <c r="AA452" s="414"/>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x14ac:dyDescent="0.15">
      <c r="B453" s="4">
        <f t="shared" si="394"/>
        <v>0</v>
      </c>
      <c r="C453" s="5">
        <f t="shared" si="394"/>
        <v>0</v>
      </c>
      <c r="D453" s="22">
        <v>4</v>
      </c>
      <c r="O453" s="48">
        <f t="shared" si="392"/>
        <v>0</v>
      </c>
      <c r="P453" s="389"/>
      <c r="Q453" s="70"/>
      <c r="R453" s="392"/>
      <c r="S453" s="395"/>
      <c r="T453" s="389"/>
      <c r="U453" s="399"/>
      <c r="V453" s="402"/>
      <c r="W453" s="405"/>
      <c r="X453" s="408"/>
      <c r="Y453" s="411"/>
      <c r="Z453" s="414"/>
      <c r="AA453" s="414"/>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x14ac:dyDescent="0.15">
      <c r="B454" s="4">
        <f t="shared" si="394"/>
        <v>0</v>
      </c>
      <c r="C454" s="5">
        <f t="shared" si="394"/>
        <v>0</v>
      </c>
      <c r="D454" s="22">
        <v>5</v>
      </c>
      <c r="O454" s="48">
        <f t="shared" si="392"/>
        <v>0</v>
      </c>
      <c r="P454" s="389"/>
      <c r="Q454" s="70"/>
      <c r="R454" s="392"/>
      <c r="S454" s="395"/>
      <c r="T454" s="389"/>
      <c r="U454" s="399"/>
      <c r="V454" s="402"/>
      <c r="W454" s="405"/>
      <c r="X454" s="408"/>
      <c r="Y454" s="411"/>
      <c r="Z454" s="414"/>
      <c r="AA454" s="414"/>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x14ac:dyDescent="0.15">
      <c r="B455" s="4">
        <f t="shared" si="394"/>
        <v>0</v>
      </c>
      <c r="C455" s="5">
        <f t="shared" si="394"/>
        <v>0</v>
      </c>
      <c r="D455" s="22">
        <v>6</v>
      </c>
      <c r="O455" s="48">
        <f t="shared" si="392"/>
        <v>0</v>
      </c>
      <c r="P455" s="389"/>
      <c r="Q455" s="70"/>
      <c r="R455" s="392"/>
      <c r="S455" s="395"/>
      <c r="T455" s="389"/>
      <c r="U455" s="399"/>
      <c r="V455" s="402"/>
      <c r="W455" s="405"/>
      <c r="X455" s="408"/>
      <c r="Y455" s="411"/>
      <c r="Z455" s="414"/>
      <c r="AA455" s="414"/>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x14ac:dyDescent="0.15">
      <c r="B456" s="4">
        <f t="shared" si="394"/>
        <v>0</v>
      </c>
      <c r="C456" s="5">
        <f t="shared" si="394"/>
        <v>0</v>
      </c>
      <c r="D456" s="22">
        <v>7</v>
      </c>
      <c r="O456" s="48">
        <f t="shared" si="392"/>
        <v>0</v>
      </c>
      <c r="P456" s="389"/>
      <c r="Q456" s="70"/>
      <c r="R456" s="392"/>
      <c r="S456" s="395"/>
      <c r="T456" s="389"/>
      <c r="U456" s="399"/>
      <c r="V456" s="402"/>
      <c r="W456" s="405"/>
      <c r="X456" s="408"/>
      <c r="Y456" s="411"/>
      <c r="Z456" s="414"/>
      <c r="AA456" s="414"/>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x14ac:dyDescent="0.15">
      <c r="B457" s="4">
        <f t="shared" si="394"/>
        <v>0</v>
      </c>
      <c r="C457" s="5">
        <f t="shared" si="394"/>
        <v>0</v>
      </c>
      <c r="D457" s="22">
        <v>8</v>
      </c>
      <c r="O457" s="48">
        <f t="shared" si="392"/>
        <v>0</v>
      </c>
      <c r="P457" s="389"/>
      <c r="Q457" s="70"/>
      <c r="R457" s="392"/>
      <c r="S457" s="395"/>
      <c r="T457" s="389"/>
      <c r="U457" s="399"/>
      <c r="V457" s="402"/>
      <c r="W457" s="405"/>
      <c r="X457" s="408"/>
      <c r="Y457" s="411"/>
      <c r="Z457" s="414"/>
      <c r="AA457" s="414"/>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x14ac:dyDescent="0.15">
      <c r="B458" s="4">
        <f t="shared" si="394"/>
        <v>0</v>
      </c>
      <c r="C458" s="5">
        <f t="shared" si="394"/>
        <v>0</v>
      </c>
      <c r="D458" s="22">
        <v>9</v>
      </c>
      <c r="O458" s="48">
        <f t="shared" si="392"/>
        <v>0</v>
      </c>
      <c r="P458" s="389"/>
      <c r="Q458" s="70"/>
      <c r="R458" s="392"/>
      <c r="S458" s="395"/>
      <c r="T458" s="389"/>
      <c r="U458" s="399"/>
      <c r="V458" s="402"/>
      <c r="W458" s="405"/>
      <c r="X458" s="408"/>
      <c r="Y458" s="411"/>
      <c r="Z458" s="414"/>
      <c r="AA458" s="414"/>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x14ac:dyDescent="0.15">
      <c r="B459" s="4">
        <f t="shared" si="394"/>
        <v>0</v>
      </c>
      <c r="C459" s="5">
        <f t="shared" si="394"/>
        <v>0</v>
      </c>
      <c r="D459" s="107">
        <v>10</v>
      </c>
      <c r="O459" s="48">
        <f t="shared" si="392"/>
        <v>0</v>
      </c>
      <c r="P459" s="390"/>
      <c r="Q459" s="70"/>
      <c r="R459" s="393"/>
      <c r="S459" s="396"/>
      <c r="T459" s="390"/>
      <c r="U459" s="400"/>
      <c r="V459" s="403"/>
      <c r="W459" s="406"/>
      <c r="X459" s="409"/>
      <c r="Y459" s="412"/>
      <c r="Z459" s="415"/>
      <c r="AA459" s="415"/>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216</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994</v>
      </c>
      <c r="E1" s="2" t="s">
        <v>5</v>
      </c>
      <c r="F1" s="2" t="s">
        <v>6</v>
      </c>
      <c r="G1" s="2" t="s">
        <v>995</v>
      </c>
      <c r="H1" s="2" t="s">
        <v>9</v>
      </c>
      <c r="I1" s="2" t="s">
        <v>8</v>
      </c>
      <c r="J1" s="2" t="s">
        <v>10</v>
      </c>
      <c r="K1" s="2" t="s">
        <v>11</v>
      </c>
      <c r="L1" s="2" t="s">
        <v>12</v>
      </c>
      <c r="M1" s="2" t="s">
        <v>13</v>
      </c>
      <c r="N1" s="2" t="s">
        <v>996</v>
      </c>
      <c r="O1" s="12" t="s">
        <v>997</v>
      </c>
      <c r="P1" s="2" t="s">
        <v>998</v>
      </c>
      <c r="Q1" s="2" t="s">
        <v>999</v>
      </c>
      <c r="R1" s="2" t="s">
        <v>314</v>
      </c>
      <c r="S1" s="2" t="s">
        <v>113</v>
      </c>
      <c r="T1" s="2" t="s">
        <v>31</v>
      </c>
      <c r="U1" s="2" t="s">
        <v>33</v>
      </c>
      <c r="V1" s="2" t="s">
        <v>1000</v>
      </c>
      <c r="W1" s="2" t="s">
        <v>34</v>
      </c>
      <c r="X1" s="2" t="s">
        <v>35</v>
      </c>
      <c r="Y1" s="7"/>
      <c r="Z1" s="2" t="s">
        <v>1001</v>
      </c>
      <c r="AA1" s="2" t="s">
        <v>1002</v>
      </c>
      <c r="AB1" s="15" t="s">
        <v>22</v>
      </c>
      <c r="AC1" s="2" t="s">
        <v>1003</v>
      </c>
      <c r="AD1" s="2" t="s">
        <v>1004</v>
      </c>
      <c r="AE1" s="2" t="s">
        <v>38</v>
      </c>
    </row>
    <row r="2" spans="1:31" x14ac:dyDescent="0.15">
      <c r="A2" s="4">
        <v>42346</v>
      </c>
      <c r="B2" s="5" t="s">
        <v>706</v>
      </c>
      <c r="C2" s="2">
        <v>1</v>
      </c>
      <c r="D2" s="6" t="s">
        <v>143</v>
      </c>
      <c r="E2" s="6" t="s">
        <v>221</v>
      </c>
      <c r="F2" s="2" t="s">
        <v>707</v>
      </c>
      <c r="G2" s="2" t="s">
        <v>135</v>
      </c>
      <c r="H2" s="2" t="s">
        <v>62</v>
      </c>
      <c r="I2" s="2" t="s">
        <v>89</v>
      </c>
      <c r="J2" s="6" t="s">
        <v>63</v>
      </c>
      <c r="K2" s="2" t="s">
        <v>66</v>
      </c>
      <c r="L2" s="2">
        <v>1</v>
      </c>
      <c r="M2" s="2">
        <v>1480</v>
      </c>
      <c r="N2" s="2">
        <v>1200</v>
      </c>
      <c r="O2" s="12">
        <v>0.81081081081081097</v>
      </c>
      <c r="P2" s="2">
        <v>0.7</v>
      </c>
      <c r="Q2" s="2">
        <v>840</v>
      </c>
      <c r="R2" s="14" t="s">
        <v>113</v>
      </c>
      <c r="S2" s="2" t="s">
        <v>1005</v>
      </c>
      <c r="T2" s="7"/>
      <c r="U2" s="7"/>
      <c r="V2" s="7"/>
      <c r="W2" s="2" t="s">
        <v>54</v>
      </c>
      <c r="X2" s="6" t="s">
        <v>49</v>
      </c>
      <c r="Y2" s="6"/>
      <c r="Z2" s="7"/>
      <c r="AA2" s="7"/>
      <c r="AB2" s="7"/>
      <c r="AC2" s="7"/>
      <c r="AD2" s="7"/>
      <c r="AE2" s="7"/>
    </row>
    <row r="3" spans="1:31" x14ac:dyDescent="0.15">
      <c r="A3" s="4">
        <v>42346</v>
      </c>
      <c r="B3" s="5" t="s">
        <v>709</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1006</v>
      </c>
      <c r="T3" s="7"/>
      <c r="U3" s="7"/>
      <c r="V3" s="7"/>
      <c r="W3" s="2" t="s">
        <v>54</v>
      </c>
      <c r="X3" s="6" t="s">
        <v>49</v>
      </c>
      <c r="Y3" s="6"/>
      <c r="Z3" s="7"/>
      <c r="AA3" s="7"/>
      <c r="AB3" s="7"/>
      <c r="AC3" s="7"/>
      <c r="AD3" s="7"/>
      <c r="AE3" s="7"/>
    </row>
    <row r="4" spans="1:31" x14ac:dyDescent="0.15">
      <c r="A4" s="4">
        <v>42346</v>
      </c>
      <c r="B4" s="5" t="s">
        <v>710</v>
      </c>
      <c r="C4" s="2">
        <v>3</v>
      </c>
      <c r="D4" s="6" t="s">
        <v>100</v>
      </c>
      <c r="E4" s="6" t="s">
        <v>126</v>
      </c>
      <c r="F4" s="2" t="s">
        <v>711</v>
      </c>
      <c r="G4" s="2" t="s">
        <v>712</v>
      </c>
      <c r="H4" s="2" t="s">
        <v>44</v>
      </c>
      <c r="I4" s="2" t="s">
        <v>104</v>
      </c>
      <c r="J4" s="6" t="s">
        <v>45</v>
      </c>
      <c r="K4" s="2" t="s">
        <v>46</v>
      </c>
      <c r="L4" s="2">
        <v>1</v>
      </c>
      <c r="M4" s="2">
        <v>240</v>
      </c>
      <c r="N4" s="2">
        <v>240</v>
      </c>
      <c r="O4" s="12">
        <v>1</v>
      </c>
      <c r="P4" s="7"/>
      <c r="Q4" s="7"/>
      <c r="R4" s="14" t="s">
        <v>47</v>
      </c>
      <c r="S4" s="2" t="s">
        <v>1006</v>
      </c>
      <c r="T4" s="7"/>
      <c r="U4" s="7"/>
      <c r="V4" s="7"/>
      <c r="W4" s="2" t="s">
        <v>54</v>
      </c>
      <c r="X4" s="6" t="s">
        <v>86</v>
      </c>
      <c r="Y4" s="6"/>
      <c r="Z4" s="7"/>
      <c r="AA4" s="7"/>
      <c r="AB4" s="7"/>
      <c r="AC4" s="7"/>
      <c r="AD4" s="7"/>
      <c r="AE4" s="7"/>
    </row>
    <row r="5" spans="1:31" x14ac:dyDescent="0.15">
      <c r="A5" s="4">
        <v>42347</v>
      </c>
      <c r="B5" s="5" t="s">
        <v>713</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1007</v>
      </c>
      <c r="T5" s="2"/>
      <c r="U5" s="2"/>
      <c r="V5" s="2"/>
      <c r="W5" s="2" t="s">
        <v>54</v>
      </c>
      <c r="X5" s="6" t="s">
        <v>49</v>
      </c>
      <c r="Y5" s="6"/>
      <c r="Z5" s="2"/>
      <c r="AA5" s="2"/>
      <c r="AB5" s="15"/>
      <c r="AC5" s="2"/>
      <c r="AD5" s="2"/>
      <c r="AE5" s="2"/>
    </row>
    <row r="6" spans="1:31" x14ac:dyDescent="0.15">
      <c r="A6" s="4">
        <v>42347</v>
      </c>
      <c r="B6" s="5" t="s">
        <v>713</v>
      </c>
      <c r="C6" s="2">
        <v>1</v>
      </c>
      <c r="D6" s="6" t="s">
        <v>100</v>
      </c>
      <c r="E6" s="6" t="s">
        <v>126</v>
      </c>
      <c r="F6" s="2" t="s">
        <v>714</v>
      </c>
      <c r="G6" s="2" t="s">
        <v>715</v>
      </c>
      <c r="H6" s="2" t="s">
        <v>44</v>
      </c>
      <c r="I6" s="2" t="s">
        <v>104</v>
      </c>
      <c r="J6" s="6" t="s">
        <v>45</v>
      </c>
      <c r="K6" s="2" t="s">
        <v>64</v>
      </c>
      <c r="L6" s="2">
        <v>1</v>
      </c>
      <c r="M6" s="2">
        <v>288</v>
      </c>
      <c r="N6" s="2">
        <v>288</v>
      </c>
      <c r="O6" s="12">
        <v>1</v>
      </c>
      <c r="P6" s="2">
        <v>1</v>
      </c>
      <c r="Q6" s="2">
        <v>288</v>
      </c>
      <c r="R6" s="14" t="s">
        <v>113</v>
      </c>
      <c r="S6" s="2" t="s">
        <v>1007</v>
      </c>
      <c r="T6" s="7"/>
      <c r="U6" s="7"/>
      <c r="V6" s="7"/>
      <c r="W6" s="2" t="s">
        <v>54</v>
      </c>
      <c r="X6" s="6" t="s">
        <v>49</v>
      </c>
      <c r="Y6" s="6"/>
      <c r="Z6" s="7"/>
      <c r="AA6" s="7"/>
      <c r="AB6" s="7"/>
      <c r="AC6" s="7"/>
      <c r="AD6" s="7"/>
      <c r="AE6" s="7"/>
    </row>
    <row r="7" spans="1:31" x14ac:dyDescent="0.15">
      <c r="A7" s="4">
        <v>42347</v>
      </c>
      <c r="B7" s="5" t="s">
        <v>716</v>
      </c>
      <c r="C7" s="2">
        <v>2</v>
      </c>
      <c r="D7" s="6" t="s">
        <v>100</v>
      </c>
      <c r="E7" s="6" t="s">
        <v>126</v>
      </c>
      <c r="F7" s="2" t="s">
        <v>717</v>
      </c>
      <c r="G7" s="2" t="s">
        <v>718</v>
      </c>
      <c r="H7" s="2" t="s">
        <v>44</v>
      </c>
      <c r="I7" s="2" t="s">
        <v>153</v>
      </c>
      <c r="J7" s="6" t="s">
        <v>55</v>
      </c>
      <c r="K7" s="2" t="s">
        <v>64</v>
      </c>
      <c r="L7" s="2">
        <v>1</v>
      </c>
      <c r="M7" s="2">
        <v>288</v>
      </c>
      <c r="N7" s="2">
        <v>280</v>
      </c>
      <c r="O7" s="12">
        <v>0.97222222222222199</v>
      </c>
      <c r="P7" s="2">
        <v>0.92500000000000004</v>
      </c>
      <c r="Q7" s="2">
        <v>259</v>
      </c>
      <c r="R7" s="14" t="s">
        <v>165</v>
      </c>
      <c r="S7" s="2" t="s">
        <v>1008</v>
      </c>
      <c r="T7" s="7"/>
      <c r="U7" s="7"/>
      <c r="V7" s="7"/>
      <c r="W7" s="2" t="s">
        <v>54</v>
      </c>
      <c r="X7" s="6" t="s">
        <v>49</v>
      </c>
      <c r="Y7" s="6"/>
      <c r="Z7" s="7"/>
      <c r="AA7" s="7"/>
      <c r="AB7" s="7"/>
      <c r="AC7" s="7"/>
      <c r="AD7" s="7"/>
      <c r="AE7" s="7"/>
    </row>
    <row r="8" spans="1:31" x14ac:dyDescent="0.15">
      <c r="A8" s="4">
        <v>42347</v>
      </c>
      <c r="B8" s="5" t="s">
        <v>719</v>
      </c>
      <c r="C8" s="2">
        <v>3</v>
      </c>
      <c r="D8" s="6" t="s">
        <v>100</v>
      </c>
      <c r="E8" s="6" t="s">
        <v>126</v>
      </c>
      <c r="F8" s="2" t="s">
        <v>720</v>
      </c>
      <c r="G8" s="2" t="s">
        <v>721</v>
      </c>
      <c r="H8" s="2" t="s">
        <v>44</v>
      </c>
      <c r="I8" s="2" t="s">
        <v>104</v>
      </c>
      <c r="J8" s="6" t="s">
        <v>45</v>
      </c>
      <c r="K8" s="2" t="s">
        <v>64</v>
      </c>
      <c r="L8" s="2">
        <v>1</v>
      </c>
      <c r="M8" s="2">
        <v>399</v>
      </c>
      <c r="N8" s="2">
        <v>350</v>
      </c>
      <c r="O8" s="12">
        <v>0.87719298245613997</v>
      </c>
      <c r="P8" s="2">
        <v>0.77500000000000002</v>
      </c>
      <c r="Q8" s="2">
        <v>271</v>
      </c>
      <c r="R8" s="14" t="s">
        <v>113</v>
      </c>
      <c r="S8" s="2" t="s">
        <v>1007</v>
      </c>
      <c r="T8" s="7"/>
      <c r="U8" s="7"/>
      <c r="V8" s="7"/>
      <c r="W8" s="2" t="s">
        <v>54</v>
      </c>
      <c r="X8" s="6" t="s">
        <v>49</v>
      </c>
      <c r="Y8" s="6"/>
      <c r="Z8" s="7"/>
      <c r="AA8" s="7"/>
      <c r="AB8" s="7"/>
      <c r="AC8" s="7"/>
      <c r="AD8" s="7"/>
      <c r="AE8" s="7"/>
    </row>
    <row r="9" spans="1:31" x14ac:dyDescent="0.15">
      <c r="A9" s="4">
        <v>42347</v>
      </c>
      <c r="B9" s="5" t="s">
        <v>722</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371</v>
      </c>
      <c r="X9" s="6" t="s">
        <v>49</v>
      </c>
      <c r="Y9" s="6"/>
      <c r="Z9" s="7"/>
      <c r="AA9" s="7"/>
      <c r="AB9" s="7"/>
      <c r="AC9" s="7"/>
      <c r="AD9" s="7"/>
      <c r="AE9" s="7"/>
    </row>
    <row r="10" spans="1:31" x14ac:dyDescent="0.15">
      <c r="A10" s="4">
        <v>42347</v>
      </c>
      <c r="B10" s="5" t="s">
        <v>722</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371</v>
      </c>
      <c r="X10" s="6" t="s">
        <v>49</v>
      </c>
      <c r="Y10" s="6"/>
      <c r="Z10" s="7"/>
      <c r="AA10" s="7"/>
      <c r="AB10" s="7"/>
      <c r="AC10" s="7"/>
      <c r="AD10" s="7"/>
      <c r="AE10" s="7"/>
    </row>
    <row r="11" spans="1:31" x14ac:dyDescent="0.15">
      <c r="A11" s="4">
        <v>42347</v>
      </c>
      <c r="B11" s="5" t="s">
        <v>724</v>
      </c>
      <c r="C11" s="2">
        <v>5</v>
      </c>
      <c r="D11" s="6" t="s">
        <v>50</v>
      </c>
      <c r="E11" s="6" t="s">
        <v>95</v>
      </c>
      <c r="F11" s="2" t="s">
        <v>725</v>
      </c>
      <c r="G11" s="2" t="s">
        <v>235</v>
      </c>
      <c r="H11" s="2" t="s">
        <v>44</v>
      </c>
      <c r="I11" s="2" t="s">
        <v>43</v>
      </c>
      <c r="J11" s="6" t="s">
        <v>45</v>
      </c>
      <c r="K11" s="2" t="s">
        <v>46</v>
      </c>
      <c r="L11" s="2">
        <v>1</v>
      </c>
      <c r="M11" s="2">
        <v>378</v>
      </c>
      <c r="N11" s="2">
        <v>378</v>
      </c>
      <c r="O11" s="12">
        <v>1</v>
      </c>
      <c r="P11" s="7"/>
      <c r="Q11" s="7"/>
      <c r="R11" s="14" t="s">
        <v>47</v>
      </c>
      <c r="S11" s="7"/>
      <c r="T11" s="7"/>
      <c r="U11" s="7"/>
      <c r="V11" s="7"/>
      <c r="W11" s="2" t="s">
        <v>371</v>
      </c>
      <c r="X11" s="6" t="s">
        <v>78</v>
      </c>
      <c r="Y11" s="6"/>
      <c r="Z11" s="7"/>
      <c r="AA11" s="7"/>
      <c r="AB11" s="7"/>
      <c r="AC11" s="7"/>
      <c r="AD11" s="7"/>
      <c r="AE11" s="7"/>
    </row>
    <row r="12" spans="1:31" x14ac:dyDescent="0.15">
      <c r="A12" s="4">
        <v>42347</v>
      </c>
      <c r="B12" s="5" t="s">
        <v>724</v>
      </c>
      <c r="C12" s="2">
        <v>5</v>
      </c>
      <c r="D12" s="6" t="s">
        <v>56</v>
      </c>
      <c r="E12" s="6" t="s">
        <v>79</v>
      </c>
      <c r="F12" s="7"/>
      <c r="G12" s="2" t="s">
        <v>726</v>
      </c>
      <c r="H12" s="2" t="s">
        <v>62</v>
      </c>
      <c r="I12" s="2" t="s">
        <v>53</v>
      </c>
      <c r="J12" s="6" t="s">
        <v>45</v>
      </c>
      <c r="K12" s="2" t="s">
        <v>46</v>
      </c>
      <c r="L12" s="2">
        <v>1</v>
      </c>
      <c r="M12" s="2">
        <v>158</v>
      </c>
      <c r="N12" s="2">
        <v>158</v>
      </c>
      <c r="O12" s="12">
        <v>1</v>
      </c>
      <c r="P12" s="7"/>
      <c r="Q12" s="7"/>
      <c r="R12" s="14" t="s">
        <v>47</v>
      </c>
      <c r="S12" s="7"/>
      <c r="T12" s="7"/>
      <c r="U12" s="7"/>
      <c r="V12" s="7"/>
      <c r="W12" s="2" t="s">
        <v>371</v>
      </c>
      <c r="X12" s="6" t="s">
        <v>78</v>
      </c>
      <c r="Y12" s="6"/>
      <c r="Z12" s="7"/>
      <c r="AA12" s="7"/>
      <c r="AB12" s="7"/>
      <c r="AC12" s="7"/>
      <c r="AD12" s="7"/>
      <c r="AE12" s="7"/>
    </row>
    <row r="13" spans="1:31" x14ac:dyDescent="0.15">
      <c r="A13" s="4">
        <v>42347</v>
      </c>
      <c r="B13" s="5" t="s">
        <v>727</v>
      </c>
      <c r="C13" s="2">
        <v>6</v>
      </c>
      <c r="D13" s="6" t="s">
        <v>66</v>
      </c>
      <c r="E13" s="6" t="s">
        <v>120</v>
      </c>
      <c r="F13" s="2" t="s">
        <v>728</v>
      </c>
      <c r="G13" s="2" t="s">
        <v>163</v>
      </c>
      <c r="H13" s="2" t="s">
        <v>44</v>
      </c>
      <c r="I13" s="2" t="s">
        <v>195</v>
      </c>
      <c r="J13" s="6" t="s">
        <v>63</v>
      </c>
      <c r="K13" s="2" t="s">
        <v>66</v>
      </c>
      <c r="L13" s="2">
        <v>1</v>
      </c>
      <c r="M13" s="2">
        <v>4780</v>
      </c>
      <c r="N13" s="2">
        <v>3585</v>
      </c>
      <c r="O13" s="12">
        <v>0.75</v>
      </c>
      <c r="P13" s="2">
        <v>0.625</v>
      </c>
      <c r="Q13" s="2">
        <v>2240</v>
      </c>
      <c r="R13" s="14" t="s">
        <v>1009</v>
      </c>
      <c r="S13" s="2" t="s">
        <v>1010</v>
      </c>
      <c r="T13" s="2">
        <v>15510581719</v>
      </c>
      <c r="U13" s="7"/>
      <c r="V13" s="7"/>
      <c r="W13" s="2" t="s">
        <v>54</v>
      </c>
      <c r="X13" s="6" t="s">
        <v>86</v>
      </c>
      <c r="Y13" s="6"/>
      <c r="Z13" s="7"/>
      <c r="AA13" s="7"/>
      <c r="AB13" s="7"/>
      <c r="AC13" s="7"/>
      <c r="AD13" s="7"/>
      <c r="AE13" s="7"/>
    </row>
    <row r="14" spans="1:31" x14ac:dyDescent="0.15">
      <c r="A14" s="4">
        <v>42347</v>
      </c>
      <c r="B14" s="5" t="s">
        <v>727</v>
      </c>
      <c r="C14" s="2">
        <v>6</v>
      </c>
      <c r="D14" s="6" t="s">
        <v>143</v>
      </c>
      <c r="E14" s="6" t="s">
        <v>120</v>
      </c>
      <c r="F14" s="2" t="s">
        <v>729</v>
      </c>
      <c r="G14" s="2" t="s">
        <v>163</v>
      </c>
      <c r="H14" s="2" t="s">
        <v>44</v>
      </c>
      <c r="I14" s="2">
        <v>27.5</v>
      </c>
      <c r="J14" s="6" t="s">
        <v>63</v>
      </c>
      <c r="K14" s="2" t="s">
        <v>66</v>
      </c>
      <c r="L14" s="2">
        <v>1</v>
      </c>
      <c r="M14" s="2">
        <v>2840</v>
      </c>
      <c r="N14" s="2">
        <v>2414</v>
      </c>
      <c r="O14" s="12">
        <v>0.85</v>
      </c>
      <c r="P14" s="2">
        <v>0.77500000000000002</v>
      </c>
      <c r="Q14" s="2">
        <v>1870</v>
      </c>
      <c r="R14" s="14" t="s">
        <v>1009</v>
      </c>
      <c r="S14" s="2" t="s">
        <v>1010</v>
      </c>
      <c r="T14" s="7"/>
      <c r="U14" s="7"/>
      <c r="V14" s="7"/>
      <c r="W14" s="2" t="s">
        <v>54</v>
      </c>
      <c r="X14" s="6" t="s">
        <v>86</v>
      </c>
      <c r="Y14" s="6"/>
      <c r="Z14" s="7"/>
      <c r="AA14" s="7"/>
      <c r="AB14" s="7"/>
      <c r="AC14" s="7"/>
      <c r="AD14" s="7"/>
      <c r="AE14" s="7"/>
    </row>
    <row r="15" spans="1:31" x14ac:dyDescent="0.15">
      <c r="A15" s="4">
        <v>42347</v>
      </c>
      <c r="B15" s="5" t="s">
        <v>730</v>
      </c>
      <c r="C15" s="2">
        <v>7</v>
      </c>
      <c r="D15" s="6" t="s">
        <v>284</v>
      </c>
      <c r="E15" s="6"/>
      <c r="F15" s="2" t="s">
        <v>731</v>
      </c>
      <c r="G15" s="2" t="s">
        <v>187</v>
      </c>
      <c r="H15" s="2" t="s">
        <v>44</v>
      </c>
      <c r="I15" s="2" t="s">
        <v>732</v>
      </c>
      <c r="J15" s="6" t="s">
        <v>63</v>
      </c>
      <c r="K15" s="2" t="s">
        <v>66</v>
      </c>
      <c r="L15" s="2">
        <v>1</v>
      </c>
      <c r="M15" s="2">
        <v>500</v>
      </c>
      <c r="N15" s="2">
        <v>500</v>
      </c>
      <c r="O15" s="12">
        <v>1</v>
      </c>
      <c r="P15" s="2">
        <v>1</v>
      </c>
      <c r="Q15" s="2">
        <v>500</v>
      </c>
      <c r="R15" s="14" t="s">
        <v>113</v>
      </c>
      <c r="S15" s="2" t="s">
        <v>1011</v>
      </c>
      <c r="T15" s="7"/>
      <c r="U15" s="7"/>
      <c r="V15" s="7"/>
      <c r="W15" s="2" t="s">
        <v>54</v>
      </c>
      <c r="X15" s="6" t="s">
        <v>257</v>
      </c>
      <c r="Y15" s="6"/>
      <c r="Z15" s="7"/>
      <c r="AA15" s="7"/>
      <c r="AB15" s="7"/>
      <c r="AC15" s="7"/>
      <c r="AD15" s="7"/>
      <c r="AE15" s="7"/>
    </row>
    <row r="16" spans="1:31" x14ac:dyDescent="0.15">
      <c r="A16" s="8">
        <v>42348</v>
      </c>
      <c r="B16" s="9" t="s">
        <v>733</v>
      </c>
      <c r="C16" s="10">
        <v>1</v>
      </c>
      <c r="D16" s="11" t="s">
        <v>224</v>
      </c>
      <c r="E16" s="11"/>
      <c r="F16" s="11" t="s">
        <v>731</v>
      </c>
      <c r="G16" s="11" t="s">
        <v>187</v>
      </c>
      <c r="H16" s="11" t="s">
        <v>44</v>
      </c>
      <c r="I16" s="11" t="s">
        <v>734</v>
      </c>
      <c r="J16" s="11" t="s">
        <v>63</v>
      </c>
      <c r="K16" s="10" t="s">
        <v>66</v>
      </c>
      <c r="L16" s="11">
        <v>1</v>
      </c>
      <c r="M16" s="11">
        <v>500</v>
      </c>
      <c r="N16" s="13">
        <v>500</v>
      </c>
      <c r="O16" s="12">
        <v>1</v>
      </c>
      <c r="P16" s="10">
        <v>1</v>
      </c>
      <c r="Q16" s="10">
        <v>500</v>
      </c>
      <c r="R16" s="11" t="s">
        <v>1009</v>
      </c>
      <c r="S16" s="11" t="s">
        <v>215</v>
      </c>
      <c r="T16" s="11">
        <v>18612000006</v>
      </c>
      <c r="U16" s="11"/>
      <c r="V16" s="11"/>
      <c r="W16" s="11" t="s">
        <v>54</v>
      </c>
      <c r="X16" s="11" t="s">
        <v>86</v>
      </c>
      <c r="Y16" s="11"/>
      <c r="Z16" s="13"/>
      <c r="AA16" s="13"/>
      <c r="AB16" s="16"/>
      <c r="AC16" s="11"/>
      <c r="AD16" s="11"/>
      <c r="AE16" s="10"/>
    </row>
    <row r="17" spans="1:31" x14ac:dyDescent="0.15">
      <c r="A17" s="4">
        <v>42348</v>
      </c>
      <c r="B17" s="5" t="s">
        <v>733</v>
      </c>
      <c r="C17" s="2">
        <v>1</v>
      </c>
      <c r="D17" s="6" t="s">
        <v>92</v>
      </c>
      <c r="E17" s="6" t="s">
        <v>232</v>
      </c>
      <c r="F17" s="2" t="s">
        <v>735</v>
      </c>
      <c r="G17" s="2" t="s">
        <v>188</v>
      </c>
      <c r="H17" s="2" t="s">
        <v>62</v>
      </c>
      <c r="I17" s="2" t="s">
        <v>245</v>
      </c>
      <c r="J17" s="6" t="s">
        <v>63</v>
      </c>
      <c r="K17" s="2" t="s">
        <v>66</v>
      </c>
      <c r="L17" s="2">
        <v>1</v>
      </c>
      <c r="M17" s="2">
        <v>580</v>
      </c>
      <c r="N17" s="2">
        <v>290</v>
      </c>
      <c r="O17" s="12">
        <v>0.5</v>
      </c>
      <c r="P17" s="2">
        <v>0.25</v>
      </c>
      <c r="Q17" s="2">
        <v>72.5</v>
      </c>
      <c r="R17" s="14" t="s">
        <v>1009</v>
      </c>
      <c r="S17" s="2" t="s">
        <v>215</v>
      </c>
      <c r="T17" s="2"/>
      <c r="U17" s="2"/>
      <c r="V17" s="2"/>
      <c r="W17" s="2" t="s">
        <v>54</v>
      </c>
      <c r="X17" s="6" t="s">
        <v>86</v>
      </c>
      <c r="Y17" s="6"/>
      <c r="Z17" s="2"/>
      <c r="AA17" s="2"/>
      <c r="AB17" s="15"/>
      <c r="AC17" s="2"/>
      <c r="AD17" s="2"/>
      <c r="AE17" s="2"/>
    </row>
    <row r="18" spans="1:31" x14ac:dyDescent="0.15">
      <c r="A18" s="4">
        <v>42348</v>
      </c>
      <c r="B18" s="5" t="s">
        <v>733</v>
      </c>
      <c r="C18" s="2">
        <v>1</v>
      </c>
      <c r="D18" s="6" t="s">
        <v>143</v>
      </c>
      <c r="E18" s="6" t="s">
        <v>221</v>
      </c>
      <c r="F18" s="2" t="s">
        <v>707</v>
      </c>
      <c r="G18" s="2" t="s">
        <v>134</v>
      </c>
      <c r="H18" s="2" t="s">
        <v>62</v>
      </c>
      <c r="I18" s="2" t="s">
        <v>269</v>
      </c>
      <c r="J18" s="6" t="s">
        <v>63</v>
      </c>
      <c r="K18" s="2" t="s">
        <v>66</v>
      </c>
      <c r="L18" s="2">
        <v>1</v>
      </c>
      <c r="M18" s="2">
        <v>1480</v>
      </c>
      <c r="N18" s="2">
        <v>1258</v>
      </c>
      <c r="O18" s="12">
        <v>0.85</v>
      </c>
      <c r="P18" s="2">
        <v>0.77500000000000002</v>
      </c>
      <c r="Q18" s="2">
        <v>975</v>
      </c>
      <c r="R18" s="14" t="s">
        <v>1009</v>
      </c>
      <c r="S18" s="2" t="s">
        <v>215</v>
      </c>
      <c r="T18" s="2"/>
      <c r="U18" s="2"/>
      <c r="V18" s="2"/>
      <c r="W18" s="2" t="s">
        <v>54</v>
      </c>
      <c r="X18" s="6" t="s">
        <v>86</v>
      </c>
      <c r="Y18" s="6"/>
      <c r="Z18" s="2"/>
      <c r="AA18" s="2"/>
      <c r="AB18" s="15"/>
      <c r="AC18" s="2"/>
      <c r="AD18" s="2"/>
      <c r="AE18" s="2"/>
    </row>
    <row r="19" spans="1:31" x14ac:dyDescent="0.15">
      <c r="A19" s="4">
        <v>42348</v>
      </c>
      <c r="B19" s="5" t="s">
        <v>736</v>
      </c>
      <c r="C19" s="2">
        <v>2</v>
      </c>
      <c r="D19" s="6" t="s">
        <v>90</v>
      </c>
      <c r="E19" s="6" t="s">
        <v>93</v>
      </c>
      <c r="F19" s="2" t="s">
        <v>247</v>
      </c>
      <c r="G19" s="2" t="s">
        <v>282</v>
      </c>
      <c r="H19" s="2" t="s">
        <v>62</v>
      </c>
      <c r="I19" s="2" t="s">
        <v>43</v>
      </c>
      <c r="J19" s="6" t="s">
        <v>45</v>
      </c>
      <c r="K19" s="2" t="s">
        <v>66</v>
      </c>
      <c r="L19" s="2">
        <v>1</v>
      </c>
      <c r="M19" s="2">
        <v>1860</v>
      </c>
      <c r="N19" s="2">
        <v>1100</v>
      </c>
      <c r="O19" s="12">
        <v>0.59139784946236595</v>
      </c>
      <c r="P19" s="2">
        <v>0.32500000000000001</v>
      </c>
      <c r="Q19" s="2">
        <v>357.5</v>
      </c>
      <c r="R19" s="14" t="s">
        <v>113</v>
      </c>
      <c r="S19" s="2" t="s">
        <v>1012</v>
      </c>
      <c r="T19" s="7"/>
      <c r="U19" s="7"/>
      <c r="V19" s="7"/>
      <c r="W19" s="2" t="s">
        <v>54</v>
      </c>
      <c r="X19" s="6" t="s">
        <v>78</v>
      </c>
      <c r="Y19" s="6"/>
      <c r="Z19" s="7"/>
      <c r="AA19" s="7"/>
      <c r="AB19" s="7"/>
      <c r="AC19" s="7"/>
      <c r="AD19" s="7"/>
      <c r="AE19" s="7"/>
    </row>
    <row r="20" spans="1:31" x14ac:dyDescent="0.15">
      <c r="A20" s="4">
        <v>42348</v>
      </c>
      <c r="B20" s="5" t="s">
        <v>737</v>
      </c>
      <c r="C20" s="2">
        <v>3</v>
      </c>
      <c r="D20" s="6" t="s">
        <v>224</v>
      </c>
      <c r="E20" s="6"/>
      <c r="F20" s="2" t="s">
        <v>731</v>
      </c>
      <c r="G20" s="2" t="s">
        <v>187</v>
      </c>
      <c r="H20" s="2" t="s">
        <v>44</v>
      </c>
      <c r="I20" s="2" t="s">
        <v>732</v>
      </c>
      <c r="J20" s="6" t="s">
        <v>63</v>
      </c>
      <c r="K20" s="2" t="s">
        <v>66</v>
      </c>
      <c r="L20" s="2">
        <v>1</v>
      </c>
      <c r="M20" s="2">
        <v>500</v>
      </c>
      <c r="N20" s="2">
        <v>500</v>
      </c>
      <c r="O20" s="12">
        <v>1</v>
      </c>
      <c r="P20" s="2">
        <v>1</v>
      </c>
      <c r="Q20" s="2">
        <v>500</v>
      </c>
      <c r="R20" s="14" t="s">
        <v>113</v>
      </c>
      <c r="S20" s="2" t="s">
        <v>1013</v>
      </c>
      <c r="T20" s="7"/>
      <c r="U20" s="7"/>
      <c r="V20" s="7"/>
      <c r="W20" s="2" t="s">
        <v>54</v>
      </c>
      <c r="X20" s="6" t="s">
        <v>86</v>
      </c>
      <c r="Y20" s="6"/>
      <c r="Z20" s="7"/>
      <c r="AA20" s="7"/>
      <c r="AB20" s="7"/>
      <c r="AC20" s="7"/>
      <c r="AD20" s="7"/>
      <c r="AE20" s="7"/>
    </row>
    <row r="21" spans="1:31" x14ac:dyDescent="0.15">
      <c r="A21" s="4">
        <v>42348</v>
      </c>
      <c r="B21" s="5" t="s">
        <v>738</v>
      </c>
      <c r="C21" s="2">
        <v>4</v>
      </c>
      <c r="D21" s="6" t="s">
        <v>224</v>
      </c>
      <c r="E21" s="6"/>
      <c r="F21" s="2" t="s">
        <v>731</v>
      </c>
      <c r="G21" s="2" t="s">
        <v>187</v>
      </c>
      <c r="H21" s="2" t="s">
        <v>44</v>
      </c>
      <c r="I21" s="2" t="s">
        <v>243</v>
      </c>
      <c r="J21" s="6" t="s">
        <v>63</v>
      </c>
      <c r="K21" s="2" t="s">
        <v>66</v>
      </c>
      <c r="L21" s="2">
        <v>1</v>
      </c>
      <c r="M21" s="2">
        <v>500</v>
      </c>
      <c r="N21" s="2">
        <v>500</v>
      </c>
      <c r="O21" s="12">
        <v>1</v>
      </c>
      <c r="P21" s="2">
        <v>1</v>
      </c>
      <c r="Q21" s="2">
        <v>500</v>
      </c>
      <c r="R21" s="14" t="s">
        <v>113</v>
      </c>
      <c r="S21" s="2" t="s">
        <v>1014</v>
      </c>
      <c r="T21" s="7"/>
      <c r="U21" s="7"/>
      <c r="V21" s="7"/>
      <c r="W21" s="2" t="s">
        <v>54</v>
      </c>
      <c r="X21" s="6" t="s">
        <v>86</v>
      </c>
      <c r="Y21" s="6"/>
      <c r="Z21" s="7"/>
      <c r="AA21" s="7"/>
      <c r="AB21" s="7"/>
      <c r="AC21" s="7"/>
      <c r="AD21" s="7"/>
      <c r="AE21" s="7"/>
    </row>
    <row r="22" spans="1:31" x14ac:dyDescent="0.15">
      <c r="A22" s="4">
        <v>42348</v>
      </c>
      <c r="B22" s="5" t="s">
        <v>739</v>
      </c>
      <c r="C22" s="2">
        <v>5</v>
      </c>
      <c r="D22" s="6" t="s">
        <v>66</v>
      </c>
      <c r="E22" s="6" t="s">
        <v>144</v>
      </c>
      <c r="F22" s="2" t="s">
        <v>740</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1015</v>
      </c>
      <c r="AC22" s="2">
        <v>1</v>
      </c>
      <c r="AD22" s="2">
        <v>100</v>
      </c>
      <c r="AE22" s="7"/>
    </row>
    <row r="23" spans="1:31" x14ac:dyDescent="0.15">
      <c r="A23" s="4">
        <v>42348</v>
      </c>
      <c r="B23" s="5" t="s">
        <v>739</v>
      </c>
      <c r="C23" s="2">
        <v>5</v>
      </c>
      <c r="D23" s="6" t="s">
        <v>143</v>
      </c>
      <c r="E23" s="6" t="s">
        <v>120</v>
      </c>
      <c r="F23" s="2" t="s">
        <v>741</v>
      </c>
      <c r="G23" s="2" t="s">
        <v>742</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1016</v>
      </c>
      <c r="AC23" s="2">
        <v>1</v>
      </c>
      <c r="AD23" s="2">
        <v>100</v>
      </c>
      <c r="AE23" s="7"/>
    </row>
    <row r="24" spans="1:31" x14ac:dyDescent="0.15">
      <c r="A24" s="4">
        <v>42348</v>
      </c>
      <c r="B24" s="5" t="s">
        <v>739</v>
      </c>
      <c r="C24" s="2">
        <v>5</v>
      </c>
      <c r="D24" s="6" t="s">
        <v>154</v>
      </c>
      <c r="E24" s="6" t="s">
        <v>41</v>
      </c>
      <c r="F24" s="2" t="s">
        <v>743</v>
      </c>
      <c r="G24" s="2" t="s">
        <v>163</v>
      </c>
      <c r="H24" s="2" t="s">
        <v>44</v>
      </c>
      <c r="I24" s="2" t="s">
        <v>263</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x14ac:dyDescent="0.15">
      <c r="A25" s="4">
        <v>42348</v>
      </c>
      <c r="B25" s="5" t="s">
        <v>744</v>
      </c>
      <c r="C25" s="2">
        <v>6</v>
      </c>
      <c r="D25" s="6" t="s">
        <v>154</v>
      </c>
      <c r="E25" s="6" t="s">
        <v>41</v>
      </c>
      <c r="F25" s="2" t="s">
        <v>743</v>
      </c>
      <c r="G25" s="2" t="s">
        <v>163</v>
      </c>
      <c r="H25" s="2" t="s">
        <v>44</v>
      </c>
      <c r="I25" s="2" t="s">
        <v>89</v>
      </c>
      <c r="J25" s="6" t="s">
        <v>55</v>
      </c>
      <c r="K25" s="2" t="s">
        <v>66</v>
      </c>
      <c r="L25" s="2">
        <v>1</v>
      </c>
      <c r="M25" s="2">
        <v>1340</v>
      </c>
      <c r="N25" s="2">
        <v>1206</v>
      </c>
      <c r="O25" s="12">
        <v>0.9</v>
      </c>
      <c r="P25" s="2">
        <v>0.85</v>
      </c>
      <c r="Q25" s="2">
        <v>1025.0999999999999</v>
      </c>
      <c r="R25" s="14" t="s">
        <v>113</v>
      </c>
      <c r="S25" s="2" t="s">
        <v>1017</v>
      </c>
      <c r="T25" s="7"/>
      <c r="U25" s="7"/>
      <c r="V25" s="7"/>
      <c r="W25" s="2" t="s">
        <v>54</v>
      </c>
      <c r="X25" s="6" t="s">
        <v>86</v>
      </c>
      <c r="Y25" s="6"/>
      <c r="Z25" s="7"/>
      <c r="AA25" s="7"/>
      <c r="AB25" s="7"/>
      <c r="AC25" s="7"/>
      <c r="AD25" s="7"/>
      <c r="AE25" s="7"/>
    </row>
    <row r="26" spans="1:31" x14ac:dyDescent="0.15">
      <c r="A26" s="4">
        <v>42348</v>
      </c>
      <c r="B26" s="5" t="s">
        <v>745</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256</v>
      </c>
      <c r="S26" s="2" t="s">
        <v>274</v>
      </c>
      <c r="T26" s="7"/>
      <c r="U26" s="7"/>
      <c r="V26" s="7"/>
      <c r="W26" s="2" t="s">
        <v>54</v>
      </c>
      <c r="X26" s="6" t="s">
        <v>257</v>
      </c>
      <c r="Y26" s="6"/>
      <c r="Z26" s="7"/>
      <c r="AA26" s="7"/>
      <c r="AB26" s="7"/>
      <c r="AC26" s="7"/>
      <c r="AD26" s="7"/>
      <c r="AE26" s="7"/>
    </row>
    <row r="27" spans="1:31" x14ac:dyDescent="0.15">
      <c r="A27" s="4">
        <v>42348</v>
      </c>
      <c r="B27" s="5" t="s">
        <v>746</v>
      </c>
      <c r="C27" s="2">
        <v>8</v>
      </c>
      <c r="D27" s="6" t="s">
        <v>90</v>
      </c>
      <c r="E27" s="6" t="s">
        <v>91</v>
      </c>
      <c r="F27" s="2" t="s">
        <v>747</v>
      </c>
      <c r="G27" s="2" t="s">
        <v>748</v>
      </c>
      <c r="H27" s="2" t="s">
        <v>44</v>
      </c>
      <c r="I27" s="2" t="s">
        <v>72</v>
      </c>
      <c r="J27" s="6" t="s">
        <v>55</v>
      </c>
      <c r="K27" s="2" t="s">
        <v>66</v>
      </c>
      <c r="L27" s="2">
        <v>1</v>
      </c>
      <c r="M27" s="2">
        <v>1780</v>
      </c>
      <c r="N27" s="2">
        <v>1068</v>
      </c>
      <c r="O27" s="12">
        <v>0.6</v>
      </c>
      <c r="P27" s="2">
        <v>0.4</v>
      </c>
      <c r="Q27" s="2">
        <v>427.2</v>
      </c>
      <c r="R27" s="14" t="s">
        <v>256</v>
      </c>
      <c r="S27" s="2" t="s">
        <v>371</v>
      </c>
      <c r="T27" s="7"/>
      <c r="U27" s="7"/>
      <c r="V27" s="7"/>
      <c r="W27" s="2" t="s">
        <v>371</v>
      </c>
      <c r="X27" s="6" t="s">
        <v>86</v>
      </c>
      <c r="Y27" s="6"/>
      <c r="Z27" s="7"/>
      <c r="AA27" s="7"/>
      <c r="AB27" s="7"/>
      <c r="AC27" s="7"/>
      <c r="AD27" s="7"/>
      <c r="AE27" s="7"/>
    </row>
    <row r="28" spans="1:31" x14ac:dyDescent="0.15">
      <c r="A28" s="4">
        <v>42348</v>
      </c>
      <c r="B28" s="5" t="s">
        <v>746</v>
      </c>
      <c r="C28" s="2">
        <v>8</v>
      </c>
      <c r="D28" s="6" t="s">
        <v>92</v>
      </c>
      <c r="E28" s="6" t="s">
        <v>91</v>
      </c>
      <c r="F28" s="2" t="s">
        <v>749</v>
      </c>
      <c r="G28" s="2" t="s">
        <v>750</v>
      </c>
      <c r="H28" s="2" t="s">
        <v>44</v>
      </c>
      <c r="I28" s="2" t="s">
        <v>72</v>
      </c>
      <c r="J28" s="6" t="s">
        <v>55</v>
      </c>
      <c r="K28" s="2" t="s">
        <v>66</v>
      </c>
      <c r="L28" s="2">
        <v>1</v>
      </c>
      <c r="M28" s="2">
        <v>1280</v>
      </c>
      <c r="N28" s="2">
        <v>768</v>
      </c>
      <c r="O28" s="12">
        <v>0.6</v>
      </c>
      <c r="P28" s="2">
        <v>0.4</v>
      </c>
      <c r="Q28" s="2">
        <v>307.2</v>
      </c>
      <c r="R28" s="14" t="s">
        <v>256</v>
      </c>
      <c r="S28" s="2" t="s">
        <v>371</v>
      </c>
      <c r="T28" s="7"/>
      <c r="U28" s="7"/>
      <c r="V28" s="7"/>
      <c r="W28" s="2" t="s">
        <v>371</v>
      </c>
      <c r="X28" s="6" t="s">
        <v>86</v>
      </c>
      <c r="Y28" s="6"/>
      <c r="Z28" s="7"/>
      <c r="AA28" s="7"/>
      <c r="AB28" s="7"/>
      <c r="AC28" s="7"/>
      <c r="AD28" s="7"/>
      <c r="AE28" s="7"/>
    </row>
    <row r="29" spans="1:31" x14ac:dyDescent="0.15">
      <c r="A29" s="4">
        <v>42348</v>
      </c>
      <c r="B29" s="5" t="s">
        <v>746</v>
      </c>
      <c r="C29" s="2">
        <v>8</v>
      </c>
      <c r="D29" s="6" t="s">
        <v>75</v>
      </c>
      <c r="E29" s="6" t="s">
        <v>208</v>
      </c>
      <c r="F29" s="2" t="s">
        <v>751</v>
      </c>
      <c r="G29" s="2" t="s">
        <v>310</v>
      </c>
      <c r="H29" s="2" t="s">
        <v>44</v>
      </c>
      <c r="I29" s="2" t="s">
        <v>53</v>
      </c>
      <c r="J29" s="6" t="s">
        <v>55</v>
      </c>
      <c r="K29" s="2" t="s">
        <v>66</v>
      </c>
      <c r="L29" s="2">
        <v>1</v>
      </c>
      <c r="M29" s="2">
        <v>1280</v>
      </c>
      <c r="N29" s="2">
        <v>704</v>
      </c>
      <c r="O29" s="12">
        <v>0.55000000000000004</v>
      </c>
      <c r="P29" s="2">
        <v>0.32500000000000001</v>
      </c>
      <c r="Q29" s="2">
        <v>228.8</v>
      </c>
      <c r="R29" s="14" t="s">
        <v>256</v>
      </c>
      <c r="S29" s="2" t="s">
        <v>371</v>
      </c>
      <c r="T29" s="7"/>
      <c r="U29" s="7"/>
      <c r="V29" s="7"/>
      <c r="W29" s="2" t="s">
        <v>371</v>
      </c>
      <c r="X29" s="6" t="s">
        <v>86</v>
      </c>
      <c r="Y29" s="6"/>
      <c r="Z29" s="7"/>
      <c r="AA29" s="7"/>
      <c r="AB29" s="7"/>
      <c r="AC29" s="7"/>
      <c r="AD29" s="7"/>
      <c r="AE29" s="7"/>
    </row>
    <row r="30" spans="1:31" x14ac:dyDescent="0.15">
      <c r="A30" s="4">
        <v>42348</v>
      </c>
      <c r="B30" s="5" t="s">
        <v>752</v>
      </c>
      <c r="C30" s="2">
        <v>9</v>
      </c>
      <c r="D30" s="6" t="s">
        <v>146</v>
      </c>
      <c r="E30" s="6" t="s">
        <v>474</v>
      </c>
      <c r="F30" s="7"/>
      <c r="G30" s="2" t="s">
        <v>753</v>
      </c>
      <c r="H30" s="2" t="s">
        <v>62</v>
      </c>
      <c r="I30" s="2" t="s">
        <v>734</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x14ac:dyDescent="0.15">
      <c r="A31" s="4">
        <v>42348</v>
      </c>
      <c r="B31" s="5" t="s">
        <v>752</v>
      </c>
      <c r="C31" s="2">
        <v>9</v>
      </c>
      <c r="D31" s="6" t="s">
        <v>146</v>
      </c>
      <c r="E31" s="6" t="s">
        <v>474</v>
      </c>
      <c r="F31" s="7"/>
      <c r="G31" s="2" t="s">
        <v>753</v>
      </c>
      <c r="H31" s="2" t="s">
        <v>62</v>
      </c>
      <c r="I31" s="2" t="s">
        <v>754</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x14ac:dyDescent="0.15">
      <c r="A32" s="4">
        <v>42349</v>
      </c>
      <c r="B32" s="5" t="s">
        <v>755</v>
      </c>
      <c r="C32" s="2">
        <v>1</v>
      </c>
      <c r="D32" s="6" t="s">
        <v>284</v>
      </c>
      <c r="E32" s="6"/>
      <c r="F32" s="2" t="s">
        <v>756</v>
      </c>
      <c r="G32" s="2" t="s">
        <v>147</v>
      </c>
      <c r="H32" s="2" t="s">
        <v>62</v>
      </c>
      <c r="I32" s="2" t="s">
        <v>757</v>
      </c>
      <c r="J32" s="6" t="s">
        <v>63</v>
      </c>
      <c r="K32" s="2" t="s">
        <v>66</v>
      </c>
      <c r="L32" s="2">
        <v>1</v>
      </c>
      <c r="M32" s="2">
        <v>500</v>
      </c>
      <c r="N32" s="2">
        <v>500</v>
      </c>
      <c r="O32" s="12">
        <v>1</v>
      </c>
      <c r="P32" s="2">
        <v>1</v>
      </c>
      <c r="Q32" s="2">
        <v>500</v>
      </c>
      <c r="R32" s="14" t="s">
        <v>113</v>
      </c>
      <c r="S32" s="2" t="s">
        <v>1018</v>
      </c>
      <c r="T32" s="7"/>
      <c r="U32" s="7"/>
      <c r="V32" s="7"/>
      <c r="W32" s="2" t="s">
        <v>54</v>
      </c>
      <c r="X32" s="6" t="s">
        <v>49</v>
      </c>
      <c r="Y32" s="6"/>
      <c r="Z32" s="7"/>
      <c r="AA32" s="7"/>
      <c r="AB32" s="7"/>
      <c r="AC32" s="7"/>
      <c r="AD32" s="7"/>
      <c r="AE32" s="7"/>
    </row>
    <row r="33" spans="1:31" x14ac:dyDescent="0.15">
      <c r="A33" s="4">
        <v>42349</v>
      </c>
      <c r="B33" s="5" t="s">
        <v>758</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371</v>
      </c>
      <c r="X33" s="6" t="s">
        <v>86</v>
      </c>
      <c r="Y33" s="6"/>
      <c r="Z33" s="7"/>
      <c r="AA33" s="7"/>
      <c r="AB33" s="7"/>
      <c r="AC33" s="7"/>
      <c r="AD33" s="7"/>
      <c r="AE33" s="7"/>
    </row>
    <row r="34" spans="1:31" x14ac:dyDescent="0.15">
      <c r="A34" s="4">
        <v>42349</v>
      </c>
      <c r="B34" s="5" t="s">
        <v>759</v>
      </c>
      <c r="C34" s="2">
        <v>3</v>
      </c>
      <c r="D34" s="6" t="s">
        <v>83</v>
      </c>
      <c r="E34" s="6" t="s">
        <v>79</v>
      </c>
      <c r="F34" s="2" t="s">
        <v>748</v>
      </c>
      <c r="G34" s="2" t="s">
        <v>760</v>
      </c>
      <c r="H34" s="2" t="s">
        <v>62</v>
      </c>
      <c r="I34" s="2">
        <v>36.5</v>
      </c>
      <c r="J34" s="6" t="s">
        <v>55</v>
      </c>
      <c r="K34" s="2" t="s">
        <v>64</v>
      </c>
      <c r="L34" s="2">
        <v>1</v>
      </c>
      <c r="M34" s="2">
        <v>1500</v>
      </c>
      <c r="N34" s="2">
        <v>1000</v>
      </c>
      <c r="O34" s="12">
        <v>0.66666666666666696</v>
      </c>
      <c r="P34" s="2">
        <v>0.47499999999999998</v>
      </c>
      <c r="Q34" s="2">
        <v>475</v>
      </c>
      <c r="R34" s="14" t="s">
        <v>1009</v>
      </c>
      <c r="S34" s="2" t="s">
        <v>1019</v>
      </c>
      <c r="T34" s="2">
        <v>13366950669</v>
      </c>
      <c r="U34" s="2"/>
      <c r="V34" s="2"/>
      <c r="W34" s="2" t="s">
        <v>371</v>
      </c>
      <c r="X34" s="6" t="s">
        <v>86</v>
      </c>
      <c r="Y34" s="6"/>
      <c r="Z34" s="2"/>
      <c r="AA34" s="2"/>
      <c r="AB34" s="15"/>
      <c r="AC34" s="2"/>
      <c r="AD34" s="2"/>
      <c r="AE34" s="2"/>
    </row>
    <row r="35" spans="1:31" x14ac:dyDescent="0.15">
      <c r="A35" s="4">
        <v>42349</v>
      </c>
      <c r="B35" s="5" t="s">
        <v>761</v>
      </c>
      <c r="C35" s="2">
        <v>4</v>
      </c>
      <c r="D35" s="6" t="s">
        <v>66</v>
      </c>
      <c r="E35" s="6" t="s">
        <v>120</v>
      </c>
      <c r="F35" s="2" t="s">
        <v>762</v>
      </c>
      <c r="G35" s="2" t="s">
        <v>147</v>
      </c>
      <c r="H35" s="2" t="s">
        <v>44</v>
      </c>
      <c r="I35" s="2" t="s">
        <v>195</v>
      </c>
      <c r="J35" s="6" t="s">
        <v>55</v>
      </c>
      <c r="K35" s="2" t="s">
        <v>66</v>
      </c>
      <c r="L35" s="2">
        <v>1</v>
      </c>
      <c r="M35" s="2">
        <v>2999</v>
      </c>
      <c r="N35" s="2">
        <v>2999</v>
      </c>
      <c r="O35" s="12">
        <v>1</v>
      </c>
      <c r="P35" s="2">
        <v>1</v>
      </c>
      <c r="Q35" s="2">
        <v>2999</v>
      </c>
      <c r="R35" s="14" t="s">
        <v>1009</v>
      </c>
      <c r="S35" s="2" t="s">
        <v>1020</v>
      </c>
      <c r="T35" s="7"/>
      <c r="U35" s="7"/>
      <c r="V35" s="7"/>
      <c r="W35" s="2" t="s">
        <v>54</v>
      </c>
      <c r="X35" s="6" t="s">
        <v>86</v>
      </c>
      <c r="Y35" s="6"/>
      <c r="Z35" s="7"/>
      <c r="AA35" s="7"/>
      <c r="AB35" s="7"/>
      <c r="AC35" s="7"/>
      <c r="AD35" s="7"/>
      <c r="AE35" s="7"/>
    </row>
    <row r="36" spans="1:31" x14ac:dyDescent="0.15">
      <c r="A36" s="4">
        <v>42349</v>
      </c>
      <c r="B36" s="5" t="s">
        <v>761</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1009</v>
      </c>
      <c r="S36" s="2" t="s">
        <v>1020</v>
      </c>
      <c r="T36" s="7"/>
      <c r="U36" s="7"/>
      <c r="V36" s="7"/>
      <c r="W36" s="2" t="s">
        <v>54</v>
      </c>
      <c r="X36" s="6" t="s">
        <v>86</v>
      </c>
      <c r="Y36" s="6"/>
      <c r="Z36" s="7"/>
      <c r="AA36" s="7"/>
      <c r="AB36" s="7"/>
      <c r="AC36" s="7"/>
      <c r="AD36" s="7"/>
      <c r="AE36" s="7"/>
    </row>
    <row r="37" spans="1:31" x14ac:dyDescent="0.15">
      <c r="A37" s="4">
        <v>42349</v>
      </c>
      <c r="B37" s="5" t="s">
        <v>761</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1009</v>
      </c>
      <c r="S37" s="2" t="s">
        <v>1020</v>
      </c>
      <c r="T37" s="7"/>
      <c r="U37" s="7"/>
      <c r="V37" s="7"/>
      <c r="W37" s="2" t="s">
        <v>54</v>
      </c>
      <c r="X37" s="6" t="s">
        <v>86</v>
      </c>
      <c r="Y37" s="6"/>
      <c r="Z37" s="7"/>
      <c r="AA37" s="7"/>
      <c r="AB37" s="7"/>
      <c r="AC37" s="7"/>
      <c r="AD37" s="7"/>
      <c r="AE37" s="7"/>
    </row>
    <row r="38" spans="1:31" x14ac:dyDescent="0.15">
      <c r="A38" s="4">
        <v>42349</v>
      </c>
      <c r="B38" s="5" t="s">
        <v>761</v>
      </c>
      <c r="C38" s="2">
        <v>4</v>
      </c>
      <c r="D38" s="6" t="s">
        <v>647</v>
      </c>
      <c r="E38" s="6" t="s">
        <v>112</v>
      </c>
      <c r="F38" s="7"/>
      <c r="G38" s="2" t="s">
        <v>175</v>
      </c>
      <c r="H38" s="2" t="s">
        <v>62</v>
      </c>
      <c r="I38" s="2" t="s">
        <v>53</v>
      </c>
      <c r="J38" s="6" t="s">
        <v>55</v>
      </c>
      <c r="K38" s="2" t="s">
        <v>66</v>
      </c>
      <c r="L38" s="2">
        <v>1</v>
      </c>
      <c r="M38" s="2">
        <v>320</v>
      </c>
      <c r="N38" s="2">
        <v>240</v>
      </c>
      <c r="O38" s="12">
        <v>0.75</v>
      </c>
      <c r="P38" s="2">
        <v>0.625</v>
      </c>
      <c r="Q38" s="2">
        <v>150</v>
      </c>
      <c r="R38" s="14" t="s">
        <v>1009</v>
      </c>
      <c r="S38" s="2" t="s">
        <v>1020</v>
      </c>
      <c r="T38" s="7"/>
      <c r="U38" s="7"/>
      <c r="V38" s="7"/>
      <c r="W38" s="2" t="s">
        <v>54</v>
      </c>
      <c r="X38" s="6" t="s">
        <v>86</v>
      </c>
      <c r="Y38" s="6"/>
      <c r="Z38" s="7"/>
      <c r="AA38" s="7"/>
      <c r="AB38" s="7"/>
      <c r="AC38" s="7"/>
      <c r="AD38" s="7"/>
      <c r="AE38" s="7"/>
    </row>
    <row r="39" spans="1:31" x14ac:dyDescent="0.15">
      <c r="A39" s="4">
        <v>42350</v>
      </c>
      <c r="B39" s="5" t="s">
        <v>763</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371</v>
      </c>
      <c r="X39" s="6" t="s">
        <v>49</v>
      </c>
      <c r="Y39" s="6"/>
      <c r="Z39" s="7"/>
      <c r="AA39" s="7"/>
      <c r="AB39" s="7"/>
      <c r="AC39" s="7"/>
      <c r="AD39" s="7"/>
      <c r="AE39" s="7"/>
    </row>
    <row r="40" spans="1:31" x14ac:dyDescent="0.15">
      <c r="A40" s="4">
        <v>42350</v>
      </c>
      <c r="B40" s="5" t="s">
        <v>764</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371</v>
      </c>
      <c r="X40" s="6" t="s">
        <v>78</v>
      </c>
      <c r="Y40" s="6"/>
      <c r="Z40" s="7"/>
      <c r="AA40" s="7"/>
      <c r="AB40" s="7"/>
      <c r="AC40" s="7"/>
      <c r="AD40" s="7"/>
      <c r="AE40" s="7"/>
    </row>
    <row r="41" spans="1:31" x14ac:dyDescent="0.15">
      <c r="A41" s="4">
        <v>42350</v>
      </c>
      <c r="B41" s="5" t="s">
        <v>765</v>
      </c>
      <c r="C41" s="2">
        <v>3</v>
      </c>
      <c r="D41" s="6" t="s">
        <v>69</v>
      </c>
      <c r="E41" s="6" t="s">
        <v>185</v>
      </c>
      <c r="F41" s="2" t="s">
        <v>766</v>
      </c>
      <c r="G41" s="2" t="s">
        <v>134</v>
      </c>
      <c r="H41" s="2" t="s">
        <v>62</v>
      </c>
      <c r="I41" s="2" t="s">
        <v>767</v>
      </c>
      <c r="J41" s="6" t="s">
        <v>63</v>
      </c>
      <c r="K41" s="2" t="s">
        <v>66</v>
      </c>
      <c r="L41" s="2">
        <v>1</v>
      </c>
      <c r="M41" s="2">
        <v>580</v>
      </c>
      <c r="N41" s="2">
        <v>580</v>
      </c>
      <c r="O41" s="12">
        <v>1</v>
      </c>
      <c r="P41" s="2">
        <v>1</v>
      </c>
      <c r="Q41" s="2">
        <v>580</v>
      </c>
      <c r="R41" s="14" t="s">
        <v>113</v>
      </c>
      <c r="S41" s="2" t="s">
        <v>1021</v>
      </c>
      <c r="T41" s="7"/>
      <c r="U41" s="7"/>
      <c r="V41" s="7"/>
      <c r="W41" s="2" t="s">
        <v>371</v>
      </c>
      <c r="X41" s="6" t="s">
        <v>49</v>
      </c>
      <c r="Y41" s="6"/>
      <c r="Z41" s="7"/>
      <c r="AA41" s="7"/>
      <c r="AB41" s="7"/>
      <c r="AC41" s="7"/>
      <c r="AD41" s="7"/>
      <c r="AE41" s="7"/>
    </row>
    <row r="42" spans="1:31" x14ac:dyDescent="0.15">
      <c r="A42" s="4">
        <v>42350</v>
      </c>
      <c r="B42" s="5" t="s">
        <v>768</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371</v>
      </c>
      <c r="X42" s="6" t="s">
        <v>49</v>
      </c>
      <c r="Y42" s="6"/>
      <c r="Z42" s="2"/>
      <c r="AA42" s="2"/>
      <c r="AB42" s="15"/>
      <c r="AC42" s="2"/>
      <c r="AD42" s="2"/>
      <c r="AE42" s="2"/>
    </row>
    <row r="43" spans="1:31" x14ac:dyDescent="0.15">
      <c r="A43" s="4">
        <v>42350</v>
      </c>
      <c r="B43" s="5" t="s">
        <v>769</v>
      </c>
      <c r="C43" s="2">
        <v>5</v>
      </c>
      <c r="D43" s="6" t="s">
        <v>69</v>
      </c>
      <c r="E43" s="6" t="s">
        <v>185</v>
      </c>
      <c r="F43" s="2" t="s">
        <v>770</v>
      </c>
      <c r="G43" s="2" t="s">
        <v>771</v>
      </c>
      <c r="H43" s="2" t="s">
        <v>44</v>
      </c>
      <c r="I43" s="2" t="s">
        <v>43</v>
      </c>
      <c r="J43" s="6" t="s">
        <v>55</v>
      </c>
      <c r="K43" s="2" t="s">
        <v>66</v>
      </c>
      <c r="L43" s="2">
        <v>1</v>
      </c>
      <c r="M43" s="2">
        <v>1180</v>
      </c>
      <c r="N43" s="2">
        <v>1180</v>
      </c>
      <c r="O43" s="12">
        <v>1</v>
      </c>
      <c r="P43" s="2">
        <v>1</v>
      </c>
      <c r="Q43" s="2">
        <v>1180</v>
      </c>
      <c r="R43" s="14" t="s">
        <v>1009</v>
      </c>
      <c r="S43" s="2" t="s">
        <v>137</v>
      </c>
      <c r="T43" s="2">
        <v>18610085917</v>
      </c>
      <c r="U43" s="7"/>
      <c r="V43" s="7"/>
      <c r="W43" s="2" t="s">
        <v>371</v>
      </c>
      <c r="X43" s="6" t="s">
        <v>86</v>
      </c>
      <c r="Y43" s="6"/>
      <c r="Z43" s="7"/>
      <c r="AA43" s="7"/>
      <c r="AB43" s="7"/>
      <c r="AC43" s="7"/>
      <c r="AD43" s="7"/>
      <c r="AE43" s="7"/>
    </row>
    <row r="44" spans="1:31" x14ac:dyDescent="0.15">
      <c r="A44" s="4">
        <v>42350</v>
      </c>
      <c r="B44" s="5" t="s">
        <v>772</v>
      </c>
      <c r="C44" s="2">
        <v>6</v>
      </c>
      <c r="D44" s="6" t="s">
        <v>100</v>
      </c>
      <c r="E44" s="6" t="s">
        <v>126</v>
      </c>
      <c r="F44" s="2" t="s">
        <v>773</v>
      </c>
      <c r="G44" s="2" t="s">
        <v>774</v>
      </c>
      <c r="H44" s="2" t="s">
        <v>44</v>
      </c>
      <c r="I44" s="2" t="s">
        <v>104</v>
      </c>
      <c r="J44" s="6" t="s">
        <v>45</v>
      </c>
      <c r="K44" s="2" t="s">
        <v>64</v>
      </c>
      <c r="L44" s="2">
        <v>1</v>
      </c>
      <c r="M44" s="2">
        <v>288</v>
      </c>
      <c r="N44" s="2">
        <v>260</v>
      </c>
      <c r="O44" s="12">
        <v>0.90277777777777801</v>
      </c>
      <c r="P44" s="2">
        <v>0.85</v>
      </c>
      <c r="Q44" s="2">
        <v>221</v>
      </c>
      <c r="R44" s="14" t="s">
        <v>113</v>
      </c>
      <c r="S44" s="2" t="s">
        <v>1022</v>
      </c>
      <c r="T44" s="7"/>
      <c r="U44" s="7"/>
      <c r="V44" s="7"/>
      <c r="W44" s="2" t="s">
        <v>54</v>
      </c>
      <c r="X44" s="6" t="s">
        <v>78</v>
      </c>
      <c r="Y44" s="6"/>
      <c r="Z44" s="7"/>
      <c r="AA44" s="7"/>
      <c r="AB44" s="7"/>
      <c r="AC44" s="7"/>
      <c r="AD44" s="7"/>
      <c r="AE44" s="7"/>
    </row>
    <row r="45" spans="1:31" x14ac:dyDescent="0.15">
      <c r="A45" s="4">
        <v>42350</v>
      </c>
      <c r="B45" s="5" t="s">
        <v>775</v>
      </c>
      <c r="C45" s="2">
        <v>7</v>
      </c>
      <c r="D45" s="6" t="s">
        <v>100</v>
      </c>
      <c r="E45" s="6" t="s">
        <v>126</v>
      </c>
      <c r="F45" s="2" t="s">
        <v>776</v>
      </c>
      <c r="G45" s="2" t="s">
        <v>777</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x14ac:dyDescent="0.15">
      <c r="A46" s="4">
        <v>42350</v>
      </c>
      <c r="B46" s="5" t="s">
        <v>778</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371</v>
      </c>
      <c r="X46" s="6" t="s">
        <v>49</v>
      </c>
      <c r="Y46" s="6"/>
      <c r="Z46" s="7"/>
      <c r="AA46" s="7"/>
      <c r="AB46" s="7"/>
      <c r="AC46" s="7"/>
      <c r="AD46" s="7"/>
      <c r="AE46" s="7"/>
    </row>
    <row r="47" spans="1:31" x14ac:dyDescent="0.15">
      <c r="A47" s="4">
        <v>42350</v>
      </c>
      <c r="B47" s="5" t="s">
        <v>779</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371</v>
      </c>
      <c r="X47" s="6" t="s">
        <v>49</v>
      </c>
      <c r="Y47" s="6"/>
      <c r="Z47" s="7"/>
      <c r="AA47" s="7"/>
      <c r="AB47" s="7"/>
      <c r="AC47" s="7"/>
      <c r="AD47" s="7"/>
      <c r="AE47" s="7"/>
    </row>
    <row r="48" spans="1:31" x14ac:dyDescent="0.15">
      <c r="A48" s="4">
        <v>42350</v>
      </c>
      <c r="B48" s="5" t="s">
        <v>780</v>
      </c>
      <c r="C48" s="2">
        <v>10</v>
      </c>
      <c r="D48" s="6" t="s">
        <v>56</v>
      </c>
      <c r="E48" s="6" t="s">
        <v>52</v>
      </c>
      <c r="F48" s="7"/>
      <c r="G48" s="2" t="s">
        <v>781</v>
      </c>
      <c r="H48" s="2" t="s">
        <v>44</v>
      </c>
      <c r="I48" s="2" t="s">
        <v>53</v>
      </c>
      <c r="J48" s="6" t="s">
        <v>45</v>
      </c>
      <c r="K48" s="2" t="s">
        <v>46</v>
      </c>
      <c r="L48" s="2">
        <v>2</v>
      </c>
      <c r="M48" s="2">
        <v>30</v>
      </c>
      <c r="N48" s="2">
        <v>50</v>
      </c>
      <c r="O48" s="12">
        <v>0.83333333333333304</v>
      </c>
      <c r="P48" s="7"/>
      <c r="Q48" s="7"/>
      <c r="R48" s="14" t="s">
        <v>47</v>
      </c>
      <c r="S48" s="7"/>
      <c r="T48" s="7"/>
      <c r="U48" s="7"/>
      <c r="V48" s="7"/>
      <c r="W48" s="2" t="s">
        <v>371</v>
      </c>
      <c r="X48" s="6" t="s">
        <v>49</v>
      </c>
      <c r="Y48" s="6"/>
      <c r="Z48" s="7"/>
      <c r="AA48" s="7"/>
      <c r="AB48" s="7"/>
      <c r="AC48" s="7"/>
      <c r="AD48" s="7"/>
      <c r="AE48" s="7"/>
    </row>
    <row r="49" spans="1:27" x14ac:dyDescent="0.15">
      <c r="A49" s="4">
        <v>42350</v>
      </c>
      <c r="B49" s="5" t="s">
        <v>782</v>
      </c>
      <c r="C49" s="2">
        <v>11</v>
      </c>
      <c r="D49" s="6" t="s">
        <v>100</v>
      </c>
      <c r="E49" s="6" t="s">
        <v>126</v>
      </c>
      <c r="F49" s="2" t="s">
        <v>783</v>
      </c>
      <c r="G49" s="2" t="s">
        <v>784</v>
      </c>
      <c r="H49" s="2" t="s">
        <v>44</v>
      </c>
      <c r="I49" s="2" t="s">
        <v>153</v>
      </c>
      <c r="J49" s="6" t="s">
        <v>45</v>
      </c>
      <c r="K49" s="2" t="s">
        <v>64</v>
      </c>
      <c r="L49" s="2">
        <v>1</v>
      </c>
      <c r="M49" s="2">
        <v>399</v>
      </c>
      <c r="N49" s="2">
        <v>359</v>
      </c>
      <c r="O49" s="12">
        <v>0.89974937343358397</v>
      </c>
      <c r="P49" s="2">
        <v>0.85</v>
      </c>
      <c r="Q49" s="2">
        <v>305</v>
      </c>
      <c r="R49" s="14" t="s">
        <v>113</v>
      </c>
      <c r="S49" s="2" t="s">
        <v>1023</v>
      </c>
      <c r="T49" s="7"/>
      <c r="U49" s="7"/>
      <c r="V49" s="7"/>
      <c r="W49" s="2" t="s">
        <v>54</v>
      </c>
      <c r="X49" s="6" t="s">
        <v>86</v>
      </c>
      <c r="Y49" s="6"/>
      <c r="Z49" s="7"/>
      <c r="AA49" s="7"/>
    </row>
    <row r="50" spans="1:27" x14ac:dyDescent="0.15">
      <c r="A50" s="4">
        <v>42350</v>
      </c>
      <c r="B50" s="5" t="s">
        <v>785</v>
      </c>
      <c r="C50" s="2">
        <v>12</v>
      </c>
      <c r="D50" s="6" t="s">
        <v>69</v>
      </c>
      <c r="E50" s="6" t="s">
        <v>185</v>
      </c>
      <c r="F50" s="2" t="s">
        <v>786</v>
      </c>
      <c r="G50" s="2" t="s">
        <v>85</v>
      </c>
      <c r="H50" s="2" t="s">
        <v>44</v>
      </c>
      <c r="I50" s="2" t="s">
        <v>72</v>
      </c>
      <c r="J50" s="6" t="s">
        <v>45</v>
      </c>
      <c r="K50" s="2" t="s">
        <v>66</v>
      </c>
      <c r="L50" s="2">
        <v>1</v>
      </c>
      <c r="M50" s="2">
        <v>1180</v>
      </c>
      <c r="N50" s="2">
        <v>1180</v>
      </c>
      <c r="O50" s="12">
        <v>1</v>
      </c>
      <c r="P50" s="2">
        <v>1</v>
      </c>
      <c r="Q50" s="2">
        <v>1180</v>
      </c>
      <c r="R50" s="14" t="s">
        <v>1009</v>
      </c>
      <c r="S50" s="2" t="s">
        <v>137</v>
      </c>
      <c r="T50" s="7"/>
      <c r="U50" s="7"/>
      <c r="V50" s="7"/>
      <c r="W50" s="2" t="s">
        <v>371</v>
      </c>
      <c r="X50" s="6" t="s">
        <v>86</v>
      </c>
      <c r="Y50" s="6"/>
      <c r="Z50" s="7"/>
      <c r="AA50" s="7"/>
    </row>
    <row r="51" spans="1:27" x14ac:dyDescent="0.15">
      <c r="A51" s="4">
        <v>42350</v>
      </c>
      <c r="B51" s="5" t="s">
        <v>787</v>
      </c>
      <c r="C51" s="2">
        <v>13</v>
      </c>
      <c r="D51" s="6" t="s">
        <v>224</v>
      </c>
      <c r="E51" s="6"/>
      <c r="F51" s="2" t="s">
        <v>788</v>
      </c>
      <c r="G51" s="2" t="s">
        <v>187</v>
      </c>
      <c r="H51" s="2" t="s">
        <v>44</v>
      </c>
      <c r="I51" s="2" t="s">
        <v>243</v>
      </c>
      <c r="J51" s="6" t="s">
        <v>63</v>
      </c>
      <c r="K51" s="2" t="s">
        <v>66</v>
      </c>
      <c r="L51" s="2">
        <v>1</v>
      </c>
      <c r="M51" s="2">
        <v>500</v>
      </c>
      <c r="N51" s="2">
        <v>500</v>
      </c>
      <c r="O51" s="12">
        <v>1</v>
      </c>
      <c r="P51" s="2">
        <v>1</v>
      </c>
      <c r="Q51" s="2">
        <v>500</v>
      </c>
      <c r="R51" s="14" t="s">
        <v>1009</v>
      </c>
      <c r="S51" s="2" t="s">
        <v>1024</v>
      </c>
      <c r="T51" s="2">
        <v>13911673200</v>
      </c>
      <c r="U51" s="7"/>
      <c r="V51" s="7"/>
      <c r="W51" s="2" t="s">
        <v>54</v>
      </c>
      <c r="X51" s="6" t="s">
        <v>86</v>
      </c>
      <c r="Y51" s="6"/>
      <c r="Z51" s="7"/>
      <c r="AA51" s="7"/>
    </row>
    <row r="52" spans="1:27" x14ac:dyDescent="0.15">
      <c r="A52" s="4">
        <v>42350</v>
      </c>
      <c r="B52" s="5" t="s">
        <v>787</v>
      </c>
      <c r="C52" s="2">
        <v>13</v>
      </c>
      <c r="D52" s="6" t="s">
        <v>143</v>
      </c>
      <c r="E52" s="6" t="s">
        <v>221</v>
      </c>
      <c r="F52" s="2" t="s">
        <v>707</v>
      </c>
      <c r="G52" s="2" t="s">
        <v>147</v>
      </c>
      <c r="H52" s="2" t="s">
        <v>62</v>
      </c>
      <c r="I52" s="2" t="s">
        <v>272</v>
      </c>
      <c r="J52" s="6" t="s">
        <v>63</v>
      </c>
      <c r="K52" s="2" t="s">
        <v>66</v>
      </c>
      <c r="L52" s="2">
        <v>1</v>
      </c>
      <c r="M52" s="2">
        <v>1520</v>
      </c>
      <c r="N52" s="2">
        <v>1292</v>
      </c>
      <c r="O52" s="12">
        <v>0.85</v>
      </c>
      <c r="P52" s="2">
        <v>0.77500000000000002</v>
      </c>
      <c r="Q52" s="2">
        <v>1001</v>
      </c>
      <c r="R52" s="14" t="s">
        <v>1009</v>
      </c>
      <c r="S52" s="2" t="s">
        <v>1024</v>
      </c>
      <c r="T52" s="7"/>
      <c r="U52" s="7"/>
      <c r="V52" s="7"/>
      <c r="W52" s="2" t="s">
        <v>54</v>
      </c>
      <c r="X52" s="6" t="s">
        <v>86</v>
      </c>
      <c r="Y52" s="6"/>
      <c r="Z52" s="7"/>
      <c r="AA52" s="7"/>
    </row>
    <row r="53" spans="1:27" x14ac:dyDescent="0.15">
      <c r="A53" s="4">
        <v>42350</v>
      </c>
      <c r="B53" s="5" t="s">
        <v>789</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371</v>
      </c>
      <c r="X53" s="6" t="s">
        <v>49</v>
      </c>
      <c r="Y53" s="6"/>
      <c r="Z53" s="7"/>
      <c r="AA53" s="7"/>
    </row>
    <row r="54" spans="1:27" x14ac:dyDescent="0.15">
      <c r="A54" s="4">
        <v>42350</v>
      </c>
      <c r="B54" s="5" t="s">
        <v>790</v>
      </c>
      <c r="C54" s="2">
        <v>15</v>
      </c>
      <c r="D54" s="6" t="s">
        <v>75</v>
      </c>
      <c r="E54" s="6" t="s">
        <v>208</v>
      </c>
      <c r="F54" s="2" t="s">
        <v>791</v>
      </c>
      <c r="G54" s="2" t="s">
        <v>206</v>
      </c>
      <c r="H54" s="2" t="s">
        <v>44</v>
      </c>
      <c r="I54" s="2" t="s">
        <v>53</v>
      </c>
      <c r="J54" s="6" t="s">
        <v>55</v>
      </c>
      <c r="K54" s="2" t="s">
        <v>66</v>
      </c>
      <c r="L54" s="2">
        <v>1</v>
      </c>
      <c r="M54" s="2">
        <v>1280</v>
      </c>
      <c r="N54" s="2">
        <v>1088</v>
      </c>
      <c r="O54" s="12">
        <v>0.85</v>
      </c>
      <c r="P54" s="2">
        <v>0.77500000000000002</v>
      </c>
      <c r="Q54" s="2">
        <v>843</v>
      </c>
      <c r="R54" s="14" t="s">
        <v>113</v>
      </c>
      <c r="S54" s="2" t="s">
        <v>1025</v>
      </c>
      <c r="T54" s="7"/>
      <c r="U54" s="7"/>
      <c r="V54" s="7"/>
      <c r="W54" s="2" t="s">
        <v>54</v>
      </c>
      <c r="X54" s="6" t="s">
        <v>86</v>
      </c>
      <c r="Y54" s="6"/>
      <c r="Z54" s="7"/>
      <c r="AA54" s="7"/>
    </row>
    <row r="55" spans="1:27" x14ac:dyDescent="0.15">
      <c r="A55" s="4">
        <v>42350</v>
      </c>
      <c r="B55" s="5" t="s">
        <v>792</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371</v>
      </c>
      <c r="X55" s="6" t="s">
        <v>49</v>
      </c>
      <c r="Y55" s="6"/>
      <c r="Z55" s="7"/>
      <c r="AA55" s="7"/>
    </row>
    <row r="56" spans="1:27" x14ac:dyDescent="0.15">
      <c r="A56" s="4">
        <v>42350</v>
      </c>
      <c r="B56" s="5" t="s">
        <v>792</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371</v>
      </c>
      <c r="X56" s="6" t="s">
        <v>49</v>
      </c>
      <c r="Y56" s="6"/>
      <c r="Z56" s="7"/>
      <c r="AA56" s="7"/>
    </row>
    <row r="57" spans="1:27" x14ac:dyDescent="0.15">
      <c r="A57" s="4">
        <v>42350</v>
      </c>
      <c r="B57" s="5" t="s">
        <v>793</v>
      </c>
      <c r="C57" s="2">
        <v>17</v>
      </c>
      <c r="D57" s="6" t="s">
        <v>66</v>
      </c>
      <c r="E57" s="6" t="s">
        <v>144</v>
      </c>
      <c r="F57" s="2" t="s">
        <v>794</v>
      </c>
      <c r="G57" s="2" t="s">
        <v>187</v>
      </c>
      <c r="H57" s="2" t="s">
        <v>44</v>
      </c>
      <c r="I57" s="2" t="s">
        <v>238</v>
      </c>
      <c r="J57" s="6" t="s">
        <v>55</v>
      </c>
      <c r="K57" s="2" t="s">
        <v>66</v>
      </c>
      <c r="L57" s="2">
        <v>1</v>
      </c>
      <c r="M57" s="2">
        <v>4599</v>
      </c>
      <c r="N57" s="2">
        <v>4599</v>
      </c>
      <c r="O57" s="12">
        <v>1</v>
      </c>
      <c r="P57" s="2">
        <v>1</v>
      </c>
      <c r="Q57" s="2">
        <v>4599</v>
      </c>
      <c r="R57" s="14" t="s">
        <v>1009</v>
      </c>
      <c r="S57" s="2" t="s">
        <v>82</v>
      </c>
      <c r="T57" s="2">
        <v>13910815378</v>
      </c>
      <c r="U57" s="7"/>
      <c r="V57" s="7"/>
      <c r="W57" s="2" t="s">
        <v>54</v>
      </c>
      <c r="X57" s="6" t="s">
        <v>86</v>
      </c>
      <c r="Y57" s="6"/>
      <c r="Z57" s="7"/>
      <c r="AA57" s="7"/>
    </row>
    <row r="58" spans="1:27" x14ac:dyDescent="0.15">
      <c r="A58" s="4">
        <v>42350</v>
      </c>
      <c r="B58" s="5" t="s">
        <v>793</v>
      </c>
      <c r="C58" s="2">
        <v>17</v>
      </c>
      <c r="D58" s="6" t="s">
        <v>143</v>
      </c>
      <c r="E58" s="6" t="s">
        <v>120</v>
      </c>
      <c r="F58" s="2" t="s">
        <v>795</v>
      </c>
      <c r="G58" s="2" t="s">
        <v>187</v>
      </c>
      <c r="H58" s="2" t="s">
        <v>44</v>
      </c>
      <c r="I58" s="2">
        <v>23.5</v>
      </c>
      <c r="J58" s="6" t="s">
        <v>55</v>
      </c>
      <c r="K58" s="2" t="s">
        <v>66</v>
      </c>
      <c r="L58" s="2">
        <v>1</v>
      </c>
      <c r="M58" s="2">
        <v>0</v>
      </c>
      <c r="N58" s="2">
        <v>0</v>
      </c>
      <c r="O58" s="12" t="e">
        <v>#DIV/0!</v>
      </c>
      <c r="P58" s="7"/>
      <c r="Q58" s="7"/>
      <c r="R58" s="14" t="s">
        <v>1009</v>
      </c>
      <c r="S58" s="2" t="s">
        <v>82</v>
      </c>
      <c r="T58" s="7"/>
      <c r="U58" s="7"/>
      <c r="V58" s="7"/>
      <c r="W58" s="2" t="s">
        <v>54</v>
      </c>
      <c r="X58" s="6" t="s">
        <v>86</v>
      </c>
      <c r="Y58" s="6"/>
      <c r="Z58" s="7"/>
      <c r="AA58" s="7"/>
    </row>
    <row r="59" spans="1:27" x14ac:dyDescent="0.15">
      <c r="A59" s="4">
        <v>42350</v>
      </c>
      <c r="B59" s="5" t="s">
        <v>793</v>
      </c>
      <c r="C59" s="2">
        <v>17</v>
      </c>
      <c r="D59" s="6" t="s">
        <v>69</v>
      </c>
      <c r="E59" s="6" t="s">
        <v>185</v>
      </c>
      <c r="F59" s="2" t="s">
        <v>786</v>
      </c>
      <c r="G59" s="2" t="s">
        <v>796</v>
      </c>
      <c r="H59" s="2" t="s">
        <v>44</v>
      </c>
      <c r="I59" s="2" t="s">
        <v>72</v>
      </c>
      <c r="J59" s="6" t="s">
        <v>55</v>
      </c>
      <c r="K59" s="2" t="s">
        <v>66</v>
      </c>
      <c r="L59" s="2">
        <v>1</v>
      </c>
      <c r="M59" s="2">
        <v>1180</v>
      </c>
      <c r="N59" s="2">
        <v>1180</v>
      </c>
      <c r="O59" s="12">
        <v>1</v>
      </c>
      <c r="P59" s="2">
        <v>1</v>
      </c>
      <c r="Q59" s="2">
        <v>1180</v>
      </c>
      <c r="R59" s="14" t="s">
        <v>1009</v>
      </c>
      <c r="S59" s="2" t="s">
        <v>82</v>
      </c>
      <c r="T59" s="7"/>
      <c r="U59" s="7"/>
      <c r="V59" s="7"/>
      <c r="W59" s="2" t="s">
        <v>54</v>
      </c>
      <c r="X59" s="6" t="s">
        <v>86</v>
      </c>
      <c r="Y59" s="6"/>
      <c r="Z59" s="7"/>
      <c r="AA59" s="7"/>
    </row>
    <row r="60" spans="1:27" x14ac:dyDescent="0.15">
      <c r="A60" s="4">
        <v>42350</v>
      </c>
      <c r="B60" s="5" t="s">
        <v>793</v>
      </c>
      <c r="C60" s="2">
        <v>17</v>
      </c>
      <c r="D60" s="6" t="s">
        <v>75</v>
      </c>
      <c r="E60" s="6" t="s">
        <v>208</v>
      </c>
      <c r="F60" s="2" t="s">
        <v>797</v>
      </c>
      <c r="G60" s="2" t="s">
        <v>798</v>
      </c>
      <c r="H60" s="2" t="s">
        <v>44</v>
      </c>
      <c r="I60" s="2" t="s">
        <v>53</v>
      </c>
      <c r="J60" s="6" t="s">
        <v>55</v>
      </c>
      <c r="K60" s="2" t="s">
        <v>66</v>
      </c>
      <c r="L60" s="2">
        <v>1</v>
      </c>
      <c r="M60" s="2">
        <v>1280</v>
      </c>
      <c r="N60" s="2">
        <v>1053</v>
      </c>
      <c r="O60" s="12">
        <v>0.82265624999999998</v>
      </c>
      <c r="P60" s="2">
        <v>0.7</v>
      </c>
      <c r="Q60" s="2">
        <v>737</v>
      </c>
      <c r="R60" s="14" t="s">
        <v>1009</v>
      </c>
      <c r="S60" s="2" t="s">
        <v>82</v>
      </c>
      <c r="T60" s="7"/>
      <c r="U60" s="7"/>
      <c r="V60" s="7"/>
      <c r="W60" s="2" t="s">
        <v>54</v>
      </c>
      <c r="X60" s="6" t="s">
        <v>86</v>
      </c>
      <c r="Y60" s="6"/>
      <c r="Z60" s="7"/>
      <c r="AA60" s="7"/>
    </row>
    <row r="61" spans="1:27" x14ac:dyDescent="0.15">
      <c r="A61" s="4">
        <v>42350</v>
      </c>
      <c r="B61" s="5" t="s">
        <v>793</v>
      </c>
      <c r="C61" s="2">
        <v>17</v>
      </c>
      <c r="D61" s="6" t="s">
        <v>146</v>
      </c>
      <c r="E61" s="6" t="s">
        <v>267</v>
      </c>
      <c r="F61" s="2" t="s">
        <v>799</v>
      </c>
      <c r="G61" s="2" t="s">
        <v>187</v>
      </c>
      <c r="H61" s="2" t="s">
        <v>62</v>
      </c>
      <c r="I61" s="2" t="s">
        <v>734</v>
      </c>
      <c r="J61" s="6" t="s">
        <v>55</v>
      </c>
      <c r="K61" s="2" t="s">
        <v>66</v>
      </c>
      <c r="L61" s="2">
        <v>1</v>
      </c>
      <c r="M61" s="2">
        <v>780</v>
      </c>
      <c r="N61" s="2">
        <v>468</v>
      </c>
      <c r="O61" s="12">
        <v>0.6</v>
      </c>
      <c r="P61" s="2">
        <v>0.4</v>
      </c>
      <c r="Q61" s="2">
        <v>187</v>
      </c>
      <c r="R61" s="14" t="s">
        <v>1009</v>
      </c>
      <c r="S61" s="2" t="s">
        <v>82</v>
      </c>
      <c r="T61" s="7"/>
      <c r="U61" s="7"/>
      <c r="V61" s="7"/>
      <c r="W61" s="2" t="s">
        <v>54</v>
      </c>
      <c r="X61" s="6" t="s">
        <v>86</v>
      </c>
      <c r="Y61" s="6"/>
      <c r="Z61" s="7"/>
      <c r="AA61" s="7"/>
    </row>
    <row r="62" spans="1:27" x14ac:dyDescent="0.15">
      <c r="A62" s="4">
        <v>42350</v>
      </c>
      <c r="B62" s="5" t="s">
        <v>793</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1009</v>
      </c>
      <c r="S62" s="2" t="s">
        <v>82</v>
      </c>
      <c r="T62" s="7"/>
      <c r="U62" s="7"/>
      <c r="V62" s="7"/>
      <c r="W62" s="2" t="s">
        <v>54</v>
      </c>
      <c r="X62" s="6" t="s">
        <v>86</v>
      </c>
      <c r="Y62" s="6"/>
      <c r="Z62" s="7"/>
      <c r="AA62" s="7"/>
    </row>
    <row r="63" spans="1:27" x14ac:dyDescent="0.15">
      <c r="A63" s="4">
        <v>42350</v>
      </c>
      <c r="B63" s="5" t="s">
        <v>793</v>
      </c>
      <c r="C63" s="2">
        <v>17</v>
      </c>
      <c r="D63" s="6" t="s">
        <v>647</v>
      </c>
      <c r="E63" s="6" t="s">
        <v>112</v>
      </c>
      <c r="F63" s="7"/>
      <c r="G63" s="2" t="s">
        <v>175</v>
      </c>
      <c r="H63" s="2" t="s">
        <v>62</v>
      </c>
      <c r="I63" s="2" t="s">
        <v>53</v>
      </c>
      <c r="J63" s="6" t="s">
        <v>55</v>
      </c>
      <c r="K63" s="2" t="s">
        <v>66</v>
      </c>
      <c r="L63" s="2">
        <v>1</v>
      </c>
      <c r="M63" s="2">
        <v>320</v>
      </c>
      <c r="N63" s="2">
        <v>260</v>
      </c>
      <c r="O63" s="12">
        <v>0.8125</v>
      </c>
      <c r="P63" s="2">
        <v>0.7</v>
      </c>
      <c r="Q63" s="2">
        <v>182</v>
      </c>
      <c r="R63" s="14" t="s">
        <v>1009</v>
      </c>
      <c r="S63" s="2" t="s">
        <v>82</v>
      </c>
      <c r="T63" s="7"/>
      <c r="U63" s="7"/>
      <c r="V63" s="7"/>
      <c r="W63" s="2" t="s">
        <v>54</v>
      </c>
      <c r="X63" s="6" t="s">
        <v>86</v>
      </c>
      <c r="Y63" s="6"/>
      <c r="Z63" s="7"/>
      <c r="AA63" s="7"/>
    </row>
    <row r="64" spans="1:27" x14ac:dyDescent="0.15">
      <c r="A64" s="4">
        <v>42350</v>
      </c>
      <c r="B64" s="5" t="s">
        <v>800</v>
      </c>
      <c r="C64" s="2">
        <v>18</v>
      </c>
      <c r="D64" s="6" t="s">
        <v>143</v>
      </c>
      <c r="E64" s="6" t="s">
        <v>120</v>
      </c>
      <c r="F64" s="2" t="s">
        <v>801</v>
      </c>
      <c r="G64" s="2" t="s">
        <v>163</v>
      </c>
      <c r="H64" s="2" t="s">
        <v>44</v>
      </c>
      <c r="I64" s="2">
        <v>25.5</v>
      </c>
      <c r="J64" s="6" t="s">
        <v>63</v>
      </c>
      <c r="K64" s="2" t="s">
        <v>66</v>
      </c>
      <c r="L64" s="2">
        <v>1</v>
      </c>
      <c r="M64" s="2">
        <v>1699</v>
      </c>
      <c r="N64" s="2">
        <v>1699</v>
      </c>
      <c r="O64" s="12">
        <v>1</v>
      </c>
      <c r="P64" s="2">
        <v>1</v>
      </c>
      <c r="Q64" s="2">
        <v>1187</v>
      </c>
      <c r="R64" s="14" t="s">
        <v>113</v>
      </c>
      <c r="S64" s="2" t="s">
        <v>1026</v>
      </c>
      <c r="T64" s="7"/>
      <c r="U64" s="7"/>
      <c r="V64" s="7"/>
      <c r="W64" s="2" t="s">
        <v>54</v>
      </c>
      <c r="X64" s="6" t="s">
        <v>78</v>
      </c>
      <c r="Y64" s="6"/>
      <c r="Z64" s="7"/>
      <c r="AA64" s="2">
        <v>1187</v>
      </c>
    </row>
    <row r="65" spans="1:31" x14ac:dyDescent="0.15">
      <c r="A65" s="4">
        <v>42350</v>
      </c>
      <c r="B65" s="5" t="s">
        <v>800</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1026</v>
      </c>
      <c r="T65" s="7"/>
      <c r="U65" s="7"/>
      <c r="V65" s="7"/>
      <c r="W65" s="2" t="s">
        <v>54</v>
      </c>
      <c r="X65" s="6" t="s">
        <v>78</v>
      </c>
      <c r="Y65" s="6"/>
      <c r="Z65" s="7"/>
      <c r="AA65" s="7"/>
      <c r="AB65" s="7"/>
      <c r="AC65" s="7"/>
      <c r="AD65" s="7"/>
      <c r="AE65" s="7"/>
    </row>
    <row r="66" spans="1:31" x14ac:dyDescent="0.15">
      <c r="A66" s="4">
        <v>42350</v>
      </c>
      <c r="B66" s="5" t="s">
        <v>800</v>
      </c>
      <c r="C66" s="2">
        <v>18</v>
      </c>
      <c r="D66" s="6" t="s">
        <v>100</v>
      </c>
      <c r="E66" s="6" t="s">
        <v>126</v>
      </c>
      <c r="F66" s="2" t="s">
        <v>802</v>
      </c>
      <c r="G66" s="2" t="s">
        <v>777</v>
      </c>
      <c r="H66" s="2" t="s">
        <v>44</v>
      </c>
      <c r="I66" s="2" t="s">
        <v>153</v>
      </c>
      <c r="J66" s="6" t="s">
        <v>63</v>
      </c>
      <c r="K66" s="2" t="s">
        <v>66</v>
      </c>
      <c r="L66" s="2">
        <v>1</v>
      </c>
      <c r="M66" s="2">
        <v>288</v>
      </c>
      <c r="N66" s="2">
        <v>260</v>
      </c>
      <c r="O66" s="12">
        <v>0.90277777777777801</v>
      </c>
      <c r="P66" s="2">
        <v>0.85</v>
      </c>
      <c r="Q66" s="2">
        <v>221</v>
      </c>
      <c r="R66" s="14" t="s">
        <v>113</v>
      </c>
      <c r="S66" s="2" t="s">
        <v>1026</v>
      </c>
      <c r="T66" s="7"/>
      <c r="U66" s="7"/>
      <c r="V66" s="7"/>
      <c r="W66" s="2" t="s">
        <v>54</v>
      </c>
      <c r="X66" s="6" t="s">
        <v>78</v>
      </c>
      <c r="Y66" s="6"/>
      <c r="Z66" s="7"/>
      <c r="AA66" s="7"/>
      <c r="AB66" s="7"/>
      <c r="AC66" s="7"/>
      <c r="AD66" s="7"/>
      <c r="AE66" s="7"/>
    </row>
    <row r="67" spans="1:31" x14ac:dyDescent="0.15">
      <c r="A67" s="4">
        <v>42350</v>
      </c>
      <c r="B67" s="5" t="s">
        <v>803</v>
      </c>
      <c r="C67" s="2">
        <v>19</v>
      </c>
      <c r="D67" s="6" t="s">
        <v>100</v>
      </c>
      <c r="E67" s="6" t="s">
        <v>126</v>
      </c>
      <c r="F67" s="2" t="s">
        <v>804</v>
      </c>
      <c r="G67" s="2" t="s">
        <v>721</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805</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371</v>
      </c>
      <c r="X68" s="6" t="s">
        <v>86</v>
      </c>
      <c r="Y68" s="6"/>
      <c r="Z68" s="7"/>
      <c r="AA68" s="7"/>
      <c r="AB68" s="7"/>
      <c r="AC68" s="7"/>
      <c r="AD68" s="7"/>
      <c r="AE68" s="7"/>
    </row>
    <row r="69" spans="1:31" x14ac:dyDescent="0.15">
      <c r="A69" s="4">
        <v>42350</v>
      </c>
      <c r="B69" s="5" t="s">
        <v>806</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371</v>
      </c>
      <c r="X69" s="6" t="s">
        <v>49</v>
      </c>
      <c r="Y69" s="6"/>
      <c r="Z69" s="7"/>
      <c r="AA69" s="7"/>
      <c r="AB69" s="7"/>
      <c r="AC69" s="7"/>
      <c r="AD69" s="7"/>
      <c r="AE69" s="7"/>
    </row>
    <row r="70" spans="1:31" x14ac:dyDescent="0.15">
      <c r="A70" s="4">
        <v>42350</v>
      </c>
      <c r="B70" s="5" t="s">
        <v>806</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371</v>
      </c>
      <c r="X70" s="6" t="s">
        <v>49</v>
      </c>
      <c r="Y70" s="6"/>
      <c r="Z70" s="7"/>
      <c r="AA70" s="7"/>
      <c r="AB70" s="7"/>
      <c r="AC70" s="7"/>
      <c r="AD70" s="7"/>
      <c r="AE70" s="7"/>
    </row>
    <row r="71" spans="1:31" x14ac:dyDescent="0.15">
      <c r="A71" s="4">
        <v>42350</v>
      </c>
      <c r="B71" s="5" t="s">
        <v>807</v>
      </c>
      <c r="C71" s="2">
        <v>22</v>
      </c>
      <c r="D71" s="6" t="s">
        <v>647</v>
      </c>
      <c r="E71" s="6" t="s">
        <v>112</v>
      </c>
      <c r="F71" s="7"/>
      <c r="G71" s="2" t="s">
        <v>175</v>
      </c>
      <c r="H71" s="2" t="s">
        <v>62</v>
      </c>
      <c r="I71" s="2" t="s">
        <v>53</v>
      </c>
      <c r="J71" s="6" t="s">
        <v>45</v>
      </c>
      <c r="K71" s="2" t="s">
        <v>66</v>
      </c>
      <c r="L71" s="2">
        <v>2</v>
      </c>
      <c r="M71" s="2">
        <v>320</v>
      </c>
      <c r="N71" s="2">
        <v>640</v>
      </c>
      <c r="O71" s="12">
        <v>1</v>
      </c>
      <c r="P71" s="2">
        <v>1</v>
      </c>
      <c r="Q71" s="2">
        <v>640</v>
      </c>
      <c r="R71" s="14" t="s">
        <v>113</v>
      </c>
      <c r="S71" s="2" t="s">
        <v>1027</v>
      </c>
      <c r="T71" s="7"/>
      <c r="U71" s="7"/>
      <c r="V71" s="7"/>
      <c r="W71" s="2" t="s">
        <v>54</v>
      </c>
      <c r="X71" s="6" t="s">
        <v>49</v>
      </c>
      <c r="Y71" s="6"/>
      <c r="Z71" s="7"/>
      <c r="AA71" s="7"/>
      <c r="AB71" s="7"/>
      <c r="AC71" s="7"/>
      <c r="AD71" s="7"/>
      <c r="AE71" s="7"/>
    </row>
    <row r="72" spans="1:31" x14ac:dyDescent="0.15">
      <c r="A72" s="4">
        <v>42350</v>
      </c>
      <c r="B72" s="5" t="s">
        <v>808</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1010</v>
      </c>
      <c r="T72" s="7"/>
      <c r="U72" s="7"/>
      <c r="V72" s="7"/>
      <c r="W72" s="2" t="s">
        <v>54</v>
      </c>
      <c r="X72" s="6" t="s">
        <v>49</v>
      </c>
      <c r="Y72" s="6"/>
      <c r="Z72" s="7"/>
      <c r="AA72" s="7"/>
      <c r="AB72" s="7"/>
      <c r="AC72" s="7"/>
      <c r="AD72" s="7"/>
      <c r="AE72" s="7"/>
    </row>
    <row r="73" spans="1:31" x14ac:dyDescent="0.15">
      <c r="A73" s="4">
        <v>42351</v>
      </c>
      <c r="B73" s="5" t="s">
        <v>809</v>
      </c>
      <c r="C73" s="2">
        <v>1</v>
      </c>
      <c r="D73" s="6" t="s">
        <v>50</v>
      </c>
      <c r="E73" s="6" t="s">
        <v>112</v>
      </c>
      <c r="F73" s="7"/>
      <c r="G73" s="2" t="s">
        <v>810</v>
      </c>
      <c r="H73" s="2" t="s">
        <v>62</v>
      </c>
      <c r="I73" s="2" t="s">
        <v>53</v>
      </c>
      <c r="J73" s="6" t="s">
        <v>45</v>
      </c>
      <c r="K73" s="2" t="s">
        <v>46</v>
      </c>
      <c r="L73" s="2">
        <v>2</v>
      </c>
      <c r="M73" s="2">
        <v>50</v>
      </c>
      <c r="N73" s="2">
        <v>100</v>
      </c>
      <c r="O73" s="12">
        <v>1</v>
      </c>
      <c r="P73" s="7"/>
      <c r="Q73" s="7"/>
      <c r="R73" s="14" t="s">
        <v>47</v>
      </c>
      <c r="S73" s="7"/>
      <c r="T73" s="7"/>
      <c r="U73" s="7"/>
      <c r="V73" s="7"/>
      <c r="W73" s="2" t="s">
        <v>371</v>
      </c>
      <c r="X73" s="6" t="s">
        <v>49</v>
      </c>
      <c r="Y73" s="6"/>
      <c r="Z73" s="7"/>
      <c r="AA73" s="7"/>
      <c r="AB73" s="7"/>
      <c r="AC73" s="7"/>
      <c r="AD73" s="7"/>
      <c r="AE73" s="7"/>
    </row>
    <row r="74" spans="1:31" x14ac:dyDescent="0.15">
      <c r="A74" s="4">
        <v>42351</v>
      </c>
      <c r="B74" s="5" t="s">
        <v>811</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1028</v>
      </c>
      <c r="T74" s="7"/>
      <c r="U74" s="7"/>
      <c r="V74" s="7"/>
      <c r="W74" s="2" t="s">
        <v>54</v>
      </c>
      <c r="X74" s="6" t="s">
        <v>49</v>
      </c>
      <c r="Y74" s="6"/>
      <c r="Z74" s="7"/>
      <c r="AA74" s="7"/>
      <c r="AB74" s="7"/>
      <c r="AC74" s="7"/>
      <c r="AD74" s="7"/>
      <c r="AE74" s="7"/>
    </row>
    <row r="75" spans="1:31" x14ac:dyDescent="0.15">
      <c r="A75" s="4">
        <v>42351</v>
      </c>
      <c r="B75" s="5" t="s">
        <v>812</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813</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371</v>
      </c>
      <c r="X76" s="6" t="s">
        <v>49</v>
      </c>
      <c r="Y76" s="6"/>
      <c r="Z76" s="7"/>
      <c r="AA76" s="7"/>
      <c r="AB76" s="7"/>
      <c r="AC76" s="7"/>
      <c r="AD76" s="7"/>
      <c r="AE76" s="7"/>
    </row>
    <row r="77" spans="1:31" x14ac:dyDescent="0.15">
      <c r="A77" s="4">
        <v>42351</v>
      </c>
      <c r="B77" s="5" t="s">
        <v>814</v>
      </c>
      <c r="C77" s="2">
        <v>5</v>
      </c>
      <c r="D77" s="6" t="s">
        <v>92</v>
      </c>
      <c r="E77" s="6" t="s">
        <v>91</v>
      </c>
      <c r="F77" s="2" t="s">
        <v>749</v>
      </c>
      <c r="G77" s="2" t="s">
        <v>750</v>
      </c>
      <c r="H77" s="2" t="s">
        <v>44</v>
      </c>
      <c r="I77" s="2" t="s">
        <v>43</v>
      </c>
      <c r="J77" s="6" t="s">
        <v>55</v>
      </c>
      <c r="K77" s="2" t="s">
        <v>66</v>
      </c>
      <c r="L77" s="2">
        <v>1</v>
      </c>
      <c r="M77" s="2">
        <v>1280</v>
      </c>
      <c r="N77" s="2">
        <v>1088</v>
      </c>
      <c r="O77" s="12">
        <v>0.85</v>
      </c>
      <c r="P77" s="2">
        <v>0.77500000000000002</v>
      </c>
      <c r="Q77" s="2">
        <v>843</v>
      </c>
      <c r="R77" s="14" t="s">
        <v>113</v>
      </c>
      <c r="S77" s="2" t="s">
        <v>295</v>
      </c>
      <c r="T77" s="2"/>
      <c r="U77" s="2"/>
      <c r="V77" s="2"/>
      <c r="W77" s="2" t="s">
        <v>54</v>
      </c>
      <c r="X77" s="6" t="s">
        <v>86</v>
      </c>
      <c r="Y77" s="6"/>
      <c r="Z77" s="2"/>
      <c r="AA77" s="2"/>
      <c r="AB77" s="15"/>
      <c r="AC77" s="2"/>
      <c r="AD77" s="2"/>
      <c r="AE77" s="2"/>
    </row>
    <row r="78" spans="1:31" x14ac:dyDescent="0.15">
      <c r="A78" s="4">
        <v>42351</v>
      </c>
      <c r="B78" s="5" t="s">
        <v>815</v>
      </c>
      <c r="C78" s="2">
        <v>6</v>
      </c>
      <c r="D78" s="6" t="s">
        <v>50</v>
      </c>
      <c r="E78" s="6" t="s">
        <v>112</v>
      </c>
      <c r="F78" s="7"/>
      <c r="G78" s="2" t="s">
        <v>810</v>
      </c>
      <c r="H78" s="2" t="s">
        <v>62</v>
      </c>
      <c r="I78" s="2" t="s">
        <v>53</v>
      </c>
      <c r="J78" s="6" t="s">
        <v>55</v>
      </c>
      <c r="K78" s="2" t="s">
        <v>46</v>
      </c>
      <c r="L78" s="2">
        <v>2</v>
      </c>
      <c r="M78" s="2">
        <v>50</v>
      </c>
      <c r="N78" s="2">
        <v>100</v>
      </c>
      <c r="O78" s="12">
        <v>1</v>
      </c>
      <c r="P78" s="7"/>
      <c r="Q78" s="7"/>
      <c r="R78" s="14" t="s">
        <v>47</v>
      </c>
      <c r="S78" s="7"/>
      <c r="T78" s="7"/>
      <c r="U78" s="7"/>
      <c r="V78" s="7"/>
      <c r="W78" s="2" t="s">
        <v>371</v>
      </c>
      <c r="X78" s="6" t="s">
        <v>49</v>
      </c>
      <c r="Y78" s="6"/>
      <c r="Z78" s="7"/>
      <c r="AA78" s="7"/>
      <c r="AB78" s="7"/>
      <c r="AC78" s="7"/>
      <c r="AD78" s="7"/>
      <c r="AE78" s="7"/>
    </row>
    <row r="79" spans="1:31" x14ac:dyDescent="0.15">
      <c r="A79" s="4">
        <v>42352</v>
      </c>
      <c r="B79" s="5" t="s">
        <v>816</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371</v>
      </c>
      <c r="X79" s="6" t="s">
        <v>49</v>
      </c>
      <c r="Y79" s="6"/>
      <c r="Z79" s="7"/>
      <c r="AA79" s="7"/>
      <c r="AB79" s="7"/>
      <c r="AC79" s="7"/>
      <c r="AD79" s="7"/>
      <c r="AE79" s="7"/>
    </row>
    <row r="80" spans="1:31" x14ac:dyDescent="0.15">
      <c r="A80" s="4">
        <v>42352</v>
      </c>
      <c r="B80" s="5" t="s">
        <v>817</v>
      </c>
      <c r="C80" s="2">
        <v>2</v>
      </c>
      <c r="D80" s="6" t="s">
        <v>146</v>
      </c>
      <c r="E80" s="6" t="s">
        <v>474</v>
      </c>
      <c r="F80" s="7"/>
      <c r="G80" s="2" t="s">
        <v>753</v>
      </c>
      <c r="H80" s="2" t="s">
        <v>62</v>
      </c>
      <c r="I80" s="2" t="s">
        <v>754</v>
      </c>
      <c r="J80" s="6" t="s">
        <v>45</v>
      </c>
      <c r="K80" s="2" t="s">
        <v>66</v>
      </c>
      <c r="L80" s="2">
        <v>1</v>
      </c>
      <c r="M80" s="2">
        <v>258</v>
      </c>
      <c r="N80" s="2">
        <v>180</v>
      </c>
      <c r="O80" s="12">
        <v>0.69767441860465096</v>
      </c>
      <c r="P80" s="7"/>
      <c r="Q80" s="7"/>
      <c r="R80" s="14" t="s">
        <v>47</v>
      </c>
      <c r="S80" s="7"/>
      <c r="T80" s="7"/>
      <c r="U80" s="7"/>
      <c r="V80" s="7"/>
      <c r="W80" s="2" t="s">
        <v>371</v>
      </c>
      <c r="X80" s="6" t="s">
        <v>49</v>
      </c>
      <c r="Y80" s="6"/>
      <c r="Z80" s="7"/>
      <c r="AA80" s="7"/>
      <c r="AB80" s="7"/>
      <c r="AC80" s="7"/>
      <c r="AD80" s="7"/>
      <c r="AE80" s="7"/>
    </row>
    <row r="81" spans="1:31" x14ac:dyDescent="0.15">
      <c r="A81" s="4">
        <v>42352</v>
      </c>
      <c r="B81" s="5" t="s">
        <v>818</v>
      </c>
      <c r="C81" s="2">
        <v>3</v>
      </c>
      <c r="D81" s="6" t="s">
        <v>75</v>
      </c>
      <c r="E81" s="6" t="s">
        <v>185</v>
      </c>
      <c r="F81" s="2" t="s">
        <v>819</v>
      </c>
      <c r="G81" s="2" t="s">
        <v>283</v>
      </c>
      <c r="H81" s="2" t="s">
        <v>44</v>
      </c>
      <c r="I81" s="2" t="s">
        <v>53</v>
      </c>
      <c r="J81" s="6" t="s">
        <v>45</v>
      </c>
      <c r="K81" s="2" t="s">
        <v>66</v>
      </c>
      <c r="L81" s="2">
        <v>1</v>
      </c>
      <c r="M81" s="2">
        <v>880</v>
      </c>
      <c r="N81" s="2">
        <v>880</v>
      </c>
      <c r="O81" s="12">
        <v>1</v>
      </c>
      <c r="P81" s="2">
        <v>1</v>
      </c>
      <c r="Q81" s="2">
        <v>880</v>
      </c>
      <c r="R81" s="14" t="s">
        <v>113</v>
      </c>
      <c r="S81" s="2" t="s">
        <v>1012</v>
      </c>
      <c r="T81" s="7"/>
      <c r="U81" s="7"/>
      <c r="V81" s="7"/>
      <c r="W81" s="2" t="s">
        <v>371</v>
      </c>
      <c r="X81" s="6" t="s">
        <v>78</v>
      </c>
      <c r="Y81" s="6"/>
      <c r="Z81" s="7"/>
      <c r="AA81" s="7"/>
      <c r="AB81" s="7"/>
      <c r="AC81" s="7"/>
      <c r="AD81" s="7"/>
      <c r="AE81" s="7"/>
    </row>
    <row r="82" spans="1:31" x14ac:dyDescent="0.15">
      <c r="A82" s="4">
        <v>42352</v>
      </c>
      <c r="B82" s="5" t="s">
        <v>820</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371</v>
      </c>
      <c r="X82" s="6" t="s">
        <v>74</v>
      </c>
      <c r="Y82" s="6"/>
      <c r="Z82" s="7"/>
      <c r="AA82" s="7"/>
      <c r="AB82" s="7"/>
      <c r="AC82" s="7"/>
      <c r="AD82" s="7"/>
      <c r="AE82" s="7"/>
    </row>
    <row r="83" spans="1:31" x14ac:dyDescent="0.15">
      <c r="A83" s="4">
        <v>42352</v>
      </c>
      <c r="B83" s="5" t="s">
        <v>821</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822</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371</v>
      </c>
      <c r="X84" s="6" t="s">
        <v>49</v>
      </c>
      <c r="Y84" s="6"/>
      <c r="Z84" s="2"/>
      <c r="AA84" s="2"/>
      <c r="AB84" s="15"/>
      <c r="AC84" s="2"/>
      <c r="AD84" s="2"/>
      <c r="AE84" s="2"/>
    </row>
    <row r="85" spans="1:31" x14ac:dyDescent="0.15">
      <c r="A85" s="4">
        <v>42353</v>
      </c>
      <c r="B85" s="5" t="s">
        <v>823</v>
      </c>
      <c r="C85" s="2">
        <v>2</v>
      </c>
      <c r="D85" s="6" t="s">
        <v>647</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1029</v>
      </c>
      <c r="T85" s="7"/>
      <c r="U85" s="7"/>
      <c r="V85" s="7"/>
      <c r="W85" s="2" t="s">
        <v>371</v>
      </c>
      <c r="X85" s="6" t="s">
        <v>49</v>
      </c>
      <c r="Y85" s="6"/>
      <c r="Z85" s="7"/>
      <c r="AA85" s="7"/>
      <c r="AB85" s="7"/>
      <c r="AC85" s="7"/>
      <c r="AD85" s="7"/>
      <c r="AE85" s="7"/>
    </row>
    <row r="86" spans="1:31" x14ac:dyDescent="0.15">
      <c r="A86" s="4">
        <v>42353</v>
      </c>
      <c r="B86" s="5" t="s">
        <v>824</v>
      </c>
      <c r="C86" s="2">
        <v>3</v>
      </c>
      <c r="D86" s="6" t="s">
        <v>75</v>
      </c>
      <c r="E86" s="6" t="s">
        <v>416</v>
      </c>
      <c r="F86" s="2" t="s">
        <v>825</v>
      </c>
      <c r="G86" s="2" t="s">
        <v>826</v>
      </c>
      <c r="H86" s="2" t="s">
        <v>44</v>
      </c>
      <c r="I86" s="2" t="s">
        <v>53</v>
      </c>
      <c r="J86" s="6" t="s">
        <v>55</v>
      </c>
      <c r="K86" s="2" t="s">
        <v>66</v>
      </c>
      <c r="L86" s="2">
        <v>1</v>
      </c>
      <c r="M86" s="2">
        <v>1590</v>
      </c>
      <c r="N86" s="2">
        <v>1350</v>
      </c>
      <c r="O86" s="12">
        <v>0.84905660377358505</v>
      </c>
      <c r="P86" s="2">
        <v>0.77500000000000002</v>
      </c>
      <c r="Q86" s="2">
        <v>1046</v>
      </c>
      <c r="R86" s="14" t="s">
        <v>113</v>
      </c>
      <c r="S86" s="2" t="s">
        <v>1029</v>
      </c>
      <c r="T86" s="7"/>
      <c r="U86" s="7"/>
      <c r="V86" s="7"/>
      <c r="W86" s="2" t="s">
        <v>54</v>
      </c>
      <c r="X86" s="6" t="s">
        <v>86</v>
      </c>
      <c r="Y86" s="6"/>
      <c r="Z86" s="7"/>
      <c r="AA86" s="7"/>
      <c r="AB86" s="7"/>
      <c r="AC86" s="7"/>
      <c r="AD86" s="7"/>
      <c r="AE86" s="7"/>
    </row>
    <row r="87" spans="1:31" x14ac:dyDescent="0.15">
      <c r="A87" s="4">
        <v>42353</v>
      </c>
      <c r="B87" s="5" t="s">
        <v>827</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371</v>
      </c>
      <c r="X87" s="6" t="s">
        <v>49</v>
      </c>
      <c r="Y87" s="6"/>
      <c r="Z87" s="7"/>
      <c r="AA87" s="7"/>
      <c r="AB87" s="7"/>
      <c r="AC87" s="7"/>
      <c r="AD87" s="7"/>
      <c r="AE87" s="7"/>
    </row>
    <row r="88" spans="1:31" x14ac:dyDescent="0.15">
      <c r="A88" s="4">
        <v>42354</v>
      </c>
      <c r="B88" s="5" t="s">
        <v>828</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371</v>
      </c>
      <c r="X88" s="6" t="s">
        <v>49</v>
      </c>
      <c r="Y88" s="6"/>
      <c r="Z88" s="7"/>
      <c r="AA88" s="7"/>
      <c r="AB88" s="7"/>
      <c r="AC88" s="7"/>
      <c r="AD88" s="7"/>
      <c r="AE88" s="7"/>
    </row>
    <row r="89" spans="1:31" x14ac:dyDescent="0.15">
      <c r="A89" s="4">
        <v>42354</v>
      </c>
      <c r="B89" s="5" t="s">
        <v>829</v>
      </c>
      <c r="C89" s="2">
        <v>2</v>
      </c>
      <c r="D89" s="6" t="s">
        <v>92</v>
      </c>
      <c r="E89" s="6" t="s">
        <v>91</v>
      </c>
      <c r="F89" s="2" t="s">
        <v>830</v>
      </c>
      <c r="G89" s="2" t="s">
        <v>286</v>
      </c>
      <c r="H89" s="2" t="s">
        <v>44</v>
      </c>
      <c r="I89" s="2" t="s">
        <v>43</v>
      </c>
      <c r="J89" s="6" t="s">
        <v>45</v>
      </c>
      <c r="K89" s="2" t="s">
        <v>66</v>
      </c>
      <c r="L89" s="2">
        <v>1</v>
      </c>
      <c r="M89" s="2">
        <v>1390</v>
      </c>
      <c r="N89" s="2">
        <v>1251</v>
      </c>
      <c r="O89" s="12">
        <v>0.9</v>
      </c>
      <c r="P89" s="2">
        <v>0.85</v>
      </c>
      <c r="Q89" s="2">
        <v>1063</v>
      </c>
      <c r="R89" s="14" t="s">
        <v>113</v>
      </c>
      <c r="S89" s="2" t="s">
        <v>1012</v>
      </c>
      <c r="T89" s="7"/>
      <c r="U89" s="7"/>
      <c r="V89" s="7"/>
      <c r="W89" s="2" t="s">
        <v>54</v>
      </c>
      <c r="X89" s="6" t="s">
        <v>257</v>
      </c>
      <c r="Y89" s="6"/>
      <c r="Z89" s="7"/>
      <c r="AA89" s="7"/>
      <c r="AB89" s="7"/>
      <c r="AC89" s="7"/>
      <c r="AD89" s="7"/>
      <c r="AE89" s="7"/>
    </row>
    <row r="90" spans="1:31" x14ac:dyDescent="0.15">
      <c r="A90" s="4">
        <v>42354</v>
      </c>
      <c r="B90" s="5" t="s">
        <v>831</v>
      </c>
      <c r="C90" s="2">
        <v>3</v>
      </c>
      <c r="D90" s="6" t="s">
        <v>224</v>
      </c>
      <c r="E90" s="6"/>
      <c r="F90" s="2" t="s">
        <v>756</v>
      </c>
      <c r="G90" s="2" t="s">
        <v>134</v>
      </c>
      <c r="H90" s="2" t="s">
        <v>62</v>
      </c>
      <c r="I90" s="2" t="s">
        <v>734</v>
      </c>
      <c r="J90" s="6" t="s">
        <v>63</v>
      </c>
      <c r="K90" s="2" t="s">
        <v>66</v>
      </c>
      <c r="L90" s="2">
        <v>1</v>
      </c>
      <c r="M90" s="2">
        <v>500</v>
      </c>
      <c r="N90" s="2">
        <v>500</v>
      </c>
      <c r="O90" s="12">
        <v>1</v>
      </c>
      <c r="P90" s="2">
        <v>1</v>
      </c>
      <c r="Q90" s="2">
        <v>500</v>
      </c>
      <c r="R90" s="14" t="s">
        <v>113</v>
      </c>
      <c r="S90" s="2" t="s">
        <v>1030</v>
      </c>
      <c r="T90" s="2"/>
      <c r="U90" s="2"/>
      <c r="V90" s="2"/>
      <c r="W90" s="2" t="s">
        <v>54</v>
      </c>
      <c r="X90" s="6" t="s">
        <v>86</v>
      </c>
      <c r="Y90" s="6"/>
      <c r="Z90" s="2"/>
      <c r="AA90" s="2"/>
      <c r="AB90" s="15"/>
      <c r="AC90" s="2"/>
      <c r="AD90" s="2"/>
      <c r="AE90" s="2"/>
    </row>
    <row r="91" spans="1:31" x14ac:dyDescent="0.15">
      <c r="A91" s="4">
        <v>42354</v>
      </c>
      <c r="B91" s="5" t="s">
        <v>831</v>
      </c>
      <c r="C91" s="2">
        <v>3</v>
      </c>
      <c r="D91" s="6" t="s">
        <v>143</v>
      </c>
      <c r="E91" s="6" t="s">
        <v>221</v>
      </c>
      <c r="F91" s="2" t="s">
        <v>707</v>
      </c>
      <c r="G91" s="2" t="s">
        <v>135</v>
      </c>
      <c r="H91" s="2" t="s">
        <v>62</v>
      </c>
      <c r="I91" s="2" t="s">
        <v>269</v>
      </c>
      <c r="J91" s="6" t="s">
        <v>63</v>
      </c>
      <c r="K91" s="2" t="s">
        <v>66</v>
      </c>
      <c r="L91" s="2">
        <v>1</v>
      </c>
      <c r="M91" s="2">
        <v>1480</v>
      </c>
      <c r="N91" s="2">
        <v>1140</v>
      </c>
      <c r="O91" s="12">
        <v>0.77027027027026995</v>
      </c>
      <c r="P91" s="2">
        <v>0.625</v>
      </c>
      <c r="Q91" s="2">
        <v>712</v>
      </c>
      <c r="R91" s="14" t="s">
        <v>113</v>
      </c>
      <c r="S91" s="2" t="s">
        <v>1030</v>
      </c>
      <c r="T91" s="7"/>
      <c r="U91" s="7"/>
      <c r="V91" s="7"/>
      <c r="W91" s="2" t="s">
        <v>54</v>
      </c>
      <c r="X91" s="6" t="s">
        <v>86</v>
      </c>
      <c r="Y91" s="6"/>
      <c r="Z91" s="7"/>
      <c r="AA91" s="7"/>
      <c r="AB91" s="7"/>
      <c r="AC91" s="7"/>
      <c r="AD91" s="7"/>
      <c r="AE91" s="7"/>
    </row>
    <row r="92" spans="1:31" x14ac:dyDescent="0.15">
      <c r="A92" s="4">
        <v>42354</v>
      </c>
      <c r="B92" s="5" t="s">
        <v>831</v>
      </c>
      <c r="C92" s="2">
        <v>3</v>
      </c>
      <c r="D92" s="6" t="s">
        <v>69</v>
      </c>
      <c r="E92" s="6" t="s">
        <v>185</v>
      </c>
      <c r="F92" s="2" t="s">
        <v>770</v>
      </c>
      <c r="G92" s="2" t="s">
        <v>71</v>
      </c>
      <c r="H92" s="2" t="s">
        <v>44</v>
      </c>
      <c r="I92" s="2" t="s">
        <v>43</v>
      </c>
      <c r="J92" s="6" t="s">
        <v>63</v>
      </c>
      <c r="K92" s="2" t="s">
        <v>66</v>
      </c>
      <c r="L92" s="2">
        <v>1</v>
      </c>
      <c r="M92" s="2">
        <v>1180</v>
      </c>
      <c r="N92" s="2">
        <v>1180</v>
      </c>
      <c r="O92" s="12">
        <v>1</v>
      </c>
      <c r="P92" s="2">
        <v>1</v>
      </c>
      <c r="Q92" s="2">
        <v>1180</v>
      </c>
      <c r="R92" s="14" t="s">
        <v>113</v>
      </c>
      <c r="S92" s="2" t="s">
        <v>1030</v>
      </c>
      <c r="T92" s="7"/>
      <c r="U92" s="7"/>
      <c r="V92" s="7"/>
      <c r="W92" s="2" t="s">
        <v>54</v>
      </c>
      <c r="X92" s="6" t="s">
        <v>86</v>
      </c>
      <c r="Y92" s="6"/>
      <c r="Z92" s="7"/>
      <c r="AA92" s="7"/>
      <c r="AB92" s="7"/>
      <c r="AC92" s="7"/>
      <c r="AD92" s="7"/>
      <c r="AE92" s="7"/>
    </row>
    <row r="93" spans="1:31" x14ac:dyDescent="0.15">
      <c r="A93" s="4">
        <v>42354</v>
      </c>
      <c r="B93" s="5" t="s">
        <v>832</v>
      </c>
      <c r="C93" s="2">
        <v>4</v>
      </c>
      <c r="D93" s="6" t="s">
        <v>154</v>
      </c>
      <c r="E93" s="6" t="s">
        <v>41</v>
      </c>
      <c r="F93" s="2" t="s">
        <v>155</v>
      </c>
      <c r="G93" s="2" t="s">
        <v>282</v>
      </c>
      <c r="H93" s="2" t="s">
        <v>44</v>
      </c>
      <c r="I93" s="2" t="s">
        <v>43</v>
      </c>
      <c r="J93" s="6" t="s">
        <v>45</v>
      </c>
      <c r="K93" s="2" t="s">
        <v>66</v>
      </c>
      <c r="L93" s="2">
        <v>1</v>
      </c>
      <c r="M93" s="2">
        <v>2700</v>
      </c>
      <c r="N93" s="2">
        <v>2400</v>
      </c>
      <c r="O93" s="12">
        <v>0.88888888888888895</v>
      </c>
      <c r="P93" s="2">
        <v>0.77500000000000002</v>
      </c>
      <c r="Q93" s="2">
        <v>1860</v>
      </c>
      <c r="R93" s="14" t="s">
        <v>113</v>
      </c>
      <c r="S93" s="2" t="s">
        <v>1031</v>
      </c>
      <c r="T93" s="7"/>
      <c r="U93" s="7"/>
      <c r="V93" s="7"/>
      <c r="W93" s="2" t="s">
        <v>54</v>
      </c>
      <c r="X93" s="6" t="s">
        <v>78</v>
      </c>
      <c r="Y93" s="6"/>
      <c r="Z93" s="7"/>
      <c r="AA93" s="7"/>
      <c r="AB93" s="7"/>
      <c r="AC93" s="7"/>
      <c r="AD93" s="7"/>
      <c r="AE93" s="7"/>
    </row>
    <row r="94" spans="1:31" x14ac:dyDescent="0.15">
      <c r="A94" s="4">
        <v>42354</v>
      </c>
      <c r="B94" s="5" t="s">
        <v>833</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1032</v>
      </c>
      <c r="T94" s="7"/>
      <c r="U94" s="7"/>
      <c r="V94" s="7"/>
      <c r="W94" s="2" t="s">
        <v>54</v>
      </c>
      <c r="X94" s="6" t="s">
        <v>86</v>
      </c>
      <c r="Y94" s="6"/>
      <c r="Z94" s="7"/>
      <c r="AA94" s="7"/>
      <c r="AB94" s="7"/>
      <c r="AC94" s="7"/>
      <c r="AD94" s="7"/>
      <c r="AE94" s="7"/>
    </row>
    <row r="95" spans="1:31" x14ac:dyDescent="0.15">
      <c r="A95" s="4">
        <v>42355</v>
      </c>
      <c r="B95" s="5" t="s">
        <v>834</v>
      </c>
      <c r="C95" s="2">
        <v>1</v>
      </c>
      <c r="D95" s="6" t="s">
        <v>50</v>
      </c>
      <c r="E95" s="6" t="s">
        <v>95</v>
      </c>
      <c r="F95" s="2" t="s">
        <v>835</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1033</v>
      </c>
      <c r="T95" s="2"/>
      <c r="U95" s="2"/>
      <c r="V95" s="2"/>
      <c r="W95" s="2" t="s">
        <v>54</v>
      </c>
      <c r="X95" s="6" t="s">
        <v>78</v>
      </c>
      <c r="Y95" s="6"/>
      <c r="Z95" s="2"/>
      <c r="AA95" s="2"/>
      <c r="AB95" s="15"/>
      <c r="AC95" s="2"/>
      <c r="AD95" s="2"/>
      <c r="AE95" s="2"/>
    </row>
    <row r="96" spans="1:31" x14ac:dyDescent="0.15">
      <c r="A96" s="4">
        <v>42355</v>
      </c>
      <c r="B96" s="5" t="s">
        <v>836</v>
      </c>
      <c r="C96" s="2">
        <v>2</v>
      </c>
      <c r="D96" s="6" t="s">
        <v>90</v>
      </c>
      <c r="E96" s="6" t="s">
        <v>837</v>
      </c>
      <c r="F96" s="2" t="s">
        <v>838</v>
      </c>
      <c r="G96" s="2" t="s">
        <v>283</v>
      </c>
      <c r="H96" s="2" t="s">
        <v>62</v>
      </c>
      <c r="I96" s="2" t="s">
        <v>43</v>
      </c>
      <c r="J96" s="6" t="s">
        <v>45</v>
      </c>
      <c r="K96" s="2" t="s">
        <v>46</v>
      </c>
      <c r="L96" s="2">
        <v>1</v>
      </c>
      <c r="M96" s="2">
        <v>1580</v>
      </c>
      <c r="N96" s="2">
        <v>950</v>
      </c>
      <c r="O96" s="12">
        <v>0.60126582278481</v>
      </c>
      <c r="P96" s="7"/>
      <c r="Q96" s="7"/>
      <c r="R96" s="14" t="s">
        <v>47</v>
      </c>
      <c r="S96" s="2" t="s">
        <v>1034</v>
      </c>
      <c r="T96" s="7"/>
      <c r="U96" s="7"/>
      <c r="V96" s="7"/>
      <c r="W96" s="2" t="s">
        <v>54</v>
      </c>
      <c r="X96" s="6" t="s">
        <v>49</v>
      </c>
      <c r="Y96" s="6"/>
      <c r="Z96" s="7"/>
      <c r="AA96" s="7"/>
      <c r="AB96" s="7"/>
      <c r="AC96" s="7"/>
      <c r="AD96" s="7"/>
      <c r="AE96" s="7"/>
    </row>
    <row r="97" spans="1:31" x14ac:dyDescent="0.15">
      <c r="A97" s="4">
        <v>42355</v>
      </c>
      <c r="B97" s="5" t="s">
        <v>839</v>
      </c>
      <c r="C97" s="2">
        <v>3</v>
      </c>
      <c r="D97" s="6" t="s">
        <v>146</v>
      </c>
      <c r="E97" s="6" t="s">
        <v>840</v>
      </c>
      <c r="F97" s="7"/>
      <c r="G97" s="2" t="s">
        <v>135</v>
      </c>
      <c r="H97" s="2" t="s">
        <v>62</v>
      </c>
      <c r="I97" s="2" t="s">
        <v>841</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842</v>
      </c>
      <c r="C98" s="2">
        <v>4</v>
      </c>
      <c r="D98" s="6" t="s">
        <v>66</v>
      </c>
      <c r="E98" s="6" t="s">
        <v>120</v>
      </c>
      <c r="F98" s="2" t="s">
        <v>762</v>
      </c>
      <c r="G98" s="7"/>
      <c r="H98" s="2" t="s">
        <v>44</v>
      </c>
      <c r="I98" s="2" t="s">
        <v>195</v>
      </c>
      <c r="J98" s="6" t="s">
        <v>55</v>
      </c>
      <c r="K98" s="2" t="s">
        <v>66</v>
      </c>
      <c r="L98" s="2">
        <v>1</v>
      </c>
      <c r="M98" s="2">
        <v>2999</v>
      </c>
      <c r="N98" s="2">
        <v>2999</v>
      </c>
      <c r="O98" s="12">
        <v>1</v>
      </c>
      <c r="P98" s="2">
        <v>1</v>
      </c>
      <c r="Q98" s="2">
        <v>2999</v>
      </c>
      <c r="R98" s="14" t="s">
        <v>113</v>
      </c>
      <c r="S98" s="2" t="s">
        <v>1027</v>
      </c>
      <c r="T98" s="7"/>
      <c r="U98" s="7"/>
      <c r="V98" s="7"/>
      <c r="W98" s="2" t="s">
        <v>54</v>
      </c>
      <c r="X98" s="6" t="s">
        <v>257</v>
      </c>
      <c r="Y98" s="6"/>
      <c r="Z98" s="7"/>
      <c r="AA98" s="7"/>
      <c r="AB98" s="7"/>
      <c r="AC98" s="7"/>
      <c r="AD98" s="7"/>
      <c r="AE98" s="7"/>
    </row>
    <row r="99" spans="1:31" x14ac:dyDescent="0.15">
      <c r="A99" s="4">
        <v>42355</v>
      </c>
      <c r="B99" s="5" t="s">
        <v>842</v>
      </c>
      <c r="C99" s="2">
        <v>4</v>
      </c>
      <c r="D99" s="6" t="s">
        <v>143</v>
      </c>
      <c r="E99" s="6" t="s">
        <v>144</v>
      </c>
      <c r="F99" s="2" t="s">
        <v>843</v>
      </c>
      <c r="G99" s="2" t="s">
        <v>163</v>
      </c>
      <c r="H99" s="2" t="s">
        <v>44</v>
      </c>
      <c r="I99" s="2">
        <v>23.5</v>
      </c>
      <c r="J99" s="6" t="s">
        <v>55</v>
      </c>
      <c r="K99" s="2" t="s">
        <v>66</v>
      </c>
      <c r="L99" s="2">
        <v>1</v>
      </c>
      <c r="M99" s="2">
        <v>0</v>
      </c>
      <c r="N99" s="2">
        <v>0</v>
      </c>
      <c r="O99" s="12" t="e">
        <v>#DIV/0!</v>
      </c>
      <c r="P99" s="7"/>
      <c r="Q99" s="7"/>
      <c r="R99" s="14" t="s">
        <v>113</v>
      </c>
      <c r="S99" s="2" t="s">
        <v>1027</v>
      </c>
      <c r="T99" s="7"/>
      <c r="U99" s="7"/>
      <c r="V99" s="7"/>
      <c r="W99" s="2" t="s">
        <v>54</v>
      </c>
      <c r="X99" s="6" t="s">
        <v>257</v>
      </c>
      <c r="Y99" s="6"/>
      <c r="Z99" s="7"/>
      <c r="AA99" s="7"/>
      <c r="AB99" s="7"/>
      <c r="AC99" s="7"/>
      <c r="AD99" s="7"/>
      <c r="AE99" s="7"/>
    </row>
    <row r="100" spans="1:31" x14ac:dyDescent="0.15">
      <c r="A100" s="4">
        <v>42355</v>
      </c>
      <c r="B100" s="5" t="s">
        <v>842</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1027</v>
      </c>
      <c r="T100" s="7"/>
      <c r="U100" s="7"/>
      <c r="V100" s="7"/>
      <c r="W100" s="2" t="s">
        <v>54</v>
      </c>
      <c r="X100" s="6" t="s">
        <v>381</v>
      </c>
      <c r="Y100" s="6"/>
      <c r="Z100" s="7"/>
      <c r="AA100" s="7"/>
      <c r="AB100" s="7"/>
      <c r="AC100" s="7"/>
      <c r="AD100" s="7"/>
      <c r="AE100" s="7"/>
    </row>
    <row r="101" spans="1:31" x14ac:dyDescent="0.15">
      <c r="A101" s="4">
        <v>42355</v>
      </c>
      <c r="B101" s="5" t="s">
        <v>842</v>
      </c>
      <c r="C101" s="2">
        <v>4</v>
      </c>
      <c r="D101" s="6" t="s">
        <v>647</v>
      </c>
      <c r="E101" s="6" t="s">
        <v>112</v>
      </c>
      <c r="F101" s="7"/>
      <c r="G101" s="2" t="s">
        <v>175</v>
      </c>
      <c r="H101" s="2" t="s">
        <v>62</v>
      </c>
      <c r="I101" s="2" t="s">
        <v>53</v>
      </c>
      <c r="J101" s="6" t="s">
        <v>55</v>
      </c>
      <c r="K101" s="2" t="s">
        <v>66</v>
      </c>
      <c r="L101" s="2">
        <v>1</v>
      </c>
      <c r="M101" s="2">
        <v>320</v>
      </c>
      <c r="N101" s="2">
        <v>0</v>
      </c>
      <c r="O101" s="12">
        <v>0</v>
      </c>
      <c r="P101" s="7"/>
      <c r="Q101" s="7"/>
      <c r="R101" s="14" t="s">
        <v>113</v>
      </c>
      <c r="S101" s="2" t="s">
        <v>1027</v>
      </c>
      <c r="T101" s="7"/>
      <c r="U101" s="7"/>
      <c r="V101" s="7"/>
      <c r="W101" s="2" t="s">
        <v>54</v>
      </c>
      <c r="X101" s="6" t="s">
        <v>381</v>
      </c>
      <c r="Y101" s="6"/>
      <c r="Z101" s="7"/>
      <c r="AA101" s="7"/>
      <c r="AB101" s="7"/>
      <c r="AC101" s="7"/>
      <c r="AD101" s="7"/>
      <c r="AE101" s="7"/>
    </row>
    <row r="102" spans="1:31" x14ac:dyDescent="0.15">
      <c r="A102" s="4">
        <v>42355</v>
      </c>
      <c r="B102" s="5" t="s">
        <v>842</v>
      </c>
      <c r="C102" s="2">
        <v>4</v>
      </c>
      <c r="D102" s="6" t="s">
        <v>146</v>
      </c>
      <c r="E102" s="6" t="s">
        <v>474</v>
      </c>
      <c r="F102" s="7"/>
      <c r="G102" s="2" t="s">
        <v>147</v>
      </c>
      <c r="H102" s="2" t="s">
        <v>62</v>
      </c>
      <c r="I102" s="2" t="s">
        <v>754</v>
      </c>
      <c r="J102" s="6" t="s">
        <v>55</v>
      </c>
      <c r="K102" s="2" t="s">
        <v>66</v>
      </c>
      <c r="L102" s="2">
        <v>1</v>
      </c>
      <c r="M102" s="2">
        <v>258</v>
      </c>
      <c r="N102" s="2">
        <v>0</v>
      </c>
      <c r="O102" s="12">
        <v>0</v>
      </c>
      <c r="P102" s="7"/>
      <c r="Q102" s="7"/>
      <c r="R102" s="14" t="s">
        <v>113</v>
      </c>
      <c r="S102" s="2" t="s">
        <v>1027</v>
      </c>
      <c r="T102" s="7"/>
      <c r="U102" s="7"/>
      <c r="V102" s="7"/>
      <c r="W102" s="2" t="s">
        <v>54</v>
      </c>
      <c r="X102" s="6" t="s">
        <v>257</v>
      </c>
      <c r="Y102" s="6"/>
      <c r="Z102" s="7"/>
      <c r="AA102" s="7"/>
      <c r="AB102" s="7"/>
      <c r="AC102" s="7"/>
      <c r="AD102" s="7"/>
      <c r="AE102" s="7"/>
    </row>
    <row r="103" spans="1:31" x14ac:dyDescent="0.15">
      <c r="A103" s="4">
        <v>42355</v>
      </c>
      <c r="B103" s="5" t="s">
        <v>842</v>
      </c>
      <c r="C103" s="2">
        <v>4</v>
      </c>
      <c r="D103" s="6" t="s">
        <v>66</v>
      </c>
      <c r="E103" s="6" t="s">
        <v>120</v>
      </c>
      <c r="F103" s="2" t="s">
        <v>844</v>
      </c>
      <c r="G103" s="2"/>
      <c r="H103" s="2" t="s">
        <v>44</v>
      </c>
      <c r="I103" s="2" t="s">
        <v>133</v>
      </c>
      <c r="J103" s="6" t="s">
        <v>45</v>
      </c>
      <c r="K103" s="2" t="s">
        <v>66</v>
      </c>
      <c r="L103" s="2">
        <v>1</v>
      </c>
      <c r="M103" s="2">
        <v>2999</v>
      </c>
      <c r="N103" s="2">
        <v>2999</v>
      </c>
      <c r="O103" s="12">
        <v>1</v>
      </c>
      <c r="P103" s="2">
        <v>1</v>
      </c>
      <c r="Q103" s="2">
        <v>2999</v>
      </c>
      <c r="R103" s="14" t="s">
        <v>113</v>
      </c>
      <c r="S103" s="2" t="s">
        <v>1027</v>
      </c>
      <c r="T103" s="2"/>
      <c r="U103" s="2"/>
      <c r="V103" s="2"/>
      <c r="W103" s="2" t="s">
        <v>54</v>
      </c>
      <c r="X103" s="6" t="s">
        <v>257</v>
      </c>
      <c r="Y103" s="6"/>
      <c r="Z103" s="2"/>
      <c r="AA103" s="2"/>
      <c r="AB103" s="15"/>
      <c r="AC103" s="2"/>
      <c r="AD103" s="2"/>
      <c r="AE103" s="2"/>
    </row>
    <row r="104" spans="1:31" x14ac:dyDescent="0.15">
      <c r="A104" s="4">
        <v>42355</v>
      </c>
      <c r="B104" s="5" t="s">
        <v>842</v>
      </c>
      <c r="C104" s="2">
        <v>4</v>
      </c>
      <c r="D104" s="6" t="s">
        <v>143</v>
      </c>
      <c r="E104" s="6" t="s">
        <v>144</v>
      </c>
      <c r="F104" s="2" t="s">
        <v>845</v>
      </c>
      <c r="G104" s="2" t="s">
        <v>163</v>
      </c>
      <c r="H104" s="2" t="s">
        <v>44</v>
      </c>
      <c r="I104" s="2">
        <v>26.5</v>
      </c>
      <c r="J104" s="6" t="s">
        <v>45</v>
      </c>
      <c r="K104" s="2" t="s">
        <v>66</v>
      </c>
      <c r="L104" s="2">
        <v>1</v>
      </c>
      <c r="M104" s="2">
        <v>0</v>
      </c>
      <c r="N104" s="2">
        <v>0</v>
      </c>
      <c r="O104" s="12" t="e">
        <v>#DIV/0!</v>
      </c>
      <c r="P104" s="7"/>
      <c r="Q104" s="7"/>
      <c r="R104" s="14" t="s">
        <v>113</v>
      </c>
      <c r="S104" s="2" t="s">
        <v>1027</v>
      </c>
      <c r="T104" s="7"/>
      <c r="U104" s="7"/>
      <c r="V104" s="7"/>
      <c r="W104" s="2" t="s">
        <v>54</v>
      </c>
      <c r="X104" s="6" t="s">
        <v>257</v>
      </c>
      <c r="Y104" s="6"/>
      <c r="Z104" s="7"/>
      <c r="AA104" s="7"/>
      <c r="AB104" s="7"/>
      <c r="AC104" s="7"/>
      <c r="AD104" s="7"/>
      <c r="AE104" s="7"/>
    </row>
    <row r="105" spans="1:31" x14ac:dyDescent="0.15">
      <c r="A105" s="4">
        <v>42355</v>
      </c>
      <c r="B105" s="5" t="s">
        <v>842</v>
      </c>
      <c r="C105" s="2">
        <v>4</v>
      </c>
      <c r="D105" s="6" t="s">
        <v>146</v>
      </c>
      <c r="E105" s="6" t="s">
        <v>474</v>
      </c>
      <c r="F105" s="7"/>
      <c r="G105" s="7"/>
      <c r="H105" s="2" t="s">
        <v>62</v>
      </c>
      <c r="I105" s="2" t="s">
        <v>734</v>
      </c>
      <c r="J105" s="6" t="s">
        <v>45</v>
      </c>
      <c r="K105" s="2" t="s">
        <v>66</v>
      </c>
      <c r="L105" s="2">
        <v>1</v>
      </c>
      <c r="M105" s="2">
        <v>258</v>
      </c>
      <c r="N105" s="2">
        <v>0</v>
      </c>
      <c r="O105" s="12">
        <v>0</v>
      </c>
      <c r="P105" s="7"/>
      <c r="Q105" s="7"/>
      <c r="R105" s="14" t="s">
        <v>113</v>
      </c>
      <c r="S105" s="2" t="s">
        <v>1027</v>
      </c>
      <c r="T105" s="7"/>
      <c r="U105" s="7"/>
      <c r="V105" s="7"/>
      <c r="W105" s="2" t="s">
        <v>54</v>
      </c>
      <c r="X105" s="6" t="s">
        <v>257</v>
      </c>
      <c r="Y105" s="6"/>
      <c r="Z105" s="7"/>
      <c r="AA105" s="7"/>
      <c r="AB105" s="7"/>
      <c r="AC105" s="7"/>
      <c r="AD105" s="7"/>
      <c r="AE105" s="7"/>
    </row>
    <row r="106" spans="1:31" x14ac:dyDescent="0.15">
      <c r="A106" s="4">
        <v>42355</v>
      </c>
      <c r="B106" s="5" t="s">
        <v>842</v>
      </c>
      <c r="C106" s="2">
        <v>4</v>
      </c>
      <c r="D106" s="6" t="s">
        <v>647</v>
      </c>
      <c r="E106" s="6" t="s">
        <v>112</v>
      </c>
      <c r="F106" s="7"/>
      <c r="G106" s="2" t="s">
        <v>175</v>
      </c>
      <c r="H106" s="2" t="s">
        <v>62</v>
      </c>
      <c r="I106" s="2" t="s">
        <v>53</v>
      </c>
      <c r="J106" s="6" t="s">
        <v>45</v>
      </c>
      <c r="K106" s="2" t="s">
        <v>66</v>
      </c>
      <c r="L106" s="2">
        <v>1</v>
      </c>
      <c r="M106" s="2">
        <v>320</v>
      </c>
      <c r="N106" s="2">
        <v>0</v>
      </c>
      <c r="O106" s="12">
        <v>0</v>
      </c>
      <c r="P106" s="7"/>
      <c r="Q106" s="7"/>
      <c r="R106" s="14" t="s">
        <v>113</v>
      </c>
      <c r="S106" s="2" t="s">
        <v>1027</v>
      </c>
      <c r="T106" s="7"/>
      <c r="U106" s="7"/>
      <c r="V106" s="7"/>
      <c r="W106" s="2" t="s">
        <v>54</v>
      </c>
      <c r="X106" s="6" t="s">
        <v>381</v>
      </c>
      <c r="Y106" s="6"/>
      <c r="Z106" s="7"/>
      <c r="AA106" s="7"/>
      <c r="AB106" s="7"/>
      <c r="AC106" s="7"/>
      <c r="AD106" s="7"/>
      <c r="AE106" s="7"/>
    </row>
    <row r="107" spans="1:31" x14ac:dyDescent="0.15">
      <c r="A107" s="4">
        <v>42355</v>
      </c>
      <c r="B107" s="5" t="s">
        <v>842</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1027</v>
      </c>
      <c r="T107" s="7"/>
      <c r="U107" s="7"/>
      <c r="V107" s="7"/>
      <c r="W107" s="2" t="s">
        <v>54</v>
      </c>
      <c r="X107" s="6" t="s">
        <v>381</v>
      </c>
      <c r="Y107" s="6"/>
      <c r="Z107" s="7"/>
      <c r="AA107" s="7"/>
      <c r="AB107" s="7"/>
      <c r="AC107" s="7"/>
      <c r="AD107" s="7"/>
      <c r="AE107" s="7"/>
    </row>
    <row r="108" spans="1:31" x14ac:dyDescent="0.15">
      <c r="A108" s="4">
        <v>42355</v>
      </c>
      <c r="B108" s="5" t="s">
        <v>842</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1027</v>
      </c>
      <c r="T108" s="7"/>
      <c r="U108" s="7"/>
      <c r="V108" s="7"/>
      <c r="W108" s="2" t="s">
        <v>54</v>
      </c>
      <c r="X108" s="6" t="s">
        <v>257</v>
      </c>
      <c r="Y108" s="6"/>
      <c r="Z108" s="7"/>
      <c r="AA108" s="7"/>
      <c r="AB108" s="7"/>
      <c r="AC108" s="7"/>
      <c r="AD108" s="7"/>
      <c r="AE108" s="7"/>
    </row>
    <row r="109" spans="1:31" x14ac:dyDescent="0.15">
      <c r="A109" s="4">
        <v>42355</v>
      </c>
      <c r="B109" s="5" t="s">
        <v>842</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1027</v>
      </c>
      <c r="T109" s="7"/>
      <c r="U109" s="7"/>
      <c r="V109" s="7"/>
      <c r="W109" s="2" t="s">
        <v>54</v>
      </c>
      <c r="X109" s="6" t="s">
        <v>257</v>
      </c>
      <c r="Y109" s="6"/>
      <c r="Z109" s="7"/>
      <c r="AA109" s="7"/>
      <c r="AB109" s="7"/>
      <c r="AC109" s="7"/>
      <c r="AD109" s="7"/>
      <c r="AE109" s="7"/>
    </row>
    <row r="110" spans="1:31" x14ac:dyDescent="0.15">
      <c r="A110" s="4">
        <v>42355</v>
      </c>
      <c r="B110" s="5" t="s">
        <v>842</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1027</v>
      </c>
      <c r="T110" s="7"/>
      <c r="U110" s="7"/>
      <c r="V110" s="7"/>
      <c r="W110" s="2" t="s">
        <v>54</v>
      </c>
      <c r="X110" s="6" t="s">
        <v>257</v>
      </c>
      <c r="Y110" s="6"/>
      <c r="Z110" s="7"/>
      <c r="AA110" s="7"/>
      <c r="AB110" s="7"/>
      <c r="AC110" s="7"/>
      <c r="AD110" s="7"/>
      <c r="AE110" s="7"/>
    </row>
    <row r="111" spans="1:31" x14ac:dyDescent="0.15">
      <c r="A111" s="4">
        <v>42355</v>
      </c>
      <c r="B111" s="5" t="s">
        <v>846</v>
      </c>
      <c r="C111" s="2">
        <v>5</v>
      </c>
      <c r="D111" s="6" t="s">
        <v>59</v>
      </c>
      <c r="E111" s="6" t="s">
        <v>246</v>
      </c>
      <c r="F111" s="7"/>
      <c r="G111" s="2" t="s">
        <v>847</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848</v>
      </c>
      <c r="C112" s="2">
        <v>6</v>
      </c>
      <c r="D112" s="6" t="s">
        <v>83</v>
      </c>
      <c r="E112" s="6" t="s">
        <v>79</v>
      </c>
      <c r="F112" s="2" t="s">
        <v>227</v>
      </c>
      <c r="G112" s="2" t="s">
        <v>849</v>
      </c>
      <c r="H112" s="2" t="s">
        <v>62</v>
      </c>
      <c r="I112" s="2">
        <v>42</v>
      </c>
      <c r="J112" s="6" t="s">
        <v>45</v>
      </c>
      <c r="K112" s="2" t="s">
        <v>64</v>
      </c>
      <c r="L112" s="2">
        <v>1</v>
      </c>
      <c r="M112" s="2">
        <v>1500</v>
      </c>
      <c r="N112" s="2">
        <v>1000</v>
      </c>
      <c r="O112" s="12">
        <v>0.66666666666666696</v>
      </c>
      <c r="P112" s="2">
        <v>0.47499999999999998</v>
      </c>
      <c r="Q112" s="2">
        <v>475</v>
      </c>
      <c r="R112" s="14" t="s">
        <v>1009</v>
      </c>
      <c r="S112" s="2" t="s">
        <v>1035</v>
      </c>
      <c r="T112" s="2">
        <v>15810188808</v>
      </c>
      <c r="U112" s="7"/>
      <c r="V112" s="7"/>
      <c r="W112" s="2" t="s">
        <v>54</v>
      </c>
      <c r="X112" s="6" t="s">
        <v>86</v>
      </c>
      <c r="Y112" s="6"/>
      <c r="Z112" s="7"/>
      <c r="AA112" s="7"/>
      <c r="AB112" s="7"/>
      <c r="AC112" s="7"/>
      <c r="AD112" s="7"/>
      <c r="AE112" s="7"/>
    </row>
    <row r="113" spans="1:31" x14ac:dyDescent="0.15">
      <c r="A113" s="4">
        <v>42355</v>
      </c>
      <c r="B113" s="5" t="s">
        <v>850</v>
      </c>
      <c r="C113" s="2">
        <v>7</v>
      </c>
      <c r="D113" s="6" t="s">
        <v>647</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1036</v>
      </c>
      <c r="T113" s="7"/>
      <c r="U113" s="7"/>
      <c r="V113" s="7"/>
      <c r="W113" s="2" t="s">
        <v>54</v>
      </c>
      <c r="X113" s="6" t="s">
        <v>78</v>
      </c>
      <c r="Y113" s="6"/>
      <c r="Z113" s="7"/>
      <c r="AA113" s="7"/>
      <c r="AB113" s="7"/>
      <c r="AC113" s="7"/>
      <c r="AD113" s="7"/>
      <c r="AE113" s="7"/>
    </row>
    <row r="114" spans="1:31" x14ac:dyDescent="0.15">
      <c r="A114" s="4">
        <v>42355</v>
      </c>
      <c r="B114" s="5" t="s">
        <v>850</v>
      </c>
      <c r="C114" s="2">
        <v>7</v>
      </c>
      <c r="D114" s="6" t="s">
        <v>111</v>
      </c>
      <c r="E114" s="6" t="s">
        <v>112</v>
      </c>
      <c r="F114" s="7"/>
      <c r="G114" s="2" t="s">
        <v>175</v>
      </c>
      <c r="H114" s="2" t="s">
        <v>62</v>
      </c>
      <c r="I114" s="2" t="s">
        <v>851</v>
      </c>
      <c r="J114" s="6" t="s">
        <v>45</v>
      </c>
      <c r="K114" s="2" t="s">
        <v>66</v>
      </c>
      <c r="L114" s="2">
        <v>1</v>
      </c>
      <c r="M114" s="2">
        <v>280</v>
      </c>
      <c r="N114" s="2">
        <v>240</v>
      </c>
      <c r="O114" s="12">
        <v>0.85714285714285698</v>
      </c>
      <c r="P114" s="2">
        <v>0.77500000000000002</v>
      </c>
      <c r="Q114" s="2">
        <v>186</v>
      </c>
      <c r="R114" s="14" t="s">
        <v>113</v>
      </c>
      <c r="S114" s="2" t="s">
        <v>1036</v>
      </c>
      <c r="T114" s="7"/>
      <c r="U114" s="7"/>
      <c r="V114" s="7"/>
      <c r="W114" s="2" t="s">
        <v>54</v>
      </c>
      <c r="X114" s="6" t="s">
        <v>78</v>
      </c>
      <c r="Y114" s="6"/>
      <c r="Z114" s="7"/>
      <c r="AA114" s="7"/>
      <c r="AB114" s="7"/>
      <c r="AC114" s="7"/>
      <c r="AD114" s="7"/>
      <c r="AE114" s="7"/>
    </row>
    <row r="115" spans="1:31" x14ac:dyDescent="0.15">
      <c r="A115" s="4">
        <v>42356</v>
      </c>
      <c r="B115" s="5" t="s">
        <v>852</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371</v>
      </c>
      <c r="X115" s="6" t="s">
        <v>86</v>
      </c>
      <c r="Y115" s="6"/>
      <c r="Z115" s="7"/>
      <c r="AA115" s="7"/>
      <c r="AB115" s="7"/>
      <c r="AC115" s="7"/>
      <c r="AD115" s="7"/>
      <c r="AE115" s="7"/>
    </row>
    <row r="116" spans="1:31" x14ac:dyDescent="0.15">
      <c r="A116" s="4">
        <v>42356</v>
      </c>
      <c r="B116" s="5" t="s">
        <v>853</v>
      </c>
      <c r="C116" s="2">
        <v>2</v>
      </c>
      <c r="D116" s="6" t="s">
        <v>90</v>
      </c>
      <c r="E116" s="6" t="s">
        <v>91</v>
      </c>
      <c r="F116" s="2" t="s">
        <v>854</v>
      </c>
      <c r="G116" s="2" t="s">
        <v>855</v>
      </c>
      <c r="H116" s="2" t="s">
        <v>44</v>
      </c>
      <c r="I116" s="2" t="s">
        <v>194</v>
      </c>
      <c r="J116" s="6" t="s">
        <v>55</v>
      </c>
      <c r="K116" s="2" t="s">
        <v>64</v>
      </c>
      <c r="L116" s="2">
        <v>1</v>
      </c>
      <c r="M116" s="2">
        <v>1890</v>
      </c>
      <c r="N116" s="2">
        <v>1600</v>
      </c>
      <c r="O116" s="12">
        <v>0.84656084656084696</v>
      </c>
      <c r="P116" s="2">
        <v>0.77500000000000002</v>
      </c>
      <c r="Q116" s="2">
        <v>1240</v>
      </c>
      <c r="R116" s="14" t="s">
        <v>1009</v>
      </c>
      <c r="S116" s="2" t="s">
        <v>1037</v>
      </c>
      <c r="T116" s="2">
        <v>13581759808</v>
      </c>
      <c r="U116" s="7"/>
      <c r="V116" s="7"/>
      <c r="W116" s="2" t="s">
        <v>371</v>
      </c>
      <c r="X116" s="6" t="s">
        <v>86</v>
      </c>
      <c r="Y116" s="6"/>
      <c r="Z116" s="7"/>
      <c r="AA116" s="7"/>
      <c r="AB116" s="7"/>
      <c r="AC116" s="7"/>
      <c r="AD116" s="7"/>
      <c r="AE116" s="7"/>
    </row>
    <row r="117" spans="1:31" x14ac:dyDescent="0.15">
      <c r="A117" s="4">
        <v>42356</v>
      </c>
      <c r="B117" s="5" t="s">
        <v>856</v>
      </c>
      <c r="C117" s="2">
        <v>3</v>
      </c>
      <c r="D117" s="6" t="s">
        <v>100</v>
      </c>
      <c r="E117" s="6" t="s">
        <v>126</v>
      </c>
      <c r="F117" s="2" t="s">
        <v>857</v>
      </c>
      <c r="G117" s="2" t="s">
        <v>858</v>
      </c>
      <c r="H117" s="2" t="s">
        <v>44</v>
      </c>
      <c r="I117" s="2" t="s">
        <v>153</v>
      </c>
      <c r="J117" s="6" t="s">
        <v>45</v>
      </c>
      <c r="K117" s="2" t="s">
        <v>46</v>
      </c>
      <c r="L117" s="2">
        <v>1</v>
      </c>
      <c r="M117" s="2">
        <v>288</v>
      </c>
      <c r="N117" s="2">
        <v>288</v>
      </c>
      <c r="O117" s="12">
        <v>1</v>
      </c>
      <c r="P117" s="7"/>
      <c r="Q117" s="7"/>
      <c r="R117" s="14" t="s">
        <v>47</v>
      </c>
      <c r="S117" s="7"/>
      <c r="T117" s="7"/>
      <c r="U117" s="7"/>
      <c r="V117" s="7"/>
      <c r="W117" s="2" t="s">
        <v>371</v>
      </c>
      <c r="X117" s="6" t="s">
        <v>86</v>
      </c>
      <c r="Y117" s="6"/>
      <c r="Z117" s="7"/>
      <c r="AA117" s="7"/>
      <c r="AB117" s="7"/>
      <c r="AC117" s="7"/>
      <c r="AD117" s="7"/>
      <c r="AE117" s="7"/>
    </row>
    <row r="118" spans="1:31" x14ac:dyDescent="0.15">
      <c r="A118" s="4">
        <v>42356</v>
      </c>
      <c r="B118" s="5" t="s">
        <v>859</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371</v>
      </c>
      <c r="X118" s="6" t="s">
        <v>49</v>
      </c>
      <c r="Y118" s="6"/>
      <c r="Z118" s="7"/>
      <c r="AA118" s="7"/>
      <c r="AB118" s="7"/>
      <c r="AC118" s="7"/>
      <c r="AD118" s="7"/>
      <c r="AE118" s="7"/>
    </row>
    <row r="119" spans="1:31" x14ac:dyDescent="0.15">
      <c r="A119" s="4">
        <v>42356</v>
      </c>
      <c r="B119" s="5" t="s">
        <v>860</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340</v>
      </c>
      <c r="Y119" s="6"/>
      <c r="Z119" s="7"/>
      <c r="AA119" s="7"/>
      <c r="AB119" s="7"/>
      <c r="AC119" s="2" t="s">
        <v>1038</v>
      </c>
      <c r="AD119" s="2">
        <v>100</v>
      </c>
      <c r="AE119" s="7"/>
    </row>
    <row r="120" spans="1:31" x14ac:dyDescent="0.15">
      <c r="A120" s="4">
        <v>42356</v>
      </c>
      <c r="B120" s="5" t="s">
        <v>861</v>
      </c>
      <c r="C120" s="2">
        <v>6</v>
      </c>
      <c r="D120" s="6" t="s">
        <v>224</v>
      </c>
      <c r="E120" s="6"/>
      <c r="F120" s="2" t="s">
        <v>862</v>
      </c>
      <c r="G120" s="2" t="s">
        <v>163</v>
      </c>
      <c r="H120" s="2" t="s">
        <v>44</v>
      </c>
      <c r="I120" s="2" t="s">
        <v>757</v>
      </c>
      <c r="J120" s="6" t="s">
        <v>63</v>
      </c>
      <c r="K120" s="2" t="s">
        <v>66</v>
      </c>
      <c r="L120" s="2">
        <v>1</v>
      </c>
      <c r="M120" s="2">
        <v>500</v>
      </c>
      <c r="N120" s="2">
        <v>500</v>
      </c>
      <c r="O120" s="12">
        <v>1</v>
      </c>
      <c r="P120" s="2">
        <v>1</v>
      </c>
      <c r="Q120" s="2">
        <v>500</v>
      </c>
      <c r="R120" s="14" t="s">
        <v>113</v>
      </c>
      <c r="S120" s="2" t="s">
        <v>1039</v>
      </c>
      <c r="T120" s="7"/>
      <c r="U120" s="7"/>
      <c r="V120" s="7"/>
      <c r="W120" s="2" t="s">
        <v>54</v>
      </c>
      <c r="X120" s="6" t="s">
        <v>86</v>
      </c>
      <c r="Y120" s="6"/>
      <c r="Z120" s="7"/>
      <c r="AA120" s="7"/>
      <c r="AB120" s="7"/>
      <c r="AC120" s="7"/>
      <c r="AD120" s="7"/>
      <c r="AE120" s="7"/>
    </row>
    <row r="121" spans="1:31" x14ac:dyDescent="0.15">
      <c r="A121" s="4">
        <v>42356</v>
      </c>
      <c r="B121" s="5" t="s">
        <v>863</v>
      </c>
      <c r="C121" s="2">
        <v>7</v>
      </c>
      <c r="D121" s="6" t="s">
        <v>224</v>
      </c>
      <c r="E121" s="6"/>
      <c r="F121" s="2" t="s">
        <v>731</v>
      </c>
      <c r="G121" s="2" t="s">
        <v>187</v>
      </c>
      <c r="H121" s="2" t="s">
        <v>44</v>
      </c>
      <c r="I121" s="2" t="s">
        <v>757</v>
      </c>
      <c r="J121" s="6" t="s">
        <v>63</v>
      </c>
      <c r="K121" s="2" t="s">
        <v>66</v>
      </c>
      <c r="L121" s="2">
        <v>1</v>
      </c>
      <c r="M121" s="2">
        <v>500</v>
      </c>
      <c r="N121" s="2">
        <v>500</v>
      </c>
      <c r="O121" s="12">
        <v>1</v>
      </c>
      <c r="P121" s="2">
        <v>1</v>
      </c>
      <c r="Q121" s="2">
        <v>500</v>
      </c>
      <c r="R121" s="14" t="s">
        <v>113</v>
      </c>
      <c r="S121" s="2" t="s">
        <v>1040</v>
      </c>
      <c r="T121" s="7"/>
      <c r="U121" s="7"/>
      <c r="V121" s="7"/>
      <c r="W121" s="2" t="s">
        <v>54</v>
      </c>
      <c r="X121" s="6" t="s">
        <v>78</v>
      </c>
      <c r="Y121" s="6"/>
      <c r="Z121" s="7"/>
      <c r="AA121" s="7"/>
      <c r="AB121" s="7"/>
      <c r="AC121" s="7"/>
      <c r="AD121" s="7"/>
      <c r="AE121" s="7"/>
    </row>
    <row r="122" spans="1:31" x14ac:dyDescent="0.15">
      <c r="A122" s="4">
        <v>42356</v>
      </c>
      <c r="B122" s="5" t="s">
        <v>864</v>
      </c>
      <c r="C122" s="2">
        <v>8</v>
      </c>
      <c r="D122" s="6" t="s">
        <v>66</v>
      </c>
      <c r="E122" s="6" t="s">
        <v>120</v>
      </c>
      <c r="F122" s="2" t="s">
        <v>865</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1041</v>
      </c>
      <c r="T122" s="7"/>
      <c r="U122" s="7"/>
      <c r="V122" s="7"/>
      <c r="W122" s="2" t="s">
        <v>54</v>
      </c>
      <c r="X122" s="6" t="s">
        <v>78</v>
      </c>
      <c r="Y122" s="6"/>
      <c r="Z122" s="7"/>
      <c r="AA122" s="7"/>
      <c r="AB122" s="7"/>
      <c r="AC122" s="7"/>
      <c r="AD122" s="7"/>
      <c r="AE122" s="7"/>
    </row>
    <row r="123" spans="1:31" x14ac:dyDescent="0.15">
      <c r="A123" s="4">
        <v>42356</v>
      </c>
      <c r="B123" s="5" t="s">
        <v>864</v>
      </c>
      <c r="C123" s="2">
        <v>8</v>
      </c>
      <c r="D123" s="6" t="s">
        <v>143</v>
      </c>
      <c r="E123" s="6" t="s">
        <v>120</v>
      </c>
      <c r="F123" s="2" t="s">
        <v>866</v>
      </c>
      <c r="G123" s="2" t="s">
        <v>268</v>
      </c>
      <c r="H123" s="2" t="s">
        <v>44</v>
      </c>
      <c r="I123" s="2">
        <v>27.5</v>
      </c>
      <c r="J123" s="6" t="s">
        <v>45</v>
      </c>
      <c r="K123" s="2" t="s">
        <v>66</v>
      </c>
      <c r="L123" s="2">
        <v>1</v>
      </c>
      <c r="M123" s="2">
        <v>4380</v>
      </c>
      <c r="N123" s="2">
        <v>3900</v>
      </c>
      <c r="O123" s="12">
        <v>0.89041095890411004</v>
      </c>
      <c r="P123" s="2">
        <v>0.85</v>
      </c>
      <c r="Q123" s="2">
        <v>3315</v>
      </c>
      <c r="R123" s="14" t="s">
        <v>113</v>
      </c>
      <c r="S123" s="2" t="s">
        <v>1041</v>
      </c>
      <c r="T123" s="7"/>
      <c r="U123" s="7"/>
      <c r="V123" s="7"/>
      <c r="W123" s="2" t="s">
        <v>54</v>
      </c>
      <c r="X123" s="6" t="s">
        <v>78</v>
      </c>
      <c r="Y123" s="6"/>
      <c r="Z123" s="7"/>
      <c r="AA123" s="7"/>
      <c r="AB123" s="7"/>
      <c r="AC123" s="7"/>
      <c r="AD123" s="7"/>
      <c r="AE123" s="7"/>
    </row>
    <row r="124" spans="1:31" x14ac:dyDescent="0.15">
      <c r="A124" s="4">
        <v>42356</v>
      </c>
      <c r="B124" s="5" t="s">
        <v>864</v>
      </c>
      <c r="C124" s="2">
        <v>8</v>
      </c>
      <c r="D124" s="6" t="s">
        <v>92</v>
      </c>
      <c r="E124" s="6" t="s">
        <v>91</v>
      </c>
      <c r="F124" s="2" t="s">
        <v>830</v>
      </c>
      <c r="G124" s="2" t="s">
        <v>282</v>
      </c>
      <c r="H124" s="2" t="s">
        <v>44</v>
      </c>
      <c r="I124" s="2" t="s">
        <v>72</v>
      </c>
      <c r="J124" s="6" t="s">
        <v>45</v>
      </c>
      <c r="K124" s="2" t="s">
        <v>66</v>
      </c>
      <c r="L124" s="2">
        <v>1</v>
      </c>
      <c r="M124" s="2">
        <v>1390</v>
      </c>
      <c r="N124" s="2">
        <v>1200</v>
      </c>
      <c r="O124" s="12">
        <v>0.86330935251798602</v>
      </c>
      <c r="P124" s="2">
        <v>0.77500000000000002</v>
      </c>
      <c r="Q124" s="2">
        <v>930</v>
      </c>
      <c r="R124" s="14" t="s">
        <v>113</v>
      </c>
      <c r="S124" s="2" t="s">
        <v>1041</v>
      </c>
      <c r="T124" s="2"/>
      <c r="U124" s="2"/>
      <c r="V124" s="2"/>
      <c r="W124" s="2" t="s">
        <v>54</v>
      </c>
      <c r="X124" s="6" t="s">
        <v>78</v>
      </c>
      <c r="Y124" s="6"/>
      <c r="Z124" s="2"/>
      <c r="AA124" s="2"/>
      <c r="AB124" s="15"/>
      <c r="AC124" s="2"/>
      <c r="AD124" s="2"/>
      <c r="AE124" s="2"/>
    </row>
    <row r="125" spans="1:31" x14ac:dyDescent="0.15">
      <c r="A125" s="4">
        <v>42356</v>
      </c>
      <c r="B125" s="5" t="s">
        <v>864</v>
      </c>
      <c r="C125" s="2">
        <v>8</v>
      </c>
      <c r="D125" s="6" t="s">
        <v>146</v>
      </c>
      <c r="E125" s="6" t="s">
        <v>120</v>
      </c>
      <c r="F125" s="2" t="s">
        <v>867</v>
      </c>
      <c r="G125" s="2" t="s">
        <v>282</v>
      </c>
      <c r="H125" s="2" t="s">
        <v>44</v>
      </c>
      <c r="I125" s="2" t="s">
        <v>868</v>
      </c>
      <c r="J125" s="6" t="s">
        <v>45</v>
      </c>
      <c r="K125" s="2" t="s">
        <v>66</v>
      </c>
      <c r="L125" s="2">
        <v>1</v>
      </c>
      <c r="M125" s="2">
        <v>1130</v>
      </c>
      <c r="N125" s="2">
        <v>1000</v>
      </c>
      <c r="O125" s="12">
        <v>0.88495575221238898</v>
      </c>
      <c r="P125" s="2">
        <v>0.77500000000000002</v>
      </c>
      <c r="Q125" s="2">
        <v>775</v>
      </c>
      <c r="R125" s="14" t="s">
        <v>113</v>
      </c>
      <c r="S125" s="2" t="s">
        <v>1041</v>
      </c>
      <c r="T125" s="7"/>
      <c r="U125" s="7"/>
      <c r="V125" s="7"/>
      <c r="W125" s="2" t="s">
        <v>54</v>
      </c>
      <c r="X125" s="6" t="s">
        <v>78</v>
      </c>
      <c r="Y125" s="6"/>
      <c r="Z125" s="7"/>
      <c r="AA125" s="7"/>
      <c r="AB125" s="7"/>
      <c r="AC125" s="7"/>
      <c r="AD125" s="7"/>
      <c r="AE125" s="7"/>
    </row>
    <row r="126" spans="1:31" x14ac:dyDescent="0.15">
      <c r="A126" s="4">
        <v>42356</v>
      </c>
      <c r="B126" s="5" t="s">
        <v>864</v>
      </c>
      <c r="C126" s="2">
        <v>8</v>
      </c>
      <c r="D126" s="6" t="s">
        <v>647</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1041</v>
      </c>
      <c r="T126" s="7"/>
      <c r="U126" s="7"/>
      <c r="V126" s="7"/>
      <c r="W126" s="2" t="s">
        <v>54</v>
      </c>
      <c r="X126" s="6" t="s">
        <v>78</v>
      </c>
      <c r="Y126" s="6"/>
      <c r="Z126" s="7"/>
      <c r="AA126" s="7"/>
      <c r="AB126" s="7"/>
      <c r="AC126" s="7"/>
      <c r="AD126" s="7"/>
      <c r="AE126" s="7"/>
    </row>
    <row r="127" spans="1:31" x14ac:dyDescent="0.15">
      <c r="A127" s="4">
        <v>42356</v>
      </c>
      <c r="B127" s="5" t="s">
        <v>864</v>
      </c>
      <c r="C127" s="2">
        <v>8</v>
      </c>
      <c r="D127" s="6" t="s">
        <v>111</v>
      </c>
      <c r="E127" s="6" t="s">
        <v>112</v>
      </c>
      <c r="F127" s="7"/>
      <c r="G127" s="2" t="s">
        <v>175</v>
      </c>
      <c r="H127" s="2" t="s">
        <v>62</v>
      </c>
      <c r="I127" s="2" t="s">
        <v>851</v>
      </c>
      <c r="J127" s="6" t="s">
        <v>45</v>
      </c>
      <c r="K127" s="2" t="s">
        <v>66</v>
      </c>
      <c r="L127" s="2">
        <v>1</v>
      </c>
      <c r="M127" s="2">
        <v>280</v>
      </c>
      <c r="N127" s="2">
        <v>200</v>
      </c>
      <c r="O127" s="12">
        <v>0.71428571428571397</v>
      </c>
      <c r="P127" s="2">
        <v>0.55000000000000004</v>
      </c>
      <c r="Q127" s="2">
        <v>110</v>
      </c>
      <c r="R127" s="14" t="s">
        <v>113</v>
      </c>
      <c r="S127" s="2" t="s">
        <v>1041</v>
      </c>
      <c r="T127" s="7"/>
      <c r="U127" s="7"/>
      <c r="V127" s="7"/>
      <c r="W127" s="2" t="s">
        <v>54</v>
      </c>
      <c r="X127" s="6" t="s">
        <v>78</v>
      </c>
      <c r="Y127" s="6"/>
      <c r="Z127" s="7"/>
      <c r="AA127" s="7"/>
      <c r="AB127" s="7"/>
      <c r="AC127" s="7"/>
      <c r="AD127" s="7"/>
      <c r="AE127" s="7"/>
    </row>
    <row r="128" spans="1:31" x14ac:dyDescent="0.15">
      <c r="A128" s="4">
        <v>42356</v>
      </c>
      <c r="B128" s="5" t="s">
        <v>864</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1041</v>
      </c>
      <c r="T128" s="7"/>
      <c r="U128" s="7"/>
      <c r="V128" s="7"/>
      <c r="W128" s="2" t="s">
        <v>54</v>
      </c>
      <c r="X128" s="6" t="s">
        <v>176</v>
      </c>
      <c r="Y128" s="6"/>
      <c r="Z128" s="7"/>
      <c r="AA128" s="7"/>
      <c r="AB128" s="7"/>
      <c r="AC128" s="7"/>
      <c r="AD128" s="7"/>
      <c r="AE128" s="7"/>
    </row>
    <row r="129" spans="1:31" x14ac:dyDescent="0.15">
      <c r="A129" s="4">
        <v>42356</v>
      </c>
      <c r="B129" s="5" t="s">
        <v>864</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1041</v>
      </c>
      <c r="T129" s="7"/>
      <c r="U129" s="7"/>
      <c r="V129" s="7"/>
      <c r="W129" s="2" t="s">
        <v>54</v>
      </c>
      <c r="X129" s="6" t="s">
        <v>176</v>
      </c>
      <c r="Y129" s="6"/>
      <c r="Z129" s="7"/>
      <c r="AA129" s="7"/>
      <c r="AB129" s="7"/>
      <c r="AC129" s="7"/>
      <c r="AD129" s="7"/>
      <c r="AE129" s="7"/>
    </row>
    <row r="130" spans="1:31" x14ac:dyDescent="0.15">
      <c r="A130" s="4">
        <v>42357</v>
      </c>
      <c r="B130" s="5" t="s">
        <v>869</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371</v>
      </c>
      <c r="X130" s="6" t="s">
        <v>86</v>
      </c>
      <c r="Y130" s="6"/>
      <c r="Z130" s="7"/>
      <c r="AA130" s="7"/>
      <c r="AB130" s="7"/>
      <c r="AC130" s="7"/>
      <c r="AD130" s="7"/>
      <c r="AE130" s="7"/>
    </row>
    <row r="131" spans="1:31" x14ac:dyDescent="0.15">
      <c r="A131" s="4">
        <v>42357</v>
      </c>
      <c r="B131" s="5" t="s">
        <v>869</v>
      </c>
      <c r="C131" s="2">
        <v>1</v>
      </c>
      <c r="D131" s="6" t="s">
        <v>50</v>
      </c>
      <c r="E131" s="6" t="s">
        <v>112</v>
      </c>
      <c r="F131" s="7"/>
      <c r="G131" s="2" t="s">
        <v>810</v>
      </c>
      <c r="H131" s="2" t="s">
        <v>62</v>
      </c>
      <c r="I131" s="2" t="s">
        <v>53</v>
      </c>
      <c r="J131" s="6" t="s">
        <v>55</v>
      </c>
      <c r="K131" s="2" t="s">
        <v>46</v>
      </c>
      <c r="L131" s="2">
        <v>2</v>
      </c>
      <c r="M131" s="2">
        <v>50</v>
      </c>
      <c r="N131" s="2">
        <v>100</v>
      </c>
      <c r="O131" s="12">
        <v>1</v>
      </c>
      <c r="P131" s="7"/>
      <c r="Q131" s="7"/>
      <c r="R131" s="14" t="s">
        <v>47</v>
      </c>
      <c r="S131" s="7"/>
      <c r="T131" s="7"/>
      <c r="U131" s="7"/>
      <c r="V131" s="7"/>
      <c r="W131" s="2" t="s">
        <v>371</v>
      </c>
      <c r="X131" s="6" t="s">
        <v>86</v>
      </c>
      <c r="Y131" s="6"/>
      <c r="Z131" s="7"/>
      <c r="AA131" s="7"/>
      <c r="AB131" s="7"/>
      <c r="AC131" s="7"/>
      <c r="AD131" s="7"/>
      <c r="AE131" s="7"/>
    </row>
    <row r="132" spans="1:31" x14ac:dyDescent="0.15">
      <c r="A132" s="4">
        <v>42357</v>
      </c>
      <c r="B132" s="5" t="s">
        <v>870</v>
      </c>
      <c r="C132" s="2">
        <v>2</v>
      </c>
      <c r="D132" s="6" t="s">
        <v>284</v>
      </c>
      <c r="E132" s="6"/>
      <c r="F132" s="7"/>
      <c r="G132" s="7"/>
      <c r="H132" s="2" t="s">
        <v>62</v>
      </c>
      <c r="I132" s="7"/>
      <c r="J132" s="6" t="s">
        <v>45</v>
      </c>
      <c r="K132" s="2" t="s">
        <v>66</v>
      </c>
      <c r="L132" s="2">
        <v>1</v>
      </c>
      <c r="M132" s="2">
        <v>500</v>
      </c>
      <c r="N132" s="2">
        <v>500</v>
      </c>
      <c r="O132" s="12">
        <v>1</v>
      </c>
      <c r="P132" s="2">
        <v>1</v>
      </c>
      <c r="Q132" s="2">
        <v>500</v>
      </c>
      <c r="R132" s="14" t="s">
        <v>113</v>
      </c>
      <c r="S132" s="2" t="s">
        <v>1042</v>
      </c>
      <c r="T132" s="7"/>
      <c r="U132" s="7"/>
      <c r="V132" s="7"/>
      <c r="W132" s="2" t="s">
        <v>54</v>
      </c>
      <c r="X132" s="6" t="s">
        <v>49</v>
      </c>
      <c r="Y132" s="6"/>
      <c r="Z132" s="7"/>
      <c r="AA132" s="7"/>
      <c r="AB132" s="7"/>
      <c r="AC132" s="7"/>
      <c r="AD132" s="7"/>
      <c r="AE132" s="7"/>
    </row>
    <row r="133" spans="1:31" x14ac:dyDescent="0.15">
      <c r="A133" s="4">
        <v>42357</v>
      </c>
      <c r="B133" s="5" t="s">
        <v>871</v>
      </c>
      <c r="C133" s="2">
        <v>3</v>
      </c>
      <c r="D133" s="6" t="s">
        <v>69</v>
      </c>
      <c r="E133" s="6" t="s">
        <v>185</v>
      </c>
      <c r="F133" s="2" t="s">
        <v>872</v>
      </c>
      <c r="G133" s="2" t="s">
        <v>310</v>
      </c>
      <c r="H133" s="2" t="s">
        <v>44</v>
      </c>
      <c r="I133" s="2" t="s">
        <v>43</v>
      </c>
      <c r="J133" s="6" t="s">
        <v>63</v>
      </c>
      <c r="K133" s="2" t="s">
        <v>66</v>
      </c>
      <c r="L133" s="2">
        <v>1</v>
      </c>
      <c r="M133" s="2">
        <v>980</v>
      </c>
      <c r="N133" s="2">
        <v>980</v>
      </c>
      <c r="O133" s="12">
        <v>1</v>
      </c>
      <c r="P133" s="2">
        <v>1</v>
      </c>
      <c r="Q133" s="2">
        <v>980</v>
      </c>
      <c r="R133" s="14" t="s">
        <v>1009</v>
      </c>
      <c r="S133" s="2" t="s">
        <v>1043</v>
      </c>
      <c r="T133" s="2">
        <v>13520877776</v>
      </c>
      <c r="U133" s="7"/>
      <c r="V133" s="7"/>
      <c r="W133" s="2" t="s">
        <v>371</v>
      </c>
      <c r="X133" s="6" t="s">
        <v>86</v>
      </c>
      <c r="Y133" s="6"/>
      <c r="Z133" s="7"/>
      <c r="AA133" s="7"/>
      <c r="AB133" s="7"/>
      <c r="AC133" s="7"/>
      <c r="AD133" s="7"/>
      <c r="AE133" s="7"/>
    </row>
    <row r="134" spans="1:31" x14ac:dyDescent="0.15">
      <c r="A134" s="4">
        <v>42357</v>
      </c>
      <c r="B134" s="5" t="s">
        <v>873</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371</v>
      </c>
      <c r="X134" s="6" t="s">
        <v>49</v>
      </c>
      <c r="Y134" s="6"/>
      <c r="Z134" s="7"/>
      <c r="AA134" s="7"/>
      <c r="AB134" s="7"/>
      <c r="AC134" s="7"/>
      <c r="AD134" s="7"/>
      <c r="AE134" s="7"/>
    </row>
    <row r="135" spans="1:31" x14ac:dyDescent="0.15">
      <c r="A135" s="4">
        <v>42357</v>
      </c>
      <c r="B135" s="5" t="s">
        <v>873</v>
      </c>
      <c r="C135" s="2">
        <v>4</v>
      </c>
      <c r="D135" s="6" t="s">
        <v>647</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371</v>
      </c>
      <c r="X135" s="6" t="s">
        <v>49</v>
      </c>
      <c r="Y135" s="6"/>
      <c r="Z135" s="7"/>
      <c r="AA135" s="7"/>
      <c r="AB135" s="7"/>
      <c r="AC135" s="7"/>
      <c r="AD135" s="7"/>
      <c r="AE135" s="7"/>
    </row>
    <row r="136" spans="1:31" x14ac:dyDescent="0.15">
      <c r="A136" s="4">
        <v>42357</v>
      </c>
      <c r="B136" s="5" t="s">
        <v>874</v>
      </c>
      <c r="C136" s="2">
        <v>5</v>
      </c>
      <c r="D136" s="6" t="s">
        <v>69</v>
      </c>
      <c r="E136" s="6" t="s">
        <v>185</v>
      </c>
      <c r="F136" s="2" t="s">
        <v>119</v>
      </c>
      <c r="G136" s="2" t="s">
        <v>771</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875</v>
      </c>
      <c r="C137" s="2">
        <v>6</v>
      </c>
      <c r="D137" s="6" t="s">
        <v>69</v>
      </c>
      <c r="E137" s="6" t="s">
        <v>185</v>
      </c>
      <c r="F137" s="2" t="s">
        <v>786</v>
      </c>
      <c r="G137" s="2" t="s">
        <v>796</v>
      </c>
      <c r="H137" s="2" t="s">
        <v>44</v>
      </c>
      <c r="I137" s="2" t="s">
        <v>72</v>
      </c>
      <c r="J137" s="6" t="s">
        <v>55</v>
      </c>
      <c r="K137" s="2" t="s">
        <v>66</v>
      </c>
      <c r="L137" s="2">
        <v>1</v>
      </c>
      <c r="M137" s="2">
        <v>1180</v>
      </c>
      <c r="N137" s="2">
        <v>1180</v>
      </c>
      <c r="O137" s="12">
        <v>1</v>
      </c>
      <c r="P137" s="2">
        <v>1</v>
      </c>
      <c r="Q137" s="2">
        <v>1180</v>
      </c>
      <c r="R137" s="14" t="s">
        <v>1009</v>
      </c>
      <c r="S137" s="2" t="s">
        <v>1044</v>
      </c>
      <c r="T137" s="2">
        <v>18611838001</v>
      </c>
      <c r="U137" s="7"/>
      <c r="V137" s="7"/>
      <c r="W137" s="2" t="s">
        <v>54</v>
      </c>
      <c r="X137" s="6" t="s">
        <v>386</v>
      </c>
      <c r="Y137" s="6"/>
      <c r="Z137" s="7"/>
      <c r="AA137" s="7"/>
      <c r="AB137" s="7"/>
      <c r="AC137" s="7"/>
      <c r="AD137" s="7"/>
      <c r="AE137" s="7"/>
    </row>
    <row r="138" spans="1:31" x14ac:dyDescent="0.15">
      <c r="A138" s="4">
        <v>42357</v>
      </c>
      <c r="B138" s="5" t="s">
        <v>876</v>
      </c>
      <c r="C138" s="2">
        <v>7</v>
      </c>
      <c r="D138" s="6" t="s">
        <v>92</v>
      </c>
      <c r="E138" s="6" t="s">
        <v>91</v>
      </c>
      <c r="F138" s="2" t="s">
        <v>877</v>
      </c>
      <c r="G138" s="2" t="s">
        <v>283</v>
      </c>
      <c r="H138" s="2" t="s">
        <v>44</v>
      </c>
      <c r="I138" s="2" t="s">
        <v>43</v>
      </c>
      <c r="J138" s="6" t="s">
        <v>45</v>
      </c>
      <c r="K138" s="2" t="s">
        <v>66</v>
      </c>
      <c r="L138" s="2">
        <v>1</v>
      </c>
      <c r="M138" s="2">
        <v>1460</v>
      </c>
      <c r="N138" s="2">
        <v>1200</v>
      </c>
      <c r="O138" s="12">
        <v>0.82191780821917804</v>
      </c>
      <c r="P138" s="2">
        <v>0.7</v>
      </c>
      <c r="Q138" s="2">
        <v>840</v>
      </c>
      <c r="R138" s="14" t="s">
        <v>113</v>
      </c>
      <c r="S138" s="2" t="s">
        <v>311</v>
      </c>
      <c r="T138" s="7"/>
      <c r="U138" s="7"/>
      <c r="V138" s="7"/>
      <c r="W138" s="2" t="s">
        <v>54</v>
      </c>
      <c r="X138" s="6" t="s">
        <v>49</v>
      </c>
      <c r="Y138" s="6"/>
      <c r="Z138" s="7"/>
      <c r="AA138" s="7"/>
      <c r="AB138" s="7"/>
      <c r="AC138" s="7"/>
      <c r="AD138" s="7"/>
      <c r="AE138" s="7"/>
    </row>
    <row r="139" spans="1:31" x14ac:dyDescent="0.15">
      <c r="A139" s="4">
        <v>42357</v>
      </c>
      <c r="B139" s="5" t="s">
        <v>878</v>
      </c>
      <c r="C139" s="2">
        <v>8</v>
      </c>
      <c r="D139" s="6" t="s">
        <v>69</v>
      </c>
      <c r="E139" s="6" t="s">
        <v>185</v>
      </c>
      <c r="F139" s="2" t="s">
        <v>872</v>
      </c>
      <c r="G139" s="2" t="s">
        <v>310</v>
      </c>
      <c r="H139" s="2" t="s">
        <v>44</v>
      </c>
      <c r="I139" s="2" t="s">
        <v>43</v>
      </c>
      <c r="J139" s="6" t="s">
        <v>63</v>
      </c>
      <c r="K139" s="2" t="s">
        <v>66</v>
      </c>
      <c r="L139" s="2">
        <v>1</v>
      </c>
      <c r="M139" s="2">
        <v>980</v>
      </c>
      <c r="N139" s="2">
        <v>980</v>
      </c>
      <c r="O139" s="12">
        <v>1</v>
      </c>
      <c r="P139" s="2">
        <v>1</v>
      </c>
      <c r="Q139" s="2">
        <v>980</v>
      </c>
      <c r="R139" s="14" t="s">
        <v>1009</v>
      </c>
      <c r="S139" s="2" t="s">
        <v>1045</v>
      </c>
      <c r="T139" s="2">
        <v>18911131005</v>
      </c>
      <c r="U139" s="7"/>
      <c r="V139" s="7"/>
      <c r="W139" s="2" t="s">
        <v>198</v>
      </c>
      <c r="X139" s="6" t="s">
        <v>86</v>
      </c>
      <c r="Y139" s="6"/>
      <c r="Z139" s="7"/>
      <c r="AA139" s="7"/>
      <c r="AB139" s="7"/>
      <c r="AC139" s="7"/>
      <c r="AD139" s="7"/>
      <c r="AE139" s="7"/>
    </row>
    <row r="140" spans="1:31" x14ac:dyDescent="0.15">
      <c r="A140" s="4">
        <v>42357</v>
      </c>
      <c r="B140" s="5" t="s">
        <v>878</v>
      </c>
      <c r="C140" s="2">
        <v>8</v>
      </c>
      <c r="D140" s="6" t="s">
        <v>75</v>
      </c>
      <c r="E140" s="6" t="s">
        <v>185</v>
      </c>
      <c r="F140" s="2" t="s">
        <v>879</v>
      </c>
      <c r="G140" s="2" t="s">
        <v>750</v>
      </c>
      <c r="H140" s="2" t="s">
        <v>44</v>
      </c>
      <c r="I140" s="2" t="s">
        <v>53</v>
      </c>
      <c r="J140" s="6" t="s">
        <v>63</v>
      </c>
      <c r="K140" s="2" t="s">
        <v>66</v>
      </c>
      <c r="L140" s="2">
        <v>1</v>
      </c>
      <c r="M140" s="2">
        <v>298</v>
      </c>
      <c r="N140" s="2">
        <v>298</v>
      </c>
      <c r="O140" s="12">
        <v>1</v>
      </c>
      <c r="P140" s="2">
        <v>1</v>
      </c>
      <c r="Q140" s="2">
        <v>298</v>
      </c>
      <c r="R140" s="14" t="s">
        <v>1009</v>
      </c>
      <c r="S140" s="2" t="s">
        <v>1045</v>
      </c>
      <c r="T140" s="2"/>
      <c r="U140" s="2"/>
      <c r="V140" s="2"/>
      <c r="W140" s="2" t="s">
        <v>198</v>
      </c>
      <c r="X140" s="6" t="s">
        <v>86</v>
      </c>
      <c r="Y140" s="6"/>
      <c r="Z140" s="2"/>
      <c r="AA140" s="2"/>
      <c r="AB140" s="15"/>
      <c r="AC140" s="2"/>
      <c r="AD140" s="2"/>
      <c r="AE140" s="2"/>
    </row>
    <row r="141" spans="1:31" x14ac:dyDescent="0.15">
      <c r="A141" s="4">
        <v>42357</v>
      </c>
      <c r="B141" s="5" t="s">
        <v>880</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297</v>
      </c>
      <c r="T141" s="7"/>
      <c r="U141" s="7"/>
      <c r="V141" s="7"/>
      <c r="W141" s="2" t="s">
        <v>54</v>
      </c>
      <c r="X141" s="6" t="s">
        <v>78</v>
      </c>
      <c r="Y141" s="6"/>
      <c r="Z141" s="7"/>
      <c r="AA141" s="7"/>
      <c r="AB141" s="7"/>
      <c r="AC141" s="7"/>
      <c r="AD141" s="7"/>
      <c r="AE141" s="7"/>
    </row>
    <row r="142" spans="1:31" x14ac:dyDescent="0.15">
      <c r="A142" s="4">
        <v>42358</v>
      </c>
      <c r="B142" s="5" t="s">
        <v>881</v>
      </c>
      <c r="C142" s="2">
        <v>1</v>
      </c>
      <c r="D142" s="6" t="s">
        <v>50</v>
      </c>
      <c r="E142" s="6" t="s">
        <v>112</v>
      </c>
      <c r="F142" s="7"/>
      <c r="G142" s="2" t="s">
        <v>882</v>
      </c>
      <c r="H142" s="2" t="s">
        <v>62</v>
      </c>
      <c r="I142" s="2" t="s">
        <v>53</v>
      </c>
      <c r="J142" s="6" t="s">
        <v>55</v>
      </c>
      <c r="K142" s="2" t="s">
        <v>46</v>
      </c>
      <c r="L142" s="2">
        <v>2</v>
      </c>
      <c r="M142" s="2">
        <v>50</v>
      </c>
      <c r="N142" s="2">
        <v>100</v>
      </c>
      <c r="O142" s="12">
        <v>1</v>
      </c>
      <c r="P142" s="7"/>
      <c r="Q142" s="7"/>
      <c r="R142" s="14" t="s">
        <v>47</v>
      </c>
      <c r="S142" s="7"/>
      <c r="T142" s="7"/>
      <c r="U142" s="7"/>
      <c r="V142" s="7"/>
      <c r="W142" s="2" t="s">
        <v>371</v>
      </c>
      <c r="X142" s="6" t="s">
        <v>49</v>
      </c>
      <c r="Y142" s="6"/>
      <c r="Z142" s="7"/>
      <c r="AA142" s="7"/>
      <c r="AB142" s="7"/>
      <c r="AC142" s="7"/>
      <c r="AD142" s="7"/>
      <c r="AE142" s="7"/>
    </row>
    <row r="143" spans="1:31" x14ac:dyDescent="0.15">
      <c r="A143" s="4">
        <v>42358</v>
      </c>
      <c r="B143" s="5" t="s">
        <v>883</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884</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371</v>
      </c>
      <c r="X144" s="6" t="s">
        <v>49</v>
      </c>
      <c r="Y144" s="6"/>
      <c r="Z144" s="7"/>
      <c r="AA144" s="7"/>
      <c r="AB144" s="7"/>
      <c r="AC144" s="7"/>
      <c r="AD144" s="7"/>
      <c r="AE144" s="7"/>
    </row>
    <row r="145" spans="1:31" x14ac:dyDescent="0.15">
      <c r="A145" s="4">
        <v>42358</v>
      </c>
      <c r="B145" s="5" t="s">
        <v>885</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1046</v>
      </c>
      <c r="T145" s="7"/>
      <c r="U145" s="7"/>
      <c r="V145" s="7"/>
      <c r="W145" s="2" t="s">
        <v>54</v>
      </c>
      <c r="X145" s="6" t="s">
        <v>78</v>
      </c>
      <c r="Y145" s="6"/>
      <c r="Z145" s="7"/>
      <c r="AA145" s="7"/>
      <c r="AB145" s="7"/>
      <c r="AC145" s="7"/>
      <c r="AD145" s="7"/>
      <c r="AE145" s="7"/>
    </row>
    <row r="146" spans="1:31" x14ac:dyDescent="0.15">
      <c r="A146" s="4">
        <v>42358</v>
      </c>
      <c r="B146" s="5" t="s">
        <v>886</v>
      </c>
      <c r="C146" s="2">
        <v>5</v>
      </c>
      <c r="D146" s="6" t="s">
        <v>75</v>
      </c>
      <c r="E146" s="6" t="s">
        <v>185</v>
      </c>
      <c r="F146" s="2" t="s">
        <v>879</v>
      </c>
      <c r="G146" s="2" t="s">
        <v>771</v>
      </c>
      <c r="H146" s="2" t="s">
        <v>44</v>
      </c>
      <c r="I146" s="2" t="s">
        <v>53</v>
      </c>
      <c r="J146" s="6" t="s">
        <v>63</v>
      </c>
      <c r="K146" s="2" t="s">
        <v>66</v>
      </c>
      <c r="L146" s="2">
        <v>1</v>
      </c>
      <c r="M146" s="2">
        <v>298</v>
      </c>
      <c r="N146" s="2">
        <v>298</v>
      </c>
      <c r="O146" s="12">
        <v>1</v>
      </c>
      <c r="P146" s="7"/>
      <c r="Q146" s="7"/>
      <c r="R146" s="14" t="s">
        <v>47</v>
      </c>
      <c r="S146" s="7"/>
      <c r="T146" s="7"/>
      <c r="U146" s="7"/>
      <c r="V146" s="7"/>
      <c r="W146" s="2" t="s">
        <v>371</v>
      </c>
      <c r="X146" s="6" t="s">
        <v>49</v>
      </c>
      <c r="Y146" s="6"/>
      <c r="Z146" s="7"/>
      <c r="AA146" s="7"/>
      <c r="AB146" s="7"/>
      <c r="AC146" s="7"/>
      <c r="AD146" s="7"/>
      <c r="AE146" s="7"/>
    </row>
    <row r="147" spans="1:31" x14ac:dyDescent="0.15">
      <c r="A147" s="4">
        <v>42358</v>
      </c>
      <c r="B147" s="5" t="s">
        <v>886</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371</v>
      </c>
      <c r="X147" s="6" t="s">
        <v>49</v>
      </c>
      <c r="Y147" s="6"/>
      <c r="Z147" s="7"/>
      <c r="AA147" s="7"/>
      <c r="AB147" s="7"/>
      <c r="AC147" s="7"/>
      <c r="AD147" s="7"/>
      <c r="AE147" s="7"/>
    </row>
    <row r="148" spans="1:31" x14ac:dyDescent="0.15">
      <c r="A148" s="4">
        <v>42358</v>
      </c>
      <c r="B148" s="5" t="s">
        <v>887</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887</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888</v>
      </c>
      <c r="C150" s="2">
        <v>7</v>
      </c>
      <c r="D150" s="6" t="s">
        <v>69</v>
      </c>
      <c r="E150" s="6" t="s">
        <v>185</v>
      </c>
      <c r="F150" s="2" t="s">
        <v>786</v>
      </c>
      <c r="G150" s="2" t="s">
        <v>282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889</v>
      </c>
      <c r="C151" s="2">
        <v>8</v>
      </c>
      <c r="D151" s="6" t="s">
        <v>100</v>
      </c>
      <c r="E151" s="6" t="s">
        <v>126</v>
      </c>
      <c r="F151" s="2" t="s">
        <v>711</v>
      </c>
      <c r="G151" s="2" t="s">
        <v>890</v>
      </c>
      <c r="H151" s="2" t="s">
        <v>44</v>
      </c>
      <c r="I151" s="2" t="s">
        <v>153</v>
      </c>
      <c r="J151" s="6" t="s">
        <v>45</v>
      </c>
      <c r="K151" s="2" t="s">
        <v>66</v>
      </c>
      <c r="L151" s="2">
        <v>1</v>
      </c>
      <c r="M151" s="2">
        <v>240</v>
      </c>
      <c r="N151" s="2">
        <v>216</v>
      </c>
      <c r="O151" s="12">
        <v>0.9</v>
      </c>
      <c r="P151" s="2">
        <v>0.85</v>
      </c>
      <c r="Q151" s="2">
        <v>183</v>
      </c>
      <c r="R151" s="14" t="s">
        <v>1009</v>
      </c>
      <c r="S151" s="2" t="s">
        <v>1047</v>
      </c>
      <c r="T151" s="2">
        <v>13901009682</v>
      </c>
      <c r="U151" s="7"/>
      <c r="V151" s="7"/>
      <c r="W151" s="2" t="s">
        <v>371</v>
      </c>
      <c r="X151" s="6" t="s">
        <v>86</v>
      </c>
      <c r="Y151" s="6"/>
      <c r="Z151" s="7"/>
      <c r="AA151" s="7"/>
      <c r="AB151" s="7"/>
      <c r="AC151" s="7"/>
      <c r="AD151" s="7"/>
      <c r="AE151" s="7"/>
    </row>
    <row r="152" spans="1:31" x14ac:dyDescent="0.15">
      <c r="A152" s="4">
        <v>42358</v>
      </c>
      <c r="B152" s="5" t="s">
        <v>889</v>
      </c>
      <c r="C152" s="2">
        <v>8</v>
      </c>
      <c r="D152" s="6" t="s">
        <v>75</v>
      </c>
      <c r="E152" s="6" t="s">
        <v>185</v>
      </c>
      <c r="F152" s="2" t="s">
        <v>891</v>
      </c>
      <c r="G152" s="2" t="s">
        <v>235</v>
      </c>
      <c r="H152" s="2" t="s">
        <v>44</v>
      </c>
      <c r="I152" s="2" t="s">
        <v>53</v>
      </c>
      <c r="J152" s="6" t="s">
        <v>45</v>
      </c>
      <c r="K152" s="2" t="s">
        <v>66</v>
      </c>
      <c r="L152" s="2">
        <v>1</v>
      </c>
      <c r="M152" s="2">
        <v>680</v>
      </c>
      <c r="N152" s="2">
        <v>680</v>
      </c>
      <c r="O152" s="12">
        <v>1</v>
      </c>
      <c r="P152" s="2">
        <v>1</v>
      </c>
      <c r="Q152" s="2">
        <v>680</v>
      </c>
      <c r="R152" s="14" t="s">
        <v>1009</v>
      </c>
      <c r="S152" s="2" t="s">
        <v>1047</v>
      </c>
      <c r="T152" s="7"/>
      <c r="U152" s="7"/>
      <c r="V152" s="7"/>
      <c r="W152" s="2" t="s">
        <v>371</v>
      </c>
      <c r="X152" s="6" t="s">
        <v>86</v>
      </c>
      <c r="Y152" s="6"/>
      <c r="Z152" s="7"/>
      <c r="AA152" s="7"/>
      <c r="AB152" s="7"/>
      <c r="AC152" s="7"/>
      <c r="AD152" s="7"/>
      <c r="AE152" s="7"/>
    </row>
    <row r="153" spans="1:31" x14ac:dyDescent="0.15">
      <c r="A153" s="4">
        <v>42358</v>
      </c>
      <c r="B153" s="5" t="s">
        <v>892</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371</v>
      </c>
      <c r="X153" s="6" t="s">
        <v>86</v>
      </c>
      <c r="Y153" s="6"/>
      <c r="Z153" s="2"/>
      <c r="AA153" s="2"/>
      <c r="AB153" s="15"/>
      <c r="AC153" s="2"/>
      <c r="AD153" s="2"/>
      <c r="AE153" s="2"/>
    </row>
    <row r="154" spans="1:31" x14ac:dyDescent="0.15">
      <c r="A154" s="4">
        <v>42358</v>
      </c>
      <c r="B154" s="5" t="s">
        <v>893</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1009</v>
      </c>
      <c r="S154" s="2" t="s">
        <v>1048</v>
      </c>
      <c r="T154" s="2">
        <v>13701080433</v>
      </c>
      <c r="U154" s="7"/>
      <c r="V154" s="7"/>
      <c r="W154" s="2" t="s">
        <v>371</v>
      </c>
      <c r="X154" s="6" t="s">
        <v>86</v>
      </c>
      <c r="Y154" s="6"/>
      <c r="Z154" s="7"/>
      <c r="AA154" s="7"/>
      <c r="AB154" s="7"/>
      <c r="AC154" s="7"/>
      <c r="AD154" s="7"/>
      <c r="AE154" s="7"/>
    </row>
    <row r="155" spans="1:31" x14ac:dyDescent="0.15">
      <c r="A155" s="4">
        <v>42358</v>
      </c>
      <c r="B155" s="5" t="s">
        <v>893</v>
      </c>
      <c r="C155" s="2">
        <v>10</v>
      </c>
      <c r="D155" s="6" t="s">
        <v>647</v>
      </c>
      <c r="E155" s="6" t="s">
        <v>112</v>
      </c>
      <c r="F155" s="7"/>
      <c r="G155" s="2" t="s">
        <v>175</v>
      </c>
      <c r="H155" s="2" t="s">
        <v>62</v>
      </c>
      <c r="I155" s="2" t="s">
        <v>53</v>
      </c>
      <c r="J155" s="6" t="s">
        <v>45</v>
      </c>
      <c r="K155" s="2" t="s">
        <v>66</v>
      </c>
      <c r="L155" s="2">
        <v>1</v>
      </c>
      <c r="M155" s="2">
        <v>320</v>
      </c>
      <c r="N155" s="2">
        <v>320</v>
      </c>
      <c r="O155" s="12">
        <v>1</v>
      </c>
      <c r="P155" s="2">
        <v>1</v>
      </c>
      <c r="Q155" s="2">
        <v>320</v>
      </c>
      <c r="R155" s="14" t="s">
        <v>1009</v>
      </c>
      <c r="S155" s="2" t="s">
        <v>1048</v>
      </c>
      <c r="T155" s="7"/>
      <c r="U155" s="7"/>
      <c r="V155" s="7"/>
      <c r="W155" s="2" t="s">
        <v>371</v>
      </c>
      <c r="X155" s="6" t="s">
        <v>86</v>
      </c>
      <c r="Y155" s="6"/>
      <c r="Z155" s="7"/>
      <c r="AA155" s="7"/>
      <c r="AB155" s="7"/>
      <c r="AC155" s="7"/>
      <c r="AD155" s="7"/>
      <c r="AE155" s="7"/>
    </row>
    <row r="156" spans="1:31" x14ac:dyDescent="0.15">
      <c r="A156" s="4">
        <v>42358</v>
      </c>
      <c r="B156" s="5" t="s">
        <v>893</v>
      </c>
      <c r="C156" s="2">
        <v>10</v>
      </c>
      <c r="D156" s="6" t="s">
        <v>143</v>
      </c>
      <c r="E156" s="6" t="s">
        <v>144</v>
      </c>
      <c r="F156" s="2" t="s">
        <v>845</v>
      </c>
      <c r="G156" s="2" t="s">
        <v>163</v>
      </c>
      <c r="H156" s="2" t="s">
        <v>44</v>
      </c>
      <c r="I156" s="2">
        <v>27</v>
      </c>
      <c r="J156" s="6" t="s">
        <v>45</v>
      </c>
      <c r="K156" s="2" t="s">
        <v>66</v>
      </c>
      <c r="L156" s="2">
        <v>1</v>
      </c>
      <c r="M156" s="2">
        <v>1800</v>
      </c>
      <c r="N156" s="2">
        <v>1800</v>
      </c>
      <c r="O156" s="12">
        <v>1</v>
      </c>
      <c r="P156" s="2">
        <v>1</v>
      </c>
      <c r="Q156" s="2">
        <v>1800</v>
      </c>
      <c r="R156" s="14" t="s">
        <v>1009</v>
      </c>
      <c r="S156" s="2" t="s">
        <v>1048</v>
      </c>
      <c r="T156" s="7"/>
      <c r="U156" s="7"/>
      <c r="V156" s="7"/>
      <c r="W156" s="2" t="s">
        <v>371</v>
      </c>
      <c r="X156" s="6" t="s">
        <v>86</v>
      </c>
      <c r="Y156" s="6"/>
      <c r="Z156" s="7"/>
      <c r="AA156" s="7"/>
      <c r="AB156" s="7"/>
      <c r="AC156" s="7"/>
      <c r="AD156" s="7"/>
      <c r="AE156" s="7"/>
    </row>
    <row r="157" spans="1:31" x14ac:dyDescent="0.15">
      <c r="A157" s="4">
        <v>42358</v>
      </c>
      <c r="B157" s="5" t="s">
        <v>893</v>
      </c>
      <c r="C157" s="2">
        <v>10</v>
      </c>
      <c r="D157" s="6" t="s">
        <v>224</v>
      </c>
      <c r="E157" s="6"/>
      <c r="F157" s="2" t="s">
        <v>862</v>
      </c>
      <c r="G157" s="2" t="s">
        <v>163</v>
      </c>
      <c r="H157" s="2" t="s">
        <v>44</v>
      </c>
      <c r="I157" s="2" t="s">
        <v>195</v>
      </c>
      <c r="J157" s="6" t="s">
        <v>45</v>
      </c>
      <c r="K157" s="2" t="s">
        <v>66</v>
      </c>
      <c r="L157" s="2">
        <v>1</v>
      </c>
      <c r="M157" s="2">
        <v>500</v>
      </c>
      <c r="N157" s="2">
        <v>500</v>
      </c>
      <c r="O157" s="12">
        <v>1</v>
      </c>
      <c r="P157" s="2">
        <v>1</v>
      </c>
      <c r="Q157" s="2">
        <v>500</v>
      </c>
      <c r="R157" s="14" t="s">
        <v>1009</v>
      </c>
      <c r="S157" s="2" t="s">
        <v>1048</v>
      </c>
      <c r="T157" s="7"/>
      <c r="U157" s="7"/>
      <c r="V157" s="7"/>
      <c r="W157" s="2" t="s">
        <v>371</v>
      </c>
      <c r="X157" s="6" t="s">
        <v>86</v>
      </c>
      <c r="Y157" s="6"/>
      <c r="Z157" s="7"/>
      <c r="AA157" s="7"/>
      <c r="AB157" s="7"/>
      <c r="AC157" s="7"/>
      <c r="AD157" s="7"/>
      <c r="AE157" s="7"/>
    </row>
    <row r="158" spans="1:31" x14ac:dyDescent="0.15">
      <c r="A158" s="4">
        <v>42358</v>
      </c>
      <c r="B158" s="5" t="s">
        <v>894</v>
      </c>
      <c r="C158" s="2">
        <v>11</v>
      </c>
      <c r="D158" s="6" t="s">
        <v>647</v>
      </c>
      <c r="E158" s="6" t="s">
        <v>112</v>
      </c>
      <c r="F158" s="7"/>
      <c r="G158" s="2" t="s">
        <v>175</v>
      </c>
      <c r="H158" s="2" t="s">
        <v>62</v>
      </c>
      <c r="I158" s="2" t="s">
        <v>53</v>
      </c>
      <c r="J158" s="6" t="s">
        <v>45</v>
      </c>
      <c r="K158" s="2" t="s">
        <v>66</v>
      </c>
      <c r="L158" s="2">
        <v>1</v>
      </c>
      <c r="M158" s="2">
        <v>320</v>
      </c>
      <c r="N158" s="2">
        <v>200</v>
      </c>
      <c r="O158" s="12">
        <v>0.625</v>
      </c>
      <c r="P158" s="2">
        <v>0.4</v>
      </c>
      <c r="Q158" s="2">
        <v>80</v>
      </c>
      <c r="R158" s="14" t="s">
        <v>1009</v>
      </c>
      <c r="S158" s="2" t="s">
        <v>1049</v>
      </c>
      <c r="T158" s="2">
        <v>18601196861</v>
      </c>
      <c r="U158" s="7"/>
      <c r="V158" s="7"/>
      <c r="W158" s="2" t="s">
        <v>371</v>
      </c>
      <c r="X158" s="6" t="s">
        <v>86</v>
      </c>
      <c r="Y158" s="6"/>
      <c r="Z158" s="7"/>
      <c r="AA158" s="7"/>
      <c r="AB158" s="7"/>
      <c r="AC158" s="7"/>
      <c r="AD158" s="7"/>
      <c r="AE158" s="7"/>
    </row>
    <row r="159" spans="1:31" x14ac:dyDescent="0.15">
      <c r="A159" s="4">
        <v>42358</v>
      </c>
      <c r="B159" s="5" t="s">
        <v>894</v>
      </c>
      <c r="C159" s="2">
        <v>11</v>
      </c>
      <c r="D159" s="6" t="s">
        <v>111</v>
      </c>
      <c r="E159" s="6" t="s">
        <v>112</v>
      </c>
      <c r="F159" s="7"/>
      <c r="G159" s="2" t="s">
        <v>175</v>
      </c>
      <c r="H159" s="2" t="s">
        <v>62</v>
      </c>
      <c r="I159" s="2" t="s">
        <v>851</v>
      </c>
      <c r="J159" s="6" t="s">
        <v>45</v>
      </c>
      <c r="K159" s="2" t="s">
        <v>66</v>
      </c>
      <c r="L159" s="2">
        <v>1</v>
      </c>
      <c r="M159" s="2">
        <v>280</v>
      </c>
      <c r="N159" s="2">
        <v>200</v>
      </c>
      <c r="O159" s="12">
        <v>0.71428571428571397</v>
      </c>
      <c r="P159" s="2">
        <v>0.55000000000000004</v>
      </c>
      <c r="Q159" s="2">
        <v>110</v>
      </c>
      <c r="R159" s="14" t="s">
        <v>1009</v>
      </c>
      <c r="S159" s="2" t="s">
        <v>1049</v>
      </c>
      <c r="T159" s="7"/>
      <c r="U159" s="7"/>
      <c r="V159" s="7"/>
      <c r="W159" s="2" t="s">
        <v>371</v>
      </c>
      <c r="X159" s="6" t="s">
        <v>86</v>
      </c>
      <c r="Y159" s="6"/>
      <c r="Z159" s="7"/>
      <c r="AA159" s="7"/>
      <c r="AB159" s="7"/>
      <c r="AC159" s="7"/>
      <c r="AD159" s="7"/>
      <c r="AE159" s="7"/>
    </row>
    <row r="160" spans="1:31" x14ac:dyDescent="0.15">
      <c r="A160" s="4">
        <v>42358</v>
      </c>
      <c r="B160" s="5" t="s">
        <v>894</v>
      </c>
      <c r="C160" s="2">
        <v>11</v>
      </c>
      <c r="D160" s="6" t="s">
        <v>66</v>
      </c>
      <c r="E160" s="6" t="s">
        <v>120</v>
      </c>
      <c r="F160" s="2" t="s">
        <v>895</v>
      </c>
      <c r="G160" s="2" t="s">
        <v>135</v>
      </c>
      <c r="H160" s="2" t="s">
        <v>44</v>
      </c>
      <c r="I160" s="2" t="s">
        <v>141</v>
      </c>
      <c r="J160" s="6" t="s">
        <v>45</v>
      </c>
      <c r="K160" s="2" t="s">
        <v>66</v>
      </c>
      <c r="L160" s="2">
        <v>1</v>
      </c>
      <c r="M160" s="2">
        <v>3999</v>
      </c>
      <c r="N160" s="2">
        <v>3999</v>
      </c>
      <c r="O160" s="12">
        <v>1</v>
      </c>
      <c r="P160" s="2">
        <v>1</v>
      </c>
      <c r="Q160" s="2">
        <v>3999</v>
      </c>
      <c r="R160" s="14" t="s">
        <v>1009</v>
      </c>
      <c r="S160" s="2" t="s">
        <v>1049</v>
      </c>
      <c r="T160" s="7"/>
      <c r="U160" s="7"/>
      <c r="V160" s="7"/>
      <c r="W160" s="2" t="s">
        <v>371</v>
      </c>
      <c r="X160" s="6" t="s">
        <v>86</v>
      </c>
      <c r="Y160" s="6"/>
      <c r="Z160" s="7"/>
      <c r="AA160" s="7"/>
      <c r="AB160" s="7"/>
      <c r="AC160" s="7"/>
      <c r="AD160" s="7"/>
      <c r="AE160" s="7"/>
    </row>
    <row r="161" spans="1:29" x14ac:dyDescent="0.15">
      <c r="A161" s="4">
        <v>42358</v>
      </c>
      <c r="B161" s="5" t="s">
        <v>894</v>
      </c>
      <c r="C161" s="2">
        <v>11</v>
      </c>
      <c r="D161" s="6" t="s">
        <v>143</v>
      </c>
      <c r="E161" s="6" t="s">
        <v>120</v>
      </c>
      <c r="F161" s="2" t="s">
        <v>801</v>
      </c>
      <c r="G161" s="2" t="s">
        <v>163</v>
      </c>
      <c r="H161" s="2" t="s">
        <v>44</v>
      </c>
      <c r="I161" s="2">
        <v>26.5</v>
      </c>
      <c r="J161" s="6" t="s">
        <v>45</v>
      </c>
      <c r="K161" s="2" t="s">
        <v>66</v>
      </c>
      <c r="L161" s="2">
        <v>1</v>
      </c>
      <c r="M161" s="2">
        <v>3999</v>
      </c>
      <c r="N161" s="2">
        <v>0</v>
      </c>
      <c r="O161" s="12">
        <v>0</v>
      </c>
      <c r="P161" s="7"/>
      <c r="Q161" s="7"/>
      <c r="R161" s="14" t="s">
        <v>1009</v>
      </c>
      <c r="S161" s="2" t="s">
        <v>1049</v>
      </c>
      <c r="T161" s="7"/>
      <c r="U161" s="7"/>
      <c r="V161" s="7"/>
      <c r="W161" s="2" t="s">
        <v>371</v>
      </c>
      <c r="X161" s="6" t="s">
        <v>86</v>
      </c>
      <c r="Y161" s="6"/>
      <c r="Z161" s="7"/>
      <c r="AA161" s="7"/>
      <c r="AB161" s="7"/>
      <c r="AC161" s="7"/>
    </row>
    <row r="162" spans="1:29" x14ac:dyDescent="0.15">
      <c r="A162" s="4">
        <v>42358</v>
      </c>
      <c r="B162" s="5" t="s">
        <v>894</v>
      </c>
      <c r="C162" s="2">
        <v>11</v>
      </c>
      <c r="D162" s="6" t="s">
        <v>146</v>
      </c>
      <c r="E162" s="6" t="s">
        <v>896</v>
      </c>
      <c r="F162" s="7"/>
      <c r="G162" s="2" t="s">
        <v>175</v>
      </c>
      <c r="H162" s="2" t="s">
        <v>44</v>
      </c>
      <c r="I162" s="2" t="s">
        <v>734</v>
      </c>
      <c r="J162" s="6" t="s">
        <v>45</v>
      </c>
      <c r="K162" s="2" t="s">
        <v>66</v>
      </c>
      <c r="L162" s="2">
        <v>1</v>
      </c>
      <c r="M162" s="2">
        <v>258</v>
      </c>
      <c r="N162" s="2">
        <v>0</v>
      </c>
      <c r="O162" s="12">
        <v>0</v>
      </c>
      <c r="P162" s="7"/>
      <c r="Q162" s="7"/>
      <c r="R162" s="14" t="s">
        <v>1009</v>
      </c>
      <c r="S162" s="2" t="s">
        <v>1049</v>
      </c>
      <c r="T162" s="7"/>
      <c r="U162" s="7"/>
      <c r="V162" s="7"/>
      <c r="W162" s="2" t="s">
        <v>371</v>
      </c>
      <c r="X162" s="6" t="s">
        <v>86</v>
      </c>
      <c r="Y162" s="6"/>
      <c r="Z162" s="7"/>
      <c r="AA162" s="7"/>
      <c r="AB162" s="7"/>
      <c r="AC162" s="7"/>
    </row>
    <row r="163" spans="1:29" x14ac:dyDescent="0.15">
      <c r="A163" s="4">
        <v>42358</v>
      </c>
      <c r="B163" s="5" t="s">
        <v>894</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1009</v>
      </c>
      <c r="S163" s="2" t="s">
        <v>1049</v>
      </c>
      <c r="T163" s="7"/>
      <c r="U163" s="7"/>
      <c r="V163" s="7"/>
      <c r="W163" s="2" t="s">
        <v>371</v>
      </c>
      <c r="X163" s="6" t="s">
        <v>86</v>
      </c>
      <c r="Y163" s="6"/>
      <c r="Z163" s="7"/>
      <c r="AA163" s="7"/>
      <c r="AB163" s="7"/>
      <c r="AC163" s="7"/>
    </row>
    <row r="164" spans="1:29" x14ac:dyDescent="0.15">
      <c r="A164" s="4">
        <v>42358</v>
      </c>
      <c r="B164" s="5" t="s">
        <v>897</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371</v>
      </c>
      <c r="X164" s="6" t="s">
        <v>49</v>
      </c>
      <c r="Y164" s="6"/>
      <c r="Z164" s="7"/>
      <c r="AA164" s="7"/>
      <c r="AB164" s="7"/>
      <c r="AC164" s="7"/>
    </row>
    <row r="165" spans="1:29" x14ac:dyDescent="0.15">
      <c r="A165" s="4">
        <v>42358</v>
      </c>
      <c r="B165" s="5" t="s">
        <v>897</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371</v>
      </c>
      <c r="X165" s="6" t="s">
        <v>49</v>
      </c>
      <c r="Y165" s="6"/>
      <c r="Z165" s="7"/>
      <c r="AA165" s="7"/>
      <c r="AB165" s="7"/>
      <c r="AC165" s="7"/>
    </row>
    <row r="166" spans="1:29" x14ac:dyDescent="0.15">
      <c r="A166" s="4">
        <v>42358</v>
      </c>
      <c r="B166" s="5" t="s">
        <v>897</v>
      </c>
      <c r="C166" s="2">
        <v>12</v>
      </c>
      <c r="D166" s="6" t="s">
        <v>146</v>
      </c>
      <c r="E166" s="6" t="s">
        <v>896</v>
      </c>
      <c r="F166" s="7"/>
      <c r="G166" s="2" t="s">
        <v>175</v>
      </c>
      <c r="H166" s="2" t="s">
        <v>44</v>
      </c>
      <c r="I166" s="2" t="s">
        <v>734</v>
      </c>
      <c r="J166" s="6" t="s">
        <v>45</v>
      </c>
      <c r="K166" s="2" t="s">
        <v>46</v>
      </c>
      <c r="L166" s="2">
        <v>1</v>
      </c>
      <c r="M166" s="2">
        <v>258</v>
      </c>
      <c r="N166" s="2">
        <v>100</v>
      </c>
      <c r="O166" s="12">
        <v>0.387596899224806</v>
      </c>
      <c r="P166" s="7"/>
      <c r="Q166" s="7"/>
      <c r="R166" s="14" t="s">
        <v>47</v>
      </c>
      <c r="S166" s="7"/>
      <c r="T166" s="7"/>
      <c r="U166" s="7"/>
      <c r="V166" s="7"/>
      <c r="W166" s="2" t="s">
        <v>371</v>
      </c>
      <c r="X166" s="6" t="s">
        <v>49</v>
      </c>
      <c r="Y166" s="6"/>
      <c r="Z166" s="7"/>
      <c r="AA166" s="7"/>
      <c r="AB166" s="7"/>
      <c r="AC166" s="7"/>
    </row>
    <row r="167" spans="1:29" x14ac:dyDescent="0.15">
      <c r="A167" s="4">
        <v>42359</v>
      </c>
      <c r="B167" s="17" t="s">
        <v>898</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371</v>
      </c>
      <c r="X167" s="6" t="s">
        <v>78</v>
      </c>
      <c r="Y167" s="6"/>
      <c r="Z167" s="7"/>
      <c r="AA167" s="7"/>
      <c r="AB167" s="7"/>
      <c r="AC167" s="7"/>
    </row>
    <row r="168" spans="1:29" x14ac:dyDescent="0.15">
      <c r="A168" s="4">
        <v>42359</v>
      </c>
      <c r="B168" s="5" t="s">
        <v>899</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371</v>
      </c>
      <c r="X168" s="6" t="s">
        <v>49</v>
      </c>
      <c r="Y168" s="6"/>
      <c r="Z168" s="7"/>
      <c r="AA168" s="7"/>
      <c r="AB168" s="7"/>
      <c r="AC168" s="7"/>
    </row>
    <row r="169" spans="1:29" x14ac:dyDescent="0.15">
      <c r="A169" s="4">
        <v>42359</v>
      </c>
      <c r="B169" s="5" t="s">
        <v>900</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901</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371</v>
      </c>
      <c r="X170" s="6" t="s">
        <v>86</v>
      </c>
      <c r="Y170" s="6"/>
      <c r="Z170" s="7"/>
      <c r="AA170" s="7"/>
      <c r="AB170" s="7"/>
      <c r="AC170" s="7"/>
    </row>
    <row r="171" spans="1:29" x14ac:dyDescent="0.15">
      <c r="A171" s="4">
        <v>42360</v>
      </c>
      <c r="B171" s="5" t="s">
        <v>902</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371</v>
      </c>
      <c r="X171" s="6" t="s">
        <v>49</v>
      </c>
      <c r="Y171" s="6"/>
      <c r="Z171" s="7"/>
      <c r="AA171" s="7"/>
      <c r="AB171" s="7"/>
      <c r="AC171" s="7"/>
    </row>
    <row r="172" spans="1:29" x14ac:dyDescent="0.15">
      <c r="A172" s="4">
        <v>42360</v>
      </c>
      <c r="B172" s="5" t="s">
        <v>903</v>
      </c>
      <c r="C172" s="2">
        <v>3</v>
      </c>
      <c r="D172" s="6" t="s">
        <v>56</v>
      </c>
      <c r="E172" s="6" t="s">
        <v>52</v>
      </c>
      <c r="F172" s="7"/>
      <c r="G172" s="2" t="s">
        <v>904</v>
      </c>
      <c r="H172" s="2" t="s">
        <v>44</v>
      </c>
      <c r="I172" s="2" t="s">
        <v>53</v>
      </c>
      <c r="J172" s="6" t="s">
        <v>55</v>
      </c>
      <c r="K172" s="2" t="s">
        <v>66</v>
      </c>
      <c r="L172" s="2">
        <v>4</v>
      </c>
      <c r="M172" s="2">
        <v>30</v>
      </c>
      <c r="N172" s="2">
        <v>0</v>
      </c>
      <c r="O172" s="12">
        <v>0</v>
      </c>
      <c r="P172" s="7"/>
      <c r="Q172" s="7"/>
      <c r="R172" s="14" t="s">
        <v>113</v>
      </c>
      <c r="S172" s="2" t="s">
        <v>150</v>
      </c>
      <c r="T172" s="7"/>
      <c r="U172" s="7"/>
      <c r="V172" s="7"/>
      <c r="W172" s="2" t="s">
        <v>371</v>
      </c>
      <c r="X172" s="6" t="s">
        <v>340</v>
      </c>
      <c r="Y172" s="6"/>
      <c r="Z172" s="7"/>
      <c r="AA172" s="7"/>
      <c r="AB172" s="15" t="s">
        <v>1050</v>
      </c>
      <c r="AC172" s="2">
        <v>100</v>
      </c>
    </row>
    <row r="173" spans="1:29" x14ac:dyDescent="0.15">
      <c r="A173" s="4">
        <v>42360</v>
      </c>
      <c r="B173" s="5" t="s">
        <v>905</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371</v>
      </c>
      <c r="X173" s="6" t="s">
        <v>49</v>
      </c>
      <c r="Y173" s="6"/>
      <c r="Z173" s="7"/>
      <c r="AA173" s="7"/>
      <c r="AB173" s="7"/>
      <c r="AC173" s="7"/>
    </row>
    <row r="174" spans="1:29" x14ac:dyDescent="0.15">
      <c r="A174" s="4">
        <v>42360</v>
      </c>
      <c r="B174" s="5" t="s">
        <v>906</v>
      </c>
      <c r="C174" s="2">
        <v>5</v>
      </c>
      <c r="D174" s="6" t="s">
        <v>224</v>
      </c>
      <c r="E174" s="6"/>
      <c r="F174" s="2" t="s">
        <v>907</v>
      </c>
      <c r="G174" s="2" t="s">
        <v>187</v>
      </c>
      <c r="H174" s="2" t="s">
        <v>62</v>
      </c>
      <c r="I174" s="2" t="s">
        <v>908</v>
      </c>
      <c r="J174" s="6" t="s">
        <v>63</v>
      </c>
      <c r="K174" s="2" t="s">
        <v>66</v>
      </c>
      <c r="L174" s="2">
        <v>1</v>
      </c>
      <c r="M174" s="2">
        <v>500</v>
      </c>
      <c r="N174" s="2">
        <v>500</v>
      </c>
      <c r="O174" s="12">
        <v>1</v>
      </c>
      <c r="P174" s="2">
        <v>1</v>
      </c>
      <c r="Q174" s="2">
        <v>500</v>
      </c>
      <c r="R174" s="14" t="s">
        <v>1009</v>
      </c>
      <c r="S174" s="2" t="s">
        <v>1051</v>
      </c>
      <c r="T174" s="2">
        <v>13501333561</v>
      </c>
      <c r="U174" s="7"/>
      <c r="V174" s="7"/>
      <c r="W174" s="2" t="s">
        <v>54</v>
      </c>
      <c r="X174" s="6" t="s">
        <v>49</v>
      </c>
      <c r="Y174" s="6"/>
      <c r="Z174" s="7"/>
      <c r="AA174" s="7"/>
      <c r="AB174" s="7"/>
      <c r="AC174" s="7"/>
    </row>
    <row r="175" spans="1:29" x14ac:dyDescent="0.15">
      <c r="A175" s="4">
        <v>42361</v>
      </c>
      <c r="B175" s="5" t="s">
        <v>909</v>
      </c>
      <c r="C175" s="2">
        <v>1</v>
      </c>
      <c r="D175" s="6" t="s">
        <v>910</v>
      </c>
      <c r="E175" s="6" t="s">
        <v>41</v>
      </c>
      <c r="F175" s="2" t="s">
        <v>42</v>
      </c>
      <c r="G175" s="2" t="s">
        <v>282</v>
      </c>
      <c r="H175" s="2" t="s">
        <v>44</v>
      </c>
      <c r="I175" s="2" t="s">
        <v>72</v>
      </c>
      <c r="J175" s="6" t="s">
        <v>45</v>
      </c>
      <c r="K175" s="2" t="s">
        <v>64</v>
      </c>
      <c r="L175" s="2">
        <v>1</v>
      </c>
      <c r="M175" s="2">
        <v>190</v>
      </c>
      <c r="N175" s="2">
        <v>150</v>
      </c>
      <c r="O175" s="12">
        <v>0.78947368421052599</v>
      </c>
      <c r="P175" s="2">
        <v>0.625</v>
      </c>
      <c r="Q175" s="2">
        <v>93</v>
      </c>
      <c r="R175" s="14" t="s">
        <v>113</v>
      </c>
      <c r="S175" s="2" t="s">
        <v>292</v>
      </c>
      <c r="T175" s="7"/>
      <c r="U175" s="7"/>
      <c r="V175" s="7"/>
      <c r="W175" s="2" t="s">
        <v>54</v>
      </c>
      <c r="X175" s="6" t="s">
        <v>49</v>
      </c>
      <c r="Y175" s="6"/>
      <c r="Z175" s="7"/>
      <c r="AA175" s="7"/>
      <c r="AB175" s="7"/>
      <c r="AC175" s="7"/>
    </row>
    <row r="176" spans="1:29" x14ac:dyDescent="0.15">
      <c r="A176" s="4">
        <v>42361</v>
      </c>
      <c r="B176" s="5" t="s">
        <v>911</v>
      </c>
      <c r="C176" s="2">
        <v>2</v>
      </c>
      <c r="D176" s="6" t="s">
        <v>69</v>
      </c>
      <c r="E176" s="6" t="s">
        <v>185</v>
      </c>
      <c r="F176" s="2" t="s">
        <v>786</v>
      </c>
      <c r="G176" s="2" t="s">
        <v>71</v>
      </c>
      <c r="H176" s="2" t="s">
        <v>44</v>
      </c>
      <c r="I176" s="2" t="s">
        <v>72</v>
      </c>
      <c r="J176" s="6" t="s">
        <v>45</v>
      </c>
      <c r="K176" s="2" t="s">
        <v>66</v>
      </c>
      <c r="L176" s="2">
        <v>1</v>
      </c>
      <c r="M176" s="2">
        <v>1180</v>
      </c>
      <c r="N176" s="2">
        <v>1180</v>
      </c>
      <c r="O176" s="12">
        <v>1</v>
      </c>
      <c r="P176" s="2">
        <v>1</v>
      </c>
      <c r="Q176" s="2">
        <v>826</v>
      </c>
      <c r="R176" s="14" t="s">
        <v>113</v>
      </c>
      <c r="S176" s="2" t="s">
        <v>1027</v>
      </c>
      <c r="T176" s="7"/>
      <c r="U176" s="7"/>
      <c r="V176" s="7"/>
      <c r="W176" s="2" t="s">
        <v>54</v>
      </c>
      <c r="X176" s="6" t="s">
        <v>257</v>
      </c>
      <c r="Y176" s="6"/>
      <c r="Z176" s="7"/>
      <c r="AA176" s="2">
        <v>826</v>
      </c>
      <c r="AB176" s="7"/>
      <c r="AC176" s="7"/>
    </row>
    <row r="177" spans="1:31" x14ac:dyDescent="0.15">
      <c r="A177" s="4">
        <v>42361</v>
      </c>
      <c r="B177" s="5" t="s">
        <v>912</v>
      </c>
      <c r="C177" s="2">
        <v>3</v>
      </c>
      <c r="D177" s="6" t="s">
        <v>224</v>
      </c>
      <c r="E177" s="6"/>
      <c r="F177" s="2" t="s">
        <v>862</v>
      </c>
      <c r="G177" s="2" t="s">
        <v>163</v>
      </c>
      <c r="H177" s="2" t="s">
        <v>44</v>
      </c>
      <c r="I177" s="2" t="s">
        <v>757</v>
      </c>
      <c r="J177" s="6" t="s">
        <v>45</v>
      </c>
      <c r="K177" s="2" t="s">
        <v>66</v>
      </c>
      <c r="L177" s="2">
        <v>1</v>
      </c>
      <c r="M177" s="2">
        <v>500</v>
      </c>
      <c r="N177" s="2">
        <v>500</v>
      </c>
      <c r="O177" s="12">
        <v>1</v>
      </c>
      <c r="P177" s="2">
        <v>1</v>
      </c>
      <c r="Q177" s="2">
        <v>500</v>
      </c>
      <c r="R177" s="14" t="s">
        <v>1009</v>
      </c>
      <c r="S177" s="2" t="s">
        <v>1052</v>
      </c>
      <c r="T177" s="2">
        <v>13911160113</v>
      </c>
      <c r="U177" s="7"/>
      <c r="V177" s="7"/>
      <c r="W177" s="2" t="s">
        <v>54</v>
      </c>
      <c r="X177" s="6" t="s">
        <v>86</v>
      </c>
      <c r="Y177" s="6"/>
      <c r="Z177" s="7"/>
      <c r="AA177" s="7"/>
      <c r="AB177" s="7"/>
      <c r="AC177" s="7"/>
      <c r="AD177" s="7"/>
      <c r="AE177" s="7"/>
    </row>
    <row r="178" spans="1:31" x14ac:dyDescent="0.15">
      <c r="A178" s="4">
        <v>42361</v>
      </c>
      <c r="B178" s="5" t="s">
        <v>912</v>
      </c>
      <c r="C178" s="2">
        <v>3</v>
      </c>
      <c r="D178" s="6" t="s">
        <v>143</v>
      </c>
      <c r="E178" s="6" t="s">
        <v>221</v>
      </c>
      <c r="F178" s="2" t="s">
        <v>177</v>
      </c>
      <c r="G178" s="2" t="s">
        <v>262</v>
      </c>
      <c r="H178" s="2" t="s">
        <v>44</v>
      </c>
      <c r="I178" s="2" t="s">
        <v>222</v>
      </c>
      <c r="J178" s="6" t="s">
        <v>45</v>
      </c>
      <c r="K178" s="2" t="s">
        <v>66</v>
      </c>
      <c r="L178" s="2">
        <v>1</v>
      </c>
      <c r="M178" s="2">
        <v>1520</v>
      </c>
      <c r="N178" s="2">
        <v>1292</v>
      </c>
      <c r="O178" s="12">
        <v>0.85</v>
      </c>
      <c r="P178" s="2">
        <v>0.77500000000000002</v>
      </c>
      <c r="Q178" s="2">
        <v>1001</v>
      </c>
      <c r="R178" s="14" t="s">
        <v>1009</v>
      </c>
      <c r="S178" s="2" t="s">
        <v>1052</v>
      </c>
      <c r="T178" s="7"/>
      <c r="U178" s="7"/>
      <c r="V178" s="7"/>
      <c r="W178" s="2" t="s">
        <v>54</v>
      </c>
      <c r="X178" s="6" t="s">
        <v>86</v>
      </c>
      <c r="Y178" s="6"/>
      <c r="Z178" s="7"/>
      <c r="AA178" s="7"/>
      <c r="AB178" s="7"/>
      <c r="AC178" s="7"/>
      <c r="AD178" s="7"/>
      <c r="AE178" s="7"/>
    </row>
    <row r="179" spans="1:31" x14ac:dyDescent="0.15">
      <c r="A179" s="4">
        <v>42361</v>
      </c>
      <c r="B179" s="5" t="s">
        <v>913</v>
      </c>
      <c r="C179" s="2">
        <v>4</v>
      </c>
      <c r="D179" s="6" t="s">
        <v>90</v>
      </c>
      <c r="E179" s="6" t="s">
        <v>107</v>
      </c>
      <c r="F179" s="2" t="s">
        <v>914</v>
      </c>
      <c r="G179" s="2" t="s">
        <v>915</v>
      </c>
      <c r="H179" s="2" t="s">
        <v>62</v>
      </c>
      <c r="I179" s="2" t="s">
        <v>43</v>
      </c>
      <c r="J179" s="6" t="s">
        <v>55</v>
      </c>
      <c r="K179" s="2" t="s">
        <v>66</v>
      </c>
      <c r="L179" s="2">
        <v>1</v>
      </c>
      <c r="M179" s="2">
        <v>1598</v>
      </c>
      <c r="N179" s="2">
        <v>1118</v>
      </c>
      <c r="O179" s="12">
        <v>0.69962453066332897</v>
      </c>
      <c r="P179" s="2">
        <v>0.55000000000000004</v>
      </c>
      <c r="Q179" s="2">
        <v>614</v>
      </c>
      <c r="R179" s="14" t="s">
        <v>113</v>
      </c>
      <c r="S179" s="2" t="s">
        <v>1053</v>
      </c>
      <c r="T179" s="2"/>
      <c r="U179" s="2"/>
      <c r="V179" s="2"/>
      <c r="W179" s="2" t="s">
        <v>54</v>
      </c>
      <c r="X179" s="6" t="s">
        <v>257</v>
      </c>
      <c r="Y179" s="6"/>
      <c r="Z179" s="2"/>
      <c r="AA179" s="2"/>
      <c r="AB179" s="15"/>
      <c r="AC179" s="2"/>
      <c r="AD179" s="2"/>
      <c r="AE179" s="2"/>
    </row>
    <row r="180" spans="1:31" x14ac:dyDescent="0.15">
      <c r="A180" s="4">
        <v>42361</v>
      </c>
      <c r="B180" s="5" t="s">
        <v>913</v>
      </c>
      <c r="C180" s="2">
        <v>4</v>
      </c>
      <c r="D180" s="6" t="s">
        <v>92</v>
      </c>
      <c r="E180" s="6" t="s">
        <v>91</v>
      </c>
      <c r="F180" s="2" t="s">
        <v>174</v>
      </c>
      <c r="G180" s="2" t="s">
        <v>750</v>
      </c>
      <c r="H180" s="2" t="s">
        <v>44</v>
      </c>
      <c r="I180" s="2" t="s">
        <v>43</v>
      </c>
      <c r="J180" s="6" t="s">
        <v>55</v>
      </c>
      <c r="K180" s="2" t="s">
        <v>66</v>
      </c>
      <c r="L180" s="2">
        <v>1</v>
      </c>
      <c r="M180" s="2">
        <v>1280</v>
      </c>
      <c r="N180" s="2">
        <v>1152</v>
      </c>
      <c r="O180" s="12">
        <v>0.9</v>
      </c>
      <c r="P180" s="2">
        <v>0.85</v>
      </c>
      <c r="Q180" s="2">
        <v>979</v>
      </c>
      <c r="R180" s="14" t="s">
        <v>113</v>
      </c>
      <c r="S180" s="2" t="s">
        <v>1053</v>
      </c>
      <c r="T180" s="7"/>
      <c r="U180" s="7"/>
      <c r="V180" s="7"/>
      <c r="W180" s="2" t="s">
        <v>54</v>
      </c>
      <c r="X180" s="6" t="s">
        <v>257</v>
      </c>
      <c r="Y180" s="6"/>
      <c r="Z180" s="7"/>
      <c r="AA180" s="7"/>
      <c r="AB180" s="7"/>
      <c r="AC180" s="7"/>
      <c r="AD180" s="7"/>
      <c r="AE180" s="7"/>
    </row>
    <row r="181" spans="1:31" x14ac:dyDescent="0.15">
      <c r="A181" s="4">
        <v>42361</v>
      </c>
      <c r="B181" s="5" t="s">
        <v>913</v>
      </c>
      <c r="C181" s="2">
        <v>4</v>
      </c>
      <c r="D181" s="6" t="s">
        <v>69</v>
      </c>
      <c r="E181" s="6" t="s">
        <v>185</v>
      </c>
      <c r="F181" s="2" t="s">
        <v>916</v>
      </c>
      <c r="G181" s="2" t="s">
        <v>771</v>
      </c>
      <c r="H181" s="2" t="s">
        <v>44</v>
      </c>
      <c r="I181" s="2" t="s">
        <v>43</v>
      </c>
      <c r="J181" s="6" t="s">
        <v>55</v>
      </c>
      <c r="K181" s="2" t="s">
        <v>66</v>
      </c>
      <c r="L181" s="2">
        <v>1</v>
      </c>
      <c r="M181" s="2">
        <v>1180</v>
      </c>
      <c r="N181" s="2">
        <v>1180</v>
      </c>
      <c r="O181" s="12">
        <v>1</v>
      </c>
      <c r="P181" s="2">
        <v>1</v>
      </c>
      <c r="Q181" s="2">
        <v>1180</v>
      </c>
      <c r="R181" s="14" t="s">
        <v>113</v>
      </c>
      <c r="S181" s="2" t="s">
        <v>1053</v>
      </c>
      <c r="T181" s="7"/>
      <c r="U181" s="7"/>
      <c r="V181" s="7"/>
      <c r="W181" s="2" t="s">
        <v>54</v>
      </c>
      <c r="X181" s="6" t="s">
        <v>257</v>
      </c>
      <c r="Y181" s="6"/>
      <c r="Z181" s="7"/>
      <c r="AA181" s="7"/>
      <c r="AB181" s="7"/>
      <c r="AC181" s="7"/>
      <c r="AD181" s="7"/>
      <c r="AE181" s="7"/>
    </row>
    <row r="182" spans="1:31" x14ac:dyDescent="0.15">
      <c r="A182" s="4">
        <v>42361</v>
      </c>
      <c r="B182" s="5" t="s">
        <v>913</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1053</v>
      </c>
      <c r="T182" s="7"/>
      <c r="U182" s="7"/>
      <c r="V182" s="7"/>
      <c r="W182" s="2" t="s">
        <v>54</v>
      </c>
      <c r="X182" s="6" t="s">
        <v>257</v>
      </c>
      <c r="Y182" s="6"/>
      <c r="Z182" s="7"/>
      <c r="AA182" s="7"/>
      <c r="AB182" s="7"/>
      <c r="AC182" s="7"/>
      <c r="AD182" s="7"/>
      <c r="AE182" s="7"/>
    </row>
    <row r="183" spans="1:31" x14ac:dyDescent="0.15">
      <c r="A183" s="4">
        <v>42361</v>
      </c>
      <c r="B183" s="5" t="s">
        <v>913</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1053</v>
      </c>
      <c r="T183" s="2"/>
      <c r="U183" s="2"/>
      <c r="V183" s="2"/>
      <c r="W183" s="2" t="s">
        <v>54</v>
      </c>
      <c r="X183" s="6" t="s">
        <v>257</v>
      </c>
      <c r="Y183" s="6"/>
      <c r="Z183" s="2"/>
      <c r="AA183" s="2"/>
      <c r="AB183" s="15"/>
      <c r="AC183" s="2"/>
      <c r="AD183" s="2"/>
      <c r="AE183" s="2"/>
    </row>
    <row r="184" spans="1:31" x14ac:dyDescent="0.15">
      <c r="A184" s="4">
        <v>42361</v>
      </c>
      <c r="B184" s="5" t="s">
        <v>913</v>
      </c>
      <c r="C184" s="2">
        <v>4</v>
      </c>
      <c r="D184" s="6" t="s">
        <v>75</v>
      </c>
      <c r="E184" s="6" t="s">
        <v>204</v>
      </c>
      <c r="F184" s="2" t="s">
        <v>917</v>
      </c>
      <c r="G184" s="2" t="s">
        <v>205</v>
      </c>
      <c r="H184" s="2" t="s">
        <v>62</v>
      </c>
      <c r="I184" s="2" t="s">
        <v>53</v>
      </c>
      <c r="J184" s="6" t="s">
        <v>55</v>
      </c>
      <c r="K184" s="2" t="s">
        <v>66</v>
      </c>
      <c r="L184" s="2">
        <v>1</v>
      </c>
      <c r="M184" s="2">
        <v>1130</v>
      </c>
      <c r="N184" s="2">
        <v>791</v>
      </c>
      <c r="O184" s="12">
        <v>0.7</v>
      </c>
      <c r="P184" s="2">
        <v>0.55000000000000004</v>
      </c>
      <c r="Q184" s="2">
        <v>435</v>
      </c>
      <c r="R184" s="14" t="s">
        <v>113</v>
      </c>
      <c r="S184" s="2" t="s">
        <v>1053</v>
      </c>
      <c r="T184" s="7"/>
      <c r="U184" s="7"/>
      <c r="V184" s="7"/>
      <c r="W184" s="2" t="s">
        <v>54</v>
      </c>
      <c r="X184" s="6" t="s">
        <v>257</v>
      </c>
      <c r="Y184" s="6"/>
      <c r="Z184" s="7"/>
      <c r="AA184" s="7"/>
      <c r="AB184" s="7"/>
      <c r="AC184" s="7"/>
      <c r="AD184" s="7"/>
      <c r="AE184" s="7"/>
    </row>
    <row r="185" spans="1:31" x14ac:dyDescent="0.15">
      <c r="A185" s="4">
        <v>42361</v>
      </c>
      <c r="B185" s="5" t="s">
        <v>913</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1053</v>
      </c>
      <c r="T185" s="7"/>
      <c r="U185" s="7"/>
      <c r="V185" s="7"/>
      <c r="W185" s="2" t="s">
        <v>54</v>
      </c>
      <c r="X185" s="6" t="s">
        <v>257</v>
      </c>
      <c r="Y185" s="6"/>
      <c r="Z185" s="7"/>
      <c r="AA185" s="7"/>
      <c r="AB185" s="7"/>
      <c r="AC185" s="7"/>
      <c r="AD185" s="7"/>
      <c r="AE185" s="7"/>
    </row>
    <row r="186" spans="1:31" x14ac:dyDescent="0.15">
      <c r="A186" s="4">
        <v>42361</v>
      </c>
      <c r="B186" s="5" t="s">
        <v>918</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918</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919</v>
      </c>
      <c r="C188" s="2">
        <v>1</v>
      </c>
      <c r="D188" s="6" t="s">
        <v>100</v>
      </c>
      <c r="E188" s="6" t="s">
        <v>126</v>
      </c>
      <c r="F188" s="2" t="s">
        <v>127</v>
      </c>
      <c r="G188" s="2" t="s">
        <v>920</v>
      </c>
      <c r="H188" s="2" t="s">
        <v>44</v>
      </c>
      <c r="I188" s="2" t="s">
        <v>104</v>
      </c>
      <c r="J188" s="6" t="s">
        <v>55</v>
      </c>
      <c r="K188" s="2" t="s">
        <v>46</v>
      </c>
      <c r="L188" s="2">
        <v>1</v>
      </c>
      <c r="M188" s="2">
        <v>160</v>
      </c>
      <c r="N188" s="2">
        <v>160</v>
      </c>
      <c r="O188" s="12">
        <v>1</v>
      </c>
      <c r="P188" s="7"/>
      <c r="Q188" s="7"/>
      <c r="R188" s="14" t="s">
        <v>47</v>
      </c>
      <c r="S188" s="7"/>
      <c r="T188" s="7"/>
      <c r="U188" s="7"/>
      <c r="V188" s="7"/>
      <c r="W188" s="2" t="s">
        <v>371</v>
      </c>
      <c r="X188" s="6" t="s">
        <v>49</v>
      </c>
      <c r="Y188" s="6"/>
      <c r="Z188" s="7"/>
      <c r="AA188" s="7"/>
      <c r="AB188" s="7"/>
      <c r="AC188" s="7"/>
      <c r="AD188" s="7"/>
      <c r="AE188" s="7"/>
    </row>
    <row r="189" spans="1:31" x14ac:dyDescent="0.15">
      <c r="A189" s="4">
        <v>42362</v>
      </c>
      <c r="B189" s="5" t="s">
        <v>921</v>
      </c>
      <c r="C189" s="2">
        <v>2</v>
      </c>
      <c r="D189" s="6" t="s">
        <v>64</v>
      </c>
      <c r="E189" s="6" t="s">
        <v>101</v>
      </c>
      <c r="F189" s="2" t="s">
        <v>922</v>
      </c>
      <c r="G189" s="2"/>
      <c r="H189" s="2" t="s">
        <v>44</v>
      </c>
      <c r="I189" s="2" t="s">
        <v>923</v>
      </c>
      <c r="J189" s="6" t="s">
        <v>45</v>
      </c>
      <c r="K189" s="2" t="s">
        <v>64</v>
      </c>
      <c r="L189" s="2">
        <v>1</v>
      </c>
      <c r="M189" s="2">
        <v>3380</v>
      </c>
      <c r="N189" s="2">
        <v>3042</v>
      </c>
      <c r="O189" s="12">
        <v>0.9</v>
      </c>
      <c r="P189" s="2">
        <v>0.85</v>
      </c>
      <c r="Q189" s="2">
        <v>2585</v>
      </c>
      <c r="R189" s="14" t="s">
        <v>1009</v>
      </c>
      <c r="S189" s="2" t="s">
        <v>1054</v>
      </c>
      <c r="T189" s="2">
        <v>13621385848</v>
      </c>
      <c r="U189" s="2" t="s">
        <v>1031</v>
      </c>
      <c r="V189" s="2"/>
      <c r="W189" s="2" t="s">
        <v>54</v>
      </c>
      <c r="X189" s="6" t="s">
        <v>86</v>
      </c>
      <c r="Y189" s="6"/>
      <c r="Z189" s="2"/>
      <c r="AA189" s="2"/>
      <c r="AB189" s="15"/>
      <c r="AC189" s="2"/>
      <c r="AD189" s="2"/>
      <c r="AE189" s="2"/>
    </row>
    <row r="190" spans="1:31" x14ac:dyDescent="0.15">
      <c r="A190" s="4">
        <v>42362</v>
      </c>
      <c r="B190" s="5" t="s">
        <v>921</v>
      </c>
      <c r="C190" s="2">
        <v>2</v>
      </c>
      <c r="D190" s="6" t="s">
        <v>102</v>
      </c>
      <c r="E190" s="6" t="s">
        <v>130</v>
      </c>
      <c r="F190" s="2" t="s">
        <v>152</v>
      </c>
      <c r="G190" s="2" t="s">
        <v>924</v>
      </c>
      <c r="H190" s="2" t="s">
        <v>44</v>
      </c>
      <c r="I190" s="2" t="s">
        <v>104</v>
      </c>
      <c r="J190" s="6" t="s">
        <v>45</v>
      </c>
      <c r="K190" s="2" t="s">
        <v>64</v>
      </c>
      <c r="L190" s="2">
        <v>1</v>
      </c>
      <c r="M190" s="2">
        <v>2560</v>
      </c>
      <c r="N190" s="2">
        <v>2304</v>
      </c>
      <c r="O190" s="12">
        <v>0.9</v>
      </c>
      <c r="P190" s="2">
        <v>0.85</v>
      </c>
      <c r="Q190" s="2">
        <v>1958</v>
      </c>
      <c r="R190" s="14" t="s">
        <v>1009</v>
      </c>
      <c r="S190" s="2" t="s">
        <v>1054</v>
      </c>
      <c r="T190" s="7"/>
      <c r="U190" s="2" t="s">
        <v>1031</v>
      </c>
      <c r="V190" s="7"/>
      <c r="W190" s="2" t="s">
        <v>54</v>
      </c>
      <c r="X190" s="6" t="s">
        <v>86</v>
      </c>
      <c r="Y190" s="6"/>
      <c r="Z190" s="7"/>
      <c r="AA190" s="7"/>
      <c r="AB190" s="7"/>
      <c r="AC190" s="7"/>
      <c r="AD190" s="7"/>
      <c r="AE190" s="7"/>
    </row>
    <row r="191" spans="1:31" x14ac:dyDescent="0.15">
      <c r="A191" s="4">
        <v>42362</v>
      </c>
      <c r="B191" s="5" t="s">
        <v>921</v>
      </c>
      <c r="C191" s="2">
        <v>2</v>
      </c>
      <c r="D191" s="6" t="s">
        <v>90</v>
      </c>
      <c r="E191" s="6" t="s">
        <v>91</v>
      </c>
      <c r="F191" s="2" t="s">
        <v>925</v>
      </c>
      <c r="G191" s="2" t="s">
        <v>926</v>
      </c>
      <c r="H191" s="2" t="s">
        <v>44</v>
      </c>
      <c r="I191" s="2" t="s">
        <v>180</v>
      </c>
      <c r="J191" s="6" t="s">
        <v>45</v>
      </c>
      <c r="K191" s="2" t="s">
        <v>64</v>
      </c>
      <c r="L191" s="2">
        <v>1</v>
      </c>
      <c r="M191" s="2">
        <v>1780</v>
      </c>
      <c r="N191" s="2">
        <v>1602</v>
      </c>
      <c r="O191" s="12">
        <v>0.9</v>
      </c>
      <c r="P191" s="2">
        <v>0.85</v>
      </c>
      <c r="Q191" s="2">
        <v>1361</v>
      </c>
      <c r="R191" s="14" t="s">
        <v>1009</v>
      </c>
      <c r="S191" s="2" t="s">
        <v>1054</v>
      </c>
      <c r="T191" s="7"/>
      <c r="U191" s="2" t="s">
        <v>1031</v>
      </c>
      <c r="V191" s="7"/>
      <c r="W191" s="2" t="s">
        <v>54</v>
      </c>
      <c r="X191" s="6" t="s">
        <v>86</v>
      </c>
      <c r="Y191" s="6"/>
      <c r="Z191" s="7"/>
      <c r="AA191" s="7"/>
      <c r="AB191" s="7"/>
      <c r="AC191" s="7"/>
      <c r="AD191" s="7"/>
      <c r="AE191" s="7"/>
    </row>
    <row r="192" spans="1:31" x14ac:dyDescent="0.15">
      <c r="A192" s="4">
        <v>42362</v>
      </c>
      <c r="B192" s="5" t="s">
        <v>921</v>
      </c>
      <c r="C192" s="2">
        <v>2</v>
      </c>
      <c r="D192" s="6" t="s">
        <v>92</v>
      </c>
      <c r="E192" s="6" t="s">
        <v>91</v>
      </c>
      <c r="F192" s="2" t="s">
        <v>927</v>
      </c>
      <c r="G192" s="2" t="s">
        <v>926</v>
      </c>
      <c r="H192" s="2" t="s">
        <v>44</v>
      </c>
      <c r="I192" s="2" t="s">
        <v>180</v>
      </c>
      <c r="J192" s="6" t="s">
        <v>45</v>
      </c>
      <c r="K192" s="2" t="s">
        <v>64</v>
      </c>
      <c r="L192" s="2">
        <v>1</v>
      </c>
      <c r="M192" s="2">
        <v>1290</v>
      </c>
      <c r="N192" s="2">
        <v>1161</v>
      </c>
      <c r="O192" s="12">
        <v>0.9</v>
      </c>
      <c r="P192" s="2">
        <v>0.85</v>
      </c>
      <c r="Q192" s="2">
        <v>986</v>
      </c>
      <c r="R192" s="14" t="s">
        <v>1009</v>
      </c>
      <c r="S192" s="2" t="s">
        <v>1054</v>
      </c>
      <c r="T192" s="7"/>
      <c r="U192" s="2" t="s">
        <v>1031</v>
      </c>
      <c r="V192" s="7"/>
      <c r="W192" s="2" t="s">
        <v>54</v>
      </c>
      <c r="X192" s="6" t="s">
        <v>86</v>
      </c>
      <c r="Y192" s="6"/>
      <c r="Z192" s="7"/>
      <c r="AA192" s="7"/>
      <c r="AB192" s="7"/>
      <c r="AC192" s="7"/>
      <c r="AD192" s="7"/>
      <c r="AE192" s="7"/>
    </row>
    <row r="193" spans="1:31" x14ac:dyDescent="0.15">
      <c r="A193" s="4">
        <v>42362</v>
      </c>
      <c r="B193" s="5" t="s">
        <v>921</v>
      </c>
      <c r="C193" s="2">
        <v>2</v>
      </c>
      <c r="D193" s="6" t="s">
        <v>83</v>
      </c>
      <c r="E193" s="6" t="s">
        <v>79</v>
      </c>
      <c r="F193" s="2" t="s">
        <v>227</v>
      </c>
      <c r="G193" s="2" t="s">
        <v>286</v>
      </c>
      <c r="H193" s="2" t="s">
        <v>44</v>
      </c>
      <c r="I193" s="2">
        <v>42</v>
      </c>
      <c r="J193" s="6" t="s">
        <v>45</v>
      </c>
      <c r="K193" s="2" t="s">
        <v>64</v>
      </c>
      <c r="L193" s="2">
        <v>1</v>
      </c>
      <c r="M193" s="2">
        <v>1628</v>
      </c>
      <c r="N193" s="2">
        <v>1465</v>
      </c>
      <c r="O193" s="12">
        <v>0.89987714987714995</v>
      </c>
      <c r="P193" s="2">
        <v>0.85</v>
      </c>
      <c r="Q193" s="2">
        <v>1245</v>
      </c>
      <c r="R193" s="14" t="s">
        <v>1009</v>
      </c>
      <c r="S193" s="2" t="s">
        <v>1054</v>
      </c>
      <c r="T193" s="7"/>
      <c r="U193" s="2" t="s">
        <v>1031</v>
      </c>
      <c r="V193" s="7"/>
      <c r="W193" s="2" t="s">
        <v>54</v>
      </c>
      <c r="X193" s="6" t="s">
        <v>86</v>
      </c>
      <c r="Y193" s="6"/>
      <c r="Z193" s="7"/>
      <c r="AA193" s="7"/>
      <c r="AB193" s="7"/>
      <c r="AC193" s="7"/>
      <c r="AD193" s="7"/>
      <c r="AE193" s="7"/>
    </row>
    <row r="194" spans="1:31" x14ac:dyDescent="0.15">
      <c r="A194" s="4">
        <v>42362</v>
      </c>
      <c r="B194" s="5" t="s">
        <v>921</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1009</v>
      </c>
      <c r="S194" s="2" t="s">
        <v>1054</v>
      </c>
      <c r="T194" s="7"/>
      <c r="U194" s="2" t="s">
        <v>1031</v>
      </c>
      <c r="V194" s="7"/>
      <c r="W194" s="2" t="s">
        <v>54</v>
      </c>
      <c r="X194" s="6" t="s">
        <v>86</v>
      </c>
      <c r="Y194" s="6"/>
      <c r="Z194" s="7"/>
      <c r="AA194" s="7"/>
      <c r="AB194" s="7"/>
      <c r="AC194" s="7"/>
      <c r="AD194" s="7"/>
      <c r="AE194" s="7"/>
    </row>
    <row r="195" spans="1:31" x14ac:dyDescent="0.15">
      <c r="A195" s="4">
        <v>42362</v>
      </c>
      <c r="B195" s="5" t="s">
        <v>921</v>
      </c>
      <c r="C195" s="2">
        <v>2</v>
      </c>
      <c r="D195" s="6" t="s">
        <v>50</v>
      </c>
      <c r="E195" s="6" t="s">
        <v>590</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1009</v>
      </c>
      <c r="S195" s="2" t="s">
        <v>1054</v>
      </c>
      <c r="T195" s="7"/>
      <c r="U195" s="2" t="s">
        <v>1031</v>
      </c>
      <c r="V195" s="7"/>
      <c r="W195" s="2" t="s">
        <v>54</v>
      </c>
      <c r="X195" s="6" t="s">
        <v>86</v>
      </c>
      <c r="Y195" s="6"/>
      <c r="Z195" s="7"/>
      <c r="AA195" s="7"/>
      <c r="AB195" s="7"/>
      <c r="AC195" s="7"/>
      <c r="AD195" s="7"/>
      <c r="AE195" s="7"/>
    </row>
    <row r="196" spans="1:31" x14ac:dyDescent="0.15">
      <c r="A196" s="4">
        <v>42362</v>
      </c>
      <c r="B196" s="5" t="s">
        <v>928</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1055</v>
      </c>
      <c r="T196" s="7"/>
      <c r="U196" s="7"/>
      <c r="V196" s="7"/>
      <c r="W196" s="2" t="s">
        <v>198</v>
      </c>
      <c r="X196" s="6" t="s">
        <v>78</v>
      </c>
      <c r="Y196" s="6"/>
      <c r="Z196" s="7"/>
      <c r="AA196" s="7"/>
      <c r="AB196" s="7"/>
      <c r="AC196" s="7"/>
      <c r="AD196" s="7"/>
      <c r="AE196" s="2" t="s">
        <v>1056</v>
      </c>
    </row>
    <row r="197" spans="1:31" x14ac:dyDescent="0.15">
      <c r="A197" s="4">
        <v>42362</v>
      </c>
      <c r="B197" s="5" t="s">
        <v>929</v>
      </c>
      <c r="C197" s="2">
        <v>4</v>
      </c>
      <c r="D197" s="6" t="s">
        <v>224</v>
      </c>
      <c r="E197" s="6"/>
      <c r="F197" s="2" t="s">
        <v>862</v>
      </c>
      <c r="G197" s="2" t="s">
        <v>163</v>
      </c>
      <c r="H197" s="2" t="s">
        <v>44</v>
      </c>
      <c r="I197" s="2" t="s">
        <v>195</v>
      </c>
      <c r="J197" s="6" t="s">
        <v>45</v>
      </c>
      <c r="K197" s="2" t="s">
        <v>66</v>
      </c>
      <c r="L197" s="2">
        <v>1</v>
      </c>
      <c r="M197" s="2">
        <v>500</v>
      </c>
      <c r="N197" s="2">
        <v>0</v>
      </c>
      <c r="O197" s="12">
        <v>0</v>
      </c>
      <c r="P197" s="7"/>
      <c r="Q197" s="7"/>
      <c r="R197" s="14" t="s">
        <v>113</v>
      </c>
      <c r="S197" s="2" t="s">
        <v>1057</v>
      </c>
      <c r="T197" s="7"/>
      <c r="U197" s="7"/>
      <c r="V197" s="7"/>
      <c r="W197" s="2" t="s">
        <v>54</v>
      </c>
      <c r="X197" s="6" t="s">
        <v>389</v>
      </c>
      <c r="Y197" s="6"/>
      <c r="Z197" s="7"/>
      <c r="AA197" s="7"/>
      <c r="AB197" s="7"/>
      <c r="AC197" s="7"/>
      <c r="AD197" s="7"/>
      <c r="AE197" s="7"/>
    </row>
    <row r="198" spans="1:31" x14ac:dyDescent="0.15">
      <c r="A198" s="4">
        <v>42362</v>
      </c>
      <c r="B198" s="5" t="s">
        <v>929</v>
      </c>
      <c r="C198" s="2">
        <v>4</v>
      </c>
      <c r="D198" s="6" t="s">
        <v>143</v>
      </c>
      <c r="E198" s="6" t="s">
        <v>120</v>
      </c>
      <c r="F198" s="2" t="s">
        <v>801</v>
      </c>
      <c r="G198" s="2" t="s">
        <v>163</v>
      </c>
      <c r="H198" s="2" t="s">
        <v>44</v>
      </c>
      <c r="I198" s="2">
        <v>26.5</v>
      </c>
      <c r="J198" s="6" t="s">
        <v>45</v>
      </c>
      <c r="K198" s="2" t="s">
        <v>66</v>
      </c>
      <c r="L198" s="2">
        <v>1</v>
      </c>
      <c r="M198" s="2">
        <v>1960</v>
      </c>
      <c r="N198" s="2">
        <v>1235</v>
      </c>
      <c r="O198" s="12">
        <v>0.63010204081632604</v>
      </c>
      <c r="P198" s="2">
        <v>0.4</v>
      </c>
      <c r="Q198" s="2">
        <v>494</v>
      </c>
      <c r="R198" s="14" t="s">
        <v>113</v>
      </c>
      <c r="S198" s="2" t="s">
        <v>1057</v>
      </c>
      <c r="T198" s="7"/>
      <c r="U198" s="7"/>
      <c r="V198" s="7"/>
      <c r="W198" s="2" t="s">
        <v>54</v>
      </c>
      <c r="X198" s="6" t="s">
        <v>392</v>
      </c>
      <c r="Y198" s="6"/>
      <c r="Z198" s="7"/>
      <c r="AA198" s="7"/>
      <c r="AB198" s="7"/>
      <c r="AC198" s="7"/>
      <c r="AD198" s="7"/>
      <c r="AE198" s="7"/>
    </row>
    <row r="199" spans="1:31" x14ac:dyDescent="0.15">
      <c r="A199" s="4">
        <v>42363</v>
      </c>
      <c r="B199" s="5" t="s">
        <v>930</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371</v>
      </c>
      <c r="X199" s="6" t="s">
        <v>49</v>
      </c>
      <c r="Y199" s="6"/>
      <c r="Z199" s="7"/>
      <c r="AA199" s="7"/>
      <c r="AB199" s="7"/>
      <c r="AC199" s="7"/>
      <c r="AD199" s="7"/>
      <c r="AE199" s="7"/>
    </row>
    <row r="200" spans="1:31" x14ac:dyDescent="0.15">
      <c r="A200" s="4">
        <v>42363</v>
      </c>
      <c r="B200" s="5" t="s">
        <v>931</v>
      </c>
      <c r="C200" s="2">
        <v>2</v>
      </c>
      <c r="D200" s="6" t="s">
        <v>224</v>
      </c>
      <c r="E200" s="6"/>
      <c r="F200" s="2" t="s">
        <v>932</v>
      </c>
      <c r="G200" s="2" t="s">
        <v>135</v>
      </c>
      <c r="H200" s="2" t="s">
        <v>62</v>
      </c>
      <c r="I200" s="2" t="s">
        <v>148</v>
      </c>
      <c r="J200" s="6" t="s">
        <v>63</v>
      </c>
      <c r="K200" s="2" t="s">
        <v>66</v>
      </c>
      <c r="L200" s="2">
        <v>1</v>
      </c>
      <c r="M200" s="2">
        <v>500</v>
      </c>
      <c r="N200" s="2">
        <v>500</v>
      </c>
      <c r="O200" s="12">
        <v>1</v>
      </c>
      <c r="P200" s="2">
        <v>1</v>
      </c>
      <c r="Q200" s="2">
        <v>500</v>
      </c>
      <c r="R200" s="14" t="s">
        <v>113</v>
      </c>
      <c r="S200" s="2" t="s">
        <v>1058</v>
      </c>
      <c r="T200" s="7"/>
      <c r="U200" s="7"/>
      <c r="V200" s="7"/>
      <c r="W200" s="2" t="s">
        <v>198</v>
      </c>
      <c r="X200" s="6" t="s">
        <v>78</v>
      </c>
      <c r="Y200" s="6"/>
      <c r="Z200" s="7"/>
      <c r="AA200" s="7"/>
      <c r="AB200" s="7"/>
      <c r="AC200" s="7"/>
      <c r="AD200" s="7"/>
      <c r="AE200" s="7"/>
    </row>
    <row r="201" spans="1:31" x14ac:dyDescent="0.15">
      <c r="A201" s="4">
        <v>42364</v>
      </c>
      <c r="B201" s="5" t="s">
        <v>933</v>
      </c>
      <c r="C201" s="2">
        <v>1</v>
      </c>
      <c r="D201" s="6" t="s">
        <v>69</v>
      </c>
      <c r="E201" s="6" t="s">
        <v>185</v>
      </c>
      <c r="F201" s="2" t="s">
        <v>189</v>
      </c>
      <c r="G201" s="2" t="s">
        <v>750</v>
      </c>
      <c r="H201" s="2" t="s">
        <v>44</v>
      </c>
      <c r="I201" s="2" t="s">
        <v>104</v>
      </c>
      <c r="J201" s="6" t="s">
        <v>63</v>
      </c>
      <c r="K201" s="2" t="s">
        <v>66</v>
      </c>
      <c r="L201" s="2">
        <v>1</v>
      </c>
      <c r="M201" s="2">
        <v>680</v>
      </c>
      <c r="N201" s="2">
        <v>680</v>
      </c>
      <c r="O201" s="12">
        <v>1</v>
      </c>
      <c r="P201" s="7"/>
      <c r="Q201" s="7"/>
      <c r="R201" s="14" t="s">
        <v>1059</v>
      </c>
      <c r="S201" s="7"/>
      <c r="T201" s="2">
        <v>13581626510</v>
      </c>
      <c r="U201" s="7"/>
      <c r="V201" s="7"/>
      <c r="W201" s="2" t="s">
        <v>371</v>
      </c>
      <c r="X201" s="6" t="s">
        <v>86</v>
      </c>
      <c r="Y201" s="6"/>
      <c r="Z201" s="7"/>
      <c r="AA201" s="7"/>
      <c r="AB201" s="7"/>
      <c r="AC201" s="7"/>
      <c r="AD201" s="7"/>
      <c r="AE201" s="7"/>
    </row>
    <row r="202" spans="1:31" x14ac:dyDescent="0.15">
      <c r="A202" s="4">
        <v>42364</v>
      </c>
      <c r="B202" s="5" t="s">
        <v>933</v>
      </c>
      <c r="C202" s="2">
        <v>1</v>
      </c>
      <c r="D202" s="6" t="s">
        <v>75</v>
      </c>
      <c r="E202" s="6" t="s">
        <v>416</v>
      </c>
      <c r="F202" s="2" t="s">
        <v>934</v>
      </c>
      <c r="G202" s="2" t="s">
        <v>935</v>
      </c>
      <c r="H202" s="2" t="s">
        <v>44</v>
      </c>
      <c r="I202" s="2" t="s">
        <v>53</v>
      </c>
      <c r="J202" s="6" t="s">
        <v>63</v>
      </c>
      <c r="K202" s="2" t="s">
        <v>66</v>
      </c>
      <c r="L202" s="2">
        <v>1</v>
      </c>
      <c r="M202" s="2">
        <v>450</v>
      </c>
      <c r="N202" s="2">
        <v>405</v>
      </c>
      <c r="O202" s="12">
        <v>0.9</v>
      </c>
      <c r="P202" s="7"/>
      <c r="Q202" s="7"/>
      <c r="R202" s="14" t="s">
        <v>1059</v>
      </c>
      <c r="S202" s="7"/>
      <c r="T202" s="7"/>
      <c r="U202" s="7"/>
      <c r="V202" s="7"/>
      <c r="W202" s="2" t="s">
        <v>371</v>
      </c>
      <c r="X202" s="6" t="s">
        <v>86</v>
      </c>
      <c r="Y202" s="6"/>
      <c r="Z202" s="7"/>
      <c r="AA202" s="7"/>
      <c r="AB202" s="7"/>
      <c r="AC202" s="7"/>
      <c r="AD202" s="7"/>
      <c r="AE202" s="7"/>
    </row>
    <row r="203" spans="1:31" x14ac:dyDescent="0.15">
      <c r="A203" s="4">
        <v>42364</v>
      </c>
      <c r="B203" s="5" t="s">
        <v>936</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371</v>
      </c>
      <c r="X203" s="6" t="s">
        <v>78</v>
      </c>
      <c r="Y203" s="6"/>
      <c r="Z203" s="2"/>
      <c r="AA203" s="2"/>
      <c r="AB203" s="15"/>
      <c r="AC203" s="2"/>
      <c r="AD203" s="2"/>
      <c r="AE203" s="2"/>
    </row>
    <row r="204" spans="1:31" x14ac:dyDescent="0.15">
      <c r="A204" s="4">
        <v>42364</v>
      </c>
      <c r="B204" s="5" t="s">
        <v>936</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371</v>
      </c>
      <c r="X204" s="6" t="s">
        <v>78</v>
      </c>
      <c r="Y204" s="6"/>
      <c r="Z204" s="7"/>
      <c r="AA204" s="7"/>
      <c r="AB204" s="7"/>
      <c r="AC204" s="7"/>
      <c r="AD204" s="7"/>
      <c r="AE204" s="7"/>
    </row>
    <row r="205" spans="1:31" x14ac:dyDescent="0.15">
      <c r="A205" s="4">
        <v>42364</v>
      </c>
      <c r="B205" s="5" t="s">
        <v>937</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371</v>
      </c>
      <c r="X205" s="6" t="s">
        <v>49</v>
      </c>
      <c r="Y205" s="6"/>
      <c r="Z205" s="7"/>
      <c r="AA205" s="7"/>
      <c r="AB205" s="7"/>
      <c r="AC205" s="7"/>
      <c r="AD205" s="7"/>
      <c r="AE205" s="7"/>
    </row>
    <row r="206" spans="1:31" x14ac:dyDescent="0.15">
      <c r="A206" s="4">
        <v>42365</v>
      </c>
      <c r="B206" s="5" t="s">
        <v>938</v>
      </c>
      <c r="C206" s="2">
        <v>1</v>
      </c>
      <c r="D206" s="6" t="s">
        <v>56</v>
      </c>
      <c r="E206" s="6" t="s">
        <v>52</v>
      </c>
      <c r="F206" s="7"/>
      <c r="G206" s="2" t="s">
        <v>939</v>
      </c>
      <c r="H206" s="2" t="s">
        <v>44</v>
      </c>
      <c r="I206" s="2" t="s">
        <v>53</v>
      </c>
      <c r="J206" s="6" t="s">
        <v>55</v>
      </c>
      <c r="K206" s="2" t="s">
        <v>46</v>
      </c>
      <c r="L206" s="2">
        <v>2</v>
      </c>
      <c r="M206" s="2">
        <v>20</v>
      </c>
      <c r="N206" s="2">
        <v>40</v>
      </c>
      <c r="O206" s="12">
        <v>1</v>
      </c>
      <c r="P206" s="7"/>
      <c r="Q206" s="7"/>
      <c r="R206" s="14" t="s">
        <v>47</v>
      </c>
      <c r="S206" s="7"/>
      <c r="T206" s="7"/>
      <c r="U206" s="7"/>
      <c r="V206" s="7"/>
      <c r="W206" s="2" t="s">
        <v>371</v>
      </c>
      <c r="X206" s="6" t="s">
        <v>49</v>
      </c>
      <c r="Y206" s="6"/>
      <c r="Z206" s="7"/>
      <c r="AA206" s="7"/>
      <c r="AB206" s="7"/>
      <c r="AC206" s="7"/>
      <c r="AD206" s="7"/>
      <c r="AE206" s="7"/>
    </row>
    <row r="207" spans="1:31" x14ac:dyDescent="0.15">
      <c r="A207" s="4">
        <v>42365</v>
      </c>
      <c r="B207" s="5" t="s">
        <v>940</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371</v>
      </c>
      <c r="X207" s="6" t="s">
        <v>49</v>
      </c>
      <c r="Y207" s="6"/>
      <c r="Z207" s="7"/>
      <c r="AA207" s="7"/>
      <c r="AB207" s="7"/>
      <c r="AC207" s="7"/>
      <c r="AD207" s="7"/>
      <c r="AE207" s="7"/>
    </row>
    <row r="208" spans="1:31" x14ac:dyDescent="0.15">
      <c r="A208" s="4">
        <v>42365</v>
      </c>
      <c r="B208" s="5" t="s">
        <v>941</v>
      </c>
      <c r="C208" s="2">
        <v>3</v>
      </c>
      <c r="D208" s="6" t="s">
        <v>69</v>
      </c>
      <c r="E208" s="6" t="s">
        <v>185</v>
      </c>
      <c r="F208" s="2" t="s">
        <v>189</v>
      </c>
      <c r="G208" s="2" t="s">
        <v>283</v>
      </c>
      <c r="H208" s="2" t="s">
        <v>44</v>
      </c>
      <c r="I208" s="2" t="s">
        <v>104</v>
      </c>
      <c r="J208" s="6" t="s">
        <v>63</v>
      </c>
      <c r="K208" s="2" t="s">
        <v>66</v>
      </c>
      <c r="L208" s="2">
        <v>1</v>
      </c>
      <c r="M208" s="2">
        <v>680</v>
      </c>
      <c r="N208" s="2">
        <v>680</v>
      </c>
      <c r="O208" s="12">
        <v>1</v>
      </c>
      <c r="P208" s="2">
        <v>1</v>
      </c>
      <c r="Q208" s="2">
        <v>680</v>
      </c>
      <c r="R208" s="14" t="s">
        <v>113</v>
      </c>
      <c r="S208" s="2" t="s">
        <v>1060</v>
      </c>
      <c r="T208" s="7"/>
      <c r="U208" s="7"/>
      <c r="V208" s="7"/>
      <c r="W208" s="2" t="s">
        <v>54</v>
      </c>
      <c r="X208" s="6" t="s">
        <v>86</v>
      </c>
      <c r="Y208" s="6"/>
      <c r="Z208" s="7"/>
      <c r="AA208" s="7"/>
      <c r="AB208" s="7"/>
      <c r="AC208" s="7"/>
      <c r="AD208" s="7"/>
      <c r="AE208" s="7"/>
    </row>
    <row r="209" spans="1:31" x14ac:dyDescent="0.15">
      <c r="A209" s="4">
        <v>42365</v>
      </c>
      <c r="B209" s="5" t="s">
        <v>941</v>
      </c>
      <c r="C209" s="2">
        <v>3</v>
      </c>
      <c r="D209" s="6" t="s">
        <v>75</v>
      </c>
      <c r="E209" s="6" t="s">
        <v>185</v>
      </c>
      <c r="F209" s="2" t="s">
        <v>942</v>
      </c>
      <c r="G209" s="2" t="s">
        <v>283</v>
      </c>
      <c r="H209" s="2" t="s">
        <v>44</v>
      </c>
      <c r="I209" s="2" t="s">
        <v>53</v>
      </c>
      <c r="J209" s="6" t="s">
        <v>63</v>
      </c>
      <c r="K209" s="2" t="s">
        <v>66</v>
      </c>
      <c r="L209" s="2">
        <v>1</v>
      </c>
      <c r="M209" s="2">
        <v>298</v>
      </c>
      <c r="N209" s="2">
        <v>298</v>
      </c>
      <c r="O209" s="12">
        <v>1</v>
      </c>
      <c r="P209" s="2">
        <v>1</v>
      </c>
      <c r="Q209" s="2">
        <v>298</v>
      </c>
      <c r="R209" s="14" t="s">
        <v>113</v>
      </c>
      <c r="S209" s="2" t="s">
        <v>1060</v>
      </c>
      <c r="T209" s="7"/>
      <c r="U209" s="7"/>
      <c r="V209" s="7"/>
      <c r="W209" s="2" t="s">
        <v>54</v>
      </c>
      <c r="X209" s="6" t="s">
        <v>86</v>
      </c>
      <c r="Y209" s="6"/>
      <c r="Z209" s="7"/>
      <c r="AA209" s="7"/>
      <c r="AB209" s="7"/>
      <c r="AC209" s="7"/>
      <c r="AD209" s="7"/>
      <c r="AE209" s="7"/>
    </row>
    <row r="210" spans="1:31" x14ac:dyDescent="0.15">
      <c r="A210" s="4">
        <v>42365</v>
      </c>
      <c r="B210" s="5" t="s">
        <v>943</v>
      </c>
      <c r="C210" s="2">
        <v>4</v>
      </c>
      <c r="D210" s="6" t="s">
        <v>224</v>
      </c>
      <c r="E210" s="6"/>
      <c r="F210" s="2" t="s">
        <v>944</v>
      </c>
      <c r="G210" s="2" t="s">
        <v>187</v>
      </c>
      <c r="H210" s="2" t="s">
        <v>62</v>
      </c>
      <c r="I210" s="2" t="s">
        <v>841</v>
      </c>
      <c r="J210" s="6" t="s">
        <v>63</v>
      </c>
      <c r="K210" s="2" t="s">
        <v>66</v>
      </c>
      <c r="L210" s="2">
        <v>1</v>
      </c>
      <c r="M210" s="2">
        <v>500</v>
      </c>
      <c r="N210" s="2">
        <v>500</v>
      </c>
      <c r="O210" s="12">
        <v>1</v>
      </c>
      <c r="P210" s="2">
        <v>1</v>
      </c>
      <c r="Q210" s="2">
        <v>500</v>
      </c>
      <c r="R210" s="14" t="s">
        <v>113</v>
      </c>
      <c r="S210" s="2" t="s">
        <v>1021</v>
      </c>
      <c r="T210" s="7"/>
      <c r="U210" s="7"/>
      <c r="V210" s="7"/>
      <c r="W210" s="2" t="s">
        <v>54</v>
      </c>
      <c r="X210" s="6" t="s">
        <v>49</v>
      </c>
      <c r="Y210" s="6"/>
      <c r="Z210" s="7"/>
      <c r="AA210" s="7"/>
      <c r="AB210" s="7"/>
      <c r="AC210" s="7"/>
      <c r="AD210" s="7"/>
      <c r="AE210" s="7"/>
    </row>
    <row r="211" spans="1:31" x14ac:dyDescent="0.15">
      <c r="A211" s="4">
        <v>42365</v>
      </c>
      <c r="B211" s="5" t="s">
        <v>945</v>
      </c>
      <c r="C211" s="2">
        <v>5</v>
      </c>
      <c r="D211" s="6" t="s">
        <v>224</v>
      </c>
      <c r="E211" s="6"/>
      <c r="F211" s="2" t="s">
        <v>862</v>
      </c>
      <c r="G211" s="2" t="s">
        <v>163</v>
      </c>
      <c r="H211" s="2" t="s">
        <v>44</v>
      </c>
      <c r="I211" s="2" t="s">
        <v>732</v>
      </c>
      <c r="J211" s="6" t="s">
        <v>63</v>
      </c>
      <c r="K211" s="2" t="s">
        <v>66</v>
      </c>
      <c r="L211" s="2">
        <v>1</v>
      </c>
      <c r="M211" s="2">
        <v>500</v>
      </c>
      <c r="N211" s="2">
        <v>500</v>
      </c>
      <c r="O211" s="12">
        <v>1</v>
      </c>
      <c r="P211" s="2">
        <v>1</v>
      </c>
      <c r="Q211" s="2">
        <v>500</v>
      </c>
      <c r="R211" s="14" t="s">
        <v>1009</v>
      </c>
      <c r="S211" s="2" t="s">
        <v>1061</v>
      </c>
      <c r="T211" s="7"/>
      <c r="U211" s="7"/>
      <c r="V211" s="7"/>
      <c r="W211" s="2" t="s">
        <v>54</v>
      </c>
      <c r="X211" s="6" t="s">
        <v>86</v>
      </c>
      <c r="Y211" s="6"/>
      <c r="Z211" s="7"/>
      <c r="AA211" s="7"/>
      <c r="AB211" s="7"/>
      <c r="AC211" s="7"/>
      <c r="AD211" s="7"/>
      <c r="AE211" s="7"/>
    </row>
    <row r="212" spans="1:31" x14ac:dyDescent="0.15">
      <c r="A212" s="4">
        <v>42365</v>
      </c>
      <c r="B212" s="5" t="s">
        <v>945</v>
      </c>
      <c r="C212" s="2">
        <v>5</v>
      </c>
      <c r="D212" s="6" t="s">
        <v>224</v>
      </c>
      <c r="E212" s="6"/>
      <c r="F212" s="2" t="s">
        <v>731</v>
      </c>
      <c r="G212" s="2" t="s">
        <v>187</v>
      </c>
      <c r="H212" s="2" t="s">
        <v>44</v>
      </c>
      <c r="I212" s="2" t="s">
        <v>757</v>
      </c>
      <c r="J212" s="6" t="s">
        <v>63</v>
      </c>
      <c r="K212" s="2" t="s">
        <v>66</v>
      </c>
      <c r="L212" s="2">
        <v>1</v>
      </c>
      <c r="M212" s="2">
        <v>500</v>
      </c>
      <c r="N212" s="2">
        <v>500</v>
      </c>
      <c r="O212" s="12">
        <v>1</v>
      </c>
      <c r="P212" s="2">
        <v>1</v>
      </c>
      <c r="Q212" s="2">
        <v>500</v>
      </c>
      <c r="R212" s="14" t="s">
        <v>1009</v>
      </c>
      <c r="S212" s="2" t="s">
        <v>1061</v>
      </c>
      <c r="T212" s="7"/>
      <c r="U212" s="7"/>
      <c r="V212" s="7"/>
      <c r="W212" s="2" t="s">
        <v>54</v>
      </c>
      <c r="X212" s="6" t="s">
        <v>86</v>
      </c>
      <c r="Y212" s="6"/>
      <c r="Z212" s="7"/>
      <c r="AA212" s="7"/>
      <c r="AB212" s="7"/>
      <c r="AC212" s="7"/>
      <c r="AD212" s="7"/>
      <c r="AE212" s="7"/>
    </row>
    <row r="213" spans="1:31" x14ac:dyDescent="0.15">
      <c r="A213" s="4">
        <v>42365</v>
      </c>
      <c r="B213" s="5" t="s">
        <v>945</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1009</v>
      </c>
      <c r="S213" s="2" t="s">
        <v>1061</v>
      </c>
      <c r="T213" s="7"/>
      <c r="U213" s="7"/>
      <c r="V213" s="7"/>
      <c r="W213" s="2" t="s">
        <v>54</v>
      </c>
      <c r="X213" s="6" t="s">
        <v>86</v>
      </c>
      <c r="Y213" s="6"/>
      <c r="Z213" s="7"/>
      <c r="AA213" s="7"/>
      <c r="AB213" s="7"/>
      <c r="AC213" s="7"/>
      <c r="AD213" s="7"/>
      <c r="AE213" s="7"/>
    </row>
    <row r="214" spans="1:31" x14ac:dyDescent="0.15">
      <c r="A214" s="4">
        <v>42365</v>
      </c>
      <c r="B214" s="5" t="s">
        <v>945</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1009</v>
      </c>
      <c r="S214" s="2" t="s">
        <v>1061</v>
      </c>
      <c r="T214" s="7"/>
      <c r="U214" s="7"/>
      <c r="V214" s="7"/>
      <c r="W214" s="2" t="s">
        <v>54</v>
      </c>
      <c r="X214" s="6" t="s">
        <v>86</v>
      </c>
      <c r="Y214" s="6"/>
      <c r="Z214" s="7"/>
      <c r="AA214" s="7"/>
      <c r="AB214" s="7"/>
      <c r="AC214" s="7"/>
      <c r="AD214" s="7"/>
      <c r="AE214" s="7"/>
    </row>
    <row r="215" spans="1:31" x14ac:dyDescent="0.15">
      <c r="A215" s="4">
        <v>42365</v>
      </c>
      <c r="B215" s="5" t="s">
        <v>946</v>
      </c>
      <c r="C215" s="2">
        <v>6</v>
      </c>
      <c r="D215" s="6" t="s">
        <v>69</v>
      </c>
      <c r="E215" s="6" t="s">
        <v>185</v>
      </c>
      <c r="F215" s="2" t="s">
        <v>947</v>
      </c>
      <c r="G215" s="2" t="s">
        <v>282</v>
      </c>
      <c r="H215" s="2" t="s">
        <v>44</v>
      </c>
      <c r="I215" s="2" t="s">
        <v>180</v>
      </c>
      <c r="J215" s="6" t="s">
        <v>45</v>
      </c>
      <c r="K215" s="2" t="s">
        <v>46</v>
      </c>
      <c r="L215" s="2">
        <v>1</v>
      </c>
      <c r="M215" s="2">
        <v>1580</v>
      </c>
      <c r="N215" s="2">
        <v>1580</v>
      </c>
      <c r="O215" s="12">
        <v>1</v>
      </c>
      <c r="P215" s="2"/>
      <c r="Q215" s="2"/>
      <c r="R215" s="14" t="s">
        <v>47</v>
      </c>
      <c r="S215" s="2"/>
      <c r="T215" s="2"/>
      <c r="U215" s="2"/>
      <c r="V215" s="2"/>
      <c r="W215" s="2" t="s">
        <v>371</v>
      </c>
      <c r="X215" s="6" t="s">
        <v>86</v>
      </c>
      <c r="Y215" s="6"/>
      <c r="Z215" s="2"/>
      <c r="AA215" s="2"/>
      <c r="AB215" s="15"/>
      <c r="AC215" s="2"/>
      <c r="AD215" s="2"/>
      <c r="AE215" s="2"/>
    </row>
    <row r="216" spans="1:31" x14ac:dyDescent="0.15">
      <c r="A216" s="4">
        <v>42365</v>
      </c>
      <c r="B216" s="5" t="s">
        <v>948</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371</v>
      </c>
      <c r="X216" s="6" t="s">
        <v>49</v>
      </c>
      <c r="Y216" s="6"/>
      <c r="Z216" s="7"/>
      <c r="AA216" s="7"/>
      <c r="AB216" s="7"/>
      <c r="AC216" s="7"/>
      <c r="AD216" s="7"/>
      <c r="AE216" s="7"/>
    </row>
    <row r="217" spans="1:31" x14ac:dyDescent="0.15">
      <c r="A217" s="4">
        <v>42365</v>
      </c>
      <c r="B217" s="5" t="s">
        <v>949</v>
      </c>
      <c r="C217" s="2">
        <v>8</v>
      </c>
      <c r="D217" s="6" t="s">
        <v>90</v>
      </c>
      <c r="E217" s="6" t="s">
        <v>107</v>
      </c>
      <c r="F217" s="2" t="s">
        <v>950</v>
      </c>
      <c r="G217" s="2" t="s">
        <v>951</v>
      </c>
      <c r="H217" s="2" t="s">
        <v>44</v>
      </c>
      <c r="I217" s="2" t="s">
        <v>43</v>
      </c>
      <c r="J217" s="6" t="s">
        <v>55</v>
      </c>
      <c r="K217" s="2" t="s">
        <v>66</v>
      </c>
      <c r="L217" s="2">
        <v>1</v>
      </c>
      <c r="M217" s="2">
        <v>1098</v>
      </c>
      <c r="N217" s="2">
        <v>987</v>
      </c>
      <c r="O217" s="12">
        <v>0.89890710382513705</v>
      </c>
      <c r="P217" s="2">
        <v>0.85</v>
      </c>
      <c r="Q217" s="2">
        <v>838</v>
      </c>
      <c r="R217" s="14" t="s">
        <v>1009</v>
      </c>
      <c r="S217" s="2" t="s">
        <v>1062</v>
      </c>
      <c r="T217" s="2">
        <v>13911196905</v>
      </c>
      <c r="U217" s="7"/>
      <c r="V217" s="7"/>
      <c r="W217" s="2" t="s">
        <v>371</v>
      </c>
      <c r="X217" s="6" t="s">
        <v>86</v>
      </c>
      <c r="Y217" s="6"/>
      <c r="Z217" s="7"/>
      <c r="AA217" s="7"/>
      <c r="AB217" s="7"/>
      <c r="AC217" s="7"/>
      <c r="AD217" s="7"/>
      <c r="AE217" s="7"/>
    </row>
    <row r="218" spans="1:31" x14ac:dyDescent="0.15">
      <c r="A218" s="4">
        <v>42365</v>
      </c>
      <c r="B218" s="5" t="s">
        <v>949</v>
      </c>
      <c r="C218" s="2">
        <v>8</v>
      </c>
      <c r="D218" s="6" t="s">
        <v>92</v>
      </c>
      <c r="E218" s="6" t="s">
        <v>91</v>
      </c>
      <c r="F218" s="2" t="s">
        <v>952</v>
      </c>
      <c r="G218" s="2" t="s">
        <v>953</v>
      </c>
      <c r="H218" s="2" t="s">
        <v>44</v>
      </c>
      <c r="I218" s="2" t="s">
        <v>43</v>
      </c>
      <c r="J218" s="6" t="s">
        <v>55</v>
      </c>
      <c r="K218" s="2" t="s">
        <v>66</v>
      </c>
      <c r="L218" s="2">
        <v>1</v>
      </c>
      <c r="M218" s="2">
        <v>1280</v>
      </c>
      <c r="N218" s="2">
        <v>1152</v>
      </c>
      <c r="O218" s="12">
        <v>0.9</v>
      </c>
      <c r="P218" s="2">
        <v>0.85</v>
      </c>
      <c r="Q218" s="2">
        <v>979</v>
      </c>
      <c r="R218" s="14" t="s">
        <v>1009</v>
      </c>
      <c r="S218" s="2" t="s">
        <v>1062</v>
      </c>
      <c r="T218" s="2"/>
      <c r="U218" s="2"/>
      <c r="V218" s="2"/>
      <c r="W218" s="2" t="s">
        <v>371</v>
      </c>
      <c r="X218" s="6" t="s">
        <v>86</v>
      </c>
      <c r="Y218" s="6"/>
      <c r="Z218" s="2"/>
      <c r="AA218" s="2"/>
      <c r="AB218" s="15"/>
      <c r="AC218" s="2"/>
      <c r="AD218" s="2"/>
      <c r="AE218" s="2"/>
    </row>
    <row r="219" spans="1:31" x14ac:dyDescent="0.15">
      <c r="A219" s="4">
        <v>42365</v>
      </c>
      <c r="B219" s="5" t="s">
        <v>949</v>
      </c>
      <c r="C219" s="2">
        <v>8</v>
      </c>
      <c r="D219" s="6" t="s">
        <v>50</v>
      </c>
      <c r="E219" s="6" t="s">
        <v>590</v>
      </c>
      <c r="F219" s="7"/>
      <c r="G219" s="2" t="s">
        <v>135</v>
      </c>
      <c r="H219" s="2" t="s">
        <v>44</v>
      </c>
      <c r="I219" s="2" t="s">
        <v>43</v>
      </c>
      <c r="J219" s="6" t="s">
        <v>55</v>
      </c>
      <c r="K219" s="2" t="s">
        <v>66</v>
      </c>
      <c r="L219" s="2">
        <v>1</v>
      </c>
      <c r="M219" s="2">
        <v>158</v>
      </c>
      <c r="N219" s="2">
        <v>126</v>
      </c>
      <c r="O219" s="12">
        <v>0.79746835443038</v>
      </c>
      <c r="P219" s="2">
        <v>0.7</v>
      </c>
      <c r="Q219" s="2">
        <v>88</v>
      </c>
      <c r="R219" s="14" t="s">
        <v>1009</v>
      </c>
      <c r="S219" s="2" t="s">
        <v>1062</v>
      </c>
      <c r="T219" s="7"/>
      <c r="U219" s="7"/>
      <c r="V219" s="7"/>
      <c r="W219" s="2" t="s">
        <v>371</v>
      </c>
      <c r="X219" s="6" t="s">
        <v>86</v>
      </c>
      <c r="Y219" s="6"/>
      <c r="Z219" s="7"/>
      <c r="AA219" s="7"/>
      <c r="AB219" s="7"/>
      <c r="AC219" s="7"/>
      <c r="AD219" s="7"/>
      <c r="AE219" s="7"/>
    </row>
    <row r="220" spans="1:31" x14ac:dyDescent="0.15">
      <c r="A220" s="4">
        <v>42365</v>
      </c>
      <c r="B220" s="5" t="s">
        <v>949</v>
      </c>
      <c r="C220" s="2">
        <v>8</v>
      </c>
      <c r="D220" s="6" t="s">
        <v>56</v>
      </c>
      <c r="E220" s="6" t="s">
        <v>79</v>
      </c>
      <c r="F220" s="2" t="s">
        <v>105</v>
      </c>
      <c r="G220" s="2" t="s">
        <v>262</v>
      </c>
      <c r="H220" s="2" t="s">
        <v>62</v>
      </c>
      <c r="I220" s="2" t="s">
        <v>53</v>
      </c>
      <c r="J220" s="6" t="s">
        <v>55</v>
      </c>
      <c r="K220" s="2" t="s">
        <v>66</v>
      </c>
      <c r="L220" s="2">
        <v>1</v>
      </c>
      <c r="M220" s="2">
        <v>158</v>
      </c>
      <c r="N220" s="2">
        <v>126</v>
      </c>
      <c r="O220" s="12">
        <v>0.79746835443038</v>
      </c>
      <c r="P220" s="2">
        <v>0.7</v>
      </c>
      <c r="Q220" s="2">
        <v>88</v>
      </c>
      <c r="R220" s="14" t="s">
        <v>1009</v>
      </c>
      <c r="S220" s="2" t="s">
        <v>1062</v>
      </c>
      <c r="T220" s="7"/>
      <c r="U220" s="7"/>
      <c r="V220" s="7"/>
      <c r="W220" s="2" t="s">
        <v>371</v>
      </c>
      <c r="X220" s="6" t="s">
        <v>86</v>
      </c>
      <c r="Y220" s="6"/>
      <c r="Z220" s="7"/>
      <c r="AA220" s="7"/>
      <c r="AB220" s="7"/>
      <c r="AC220" s="7"/>
      <c r="AD220" s="7"/>
      <c r="AE220" s="7"/>
    </row>
    <row r="221" spans="1:31" x14ac:dyDescent="0.15">
      <c r="A221" s="4">
        <v>42365</v>
      </c>
      <c r="B221" s="5" t="s">
        <v>949</v>
      </c>
      <c r="C221" s="2">
        <v>8</v>
      </c>
      <c r="D221" s="6" t="s">
        <v>100</v>
      </c>
      <c r="E221" s="6" t="s">
        <v>126</v>
      </c>
      <c r="F221" s="2" t="s">
        <v>954</v>
      </c>
      <c r="G221" s="2" t="s">
        <v>955</v>
      </c>
      <c r="H221" s="2" t="s">
        <v>44</v>
      </c>
      <c r="I221" s="2" t="s">
        <v>104</v>
      </c>
      <c r="J221" s="6" t="s">
        <v>55</v>
      </c>
      <c r="K221" s="2" t="s">
        <v>66</v>
      </c>
      <c r="L221" s="2">
        <v>1</v>
      </c>
      <c r="M221" s="2">
        <v>285</v>
      </c>
      <c r="N221" s="2">
        <v>285</v>
      </c>
      <c r="O221" s="12">
        <v>1</v>
      </c>
      <c r="P221" s="2">
        <v>1</v>
      </c>
      <c r="Q221" s="2">
        <v>285</v>
      </c>
      <c r="R221" s="14" t="s">
        <v>1009</v>
      </c>
      <c r="S221" s="2" t="s">
        <v>1062</v>
      </c>
      <c r="T221" s="7"/>
      <c r="U221" s="7"/>
      <c r="V221" s="7"/>
      <c r="W221" s="2" t="s">
        <v>371</v>
      </c>
      <c r="X221" s="6" t="s">
        <v>86</v>
      </c>
      <c r="Y221" s="6"/>
      <c r="Z221" s="7"/>
      <c r="AA221" s="7"/>
      <c r="AB221" s="7"/>
      <c r="AC221" s="7"/>
      <c r="AD221" s="7"/>
      <c r="AE221" s="7"/>
    </row>
    <row r="222" spans="1:31" x14ac:dyDescent="0.15">
      <c r="A222" s="4">
        <v>42365</v>
      </c>
      <c r="B222" s="5" t="s">
        <v>956</v>
      </c>
      <c r="C222" s="2">
        <v>9</v>
      </c>
      <c r="D222" s="6" t="s">
        <v>138</v>
      </c>
      <c r="E222" s="6" t="s">
        <v>957</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1063</v>
      </c>
      <c r="T222" s="7"/>
      <c r="U222" s="7"/>
      <c r="V222" s="7"/>
      <c r="W222" s="2" t="s">
        <v>54</v>
      </c>
      <c r="X222" s="6" t="s">
        <v>86</v>
      </c>
      <c r="Y222" s="6"/>
      <c r="Z222" s="7"/>
      <c r="AA222" s="7"/>
      <c r="AB222" s="7"/>
      <c r="AC222" s="7"/>
      <c r="AD222" s="7"/>
      <c r="AE222" s="7"/>
    </row>
    <row r="223" spans="1:31" x14ac:dyDescent="0.15">
      <c r="A223" s="4">
        <v>42365</v>
      </c>
      <c r="B223" s="5" t="s">
        <v>956</v>
      </c>
      <c r="C223" s="2">
        <v>9</v>
      </c>
      <c r="D223" s="6" t="s">
        <v>255</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1063</v>
      </c>
      <c r="T223" s="7"/>
      <c r="U223" s="7"/>
      <c r="V223" s="7"/>
      <c r="W223" s="2" t="s">
        <v>54</v>
      </c>
      <c r="X223" s="6" t="s">
        <v>86</v>
      </c>
      <c r="Y223" s="6"/>
      <c r="Z223" s="7"/>
      <c r="AA223" s="7"/>
      <c r="AB223" s="7"/>
      <c r="AC223" s="7"/>
      <c r="AD223" s="7"/>
      <c r="AE223" s="7"/>
    </row>
    <row r="224" spans="1:31" x14ac:dyDescent="0.15">
      <c r="A224" s="4">
        <v>42365</v>
      </c>
      <c r="B224" s="5" t="s">
        <v>958</v>
      </c>
      <c r="C224" s="2">
        <v>10</v>
      </c>
      <c r="D224" s="6" t="s">
        <v>50</v>
      </c>
      <c r="E224" s="6" t="s">
        <v>590</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959</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1009</v>
      </c>
      <c r="S225" s="2" t="s">
        <v>1064</v>
      </c>
      <c r="T225" s="2">
        <v>13801153295</v>
      </c>
      <c r="U225" s="7"/>
      <c r="V225" s="7"/>
      <c r="W225" s="2" t="s">
        <v>54</v>
      </c>
      <c r="X225" s="6" t="s">
        <v>86</v>
      </c>
      <c r="Y225" s="6"/>
    </row>
    <row r="226" spans="1:25" x14ac:dyDescent="0.15">
      <c r="A226" s="4">
        <v>42365</v>
      </c>
      <c r="B226" s="5" t="s">
        <v>959</v>
      </c>
      <c r="C226" s="2">
        <v>11</v>
      </c>
      <c r="D226" s="6" t="s">
        <v>83</v>
      </c>
      <c r="E226" s="6" t="s">
        <v>79</v>
      </c>
      <c r="F226" s="2" t="s">
        <v>960</v>
      </c>
      <c r="G226" s="2" t="s">
        <v>183</v>
      </c>
      <c r="H226" s="2" t="s">
        <v>44</v>
      </c>
      <c r="I226" s="2">
        <v>38</v>
      </c>
      <c r="J226" s="6" t="s">
        <v>55</v>
      </c>
      <c r="K226" s="2" t="s">
        <v>64</v>
      </c>
      <c r="L226" s="2">
        <v>1</v>
      </c>
      <c r="M226" s="2">
        <v>1800</v>
      </c>
      <c r="N226" s="2">
        <v>1600</v>
      </c>
      <c r="O226" s="12">
        <v>0.88888888888888895</v>
      </c>
      <c r="P226" s="2">
        <v>0.77500000000000002</v>
      </c>
      <c r="Q226" s="2">
        <v>1240</v>
      </c>
      <c r="R226" s="14" t="s">
        <v>1009</v>
      </c>
      <c r="S226" s="2" t="s">
        <v>1064</v>
      </c>
      <c r="T226" s="7"/>
      <c r="U226" s="7"/>
      <c r="V226" s="7"/>
      <c r="W226" s="2" t="s">
        <v>54</v>
      </c>
      <c r="X226" s="6" t="s">
        <v>86</v>
      </c>
      <c r="Y226" s="6"/>
    </row>
    <row r="227" spans="1:25" x14ac:dyDescent="0.15">
      <c r="A227" s="4">
        <v>42365</v>
      </c>
      <c r="B227" s="5" t="s">
        <v>961</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962</v>
      </c>
      <c r="C228" s="2">
        <v>13</v>
      </c>
      <c r="D228" s="6" t="s">
        <v>100</v>
      </c>
      <c r="E228" s="6" t="s">
        <v>126</v>
      </c>
      <c r="F228" s="2" t="s">
        <v>804</v>
      </c>
      <c r="G228" s="2" t="s">
        <v>721</v>
      </c>
      <c r="H228" s="2" t="s">
        <v>44</v>
      </c>
      <c r="I228" s="2" t="s">
        <v>153</v>
      </c>
      <c r="J228" s="6" t="s">
        <v>45</v>
      </c>
      <c r="K228" s="2" t="s">
        <v>66</v>
      </c>
      <c r="L228" s="2">
        <v>1</v>
      </c>
      <c r="M228" s="2">
        <v>288</v>
      </c>
      <c r="N228" s="2">
        <v>259</v>
      </c>
      <c r="O228" s="12">
        <v>0.89930555555555602</v>
      </c>
      <c r="P228" s="2">
        <v>0.85</v>
      </c>
      <c r="Q228" s="2">
        <v>220</v>
      </c>
      <c r="R228" s="14" t="s">
        <v>113</v>
      </c>
      <c r="S228" s="2" t="s">
        <v>1065</v>
      </c>
      <c r="T228" s="7"/>
      <c r="U228" s="7"/>
      <c r="V228" s="7"/>
      <c r="W228" s="2" t="s">
        <v>54</v>
      </c>
      <c r="X228" s="6" t="s">
        <v>86</v>
      </c>
      <c r="Y228" s="6"/>
    </row>
    <row r="229" spans="1:25" x14ac:dyDescent="0.15">
      <c r="A229" s="4">
        <v>42365</v>
      </c>
      <c r="B229" s="5" t="s">
        <v>963</v>
      </c>
      <c r="C229" s="2">
        <v>14</v>
      </c>
      <c r="D229" s="6" t="s">
        <v>90</v>
      </c>
      <c r="E229" s="6" t="s">
        <v>964</v>
      </c>
      <c r="F229" s="2" t="s">
        <v>244</v>
      </c>
      <c r="G229" s="2" t="s">
        <v>965</v>
      </c>
      <c r="H229" s="2" t="s">
        <v>62</v>
      </c>
      <c r="I229" s="2" t="s">
        <v>309</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x14ac:dyDescent="0.15">
      <c r="A230" s="4">
        <v>42366</v>
      </c>
      <c r="B230" s="17" t="s">
        <v>966</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371</v>
      </c>
      <c r="X230" s="6" t="s">
        <v>49</v>
      </c>
      <c r="Y230" s="6"/>
    </row>
    <row r="231" spans="1:25" x14ac:dyDescent="0.15">
      <c r="A231" s="4">
        <v>42366</v>
      </c>
      <c r="B231" s="5" t="s">
        <v>967</v>
      </c>
      <c r="C231" s="2">
        <v>2</v>
      </c>
      <c r="D231" s="6" t="s">
        <v>910</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371</v>
      </c>
      <c r="X231" s="6" t="s">
        <v>49</v>
      </c>
      <c r="Y231" s="6"/>
    </row>
    <row r="232" spans="1:25" x14ac:dyDescent="0.15">
      <c r="A232" s="4">
        <v>42366</v>
      </c>
      <c r="B232" s="5" t="s">
        <v>967</v>
      </c>
      <c r="C232" s="2">
        <v>2</v>
      </c>
      <c r="D232" s="6" t="s">
        <v>910</v>
      </c>
      <c r="E232" s="6" t="s">
        <v>41</v>
      </c>
      <c r="F232" s="2" t="s">
        <v>42</v>
      </c>
      <c r="G232" s="2" t="s">
        <v>163</v>
      </c>
      <c r="H232" s="2" t="s">
        <v>44</v>
      </c>
      <c r="I232" s="2" t="s">
        <v>263</v>
      </c>
      <c r="J232" s="6" t="s">
        <v>55</v>
      </c>
      <c r="K232" s="2" t="s">
        <v>64</v>
      </c>
      <c r="L232" s="2">
        <v>1</v>
      </c>
      <c r="M232" s="2">
        <v>190</v>
      </c>
      <c r="N232" s="2">
        <v>171</v>
      </c>
      <c r="O232" s="12">
        <v>0.9</v>
      </c>
      <c r="P232" s="7"/>
      <c r="Q232" s="7"/>
      <c r="R232" s="14" t="s">
        <v>47</v>
      </c>
      <c r="S232" s="7"/>
      <c r="T232" s="7"/>
      <c r="U232" s="7"/>
      <c r="V232" s="7"/>
      <c r="W232" s="2" t="s">
        <v>371</v>
      </c>
      <c r="X232" s="6" t="s">
        <v>49</v>
      </c>
      <c r="Y232" s="6"/>
    </row>
    <row r="233" spans="1:25" x14ac:dyDescent="0.15">
      <c r="A233" s="4">
        <v>42366</v>
      </c>
      <c r="B233" s="5" t="s">
        <v>968</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1066</v>
      </c>
      <c r="T233" s="7"/>
      <c r="U233" s="7"/>
      <c r="V233" s="7"/>
      <c r="W233" s="2" t="s">
        <v>54</v>
      </c>
      <c r="X233" s="6" t="s">
        <v>49</v>
      </c>
      <c r="Y233" s="6"/>
    </row>
    <row r="234" spans="1:25" x14ac:dyDescent="0.15">
      <c r="A234" s="4">
        <v>42366</v>
      </c>
      <c r="B234" s="5" t="s">
        <v>969</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x14ac:dyDescent="0.15">
      <c r="A235" s="4">
        <v>42366</v>
      </c>
      <c r="B235" s="5" t="s">
        <v>970</v>
      </c>
      <c r="C235" s="2">
        <v>5</v>
      </c>
      <c r="D235" s="6" t="s">
        <v>66</v>
      </c>
      <c r="E235" s="6" t="s">
        <v>120</v>
      </c>
      <c r="F235" s="2" t="s">
        <v>895</v>
      </c>
      <c r="G235" s="2" t="s">
        <v>135</v>
      </c>
      <c r="H235" s="2" t="s">
        <v>44</v>
      </c>
      <c r="I235" s="2" t="s">
        <v>141</v>
      </c>
      <c r="J235" s="6" t="s">
        <v>45</v>
      </c>
      <c r="K235" s="2" t="s">
        <v>66</v>
      </c>
      <c r="L235" s="2">
        <v>1</v>
      </c>
      <c r="M235" s="2">
        <v>3999</v>
      </c>
      <c r="N235" s="2">
        <v>3999</v>
      </c>
      <c r="O235" s="12">
        <v>1</v>
      </c>
      <c r="P235" s="2">
        <v>1</v>
      </c>
      <c r="Q235" s="2">
        <v>3999</v>
      </c>
      <c r="R235" s="14" t="s">
        <v>113</v>
      </c>
      <c r="S235" s="2" t="s">
        <v>1027</v>
      </c>
      <c r="T235" s="7"/>
      <c r="U235" s="7"/>
      <c r="V235" s="7"/>
      <c r="W235" s="2" t="s">
        <v>371</v>
      </c>
      <c r="X235" s="6" t="s">
        <v>257</v>
      </c>
      <c r="Y235" s="6"/>
    </row>
    <row r="236" spans="1:25" x14ac:dyDescent="0.15">
      <c r="A236" s="4">
        <v>42366</v>
      </c>
      <c r="B236" s="5" t="s">
        <v>970</v>
      </c>
      <c r="C236" s="2">
        <v>5</v>
      </c>
      <c r="D236" s="6" t="s">
        <v>143</v>
      </c>
      <c r="E236" s="6" t="s">
        <v>120</v>
      </c>
      <c r="F236" s="2" t="s">
        <v>801</v>
      </c>
      <c r="G236" s="2" t="s">
        <v>163</v>
      </c>
      <c r="H236" s="2" t="s">
        <v>44</v>
      </c>
      <c r="I236" s="2">
        <v>27.5</v>
      </c>
      <c r="J236" s="6" t="s">
        <v>45</v>
      </c>
      <c r="K236" s="2" t="s">
        <v>66</v>
      </c>
      <c r="L236" s="2">
        <v>1</v>
      </c>
      <c r="M236" s="2">
        <v>1960</v>
      </c>
      <c r="N236" s="2">
        <v>0</v>
      </c>
      <c r="O236" s="12">
        <v>0</v>
      </c>
      <c r="P236" s="7"/>
      <c r="Q236" s="7"/>
      <c r="R236" s="14" t="s">
        <v>113</v>
      </c>
      <c r="S236" s="2" t="s">
        <v>1027</v>
      </c>
      <c r="T236" s="7"/>
      <c r="U236" s="7"/>
      <c r="V236" s="7"/>
      <c r="W236" s="2" t="s">
        <v>371</v>
      </c>
      <c r="X236" s="6" t="s">
        <v>257</v>
      </c>
      <c r="Y236" s="6"/>
    </row>
    <row r="237" spans="1:25" x14ac:dyDescent="0.15">
      <c r="A237" s="4">
        <v>42366</v>
      </c>
      <c r="B237" s="5" t="s">
        <v>970</v>
      </c>
      <c r="C237" s="2">
        <v>5</v>
      </c>
      <c r="D237" s="6" t="s">
        <v>69</v>
      </c>
      <c r="E237" s="6" t="s">
        <v>185</v>
      </c>
      <c r="F237" s="2" t="s">
        <v>786</v>
      </c>
      <c r="G237" s="2" t="s">
        <v>971</v>
      </c>
      <c r="H237" s="2" t="s">
        <v>44</v>
      </c>
      <c r="I237" s="2" t="s">
        <v>72</v>
      </c>
      <c r="J237" s="6" t="s">
        <v>45</v>
      </c>
      <c r="K237" s="2" t="s">
        <v>66</v>
      </c>
      <c r="L237" s="2">
        <v>1</v>
      </c>
      <c r="M237" s="2">
        <v>1180</v>
      </c>
      <c r="N237" s="2">
        <v>1180</v>
      </c>
      <c r="O237" s="12">
        <v>1</v>
      </c>
      <c r="P237" s="2">
        <v>1</v>
      </c>
      <c r="Q237" s="2">
        <v>1180</v>
      </c>
      <c r="R237" s="14" t="s">
        <v>113</v>
      </c>
      <c r="S237" s="2" t="s">
        <v>1027</v>
      </c>
      <c r="T237" s="7"/>
      <c r="U237" s="7"/>
      <c r="V237" s="7"/>
      <c r="W237" s="2" t="s">
        <v>371</v>
      </c>
      <c r="X237" s="6" t="s">
        <v>257</v>
      </c>
      <c r="Y237" s="6"/>
    </row>
    <row r="238" spans="1:25" x14ac:dyDescent="0.15">
      <c r="A238" s="4">
        <v>42366</v>
      </c>
      <c r="B238" s="5" t="s">
        <v>970</v>
      </c>
      <c r="C238" s="2">
        <v>5</v>
      </c>
      <c r="D238" s="6" t="s">
        <v>647</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1027</v>
      </c>
      <c r="T238" s="7"/>
      <c r="U238" s="7"/>
      <c r="V238" s="7"/>
      <c r="W238" s="2" t="s">
        <v>371</v>
      </c>
      <c r="X238" s="6" t="s">
        <v>257</v>
      </c>
      <c r="Y238" s="6"/>
    </row>
    <row r="239" spans="1:25" x14ac:dyDescent="0.15">
      <c r="A239" s="4">
        <v>42366</v>
      </c>
      <c r="B239" s="5" t="s">
        <v>970</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1027</v>
      </c>
      <c r="T239" s="7"/>
      <c r="U239" s="7"/>
      <c r="V239" s="7"/>
      <c r="W239" s="2" t="s">
        <v>371</v>
      </c>
      <c r="X239" s="6" t="s">
        <v>257</v>
      </c>
      <c r="Y239" s="6"/>
    </row>
    <row r="240" spans="1:25" x14ac:dyDescent="0.15">
      <c r="A240" s="4">
        <v>42367</v>
      </c>
      <c r="B240" s="5" t="s">
        <v>972</v>
      </c>
      <c r="C240" s="2">
        <v>1</v>
      </c>
      <c r="D240" s="6" t="s">
        <v>56</v>
      </c>
      <c r="E240" s="6" t="s">
        <v>79</v>
      </c>
      <c r="F240" s="2" t="s">
        <v>105</v>
      </c>
      <c r="G240" s="2" t="s">
        <v>973</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974</v>
      </c>
      <c r="C241" s="2">
        <v>2</v>
      </c>
      <c r="D241" s="6" t="s">
        <v>224</v>
      </c>
      <c r="E241" s="6"/>
      <c r="F241" s="2" t="s">
        <v>932</v>
      </c>
      <c r="G241" s="2" t="s">
        <v>147</v>
      </c>
      <c r="H241" s="2" t="s">
        <v>62</v>
      </c>
      <c r="I241" s="2" t="s">
        <v>757</v>
      </c>
      <c r="J241" s="6" t="s">
        <v>63</v>
      </c>
      <c r="K241" s="2" t="s">
        <v>66</v>
      </c>
      <c r="L241" s="2">
        <v>1</v>
      </c>
      <c r="M241" s="2">
        <v>500</v>
      </c>
      <c r="N241" s="2">
        <v>500</v>
      </c>
      <c r="O241" s="12">
        <v>1</v>
      </c>
      <c r="P241" s="2">
        <v>1</v>
      </c>
      <c r="Q241" s="2">
        <v>500</v>
      </c>
      <c r="R241" s="14" t="s">
        <v>1009</v>
      </c>
      <c r="S241" s="2" t="s">
        <v>1051</v>
      </c>
      <c r="T241" s="7"/>
      <c r="U241" s="7"/>
      <c r="V241" s="7"/>
      <c r="W241" s="2" t="s">
        <v>54</v>
      </c>
      <c r="X241" s="6" t="s">
        <v>86</v>
      </c>
      <c r="Y241" s="6"/>
      <c r="Z241" s="7"/>
      <c r="AA241" s="7"/>
      <c r="AB241" s="7"/>
      <c r="AC241" s="7"/>
      <c r="AD241" s="7"/>
      <c r="AE241" s="7"/>
    </row>
    <row r="242" spans="1:31" x14ac:dyDescent="0.15">
      <c r="A242" s="4">
        <v>42367</v>
      </c>
      <c r="B242" s="5" t="s">
        <v>975</v>
      </c>
      <c r="C242" s="2">
        <v>3</v>
      </c>
      <c r="D242" s="6" t="s">
        <v>56</v>
      </c>
      <c r="E242" s="6" t="s">
        <v>52</v>
      </c>
      <c r="F242" s="7"/>
      <c r="G242" s="2" t="s">
        <v>976</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975</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977</v>
      </c>
      <c r="C244" s="2">
        <v>4</v>
      </c>
      <c r="D244" s="6" t="s">
        <v>66</v>
      </c>
      <c r="E244" s="6" t="s">
        <v>144</v>
      </c>
      <c r="F244" s="2" t="s">
        <v>794</v>
      </c>
      <c r="G244" s="2" t="s">
        <v>241</v>
      </c>
      <c r="H244" s="2" t="s">
        <v>44</v>
      </c>
      <c r="I244" s="2" t="s">
        <v>238</v>
      </c>
      <c r="J244" s="6" t="s">
        <v>55</v>
      </c>
      <c r="K244" s="2" t="s">
        <v>66</v>
      </c>
      <c r="L244" s="2">
        <v>1</v>
      </c>
      <c r="M244" s="2">
        <v>4599</v>
      </c>
      <c r="N244" s="2">
        <v>4599</v>
      </c>
      <c r="O244" s="12">
        <v>1</v>
      </c>
      <c r="P244" s="2">
        <v>1</v>
      </c>
      <c r="Q244" s="2">
        <v>4599</v>
      </c>
      <c r="R244" s="14" t="s">
        <v>113</v>
      </c>
      <c r="S244" s="2" t="s">
        <v>1053</v>
      </c>
      <c r="T244" s="7"/>
      <c r="U244" s="7"/>
      <c r="V244" s="7"/>
      <c r="W244" s="2" t="s">
        <v>54</v>
      </c>
      <c r="X244" s="6" t="s">
        <v>257</v>
      </c>
      <c r="Y244" s="6"/>
      <c r="Z244" s="7"/>
      <c r="AA244" s="7"/>
      <c r="AB244" s="7"/>
      <c r="AC244" s="7"/>
      <c r="AD244" s="7"/>
      <c r="AE244" s="7"/>
    </row>
    <row r="245" spans="1:31" x14ac:dyDescent="0.15">
      <c r="A245" s="4">
        <v>42367</v>
      </c>
      <c r="B245" s="5" t="s">
        <v>977</v>
      </c>
      <c r="C245" s="2">
        <v>4</v>
      </c>
      <c r="D245" s="6" t="s">
        <v>143</v>
      </c>
      <c r="E245" s="6" t="s">
        <v>120</v>
      </c>
      <c r="F245" s="2" t="s">
        <v>795</v>
      </c>
      <c r="G245" s="2" t="s">
        <v>71</v>
      </c>
      <c r="H245" s="2" t="s">
        <v>44</v>
      </c>
      <c r="I245" s="2">
        <v>23.5</v>
      </c>
      <c r="J245" s="6" t="s">
        <v>55</v>
      </c>
      <c r="K245" s="2" t="s">
        <v>66</v>
      </c>
      <c r="L245" s="2">
        <v>1</v>
      </c>
      <c r="M245" s="2">
        <v>2190</v>
      </c>
      <c r="N245" s="2">
        <v>0</v>
      </c>
      <c r="O245" s="12">
        <v>0</v>
      </c>
      <c r="P245" s="7"/>
      <c r="Q245" s="7"/>
      <c r="R245" s="14" t="s">
        <v>113</v>
      </c>
      <c r="S245" s="2" t="s">
        <v>1053</v>
      </c>
      <c r="T245" s="7"/>
      <c r="U245" s="7"/>
      <c r="V245" s="7"/>
      <c r="W245" s="2" t="s">
        <v>54</v>
      </c>
      <c r="X245" s="6" t="s">
        <v>257</v>
      </c>
      <c r="Y245" s="6"/>
      <c r="Z245" s="7"/>
      <c r="AA245" s="7"/>
      <c r="AB245" s="7"/>
      <c r="AC245" s="7"/>
      <c r="AD245" s="7"/>
      <c r="AE245" s="7"/>
    </row>
    <row r="246" spans="1:31" x14ac:dyDescent="0.15">
      <c r="A246" s="4">
        <v>42367</v>
      </c>
      <c r="B246" s="5" t="s">
        <v>977</v>
      </c>
      <c r="C246" s="2">
        <v>4</v>
      </c>
      <c r="D246" s="6" t="s">
        <v>146</v>
      </c>
      <c r="E246" s="6" t="s">
        <v>474</v>
      </c>
      <c r="F246" s="7"/>
      <c r="G246" s="2" t="s">
        <v>147</v>
      </c>
      <c r="H246" s="2" t="s">
        <v>44</v>
      </c>
      <c r="I246" s="2" t="s">
        <v>757</v>
      </c>
      <c r="J246" s="6" t="s">
        <v>55</v>
      </c>
      <c r="K246" s="2" t="s">
        <v>66</v>
      </c>
      <c r="L246" s="2">
        <v>1</v>
      </c>
      <c r="M246" s="2">
        <v>258</v>
      </c>
      <c r="N246" s="2">
        <v>0</v>
      </c>
      <c r="O246" s="12">
        <v>0</v>
      </c>
      <c r="P246" s="7"/>
      <c r="Q246" s="7"/>
      <c r="R246" s="14" t="s">
        <v>113</v>
      </c>
      <c r="S246" s="2" t="s">
        <v>1053</v>
      </c>
      <c r="T246" s="7"/>
      <c r="U246" s="7"/>
      <c r="V246" s="7"/>
      <c r="W246" s="2" t="s">
        <v>54</v>
      </c>
      <c r="X246" s="6" t="s">
        <v>257</v>
      </c>
      <c r="Y246" s="6"/>
      <c r="Z246" s="7"/>
      <c r="AA246" s="7"/>
      <c r="AB246" s="7"/>
      <c r="AC246" s="7"/>
      <c r="AD246" s="7"/>
      <c r="AE246" s="7"/>
    </row>
    <row r="247" spans="1:31" x14ac:dyDescent="0.15">
      <c r="A247" s="4">
        <v>42367</v>
      </c>
      <c r="B247" s="5" t="s">
        <v>977</v>
      </c>
      <c r="C247" s="2">
        <v>4</v>
      </c>
      <c r="D247" s="6" t="s">
        <v>647</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1053</v>
      </c>
      <c r="T247" s="7"/>
      <c r="U247" s="7"/>
      <c r="V247" s="7"/>
      <c r="W247" s="2" t="s">
        <v>54</v>
      </c>
      <c r="X247" s="6" t="s">
        <v>257</v>
      </c>
      <c r="Y247" s="6"/>
      <c r="Z247" s="7"/>
      <c r="AA247" s="7"/>
      <c r="AB247" s="7"/>
      <c r="AC247" s="7"/>
      <c r="AD247" s="7"/>
      <c r="AE247" s="7"/>
    </row>
    <row r="248" spans="1:31" x14ac:dyDescent="0.15">
      <c r="A248" s="4">
        <v>42367</v>
      </c>
      <c r="B248" s="5" t="s">
        <v>977</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1053</v>
      </c>
      <c r="T248" s="7"/>
      <c r="U248" s="7"/>
      <c r="V248" s="7"/>
      <c r="W248" s="2" t="s">
        <v>54</v>
      </c>
      <c r="X248" s="6" t="s">
        <v>257</v>
      </c>
      <c r="Y248" s="6"/>
      <c r="Z248" s="7"/>
      <c r="AA248" s="7"/>
      <c r="AB248" s="7"/>
      <c r="AC248" s="7"/>
      <c r="AD248" s="7"/>
      <c r="AE248" s="7"/>
    </row>
    <row r="249" spans="1:31" x14ac:dyDescent="0.15">
      <c r="A249" s="4">
        <v>42368</v>
      </c>
      <c r="B249" s="17" t="s">
        <v>978</v>
      </c>
      <c r="C249" s="2">
        <v>1</v>
      </c>
      <c r="D249" s="6" t="s">
        <v>75</v>
      </c>
      <c r="E249" s="6" t="s">
        <v>185</v>
      </c>
      <c r="F249" s="2" t="s">
        <v>979</v>
      </c>
      <c r="G249" s="2" t="s">
        <v>310</v>
      </c>
      <c r="H249" s="2" t="s">
        <v>44</v>
      </c>
      <c r="I249" s="2" t="s">
        <v>53</v>
      </c>
      <c r="J249" s="6" t="s">
        <v>45</v>
      </c>
      <c r="K249" s="2" t="s">
        <v>66</v>
      </c>
      <c r="L249" s="2">
        <v>1</v>
      </c>
      <c r="M249" s="2">
        <v>228</v>
      </c>
      <c r="N249" s="2">
        <v>228</v>
      </c>
      <c r="O249" s="12">
        <v>1</v>
      </c>
      <c r="P249" s="2">
        <v>1</v>
      </c>
      <c r="Q249" s="2">
        <v>128</v>
      </c>
      <c r="R249" s="14" t="s">
        <v>113</v>
      </c>
      <c r="S249" s="2" t="s">
        <v>1067</v>
      </c>
      <c r="T249" s="2"/>
      <c r="U249" s="2"/>
      <c r="V249" s="2"/>
      <c r="W249" s="2" t="s">
        <v>54</v>
      </c>
      <c r="X249" s="6" t="s">
        <v>49</v>
      </c>
      <c r="Y249" s="6"/>
      <c r="Z249" s="2"/>
      <c r="AA249" s="2">
        <v>128</v>
      </c>
      <c r="AB249" s="15" t="s">
        <v>1068</v>
      </c>
      <c r="AC249" s="2">
        <v>1</v>
      </c>
      <c r="AD249" s="2">
        <v>100</v>
      </c>
      <c r="AE249" s="2"/>
    </row>
    <row r="250" spans="1:31" x14ac:dyDescent="0.15">
      <c r="A250" s="4">
        <v>42368</v>
      </c>
      <c r="B250" s="5" t="s">
        <v>980</v>
      </c>
      <c r="C250" s="2">
        <v>2</v>
      </c>
      <c r="D250" s="6" t="s">
        <v>69</v>
      </c>
      <c r="E250" s="6" t="s">
        <v>185</v>
      </c>
      <c r="F250" s="2" t="s">
        <v>981</v>
      </c>
      <c r="G250" s="2" t="s">
        <v>80</v>
      </c>
      <c r="H250" s="2" t="s">
        <v>62</v>
      </c>
      <c r="I250" s="2" t="s">
        <v>72</v>
      </c>
      <c r="J250" s="6" t="s">
        <v>45</v>
      </c>
      <c r="K250" s="2" t="s">
        <v>66</v>
      </c>
      <c r="L250" s="2">
        <v>1</v>
      </c>
      <c r="M250" s="2">
        <v>780</v>
      </c>
      <c r="N250" s="2">
        <v>780</v>
      </c>
      <c r="O250" s="12">
        <v>1</v>
      </c>
      <c r="P250" s="2">
        <v>1</v>
      </c>
      <c r="Q250" s="2">
        <v>780</v>
      </c>
      <c r="R250" s="14" t="s">
        <v>113</v>
      </c>
      <c r="S250" s="2" t="s">
        <v>1028</v>
      </c>
      <c r="T250" s="7"/>
      <c r="U250" s="7"/>
      <c r="V250" s="7"/>
      <c r="W250" s="2" t="s">
        <v>54</v>
      </c>
      <c r="X250" s="6" t="s">
        <v>49</v>
      </c>
      <c r="Y250" s="6"/>
      <c r="Z250" s="7"/>
      <c r="AA250" s="7"/>
      <c r="AB250" s="7"/>
      <c r="AC250" s="7"/>
      <c r="AD250" s="7"/>
      <c r="AE250" s="7"/>
    </row>
    <row r="251" spans="1:31" x14ac:dyDescent="0.15">
      <c r="A251" s="4">
        <v>42368</v>
      </c>
      <c r="B251" s="5" t="s">
        <v>982</v>
      </c>
      <c r="C251" s="2">
        <v>3</v>
      </c>
      <c r="D251" s="6" t="s">
        <v>92</v>
      </c>
      <c r="E251" s="6" t="s">
        <v>91</v>
      </c>
      <c r="F251" s="2" t="s">
        <v>174</v>
      </c>
      <c r="G251" s="2" t="s">
        <v>983</v>
      </c>
      <c r="H251" s="2" t="s">
        <v>44</v>
      </c>
      <c r="I251" s="2" t="s">
        <v>72</v>
      </c>
      <c r="J251" s="6" t="s">
        <v>45</v>
      </c>
      <c r="K251" s="2" t="s">
        <v>66</v>
      </c>
      <c r="L251" s="2">
        <v>1</v>
      </c>
      <c r="M251" s="2">
        <v>1280</v>
      </c>
      <c r="N251" s="2">
        <v>1000</v>
      </c>
      <c r="O251" s="12">
        <v>0.78125</v>
      </c>
      <c r="P251" s="2">
        <v>0.625</v>
      </c>
      <c r="Q251" s="2">
        <v>625</v>
      </c>
      <c r="R251" s="14" t="s">
        <v>113</v>
      </c>
      <c r="S251" s="2" t="s">
        <v>1028</v>
      </c>
      <c r="T251" s="7"/>
      <c r="U251" s="7"/>
      <c r="V251" s="7"/>
      <c r="W251" s="2" t="s">
        <v>54</v>
      </c>
      <c r="X251" s="6" t="s">
        <v>49</v>
      </c>
      <c r="Y251" s="6"/>
      <c r="Z251" s="7"/>
      <c r="AA251" s="7"/>
      <c r="AB251" s="7"/>
      <c r="AC251" s="7"/>
      <c r="AD251" s="7"/>
      <c r="AE251" s="7"/>
    </row>
    <row r="252" spans="1:31" x14ac:dyDescent="0.15">
      <c r="A252" s="4">
        <v>42368</v>
      </c>
      <c r="B252" s="5" t="s">
        <v>982</v>
      </c>
      <c r="C252" s="2">
        <v>3</v>
      </c>
      <c r="D252" s="6" t="s">
        <v>100</v>
      </c>
      <c r="E252" s="6" t="s">
        <v>126</v>
      </c>
      <c r="F252" s="2" t="s">
        <v>984</v>
      </c>
      <c r="G252" s="2" t="s">
        <v>985</v>
      </c>
      <c r="H252" s="2" t="s">
        <v>44</v>
      </c>
      <c r="I252" s="2" t="s">
        <v>153</v>
      </c>
      <c r="J252" s="6" t="s">
        <v>45</v>
      </c>
      <c r="K252" s="2" t="s">
        <v>66</v>
      </c>
      <c r="L252" s="2">
        <v>1</v>
      </c>
      <c r="M252" s="2">
        <v>410</v>
      </c>
      <c r="N252" s="2">
        <v>350</v>
      </c>
      <c r="O252" s="12">
        <v>0.85365853658536595</v>
      </c>
      <c r="P252" s="2">
        <v>0.77500000000000002</v>
      </c>
      <c r="Q252" s="2">
        <v>271</v>
      </c>
      <c r="R252" s="14" t="s">
        <v>113</v>
      </c>
      <c r="S252" s="2" t="s">
        <v>1028</v>
      </c>
      <c r="T252" s="7"/>
      <c r="U252" s="7"/>
      <c r="V252" s="7"/>
      <c r="W252" s="2" t="s">
        <v>54</v>
      </c>
      <c r="X252" s="6" t="s">
        <v>49</v>
      </c>
      <c r="Y252" s="6"/>
      <c r="Z252" s="7"/>
      <c r="AA252" s="7"/>
      <c r="AB252" s="7"/>
      <c r="AC252" s="7"/>
      <c r="AD252" s="7"/>
      <c r="AE252" s="7"/>
    </row>
    <row r="253" spans="1:31" x14ac:dyDescent="0.15">
      <c r="A253" s="4">
        <v>42368</v>
      </c>
      <c r="B253" s="5" t="s">
        <v>986</v>
      </c>
      <c r="C253" s="2">
        <v>4</v>
      </c>
      <c r="D253" s="6" t="s">
        <v>138</v>
      </c>
      <c r="E253" s="6" t="s">
        <v>41</v>
      </c>
      <c r="F253" s="2" t="s">
        <v>987</v>
      </c>
      <c r="G253" s="2" t="s">
        <v>282</v>
      </c>
      <c r="H253" s="2" t="s">
        <v>44</v>
      </c>
      <c r="I253" s="2" t="s">
        <v>43</v>
      </c>
      <c r="J253" s="6" t="s">
        <v>63</v>
      </c>
      <c r="K253" s="2" t="s">
        <v>66</v>
      </c>
      <c r="L253" s="2">
        <v>1</v>
      </c>
      <c r="M253" s="2">
        <v>270</v>
      </c>
      <c r="N253" s="2">
        <v>200</v>
      </c>
      <c r="O253" s="12">
        <v>0.74074074074074103</v>
      </c>
      <c r="P253" s="2">
        <v>0.625</v>
      </c>
      <c r="Q253" s="2">
        <v>125</v>
      </c>
      <c r="R253" s="14" t="s">
        <v>113</v>
      </c>
      <c r="S253" s="2" t="s">
        <v>292</v>
      </c>
      <c r="T253" s="7"/>
      <c r="U253" s="7"/>
      <c r="V253" s="7"/>
      <c r="W253" s="2" t="s">
        <v>54</v>
      </c>
      <c r="X253" s="6" t="s">
        <v>49</v>
      </c>
      <c r="Y253" s="6"/>
      <c r="Z253" s="7"/>
      <c r="AA253" s="7"/>
      <c r="AB253" s="7"/>
      <c r="AC253" s="7"/>
      <c r="AD253" s="7"/>
      <c r="AE253" s="7"/>
    </row>
    <row r="254" spans="1:31" x14ac:dyDescent="0.15">
      <c r="A254" s="4">
        <v>42368</v>
      </c>
      <c r="B254" s="5" t="s">
        <v>986</v>
      </c>
      <c r="C254" s="2">
        <v>4</v>
      </c>
      <c r="D254" s="6" t="s">
        <v>154</v>
      </c>
      <c r="E254" s="6" t="s">
        <v>41</v>
      </c>
      <c r="F254" s="2" t="s">
        <v>169</v>
      </c>
      <c r="G254" s="2" t="s">
        <v>282</v>
      </c>
      <c r="H254" s="2" t="s">
        <v>44</v>
      </c>
      <c r="I254" s="2" t="s">
        <v>89</v>
      </c>
      <c r="J254" s="6" t="s">
        <v>63</v>
      </c>
      <c r="K254" s="2" t="s">
        <v>66</v>
      </c>
      <c r="L254" s="2">
        <v>1</v>
      </c>
      <c r="M254" s="2">
        <v>1055</v>
      </c>
      <c r="N254" s="2">
        <v>1000</v>
      </c>
      <c r="O254" s="12">
        <v>0.94786729857819896</v>
      </c>
      <c r="P254" s="2">
        <v>0.92500000000000004</v>
      </c>
      <c r="Q254" s="2">
        <v>925</v>
      </c>
      <c r="R254" s="14" t="s">
        <v>113</v>
      </c>
      <c r="S254" s="2" t="s">
        <v>292</v>
      </c>
      <c r="T254" s="7"/>
      <c r="U254" s="7"/>
      <c r="V254" s="7"/>
      <c r="W254" s="2" t="s">
        <v>54</v>
      </c>
      <c r="X254" s="6" t="s">
        <v>49</v>
      </c>
      <c r="Y254" s="6"/>
      <c r="Z254" s="7"/>
      <c r="AA254" s="7"/>
      <c r="AB254" s="7"/>
      <c r="AC254" s="7"/>
      <c r="AD254" s="7"/>
      <c r="AE254" s="7"/>
    </row>
    <row r="255" spans="1:31" x14ac:dyDescent="0.15">
      <c r="A255" s="4">
        <v>42368</v>
      </c>
      <c r="B255" s="5" t="s">
        <v>986</v>
      </c>
      <c r="C255" s="2">
        <v>4</v>
      </c>
      <c r="D255" s="6" t="s">
        <v>647</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292</v>
      </c>
      <c r="T255" s="7"/>
      <c r="U255" s="7"/>
      <c r="V255" s="7"/>
      <c r="W255" s="2" t="s">
        <v>54</v>
      </c>
      <c r="X255" s="6" t="s">
        <v>49</v>
      </c>
      <c r="Y255" s="6"/>
      <c r="Z255" s="7"/>
      <c r="AA255" s="7"/>
      <c r="AB255" s="7"/>
      <c r="AC255" s="7"/>
      <c r="AD255" s="7"/>
      <c r="AE255" s="7"/>
    </row>
    <row r="256" spans="1:31" x14ac:dyDescent="0.15">
      <c r="A256" s="4">
        <v>42368</v>
      </c>
      <c r="B256" s="5" t="s">
        <v>988</v>
      </c>
      <c r="C256" s="2">
        <v>5</v>
      </c>
      <c r="D256" s="6" t="s">
        <v>100</v>
      </c>
      <c r="E256" s="6" t="s">
        <v>126</v>
      </c>
      <c r="F256" s="2" t="s">
        <v>989</v>
      </c>
      <c r="G256" s="2" t="s">
        <v>85</v>
      </c>
      <c r="H256" s="2" t="s">
        <v>44</v>
      </c>
      <c r="I256" s="2" t="s">
        <v>153</v>
      </c>
      <c r="J256" s="6" t="s">
        <v>45</v>
      </c>
      <c r="K256" s="2" t="s">
        <v>66</v>
      </c>
      <c r="L256" s="2">
        <v>1</v>
      </c>
      <c r="M256" s="2">
        <v>240</v>
      </c>
      <c r="N256" s="2">
        <v>240</v>
      </c>
      <c r="O256" s="12">
        <v>1</v>
      </c>
      <c r="P256" s="2">
        <v>1</v>
      </c>
      <c r="Q256" s="2">
        <v>240</v>
      </c>
      <c r="R256" s="14" t="s">
        <v>113</v>
      </c>
      <c r="S256" s="2" t="s">
        <v>1012</v>
      </c>
      <c r="T256" s="7"/>
      <c r="U256" s="7"/>
      <c r="V256" s="7"/>
      <c r="W256" s="2" t="s">
        <v>371</v>
      </c>
      <c r="X256" s="6" t="s">
        <v>257</v>
      </c>
      <c r="Y256" s="6"/>
      <c r="Z256" s="7"/>
      <c r="AA256" s="7"/>
      <c r="AB256" s="7"/>
      <c r="AC256" s="7"/>
      <c r="AD256" s="7"/>
      <c r="AE256" s="7"/>
    </row>
    <row r="257" spans="1:31" x14ac:dyDescent="0.15">
      <c r="A257" s="4">
        <v>42368</v>
      </c>
      <c r="B257" s="5" t="s">
        <v>990</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371</v>
      </c>
      <c r="X257" s="6" t="s">
        <v>49</v>
      </c>
      <c r="Y257" s="6"/>
      <c r="Z257" s="7"/>
      <c r="AA257" s="7"/>
      <c r="AB257" s="7"/>
      <c r="AC257" s="7"/>
      <c r="AD257" s="7"/>
      <c r="AE257" s="7"/>
    </row>
    <row r="258" spans="1:31" x14ac:dyDescent="0.15">
      <c r="A258" s="4">
        <v>42368</v>
      </c>
      <c r="B258" s="5" t="s">
        <v>991</v>
      </c>
      <c r="C258" s="2">
        <v>7</v>
      </c>
      <c r="D258" s="6" t="s">
        <v>138</v>
      </c>
      <c r="E258" s="6" t="s">
        <v>41</v>
      </c>
      <c r="F258" s="2" t="s">
        <v>987</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371</v>
      </c>
      <c r="X258" s="6" t="s">
        <v>49</v>
      </c>
      <c r="Y258" s="6"/>
      <c r="Z258" s="7"/>
      <c r="AA258" s="7"/>
      <c r="AB258" s="7"/>
      <c r="AC258" s="7"/>
      <c r="AD258" s="7"/>
      <c r="AE258" s="7"/>
    </row>
    <row r="259" spans="1:31" x14ac:dyDescent="0.15">
      <c r="A259" s="4">
        <v>42368</v>
      </c>
      <c r="B259" s="5" t="s">
        <v>992</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371</v>
      </c>
      <c r="X259" s="6" t="s">
        <v>49</v>
      </c>
      <c r="Y259" s="6"/>
      <c r="Z259" s="7"/>
      <c r="AA259" s="7"/>
      <c r="AB259" s="7"/>
      <c r="AC259" s="7"/>
      <c r="AD259" s="7"/>
      <c r="AE259" s="7"/>
    </row>
    <row r="260" spans="1:31" x14ac:dyDescent="0.15">
      <c r="A260" s="4">
        <v>42368</v>
      </c>
      <c r="B260" s="5" t="s">
        <v>993</v>
      </c>
      <c r="C260" s="2">
        <v>9</v>
      </c>
      <c r="D260" s="6" t="s">
        <v>69</v>
      </c>
      <c r="E260" s="6" t="s">
        <v>70</v>
      </c>
      <c r="F260" s="2" t="s">
        <v>119</v>
      </c>
      <c r="G260" s="2" t="s">
        <v>771</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x14ac:dyDescent="0.15">
      <c r="A261" s="4">
        <v>42369</v>
      </c>
      <c r="B261" s="5" t="s">
        <v>1069</v>
      </c>
      <c r="C261" s="2">
        <v>1</v>
      </c>
      <c r="D261" s="6" t="s">
        <v>75</v>
      </c>
      <c r="E261" s="6" t="s">
        <v>204</v>
      </c>
      <c r="F261" s="2" t="s">
        <v>917</v>
      </c>
      <c r="G261" s="2" t="s">
        <v>283</v>
      </c>
      <c r="H261" s="2" t="s">
        <v>62</v>
      </c>
      <c r="I261" s="2" t="s">
        <v>53</v>
      </c>
      <c r="J261" s="6" t="s">
        <v>45</v>
      </c>
      <c r="K261" s="2" t="s">
        <v>66</v>
      </c>
      <c r="L261" s="2">
        <v>1</v>
      </c>
      <c r="M261" s="2">
        <v>1130</v>
      </c>
      <c r="N261" s="2">
        <v>678</v>
      </c>
      <c r="O261" s="12">
        <v>0.6</v>
      </c>
      <c r="P261" s="2">
        <v>0.4</v>
      </c>
      <c r="Q261" s="2">
        <v>224</v>
      </c>
      <c r="R261" s="14" t="s">
        <v>113</v>
      </c>
      <c r="S261" s="2" t="s">
        <v>1070</v>
      </c>
      <c r="T261" s="7"/>
      <c r="U261" s="7"/>
      <c r="V261" s="7"/>
      <c r="W261" s="2" t="s">
        <v>371</v>
      </c>
      <c r="X261" s="6" t="s">
        <v>86</v>
      </c>
      <c r="Y261" s="6"/>
      <c r="Z261" s="7"/>
      <c r="AA261" s="2">
        <v>560</v>
      </c>
      <c r="AB261" s="7"/>
      <c r="AC261" s="7"/>
      <c r="AD261" s="7"/>
      <c r="AE261" s="7"/>
    </row>
    <row r="262" spans="1:31" x14ac:dyDescent="0.15">
      <c r="A262" s="4">
        <v>42369</v>
      </c>
      <c r="B262" s="5" t="s">
        <v>1071</v>
      </c>
      <c r="C262" s="2">
        <v>2</v>
      </c>
      <c r="D262" s="6" t="s">
        <v>100</v>
      </c>
      <c r="E262" s="6" t="s">
        <v>126</v>
      </c>
      <c r="F262" s="2" t="s">
        <v>1072</v>
      </c>
      <c r="G262" s="2" t="s">
        <v>1073</v>
      </c>
      <c r="H262" s="2" t="s">
        <v>44</v>
      </c>
      <c r="I262" s="2" t="s">
        <v>153</v>
      </c>
      <c r="J262" s="6" t="s">
        <v>55</v>
      </c>
      <c r="K262" s="2" t="s">
        <v>66</v>
      </c>
      <c r="L262" s="2">
        <v>1</v>
      </c>
      <c r="M262" s="2">
        <v>288</v>
      </c>
      <c r="N262" s="2">
        <v>259</v>
      </c>
      <c r="O262" s="12">
        <v>0.89930555555555602</v>
      </c>
      <c r="P262" s="2">
        <v>0.85</v>
      </c>
      <c r="Q262" s="2">
        <v>220</v>
      </c>
      <c r="R262" s="14" t="s">
        <v>113</v>
      </c>
      <c r="S262" s="2" t="s">
        <v>1014</v>
      </c>
      <c r="T262" s="7"/>
      <c r="U262" s="7"/>
      <c r="V262" s="7"/>
      <c r="W262" s="2" t="s">
        <v>54</v>
      </c>
      <c r="X262" s="6" t="s">
        <v>86</v>
      </c>
      <c r="Y262" s="6"/>
      <c r="Z262" s="7"/>
      <c r="AA262" s="7"/>
      <c r="AB262" s="7"/>
      <c r="AC262" s="7"/>
      <c r="AD262" s="7"/>
      <c r="AE262" s="7"/>
    </row>
    <row r="263" spans="1:31" x14ac:dyDescent="0.15">
      <c r="A263" s="4">
        <v>42369</v>
      </c>
      <c r="B263" s="5" t="s">
        <v>1074</v>
      </c>
      <c r="C263" s="2">
        <v>3</v>
      </c>
      <c r="D263" s="6" t="s">
        <v>64</v>
      </c>
      <c r="E263" s="6" t="s">
        <v>101</v>
      </c>
      <c r="F263" s="2" t="s">
        <v>1075</v>
      </c>
      <c r="G263" s="7"/>
      <c r="H263" s="2" t="s">
        <v>44</v>
      </c>
      <c r="I263" s="2" t="s">
        <v>285</v>
      </c>
      <c r="J263" s="6" t="s">
        <v>45</v>
      </c>
      <c r="K263" s="2" t="s">
        <v>64</v>
      </c>
      <c r="L263" s="2">
        <v>1</v>
      </c>
      <c r="M263" s="2">
        <v>4780</v>
      </c>
      <c r="N263" s="2">
        <v>3800</v>
      </c>
      <c r="O263" s="12">
        <v>0.79497907949790803</v>
      </c>
      <c r="P263" s="2">
        <v>0.7</v>
      </c>
      <c r="Q263" s="2">
        <v>2660</v>
      </c>
      <c r="R263" s="14" t="s">
        <v>165</v>
      </c>
      <c r="S263" s="2" t="s">
        <v>1076</v>
      </c>
      <c r="T263" s="2">
        <v>18500858889</v>
      </c>
      <c r="U263" s="2" t="s">
        <v>1077</v>
      </c>
      <c r="V263" s="7"/>
      <c r="W263" s="2" t="s">
        <v>54</v>
      </c>
      <c r="X263" s="6" t="s">
        <v>86</v>
      </c>
      <c r="Y263" s="6"/>
      <c r="Z263" s="7"/>
      <c r="AA263" s="7"/>
      <c r="AB263" s="7"/>
      <c r="AC263" s="7"/>
      <c r="AD263" s="7"/>
      <c r="AE263" s="7"/>
    </row>
    <row r="264" spans="1:31" x14ac:dyDescent="0.15">
      <c r="A264" s="4">
        <v>42369</v>
      </c>
      <c r="B264" s="5" t="s">
        <v>1074</v>
      </c>
      <c r="C264" s="2">
        <v>3</v>
      </c>
      <c r="D264" s="6" t="s">
        <v>102</v>
      </c>
      <c r="E264" s="6" t="s">
        <v>130</v>
      </c>
      <c r="F264" s="2" t="s">
        <v>152</v>
      </c>
      <c r="G264" s="2" t="s">
        <v>924</v>
      </c>
      <c r="H264" s="2" t="s">
        <v>44</v>
      </c>
      <c r="I264" s="2" t="s">
        <v>104</v>
      </c>
      <c r="J264" s="6" t="s">
        <v>45</v>
      </c>
      <c r="K264" s="2" t="s">
        <v>64</v>
      </c>
      <c r="L264" s="2">
        <v>1</v>
      </c>
      <c r="M264" s="2">
        <v>2560</v>
      </c>
      <c r="N264" s="2">
        <v>2000</v>
      </c>
      <c r="O264" s="12">
        <v>0.78125</v>
      </c>
      <c r="P264" s="2">
        <v>0.625</v>
      </c>
      <c r="Q264" s="2">
        <v>1250</v>
      </c>
      <c r="R264" s="14" t="s">
        <v>165</v>
      </c>
      <c r="S264" s="2" t="s">
        <v>1076</v>
      </c>
      <c r="T264" s="7"/>
      <c r="U264" s="7"/>
      <c r="V264" s="7"/>
      <c r="W264" s="2" t="s">
        <v>54</v>
      </c>
      <c r="X264" s="6" t="s">
        <v>86</v>
      </c>
      <c r="Y264" s="6"/>
      <c r="Z264" s="7"/>
      <c r="AA264" s="7"/>
      <c r="AB264" s="7"/>
      <c r="AC264" s="7"/>
      <c r="AD264" s="7"/>
      <c r="AE264" s="7"/>
    </row>
    <row r="265" spans="1:31" x14ac:dyDescent="0.15">
      <c r="A265" s="4">
        <v>42369</v>
      </c>
      <c r="B265" s="5" t="s">
        <v>1074</v>
      </c>
      <c r="C265" s="2">
        <v>3</v>
      </c>
      <c r="D265" s="6" t="s">
        <v>64</v>
      </c>
      <c r="E265" s="6" t="s">
        <v>101</v>
      </c>
      <c r="F265" s="2" t="s">
        <v>1078</v>
      </c>
      <c r="G265" s="7"/>
      <c r="H265" s="2" t="s">
        <v>44</v>
      </c>
      <c r="I265" s="2" t="s">
        <v>1079</v>
      </c>
      <c r="J265" s="6" t="s">
        <v>45</v>
      </c>
      <c r="K265" s="2" t="s">
        <v>64</v>
      </c>
      <c r="L265" s="2">
        <v>1</v>
      </c>
      <c r="M265" s="2">
        <v>3280</v>
      </c>
      <c r="N265" s="2">
        <v>2500</v>
      </c>
      <c r="O265" s="12">
        <v>0.76219512195121997</v>
      </c>
      <c r="P265" s="2">
        <v>0.625</v>
      </c>
      <c r="Q265" s="2">
        <v>1562</v>
      </c>
      <c r="R265" s="14" t="s">
        <v>165</v>
      </c>
      <c r="S265" s="2" t="s">
        <v>1076</v>
      </c>
      <c r="T265" s="7"/>
      <c r="U265" s="7"/>
      <c r="V265" s="7"/>
      <c r="W265" s="2" t="s">
        <v>54</v>
      </c>
      <c r="X265" s="6" t="s">
        <v>86</v>
      </c>
      <c r="Y265" s="6"/>
      <c r="Z265" s="7"/>
      <c r="AA265" s="7"/>
      <c r="AB265" s="7"/>
      <c r="AC265" s="7"/>
      <c r="AD265" s="7"/>
      <c r="AE265" s="7"/>
    </row>
    <row r="266" spans="1:31" x14ac:dyDescent="0.15">
      <c r="A266" s="4">
        <v>42369</v>
      </c>
      <c r="B266" s="5" t="s">
        <v>1074</v>
      </c>
      <c r="C266" s="2">
        <v>3</v>
      </c>
      <c r="D266" s="6" t="s">
        <v>102</v>
      </c>
      <c r="E266" s="6" t="s">
        <v>130</v>
      </c>
      <c r="F266" s="2" t="s">
        <v>1080</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1076</v>
      </c>
      <c r="T266" s="7"/>
      <c r="U266" s="7"/>
      <c r="V266" s="7"/>
      <c r="W266" s="2" t="s">
        <v>54</v>
      </c>
      <c r="X266" s="6" t="s">
        <v>86</v>
      </c>
      <c r="Y266" s="6"/>
      <c r="Z266" s="7"/>
      <c r="AA266" s="7"/>
      <c r="AB266" s="7"/>
      <c r="AC266" s="7"/>
      <c r="AD266" s="7"/>
      <c r="AE266" s="7"/>
    </row>
    <row r="267" spans="1:31" x14ac:dyDescent="0.15">
      <c r="A267" s="4">
        <v>42369</v>
      </c>
      <c r="B267" s="5" t="s">
        <v>1074</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1076</v>
      </c>
      <c r="T267" s="7"/>
      <c r="U267" s="7"/>
      <c r="V267" s="7"/>
      <c r="W267" s="2" t="s">
        <v>54</v>
      </c>
      <c r="X267" s="6" t="s">
        <v>86</v>
      </c>
      <c r="Y267" s="6"/>
      <c r="Z267" s="7"/>
      <c r="AA267" s="7"/>
      <c r="AB267" s="7"/>
      <c r="AC267" s="7"/>
      <c r="AD267" s="7"/>
      <c r="AE267" s="7"/>
    </row>
    <row r="268" spans="1:31" x14ac:dyDescent="0.15">
      <c r="A268" s="4">
        <v>42369</v>
      </c>
      <c r="B268" s="5" t="s">
        <v>1074</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1076</v>
      </c>
      <c r="T268" s="7"/>
      <c r="U268" s="7"/>
      <c r="V268" s="7"/>
      <c r="W268" s="2" t="s">
        <v>54</v>
      </c>
      <c r="X268" s="6" t="s">
        <v>86</v>
      </c>
      <c r="Y268" s="6"/>
      <c r="Z268" s="7"/>
      <c r="AA268" s="7"/>
      <c r="AB268" s="7"/>
      <c r="AC268" s="7"/>
      <c r="AD268" s="7"/>
      <c r="AE268" s="7"/>
    </row>
    <row r="269" spans="1:31" x14ac:dyDescent="0.15">
      <c r="A269" s="4">
        <v>42369</v>
      </c>
      <c r="B269" s="5" t="s">
        <v>1081</v>
      </c>
      <c r="C269" s="2">
        <v>4</v>
      </c>
      <c r="D269" s="6" t="s">
        <v>910</v>
      </c>
      <c r="E269" s="6" t="s">
        <v>41</v>
      </c>
      <c r="F269" s="2" t="s">
        <v>42</v>
      </c>
      <c r="G269" s="2" t="s">
        <v>282</v>
      </c>
      <c r="H269" s="2" t="s">
        <v>44</v>
      </c>
      <c r="I269" s="2" t="s">
        <v>72</v>
      </c>
      <c r="J269" s="6" t="s">
        <v>45</v>
      </c>
      <c r="K269" s="2" t="s">
        <v>64</v>
      </c>
      <c r="L269" s="2">
        <v>1</v>
      </c>
      <c r="M269" s="2">
        <v>190</v>
      </c>
      <c r="N269" s="2">
        <v>190</v>
      </c>
      <c r="O269" s="12">
        <v>1</v>
      </c>
      <c r="P269" s="2">
        <v>1</v>
      </c>
      <c r="Q269" s="2">
        <v>190</v>
      </c>
      <c r="R269" s="14" t="s">
        <v>165</v>
      </c>
      <c r="S269" s="2" t="s">
        <v>1076</v>
      </c>
      <c r="T269" s="7"/>
      <c r="U269" s="7"/>
      <c r="V269" s="7"/>
      <c r="W269" s="2" t="s">
        <v>54</v>
      </c>
      <c r="X269" s="6" t="s">
        <v>49</v>
      </c>
      <c r="Y269" s="6"/>
      <c r="Z269" s="7"/>
      <c r="AA269" s="7"/>
      <c r="AB269" s="7"/>
      <c r="AC269" s="7"/>
      <c r="AD269" s="7"/>
      <c r="AE269" s="7"/>
    </row>
    <row r="270" spans="1:31" x14ac:dyDescent="0.15">
      <c r="A270" s="4">
        <v>42369</v>
      </c>
      <c r="B270" s="5" t="s">
        <v>1082</v>
      </c>
      <c r="C270" s="2">
        <v>5</v>
      </c>
      <c r="D270" s="6" t="s">
        <v>66</v>
      </c>
      <c r="E270" s="6" t="s">
        <v>144</v>
      </c>
      <c r="F270" s="2" t="s">
        <v>1083</v>
      </c>
      <c r="G270" s="2" t="s">
        <v>1084</v>
      </c>
      <c r="H270" s="2" t="s">
        <v>44</v>
      </c>
      <c r="I270" s="2" t="s">
        <v>141</v>
      </c>
      <c r="J270" s="6" t="s">
        <v>45</v>
      </c>
      <c r="K270" s="2" t="s">
        <v>66</v>
      </c>
      <c r="L270" s="2">
        <v>1</v>
      </c>
      <c r="M270" s="2">
        <v>3750</v>
      </c>
      <c r="N270" s="2">
        <v>3187</v>
      </c>
      <c r="O270" s="12">
        <v>0.84986666666666699</v>
      </c>
      <c r="P270" s="2">
        <v>0.77500000000000002</v>
      </c>
      <c r="Q270" s="2">
        <v>2469</v>
      </c>
      <c r="R270" s="14" t="s">
        <v>113</v>
      </c>
      <c r="S270" s="2" t="s">
        <v>1060</v>
      </c>
      <c r="T270" s="2"/>
      <c r="U270" s="2"/>
      <c r="V270" s="2"/>
      <c r="W270" s="2" t="s">
        <v>54</v>
      </c>
      <c r="X270" s="6" t="s">
        <v>86</v>
      </c>
      <c r="Y270" s="6"/>
      <c r="Z270" s="2"/>
      <c r="AA270" s="2"/>
      <c r="AB270" s="15"/>
      <c r="AC270" s="2"/>
      <c r="AD270" s="2"/>
      <c r="AE270" s="2"/>
    </row>
    <row r="271" spans="1:31" x14ac:dyDescent="0.15">
      <c r="A271" s="4">
        <v>42369</v>
      </c>
      <c r="B271" s="5" t="s">
        <v>1085</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1086</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1087</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1014</v>
      </c>
      <c r="T273" s="7"/>
      <c r="U273" s="7"/>
      <c r="V273" s="7"/>
      <c r="W273" s="2" t="s">
        <v>54</v>
      </c>
      <c r="X273" s="6" t="s">
        <v>49</v>
      </c>
      <c r="Y273" s="6"/>
      <c r="Z273" s="7"/>
      <c r="AA273" s="7"/>
      <c r="AB273" s="7"/>
      <c r="AC273" s="7"/>
      <c r="AD273" s="7"/>
      <c r="AE273" s="7"/>
    </row>
    <row r="274" spans="1:31" x14ac:dyDescent="0.15">
      <c r="A274" s="4">
        <v>42370</v>
      </c>
      <c r="B274" s="5" t="s">
        <v>1088</v>
      </c>
      <c r="C274" s="2">
        <v>1</v>
      </c>
      <c r="D274" s="6" t="s">
        <v>75</v>
      </c>
      <c r="E274" s="6" t="s">
        <v>185</v>
      </c>
      <c r="F274" s="2" t="s">
        <v>879</v>
      </c>
      <c r="G274" s="2" t="s">
        <v>283</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1089</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371</v>
      </c>
      <c r="X275" s="6" t="s">
        <v>49</v>
      </c>
      <c r="Y275" s="6"/>
      <c r="Z275" s="7"/>
      <c r="AA275" s="7"/>
      <c r="AB275" s="7"/>
      <c r="AC275" s="7"/>
      <c r="AD275" s="7"/>
      <c r="AE275" s="7"/>
    </row>
    <row r="276" spans="1:31" x14ac:dyDescent="0.15">
      <c r="A276" s="4">
        <v>42370</v>
      </c>
      <c r="B276" s="5" t="s">
        <v>1089</v>
      </c>
      <c r="C276" s="2">
        <v>2</v>
      </c>
      <c r="D276" s="6" t="s">
        <v>50</v>
      </c>
      <c r="E276" s="6" t="s">
        <v>590</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371</v>
      </c>
      <c r="X276" s="6" t="s">
        <v>49</v>
      </c>
      <c r="Y276" s="6"/>
      <c r="Z276" s="7"/>
      <c r="AA276" s="7"/>
      <c r="AB276" s="7"/>
      <c r="AC276" s="7"/>
      <c r="AD276" s="7"/>
      <c r="AE276" s="7"/>
    </row>
    <row r="277" spans="1:31" x14ac:dyDescent="0.15">
      <c r="A277" s="4">
        <v>42370</v>
      </c>
      <c r="B277" s="5" t="s">
        <v>1090</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371</v>
      </c>
      <c r="X277" s="6" t="s">
        <v>49</v>
      </c>
      <c r="Y277" s="6"/>
      <c r="Z277" s="7"/>
      <c r="AA277" s="7"/>
      <c r="AB277" s="7"/>
      <c r="AC277" s="7"/>
      <c r="AD277" s="7"/>
      <c r="AE277" s="7"/>
    </row>
    <row r="278" spans="1:31" x14ac:dyDescent="0.15">
      <c r="A278" s="4">
        <v>42370</v>
      </c>
      <c r="B278" s="5" t="s">
        <v>1091</v>
      </c>
      <c r="C278" s="2">
        <v>4</v>
      </c>
      <c r="D278" s="6" t="s">
        <v>122</v>
      </c>
      <c r="E278" s="6" t="s">
        <v>123</v>
      </c>
      <c r="F278" s="2" t="s">
        <v>1092</v>
      </c>
      <c r="G278" s="2" t="s">
        <v>163</v>
      </c>
      <c r="H278" s="2" t="s">
        <v>62</v>
      </c>
      <c r="I278" s="2" t="s">
        <v>89</v>
      </c>
      <c r="J278" s="6" t="s">
        <v>45</v>
      </c>
      <c r="K278" s="2" t="s">
        <v>66</v>
      </c>
      <c r="L278" s="2">
        <v>1</v>
      </c>
      <c r="M278" s="2">
        <v>880</v>
      </c>
      <c r="N278" s="2">
        <v>748</v>
      </c>
      <c r="O278" s="12">
        <v>0.85</v>
      </c>
      <c r="P278" s="2">
        <v>0.77500000000000002</v>
      </c>
      <c r="Q278" s="2">
        <v>406</v>
      </c>
      <c r="R278" s="14" t="s">
        <v>113</v>
      </c>
      <c r="S278" s="2" t="s">
        <v>311</v>
      </c>
      <c r="T278" s="7"/>
      <c r="U278" s="7"/>
      <c r="V278" s="7"/>
      <c r="W278" s="2" t="s">
        <v>54</v>
      </c>
      <c r="X278" s="6" t="s">
        <v>49</v>
      </c>
      <c r="Y278" s="6"/>
      <c r="Z278" s="7"/>
      <c r="AA278" s="2">
        <v>524</v>
      </c>
      <c r="AB278" s="7"/>
      <c r="AC278" s="7"/>
      <c r="AD278" s="7"/>
      <c r="AE278" s="7"/>
    </row>
    <row r="279" spans="1:31" x14ac:dyDescent="0.15">
      <c r="A279" s="4">
        <v>42370</v>
      </c>
      <c r="B279" s="5" t="s">
        <v>1091</v>
      </c>
      <c r="C279" s="2">
        <v>4</v>
      </c>
      <c r="D279" s="6" t="s">
        <v>122</v>
      </c>
      <c r="E279" s="6" t="s">
        <v>123</v>
      </c>
      <c r="F279" s="2" t="s">
        <v>1092</v>
      </c>
      <c r="G279" s="2" t="s">
        <v>163</v>
      </c>
      <c r="H279" s="2" t="s">
        <v>62</v>
      </c>
      <c r="I279" s="2" t="s">
        <v>263</v>
      </c>
      <c r="J279" s="6" t="s">
        <v>45</v>
      </c>
      <c r="K279" s="2" t="s">
        <v>66</v>
      </c>
      <c r="L279" s="2">
        <v>1</v>
      </c>
      <c r="M279" s="2">
        <v>880</v>
      </c>
      <c r="N279" s="2">
        <v>748</v>
      </c>
      <c r="O279" s="12">
        <v>0.85</v>
      </c>
      <c r="P279" s="2">
        <v>0.77500000000000002</v>
      </c>
      <c r="Q279" s="2">
        <v>406</v>
      </c>
      <c r="R279" s="14" t="s">
        <v>113</v>
      </c>
      <c r="S279" s="2" t="s">
        <v>311</v>
      </c>
      <c r="T279" s="7"/>
      <c r="U279" s="7"/>
      <c r="V279" s="7"/>
      <c r="W279" s="2" t="s">
        <v>54</v>
      </c>
      <c r="X279" s="6" t="s">
        <v>49</v>
      </c>
      <c r="Y279" s="6"/>
      <c r="Z279" s="7"/>
      <c r="AA279" s="2">
        <v>524</v>
      </c>
      <c r="AB279" s="7"/>
      <c r="AC279" s="7"/>
      <c r="AD279" s="7"/>
      <c r="AE279" s="7"/>
    </row>
    <row r="280" spans="1:31" x14ac:dyDescent="0.15">
      <c r="A280" s="4">
        <v>42370</v>
      </c>
      <c r="B280" s="5" t="s">
        <v>1093</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x14ac:dyDescent="0.15">
      <c r="A281" s="4">
        <v>42370</v>
      </c>
      <c r="B281" s="5" t="s">
        <v>1094</v>
      </c>
      <c r="C281" s="2">
        <v>6</v>
      </c>
      <c r="D281" s="6" t="s">
        <v>50</v>
      </c>
      <c r="E281" s="6" t="s">
        <v>591</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371</v>
      </c>
      <c r="X281" s="6" t="s">
        <v>49</v>
      </c>
      <c r="Y281" s="6"/>
      <c r="Z281" s="7"/>
      <c r="AA281" s="7"/>
      <c r="AB281" s="7"/>
      <c r="AC281" s="7"/>
      <c r="AD281" s="7"/>
      <c r="AE281" s="7"/>
    </row>
    <row r="282" spans="1:31" x14ac:dyDescent="0.15">
      <c r="A282" s="4">
        <v>42370</v>
      </c>
      <c r="B282" s="5" t="s">
        <v>1095</v>
      </c>
      <c r="C282" s="2">
        <v>7</v>
      </c>
      <c r="D282" s="6" t="s">
        <v>56</v>
      </c>
      <c r="E282" s="6" t="s">
        <v>52</v>
      </c>
      <c r="F282" s="7"/>
      <c r="G282" s="2" t="s">
        <v>1096</v>
      </c>
      <c r="H282" s="2" t="s">
        <v>44</v>
      </c>
      <c r="I282" s="2" t="s">
        <v>53</v>
      </c>
      <c r="J282" s="6" t="s">
        <v>55</v>
      </c>
      <c r="K282" s="2" t="s">
        <v>46</v>
      </c>
      <c r="L282" s="2">
        <v>3</v>
      </c>
      <c r="M282" s="2">
        <v>20</v>
      </c>
      <c r="N282" s="2">
        <v>60</v>
      </c>
      <c r="O282" s="12">
        <v>1</v>
      </c>
      <c r="P282" s="7"/>
      <c r="Q282" s="7"/>
      <c r="R282" s="14" t="s">
        <v>47</v>
      </c>
      <c r="S282" s="7"/>
      <c r="T282" s="7"/>
      <c r="U282" s="7"/>
      <c r="V282" s="7"/>
      <c r="W282" s="2" t="s">
        <v>371</v>
      </c>
      <c r="X282" s="6" t="s">
        <v>49</v>
      </c>
      <c r="Y282" s="6"/>
      <c r="Z282" s="7"/>
      <c r="AA282" s="7"/>
      <c r="AB282" s="7"/>
      <c r="AC282" s="7"/>
      <c r="AD282" s="7"/>
      <c r="AE282" s="7"/>
    </row>
    <row r="283" spans="1:31" x14ac:dyDescent="0.15">
      <c r="A283" s="4">
        <v>42370</v>
      </c>
      <c r="B283" s="5" t="s">
        <v>1097</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1098</v>
      </c>
      <c r="C284" s="2">
        <v>9</v>
      </c>
      <c r="D284" s="6" t="s">
        <v>224</v>
      </c>
      <c r="E284" s="6"/>
      <c r="F284" s="2" t="s">
        <v>1099</v>
      </c>
      <c r="G284" s="7"/>
      <c r="H284" s="2" t="s">
        <v>62</v>
      </c>
      <c r="I284" s="2" t="s">
        <v>757</v>
      </c>
      <c r="J284" s="6" t="s">
        <v>63</v>
      </c>
      <c r="K284" s="2" t="s">
        <v>66</v>
      </c>
      <c r="L284" s="2">
        <v>1</v>
      </c>
      <c r="M284" s="2">
        <v>500</v>
      </c>
      <c r="N284" s="2">
        <v>500</v>
      </c>
      <c r="O284" s="12">
        <v>1</v>
      </c>
      <c r="P284" s="2">
        <v>1</v>
      </c>
      <c r="Q284" s="2">
        <v>500</v>
      </c>
      <c r="R284" s="14" t="s">
        <v>1009</v>
      </c>
      <c r="S284" s="2" t="s">
        <v>1100</v>
      </c>
      <c r="T284" s="7"/>
      <c r="U284" s="7"/>
      <c r="V284" s="7"/>
      <c r="W284" s="2" t="s">
        <v>54</v>
      </c>
      <c r="X284" s="6" t="s">
        <v>86</v>
      </c>
      <c r="Y284" s="6"/>
      <c r="Z284" s="7"/>
      <c r="AA284" s="7"/>
      <c r="AB284" s="7"/>
      <c r="AC284" s="7"/>
      <c r="AD284" s="7"/>
      <c r="AE284" s="7"/>
    </row>
    <row r="285" spans="1:31" x14ac:dyDescent="0.15">
      <c r="A285" s="4">
        <v>42370</v>
      </c>
      <c r="B285" s="5" t="s">
        <v>1098</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1009</v>
      </c>
      <c r="S285" s="2" t="s">
        <v>1100</v>
      </c>
      <c r="T285" s="7"/>
      <c r="U285" s="7"/>
      <c r="V285" s="7"/>
      <c r="W285" s="2" t="s">
        <v>54</v>
      </c>
      <c r="X285" s="6" t="s">
        <v>86</v>
      </c>
      <c r="Y285" s="6"/>
      <c r="Z285" s="7"/>
      <c r="AA285" s="7"/>
      <c r="AB285" s="7"/>
      <c r="AC285" s="7"/>
      <c r="AD285" s="7"/>
      <c r="AE285" s="7"/>
    </row>
    <row r="286" spans="1:31" x14ac:dyDescent="0.15">
      <c r="A286" s="4">
        <v>42370</v>
      </c>
      <c r="B286" s="5" t="s">
        <v>1101</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371</v>
      </c>
      <c r="X286" s="6" t="s">
        <v>49</v>
      </c>
      <c r="Y286" s="6"/>
      <c r="Z286" s="7"/>
      <c r="AA286" s="7"/>
      <c r="AB286" s="7"/>
      <c r="AC286" s="7"/>
      <c r="AD286" s="7"/>
      <c r="AE286" s="7"/>
    </row>
    <row r="287" spans="1:31" x14ac:dyDescent="0.15">
      <c r="A287" s="4">
        <v>42370</v>
      </c>
      <c r="B287" s="5" t="s">
        <v>1102</v>
      </c>
      <c r="C287" s="2">
        <v>11</v>
      </c>
      <c r="D287" s="6" t="s">
        <v>50</v>
      </c>
      <c r="E287" s="6" t="s">
        <v>112</v>
      </c>
      <c r="F287" s="7"/>
      <c r="G287" s="2" t="s">
        <v>1103</v>
      </c>
      <c r="H287" s="2" t="s">
        <v>62</v>
      </c>
      <c r="I287" s="2" t="s">
        <v>53</v>
      </c>
      <c r="J287" s="6" t="s">
        <v>45</v>
      </c>
      <c r="K287" s="2" t="s">
        <v>46</v>
      </c>
      <c r="L287" s="2">
        <v>2</v>
      </c>
      <c r="M287" s="2">
        <v>50</v>
      </c>
      <c r="N287" s="2">
        <v>100</v>
      </c>
      <c r="O287" s="12">
        <v>1</v>
      </c>
      <c r="P287" s="7"/>
      <c r="Q287" s="7"/>
      <c r="R287" s="14" t="s">
        <v>47</v>
      </c>
      <c r="S287" s="7"/>
      <c r="T287" s="7"/>
      <c r="U287" s="7"/>
      <c r="V287" s="7"/>
      <c r="W287" s="2" t="s">
        <v>371</v>
      </c>
      <c r="X287" s="6" t="s">
        <v>49</v>
      </c>
      <c r="Y287" s="6"/>
      <c r="Z287" s="7"/>
      <c r="AA287" s="7"/>
      <c r="AB287" s="7"/>
      <c r="AC287" s="7"/>
      <c r="AD287" s="7"/>
      <c r="AE287" s="7"/>
    </row>
    <row r="288" spans="1:31" x14ac:dyDescent="0.15">
      <c r="A288" s="4">
        <v>42370</v>
      </c>
      <c r="B288" s="5" t="s">
        <v>1102</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371</v>
      </c>
      <c r="X288" s="6" t="s">
        <v>49</v>
      </c>
      <c r="Y288" s="6"/>
      <c r="Z288" s="7"/>
      <c r="AA288" s="7"/>
      <c r="AB288" s="7"/>
      <c r="AC288" s="7"/>
      <c r="AD288" s="7"/>
      <c r="AE288" s="7"/>
    </row>
    <row r="289" spans="1:31" x14ac:dyDescent="0.15">
      <c r="A289" s="4">
        <v>42370</v>
      </c>
      <c r="B289" s="5" t="s">
        <v>1104</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371</v>
      </c>
      <c r="X289" s="6" t="s">
        <v>49</v>
      </c>
      <c r="Y289" s="6"/>
      <c r="Z289" s="7"/>
      <c r="AA289" s="7"/>
      <c r="AB289" s="7"/>
      <c r="AC289" s="7"/>
      <c r="AD289" s="7"/>
      <c r="AE289" s="7"/>
    </row>
    <row r="290" spans="1:31" x14ac:dyDescent="0.15">
      <c r="A290" s="4">
        <v>42370</v>
      </c>
      <c r="B290" s="5" t="s">
        <v>1105</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1106</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1107</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1108</v>
      </c>
      <c r="T292" s="7"/>
      <c r="U292" s="7"/>
      <c r="V292" s="7"/>
      <c r="W292" s="2" t="s">
        <v>371</v>
      </c>
      <c r="X292" s="6" t="s">
        <v>78</v>
      </c>
      <c r="Y292" s="6"/>
      <c r="Z292" s="7"/>
      <c r="AA292" s="7"/>
      <c r="AB292" s="7"/>
      <c r="AC292" s="7"/>
      <c r="AD292" s="7"/>
      <c r="AE292" s="7"/>
    </row>
    <row r="293" spans="1:31" x14ac:dyDescent="0.15">
      <c r="A293" s="4">
        <v>42371</v>
      </c>
      <c r="B293" s="5" t="s">
        <v>1109</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1110</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1111</v>
      </c>
      <c r="C295" s="2">
        <v>3</v>
      </c>
      <c r="D295" s="6" t="s">
        <v>224</v>
      </c>
      <c r="E295" s="6"/>
      <c r="F295" s="2" t="s">
        <v>1112</v>
      </c>
      <c r="G295" s="7"/>
      <c r="H295" s="2" t="s">
        <v>62</v>
      </c>
      <c r="I295" s="2" t="s">
        <v>1113</v>
      </c>
      <c r="J295" s="6" t="s">
        <v>63</v>
      </c>
      <c r="K295" s="2" t="s">
        <v>66</v>
      </c>
      <c r="L295" s="2">
        <v>1</v>
      </c>
      <c r="M295" s="2">
        <v>500</v>
      </c>
      <c r="N295" s="2">
        <v>500</v>
      </c>
      <c r="O295" s="12">
        <v>1</v>
      </c>
      <c r="P295" s="2">
        <v>1</v>
      </c>
      <c r="Q295" s="2">
        <v>500</v>
      </c>
      <c r="R295" s="14" t="s">
        <v>113</v>
      </c>
      <c r="S295" s="2" t="s">
        <v>1060</v>
      </c>
      <c r="T295" s="7"/>
      <c r="U295" s="7"/>
      <c r="V295" s="7"/>
      <c r="W295" s="2" t="s">
        <v>54</v>
      </c>
      <c r="X295" s="6" t="s">
        <v>86</v>
      </c>
      <c r="Y295" s="6"/>
      <c r="Z295" s="7"/>
      <c r="AA295" s="7"/>
      <c r="AB295" s="7"/>
      <c r="AC295" s="7"/>
      <c r="AD295" s="7"/>
      <c r="AE295" s="7"/>
    </row>
    <row r="296" spans="1:31" x14ac:dyDescent="0.15">
      <c r="A296" s="4">
        <v>42371</v>
      </c>
      <c r="B296" s="5" t="s">
        <v>1111</v>
      </c>
      <c r="C296" s="2">
        <v>3</v>
      </c>
      <c r="D296" s="6" t="s">
        <v>143</v>
      </c>
      <c r="E296" s="6" t="s">
        <v>221</v>
      </c>
      <c r="F296" s="2" t="s">
        <v>177</v>
      </c>
      <c r="G296" s="2" t="s">
        <v>147</v>
      </c>
      <c r="H296" s="2" t="s">
        <v>62</v>
      </c>
      <c r="I296" s="2" t="s">
        <v>269</v>
      </c>
      <c r="J296" s="6" t="s">
        <v>63</v>
      </c>
      <c r="K296" s="2" t="s">
        <v>66</v>
      </c>
      <c r="L296" s="2">
        <v>1</v>
      </c>
      <c r="M296" s="2">
        <v>1480</v>
      </c>
      <c r="N296" s="2">
        <v>1258</v>
      </c>
      <c r="O296" s="12">
        <v>0.85</v>
      </c>
      <c r="P296" s="2">
        <v>0.77500000000000002</v>
      </c>
      <c r="Q296" s="2">
        <v>974</v>
      </c>
      <c r="R296" s="14" t="s">
        <v>113</v>
      </c>
      <c r="S296" s="2" t="s">
        <v>1060</v>
      </c>
      <c r="T296" s="7"/>
      <c r="U296" s="7"/>
      <c r="V296" s="7"/>
      <c r="W296" s="2" t="s">
        <v>54</v>
      </c>
      <c r="X296" s="6" t="s">
        <v>86</v>
      </c>
      <c r="Y296" s="6"/>
      <c r="Z296" s="7"/>
      <c r="AA296" s="7"/>
      <c r="AB296" s="7"/>
      <c r="AC296" s="7"/>
      <c r="AD296" s="7"/>
      <c r="AE296" s="7"/>
    </row>
    <row r="297" spans="1:31" x14ac:dyDescent="0.15">
      <c r="A297" s="4">
        <v>42371</v>
      </c>
      <c r="B297" s="5" t="s">
        <v>1111</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1060</v>
      </c>
      <c r="T297" s="2"/>
      <c r="U297" s="2"/>
      <c r="V297" s="2"/>
      <c r="W297" s="2" t="s">
        <v>54</v>
      </c>
      <c r="X297" s="6" t="s">
        <v>86</v>
      </c>
      <c r="Y297" s="6"/>
      <c r="Z297" s="2"/>
      <c r="AA297" s="2"/>
      <c r="AB297" s="15"/>
      <c r="AC297" s="2"/>
      <c r="AD297" s="2"/>
      <c r="AE297" s="2"/>
    </row>
    <row r="298" spans="1:31" x14ac:dyDescent="0.15">
      <c r="A298" s="4">
        <v>42371</v>
      </c>
      <c r="B298" s="5" t="s">
        <v>1111</v>
      </c>
      <c r="C298" s="2">
        <v>3</v>
      </c>
      <c r="D298" s="6" t="s">
        <v>111</v>
      </c>
      <c r="E298" s="6" t="s">
        <v>112</v>
      </c>
      <c r="F298" s="7"/>
      <c r="G298" s="2" t="s">
        <v>1114</v>
      </c>
      <c r="H298" s="2" t="s">
        <v>44</v>
      </c>
      <c r="I298" s="2" t="s">
        <v>170</v>
      </c>
      <c r="J298" s="6" t="s">
        <v>63</v>
      </c>
      <c r="K298" s="2" t="s">
        <v>66</v>
      </c>
      <c r="L298" s="2">
        <v>1</v>
      </c>
      <c r="M298" s="2">
        <v>280</v>
      </c>
      <c r="N298" s="2">
        <v>280</v>
      </c>
      <c r="O298" s="12">
        <v>1</v>
      </c>
      <c r="P298" s="2">
        <v>1</v>
      </c>
      <c r="Q298" s="2">
        <v>280</v>
      </c>
      <c r="R298" s="14" t="s">
        <v>113</v>
      </c>
      <c r="S298" s="2" t="s">
        <v>1060</v>
      </c>
      <c r="T298" s="7"/>
      <c r="U298" s="7"/>
      <c r="V298" s="7"/>
      <c r="W298" s="2" t="s">
        <v>54</v>
      </c>
      <c r="X298" s="6" t="s">
        <v>86</v>
      </c>
      <c r="Y298" s="6"/>
      <c r="Z298" s="7"/>
      <c r="AA298" s="7"/>
      <c r="AB298" s="7"/>
      <c r="AC298" s="7"/>
      <c r="AD298" s="7"/>
      <c r="AE298" s="7"/>
    </row>
    <row r="299" spans="1:31" x14ac:dyDescent="0.15">
      <c r="A299" s="4">
        <v>42371</v>
      </c>
      <c r="B299" s="5" t="s">
        <v>1115</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371</v>
      </c>
      <c r="X299" s="6" t="s">
        <v>49</v>
      </c>
      <c r="Y299" s="6"/>
      <c r="Z299" s="7"/>
      <c r="AA299" s="7"/>
      <c r="AB299" s="7"/>
      <c r="AC299" s="7"/>
      <c r="AD299" s="7"/>
      <c r="AE299" s="7"/>
    </row>
    <row r="300" spans="1:31" x14ac:dyDescent="0.15">
      <c r="A300" s="4">
        <v>42371</v>
      </c>
      <c r="B300" s="5" t="s">
        <v>1116</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371</v>
      </c>
      <c r="X300" s="6" t="s">
        <v>78</v>
      </c>
      <c r="Y300" s="6"/>
      <c r="Z300" s="7"/>
      <c r="AA300" s="7"/>
      <c r="AB300" s="7"/>
      <c r="AC300" s="7"/>
      <c r="AD300" s="7"/>
      <c r="AE300" s="7"/>
    </row>
    <row r="301" spans="1:31" x14ac:dyDescent="0.15">
      <c r="A301" s="4">
        <v>42371</v>
      </c>
      <c r="B301" s="5" t="s">
        <v>1117</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371</v>
      </c>
      <c r="X301" s="6" t="s">
        <v>78</v>
      </c>
      <c r="Y301" s="6"/>
      <c r="Z301" s="7"/>
      <c r="AA301" s="7"/>
      <c r="AB301" s="7"/>
      <c r="AC301" s="7"/>
      <c r="AD301" s="7"/>
      <c r="AE301" s="7"/>
    </row>
    <row r="302" spans="1:31" x14ac:dyDescent="0.15">
      <c r="A302" s="4">
        <v>42371</v>
      </c>
      <c r="B302" s="5" t="s">
        <v>1118</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300</v>
      </c>
      <c r="T302" s="7"/>
      <c r="U302" s="7"/>
      <c r="V302" s="7"/>
      <c r="W302" s="2" t="s">
        <v>54</v>
      </c>
      <c r="X302" s="6" t="s">
        <v>49</v>
      </c>
      <c r="Y302" s="6"/>
      <c r="Z302" s="7"/>
      <c r="AA302" s="7"/>
      <c r="AB302" s="7"/>
      <c r="AC302" s="7"/>
      <c r="AD302" s="7"/>
      <c r="AE302" s="7"/>
    </row>
    <row r="303" spans="1:31" x14ac:dyDescent="0.15">
      <c r="A303" s="4">
        <v>42371</v>
      </c>
      <c r="B303" s="5" t="s">
        <v>1119</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295</v>
      </c>
      <c r="T303" s="7"/>
      <c r="U303" s="7"/>
      <c r="V303" s="7"/>
      <c r="W303" s="2" t="s">
        <v>54</v>
      </c>
      <c r="X303" s="6" t="s">
        <v>86</v>
      </c>
      <c r="Y303" s="6"/>
      <c r="Z303" s="7"/>
      <c r="AA303" s="7"/>
      <c r="AB303" s="7"/>
      <c r="AC303" s="7"/>
      <c r="AD303" s="7"/>
      <c r="AE303" s="7"/>
    </row>
    <row r="304" spans="1:31" x14ac:dyDescent="0.15">
      <c r="A304" s="4">
        <v>42371</v>
      </c>
      <c r="B304" s="5" t="s">
        <v>1119</v>
      </c>
      <c r="C304" s="2">
        <v>8</v>
      </c>
      <c r="D304" s="6" t="s">
        <v>90</v>
      </c>
      <c r="E304" s="6" t="s">
        <v>564</v>
      </c>
      <c r="F304" s="2" t="s">
        <v>52</v>
      </c>
      <c r="G304" s="2" t="s">
        <v>1120</v>
      </c>
      <c r="H304" s="2" t="s">
        <v>44</v>
      </c>
      <c r="I304" s="2" t="s">
        <v>72</v>
      </c>
      <c r="J304" s="6" t="s">
        <v>55</v>
      </c>
      <c r="K304" s="2" t="s">
        <v>66</v>
      </c>
      <c r="L304" s="2">
        <v>1</v>
      </c>
      <c r="M304" s="2">
        <v>580</v>
      </c>
      <c r="N304" s="2">
        <v>300</v>
      </c>
      <c r="O304" s="12">
        <v>0.51724137931034497</v>
      </c>
      <c r="P304" s="2">
        <v>0.25</v>
      </c>
      <c r="Q304" s="2">
        <v>75</v>
      </c>
      <c r="R304" s="14" t="s">
        <v>113</v>
      </c>
      <c r="S304" s="2" t="s">
        <v>295</v>
      </c>
      <c r="T304" s="7"/>
      <c r="U304" s="7"/>
      <c r="V304" s="7"/>
      <c r="W304" s="2" t="s">
        <v>54</v>
      </c>
      <c r="X304" s="6" t="s">
        <v>86</v>
      </c>
      <c r="Y304" s="6"/>
      <c r="Z304" s="7"/>
      <c r="AA304" s="7"/>
      <c r="AB304" s="7"/>
      <c r="AC304" s="7"/>
      <c r="AD304" s="7"/>
      <c r="AE304" s="7"/>
    </row>
    <row r="305" spans="1:31" x14ac:dyDescent="0.15">
      <c r="A305" s="4">
        <v>42371</v>
      </c>
      <c r="B305" s="5" t="s">
        <v>1119</v>
      </c>
      <c r="C305" s="2">
        <v>8</v>
      </c>
      <c r="D305" s="6" t="s">
        <v>92</v>
      </c>
      <c r="E305" s="6" t="s">
        <v>232</v>
      </c>
      <c r="F305" s="2" t="s">
        <v>52</v>
      </c>
      <c r="G305" s="2" t="s">
        <v>260</v>
      </c>
      <c r="H305" s="2" t="s">
        <v>62</v>
      </c>
      <c r="I305" s="2" t="s">
        <v>233</v>
      </c>
      <c r="J305" s="6" t="s">
        <v>55</v>
      </c>
      <c r="K305" s="2" t="s">
        <v>66</v>
      </c>
      <c r="L305" s="2">
        <v>1</v>
      </c>
      <c r="M305" s="2">
        <v>980</v>
      </c>
      <c r="N305" s="2">
        <v>300</v>
      </c>
      <c r="O305" s="12">
        <v>0.30612244897959201</v>
      </c>
      <c r="P305" s="2">
        <v>0.1</v>
      </c>
      <c r="Q305" s="2">
        <v>30</v>
      </c>
      <c r="R305" s="14" t="s">
        <v>113</v>
      </c>
      <c r="S305" s="2" t="s">
        <v>295</v>
      </c>
      <c r="T305" s="7"/>
      <c r="U305" s="7"/>
      <c r="V305" s="7"/>
      <c r="W305" s="2" t="s">
        <v>54</v>
      </c>
      <c r="X305" s="6" t="s">
        <v>86</v>
      </c>
      <c r="Y305" s="6"/>
      <c r="Z305" s="7"/>
      <c r="AA305" s="7"/>
      <c r="AB305" s="7"/>
      <c r="AC305" s="7"/>
      <c r="AD305" s="7"/>
      <c r="AE305" s="7"/>
    </row>
    <row r="306" spans="1:31" x14ac:dyDescent="0.15">
      <c r="A306" s="4">
        <v>42372</v>
      </c>
      <c r="B306" s="5" t="s">
        <v>1121</v>
      </c>
      <c r="C306" s="2">
        <v>1</v>
      </c>
      <c r="D306" s="6" t="s">
        <v>50</v>
      </c>
      <c r="E306" s="6" t="s">
        <v>1122</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1123</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1123</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1124</v>
      </c>
      <c r="C309" s="2">
        <v>3</v>
      </c>
      <c r="D309" s="6" t="s">
        <v>146</v>
      </c>
      <c r="E309" s="6" t="s">
        <v>474</v>
      </c>
      <c r="F309" s="7"/>
      <c r="G309" s="2" t="s">
        <v>175</v>
      </c>
      <c r="H309" s="2" t="s">
        <v>44</v>
      </c>
      <c r="I309" s="2" t="s">
        <v>734</v>
      </c>
      <c r="J309" s="6" t="s">
        <v>45</v>
      </c>
      <c r="K309" s="2" t="s">
        <v>66</v>
      </c>
      <c r="L309" s="2">
        <v>1</v>
      </c>
      <c r="M309" s="2">
        <v>258</v>
      </c>
      <c r="N309" s="2">
        <v>180</v>
      </c>
      <c r="O309" s="12">
        <v>0.69767441860465096</v>
      </c>
      <c r="P309" s="7"/>
      <c r="Q309" s="7"/>
      <c r="R309" s="14" t="s">
        <v>47</v>
      </c>
      <c r="S309" s="7"/>
      <c r="T309" s="7"/>
      <c r="U309" s="7"/>
      <c r="V309" s="7"/>
      <c r="W309" s="2" t="s">
        <v>371</v>
      </c>
      <c r="X309" s="6" t="s">
        <v>49</v>
      </c>
      <c r="Y309" s="6"/>
      <c r="Z309" s="7"/>
      <c r="AA309" s="7"/>
      <c r="AB309" s="7"/>
      <c r="AC309" s="7"/>
      <c r="AD309" s="7"/>
      <c r="AE309" s="7"/>
    </row>
    <row r="310" spans="1:31" x14ac:dyDescent="0.15">
      <c r="A310" s="4">
        <v>42372</v>
      </c>
      <c r="B310" s="5" t="s">
        <v>1125</v>
      </c>
      <c r="C310" s="2">
        <v>4</v>
      </c>
      <c r="D310" s="6" t="s">
        <v>92</v>
      </c>
      <c r="E310" s="6" t="s">
        <v>481</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371</v>
      </c>
      <c r="X310" s="6" t="s">
        <v>49</v>
      </c>
      <c r="Y310" s="6"/>
      <c r="Z310" s="7"/>
      <c r="AA310" s="7"/>
      <c r="AB310" s="7"/>
      <c r="AC310" s="7"/>
      <c r="AD310" s="7"/>
      <c r="AE310" s="7"/>
    </row>
    <row r="311" spans="1:31" x14ac:dyDescent="0.15">
      <c r="A311" s="4">
        <v>42372</v>
      </c>
      <c r="B311" s="5" t="s">
        <v>1126</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371</v>
      </c>
      <c r="X311" s="6" t="s">
        <v>49</v>
      </c>
      <c r="Y311" s="6"/>
      <c r="Z311" s="7"/>
      <c r="AA311" s="7"/>
      <c r="AB311" s="7"/>
      <c r="AC311" s="7"/>
      <c r="AD311" s="7"/>
      <c r="AE311" s="7"/>
    </row>
    <row r="312" spans="1:31" x14ac:dyDescent="0.15">
      <c r="A312" s="4">
        <v>42372</v>
      </c>
      <c r="B312" s="5" t="s">
        <v>1127</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1127</v>
      </c>
      <c r="C313" s="2">
        <v>6</v>
      </c>
      <c r="D313" s="6" t="s">
        <v>50</v>
      </c>
      <c r="E313" s="6" t="s">
        <v>591</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1127</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1128</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1129</v>
      </c>
      <c r="C316" s="2">
        <v>8</v>
      </c>
      <c r="D316" s="6" t="s">
        <v>90</v>
      </c>
      <c r="E316" s="6" t="s">
        <v>564</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371</v>
      </c>
      <c r="X316" s="6" t="s">
        <v>78</v>
      </c>
      <c r="Y316" s="6"/>
      <c r="Z316" s="7"/>
      <c r="AA316" s="7"/>
      <c r="AB316" s="7"/>
      <c r="AC316" s="7"/>
      <c r="AD316" s="7"/>
      <c r="AE316" s="7"/>
    </row>
    <row r="317" spans="1:31" x14ac:dyDescent="0.15">
      <c r="A317" s="4">
        <v>42372</v>
      </c>
      <c r="B317" s="5" t="s">
        <v>1130</v>
      </c>
      <c r="C317" s="2">
        <v>9</v>
      </c>
      <c r="D317" s="6" t="s">
        <v>154</v>
      </c>
      <c r="E317" s="6" t="s">
        <v>41</v>
      </c>
      <c r="F317" s="2" t="s">
        <v>743</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1131</v>
      </c>
      <c r="T317" s="2"/>
      <c r="U317" s="2"/>
      <c r="V317" s="2"/>
      <c r="W317" s="2" t="s">
        <v>54</v>
      </c>
      <c r="X317" s="6" t="s">
        <v>86</v>
      </c>
      <c r="Y317" s="6"/>
      <c r="Z317" s="2"/>
      <c r="AA317" s="2"/>
      <c r="AB317" s="15"/>
      <c r="AC317" s="2"/>
      <c r="AD317" s="2"/>
      <c r="AE317" s="2"/>
    </row>
    <row r="318" spans="1:31" x14ac:dyDescent="0.15">
      <c r="A318" s="4">
        <v>42372</v>
      </c>
      <c r="B318" s="5" t="s">
        <v>1132</v>
      </c>
      <c r="C318" s="2">
        <v>10</v>
      </c>
      <c r="D318" s="6" t="s">
        <v>100</v>
      </c>
      <c r="E318" s="6" t="s">
        <v>126</v>
      </c>
      <c r="F318" s="2" t="s">
        <v>857</v>
      </c>
      <c r="G318" s="2" t="s">
        <v>858</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1133</v>
      </c>
      <c r="C319" s="2">
        <v>11</v>
      </c>
      <c r="D319" s="6" t="s">
        <v>50</v>
      </c>
      <c r="E319" s="6" t="s">
        <v>1122</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371</v>
      </c>
      <c r="X319" s="6" t="s">
        <v>49</v>
      </c>
      <c r="Y319" s="6"/>
      <c r="Z319" s="7"/>
      <c r="AA319" s="7"/>
      <c r="AB319" s="7"/>
      <c r="AC319" s="7"/>
      <c r="AD319" s="7"/>
      <c r="AE319" s="7"/>
    </row>
    <row r="320" spans="1:31" x14ac:dyDescent="0.15">
      <c r="A320" s="4">
        <v>42372</v>
      </c>
      <c r="B320" s="5" t="s">
        <v>1134</v>
      </c>
      <c r="C320" s="2">
        <v>12</v>
      </c>
      <c r="D320" s="6" t="s">
        <v>111</v>
      </c>
      <c r="E320" s="6" t="s">
        <v>112</v>
      </c>
      <c r="F320" s="7"/>
      <c r="G320" s="2" t="s">
        <v>1114</v>
      </c>
      <c r="H320" s="2" t="s">
        <v>44</v>
      </c>
      <c r="I320" s="2" t="s">
        <v>170</v>
      </c>
      <c r="J320" s="6" t="s">
        <v>45</v>
      </c>
      <c r="K320" s="2" t="s">
        <v>66</v>
      </c>
      <c r="L320" s="2">
        <v>1</v>
      </c>
      <c r="M320" s="2">
        <v>280</v>
      </c>
      <c r="N320" s="2">
        <v>280</v>
      </c>
      <c r="O320" s="12">
        <v>1</v>
      </c>
      <c r="P320" s="2">
        <v>1</v>
      </c>
      <c r="Q320" s="2">
        <v>280</v>
      </c>
      <c r="R320" s="14" t="s">
        <v>113</v>
      </c>
      <c r="S320" s="2" t="s">
        <v>1135</v>
      </c>
      <c r="T320" s="7"/>
      <c r="U320" s="7"/>
      <c r="V320" s="7"/>
      <c r="W320" s="2" t="s">
        <v>220</v>
      </c>
      <c r="X320" s="6" t="s">
        <v>49</v>
      </c>
      <c r="Y320" s="6"/>
      <c r="Z320" s="7"/>
      <c r="AA320" s="7"/>
      <c r="AB320" s="7"/>
      <c r="AC320" s="7"/>
      <c r="AD320" s="7"/>
      <c r="AE320" s="7"/>
    </row>
    <row r="321" spans="1:31" x14ac:dyDescent="0.15">
      <c r="A321" s="4">
        <v>42372</v>
      </c>
      <c r="B321" s="5" t="s">
        <v>1136</v>
      </c>
      <c r="C321" s="2">
        <v>13</v>
      </c>
      <c r="D321" s="6" t="s">
        <v>143</v>
      </c>
      <c r="E321" s="6"/>
      <c r="F321" s="2" t="s">
        <v>1137</v>
      </c>
      <c r="G321" s="2" t="s">
        <v>206</v>
      </c>
      <c r="H321" s="2" t="s">
        <v>62</v>
      </c>
      <c r="I321" s="2">
        <v>40</v>
      </c>
      <c r="J321" s="6" t="s">
        <v>45</v>
      </c>
      <c r="K321" s="2" t="s">
        <v>66</v>
      </c>
      <c r="L321" s="2">
        <v>1</v>
      </c>
      <c r="M321" s="2">
        <v>300</v>
      </c>
      <c r="N321" s="2">
        <v>300</v>
      </c>
      <c r="O321" s="12">
        <v>1</v>
      </c>
      <c r="P321" s="7"/>
      <c r="Q321" s="7"/>
      <c r="R321" s="14" t="s">
        <v>47</v>
      </c>
      <c r="S321" s="2" t="s">
        <v>1108</v>
      </c>
      <c r="T321" s="7"/>
      <c r="U321" s="7"/>
      <c r="V321" s="7"/>
      <c r="W321" s="2" t="s">
        <v>371</v>
      </c>
      <c r="X321" s="6" t="s">
        <v>49</v>
      </c>
      <c r="Y321" s="6"/>
      <c r="Z321" s="7"/>
      <c r="AA321" s="7"/>
      <c r="AB321" s="7"/>
      <c r="AC321" s="7"/>
      <c r="AD321" s="7"/>
      <c r="AE321" s="7"/>
    </row>
    <row r="322" spans="1:31" x14ac:dyDescent="0.15">
      <c r="A322" s="4">
        <v>42373</v>
      </c>
      <c r="B322" s="5" t="s">
        <v>1138</v>
      </c>
      <c r="C322" s="2">
        <v>1</v>
      </c>
      <c r="D322" s="6" t="s">
        <v>100</v>
      </c>
      <c r="E322" s="6" t="s">
        <v>126</v>
      </c>
      <c r="F322" s="2" t="s">
        <v>989</v>
      </c>
      <c r="G322" s="2" t="s">
        <v>1139</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1140</v>
      </c>
      <c r="C323" s="2">
        <v>2</v>
      </c>
      <c r="D323" s="6" t="s">
        <v>910</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1009</v>
      </c>
      <c r="S323" s="2" t="s">
        <v>1141</v>
      </c>
      <c r="T323" s="7"/>
      <c r="U323" s="7"/>
      <c r="V323" s="7"/>
      <c r="W323" s="2" t="s">
        <v>54</v>
      </c>
      <c r="X323" s="6" t="s">
        <v>78</v>
      </c>
      <c r="Y323" s="6"/>
      <c r="Z323" s="7"/>
      <c r="AA323" s="7"/>
      <c r="AB323" s="7"/>
      <c r="AC323" s="7"/>
      <c r="AD323" s="7"/>
      <c r="AE323" s="7"/>
    </row>
    <row r="324" spans="1:31" x14ac:dyDescent="0.15">
      <c r="A324" s="4">
        <v>42373</v>
      </c>
      <c r="B324" s="5" t="s">
        <v>1140</v>
      </c>
      <c r="C324" s="2">
        <v>2</v>
      </c>
      <c r="D324" s="6" t="s">
        <v>910</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1009</v>
      </c>
      <c r="S324" s="2" t="s">
        <v>1141</v>
      </c>
      <c r="T324" s="7"/>
      <c r="U324" s="7"/>
      <c r="V324" s="7"/>
      <c r="W324" s="2" t="s">
        <v>54</v>
      </c>
      <c r="X324" s="6" t="s">
        <v>78</v>
      </c>
      <c r="Y324" s="6"/>
      <c r="Z324" s="7"/>
      <c r="AA324" s="7"/>
      <c r="AB324" s="7"/>
      <c r="AC324" s="7"/>
      <c r="AD324" s="7"/>
      <c r="AE324" s="7"/>
    </row>
    <row r="325" spans="1:31" x14ac:dyDescent="0.15">
      <c r="A325" s="4">
        <v>42373</v>
      </c>
      <c r="B325" s="5" t="s">
        <v>1142</v>
      </c>
      <c r="C325" s="2">
        <v>3</v>
      </c>
      <c r="D325" s="6" t="s">
        <v>143</v>
      </c>
      <c r="E325" s="6" t="s">
        <v>120</v>
      </c>
      <c r="F325" s="2" t="s">
        <v>801</v>
      </c>
      <c r="G325" s="2" t="s">
        <v>85</v>
      </c>
      <c r="H325" s="2" t="s">
        <v>44</v>
      </c>
      <c r="I325" s="2">
        <v>27.5</v>
      </c>
      <c r="J325" s="6" t="s">
        <v>45</v>
      </c>
      <c r="K325" s="2" t="s">
        <v>66</v>
      </c>
      <c r="L325" s="2">
        <v>1</v>
      </c>
      <c r="M325" s="2">
        <v>1960</v>
      </c>
      <c r="N325" s="2">
        <v>1900</v>
      </c>
      <c r="O325" s="12">
        <v>0.969387755102041</v>
      </c>
      <c r="P325" s="2">
        <v>0.92500000000000004</v>
      </c>
      <c r="Q325" s="2">
        <v>1757</v>
      </c>
      <c r="R325" s="14" t="s">
        <v>1009</v>
      </c>
      <c r="S325" s="2" t="s">
        <v>1143</v>
      </c>
      <c r="T325" s="2">
        <v>18510391736</v>
      </c>
      <c r="U325" s="7"/>
      <c r="V325" s="7"/>
      <c r="W325" s="2" t="s">
        <v>54</v>
      </c>
      <c r="X325" s="6" t="s">
        <v>86</v>
      </c>
      <c r="Y325" s="6"/>
      <c r="Z325" s="7"/>
      <c r="AA325" s="7"/>
      <c r="AB325" s="7"/>
      <c r="AC325" s="7"/>
      <c r="AD325" s="7"/>
      <c r="AE325" s="7"/>
    </row>
    <row r="326" spans="1:31" x14ac:dyDescent="0.15">
      <c r="A326" s="4">
        <v>42373</v>
      </c>
      <c r="B326" s="5" t="s">
        <v>1142</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1009</v>
      </c>
      <c r="S326" s="2" t="s">
        <v>1143</v>
      </c>
      <c r="T326" s="7"/>
      <c r="U326" s="7"/>
      <c r="V326" s="7"/>
      <c r="W326" s="2" t="s">
        <v>54</v>
      </c>
      <c r="X326" s="6" t="s">
        <v>86</v>
      </c>
      <c r="Y326" s="6"/>
      <c r="Z326" s="7"/>
      <c r="AA326" s="7"/>
      <c r="AB326" s="7"/>
      <c r="AC326" s="7"/>
      <c r="AD326" s="7"/>
      <c r="AE326" s="7"/>
    </row>
    <row r="327" spans="1:31" x14ac:dyDescent="0.15">
      <c r="A327" s="4">
        <v>42373</v>
      </c>
      <c r="B327" s="5" t="s">
        <v>1144</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1145</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1146</v>
      </c>
      <c r="C329" s="2">
        <v>6</v>
      </c>
      <c r="D329" s="6" t="s">
        <v>92</v>
      </c>
      <c r="E329" s="6" t="s">
        <v>232</v>
      </c>
      <c r="F329" s="2" t="s">
        <v>735</v>
      </c>
      <c r="G329" s="2" t="s">
        <v>266</v>
      </c>
      <c r="H329" s="2" t="s">
        <v>62</v>
      </c>
      <c r="I329" s="2" t="s">
        <v>245</v>
      </c>
      <c r="J329" s="6" t="s">
        <v>45</v>
      </c>
      <c r="K329" s="2" t="s">
        <v>66</v>
      </c>
      <c r="L329" s="2">
        <v>1</v>
      </c>
      <c r="M329" s="2">
        <v>580</v>
      </c>
      <c r="N329" s="2">
        <v>200</v>
      </c>
      <c r="O329" s="12">
        <v>0.34482758620689702</v>
      </c>
      <c r="P329" s="2">
        <v>0.1</v>
      </c>
      <c r="Q329" s="2">
        <v>20</v>
      </c>
      <c r="R329" s="14" t="s">
        <v>113</v>
      </c>
      <c r="S329" s="2" t="s">
        <v>299</v>
      </c>
      <c r="T329" s="7"/>
      <c r="U329" s="7"/>
      <c r="V329" s="7"/>
      <c r="W329" s="2" t="s">
        <v>54</v>
      </c>
      <c r="X329" s="6" t="s">
        <v>78</v>
      </c>
      <c r="Y329" s="6"/>
      <c r="Z329" s="7"/>
      <c r="AA329" s="7"/>
      <c r="AB329" s="7"/>
      <c r="AC329" s="7"/>
      <c r="AD329" s="7"/>
      <c r="AE329" s="7"/>
    </row>
    <row r="330" spans="1:31" x14ac:dyDescent="0.15">
      <c r="A330" s="4">
        <v>42373</v>
      </c>
      <c r="B330" s="5" t="s">
        <v>1147</v>
      </c>
      <c r="C330" s="2">
        <v>7</v>
      </c>
      <c r="D330" s="6" t="s">
        <v>122</v>
      </c>
      <c r="E330" s="6" t="s">
        <v>123</v>
      </c>
      <c r="F330" s="2" t="s">
        <v>1148</v>
      </c>
      <c r="G330" s="2" t="s">
        <v>163</v>
      </c>
      <c r="H330" s="2" t="s">
        <v>44</v>
      </c>
      <c r="I330" s="2" t="s">
        <v>72</v>
      </c>
      <c r="J330" s="6" t="s">
        <v>45</v>
      </c>
      <c r="K330" s="2" t="s">
        <v>66</v>
      </c>
      <c r="L330" s="2">
        <v>1</v>
      </c>
      <c r="M330" s="2">
        <v>800</v>
      </c>
      <c r="N330" s="2">
        <v>680</v>
      </c>
      <c r="O330" s="12">
        <v>0.85</v>
      </c>
      <c r="P330" s="2">
        <v>0.77500000000000002</v>
      </c>
      <c r="Q330" s="2">
        <v>263</v>
      </c>
      <c r="R330" s="14" t="s">
        <v>113</v>
      </c>
      <c r="S330" s="2" t="s">
        <v>297</v>
      </c>
      <c r="T330" s="7"/>
      <c r="U330" s="7"/>
      <c r="V330" s="7"/>
      <c r="W330" s="2" t="s">
        <v>54</v>
      </c>
      <c r="X330" s="6" t="s">
        <v>78</v>
      </c>
      <c r="Y330" s="6"/>
      <c r="Z330" s="2">
        <v>340</v>
      </c>
      <c r="AA330" s="2">
        <v>340</v>
      </c>
      <c r="AB330" s="7"/>
      <c r="AC330" s="7"/>
      <c r="AD330" s="7"/>
      <c r="AE330" s="7"/>
    </row>
    <row r="331" spans="1:31" x14ac:dyDescent="0.15">
      <c r="A331" s="4">
        <v>42374</v>
      </c>
      <c r="B331" s="5" t="s">
        <v>1149</v>
      </c>
      <c r="C331" s="2">
        <v>1</v>
      </c>
      <c r="D331" s="6" t="s">
        <v>50</v>
      </c>
      <c r="E331" s="6" t="s">
        <v>591</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371</v>
      </c>
      <c r="X331" s="6" t="s">
        <v>49</v>
      </c>
      <c r="Y331" s="6"/>
      <c r="Z331" s="2"/>
      <c r="AA331" s="2"/>
      <c r="AB331" s="15"/>
      <c r="AC331" s="2"/>
      <c r="AD331" s="2"/>
      <c r="AE331" s="2"/>
    </row>
    <row r="332" spans="1:31" x14ac:dyDescent="0.15">
      <c r="A332" s="4">
        <v>42374</v>
      </c>
      <c r="B332" s="5" t="s">
        <v>1150</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1151</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1152</v>
      </c>
      <c r="C334" s="2">
        <v>4</v>
      </c>
      <c r="D334" s="6" t="s">
        <v>255</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1039</v>
      </c>
      <c r="T334" s="7"/>
      <c r="U334" s="7"/>
      <c r="V334" s="7"/>
      <c r="W334" s="2" t="s">
        <v>54</v>
      </c>
      <c r="X334" s="6" t="s">
        <v>86</v>
      </c>
      <c r="Y334" s="6"/>
      <c r="Z334" s="7"/>
      <c r="AA334" s="7"/>
      <c r="AB334" s="7"/>
      <c r="AC334" s="7"/>
      <c r="AD334" s="7"/>
      <c r="AE334" s="7"/>
    </row>
    <row r="335" spans="1:31" x14ac:dyDescent="0.15">
      <c r="A335" s="4">
        <v>42374</v>
      </c>
      <c r="B335" s="5" t="s">
        <v>1153</v>
      </c>
      <c r="C335" s="2">
        <v>5</v>
      </c>
      <c r="D335" s="6" t="s">
        <v>100</v>
      </c>
      <c r="E335" s="6" t="s">
        <v>126</v>
      </c>
      <c r="F335" s="2" t="s">
        <v>1154</v>
      </c>
      <c r="G335" s="2" t="s">
        <v>85</v>
      </c>
      <c r="H335" s="2" t="s">
        <v>44</v>
      </c>
      <c r="I335" s="2" t="s">
        <v>104</v>
      </c>
      <c r="J335" s="6" t="s">
        <v>45</v>
      </c>
      <c r="K335" s="2" t="s">
        <v>64</v>
      </c>
      <c r="L335" s="2">
        <v>1</v>
      </c>
      <c r="M335" s="2">
        <v>410</v>
      </c>
      <c r="N335" s="2">
        <v>369</v>
      </c>
      <c r="O335" s="12">
        <v>0.9</v>
      </c>
      <c r="P335" s="2">
        <v>0.85</v>
      </c>
      <c r="Q335" s="2">
        <v>255</v>
      </c>
      <c r="R335" s="14" t="s">
        <v>113</v>
      </c>
      <c r="S335" s="2" t="s">
        <v>1054</v>
      </c>
      <c r="T335" s="7"/>
      <c r="U335" s="7"/>
      <c r="V335" s="7"/>
      <c r="W335" s="2" t="s">
        <v>54</v>
      </c>
      <c r="X335" s="6" t="s">
        <v>86</v>
      </c>
      <c r="Y335" s="6"/>
      <c r="Z335" s="2">
        <v>69</v>
      </c>
      <c r="AA335" s="2">
        <v>300</v>
      </c>
      <c r="AB335" s="7"/>
      <c r="AC335" s="7"/>
      <c r="AD335" s="7"/>
      <c r="AE335" s="7"/>
    </row>
    <row r="336" spans="1:31" x14ac:dyDescent="0.15">
      <c r="A336" s="4">
        <v>42374</v>
      </c>
      <c r="B336" s="5" t="s">
        <v>1153</v>
      </c>
      <c r="C336" s="2">
        <v>5</v>
      </c>
      <c r="D336" s="6" t="s">
        <v>69</v>
      </c>
      <c r="E336" s="6" t="s">
        <v>185</v>
      </c>
      <c r="F336" s="2" t="s">
        <v>1155</v>
      </c>
      <c r="G336" s="2" t="s">
        <v>85</v>
      </c>
      <c r="H336" s="2" t="s">
        <v>44</v>
      </c>
      <c r="I336" s="2" t="s">
        <v>180</v>
      </c>
      <c r="J336" s="6" t="s">
        <v>45</v>
      </c>
      <c r="K336" s="2" t="s">
        <v>64</v>
      </c>
      <c r="L336" s="2">
        <v>1</v>
      </c>
      <c r="M336" s="2">
        <v>1580</v>
      </c>
      <c r="N336" s="2">
        <v>1580</v>
      </c>
      <c r="O336" s="12">
        <v>1</v>
      </c>
      <c r="P336" s="2">
        <v>1</v>
      </c>
      <c r="Q336" s="2">
        <v>1017</v>
      </c>
      <c r="R336" s="14" t="s">
        <v>113</v>
      </c>
      <c r="S336" s="2" t="s">
        <v>1054</v>
      </c>
      <c r="T336" s="7"/>
      <c r="U336" s="7"/>
      <c r="V336" s="7"/>
      <c r="W336" s="2" t="s">
        <v>54</v>
      </c>
      <c r="X336" s="6" t="s">
        <v>86</v>
      </c>
      <c r="Y336" s="6"/>
      <c r="Z336" s="2">
        <v>563</v>
      </c>
      <c r="AA336" s="2">
        <v>1017</v>
      </c>
      <c r="AB336" s="7"/>
      <c r="AC336" s="7"/>
      <c r="AD336" s="7"/>
      <c r="AE336" s="7"/>
    </row>
    <row r="337" spans="1:31" x14ac:dyDescent="0.15">
      <c r="A337" s="4">
        <v>42375</v>
      </c>
      <c r="B337" s="5" t="s">
        <v>1156</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1157</v>
      </c>
      <c r="C338" s="2">
        <v>2</v>
      </c>
      <c r="D338" s="6" t="s">
        <v>69</v>
      </c>
      <c r="E338" s="6" t="s">
        <v>185</v>
      </c>
      <c r="F338" s="2" t="s">
        <v>916</v>
      </c>
      <c r="G338" s="2" t="s">
        <v>771</v>
      </c>
      <c r="H338" s="2" t="s">
        <v>44</v>
      </c>
      <c r="I338" s="2" t="s">
        <v>43</v>
      </c>
      <c r="J338" s="6" t="s">
        <v>63</v>
      </c>
      <c r="K338" s="2" t="s">
        <v>66</v>
      </c>
      <c r="L338" s="2">
        <v>1</v>
      </c>
      <c r="M338" s="2">
        <v>1180</v>
      </c>
      <c r="N338" s="2">
        <v>1180</v>
      </c>
      <c r="O338" s="12">
        <v>1</v>
      </c>
      <c r="P338" s="2">
        <v>1</v>
      </c>
      <c r="Q338" s="2">
        <v>1180</v>
      </c>
      <c r="R338" s="14" t="s">
        <v>1009</v>
      </c>
      <c r="S338" s="2" t="s">
        <v>1158</v>
      </c>
      <c r="T338" s="2">
        <v>13901160169</v>
      </c>
      <c r="U338" s="7"/>
      <c r="V338" s="7"/>
      <c r="W338" s="2" t="s">
        <v>371</v>
      </c>
      <c r="X338" s="6" t="s">
        <v>86</v>
      </c>
      <c r="Y338" s="6"/>
      <c r="Z338" s="7"/>
      <c r="AA338" s="7"/>
      <c r="AB338" s="7"/>
      <c r="AC338" s="7"/>
      <c r="AD338" s="7"/>
      <c r="AE338" s="7"/>
    </row>
    <row r="339" spans="1:31" x14ac:dyDescent="0.15">
      <c r="A339" s="4">
        <v>42375</v>
      </c>
      <c r="B339" s="5" t="s">
        <v>1159</v>
      </c>
      <c r="C339" s="2">
        <v>3</v>
      </c>
      <c r="D339" s="6" t="s">
        <v>66</v>
      </c>
      <c r="E339" s="6" t="s">
        <v>101</v>
      </c>
      <c r="F339" s="2" t="s">
        <v>1160</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1161</v>
      </c>
      <c r="T339" s="7"/>
      <c r="U339" s="7"/>
      <c r="V339" s="7"/>
      <c r="W339" s="2" t="s">
        <v>54</v>
      </c>
      <c r="X339" s="6" t="s">
        <v>86</v>
      </c>
      <c r="Y339" s="6"/>
      <c r="Z339" s="2">
        <v>13125</v>
      </c>
      <c r="AA339" s="2">
        <v>11800</v>
      </c>
      <c r="AB339" s="7"/>
      <c r="AC339" s="7"/>
      <c r="AD339" s="7"/>
      <c r="AE339" s="7"/>
    </row>
    <row r="340" spans="1:31" x14ac:dyDescent="0.15">
      <c r="A340" s="4">
        <v>42375</v>
      </c>
      <c r="B340" s="5" t="s">
        <v>1159</v>
      </c>
      <c r="C340" s="2">
        <v>3</v>
      </c>
      <c r="D340" s="6" t="s">
        <v>157</v>
      </c>
      <c r="E340" s="6" t="s">
        <v>158</v>
      </c>
      <c r="F340" s="2">
        <v>13</v>
      </c>
      <c r="G340" s="2" t="s">
        <v>307</v>
      </c>
      <c r="H340" s="2" t="s">
        <v>62</v>
      </c>
      <c r="I340" s="2">
        <v>13</v>
      </c>
      <c r="J340" s="6" t="s">
        <v>55</v>
      </c>
      <c r="K340" s="2" t="s">
        <v>66</v>
      </c>
      <c r="L340" s="2">
        <v>1</v>
      </c>
      <c r="M340" s="2">
        <v>2880</v>
      </c>
      <c r="N340" s="2">
        <v>2000</v>
      </c>
      <c r="O340" s="12">
        <v>0.69444444444444398</v>
      </c>
      <c r="P340" s="7"/>
      <c r="Q340" s="7"/>
      <c r="R340" s="14" t="s">
        <v>113</v>
      </c>
      <c r="S340" s="2" t="s">
        <v>1161</v>
      </c>
      <c r="T340" s="7"/>
      <c r="U340" s="7"/>
      <c r="V340" s="7"/>
      <c r="W340" s="2" t="s">
        <v>54</v>
      </c>
      <c r="X340" s="6" t="s">
        <v>86</v>
      </c>
      <c r="Y340" s="6"/>
      <c r="Z340" s="7"/>
      <c r="AA340" s="7"/>
      <c r="AB340" s="7"/>
      <c r="AC340" s="7"/>
      <c r="AD340" s="7"/>
      <c r="AE340" s="7"/>
    </row>
    <row r="341" spans="1:31" x14ac:dyDescent="0.15">
      <c r="A341" s="4">
        <v>42375</v>
      </c>
      <c r="B341" s="5" t="s">
        <v>1159</v>
      </c>
      <c r="C341" s="2">
        <v>3</v>
      </c>
      <c r="D341" s="6" t="s">
        <v>90</v>
      </c>
      <c r="E341" s="6" t="s">
        <v>101</v>
      </c>
      <c r="F341" s="2" t="s">
        <v>1162</v>
      </c>
      <c r="G341" s="2" t="s">
        <v>1163</v>
      </c>
      <c r="H341" s="2" t="s">
        <v>62</v>
      </c>
      <c r="I341" s="2" t="s">
        <v>43</v>
      </c>
      <c r="J341" s="6" t="s">
        <v>55</v>
      </c>
      <c r="K341" s="2" t="s">
        <v>66</v>
      </c>
      <c r="L341" s="2">
        <v>1</v>
      </c>
      <c r="M341" s="2">
        <v>1980</v>
      </c>
      <c r="N341" s="2">
        <v>1232</v>
      </c>
      <c r="O341" s="12">
        <v>0.62222222222222201</v>
      </c>
      <c r="P341" s="7"/>
      <c r="Q341" s="7"/>
      <c r="R341" s="14" t="s">
        <v>113</v>
      </c>
      <c r="S341" s="2" t="s">
        <v>1161</v>
      </c>
      <c r="T341" s="7"/>
      <c r="U341" s="7"/>
      <c r="V341" s="7"/>
      <c r="W341" s="2" t="s">
        <v>54</v>
      </c>
      <c r="X341" s="6" t="s">
        <v>86</v>
      </c>
      <c r="Y341" s="6"/>
      <c r="Z341" s="7"/>
      <c r="AA341" s="7"/>
      <c r="AB341" s="7"/>
      <c r="AC341" s="7"/>
      <c r="AD341" s="7"/>
      <c r="AE341" s="7"/>
    </row>
    <row r="342" spans="1:31" x14ac:dyDescent="0.15">
      <c r="A342" s="4">
        <v>42375</v>
      </c>
      <c r="B342" s="5" t="s">
        <v>1159</v>
      </c>
      <c r="C342" s="2">
        <v>3</v>
      </c>
      <c r="D342" s="6" t="s">
        <v>92</v>
      </c>
      <c r="E342" s="6" t="s">
        <v>91</v>
      </c>
      <c r="F342" s="2" t="s">
        <v>174</v>
      </c>
      <c r="G342" s="2" t="s">
        <v>748</v>
      </c>
      <c r="H342" s="2" t="s">
        <v>44</v>
      </c>
      <c r="I342" s="2" t="s">
        <v>43</v>
      </c>
      <c r="J342" s="6" t="s">
        <v>55</v>
      </c>
      <c r="K342" s="2" t="s">
        <v>66</v>
      </c>
      <c r="L342" s="2">
        <v>1</v>
      </c>
      <c r="M342" s="2">
        <v>1280</v>
      </c>
      <c r="N342" s="2">
        <v>1000</v>
      </c>
      <c r="O342" s="12">
        <v>0.78125</v>
      </c>
      <c r="P342" s="7"/>
      <c r="Q342" s="7"/>
      <c r="R342" s="14" t="s">
        <v>113</v>
      </c>
      <c r="S342" s="2" t="s">
        <v>1161</v>
      </c>
      <c r="T342" s="7"/>
      <c r="U342" s="7"/>
      <c r="V342" s="7"/>
      <c r="W342" s="2" t="s">
        <v>54</v>
      </c>
      <c r="X342" s="6" t="s">
        <v>86</v>
      </c>
      <c r="Y342" s="6"/>
      <c r="Z342" s="7"/>
      <c r="AA342" s="7"/>
      <c r="AB342" s="7"/>
      <c r="AC342" s="7"/>
      <c r="AD342" s="7"/>
      <c r="AE342" s="7"/>
    </row>
    <row r="343" spans="1:31" x14ac:dyDescent="0.15">
      <c r="A343" s="4">
        <v>42375</v>
      </c>
      <c r="B343" s="5" t="s">
        <v>1159</v>
      </c>
      <c r="C343" s="2">
        <v>3</v>
      </c>
      <c r="D343" s="6" t="s">
        <v>69</v>
      </c>
      <c r="E343" s="6" t="s">
        <v>185</v>
      </c>
      <c r="F343" s="2" t="s">
        <v>916</v>
      </c>
      <c r="G343" s="2" t="s">
        <v>771</v>
      </c>
      <c r="H343" s="2" t="s">
        <v>44</v>
      </c>
      <c r="I343" s="2" t="s">
        <v>43</v>
      </c>
      <c r="J343" s="6" t="s">
        <v>55</v>
      </c>
      <c r="K343" s="2" t="s">
        <v>66</v>
      </c>
      <c r="L343" s="2">
        <v>1</v>
      </c>
      <c r="M343" s="2">
        <v>1180</v>
      </c>
      <c r="N343" s="2">
        <v>1180</v>
      </c>
      <c r="O343" s="12">
        <v>1</v>
      </c>
      <c r="P343" s="7"/>
      <c r="Q343" s="7"/>
      <c r="R343" s="14" t="s">
        <v>113</v>
      </c>
      <c r="S343" s="2" t="s">
        <v>1161</v>
      </c>
      <c r="T343" s="7"/>
      <c r="U343" s="7"/>
      <c r="V343" s="7"/>
      <c r="W343" s="2" t="s">
        <v>54</v>
      </c>
      <c r="X343" s="6" t="s">
        <v>86</v>
      </c>
      <c r="Y343" s="6"/>
      <c r="Z343" s="7"/>
      <c r="AA343" s="7"/>
      <c r="AB343" s="7"/>
      <c r="AC343" s="7"/>
      <c r="AD343" s="7"/>
      <c r="AE343" s="7"/>
    </row>
    <row r="344" spans="1:31" x14ac:dyDescent="0.15">
      <c r="A344" s="4">
        <v>42375</v>
      </c>
      <c r="B344" s="5" t="s">
        <v>1159</v>
      </c>
      <c r="C344" s="2">
        <v>3</v>
      </c>
      <c r="D344" s="6" t="s">
        <v>75</v>
      </c>
      <c r="E344" s="6" t="s">
        <v>204</v>
      </c>
      <c r="F344" s="2" t="s">
        <v>917</v>
      </c>
      <c r="G344" s="2" t="s">
        <v>1164</v>
      </c>
      <c r="H344" s="2" t="s">
        <v>62</v>
      </c>
      <c r="I344" s="2" t="s">
        <v>53</v>
      </c>
      <c r="J344" s="6" t="s">
        <v>55</v>
      </c>
      <c r="K344" s="2" t="s">
        <v>66</v>
      </c>
      <c r="L344" s="2">
        <v>1</v>
      </c>
      <c r="M344" s="2">
        <v>1130</v>
      </c>
      <c r="N344" s="2">
        <v>650</v>
      </c>
      <c r="O344" s="12">
        <v>0.57522123893805299</v>
      </c>
      <c r="P344" s="7"/>
      <c r="Q344" s="7"/>
      <c r="R344" s="14" t="s">
        <v>113</v>
      </c>
      <c r="S344" s="2" t="s">
        <v>1161</v>
      </c>
      <c r="T344" s="7"/>
      <c r="U344" s="7"/>
      <c r="V344" s="7"/>
      <c r="W344" s="2" t="s">
        <v>54</v>
      </c>
      <c r="X344" s="6" t="s">
        <v>86</v>
      </c>
      <c r="Y344" s="6"/>
      <c r="Z344" s="7"/>
      <c r="AA344" s="7"/>
      <c r="AB344" s="7"/>
      <c r="AC344" s="7"/>
      <c r="AD344" s="7"/>
      <c r="AE344" s="7"/>
    </row>
    <row r="345" spans="1:31" x14ac:dyDescent="0.15">
      <c r="A345" s="4">
        <v>42375</v>
      </c>
      <c r="B345" s="5" t="s">
        <v>1159</v>
      </c>
      <c r="C345" s="2">
        <v>3</v>
      </c>
      <c r="D345" s="6" t="s">
        <v>154</v>
      </c>
      <c r="E345" s="6" t="s">
        <v>41</v>
      </c>
      <c r="F345" s="2" t="s">
        <v>743</v>
      </c>
      <c r="G345" s="2" t="s">
        <v>282</v>
      </c>
      <c r="H345" s="2" t="s">
        <v>44</v>
      </c>
      <c r="I345" s="2" t="s">
        <v>43</v>
      </c>
      <c r="J345" s="6" t="s">
        <v>55</v>
      </c>
      <c r="K345" s="2" t="s">
        <v>66</v>
      </c>
      <c r="L345" s="2">
        <v>1</v>
      </c>
      <c r="M345" s="2">
        <v>1340</v>
      </c>
      <c r="N345" s="2">
        <v>1200</v>
      </c>
      <c r="O345" s="12">
        <v>0.89552238805970197</v>
      </c>
      <c r="P345" s="7"/>
      <c r="Q345" s="7"/>
      <c r="R345" s="14" t="s">
        <v>113</v>
      </c>
      <c r="S345" s="2" t="s">
        <v>1161</v>
      </c>
      <c r="T345" s="7"/>
      <c r="U345" s="7"/>
      <c r="V345" s="7"/>
      <c r="W345" s="2" t="s">
        <v>54</v>
      </c>
      <c r="X345" s="6" t="s">
        <v>86</v>
      </c>
      <c r="Y345" s="6"/>
      <c r="Z345" s="7"/>
      <c r="AA345" s="7"/>
      <c r="AB345" s="7"/>
      <c r="AC345" s="7"/>
      <c r="AD345" s="7"/>
      <c r="AE345" s="7"/>
    </row>
    <row r="346" spans="1:31" x14ac:dyDescent="0.15">
      <c r="A346" s="4">
        <v>42375</v>
      </c>
      <c r="B346" s="5" t="s">
        <v>1159</v>
      </c>
      <c r="C346" s="2">
        <v>3</v>
      </c>
      <c r="D346" s="6" t="s">
        <v>143</v>
      </c>
      <c r="E346" s="6" t="s">
        <v>120</v>
      </c>
      <c r="F346" s="2" t="s">
        <v>795</v>
      </c>
      <c r="G346" s="2" t="s">
        <v>187</v>
      </c>
      <c r="H346" s="2" t="s">
        <v>44</v>
      </c>
      <c r="I346" s="2">
        <v>23.5</v>
      </c>
      <c r="J346" s="6" t="s">
        <v>55</v>
      </c>
      <c r="K346" s="2" t="s">
        <v>66</v>
      </c>
      <c r="L346" s="2">
        <v>1</v>
      </c>
      <c r="M346" s="2">
        <v>2190</v>
      </c>
      <c r="N346" s="2">
        <v>1850</v>
      </c>
      <c r="O346" s="12">
        <v>0.84474885844748904</v>
      </c>
      <c r="P346" s="7"/>
      <c r="Q346" s="7"/>
      <c r="R346" s="14" t="s">
        <v>113</v>
      </c>
      <c r="S346" s="2" t="s">
        <v>1161</v>
      </c>
      <c r="T346" s="7"/>
      <c r="U346" s="7"/>
      <c r="V346" s="7"/>
      <c r="W346" s="2" t="s">
        <v>54</v>
      </c>
      <c r="X346" s="6" t="s">
        <v>86</v>
      </c>
      <c r="Y346" s="6"/>
      <c r="Z346" s="7"/>
      <c r="AA346" s="7"/>
      <c r="AB346" s="7"/>
      <c r="AC346" s="7"/>
      <c r="AD346" s="7"/>
      <c r="AE346" s="7"/>
    </row>
    <row r="347" spans="1:31" x14ac:dyDescent="0.15">
      <c r="A347" s="4">
        <v>42375</v>
      </c>
      <c r="B347" s="5" t="s">
        <v>1159</v>
      </c>
      <c r="C347" s="2">
        <v>3</v>
      </c>
      <c r="D347" s="6" t="s">
        <v>647</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1161</v>
      </c>
      <c r="T347" s="7"/>
      <c r="U347" s="7"/>
      <c r="V347" s="7"/>
      <c r="W347" s="2" t="s">
        <v>54</v>
      </c>
      <c r="X347" s="6" t="s">
        <v>86</v>
      </c>
      <c r="Y347" s="6"/>
      <c r="Z347" s="7"/>
      <c r="AA347" s="7"/>
      <c r="AB347" s="7"/>
      <c r="AC347" s="7"/>
      <c r="AD347" s="7"/>
      <c r="AE347" s="7"/>
    </row>
    <row r="348" spans="1:31" x14ac:dyDescent="0.15">
      <c r="A348" s="4">
        <v>42375</v>
      </c>
      <c r="B348" s="5" t="s">
        <v>1159</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1161</v>
      </c>
      <c r="T348" s="2"/>
      <c r="U348" s="2"/>
      <c r="V348" s="2"/>
      <c r="W348" s="2" t="s">
        <v>54</v>
      </c>
      <c r="X348" s="6" t="s">
        <v>86</v>
      </c>
      <c r="Y348" s="6"/>
      <c r="Z348" s="2"/>
      <c r="AA348" s="2"/>
      <c r="AB348" s="15"/>
      <c r="AC348" s="2"/>
      <c r="AD348" s="2"/>
      <c r="AE348" s="2"/>
    </row>
    <row r="349" spans="1:31" x14ac:dyDescent="0.15">
      <c r="A349" s="4">
        <v>42375</v>
      </c>
      <c r="B349" s="5" t="s">
        <v>1159</v>
      </c>
      <c r="C349" s="2">
        <v>3</v>
      </c>
      <c r="D349" s="6" t="s">
        <v>59</v>
      </c>
      <c r="E349" s="6" t="s">
        <v>246</v>
      </c>
      <c r="F349" s="7"/>
      <c r="G349" s="2" t="s">
        <v>847</v>
      </c>
      <c r="H349" s="2" t="s">
        <v>62</v>
      </c>
      <c r="I349" s="2" t="s">
        <v>89</v>
      </c>
      <c r="J349" s="6" t="s">
        <v>55</v>
      </c>
      <c r="K349" s="2" t="s">
        <v>66</v>
      </c>
      <c r="L349" s="2">
        <v>1</v>
      </c>
      <c r="M349" s="2">
        <v>138</v>
      </c>
      <c r="N349" s="2">
        <v>0</v>
      </c>
      <c r="O349" s="12">
        <v>0</v>
      </c>
      <c r="P349" s="7"/>
      <c r="Q349" s="7"/>
      <c r="R349" s="14" t="s">
        <v>113</v>
      </c>
      <c r="S349" s="2" t="s">
        <v>1161</v>
      </c>
      <c r="T349" s="7"/>
      <c r="U349" s="7"/>
      <c r="V349" s="7"/>
      <c r="W349" s="2" t="s">
        <v>54</v>
      </c>
      <c r="X349" s="6" t="s">
        <v>176</v>
      </c>
      <c r="Y349" s="6"/>
      <c r="Z349" s="7"/>
      <c r="AA349" s="7"/>
      <c r="AB349" s="7"/>
      <c r="AC349" s="7"/>
      <c r="AD349" s="7"/>
      <c r="AE349" s="7"/>
    </row>
    <row r="350" spans="1:31" x14ac:dyDescent="0.15">
      <c r="A350" s="4">
        <v>42375</v>
      </c>
      <c r="B350" s="5" t="s">
        <v>1159</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1161</v>
      </c>
      <c r="T350" s="7"/>
      <c r="U350" s="7"/>
      <c r="V350" s="7"/>
      <c r="W350" s="2" t="s">
        <v>54</v>
      </c>
      <c r="X350" s="6" t="s">
        <v>176</v>
      </c>
      <c r="Y350" s="6"/>
      <c r="Z350" s="7"/>
      <c r="AA350" s="7"/>
      <c r="AB350" s="7"/>
      <c r="AC350" s="7"/>
      <c r="AD350" s="7"/>
      <c r="AE350" s="7"/>
    </row>
    <row r="351" spans="1:31" x14ac:dyDescent="0.15">
      <c r="A351" s="4">
        <v>42375</v>
      </c>
      <c r="B351" s="5" t="s">
        <v>1159</v>
      </c>
      <c r="C351" s="2">
        <v>3</v>
      </c>
      <c r="D351" s="6" t="s">
        <v>50</v>
      </c>
      <c r="E351" s="6" t="s">
        <v>591</v>
      </c>
      <c r="F351" s="7"/>
      <c r="G351" s="2" t="s">
        <v>161</v>
      </c>
      <c r="H351" s="2" t="s">
        <v>44</v>
      </c>
      <c r="I351" s="2" t="s">
        <v>53</v>
      </c>
      <c r="J351" s="6" t="s">
        <v>55</v>
      </c>
      <c r="K351" s="2" t="s">
        <v>66</v>
      </c>
      <c r="L351" s="2">
        <v>1</v>
      </c>
      <c r="M351" s="2">
        <v>50</v>
      </c>
      <c r="N351" s="2">
        <v>0</v>
      </c>
      <c r="O351" s="12">
        <v>0</v>
      </c>
      <c r="P351" s="7"/>
      <c r="Q351" s="7"/>
      <c r="R351" s="14" t="s">
        <v>113</v>
      </c>
      <c r="S351" s="2" t="s">
        <v>1161</v>
      </c>
      <c r="T351" s="7"/>
      <c r="U351" s="7"/>
      <c r="V351" s="7"/>
      <c r="W351" s="2" t="s">
        <v>54</v>
      </c>
      <c r="X351" s="6" t="s">
        <v>176</v>
      </c>
      <c r="Y351" s="6"/>
      <c r="Z351" s="7"/>
      <c r="AA351" s="7"/>
      <c r="AB351" s="7"/>
      <c r="AC351" s="7"/>
      <c r="AD351" s="7"/>
      <c r="AE351" s="7"/>
    </row>
    <row r="352" spans="1:31" x14ac:dyDescent="0.15">
      <c r="A352" s="4">
        <v>42375</v>
      </c>
      <c r="B352" s="5" t="s">
        <v>1165</v>
      </c>
      <c r="C352" s="2">
        <v>4</v>
      </c>
      <c r="D352" s="6" t="s">
        <v>75</v>
      </c>
      <c r="E352" s="6" t="s">
        <v>416</v>
      </c>
      <c r="F352" s="2" t="s">
        <v>1166</v>
      </c>
      <c r="G352" s="2" t="s">
        <v>1167</v>
      </c>
      <c r="H352" s="2" t="s">
        <v>44</v>
      </c>
      <c r="I352" s="2" t="s">
        <v>53</v>
      </c>
      <c r="J352" s="6" t="s">
        <v>45</v>
      </c>
      <c r="K352" s="2" t="s">
        <v>66</v>
      </c>
      <c r="L352" s="2">
        <v>1</v>
      </c>
      <c r="M352" s="2">
        <v>550</v>
      </c>
      <c r="N352" s="2">
        <v>550</v>
      </c>
      <c r="O352" s="12">
        <v>1</v>
      </c>
      <c r="P352" s="7"/>
      <c r="Q352" s="7"/>
      <c r="R352" s="14" t="s">
        <v>113</v>
      </c>
      <c r="S352" s="2" t="s">
        <v>1168</v>
      </c>
      <c r="T352" s="7"/>
      <c r="U352" s="7"/>
      <c r="V352" s="7"/>
      <c r="W352" s="2" t="s">
        <v>54</v>
      </c>
      <c r="X352" s="6" t="s">
        <v>49</v>
      </c>
      <c r="Y352" s="6"/>
      <c r="Z352" s="7"/>
      <c r="AA352" s="7"/>
      <c r="AB352" s="7"/>
      <c r="AC352" s="7"/>
      <c r="AD352" s="7"/>
      <c r="AE352" s="7"/>
    </row>
    <row r="353" spans="1:31" x14ac:dyDescent="0.15">
      <c r="A353" s="4">
        <v>42375</v>
      </c>
      <c r="B353" s="5" t="s">
        <v>1169</v>
      </c>
      <c r="C353" s="2">
        <v>5</v>
      </c>
      <c r="D353" s="6" t="s">
        <v>75</v>
      </c>
      <c r="E353" s="6" t="s">
        <v>208</v>
      </c>
      <c r="F353" s="2" t="s">
        <v>751</v>
      </c>
      <c r="G353" s="2" t="s">
        <v>310</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371</v>
      </c>
      <c r="X353" s="6" t="s">
        <v>78</v>
      </c>
      <c r="Y353" s="6"/>
      <c r="Z353" s="2">
        <v>6400</v>
      </c>
      <c r="AA353" s="2">
        <v>640</v>
      </c>
      <c r="AB353" s="7"/>
      <c r="AC353" s="7"/>
      <c r="AD353" s="7"/>
      <c r="AE353" s="7"/>
    </row>
    <row r="354" spans="1:31" x14ac:dyDescent="0.15">
      <c r="A354" s="4">
        <v>42375</v>
      </c>
      <c r="B354" s="5" t="s">
        <v>1170</v>
      </c>
      <c r="C354" s="2">
        <v>6</v>
      </c>
      <c r="D354" s="6" t="s">
        <v>90</v>
      </c>
      <c r="E354" s="6" t="s">
        <v>91</v>
      </c>
      <c r="F354" s="2" t="s">
        <v>1171</v>
      </c>
      <c r="G354" s="2" t="s">
        <v>1172</v>
      </c>
      <c r="H354" s="2" t="s">
        <v>44</v>
      </c>
      <c r="I354" s="2" t="s">
        <v>43</v>
      </c>
      <c r="J354" s="6" t="s">
        <v>45</v>
      </c>
      <c r="K354" s="2" t="s">
        <v>66</v>
      </c>
      <c r="L354" s="2">
        <v>1</v>
      </c>
      <c r="M354" s="2">
        <v>1880</v>
      </c>
      <c r="N354" s="2">
        <v>1600</v>
      </c>
      <c r="O354" s="12">
        <v>0.85106382978723405</v>
      </c>
      <c r="P354" s="2">
        <v>0.77500000000000002</v>
      </c>
      <c r="Q354" s="2">
        <v>620</v>
      </c>
      <c r="R354" s="14" t="s">
        <v>113</v>
      </c>
      <c r="S354" s="2" t="s">
        <v>1041</v>
      </c>
      <c r="T354" s="7"/>
      <c r="U354" s="7"/>
      <c r="V354" s="7"/>
      <c r="W354" s="2" t="s">
        <v>371</v>
      </c>
      <c r="X354" s="6" t="s">
        <v>78</v>
      </c>
      <c r="Y354" s="6"/>
      <c r="Z354" s="2">
        <v>8000</v>
      </c>
      <c r="AA354" s="2">
        <v>800</v>
      </c>
      <c r="AB354" s="7"/>
      <c r="AC354" s="7"/>
      <c r="AD354" s="7"/>
      <c r="AE354" s="7"/>
    </row>
    <row r="355" spans="1:31" x14ac:dyDescent="0.15">
      <c r="A355" s="4">
        <v>42375</v>
      </c>
      <c r="B355" s="5" t="s">
        <v>1170</v>
      </c>
      <c r="C355" s="2">
        <v>6</v>
      </c>
      <c r="D355" s="6" t="s">
        <v>50</v>
      </c>
      <c r="E355" s="6" t="s">
        <v>591</v>
      </c>
      <c r="F355" s="7"/>
      <c r="G355" s="2" t="s">
        <v>161</v>
      </c>
      <c r="H355" s="2" t="s">
        <v>44</v>
      </c>
      <c r="I355" s="2" t="s">
        <v>53</v>
      </c>
      <c r="J355" s="6" t="s">
        <v>45</v>
      </c>
      <c r="K355" s="2" t="s">
        <v>66</v>
      </c>
      <c r="L355" s="2">
        <v>2</v>
      </c>
      <c r="M355" s="2">
        <v>50</v>
      </c>
      <c r="N355" s="2">
        <v>100</v>
      </c>
      <c r="O355" s="12">
        <v>1</v>
      </c>
      <c r="P355" s="7"/>
      <c r="Q355" s="7"/>
      <c r="R355" s="14" t="s">
        <v>113</v>
      </c>
      <c r="S355" s="2" t="s">
        <v>1041</v>
      </c>
      <c r="T355" s="7"/>
      <c r="U355" s="7"/>
      <c r="V355" s="7"/>
      <c r="W355" s="2" t="s">
        <v>371</v>
      </c>
      <c r="X355" s="6" t="s">
        <v>78</v>
      </c>
      <c r="Y355" s="6"/>
      <c r="Z355" s="7"/>
      <c r="AA355" s="7"/>
      <c r="AB355" s="7"/>
      <c r="AC355" s="7"/>
      <c r="AD355" s="7"/>
      <c r="AE355" s="7"/>
    </row>
    <row r="356" spans="1:31" x14ac:dyDescent="0.15">
      <c r="A356" s="4">
        <v>42376</v>
      </c>
      <c r="B356" s="5" t="s">
        <v>1173</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371</v>
      </c>
      <c r="X356" s="6" t="s">
        <v>49</v>
      </c>
      <c r="Y356" s="6"/>
      <c r="Z356" s="7"/>
      <c r="AA356" s="7"/>
      <c r="AB356" s="7"/>
      <c r="AC356" s="7"/>
      <c r="AD356" s="7"/>
      <c r="AE356" s="7"/>
    </row>
    <row r="357" spans="1:31" x14ac:dyDescent="0.15">
      <c r="A357" s="4">
        <v>42376</v>
      </c>
      <c r="B357" s="5" t="s">
        <v>1173</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371</v>
      </c>
      <c r="X357" s="6" t="s">
        <v>49</v>
      </c>
      <c r="Y357" s="6"/>
      <c r="Z357" s="7"/>
      <c r="AA357" s="7"/>
      <c r="AB357" s="7"/>
      <c r="AC357" s="7"/>
      <c r="AD357" s="7"/>
      <c r="AE357" s="7"/>
    </row>
    <row r="358" spans="1:31" x14ac:dyDescent="0.15">
      <c r="A358" s="4">
        <v>42376</v>
      </c>
      <c r="B358" s="5" t="s">
        <v>1174</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371</v>
      </c>
      <c r="X358" s="6" t="s">
        <v>49</v>
      </c>
      <c r="Y358" s="6"/>
      <c r="Z358" s="2"/>
      <c r="AA358" s="2"/>
      <c r="AB358" s="15"/>
      <c r="AC358" s="2"/>
      <c r="AD358" s="2"/>
      <c r="AE358" s="2"/>
    </row>
    <row r="359" spans="1:31" x14ac:dyDescent="0.15">
      <c r="A359" s="4">
        <v>42376</v>
      </c>
      <c r="B359" s="5" t="s">
        <v>1175</v>
      </c>
      <c r="C359" s="2">
        <v>3</v>
      </c>
      <c r="D359" s="6" t="s">
        <v>50</v>
      </c>
      <c r="E359" s="6" t="s">
        <v>591</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371</v>
      </c>
      <c r="X359" s="6" t="s">
        <v>49</v>
      </c>
      <c r="Y359" s="6"/>
      <c r="Z359" s="7"/>
      <c r="AA359" s="7"/>
      <c r="AB359" s="7"/>
      <c r="AC359" s="7"/>
      <c r="AD359" s="7"/>
      <c r="AE359" s="7"/>
    </row>
    <row r="360" spans="1:31" x14ac:dyDescent="0.15">
      <c r="A360" s="4">
        <v>42376</v>
      </c>
      <c r="B360" s="5" t="s">
        <v>1176</v>
      </c>
      <c r="C360" s="2">
        <v>4</v>
      </c>
      <c r="D360" s="6" t="s">
        <v>146</v>
      </c>
      <c r="E360" s="6" t="s">
        <v>101</v>
      </c>
      <c r="F360" s="7"/>
      <c r="G360" s="2" t="s">
        <v>206</v>
      </c>
      <c r="H360" s="2" t="s">
        <v>62</v>
      </c>
      <c r="I360" s="2" t="s">
        <v>757</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x14ac:dyDescent="0.15">
      <c r="A361" s="4">
        <v>42376</v>
      </c>
      <c r="B361" s="5" t="s">
        <v>1177</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1076</v>
      </c>
      <c r="T361" s="7"/>
      <c r="U361" s="7"/>
      <c r="V361" s="7"/>
      <c r="W361" s="2" t="s">
        <v>54</v>
      </c>
      <c r="X361" s="6" t="s">
        <v>86</v>
      </c>
      <c r="Y361" s="6"/>
      <c r="Z361" s="2">
        <v>7007</v>
      </c>
      <c r="AA361" s="2">
        <v>2809</v>
      </c>
      <c r="AB361" s="7"/>
      <c r="AC361" s="7"/>
      <c r="AD361" s="7"/>
      <c r="AE361" s="7"/>
    </row>
    <row r="362" spans="1:31" x14ac:dyDescent="0.15">
      <c r="A362" s="4">
        <v>42376</v>
      </c>
      <c r="B362" s="5" t="s">
        <v>1177</v>
      </c>
      <c r="C362" s="2">
        <v>5</v>
      </c>
      <c r="D362" s="6" t="s">
        <v>138</v>
      </c>
      <c r="E362" s="6" t="s">
        <v>41</v>
      </c>
      <c r="F362" s="2" t="s">
        <v>1178</v>
      </c>
      <c r="G362" s="2" t="s">
        <v>163</v>
      </c>
      <c r="H362" s="2" t="s">
        <v>44</v>
      </c>
      <c r="I362" s="2" t="s">
        <v>43</v>
      </c>
      <c r="J362" s="6" t="s">
        <v>45</v>
      </c>
      <c r="K362" s="2" t="s">
        <v>64</v>
      </c>
      <c r="L362" s="2">
        <v>1</v>
      </c>
      <c r="M362" s="2">
        <v>812</v>
      </c>
      <c r="N362" s="2">
        <v>730</v>
      </c>
      <c r="O362" s="12">
        <v>0.899014778325123</v>
      </c>
      <c r="P362" s="7"/>
      <c r="Q362" s="7"/>
      <c r="R362" s="14" t="s">
        <v>113</v>
      </c>
      <c r="S362" s="2" t="s">
        <v>1076</v>
      </c>
      <c r="T362" s="7"/>
      <c r="U362" s="7"/>
      <c r="V362" s="7"/>
      <c r="W362" s="2" t="s">
        <v>54</v>
      </c>
      <c r="X362" s="6" t="s">
        <v>86</v>
      </c>
      <c r="Y362" s="6"/>
      <c r="Z362" s="7"/>
      <c r="AA362" s="7"/>
      <c r="AB362" s="7"/>
      <c r="AC362" s="7"/>
      <c r="AD362" s="7"/>
      <c r="AE362" s="7"/>
    </row>
    <row r="363" spans="1:31" x14ac:dyDescent="0.15">
      <c r="A363" s="4">
        <v>42376</v>
      </c>
      <c r="B363" s="5" t="s">
        <v>1177</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1076</v>
      </c>
      <c r="T363" s="7"/>
      <c r="U363" s="7"/>
      <c r="V363" s="7"/>
      <c r="W363" s="2" t="s">
        <v>54</v>
      </c>
      <c r="X363" s="6" t="s">
        <v>86</v>
      </c>
      <c r="Y363" s="6"/>
      <c r="Z363" s="7"/>
      <c r="AA363" s="7"/>
      <c r="AB363" s="7"/>
      <c r="AC363" s="7"/>
      <c r="AD363" s="7"/>
      <c r="AE363" s="7"/>
    </row>
    <row r="364" spans="1:31" x14ac:dyDescent="0.15">
      <c r="A364" s="4">
        <v>42376</v>
      </c>
      <c r="B364" s="5" t="s">
        <v>1179</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1041</v>
      </c>
      <c r="T364" s="7"/>
      <c r="U364" s="7"/>
      <c r="V364" s="7"/>
      <c r="W364" s="2" t="s">
        <v>54</v>
      </c>
      <c r="X364" s="6" t="s">
        <v>78</v>
      </c>
      <c r="Y364" s="6"/>
      <c r="Z364" s="2">
        <v>690</v>
      </c>
      <c r="AA364" s="2">
        <v>69</v>
      </c>
      <c r="AB364" s="7"/>
      <c r="AC364" s="7"/>
      <c r="AD364" s="7"/>
      <c r="AE364" s="7"/>
    </row>
    <row r="365" spans="1:31" x14ac:dyDescent="0.15">
      <c r="A365" s="4">
        <v>42376</v>
      </c>
      <c r="B365" s="5" t="s">
        <v>1179</v>
      </c>
      <c r="C365" s="2">
        <v>6</v>
      </c>
      <c r="D365" s="6" t="s">
        <v>111</v>
      </c>
      <c r="E365" s="6" t="s">
        <v>112</v>
      </c>
      <c r="F365" s="2"/>
      <c r="G365" s="2" t="s">
        <v>1114</v>
      </c>
      <c r="H365" s="2" t="s">
        <v>44</v>
      </c>
      <c r="I365" s="2" t="s">
        <v>170</v>
      </c>
      <c r="J365" s="6" t="s">
        <v>45</v>
      </c>
      <c r="K365" s="2" t="s">
        <v>66</v>
      </c>
      <c r="L365" s="2">
        <v>1</v>
      </c>
      <c r="M365" s="2">
        <v>320</v>
      </c>
      <c r="N365" s="2">
        <v>320</v>
      </c>
      <c r="O365" s="12">
        <v>1</v>
      </c>
      <c r="P365" s="2">
        <v>1</v>
      </c>
      <c r="Q365" s="2">
        <v>160</v>
      </c>
      <c r="R365" s="14" t="s">
        <v>113</v>
      </c>
      <c r="S365" s="2" t="s">
        <v>1041</v>
      </c>
      <c r="T365" s="2"/>
      <c r="U365" s="2"/>
      <c r="V365" s="2"/>
      <c r="W365" s="2" t="s">
        <v>54</v>
      </c>
      <c r="X365" s="6" t="s">
        <v>78</v>
      </c>
      <c r="Y365" s="6"/>
      <c r="Z365" s="2">
        <v>1600</v>
      </c>
      <c r="AA365" s="2">
        <v>160</v>
      </c>
      <c r="AB365" s="15"/>
      <c r="AC365" s="2"/>
      <c r="AD365" s="2"/>
      <c r="AE365" s="2"/>
    </row>
    <row r="366" spans="1:31" x14ac:dyDescent="0.15">
      <c r="A366" s="4">
        <v>42376</v>
      </c>
      <c r="B366" s="5" t="s">
        <v>1180</v>
      </c>
      <c r="C366" s="2">
        <v>7</v>
      </c>
      <c r="D366" s="6" t="s">
        <v>146</v>
      </c>
      <c r="E366" s="6" t="s">
        <v>474</v>
      </c>
      <c r="F366" s="7"/>
      <c r="G366" s="2" t="s">
        <v>175</v>
      </c>
      <c r="H366" s="2" t="s">
        <v>44</v>
      </c>
      <c r="I366" s="2" t="s">
        <v>734</v>
      </c>
      <c r="J366" s="6" t="s">
        <v>45</v>
      </c>
      <c r="K366" s="2" t="s">
        <v>66</v>
      </c>
      <c r="L366" s="2">
        <v>1</v>
      </c>
      <c r="M366" s="2">
        <v>258</v>
      </c>
      <c r="N366" s="2">
        <v>180</v>
      </c>
      <c r="O366" s="12">
        <v>0.69767441860465096</v>
      </c>
      <c r="P366" s="2">
        <v>0.55000000000000004</v>
      </c>
      <c r="Q366" s="2">
        <v>49.5</v>
      </c>
      <c r="R366" s="14" t="s">
        <v>113</v>
      </c>
      <c r="S366" s="2" t="s">
        <v>1161</v>
      </c>
      <c r="T366" s="7"/>
      <c r="U366" s="7"/>
      <c r="V366" s="7"/>
      <c r="W366" s="2" t="s">
        <v>54</v>
      </c>
      <c r="X366" s="6" t="s">
        <v>49</v>
      </c>
      <c r="Y366" s="6"/>
      <c r="Z366" s="2">
        <v>900</v>
      </c>
      <c r="AA366" s="2">
        <v>90</v>
      </c>
      <c r="AB366" s="7"/>
      <c r="AC366" s="7"/>
      <c r="AD366" s="7"/>
      <c r="AE366" s="7"/>
    </row>
    <row r="367" spans="1:31" x14ac:dyDescent="0.15">
      <c r="A367" s="4">
        <v>42376</v>
      </c>
      <c r="B367" s="5" t="s">
        <v>1181</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1181</v>
      </c>
      <c r="C368" s="2">
        <v>8</v>
      </c>
      <c r="D368" s="6" t="s">
        <v>50</v>
      </c>
      <c r="E368" s="6" t="s">
        <v>591</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1182</v>
      </c>
      <c r="C369" s="2">
        <v>9</v>
      </c>
      <c r="D369" s="6" t="s">
        <v>66</v>
      </c>
      <c r="E369" s="6" t="s">
        <v>120</v>
      </c>
      <c r="F369" s="2" t="s">
        <v>865</v>
      </c>
      <c r="G369" s="7"/>
      <c r="H369" s="2" t="s">
        <v>44</v>
      </c>
      <c r="I369" s="2" t="s">
        <v>170</v>
      </c>
      <c r="J369" s="6" t="s">
        <v>45</v>
      </c>
      <c r="K369" s="2" t="s">
        <v>66</v>
      </c>
      <c r="L369" s="2">
        <v>1</v>
      </c>
      <c r="M369" s="2">
        <v>9460</v>
      </c>
      <c r="N369" s="2">
        <v>8514</v>
      </c>
      <c r="O369" s="12">
        <v>0.9</v>
      </c>
      <c r="P369" s="2">
        <v>0.85</v>
      </c>
      <c r="Q369" s="2">
        <v>7713</v>
      </c>
      <c r="R369" s="14" t="s">
        <v>113</v>
      </c>
      <c r="S369" s="2" t="s">
        <v>1183</v>
      </c>
      <c r="T369" s="7"/>
      <c r="U369" s="7"/>
      <c r="V369" s="7"/>
      <c r="W369" s="2" t="s">
        <v>54</v>
      </c>
      <c r="X369" s="6" t="s">
        <v>257</v>
      </c>
      <c r="Y369" s="6"/>
      <c r="Z369" s="2">
        <v>26771</v>
      </c>
      <c r="AA369" s="2">
        <v>9075</v>
      </c>
    </row>
    <row r="370" spans="1:27" x14ac:dyDescent="0.15">
      <c r="A370" s="4">
        <v>42376</v>
      </c>
      <c r="B370" s="5" t="s">
        <v>1182</v>
      </c>
      <c r="C370" s="2">
        <v>9</v>
      </c>
      <c r="D370" s="6" t="s">
        <v>111</v>
      </c>
      <c r="E370" s="6" t="s">
        <v>112</v>
      </c>
      <c r="F370" s="7"/>
      <c r="G370" s="2" t="s">
        <v>1114</v>
      </c>
      <c r="H370" s="2" t="s">
        <v>44</v>
      </c>
      <c r="I370" s="2" t="s">
        <v>170</v>
      </c>
      <c r="J370" s="6" t="s">
        <v>45</v>
      </c>
      <c r="K370" s="2" t="s">
        <v>66</v>
      </c>
      <c r="L370" s="2">
        <v>1</v>
      </c>
      <c r="M370" s="2">
        <v>320</v>
      </c>
      <c r="N370" s="2">
        <v>320</v>
      </c>
      <c r="O370" s="12">
        <v>1</v>
      </c>
      <c r="P370" s="7"/>
      <c r="Q370" s="7"/>
      <c r="R370" s="14" t="s">
        <v>113</v>
      </c>
      <c r="S370" s="2" t="s">
        <v>1183</v>
      </c>
      <c r="T370" s="7"/>
      <c r="U370" s="7"/>
      <c r="V370" s="7"/>
      <c r="W370" s="2" t="s">
        <v>54</v>
      </c>
      <c r="X370" s="6" t="s">
        <v>257</v>
      </c>
      <c r="Y370" s="6"/>
      <c r="Z370" s="7"/>
      <c r="AA370" s="7"/>
    </row>
    <row r="371" spans="1:27" x14ac:dyDescent="0.15">
      <c r="A371" s="4">
        <v>42376</v>
      </c>
      <c r="B371" s="5" t="s">
        <v>1182</v>
      </c>
      <c r="C371" s="2">
        <v>9</v>
      </c>
      <c r="D371" s="6" t="s">
        <v>146</v>
      </c>
      <c r="E371" s="6" t="s">
        <v>120</v>
      </c>
      <c r="F371" s="2" t="s">
        <v>1184</v>
      </c>
      <c r="G371" s="2" t="s">
        <v>163</v>
      </c>
      <c r="H371" s="2" t="s">
        <v>44</v>
      </c>
      <c r="I371" s="2" t="s">
        <v>734</v>
      </c>
      <c r="J371" s="6" t="s">
        <v>45</v>
      </c>
      <c r="K371" s="2" t="s">
        <v>66</v>
      </c>
      <c r="L371" s="2">
        <v>1</v>
      </c>
      <c r="M371" s="2">
        <v>1130</v>
      </c>
      <c r="N371" s="2">
        <v>1017</v>
      </c>
      <c r="O371" s="12">
        <v>0.9</v>
      </c>
      <c r="P371" s="7"/>
      <c r="Q371" s="7"/>
      <c r="R371" s="14" t="s">
        <v>113</v>
      </c>
      <c r="S371" s="2" t="s">
        <v>1183</v>
      </c>
      <c r="T371" s="7"/>
      <c r="U371" s="7"/>
      <c r="V371" s="7"/>
      <c r="W371" s="2" t="s">
        <v>54</v>
      </c>
      <c r="X371" s="6" t="s">
        <v>257</v>
      </c>
      <c r="Y371" s="6"/>
      <c r="Z371" s="7"/>
      <c r="AA371" s="7"/>
    </row>
    <row r="372" spans="1:27" x14ac:dyDescent="0.15">
      <c r="A372" s="4">
        <v>42376</v>
      </c>
      <c r="B372" s="5" t="s">
        <v>1182</v>
      </c>
      <c r="C372" s="2">
        <v>9</v>
      </c>
      <c r="D372" s="6" t="s">
        <v>87</v>
      </c>
      <c r="E372" s="6" t="s">
        <v>41</v>
      </c>
      <c r="F372" s="2" t="s">
        <v>1185</v>
      </c>
      <c r="G372" s="2" t="s">
        <v>163</v>
      </c>
      <c r="H372" s="2" t="s">
        <v>44</v>
      </c>
      <c r="I372" s="2" t="s">
        <v>72</v>
      </c>
      <c r="J372" s="6" t="s">
        <v>45</v>
      </c>
      <c r="K372" s="2" t="s">
        <v>66</v>
      </c>
      <c r="L372" s="2">
        <v>1</v>
      </c>
      <c r="M372" s="2">
        <v>775</v>
      </c>
      <c r="N372" s="2">
        <v>697</v>
      </c>
      <c r="O372" s="12">
        <v>0.89935483870967703</v>
      </c>
      <c r="P372" s="7"/>
      <c r="Q372" s="7"/>
      <c r="R372" s="14" t="s">
        <v>113</v>
      </c>
      <c r="S372" s="2" t="s">
        <v>1183</v>
      </c>
      <c r="T372" s="7"/>
      <c r="U372" s="7"/>
      <c r="V372" s="7"/>
      <c r="W372" s="2" t="s">
        <v>54</v>
      </c>
      <c r="X372" s="6" t="s">
        <v>257</v>
      </c>
      <c r="Y372" s="6"/>
      <c r="Z372" s="7"/>
      <c r="AA372" s="7"/>
    </row>
    <row r="373" spans="1:27" x14ac:dyDescent="0.15">
      <c r="A373" s="4">
        <v>42376</v>
      </c>
      <c r="B373" s="5" t="s">
        <v>1182</v>
      </c>
      <c r="C373" s="2">
        <v>9</v>
      </c>
      <c r="D373" s="6" t="s">
        <v>138</v>
      </c>
      <c r="E373" s="6" t="s">
        <v>957</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1183</v>
      </c>
      <c r="T373" s="7"/>
      <c r="U373" s="7"/>
      <c r="V373" s="7"/>
      <c r="W373" s="2" t="s">
        <v>54</v>
      </c>
      <c r="X373" s="6" t="s">
        <v>257</v>
      </c>
      <c r="Y373" s="6"/>
      <c r="Z373" s="7"/>
      <c r="AA373" s="7"/>
    </row>
    <row r="374" spans="1:27" x14ac:dyDescent="0.15">
      <c r="A374" s="4">
        <v>42376</v>
      </c>
      <c r="B374" s="5" t="s">
        <v>1186</v>
      </c>
      <c r="C374" s="2">
        <v>10</v>
      </c>
      <c r="D374" s="6" t="s">
        <v>122</v>
      </c>
      <c r="E374" s="6" t="s">
        <v>123</v>
      </c>
      <c r="F374" s="2" t="s">
        <v>1187</v>
      </c>
      <c r="G374" s="2" t="s">
        <v>163</v>
      </c>
      <c r="H374" s="2" t="s">
        <v>62</v>
      </c>
      <c r="I374" s="2" t="s">
        <v>89</v>
      </c>
      <c r="J374" s="6" t="s">
        <v>55</v>
      </c>
      <c r="K374" s="2" t="s">
        <v>66</v>
      </c>
      <c r="L374" s="2">
        <v>1</v>
      </c>
      <c r="M374" s="2">
        <v>980</v>
      </c>
      <c r="N374" s="2">
        <v>686</v>
      </c>
      <c r="O374" s="12">
        <v>0.7</v>
      </c>
      <c r="P374" s="2">
        <v>0.55000000000000004</v>
      </c>
      <c r="Q374" s="2">
        <v>377</v>
      </c>
      <c r="R374" s="14" t="s">
        <v>113</v>
      </c>
      <c r="S374" s="2" t="s">
        <v>1188</v>
      </c>
      <c r="T374" s="7"/>
      <c r="U374" s="7"/>
      <c r="V374" s="7"/>
      <c r="W374" s="2" t="s">
        <v>198</v>
      </c>
      <c r="X374" s="6" t="s">
        <v>78</v>
      </c>
      <c r="Y374" s="6"/>
      <c r="Z374" s="7"/>
      <c r="AA374" s="7"/>
    </row>
    <row r="375" spans="1:27" x14ac:dyDescent="0.15">
      <c r="A375" s="4">
        <v>42376</v>
      </c>
      <c r="B375" s="5" t="s">
        <v>1186</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1188</v>
      </c>
      <c r="T375" s="7"/>
      <c r="U375" s="7"/>
      <c r="V375" s="7"/>
      <c r="W375" s="2" t="s">
        <v>198</v>
      </c>
      <c r="X375" s="6" t="s">
        <v>78</v>
      </c>
      <c r="Y375" s="6"/>
      <c r="Z375" s="7"/>
      <c r="AA375" s="7"/>
    </row>
    <row r="376" spans="1:27" x14ac:dyDescent="0.15">
      <c r="A376" s="4">
        <v>42377</v>
      </c>
      <c r="B376" s="5" t="s">
        <v>1189</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1190</v>
      </c>
      <c r="C377" s="2">
        <v>2</v>
      </c>
      <c r="D377" s="6" t="s">
        <v>146</v>
      </c>
      <c r="E377" s="6" t="s">
        <v>442</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1191</v>
      </c>
      <c r="T377" s="7"/>
      <c r="U377" s="7"/>
      <c r="V377" s="7"/>
      <c r="W377" s="2" t="s">
        <v>54</v>
      </c>
      <c r="X377" s="6" t="s">
        <v>78</v>
      </c>
      <c r="Y377" s="6"/>
      <c r="Z377" s="2">
        <v>4200</v>
      </c>
      <c r="AA377" s="2">
        <v>284</v>
      </c>
    </row>
    <row r="378" spans="1:27" x14ac:dyDescent="0.15">
      <c r="A378" s="4">
        <v>42378</v>
      </c>
      <c r="B378" s="5" t="s">
        <v>1192</v>
      </c>
      <c r="C378" s="2">
        <v>1</v>
      </c>
      <c r="D378" s="6" t="s">
        <v>50</v>
      </c>
      <c r="E378" s="6" t="s">
        <v>1193</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324</v>
      </c>
      <c r="W378" s="2" t="s">
        <v>54</v>
      </c>
      <c r="X378" s="6" t="s">
        <v>86</v>
      </c>
      <c r="Y378" s="6"/>
      <c r="Z378" s="7"/>
      <c r="AA378" s="7"/>
    </row>
    <row r="379" spans="1:27" x14ac:dyDescent="0.15">
      <c r="A379" s="4">
        <v>42378</v>
      </c>
      <c r="B379" s="5" t="s">
        <v>1194</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1195</v>
      </c>
      <c r="T379" s="2">
        <v>13581845997</v>
      </c>
      <c r="U379" s="7"/>
      <c r="V379" s="2" t="s">
        <v>324</v>
      </c>
      <c r="W379" s="2" t="s">
        <v>54</v>
      </c>
      <c r="X379" s="6" t="s">
        <v>86</v>
      </c>
      <c r="Y379" s="6"/>
      <c r="Z379" s="7"/>
      <c r="AA379" s="7"/>
    </row>
    <row r="380" spans="1:27" x14ac:dyDescent="0.15">
      <c r="A380" s="4">
        <v>42378</v>
      </c>
      <c r="B380" s="5" t="s">
        <v>1196</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324</v>
      </c>
      <c r="W380" s="2" t="s">
        <v>54</v>
      </c>
      <c r="X380" s="6" t="s">
        <v>49</v>
      </c>
      <c r="Y380" s="6"/>
      <c r="Z380" s="7"/>
      <c r="AA380" s="7"/>
    </row>
    <row r="381" spans="1:27" x14ac:dyDescent="0.15">
      <c r="A381" s="4">
        <v>42378</v>
      </c>
      <c r="B381" s="5" t="s">
        <v>1197</v>
      </c>
      <c r="C381" s="2">
        <v>4</v>
      </c>
      <c r="D381" s="6" t="s">
        <v>66</v>
      </c>
      <c r="E381" s="6" t="s">
        <v>101</v>
      </c>
      <c r="F381" s="2" t="s">
        <v>1160</v>
      </c>
      <c r="G381" s="2" t="s">
        <v>134</v>
      </c>
      <c r="H381" s="2" t="s">
        <v>62</v>
      </c>
      <c r="I381" s="2" t="s">
        <v>1198</v>
      </c>
      <c r="J381" s="6" t="s">
        <v>55</v>
      </c>
      <c r="K381" s="2" t="s">
        <v>66</v>
      </c>
      <c r="L381" s="2">
        <v>1</v>
      </c>
      <c r="M381" s="2">
        <v>5180</v>
      </c>
      <c r="N381" s="2">
        <v>3108</v>
      </c>
      <c r="O381" s="12">
        <v>0.6</v>
      </c>
      <c r="P381" s="2">
        <v>0.4</v>
      </c>
      <c r="Q381" s="2">
        <v>1243</v>
      </c>
      <c r="R381" s="14" t="s">
        <v>256</v>
      </c>
      <c r="S381" s="2" t="s">
        <v>371</v>
      </c>
      <c r="T381" s="7"/>
      <c r="U381" s="7"/>
      <c r="V381" s="7"/>
      <c r="W381" s="2" t="s">
        <v>371</v>
      </c>
      <c r="X381" s="6" t="s">
        <v>257</v>
      </c>
      <c r="Y381" s="6"/>
      <c r="Z381" s="7"/>
      <c r="AA381" s="7"/>
    </row>
    <row r="382" spans="1:27" x14ac:dyDescent="0.15">
      <c r="A382" s="4">
        <v>42378</v>
      </c>
      <c r="B382" s="5" t="s">
        <v>1197</v>
      </c>
      <c r="C382" s="2">
        <v>4</v>
      </c>
      <c r="D382" s="6" t="s">
        <v>157</v>
      </c>
      <c r="E382" s="6" t="s">
        <v>158</v>
      </c>
      <c r="F382" s="2" t="s">
        <v>1199</v>
      </c>
      <c r="G382" s="2" t="s">
        <v>307</v>
      </c>
      <c r="H382" s="2" t="s">
        <v>44</v>
      </c>
      <c r="I382" s="2">
        <v>13</v>
      </c>
      <c r="J382" s="6" t="s">
        <v>55</v>
      </c>
      <c r="K382" s="2" t="s">
        <v>66</v>
      </c>
      <c r="L382" s="2">
        <v>1</v>
      </c>
      <c r="M382" s="2">
        <v>2880</v>
      </c>
      <c r="N382" s="2">
        <v>1728</v>
      </c>
      <c r="O382" s="12">
        <v>0.6</v>
      </c>
      <c r="P382" s="2">
        <v>0.4</v>
      </c>
      <c r="Q382" s="2">
        <v>691</v>
      </c>
      <c r="R382" s="14" t="s">
        <v>256</v>
      </c>
      <c r="S382" s="2" t="s">
        <v>371</v>
      </c>
      <c r="T382" s="7"/>
      <c r="U382" s="7"/>
      <c r="V382" s="7"/>
      <c r="W382" s="2" t="s">
        <v>371</v>
      </c>
      <c r="X382" s="6" t="s">
        <v>257</v>
      </c>
      <c r="Y382" s="6"/>
      <c r="Z382" s="7"/>
      <c r="AA382" s="7"/>
    </row>
    <row r="383" spans="1:27" x14ac:dyDescent="0.15">
      <c r="A383" s="4">
        <v>42378</v>
      </c>
      <c r="B383" s="5" t="s">
        <v>1200</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324</v>
      </c>
      <c r="W383" s="2" t="s">
        <v>48</v>
      </c>
      <c r="X383" s="6" t="s">
        <v>86</v>
      </c>
      <c r="Y383" s="6"/>
      <c r="Z383" s="7"/>
      <c r="AA383" s="7"/>
    </row>
    <row r="384" spans="1:27" x14ac:dyDescent="0.15">
      <c r="A384" s="4">
        <v>42378</v>
      </c>
      <c r="B384" s="5" t="s">
        <v>1201</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324</v>
      </c>
      <c r="W384" s="2" t="s">
        <v>48</v>
      </c>
      <c r="X384" s="6" t="s">
        <v>49</v>
      </c>
      <c r="Y384" s="6"/>
      <c r="Z384" s="7"/>
      <c r="AA384" s="7"/>
    </row>
    <row r="385" spans="1:31" x14ac:dyDescent="0.15">
      <c r="A385" s="4">
        <v>42378</v>
      </c>
      <c r="B385" s="5" t="s">
        <v>1202</v>
      </c>
      <c r="C385" s="2">
        <v>7</v>
      </c>
      <c r="D385" s="6" t="s">
        <v>75</v>
      </c>
      <c r="E385" s="6" t="s">
        <v>208</v>
      </c>
      <c r="F385" s="2" t="s">
        <v>253</v>
      </c>
      <c r="G385" s="2" t="s">
        <v>283</v>
      </c>
      <c r="H385" s="2" t="s">
        <v>44</v>
      </c>
      <c r="I385" s="2" t="s">
        <v>53</v>
      </c>
      <c r="J385" s="6" t="s">
        <v>55</v>
      </c>
      <c r="K385" s="2" t="s">
        <v>66</v>
      </c>
      <c r="L385" s="2">
        <v>1</v>
      </c>
      <c r="M385" s="2">
        <v>1280</v>
      </c>
      <c r="N385" s="2">
        <v>1024</v>
      </c>
      <c r="O385" s="12">
        <v>0.8</v>
      </c>
      <c r="P385" s="2">
        <v>0.7</v>
      </c>
      <c r="Q385" s="2">
        <v>716</v>
      </c>
      <c r="R385" s="14" t="s">
        <v>1059</v>
      </c>
      <c r="S385" s="2"/>
      <c r="T385" s="2"/>
      <c r="U385" s="2"/>
      <c r="V385" s="2" t="s">
        <v>324</v>
      </c>
      <c r="W385" s="2" t="s">
        <v>48</v>
      </c>
      <c r="X385" s="6" t="s">
        <v>86</v>
      </c>
      <c r="Y385" s="6"/>
      <c r="Z385" s="2"/>
      <c r="AA385" s="2"/>
      <c r="AB385" s="15"/>
      <c r="AC385" s="2"/>
      <c r="AD385" s="2"/>
      <c r="AE385" s="2"/>
    </row>
    <row r="386" spans="1:31" x14ac:dyDescent="0.15">
      <c r="A386" s="4">
        <v>42378</v>
      </c>
      <c r="B386" s="5" t="s">
        <v>1203</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324</v>
      </c>
      <c r="W386" s="2" t="s">
        <v>54</v>
      </c>
      <c r="X386" s="6" t="s">
        <v>49</v>
      </c>
      <c r="Y386" s="6"/>
      <c r="Z386" s="7"/>
      <c r="AA386" s="7"/>
      <c r="AB386" s="7"/>
      <c r="AC386" s="7"/>
      <c r="AD386" s="7"/>
      <c r="AE386" s="7"/>
    </row>
    <row r="387" spans="1:31" x14ac:dyDescent="0.15">
      <c r="A387" s="4">
        <v>42378</v>
      </c>
      <c r="B387" s="5" t="s">
        <v>1204</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324</v>
      </c>
      <c r="W387" s="2" t="s">
        <v>48</v>
      </c>
      <c r="X387" s="6" t="s">
        <v>49</v>
      </c>
      <c r="Y387" s="6"/>
      <c r="Z387" s="7"/>
      <c r="AA387" s="7"/>
      <c r="AB387" s="7"/>
      <c r="AC387" s="7"/>
      <c r="AD387" s="7"/>
      <c r="AE387" s="7"/>
    </row>
    <row r="388" spans="1:31" x14ac:dyDescent="0.15">
      <c r="A388" s="4">
        <v>42378</v>
      </c>
      <c r="B388" s="5" t="s">
        <v>1205</v>
      </c>
      <c r="C388" s="2">
        <v>10</v>
      </c>
      <c r="D388" s="6" t="s">
        <v>75</v>
      </c>
      <c r="E388" s="6" t="s">
        <v>204</v>
      </c>
      <c r="F388" s="2" t="s">
        <v>1206</v>
      </c>
      <c r="G388" s="2" t="s">
        <v>283</v>
      </c>
      <c r="H388" s="2" t="s">
        <v>62</v>
      </c>
      <c r="I388" s="2" t="s">
        <v>53</v>
      </c>
      <c r="J388" s="6" t="s">
        <v>45</v>
      </c>
      <c r="K388" s="2" t="s">
        <v>66</v>
      </c>
      <c r="L388" s="2">
        <v>1</v>
      </c>
      <c r="M388" s="2">
        <v>1590</v>
      </c>
      <c r="N388" s="2">
        <v>1100</v>
      </c>
      <c r="O388" s="12">
        <v>0.69182389937106903</v>
      </c>
      <c r="P388" s="2">
        <v>0.47499999999999998</v>
      </c>
      <c r="Q388" s="2">
        <v>522</v>
      </c>
      <c r="R388" s="14" t="s">
        <v>1059</v>
      </c>
      <c r="S388" s="2" t="s">
        <v>1207</v>
      </c>
      <c r="T388" s="2">
        <v>13801363366</v>
      </c>
      <c r="U388" s="7"/>
      <c r="V388" s="2" t="s">
        <v>324</v>
      </c>
      <c r="W388" s="2" t="s">
        <v>48</v>
      </c>
      <c r="X388" s="6" t="s">
        <v>86</v>
      </c>
      <c r="Y388" s="6"/>
      <c r="Z388" s="7"/>
      <c r="AA388" s="7"/>
      <c r="AB388" s="7"/>
      <c r="AC388" s="7"/>
      <c r="AD388" s="7"/>
      <c r="AE388" s="7"/>
    </row>
    <row r="389" spans="1:31" x14ac:dyDescent="0.15">
      <c r="A389" s="4">
        <v>42378</v>
      </c>
      <c r="B389" s="5" t="s">
        <v>1208</v>
      </c>
      <c r="C389" s="2">
        <v>11</v>
      </c>
      <c r="D389" s="6" t="s">
        <v>224</v>
      </c>
      <c r="E389" s="6"/>
      <c r="F389" s="2" t="s">
        <v>932</v>
      </c>
      <c r="G389" s="2" t="s">
        <v>1209</v>
      </c>
      <c r="H389" s="2" t="s">
        <v>62</v>
      </c>
      <c r="I389" s="2" t="s">
        <v>734</v>
      </c>
      <c r="J389" s="6" t="s">
        <v>63</v>
      </c>
      <c r="K389" s="2" t="s">
        <v>66</v>
      </c>
      <c r="L389" s="2">
        <v>1</v>
      </c>
      <c r="M389" s="2">
        <v>500</v>
      </c>
      <c r="N389" s="2">
        <v>500</v>
      </c>
      <c r="O389" s="12">
        <v>1</v>
      </c>
      <c r="P389" s="2">
        <v>1</v>
      </c>
      <c r="Q389" s="2">
        <v>500</v>
      </c>
      <c r="R389" s="14" t="s">
        <v>65</v>
      </c>
      <c r="S389" s="2" t="s">
        <v>1210</v>
      </c>
      <c r="T389" s="2">
        <v>13581977811</v>
      </c>
      <c r="U389" s="7"/>
      <c r="V389" s="2" t="s">
        <v>324</v>
      </c>
      <c r="W389" s="2" t="s">
        <v>54</v>
      </c>
      <c r="X389" s="6" t="s">
        <v>86</v>
      </c>
      <c r="Y389" s="6"/>
      <c r="Z389" s="7"/>
      <c r="AA389" s="7"/>
      <c r="AB389" s="7"/>
      <c r="AC389" s="7"/>
      <c r="AD389" s="7"/>
      <c r="AE389" s="7"/>
    </row>
    <row r="390" spans="1:31" x14ac:dyDescent="0.15">
      <c r="A390" s="4">
        <v>42378</v>
      </c>
      <c r="B390" s="5" t="s">
        <v>1208</v>
      </c>
      <c r="C390" s="2">
        <v>11</v>
      </c>
      <c r="D390" s="6" t="s">
        <v>143</v>
      </c>
      <c r="E390" s="6" t="s">
        <v>221</v>
      </c>
      <c r="F390" s="2" t="s">
        <v>177</v>
      </c>
      <c r="G390" s="2" t="s">
        <v>161</v>
      </c>
      <c r="H390" s="2" t="s">
        <v>44</v>
      </c>
      <c r="I390" s="2" t="s">
        <v>269</v>
      </c>
      <c r="J390" s="6" t="s">
        <v>63</v>
      </c>
      <c r="K390" s="2" t="s">
        <v>66</v>
      </c>
      <c r="L390" s="2">
        <v>1</v>
      </c>
      <c r="M390" s="2">
        <v>1480</v>
      </c>
      <c r="N390" s="2">
        <v>1258</v>
      </c>
      <c r="O390" s="12">
        <v>0.85</v>
      </c>
      <c r="P390" s="2">
        <v>0.77500000000000002</v>
      </c>
      <c r="Q390" s="2">
        <v>974</v>
      </c>
      <c r="R390" s="14" t="s">
        <v>65</v>
      </c>
      <c r="S390" s="2" t="s">
        <v>1210</v>
      </c>
      <c r="T390" s="7"/>
      <c r="U390" s="7"/>
      <c r="V390" s="2" t="s">
        <v>324</v>
      </c>
      <c r="W390" s="2" t="s">
        <v>54</v>
      </c>
      <c r="X390" s="6" t="s">
        <v>86</v>
      </c>
      <c r="Y390" s="6"/>
      <c r="Z390" s="7"/>
      <c r="AA390" s="7"/>
      <c r="AB390" s="7"/>
      <c r="AC390" s="7"/>
      <c r="AD390" s="7"/>
      <c r="AE390" s="7"/>
    </row>
    <row r="391" spans="1:31" x14ac:dyDescent="0.15">
      <c r="A391" s="4">
        <v>42378</v>
      </c>
      <c r="B391" s="5" t="s">
        <v>1211</v>
      </c>
      <c r="C391" s="2">
        <v>12</v>
      </c>
      <c r="D391" s="6" t="s">
        <v>224</v>
      </c>
      <c r="E391" s="6"/>
      <c r="F391" s="2" t="s">
        <v>932</v>
      </c>
      <c r="G391" s="2" t="s">
        <v>1212</v>
      </c>
      <c r="H391" s="2" t="s">
        <v>62</v>
      </c>
      <c r="I391" s="2" t="s">
        <v>734</v>
      </c>
      <c r="J391" s="6" t="s">
        <v>63</v>
      </c>
      <c r="K391" s="2" t="s">
        <v>66</v>
      </c>
      <c r="L391" s="2">
        <v>1</v>
      </c>
      <c r="M391" s="2">
        <v>500</v>
      </c>
      <c r="N391" s="2">
        <v>500</v>
      </c>
      <c r="O391" s="12">
        <v>1</v>
      </c>
      <c r="P391" s="2">
        <v>1</v>
      </c>
      <c r="Q391" s="2">
        <v>500</v>
      </c>
      <c r="R391" s="14" t="s">
        <v>65</v>
      </c>
      <c r="S391" s="2" t="s">
        <v>371</v>
      </c>
      <c r="T391" s="2">
        <v>13621009968</v>
      </c>
      <c r="U391" s="7"/>
      <c r="V391" s="2" t="s">
        <v>324</v>
      </c>
      <c r="W391" s="2" t="s">
        <v>54</v>
      </c>
      <c r="X391" s="6" t="s">
        <v>86</v>
      </c>
      <c r="Y391" s="6"/>
      <c r="Z391" s="7"/>
      <c r="AA391" s="7"/>
      <c r="AB391" s="7"/>
      <c r="AC391" s="7"/>
      <c r="AD391" s="7"/>
      <c r="AE391" s="7"/>
    </row>
    <row r="392" spans="1:31" x14ac:dyDescent="0.15">
      <c r="A392" s="4">
        <v>42378</v>
      </c>
      <c r="B392" s="5" t="s">
        <v>1211</v>
      </c>
      <c r="C392" s="2">
        <v>12</v>
      </c>
      <c r="D392" s="6" t="s">
        <v>143</v>
      </c>
      <c r="E392" s="6" t="s">
        <v>221</v>
      </c>
      <c r="F392" s="2" t="s">
        <v>177</v>
      </c>
      <c r="G392" s="2" t="s">
        <v>147</v>
      </c>
      <c r="H392" s="2" t="s">
        <v>44</v>
      </c>
      <c r="I392" s="2" t="s">
        <v>269</v>
      </c>
      <c r="J392" s="6" t="s">
        <v>63</v>
      </c>
      <c r="K392" s="2" t="s">
        <v>66</v>
      </c>
      <c r="L392" s="2">
        <v>1</v>
      </c>
      <c r="M392" s="2">
        <v>1480</v>
      </c>
      <c r="N392" s="2">
        <v>1258</v>
      </c>
      <c r="O392" s="12">
        <v>0.85</v>
      </c>
      <c r="P392" s="2">
        <v>0.77500000000000002</v>
      </c>
      <c r="Q392" s="2">
        <v>974</v>
      </c>
      <c r="R392" s="14" t="s">
        <v>65</v>
      </c>
      <c r="S392" s="2" t="s">
        <v>371</v>
      </c>
      <c r="T392" s="7"/>
      <c r="U392" s="7"/>
      <c r="V392" s="2" t="s">
        <v>324</v>
      </c>
      <c r="W392" s="2" t="s">
        <v>54</v>
      </c>
      <c r="X392" s="6" t="s">
        <v>86</v>
      </c>
      <c r="Y392" s="6"/>
      <c r="Z392" s="7"/>
      <c r="AA392" s="7"/>
      <c r="AB392" s="7"/>
      <c r="AC392" s="7"/>
      <c r="AD392" s="7"/>
      <c r="AE392" s="7"/>
    </row>
    <row r="393" spans="1:31" x14ac:dyDescent="0.15">
      <c r="A393" s="4">
        <v>42378</v>
      </c>
      <c r="B393" s="5" t="s">
        <v>1213</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1214</v>
      </c>
      <c r="T393" s="7"/>
      <c r="U393" s="7"/>
      <c r="V393" s="7"/>
      <c r="W393" s="2" t="s">
        <v>54</v>
      </c>
      <c r="X393" s="6" t="s">
        <v>49</v>
      </c>
      <c r="Y393" s="6"/>
      <c r="Z393" s="7"/>
      <c r="AA393" s="7"/>
      <c r="AB393" s="7"/>
      <c r="AC393" s="7"/>
      <c r="AD393" s="7"/>
      <c r="AE393" s="7"/>
    </row>
    <row r="394" spans="1:31" x14ac:dyDescent="0.15">
      <c r="A394" s="4">
        <v>42378</v>
      </c>
      <c r="B394" s="5" t="s">
        <v>1215</v>
      </c>
      <c r="C394" s="2">
        <v>14</v>
      </c>
      <c r="D394" s="6" t="s">
        <v>224</v>
      </c>
      <c r="E394" s="6"/>
      <c r="F394" s="2" t="s">
        <v>1216</v>
      </c>
      <c r="G394" s="2" t="s">
        <v>163</v>
      </c>
      <c r="H394" s="2" t="s">
        <v>44</v>
      </c>
      <c r="I394" s="2" t="s">
        <v>732</v>
      </c>
      <c r="J394" s="6" t="s">
        <v>63</v>
      </c>
      <c r="K394" s="2" t="s">
        <v>66</v>
      </c>
      <c r="L394" s="2">
        <v>1</v>
      </c>
      <c r="M394" s="2">
        <v>500</v>
      </c>
      <c r="N394" s="2">
        <v>500</v>
      </c>
      <c r="O394" s="12">
        <v>1</v>
      </c>
      <c r="P394" s="2">
        <v>1</v>
      </c>
      <c r="Q394" s="2">
        <v>500</v>
      </c>
      <c r="R394" s="14" t="s">
        <v>65</v>
      </c>
      <c r="S394" s="2" t="s">
        <v>1217</v>
      </c>
      <c r="T394" s="2">
        <v>13701017711</v>
      </c>
      <c r="U394" s="7"/>
      <c r="V394" s="2" t="s">
        <v>324</v>
      </c>
      <c r="W394" s="2" t="s">
        <v>198</v>
      </c>
      <c r="X394" s="6" t="s">
        <v>49</v>
      </c>
      <c r="Y394" s="6"/>
      <c r="Z394" s="7"/>
      <c r="AA394" s="7"/>
      <c r="AB394" s="7"/>
      <c r="AC394" s="7"/>
      <c r="AD394" s="7"/>
      <c r="AE394" s="7"/>
    </row>
    <row r="395" spans="1:31" x14ac:dyDescent="0.15">
      <c r="A395" s="4">
        <v>42378</v>
      </c>
      <c r="B395" s="5" t="s">
        <v>1215</v>
      </c>
      <c r="C395" s="2">
        <v>14</v>
      </c>
      <c r="D395" s="6" t="s">
        <v>143</v>
      </c>
      <c r="E395" s="6" t="s">
        <v>221</v>
      </c>
      <c r="F395" s="2" t="s">
        <v>177</v>
      </c>
      <c r="G395" s="2" t="s">
        <v>262</v>
      </c>
      <c r="H395" s="2" t="s">
        <v>44</v>
      </c>
      <c r="I395" s="2" t="s">
        <v>222</v>
      </c>
      <c r="J395" s="6" t="s">
        <v>63</v>
      </c>
      <c r="K395" s="2" t="s">
        <v>66</v>
      </c>
      <c r="L395" s="2">
        <v>1</v>
      </c>
      <c r="M395" s="2">
        <v>1520</v>
      </c>
      <c r="N395" s="2">
        <v>1216</v>
      </c>
      <c r="O395" s="12">
        <v>0.8</v>
      </c>
      <c r="P395" s="2">
        <v>0.7</v>
      </c>
      <c r="Q395" s="2">
        <v>851</v>
      </c>
      <c r="R395" s="14" t="s">
        <v>65</v>
      </c>
      <c r="S395" s="2" t="s">
        <v>1217</v>
      </c>
      <c r="T395" s="7"/>
      <c r="U395" s="7"/>
      <c r="V395" s="2" t="s">
        <v>324</v>
      </c>
      <c r="W395" s="2" t="s">
        <v>198</v>
      </c>
      <c r="X395" s="6" t="s">
        <v>49</v>
      </c>
      <c r="Y395" s="6"/>
      <c r="Z395" s="7"/>
      <c r="AA395" s="7"/>
      <c r="AB395" s="7"/>
      <c r="AC395" s="7"/>
      <c r="AD395" s="7"/>
      <c r="AE395" s="7"/>
    </row>
    <row r="396" spans="1:31" x14ac:dyDescent="0.15">
      <c r="A396" s="4">
        <v>42378</v>
      </c>
      <c r="B396" s="5" t="s">
        <v>1218</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1219</v>
      </c>
      <c r="T396" s="7"/>
      <c r="U396" s="7"/>
      <c r="V396" s="7"/>
      <c r="W396" s="2" t="s">
        <v>198</v>
      </c>
      <c r="X396" s="6" t="s">
        <v>86</v>
      </c>
      <c r="Y396" s="6"/>
      <c r="Z396" s="7"/>
      <c r="AA396" s="7"/>
      <c r="AB396" s="7"/>
      <c r="AC396" s="7"/>
      <c r="AD396" s="7"/>
      <c r="AE396" s="7"/>
    </row>
    <row r="397" spans="1:31" x14ac:dyDescent="0.15">
      <c r="A397" s="4">
        <v>42378</v>
      </c>
      <c r="B397" s="5" t="s">
        <v>1220</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x14ac:dyDescent="0.15">
      <c r="A398" s="4">
        <v>42378</v>
      </c>
      <c r="B398" s="5" t="s">
        <v>1221</v>
      </c>
      <c r="C398" s="2">
        <v>17</v>
      </c>
      <c r="D398" s="6" t="s">
        <v>75</v>
      </c>
      <c r="E398" s="6" t="s">
        <v>208</v>
      </c>
      <c r="F398" s="2" t="s">
        <v>1222</v>
      </c>
      <c r="G398" s="2" t="s">
        <v>187</v>
      </c>
      <c r="H398" s="2" t="s">
        <v>62</v>
      </c>
      <c r="I398" s="2" t="s">
        <v>53</v>
      </c>
      <c r="J398" s="6" t="s">
        <v>45</v>
      </c>
      <c r="K398" s="2" t="s">
        <v>66</v>
      </c>
      <c r="L398" s="2">
        <v>1</v>
      </c>
      <c r="M398" s="2">
        <v>760</v>
      </c>
      <c r="N398" s="2">
        <v>600</v>
      </c>
      <c r="O398" s="12">
        <v>0.78947368421052599</v>
      </c>
      <c r="P398" s="2">
        <v>0.625</v>
      </c>
      <c r="Q398" s="2">
        <v>375</v>
      </c>
      <c r="R398" s="14" t="s">
        <v>113</v>
      </c>
      <c r="S398" s="2" t="s">
        <v>1223</v>
      </c>
      <c r="T398" s="7"/>
      <c r="U398" s="7"/>
      <c r="V398" s="7"/>
      <c r="W398" s="2" t="s">
        <v>198</v>
      </c>
      <c r="X398" s="6" t="s">
        <v>49</v>
      </c>
      <c r="Y398" s="6"/>
      <c r="Z398" s="7"/>
      <c r="AA398" s="7"/>
      <c r="AB398" s="7"/>
      <c r="AC398" s="7"/>
      <c r="AD398" s="7"/>
      <c r="AE398" s="7"/>
    </row>
    <row r="399" spans="1:31" x14ac:dyDescent="0.15">
      <c r="A399" s="4">
        <v>42378</v>
      </c>
      <c r="B399" s="5" t="s">
        <v>1224</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x14ac:dyDescent="0.15">
      <c r="A400" s="4">
        <v>42378</v>
      </c>
      <c r="B400" s="5" t="s">
        <v>1225</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1226</v>
      </c>
      <c r="C401" s="2">
        <v>20</v>
      </c>
      <c r="D401" s="6" t="s">
        <v>50</v>
      </c>
      <c r="E401" s="6" t="s">
        <v>591</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1227</v>
      </c>
      <c r="C402" s="2">
        <v>21</v>
      </c>
      <c r="D402" s="6" t="s">
        <v>50</v>
      </c>
      <c r="E402" s="6" t="s">
        <v>590</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1228</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1229</v>
      </c>
      <c r="C404" s="2">
        <v>23</v>
      </c>
      <c r="D404" s="6" t="s">
        <v>92</v>
      </c>
      <c r="E404" s="6" t="s">
        <v>232</v>
      </c>
      <c r="F404" s="7"/>
      <c r="G404" s="2" t="s">
        <v>260</v>
      </c>
      <c r="H404" s="2" t="s">
        <v>62</v>
      </c>
      <c r="I404" s="2" t="s">
        <v>1230</v>
      </c>
      <c r="J404" s="6" t="s">
        <v>55</v>
      </c>
      <c r="K404" s="2" t="s">
        <v>66</v>
      </c>
      <c r="L404" s="2">
        <v>1</v>
      </c>
      <c r="M404" s="2">
        <v>980</v>
      </c>
      <c r="N404" s="2">
        <v>300</v>
      </c>
      <c r="O404" s="12">
        <v>0.30612244897959201</v>
      </c>
      <c r="P404" s="2">
        <v>0.1</v>
      </c>
      <c r="Q404" s="2">
        <v>30</v>
      </c>
      <c r="R404" s="14" t="s">
        <v>113</v>
      </c>
      <c r="S404" s="2" t="s">
        <v>1012</v>
      </c>
      <c r="T404" s="7"/>
      <c r="U404" s="7"/>
      <c r="V404" s="7"/>
      <c r="W404" s="2" t="s">
        <v>198</v>
      </c>
      <c r="X404" s="6" t="s">
        <v>49</v>
      </c>
      <c r="Y404" s="6"/>
      <c r="Z404" s="7"/>
      <c r="AA404" s="7"/>
      <c r="AB404" s="7"/>
      <c r="AC404" s="7"/>
      <c r="AD404" s="7"/>
      <c r="AE404" s="7"/>
    </row>
    <row r="405" spans="1:31" x14ac:dyDescent="0.15">
      <c r="A405" s="4">
        <v>42378</v>
      </c>
      <c r="B405" s="5" t="s">
        <v>1231</v>
      </c>
      <c r="C405" s="2">
        <v>24</v>
      </c>
      <c r="D405" s="6" t="s">
        <v>66</v>
      </c>
      <c r="E405" s="6" t="s">
        <v>120</v>
      </c>
      <c r="F405" s="2" t="s">
        <v>1232</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1223</v>
      </c>
      <c r="T405" s="7"/>
      <c r="U405" s="7"/>
      <c r="V405" s="7"/>
      <c r="W405" s="2" t="s">
        <v>54</v>
      </c>
      <c r="X405" s="6" t="s">
        <v>86</v>
      </c>
      <c r="Y405" s="6"/>
      <c r="Z405" s="7"/>
      <c r="AA405" s="7"/>
      <c r="AB405" s="7"/>
      <c r="AC405" s="7"/>
      <c r="AD405" s="7"/>
      <c r="AE405" s="7"/>
    </row>
    <row r="406" spans="1:31" x14ac:dyDescent="0.15">
      <c r="A406" s="4">
        <v>42378</v>
      </c>
      <c r="B406" s="5" t="s">
        <v>1231</v>
      </c>
      <c r="C406" s="2">
        <v>24</v>
      </c>
      <c r="D406" s="6" t="s">
        <v>143</v>
      </c>
      <c r="E406" s="6" t="s">
        <v>120</v>
      </c>
      <c r="F406" s="2" t="s">
        <v>801</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1223</v>
      </c>
      <c r="T406" s="2"/>
      <c r="U406" s="2"/>
      <c r="V406" s="2"/>
      <c r="W406" s="2" t="s">
        <v>54</v>
      </c>
      <c r="X406" s="6" t="s">
        <v>86</v>
      </c>
      <c r="Y406" s="6"/>
      <c r="Z406" s="2"/>
      <c r="AA406" s="2"/>
      <c r="AB406" s="15"/>
      <c r="AC406" s="2"/>
      <c r="AD406" s="2"/>
      <c r="AE406" s="2"/>
    </row>
    <row r="407" spans="1:31" x14ac:dyDescent="0.15">
      <c r="A407" s="4">
        <v>42378</v>
      </c>
      <c r="B407" s="5" t="s">
        <v>1233</v>
      </c>
      <c r="C407" s="2">
        <v>25</v>
      </c>
      <c r="D407" s="6" t="s">
        <v>92</v>
      </c>
      <c r="E407" s="6" t="s">
        <v>93</v>
      </c>
      <c r="F407" s="2" t="s">
        <v>1234</v>
      </c>
      <c r="G407" s="2" t="s">
        <v>287</v>
      </c>
      <c r="H407" s="2" t="s">
        <v>62</v>
      </c>
      <c r="I407" s="2" t="s">
        <v>43</v>
      </c>
      <c r="J407" s="6" t="s">
        <v>55</v>
      </c>
      <c r="K407" s="2" t="s">
        <v>66</v>
      </c>
      <c r="L407" s="2">
        <v>1</v>
      </c>
      <c r="M407" s="2">
        <v>1360</v>
      </c>
      <c r="N407" s="2">
        <v>810</v>
      </c>
      <c r="O407" s="12">
        <v>0.59558823529411797</v>
      </c>
      <c r="P407" s="2">
        <v>0.32500000000000001</v>
      </c>
      <c r="Q407" s="2">
        <v>263</v>
      </c>
      <c r="R407" s="14" t="s">
        <v>142</v>
      </c>
      <c r="S407" s="2" t="s">
        <v>1235</v>
      </c>
      <c r="T407" s="2">
        <v>18510240926</v>
      </c>
      <c r="U407" s="2" t="s">
        <v>288</v>
      </c>
      <c r="V407" s="7"/>
      <c r="W407" s="2" t="s">
        <v>198</v>
      </c>
      <c r="X407" s="6" t="s">
        <v>86</v>
      </c>
      <c r="Y407" s="6"/>
      <c r="Z407" s="7"/>
      <c r="AA407" s="7"/>
      <c r="AB407" s="7"/>
      <c r="AC407" s="7"/>
      <c r="AD407" s="7"/>
      <c r="AE407" s="7"/>
    </row>
    <row r="408" spans="1:31" x14ac:dyDescent="0.15">
      <c r="A408" s="4">
        <v>42378</v>
      </c>
      <c r="B408" s="5" t="s">
        <v>1236</v>
      </c>
      <c r="C408" s="2">
        <v>26</v>
      </c>
      <c r="D408" s="6" t="s">
        <v>50</v>
      </c>
      <c r="E408" s="6" t="s">
        <v>591</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1237</v>
      </c>
      <c r="C409" s="2">
        <v>27</v>
      </c>
      <c r="D409" s="6" t="s">
        <v>90</v>
      </c>
      <c r="E409" s="6" t="s">
        <v>964</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1238</v>
      </c>
      <c r="T409" s="2">
        <v>13810133128</v>
      </c>
      <c r="U409" s="2"/>
      <c r="V409" s="2"/>
      <c r="W409" s="2" t="s">
        <v>54</v>
      </c>
      <c r="X409" s="6" t="s">
        <v>86</v>
      </c>
      <c r="Y409" s="6"/>
      <c r="Z409" s="2"/>
      <c r="AA409" s="2"/>
      <c r="AB409" s="15"/>
      <c r="AC409" s="2"/>
      <c r="AD409" s="2"/>
      <c r="AE409" s="2"/>
    </row>
    <row r="410" spans="1:31" x14ac:dyDescent="0.15">
      <c r="A410" s="4">
        <v>42379</v>
      </c>
      <c r="B410" s="5" t="s">
        <v>1239</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1240</v>
      </c>
      <c r="C411" s="2">
        <v>2</v>
      </c>
      <c r="D411" s="6" t="s">
        <v>50</v>
      </c>
      <c r="E411" s="6" t="s">
        <v>591</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1241</v>
      </c>
      <c r="C412" s="2">
        <v>3</v>
      </c>
      <c r="D412" s="6" t="s">
        <v>92</v>
      </c>
      <c r="E412" s="6" t="s">
        <v>232</v>
      </c>
      <c r="F412" s="2" t="s">
        <v>735</v>
      </c>
      <c r="G412" s="2" t="s">
        <v>266</v>
      </c>
      <c r="H412" s="2" t="s">
        <v>62</v>
      </c>
      <c r="I412" s="2" t="s">
        <v>1242</v>
      </c>
      <c r="J412" s="6" t="s">
        <v>63</v>
      </c>
      <c r="K412" s="2" t="s">
        <v>66</v>
      </c>
      <c r="L412" s="2">
        <v>1</v>
      </c>
      <c r="M412" s="2">
        <v>580</v>
      </c>
      <c r="N412" s="2">
        <v>200</v>
      </c>
      <c r="O412" s="12">
        <v>0.34482758620689702</v>
      </c>
      <c r="P412" s="7"/>
      <c r="Q412" s="7"/>
      <c r="R412" s="14" t="s">
        <v>47</v>
      </c>
      <c r="S412" s="7"/>
      <c r="T412" s="7"/>
      <c r="U412" s="7"/>
      <c r="V412" s="7"/>
      <c r="W412" s="2" t="s">
        <v>371</v>
      </c>
      <c r="X412" s="6" t="s">
        <v>86</v>
      </c>
      <c r="Y412" s="6"/>
      <c r="Z412" s="7"/>
      <c r="AA412" s="7"/>
      <c r="AB412" s="7"/>
      <c r="AC412" s="7"/>
      <c r="AD412" s="7"/>
      <c r="AE412" s="7"/>
    </row>
    <row r="413" spans="1:31" x14ac:dyDescent="0.15">
      <c r="A413" s="4">
        <v>42379</v>
      </c>
      <c r="B413" s="5" t="s">
        <v>1243</v>
      </c>
      <c r="C413" s="2">
        <v>4</v>
      </c>
      <c r="D413" s="6" t="s">
        <v>100</v>
      </c>
      <c r="E413" s="6" t="s">
        <v>126</v>
      </c>
      <c r="F413" s="2" t="s">
        <v>717</v>
      </c>
      <c r="G413" s="2" t="s">
        <v>718</v>
      </c>
      <c r="H413" s="2" t="s">
        <v>44</v>
      </c>
      <c r="I413" s="2" t="s">
        <v>153</v>
      </c>
      <c r="J413" s="6" t="s">
        <v>55</v>
      </c>
      <c r="K413" s="2" t="s">
        <v>64</v>
      </c>
      <c r="L413" s="2">
        <v>1</v>
      </c>
      <c r="M413" s="2">
        <v>288</v>
      </c>
      <c r="N413" s="2">
        <v>259</v>
      </c>
      <c r="O413" s="12">
        <v>0.89930555555555602</v>
      </c>
      <c r="P413" s="7"/>
      <c r="Q413" s="7"/>
      <c r="R413" s="14" t="s">
        <v>47</v>
      </c>
      <c r="S413" s="2" t="s">
        <v>1006</v>
      </c>
      <c r="T413" s="7"/>
      <c r="U413" s="7"/>
      <c r="V413" s="7"/>
      <c r="W413" s="2" t="s">
        <v>48</v>
      </c>
      <c r="X413" s="6" t="s">
        <v>257</v>
      </c>
      <c r="Y413" s="6"/>
      <c r="Z413" s="7"/>
      <c r="AA413" s="7"/>
      <c r="AB413" s="7"/>
      <c r="AC413" s="7"/>
      <c r="AD413" s="7"/>
      <c r="AE413" s="7"/>
    </row>
    <row r="414" spans="1:31" x14ac:dyDescent="0.15">
      <c r="A414" s="4">
        <v>42379</v>
      </c>
      <c r="B414" s="5" t="s">
        <v>1244</v>
      </c>
      <c r="C414" s="2">
        <v>5</v>
      </c>
      <c r="D414" s="6" t="s">
        <v>66</v>
      </c>
      <c r="E414" s="6" t="s">
        <v>120</v>
      </c>
      <c r="F414" s="2" t="s">
        <v>1232</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1217</v>
      </c>
      <c r="T414" s="7"/>
      <c r="U414" s="7"/>
      <c r="V414" s="7"/>
      <c r="W414" s="2" t="s">
        <v>54</v>
      </c>
      <c r="X414" s="6" t="s">
        <v>86</v>
      </c>
      <c r="Y414" s="6"/>
      <c r="Z414" s="2">
        <v>1350</v>
      </c>
      <c r="AA414" s="2">
        <v>2389</v>
      </c>
      <c r="AB414" s="7"/>
      <c r="AC414" s="7"/>
      <c r="AD414" s="7"/>
      <c r="AE414" s="7"/>
    </row>
    <row r="415" spans="1:31" x14ac:dyDescent="0.15">
      <c r="A415" s="4">
        <v>42379</v>
      </c>
      <c r="B415" s="5" t="s">
        <v>1244</v>
      </c>
      <c r="C415" s="2">
        <v>5</v>
      </c>
      <c r="D415" s="6" t="s">
        <v>143</v>
      </c>
      <c r="E415" s="6" t="s">
        <v>120</v>
      </c>
      <c r="F415" s="2" t="s">
        <v>801</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1217</v>
      </c>
      <c r="T415" s="7"/>
      <c r="U415" s="7"/>
      <c r="V415" s="7"/>
      <c r="W415" s="2" t="s">
        <v>54</v>
      </c>
      <c r="X415" s="6" t="s">
        <v>86</v>
      </c>
      <c r="Y415" s="6"/>
      <c r="Z415" s="7"/>
      <c r="AA415" s="7"/>
      <c r="AB415" s="7"/>
      <c r="AC415" s="7"/>
      <c r="AD415" s="7"/>
      <c r="AE415" s="7"/>
    </row>
    <row r="416" spans="1:31" x14ac:dyDescent="0.15">
      <c r="A416" s="4">
        <v>42379</v>
      </c>
      <c r="B416" s="5" t="s">
        <v>1244</v>
      </c>
      <c r="C416" s="2">
        <v>5</v>
      </c>
      <c r="D416" s="6" t="s">
        <v>69</v>
      </c>
      <c r="E416" s="6" t="s">
        <v>185</v>
      </c>
      <c r="F416" s="2" t="s">
        <v>1155</v>
      </c>
      <c r="G416" s="2" t="s">
        <v>163</v>
      </c>
      <c r="H416" s="2" t="s">
        <v>44</v>
      </c>
      <c r="I416" s="2" t="s">
        <v>180</v>
      </c>
      <c r="J416" s="6" t="s">
        <v>45</v>
      </c>
      <c r="K416" s="2" t="s">
        <v>66</v>
      </c>
      <c r="L416" s="2">
        <v>1</v>
      </c>
      <c r="M416" s="2">
        <v>1580</v>
      </c>
      <c r="N416" s="2">
        <v>1580</v>
      </c>
      <c r="O416" s="12">
        <v>1</v>
      </c>
      <c r="P416" s="2">
        <v>1</v>
      </c>
      <c r="Q416" s="2">
        <v>1580</v>
      </c>
      <c r="R416" s="14" t="s">
        <v>113</v>
      </c>
      <c r="S416" s="2" t="s">
        <v>1217</v>
      </c>
      <c r="T416" s="7"/>
      <c r="U416" s="7"/>
      <c r="V416" s="7"/>
      <c r="W416" s="2" t="s">
        <v>54</v>
      </c>
      <c r="X416" s="6" t="s">
        <v>86</v>
      </c>
      <c r="Y416" s="6"/>
      <c r="Z416" s="7"/>
      <c r="AA416" s="7"/>
      <c r="AB416" s="7"/>
      <c r="AC416" s="7"/>
      <c r="AD416" s="7"/>
      <c r="AE416" s="7"/>
    </row>
    <row r="417" spans="1:27" x14ac:dyDescent="0.15">
      <c r="A417" s="4">
        <v>42379</v>
      </c>
      <c r="B417" s="5" t="s">
        <v>1245</v>
      </c>
      <c r="C417" s="2">
        <v>6</v>
      </c>
      <c r="D417" s="6" t="s">
        <v>64</v>
      </c>
      <c r="E417" s="6" t="s">
        <v>101</v>
      </c>
      <c r="F417" s="2" t="s">
        <v>1075</v>
      </c>
      <c r="G417" s="2" t="s">
        <v>206</v>
      </c>
      <c r="H417" s="2" t="s">
        <v>44</v>
      </c>
      <c r="I417" s="2" t="s">
        <v>133</v>
      </c>
      <c r="J417" s="6" t="s">
        <v>45</v>
      </c>
      <c r="K417" s="2" t="s">
        <v>64</v>
      </c>
      <c r="L417" s="2">
        <v>1</v>
      </c>
      <c r="M417" s="2">
        <v>4780</v>
      </c>
      <c r="N417" s="2">
        <v>3824</v>
      </c>
      <c r="O417" s="12">
        <v>0.8</v>
      </c>
      <c r="P417" s="2">
        <v>0.7</v>
      </c>
      <c r="Q417" s="2">
        <v>2676</v>
      </c>
      <c r="R417" s="14" t="s">
        <v>65</v>
      </c>
      <c r="S417" s="2" t="s">
        <v>1246</v>
      </c>
      <c r="T417" s="2">
        <v>18910953389</v>
      </c>
      <c r="U417" s="7"/>
      <c r="V417" s="2" t="s">
        <v>324</v>
      </c>
      <c r="W417" s="2" t="s">
        <v>54</v>
      </c>
      <c r="X417" s="6" t="s">
        <v>78</v>
      </c>
      <c r="Y417" s="6"/>
      <c r="Z417" s="7"/>
      <c r="AA417" s="7"/>
    </row>
    <row r="418" spans="1:27" x14ac:dyDescent="0.15">
      <c r="A418" s="4">
        <v>42379</v>
      </c>
      <c r="B418" s="5" t="s">
        <v>1245</v>
      </c>
      <c r="C418" s="2">
        <v>6</v>
      </c>
      <c r="D418" s="6" t="s">
        <v>102</v>
      </c>
      <c r="E418" s="6" t="s">
        <v>130</v>
      </c>
      <c r="F418" s="2" t="s">
        <v>1247</v>
      </c>
      <c r="G418" s="2" t="s">
        <v>1248</v>
      </c>
      <c r="H418" s="2" t="s">
        <v>44</v>
      </c>
      <c r="I418" s="2" t="s">
        <v>104</v>
      </c>
      <c r="J418" s="6" t="s">
        <v>45</v>
      </c>
      <c r="K418" s="2" t="s">
        <v>64</v>
      </c>
      <c r="L418" s="2">
        <v>1</v>
      </c>
      <c r="M418" s="2">
        <v>1790</v>
      </c>
      <c r="N418" s="2">
        <v>1432</v>
      </c>
      <c r="O418" s="12">
        <v>0.8</v>
      </c>
      <c r="P418" s="2">
        <v>0.7</v>
      </c>
      <c r="Q418" s="2">
        <v>1002</v>
      </c>
      <c r="R418" s="14" t="s">
        <v>65</v>
      </c>
      <c r="S418" s="2" t="s">
        <v>1246</v>
      </c>
      <c r="T418" s="7"/>
      <c r="U418" s="7"/>
      <c r="V418" s="2" t="s">
        <v>324</v>
      </c>
      <c r="W418" s="2" t="s">
        <v>54</v>
      </c>
      <c r="X418" s="6" t="s">
        <v>78</v>
      </c>
      <c r="Y418" s="6"/>
      <c r="Z418" s="7"/>
      <c r="AA418" s="7"/>
    </row>
    <row r="419" spans="1:27" x14ac:dyDescent="0.15">
      <c r="A419" s="4">
        <v>42379</v>
      </c>
      <c r="B419" s="5" t="s">
        <v>1245</v>
      </c>
      <c r="C419" s="2">
        <v>6</v>
      </c>
      <c r="D419" s="6" t="s">
        <v>83</v>
      </c>
      <c r="E419" s="6" t="s">
        <v>79</v>
      </c>
      <c r="F419" s="2" t="s">
        <v>227</v>
      </c>
      <c r="G419" s="2" t="s">
        <v>1249</v>
      </c>
      <c r="H419" s="2" t="s">
        <v>44</v>
      </c>
      <c r="I419" s="2">
        <v>43</v>
      </c>
      <c r="J419" s="6" t="s">
        <v>45</v>
      </c>
      <c r="K419" s="2" t="s">
        <v>64</v>
      </c>
      <c r="L419" s="2">
        <v>1</v>
      </c>
      <c r="M419" s="2">
        <v>1628</v>
      </c>
      <c r="N419" s="2">
        <v>1302</v>
      </c>
      <c r="O419" s="12">
        <v>0.79975429975430001</v>
      </c>
      <c r="P419" s="2">
        <v>0.7</v>
      </c>
      <c r="Q419" s="2">
        <v>911</v>
      </c>
      <c r="R419" s="14" t="s">
        <v>65</v>
      </c>
      <c r="S419" s="2" t="s">
        <v>1246</v>
      </c>
      <c r="T419" s="7"/>
      <c r="U419" s="7"/>
      <c r="V419" s="2" t="s">
        <v>324</v>
      </c>
      <c r="W419" s="2" t="s">
        <v>54</v>
      </c>
      <c r="X419" s="6" t="s">
        <v>78</v>
      </c>
      <c r="Y419" s="6"/>
      <c r="Z419" s="7"/>
      <c r="AA419" s="7"/>
    </row>
    <row r="420" spans="1:27" x14ac:dyDescent="0.15">
      <c r="A420" s="4">
        <v>42379</v>
      </c>
      <c r="B420" s="5" t="s">
        <v>1245</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1246</v>
      </c>
      <c r="T420" s="7"/>
      <c r="U420" s="7"/>
      <c r="V420" s="2" t="s">
        <v>324</v>
      </c>
      <c r="W420" s="2" t="s">
        <v>54</v>
      </c>
      <c r="X420" s="6" t="s">
        <v>78</v>
      </c>
      <c r="Y420" s="6"/>
      <c r="Z420" s="7"/>
      <c r="AA420" s="7"/>
    </row>
    <row r="421" spans="1:27" x14ac:dyDescent="0.15">
      <c r="A421" s="4">
        <v>42379</v>
      </c>
      <c r="B421" s="5" t="s">
        <v>1250</v>
      </c>
      <c r="C421" s="2">
        <v>7</v>
      </c>
      <c r="D421" s="6" t="s">
        <v>224</v>
      </c>
      <c r="E421" s="6"/>
      <c r="F421" s="2" t="s">
        <v>907</v>
      </c>
      <c r="G421" s="2" t="s">
        <v>206</v>
      </c>
      <c r="H421" s="2" t="s">
        <v>62</v>
      </c>
      <c r="I421" s="2" t="s">
        <v>173</v>
      </c>
      <c r="J421" s="6" t="s">
        <v>45</v>
      </c>
      <c r="K421" s="2" t="s">
        <v>66</v>
      </c>
      <c r="L421" s="2">
        <v>1</v>
      </c>
      <c r="M421" s="2">
        <v>500</v>
      </c>
      <c r="N421" s="2">
        <v>500</v>
      </c>
      <c r="O421" s="12">
        <v>1</v>
      </c>
      <c r="P421" s="2">
        <v>1</v>
      </c>
      <c r="Q421" s="2">
        <v>500</v>
      </c>
      <c r="R421" s="14" t="s">
        <v>142</v>
      </c>
      <c r="S421" s="2" t="s">
        <v>279</v>
      </c>
      <c r="T421" s="2">
        <v>18600010962</v>
      </c>
      <c r="U421" s="7"/>
      <c r="V421" s="2" t="s">
        <v>320</v>
      </c>
      <c r="W421" s="2" t="s">
        <v>54</v>
      </c>
      <c r="X421" s="6" t="s">
        <v>86</v>
      </c>
      <c r="Y421" s="6"/>
      <c r="Z421" s="7"/>
      <c r="AA421" s="7"/>
    </row>
    <row r="422" spans="1:27" x14ac:dyDescent="0.15">
      <c r="A422" s="4">
        <v>42379</v>
      </c>
      <c r="B422" s="5" t="s">
        <v>1250</v>
      </c>
      <c r="C422" s="2">
        <v>7</v>
      </c>
      <c r="D422" s="6" t="s">
        <v>143</v>
      </c>
      <c r="E422" s="6" t="s">
        <v>230</v>
      </c>
      <c r="F422" s="2" t="s">
        <v>177</v>
      </c>
      <c r="G422" s="2" t="s">
        <v>262</v>
      </c>
      <c r="H422" s="2" t="s">
        <v>44</v>
      </c>
      <c r="I422" s="2" t="s">
        <v>222</v>
      </c>
      <c r="J422" s="6" t="s">
        <v>45</v>
      </c>
      <c r="K422" s="2" t="s">
        <v>66</v>
      </c>
      <c r="L422" s="2">
        <v>1</v>
      </c>
      <c r="M422" s="2">
        <v>1520</v>
      </c>
      <c r="N422" s="2">
        <v>1292</v>
      </c>
      <c r="O422" s="12">
        <v>0.85</v>
      </c>
      <c r="P422" s="2">
        <v>0.77500000000000002</v>
      </c>
      <c r="Q422" s="2">
        <v>1001</v>
      </c>
      <c r="R422" s="14" t="s">
        <v>142</v>
      </c>
      <c r="S422" s="2" t="s">
        <v>279</v>
      </c>
      <c r="T422" s="7"/>
      <c r="U422" s="7"/>
      <c r="V422" s="2" t="s">
        <v>320</v>
      </c>
      <c r="W422" s="2" t="s">
        <v>54</v>
      </c>
      <c r="X422" s="6" t="s">
        <v>86</v>
      </c>
      <c r="Y422" s="6"/>
      <c r="Z422" s="7"/>
      <c r="AA422" s="7"/>
    </row>
    <row r="423" spans="1:27" x14ac:dyDescent="0.15">
      <c r="A423" s="4">
        <v>42379</v>
      </c>
      <c r="B423" s="5" t="s">
        <v>1251</v>
      </c>
      <c r="C423" s="2">
        <v>8</v>
      </c>
      <c r="D423" s="6" t="s">
        <v>50</v>
      </c>
      <c r="E423" s="6" t="s">
        <v>591</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324</v>
      </c>
      <c r="W423" s="2" t="s">
        <v>48</v>
      </c>
      <c r="X423" s="6" t="s">
        <v>49</v>
      </c>
      <c r="Y423" s="6"/>
      <c r="Z423" s="7"/>
      <c r="AA423" s="7"/>
    </row>
    <row r="424" spans="1:27" x14ac:dyDescent="0.15">
      <c r="A424" s="4">
        <v>42380</v>
      </c>
      <c r="B424" s="5" t="s">
        <v>1252</v>
      </c>
      <c r="C424" s="2">
        <v>1</v>
      </c>
      <c r="D424" s="6" t="s">
        <v>75</v>
      </c>
      <c r="E424" s="6" t="s">
        <v>208</v>
      </c>
      <c r="F424" s="2" t="s">
        <v>1222</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371</v>
      </c>
      <c r="X424" s="6" t="s">
        <v>86</v>
      </c>
      <c r="Y424" s="6"/>
      <c r="Z424" s="7"/>
      <c r="AA424" s="7"/>
    </row>
    <row r="425" spans="1:27" x14ac:dyDescent="0.15">
      <c r="A425" s="4">
        <v>42380</v>
      </c>
      <c r="B425" s="5" t="s">
        <v>1253</v>
      </c>
      <c r="C425" s="2">
        <v>2</v>
      </c>
      <c r="D425" s="6" t="s">
        <v>75</v>
      </c>
      <c r="E425" s="6" t="s">
        <v>185</v>
      </c>
      <c r="F425" s="2" t="s">
        <v>819</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371</v>
      </c>
      <c r="X425" s="6" t="s">
        <v>86</v>
      </c>
      <c r="Y425" s="6"/>
      <c r="Z425" s="7"/>
      <c r="AA425" s="7"/>
    </row>
    <row r="426" spans="1:27" x14ac:dyDescent="0.15">
      <c r="A426" s="4">
        <v>42380</v>
      </c>
      <c r="B426" s="5" t="s">
        <v>1254</v>
      </c>
      <c r="C426" s="2">
        <v>3</v>
      </c>
      <c r="D426" s="6" t="s">
        <v>69</v>
      </c>
      <c r="E426" s="6" t="s">
        <v>185</v>
      </c>
      <c r="F426" s="2" t="s">
        <v>786</v>
      </c>
      <c r="G426" s="2" t="s">
        <v>283</v>
      </c>
      <c r="H426" s="2" t="s">
        <v>44</v>
      </c>
      <c r="I426" s="2" t="s">
        <v>72</v>
      </c>
      <c r="J426" s="6" t="s">
        <v>45</v>
      </c>
      <c r="K426" s="2" t="s">
        <v>66</v>
      </c>
      <c r="L426" s="2">
        <v>1</v>
      </c>
      <c r="M426" s="2">
        <v>1180</v>
      </c>
      <c r="N426" s="2">
        <v>1180</v>
      </c>
      <c r="O426" s="12">
        <v>1</v>
      </c>
      <c r="P426" s="2">
        <v>1</v>
      </c>
      <c r="Q426" s="2">
        <v>1180</v>
      </c>
      <c r="R426" s="14" t="s">
        <v>65</v>
      </c>
      <c r="S426" s="2" t="s">
        <v>1255</v>
      </c>
      <c r="T426" s="2">
        <v>13305163793</v>
      </c>
      <c r="U426" s="7"/>
      <c r="V426" s="2" t="s">
        <v>324</v>
      </c>
      <c r="W426" s="2" t="s">
        <v>371</v>
      </c>
      <c r="X426" s="6" t="s">
        <v>86</v>
      </c>
      <c r="Y426" s="6"/>
      <c r="Z426" s="7"/>
      <c r="AA426" s="7"/>
    </row>
    <row r="427" spans="1:27" x14ac:dyDescent="0.15">
      <c r="A427" s="4">
        <v>42380</v>
      </c>
      <c r="B427" s="5" t="s">
        <v>1254</v>
      </c>
      <c r="C427" s="2">
        <v>3</v>
      </c>
      <c r="D427" s="6" t="s">
        <v>75</v>
      </c>
      <c r="E427" s="6" t="s">
        <v>208</v>
      </c>
      <c r="F427" s="2" t="s">
        <v>1256</v>
      </c>
      <c r="G427" s="2" t="s">
        <v>134</v>
      </c>
      <c r="H427" s="2" t="s">
        <v>62</v>
      </c>
      <c r="I427" s="2" t="s">
        <v>53</v>
      </c>
      <c r="J427" s="6" t="s">
        <v>45</v>
      </c>
      <c r="K427" s="2" t="s">
        <v>66</v>
      </c>
      <c r="L427" s="2">
        <v>1</v>
      </c>
      <c r="M427" s="2">
        <v>760</v>
      </c>
      <c r="N427" s="2">
        <v>532</v>
      </c>
      <c r="O427" s="12">
        <v>0.7</v>
      </c>
      <c r="P427" s="2">
        <v>0.55000000000000004</v>
      </c>
      <c r="Q427" s="2">
        <v>292</v>
      </c>
      <c r="R427" s="14" t="s">
        <v>65</v>
      </c>
      <c r="S427" s="2" t="s">
        <v>1255</v>
      </c>
      <c r="T427" s="7"/>
      <c r="U427" s="7"/>
      <c r="V427" s="2" t="s">
        <v>324</v>
      </c>
      <c r="W427" s="2" t="s">
        <v>371</v>
      </c>
      <c r="X427" s="6" t="s">
        <v>86</v>
      </c>
      <c r="Y427" s="6"/>
      <c r="Z427" s="7"/>
      <c r="AA427" s="7"/>
    </row>
    <row r="428" spans="1:27" x14ac:dyDescent="0.15">
      <c r="A428" s="4">
        <v>42380</v>
      </c>
      <c r="B428" s="5" t="s">
        <v>1257</v>
      </c>
      <c r="C428" s="2">
        <v>4</v>
      </c>
      <c r="D428" s="6" t="s">
        <v>90</v>
      </c>
      <c r="E428" s="6" t="s">
        <v>567</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1258</v>
      </c>
      <c r="C429" s="2">
        <v>5</v>
      </c>
      <c r="D429" s="6" t="s">
        <v>64</v>
      </c>
      <c r="E429" s="6" t="s">
        <v>101</v>
      </c>
      <c r="F429" s="2" t="s">
        <v>1259</v>
      </c>
      <c r="G429" s="7"/>
      <c r="H429" s="2" t="s">
        <v>44</v>
      </c>
      <c r="I429" s="2" t="s">
        <v>1260</v>
      </c>
      <c r="J429" s="6" t="s">
        <v>45</v>
      </c>
      <c r="K429" s="2" t="s">
        <v>64</v>
      </c>
      <c r="L429" s="2">
        <v>1</v>
      </c>
      <c r="M429" s="2">
        <v>3980</v>
      </c>
      <c r="N429" s="2">
        <v>2786</v>
      </c>
      <c r="O429" s="12">
        <v>0.7</v>
      </c>
      <c r="P429" s="2">
        <v>0.55000000000000004</v>
      </c>
      <c r="Q429" s="2">
        <v>1532</v>
      </c>
      <c r="R429" s="14" t="s">
        <v>113</v>
      </c>
      <c r="S429" s="2" t="s">
        <v>292</v>
      </c>
      <c r="T429" s="7"/>
      <c r="U429" s="7"/>
      <c r="V429" s="7"/>
      <c r="W429" s="2" t="s">
        <v>54</v>
      </c>
      <c r="X429" s="6" t="s">
        <v>257</v>
      </c>
      <c r="Y429" s="6"/>
      <c r="Z429" s="2">
        <v>2843</v>
      </c>
      <c r="AA429" s="2">
        <v>7078</v>
      </c>
    </row>
    <row r="430" spans="1:27" x14ac:dyDescent="0.15">
      <c r="A430" s="4">
        <v>42380</v>
      </c>
      <c r="B430" s="5" t="s">
        <v>1258</v>
      </c>
      <c r="C430" s="2">
        <v>5</v>
      </c>
      <c r="D430" s="6" t="s">
        <v>102</v>
      </c>
      <c r="E430" s="6" t="s">
        <v>130</v>
      </c>
      <c r="F430" s="2" t="s">
        <v>103</v>
      </c>
      <c r="G430" s="2" t="s">
        <v>1248</v>
      </c>
      <c r="H430" s="2" t="s">
        <v>44</v>
      </c>
      <c r="I430" s="2" t="s">
        <v>104</v>
      </c>
      <c r="J430" s="6" t="s">
        <v>45</v>
      </c>
      <c r="K430" s="2" t="s">
        <v>64</v>
      </c>
      <c r="L430" s="2">
        <v>1</v>
      </c>
      <c r="M430" s="2">
        <v>1980</v>
      </c>
      <c r="N430" s="2">
        <v>1386</v>
      </c>
      <c r="O430" s="12">
        <v>0.7</v>
      </c>
      <c r="P430" s="2">
        <v>0.55000000000000004</v>
      </c>
      <c r="Q430" s="2">
        <v>762</v>
      </c>
      <c r="R430" s="14" t="s">
        <v>113</v>
      </c>
      <c r="S430" s="2" t="s">
        <v>292</v>
      </c>
      <c r="T430" s="7"/>
      <c r="U430" s="7"/>
      <c r="V430" s="7"/>
      <c r="W430" s="2" t="s">
        <v>54</v>
      </c>
      <c r="X430" s="6" t="s">
        <v>257</v>
      </c>
      <c r="Y430" s="6"/>
      <c r="Z430" s="7"/>
      <c r="AA430" s="7"/>
    </row>
    <row r="431" spans="1:27" x14ac:dyDescent="0.15">
      <c r="A431" s="4">
        <v>42380</v>
      </c>
      <c r="B431" s="5" t="s">
        <v>1258</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292</v>
      </c>
      <c r="T431" s="7"/>
      <c r="U431" s="7"/>
      <c r="V431" s="7"/>
      <c r="W431" s="2" t="s">
        <v>54</v>
      </c>
      <c r="X431" s="6" t="s">
        <v>257</v>
      </c>
      <c r="Y431" s="6"/>
      <c r="Z431" s="7"/>
      <c r="AA431" s="7"/>
    </row>
    <row r="432" spans="1:27" x14ac:dyDescent="0.15">
      <c r="A432" s="4">
        <v>42380</v>
      </c>
      <c r="B432" s="5" t="s">
        <v>1258</v>
      </c>
      <c r="C432" s="2">
        <v>5</v>
      </c>
      <c r="D432" s="6" t="s">
        <v>69</v>
      </c>
      <c r="E432" s="6" t="s">
        <v>185</v>
      </c>
      <c r="F432" s="2" t="s">
        <v>1155</v>
      </c>
      <c r="G432" s="2" t="s">
        <v>282</v>
      </c>
      <c r="H432" s="2" t="s">
        <v>44</v>
      </c>
      <c r="I432" s="2" t="s">
        <v>180</v>
      </c>
      <c r="J432" s="6" t="s">
        <v>45</v>
      </c>
      <c r="K432" s="2" t="s">
        <v>64</v>
      </c>
      <c r="L432" s="2">
        <v>1</v>
      </c>
      <c r="M432" s="2">
        <v>1580</v>
      </c>
      <c r="N432" s="2">
        <v>1580</v>
      </c>
      <c r="O432" s="12">
        <v>1</v>
      </c>
      <c r="P432" s="2">
        <v>1</v>
      </c>
      <c r="Q432" s="2">
        <v>1580</v>
      </c>
      <c r="R432" s="14" t="s">
        <v>113</v>
      </c>
      <c r="S432" s="2" t="s">
        <v>292</v>
      </c>
      <c r="T432" s="7"/>
      <c r="U432" s="7"/>
      <c r="V432" s="7"/>
      <c r="W432" s="2" t="s">
        <v>54</v>
      </c>
      <c r="X432" s="6" t="s">
        <v>257</v>
      </c>
      <c r="Y432" s="6"/>
      <c r="Z432" s="7"/>
      <c r="AA432" s="7"/>
    </row>
    <row r="433" spans="1:31" x14ac:dyDescent="0.15">
      <c r="A433" s="4">
        <v>42380</v>
      </c>
      <c r="B433" s="5" t="s">
        <v>1261</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1262</v>
      </c>
      <c r="C434" s="2">
        <v>7</v>
      </c>
      <c r="D434" s="6" t="s">
        <v>90</v>
      </c>
      <c r="E434" s="6" t="s">
        <v>567</v>
      </c>
      <c r="F434" s="2" t="s">
        <v>52</v>
      </c>
      <c r="G434" s="2" t="s">
        <v>1263</v>
      </c>
      <c r="H434" s="2" t="s">
        <v>44</v>
      </c>
      <c r="I434" s="2" t="s">
        <v>180</v>
      </c>
      <c r="J434" s="6" t="s">
        <v>45</v>
      </c>
      <c r="K434" s="2" t="s">
        <v>66</v>
      </c>
      <c r="L434" s="2">
        <v>1</v>
      </c>
      <c r="M434" s="2">
        <v>1580</v>
      </c>
      <c r="N434" s="2">
        <v>500</v>
      </c>
      <c r="O434" s="12">
        <v>0.316455696202532</v>
      </c>
      <c r="P434" s="2">
        <v>0.1</v>
      </c>
      <c r="Q434" s="2">
        <v>50</v>
      </c>
      <c r="R434" s="14" t="s">
        <v>65</v>
      </c>
      <c r="S434" s="2" t="s">
        <v>1264</v>
      </c>
      <c r="T434" s="2">
        <v>13652107230</v>
      </c>
      <c r="U434" s="7"/>
      <c r="V434" s="2" t="s">
        <v>324</v>
      </c>
      <c r="W434" s="2" t="s">
        <v>48</v>
      </c>
      <c r="X434" s="6" t="s">
        <v>86</v>
      </c>
      <c r="Y434" s="6"/>
      <c r="Z434" s="7"/>
      <c r="AA434" s="7"/>
      <c r="AB434" s="7"/>
      <c r="AC434" s="7"/>
      <c r="AD434" s="7"/>
      <c r="AE434" s="7"/>
    </row>
    <row r="435" spans="1:31" x14ac:dyDescent="0.15">
      <c r="A435" s="4">
        <v>42380</v>
      </c>
      <c r="B435" s="5" t="s">
        <v>1262</v>
      </c>
      <c r="C435" s="2">
        <v>7</v>
      </c>
      <c r="D435" s="6" t="s">
        <v>66</v>
      </c>
      <c r="E435" s="6" t="s">
        <v>144</v>
      </c>
      <c r="F435" s="2" t="s">
        <v>1083</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1264</v>
      </c>
      <c r="T435" s="7"/>
      <c r="U435" s="7"/>
      <c r="V435" s="7"/>
      <c r="W435" s="2" t="s">
        <v>48</v>
      </c>
      <c r="X435" s="6" t="s">
        <v>86</v>
      </c>
      <c r="Y435" s="6"/>
      <c r="Z435" s="7"/>
      <c r="AA435" s="7"/>
      <c r="AB435" s="7"/>
      <c r="AC435" s="7"/>
      <c r="AD435" s="7"/>
      <c r="AE435" s="7"/>
    </row>
    <row r="436" spans="1:31" x14ac:dyDescent="0.15">
      <c r="A436" s="4">
        <v>42380</v>
      </c>
      <c r="B436" s="5" t="s">
        <v>1262</v>
      </c>
      <c r="C436" s="2">
        <v>7</v>
      </c>
      <c r="D436" s="6" t="s">
        <v>143</v>
      </c>
      <c r="E436" s="6" t="s">
        <v>120</v>
      </c>
      <c r="F436" s="2" t="s">
        <v>801</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1264</v>
      </c>
      <c r="T436" s="7"/>
      <c r="U436" s="7"/>
      <c r="V436" s="7"/>
      <c r="W436" s="2" t="s">
        <v>48</v>
      </c>
      <c r="X436" s="6" t="s">
        <v>86</v>
      </c>
      <c r="Y436" s="6"/>
      <c r="Z436" s="7"/>
      <c r="AA436" s="7"/>
      <c r="AB436" s="7"/>
      <c r="AC436" s="7"/>
      <c r="AD436" s="7"/>
      <c r="AE436" s="7"/>
    </row>
    <row r="437" spans="1:31" x14ac:dyDescent="0.15">
      <c r="A437" s="4">
        <v>42380</v>
      </c>
      <c r="B437" s="5" t="s">
        <v>1262</v>
      </c>
      <c r="C437" s="2">
        <v>7</v>
      </c>
      <c r="D437" s="6" t="s">
        <v>111</v>
      </c>
      <c r="E437" s="6" t="s">
        <v>112</v>
      </c>
      <c r="F437" s="7"/>
      <c r="G437" s="2" t="s">
        <v>1114</v>
      </c>
      <c r="H437" s="2" t="s">
        <v>44</v>
      </c>
      <c r="I437" s="2" t="s">
        <v>170</v>
      </c>
      <c r="J437" s="6" t="s">
        <v>45</v>
      </c>
      <c r="K437" s="2" t="s">
        <v>66</v>
      </c>
      <c r="L437" s="2">
        <v>1</v>
      </c>
      <c r="M437" s="2">
        <v>320</v>
      </c>
      <c r="N437" s="2">
        <v>320</v>
      </c>
      <c r="O437" s="12">
        <v>1</v>
      </c>
      <c r="P437" s="2">
        <v>1</v>
      </c>
      <c r="Q437" s="2">
        <v>320</v>
      </c>
      <c r="R437" s="14" t="s">
        <v>65</v>
      </c>
      <c r="S437" s="2" t="s">
        <v>1264</v>
      </c>
      <c r="T437" s="7"/>
      <c r="U437" s="7"/>
      <c r="V437" s="7"/>
      <c r="W437" s="2" t="s">
        <v>48</v>
      </c>
      <c r="X437" s="6" t="s">
        <v>86</v>
      </c>
      <c r="Y437" s="6"/>
      <c r="Z437" s="7"/>
      <c r="AA437" s="7"/>
      <c r="AB437" s="7"/>
      <c r="AC437" s="7"/>
      <c r="AD437" s="7"/>
      <c r="AE437" s="7"/>
    </row>
    <row r="438" spans="1:31" x14ac:dyDescent="0.15">
      <c r="A438" s="4">
        <v>42380</v>
      </c>
      <c r="B438" s="5" t="s">
        <v>1265</v>
      </c>
      <c r="C438" s="2">
        <v>8</v>
      </c>
      <c r="D438" s="6" t="s">
        <v>255</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1266</v>
      </c>
      <c r="T438" s="7"/>
      <c r="U438" s="7"/>
      <c r="V438" s="7"/>
      <c r="W438" s="2" t="s">
        <v>220</v>
      </c>
      <c r="X438" s="6" t="s">
        <v>49</v>
      </c>
      <c r="Y438" s="6"/>
      <c r="Z438" s="2">
        <v>1260</v>
      </c>
      <c r="AA438" s="2">
        <v>295</v>
      </c>
      <c r="AB438" s="7"/>
      <c r="AC438" s="7"/>
      <c r="AD438" s="7"/>
      <c r="AE438" s="7"/>
    </row>
    <row r="439" spans="1:31" x14ac:dyDescent="0.15">
      <c r="A439" s="4">
        <v>42380</v>
      </c>
      <c r="B439" s="5" t="s">
        <v>1267</v>
      </c>
      <c r="C439" s="2">
        <v>9</v>
      </c>
      <c r="D439" s="6" t="s">
        <v>255</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1255</v>
      </c>
      <c r="T439" s="2">
        <v>13305163793</v>
      </c>
      <c r="U439" s="7"/>
      <c r="V439" s="7"/>
      <c r="W439" s="2" t="s">
        <v>220</v>
      </c>
      <c r="X439" s="6" t="s">
        <v>86</v>
      </c>
      <c r="Y439" s="6"/>
      <c r="Z439" s="2">
        <v>1260</v>
      </c>
      <c r="AA439" s="2">
        <v>295</v>
      </c>
      <c r="AB439" s="7"/>
      <c r="AC439" s="7"/>
      <c r="AD439" s="7"/>
      <c r="AE439" s="7"/>
    </row>
    <row r="440" spans="1:31" x14ac:dyDescent="0.15">
      <c r="A440" s="4">
        <v>42381</v>
      </c>
      <c r="B440" s="5" t="s">
        <v>1268</v>
      </c>
      <c r="C440" s="2">
        <v>1</v>
      </c>
      <c r="D440" s="6" t="s">
        <v>146</v>
      </c>
      <c r="E440" s="6" t="s">
        <v>474</v>
      </c>
      <c r="F440" s="7"/>
      <c r="G440" s="2" t="s">
        <v>147</v>
      </c>
      <c r="H440" s="2" t="s">
        <v>44</v>
      </c>
      <c r="I440" s="2" t="s">
        <v>757</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1269</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1269</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1270</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1271</v>
      </c>
      <c r="T443" s="2">
        <v>18310333688</v>
      </c>
      <c r="U443" s="7"/>
      <c r="V443" s="7"/>
      <c r="W443" s="2" t="s">
        <v>54</v>
      </c>
      <c r="X443" s="6" t="s">
        <v>74</v>
      </c>
      <c r="Y443" s="6"/>
      <c r="Z443" s="7"/>
      <c r="AA443" s="7"/>
      <c r="AB443" s="7"/>
      <c r="AC443" s="7"/>
      <c r="AD443" s="7"/>
      <c r="AE443" s="7"/>
    </row>
    <row r="444" spans="1:31" x14ac:dyDescent="0.15">
      <c r="A444" s="4">
        <v>42381</v>
      </c>
      <c r="B444" s="5" t="s">
        <v>1272</v>
      </c>
      <c r="C444" s="2">
        <v>4</v>
      </c>
      <c r="D444" s="6" t="s">
        <v>66</v>
      </c>
      <c r="E444" s="6" t="s">
        <v>120</v>
      </c>
      <c r="F444" s="2" t="s">
        <v>1099</v>
      </c>
      <c r="G444" s="2" t="s">
        <v>187</v>
      </c>
      <c r="H444" s="2" t="s">
        <v>62</v>
      </c>
      <c r="I444" s="2" t="s">
        <v>757</v>
      </c>
      <c r="J444" s="6" t="s">
        <v>55</v>
      </c>
      <c r="K444" s="2" t="s">
        <v>66</v>
      </c>
      <c r="L444" s="2">
        <v>1</v>
      </c>
      <c r="M444" s="2">
        <v>3280</v>
      </c>
      <c r="N444" s="2">
        <v>2296</v>
      </c>
      <c r="O444" s="12">
        <v>0.7</v>
      </c>
      <c r="P444" s="2">
        <v>0.55000000000000004</v>
      </c>
      <c r="Q444" s="2">
        <v>1262</v>
      </c>
      <c r="R444" s="14" t="s">
        <v>1059</v>
      </c>
      <c r="S444" s="2" t="s">
        <v>1273</v>
      </c>
      <c r="T444" s="2">
        <v>13699212910</v>
      </c>
      <c r="U444" s="7"/>
      <c r="V444" s="7"/>
      <c r="W444" s="2" t="s">
        <v>54</v>
      </c>
      <c r="X444" s="6" t="s">
        <v>86</v>
      </c>
      <c r="Y444" s="6"/>
      <c r="Z444" s="7"/>
      <c r="AA444" s="7"/>
      <c r="AB444" s="7"/>
      <c r="AC444" s="7"/>
      <c r="AD444" s="7"/>
      <c r="AE444" s="7"/>
    </row>
    <row r="445" spans="1:31" x14ac:dyDescent="0.15">
      <c r="A445" s="4">
        <v>42381</v>
      </c>
      <c r="B445" s="5" t="s">
        <v>1272</v>
      </c>
      <c r="C445" s="2">
        <v>4</v>
      </c>
      <c r="D445" s="6" t="s">
        <v>143</v>
      </c>
      <c r="E445" s="6" t="s">
        <v>221</v>
      </c>
      <c r="F445" s="2" t="s">
        <v>177</v>
      </c>
      <c r="G445" s="2" t="s">
        <v>161</v>
      </c>
      <c r="H445" s="2" t="s">
        <v>44</v>
      </c>
      <c r="I445" s="2" t="s">
        <v>269</v>
      </c>
      <c r="J445" s="6" t="s">
        <v>55</v>
      </c>
      <c r="K445" s="2" t="s">
        <v>66</v>
      </c>
      <c r="L445" s="2">
        <v>1</v>
      </c>
      <c r="M445" s="2">
        <v>1480</v>
      </c>
      <c r="N445" s="2">
        <v>1258</v>
      </c>
      <c r="O445" s="12">
        <v>0.85</v>
      </c>
      <c r="P445" s="2">
        <v>0.77500000000000002</v>
      </c>
      <c r="Q445" s="2">
        <v>974</v>
      </c>
      <c r="R445" s="14" t="s">
        <v>1059</v>
      </c>
      <c r="S445" s="2" t="s">
        <v>1273</v>
      </c>
      <c r="T445" s="7"/>
      <c r="U445" s="7"/>
      <c r="V445" s="7"/>
      <c r="W445" s="2" t="s">
        <v>54</v>
      </c>
      <c r="X445" s="6" t="s">
        <v>86</v>
      </c>
      <c r="Y445" s="6"/>
      <c r="Z445" s="7"/>
      <c r="AA445" s="7"/>
      <c r="AB445" s="7"/>
      <c r="AC445" s="7"/>
      <c r="AD445" s="7"/>
      <c r="AE445" s="7"/>
    </row>
    <row r="446" spans="1:31" x14ac:dyDescent="0.15">
      <c r="A446" s="4">
        <v>42381</v>
      </c>
      <c r="B446" s="5" t="s">
        <v>1272</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1059</v>
      </c>
      <c r="S446" s="2" t="s">
        <v>1273</v>
      </c>
      <c r="T446" s="7"/>
      <c r="U446" s="7"/>
      <c r="V446" s="7"/>
      <c r="W446" s="2" t="s">
        <v>54</v>
      </c>
      <c r="X446" s="6" t="s">
        <v>86</v>
      </c>
      <c r="Y446" s="6"/>
      <c r="Z446" s="7"/>
      <c r="AA446" s="7"/>
      <c r="AB446" s="7"/>
      <c r="AC446" s="7"/>
      <c r="AD446" s="7"/>
      <c r="AE446" s="7"/>
    </row>
    <row r="447" spans="1:31" x14ac:dyDescent="0.15">
      <c r="A447" s="4">
        <v>42381</v>
      </c>
      <c r="B447" s="5" t="s">
        <v>1274</v>
      </c>
      <c r="C447" s="2">
        <v>5</v>
      </c>
      <c r="D447" s="6" t="s">
        <v>100</v>
      </c>
      <c r="E447" s="6" t="s">
        <v>126</v>
      </c>
      <c r="F447" s="2" t="s">
        <v>1275</v>
      </c>
      <c r="G447" s="2" t="s">
        <v>1276</v>
      </c>
      <c r="H447" s="2" t="s">
        <v>44</v>
      </c>
      <c r="I447" s="2" t="s">
        <v>153</v>
      </c>
      <c r="J447" s="6" t="s">
        <v>45</v>
      </c>
      <c r="K447" s="2" t="s">
        <v>64</v>
      </c>
      <c r="L447" s="2">
        <v>1</v>
      </c>
      <c r="M447" s="2">
        <v>285</v>
      </c>
      <c r="N447" s="2">
        <v>256</v>
      </c>
      <c r="O447" s="12">
        <v>0.89824561403508796</v>
      </c>
      <c r="P447" s="2">
        <v>0.85</v>
      </c>
      <c r="Q447" s="2">
        <v>217</v>
      </c>
      <c r="R447" s="14" t="s">
        <v>113</v>
      </c>
      <c r="S447" s="2" t="s">
        <v>1033</v>
      </c>
      <c r="T447" s="7"/>
      <c r="U447" s="7"/>
      <c r="V447" s="7"/>
      <c r="W447" s="2" t="s">
        <v>54</v>
      </c>
      <c r="X447" s="6" t="s">
        <v>78</v>
      </c>
      <c r="Y447" s="6"/>
      <c r="Z447" s="7"/>
      <c r="AA447" s="7"/>
      <c r="AB447" s="7"/>
      <c r="AC447" s="7"/>
      <c r="AD447" s="7"/>
      <c r="AE447" s="7"/>
    </row>
    <row r="448" spans="1:31" x14ac:dyDescent="0.15">
      <c r="A448" s="4">
        <v>42381</v>
      </c>
      <c r="B448" s="5" t="s">
        <v>1277</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1278</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1279</v>
      </c>
      <c r="C450" s="2">
        <v>8</v>
      </c>
      <c r="D450" s="6" t="s">
        <v>56</v>
      </c>
      <c r="E450" s="6" t="s">
        <v>52</v>
      </c>
      <c r="F450" s="7"/>
      <c r="G450" s="2" t="s">
        <v>1280</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1281</v>
      </c>
      <c r="C451" s="2">
        <v>9</v>
      </c>
      <c r="D451" s="6" t="s">
        <v>122</v>
      </c>
      <c r="E451" s="6" t="s">
        <v>123</v>
      </c>
      <c r="F451" s="2" t="s">
        <v>1148</v>
      </c>
      <c r="G451" s="2" t="s">
        <v>163</v>
      </c>
      <c r="H451" s="2" t="s">
        <v>44</v>
      </c>
      <c r="I451" s="2" t="s">
        <v>89</v>
      </c>
      <c r="J451" s="6" t="s">
        <v>45</v>
      </c>
      <c r="K451" s="2" t="s">
        <v>66</v>
      </c>
      <c r="L451" s="2">
        <v>1</v>
      </c>
      <c r="M451" s="2">
        <v>800</v>
      </c>
      <c r="N451" s="2">
        <v>680</v>
      </c>
      <c r="O451" s="12">
        <v>0.85</v>
      </c>
      <c r="P451" s="2">
        <v>0.77500000000000002</v>
      </c>
      <c r="Q451" s="2">
        <v>527</v>
      </c>
      <c r="R451" s="14" t="s">
        <v>113</v>
      </c>
      <c r="S451" s="2" t="s">
        <v>1282</v>
      </c>
      <c r="T451" s="7"/>
      <c r="U451" s="7"/>
      <c r="V451" s="7"/>
      <c r="W451" s="2" t="s">
        <v>220</v>
      </c>
      <c r="X451" s="6" t="s">
        <v>78</v>
      </c>
      <c r="Y451" s="6"/>
      <c r="Z451" s="7"/>
      <c r="AA451" s="7"/>
      <c r="AB451" s="15" t="s">
        <v>1283</v>
      </c>
      <c r="AC451" s="2">
        <v>1</v>
      </c>
      <c r="AD451" s="2">
        <v>100</v>
      </c>
      <c r="AE451" s="7"/>
    </row>
    <row r="452" spans="1:31" x14ac:dyDescent="0.15">
      <c r="A452" s="4">
        <v>42381</v>
      </c>
      <c r="B452" s="5" t="s">
        <v>1281</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1282</v>
      </c>
      <c r="T452" s="7"/>
      <c r="U452" s="7"/>
      <c r="V452" s="7"/>
      <c r="W452" s="2" t="s">
        <v>220</v>
      </c>
      <c r="X452" s="6" t="s">
        <v>78</v>
      </c>
      <c r="Y452" s="6"/>
      <c r="Z452" s="7"/>
      <c r="AA452" s="7"/>
      <c r="AB452" s="15" t="s">
        <v>1284</v>
      </c>
      <c r="AC452" s="2">
        <v>1</v>
      </c>
      <c r="AD452" s="2">
        <v>100</v>
      </c>
      <c r="AE452" s="7"/>
    </row>
    <row r="453" spans="1:31" x14ac:dyDescent="0.15">
      <c r="A453" s="4">
        <v>42381</v>
      </c>
      <c r="B453" s="5" t="s">
        <v>1281</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1282</v>
      </c>
      <c r="T453" s="7"/>
      <c r="U453" s="7"/>
      <c r="V453" s="7"/>
      <c r="W453" s="2" t="s">
        <v>220</v>
      </c>
      <c r="X453" s="6" t="s">
        <v>78</v>
      </c>
      <c r="Y453" s="6"/>
      <c r="Z453" s="7"/>
      <c r="AA453" s="7"/>
      <c r="AB453" s="7"/>
      <c r="AC453" s="7"/>
      <c r="AD453" s="7"/>
      <c r="AE453" s="7"/>
    </row>
    <row r="454" spans="1:31" x14ac:dyDescent="0.15">
      <c r="A454" s="4">
        <v>42381</v>
      </c>
      <c r="B454" s="5" t="s">
        <v>1281</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1282</v>
      </c>
      <c r="T454" s="7"/>
      <c r="U454" s="7"/>
      <c r="V454" s="7"/>
      <c r="W454" s="2" t="s">
        <v>220</v>
      </c>
      <c r="X454" s="6" t="s">
        <v>78</v>
      </c>
      <c r="Y454" s="6"/>
      <c r="Z454" s="7"/>
      <c r="AA454" s="7"/>
      <c r="AB454" s="7"/>
      <c r="AC454" s="7"/>
      <c r="AD454" s="7"/>
      <c r="AE454" s="7"/>
    </row>
    <row r="455" spans="1:31" x14ac:dyDescent="0.15">
      <c r="A455" s="4">
        <v>42381</v>
      </c>
      <c r="B455" s="5" t="s">
        <v>1285</v>
      </c>
      <c r="C455" s="2">
        <v>10</v>
      </c>
      <c r="D455" s="6" t="s">
        <v>69</v>
      </c>
      <c r="E455" s="6" t="s">
        <v>185</v>
      </c>
      <c r="F455" s="2" t="s">
        <v>231</v>
      </c>
      <c r="G455" s="2" t="s">
        <v>282</v>
      </c>
      <c r="H455" s="2" t="s">
        <v>44</v>
      </c>
      <c r="I455" s="2" t="s">
        <v>72</v>
      </c>
      <c r="J455" s="6" t="s">
        <v>63</v>
      </c>
      <c r="K455" s="2" t="s">
        <v>66</v>
      </c>
      <c r="L455" s="2">
        <v>1</v>
      </c>
      <c r="M455" s="2">
        <v>1580</v>
      </c>
      <c r="N455" s="2">
        <v>1580</v>
      </c>
      <c r="O455" s="12">
        <v>1</v>
      </c>
      <c r="P455" s="2">
        <v>1</v>
      </c>
      <c r="Q455" s="2">
        <v>1580</v>
      </c>
      <c r="R455" s="14" t="s">
        <v>65</v>
      </c>
      <c r="S455" s="2" t="s">
        <v>1286</v>
      </c>
      <c r="T455" s="2">
        <v>13552971318</v>
      </c>
      <c r="U455" s="7"/>
      <c r="V455" s="7"/>
      <c r="W455" s="2" t="s">
        <v>54</v>
      </c>
      <c r="X455" s="6" t="s">
        <v>86</v>
      </c>
      <c r="Y455" s="6"/>
      <c r="Z455" s="7"/>
      <c r="AA455" s="7"/>
      <c r="AB455" s="7"/>
      <c r="AC455" s="7"/>
      <c r="AD455" s="7"/>
      <c r="AE455" s="7"/>
    </row>
    <row r="456" spans="1:31" x14ac:dyDescent="0.15">
      <c r="A456" s="4">
        <v>42382</v>
      </c>
      <c r="B456" s="5" t="s">
        <v>1287</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1217</v>
      </c>
      <c r="T456" s="7"/>
      <c r="U456" s="7"/>
      <c r="V456" s="7"/>
      <c r="W456" s="2" t="s">
        <v>54</v>
      </c>
      <c r="X456" s="6" t="s">
        <v>86</v>
      </c>
      <c r="Y456" s="6"/>
      <c r="Z456" s="2">
        <v>410</v>
      </c>
      <c r="AA456" s="2">
        <v>97</v>
      </c>
      <c r="AB456" s="7"/>
      <c r="AC456" s="7"/>
      <c r="AD456" s="7"/>
      <c r="AE456" s="7"/>
    </row>
    <row r="457" spans="1:31" x14ac:dyDescent="0.15">
      <c r="A457" s="4">
        <v>42382</v>
      </c>
      <c r="B457" s="5" t="s">
        <v>1288</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1289</v>
      </c>
      <c r="C458" s="2">
        <v>3</v>
      </c>
      <c r="D458" s="6" t="s">
        <v>69</v>
      </c>
      <c r="E458" s="6" t="s">
        <v>185</v>
      </c>
      <c r="F458" s="2" t="s">
        <v>916</v>
      </c>
      <c r="G458" s="2" t="s">
        <v>261</v>
      </c>
      <c r="H458" s="2" t="s">
        <v>44</v>
      </c>
      <c r="I458" s="2" t="s">
        <v>43</v>
      </c>
      <c r="J458" s="6" t="s">
        <v>55</v>
      </c>
      <c r="K458" s="2" t="s">
        <v>66</v>
      </c>
      <c r="L458" s="2">
        <v>1</v>
      </c>
      <c r="M458" s="2">
        <v>1180</v>
      </c>
      <c r="N458" s="2">
        <v>1180</v>
      </c>
      <c r="O458" s="12">
        <v>1</v>
      </c>
      <c r="P458" s="2">
        <v>1</v>
      </c>
      <c r="Q458" s="2">
        <v>1180</v>
      </c>
      <c r="R458" s="14" t="s">
        <v>65</v>
      </c>
      <c r="S458" s="2" t="s">
        <v>1290</v>
      </c>
      <c r="T458" s="2">
        <v>13911810911</v>
      </c>
      <c r="U458" s="7"/>
      <c r="V458" s="7"/>
      <c r="W458" s="2" t="s">
        <v>371</v>
      </c>
      <c r="X458" s="6" t="s">
        <v>86</v>
      </c>
      <c r="Y458" s="6"/>
      <c r="Z458" s="7"/>
      <c r="AA458" s="7"/>
      <c r="AB458" s="7"/>
      <c r="AC458" s="7"/>
      <c r="AD458" s="7"/>
      <c r="AE458" s="7"/>
    </row>
    <row r="459" spans="1:31" x14ac:dyDescent="0.15">
      <c r="A459" s="4">
        <v>42382</v>
      </c>
      <c r="B459" s="5" t="s">
        <v>1289</v>
      </c>
      <c r="C459" s="2">
        <v>3</v>
      </c>
      <c r="D459" s="6" t="s">
        <v>90</v>
      </c>
      <c r="E459" s="6" t="s">
        <v>964</v>
      </c>
      <c r="F459" s="2" t="s">
        <v>914</v>
      </c>
      <c r="G459" s="2" t="s">
        <v>305</v>
      </c>
      <c r="H459" s="2" t="s">
        <v>62</v>
      </c>
      <c r="I459" s="2" t="s">
        <v>180</v>
      </c>
      <c r="J459" s="6" t="s">
        <v>55</v>
      </c>
      <c r="K459" s="2" t="s">
        <v>66</v>
      </c>
      <c r="L459" s="2">
        <v>1</v>
      </c>
      <c r="M459" s="2">
        <v>1598</v>
      </c>
      <c r="N459" s="2">
        <v>1118</v>
      </c>
      <c r="O459" s="12">
        <v>0.69962453066332897</v>
      </c>
      <c r="P459" s="2">
        <v>0.55000000000000004</v>
      </c>
      <c r="Q459" s="2">
        <v>614</v>
      </c>
      <c r="R459" s="14" t="s">
        <v>65</v>
      </c>
      <c r="S459" s="2" t="s">
        <v>1290</v>
      </c>
      <c r="T459" s="7"/>
      <c r="U459" s="7"/>
      <c r="V459" s="7"/>
      <c r="W459" s="2" t="s">
        <v>371</v>
      </c>
      <c r="X459" s="6" t="s">
        <v>86</v>
      </c>
      <c r="Y459" s="6"/>
      <c r="Z459" s="7"/>
      <c r="AA459" s="7"/>
      <c r="AB459" s="7"/>
      <c r="AC459" s="7"/>
      <c r="AD459" s="7"/>
      <c r="AE459" s="7"/>
    </row>
    <row r="460" spans="1:31" x14ac:dyDescent="0.15">
      <c r="A460" s="4">
        <v>42382</v>
      </c>
      <c r="B460" s="5" t="s">
        <v>1289</v>
      </c>
      <c r="C460" s="2">
        <v>3</v>
      </c>
      <c r="D460" s="6" t="s">
        <v>75</v>
      </c>
      <c r="E460" s="6" t="s">
        <v>208</v>
      </c>
      <c r="F460" s="2" t="s">
        <v>1291</v>
      </c>
      <c r="G460" s="2" t="s">
        <v>750</v>
      </c>
      <c r="H460" s="2" t="s">
        <v>44</v>
      </c>
      <c r="I460" s="2" t="s">
        <v>53</v>
      </c>
      <c r="J460" s="6" t="s">
        <v>55</v>
      </c>
      <c r="K460" s="2" t="s">
        <v>66</v>
      </c>
      <c r="L460" s="2">
        <v>1</v>
      </c>
      <c r="M460" s="2">
        <v>1090</v>
      </c>
      <c r="N460" s="2">
        <v>763</v>
      </c>
      <c r="O460" s="12">
        <v>0.7</v>
      </c>
      <c r="P460" s="2">
        <v>0.55000000000000004</v>
      </c>
      <c r="Q460" s="2">
        <v>419</v>
      </c>
      <c r="R460" s="14" t="s">
        <v>65</v>
      </c>
      <c r="S460" s="2" t="s">
        <v>1290</v>
      </c>
      <c r="T460" s="7"/>
      <c r="U460" s="7"/>
      <c r="V460" s="7"/>
      <c r="W460" s="2" t="s">
        <v>371</v>
      </c>
      <c r="X460" s="6" t="s">
        <v>86</v>
      </c>
      <c r="Y460" s="6"/>
      <c r="Z460" s="7"/>
      <c r="AA460" s="7"/>
      <c r="AB460" s="7"/>
      <c r="AC460" s="7"/>
      <c r="AD460" s="7"/>
      <c r="AE460" s="7"/>
    </row>
    <row r="461" spans="1:31" x14ac:dyDescent="0.15">
      <c r="A461" s="4">
        <v>42382</v>
      </c>
      <c r="B461" s="5" t="s">
        <v>1289</v>
      </c>
      <c r="C461" s="2">
        <v>3</v>
      </c>
      <c r="D461" s="6" t="s">
        <v>50</v>
      </c>
      <c r="E461" s="6" t="s">
        <v>1193</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1290</v>
      </c>
      <c r="T461" s="7"/>
      <c r="U461" s="7"/>
      <c r="V461" s="7"/>
      <c r="W461" s="2" t="s">
        <v>371</v>
      </c>
      <c r="X461" s="6" t="s">
        <v>86</v>
      </c>
      <c r="Y461" s="6"/>
      <c r="Z461" s="7"/>
      <c r="AA461" s="7"/>
      <c r="AB461" s="7"/>
      <c r="AC461" s="7"/>
      <c r="AD461" s="7"/>
      <c r="AE461" s="7"/>
    </row>
    <row r="462" spans="1:31" x14ac:dyDescent="0.15">
      <c r="A462" s="4">
        <v>42382</v>
      </c>
      <c r="B462" s="5" t="s">
        <v>1292</v>
      </c>
      <c r="C462" s="2">
        <v>4</v>
      </c>
      <c r="D462" s="6" t="s">
        <v>111</v>
      </c>
      <c r="E462" s="6" t="s">
        <v>112</v>
      </c>
      <c r="F462" s="7"/>
      <c r="G462" s="2" t="s">
        <v>1114</v>
      </c>
      <c r="H462" s="2" t="s">
        <v>44</v>
      </c>
      <c r="I462" s="2" t="s">
        <v>170</v>
      </c>
      <c r="J462" s="6" t="s">
        <v>45</v>
      </c>
      <c r="K462" s="2" t="s">
        <v>66</v>
      </c>
      <c r="L462" s="2">
        <v>1</v>
      </c>
      <c r="M462" s="2">
        <v>320</v>
      </c>
      <c r="N462" s="2">
        <v>320</v>
      </c>
      <c r="O462" s="12">
        <v>1</v>
      </c>
      <c r="P462" s="2">
        <v>1</v>
      </c>
      <c r="Q462" s="2">
        <v>223</v>
      </c>
      <c r="R462" s="14" t="s">
        <v>113</v>
      </c>
      <c r="S462" s="2" t="s">
        <v>1217</v>
      </c>
      <c r="T462" s="7"/>
      <c r="U462" s="7"/>
      <c r="V462" s="7"/>
      <c r="W462" s="2" t="s">
        <v>54</v>
      </c>
      <c r="X462" s="6" t="s">
        <v>86</v>
      </c>
      <c r="Y462" s="6"/>
      <c r="Z462" s="2">
        <v>970</v>
      </c>
      <c r="AA462" s="2">
        <v>223</v>
      </c>
      <c r="AB462" s="7"/>
      <c r="AC462" s="7"/>
      <c r="AD462" s="7"/>
      <c r="AE462" s="7"/>
    </row>
    <row r="463" spans="1:31" x14ac:dyDescent="0.15">
      <c r="A463" s="4">
        <v>42382</v>
      </c>
      <c r="B463" s="5" t="s">
        <v>1293</v>
      </c>
      <c r="C463" s="2">
        <v>5</v>
      </c>
      <c r="D463" s="6" t="s">
        <v>50</v>
      </c>
      <c r="E463" s="6" t="s">
        <v>574</v>
      </c>
      <c r="F463" s="7"/>
      <c r="G463" s="2" t="s">
        <v>183</v>
      </c>
      <c r="H463" s="2" t="s">
        <v>44</v>
      </c>
      <c r="I463" s="2" t="s">
        <v>43</v>
      </c>
      <c r="J463" s="6" t="s">
        <v>45</v>
      </c>
      <c r="K463" s="2" t="s">
        <v>66</v>
      </c>
      <c r="L463" s="2">
        <v>1</v>
      </c>
      <c r="M463" s="2">
        <v>158</v>
      </c>
      <c r="N463" s="2">
        <v>158</v>
      </c>
      <c r="O463" s="12">
        <v>1</v>
      </c>
      <c r="P463" s="2">
        <v>1</v>
      </c>
      <c r="Q463" s="2">
        <v>110</v>
      </c>
      <c r="R463" s="14" t="s">
        <v>113</v>
      </c>
      <c r="S463" s="2" t="s">
        <v>1264</v>
      </c>
      <c r="T463" s="7"/>
      <c r="U463" s="7"/>
      <c r="V463" s="7"/>
      <c r="W463" s="2" t="s">
        <v>371</v>
      </c>
      <c r="X463" s="6" t="s">
        <v>86</v>
      </c>
      <c r="Y463" s="6"/>
      <c r="Z463" s="2">
        <v>480</v>
      </c>
      <c r="AA463" s="2">
        <v>110</v>
      </c>
      <c r="AB463" s="7"/>
      <c r="AC463" s="7"/>
      <c r="AD463" s="7"/>
      <c r="AE463" s="7"/>
    </row>
    <row r="464" spans="1:31" x14ac:dyDescent="0.15">
      <c r="A464" s="4">
        <v>42382</v>
      </c>
      <c r="B464" s="5" t="s">
        <v>1293</v>
      </c>
      <c r="C464" s="2">
        <v>5</v>
      </c>
      <c r="D464" s="6" t="s">
        <v>50</v>
      </c>
      <c r="E464" s="6" t="s">
        <v>574</v>
      </c>
      <c r="F464" s="7"/>
      <c r="G464" s="2" t="s">
        <v>135</v>
      </c>
      <c r="H464" s="2" t="s">
        <v>44</v>
      </c>
      <c r="I464" s="2" t="s">
        <v>72</v>
      </c>
      <c r="J464" s="6" t="s">
        <v>45</v>
      </c>
      <c r="K464" s="2" t="s">
        <v>66</v>
      </c>
      <c r="L464" s="2">
        <v>1</v>
      </c>
      <c r="M464" s="2">
        <v>158</v>
      </c>
      <c r="N464" s="2">
        <v>158</v>
      </c>
      <c r="O464" s="12">
        <v>1</v>
      </c>
      <c r="P464" s="2">
        <v>1</v>
      </c>
      <c r="Q464" s="2">
        <v>111</v>
      </c>
      <c r="R464" s="14" t="s">
        <v>113</v>
      </c>
      <c r="S464" s="2" t="s">
        <v>1264</v>
      </c>
      <c r="T464" s="7"/>
      <c r="U464" s="7"/>
      <c r="V464" s="7"/>
      <c r="W464" s="2" t="s">
        <v>371</v>
      </c>
      <c r="X464" s="6" t="s">
        <v>86</v>
      </c>
      <c r="Y464" s="6"/>
      <c r="Z464" s="2">
        <v>470</v>
      </c>
      <c r="AA464" s="2">
        <v>111</v>
      </c>
      <c r="AB464" s="7"/>
      <c r="AC464" s="7"/>
      <c r="AD464" s="7"/>
      <c r="AE464" s="7"/>
    </row>
    <row r="465" spans="1:31" x14ac:dyDescent="0.15">
      <c r="A465" s="4">
        <v>42382</v>
      </c>
      <c r="B465" s="5" t="s">
        <v>1293</v>
      </c>
      <c r="C465" s="2">
        <v>5</v>
      </c>
      <c r="D465" s="6" t="s">
        <v>75</v>
      </c>
      <c r="E465" s="6" t="s">
        <v>185</v>
      </c>
      <c r="F465" s="2" t="s">
        <v>891</v>
      </c>
      <c r="G465" s="2" t="s">
        <v>1263</v>
      </c>
      <c r="H465" s="2" t="s">
        <v>44</v>
      </c>
      <c r="I465" s="2" t="s">
        <v>53</v>
      </c>
      <c r="J465" s="6" t="s">
        <v>45</v>
      </c>
      <c r="K465" s="2" t="s">
        <v>66</v>
      </c>
      <c r="L465" s="2">
        <v>1</v>
      </c>
      <c r="M465" s="2">
        <v>680</v>
      </c>
      <c r="N465" s="2">
        <v>680</v>
      </c>
      <c r="O465" s="12">
        <v>1</v>
      </c>
      <c r="P465" s="2">
        <v>1</v>
      </c>
      <c r="Q465" s="2">
        <v>476</v>
      </c>
      <c r="R465" s="14" t="s">
        <v>113</v>
      </c>
      <c r="S465" s="2" t="s">
        <v>1264</v>
      </c>
      <c r="T465" s="7"/>
      <c r="U465" s="7"/>
      <c r="V465" s="7"/>
      <c r="W465" s="2" t="s">
        <v>371</v>
      </c>
      <c r="X465" s="6" t="s">
        <v>86</v>
      </c>
      <c r="Y465" s="6"/>
      <c r="Z465" s="2">
        <v>2040</v>
      </c>
      <c r="AA465" s="2">
        <v>476</v>
      </c>
      <c r="AB465" s="7"/>
      <c r="AC465" s="7"/>
      <c r="AD465" s="7"/>
      <c r="AE465" s="7"/>
    </row>
    <row r="466" spans="1:31" x14ac:dyDescent="0.15">
      <c r="A466" s="4">
        <v>42382</v>
      </c>
      <c r="B466" s="5" t="s">
        <v>1294</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371</v>
      </c>
      <c r="X466" s="6" t="s">
        <v>49</v>
      </c>
      <c r="Y466" s="6"/>
      <c r="Z466" s="7"/>
      <c r="AA466" s="7"/>
      <c r="AB466" s="7"/>
      <c r="AC466" s="7"/>
      <c r="AD466" s="7"/>
      <c r="AE466" s="7"/>
    </row>
    <row r="467" spans="1:31" x14ac:dyDescent="0.15">
      <c r="A467" s="4">
        <v>42382</v>
      </c>
      <c r="B467" s="5" t="s">
        <v>1295</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1296</v>
      </c>
      <c r="C468" s="2">
        <v>8</v>
      </c>
      <c r="D468" s="6" t="s">
        <v>66</v>
      </c>
      <c r="E468" s="6" t="s">
        <v>120</v>
      </c>
      <c r="F468" s="2" t="s">
        <v>1297</v>
      </c>
      <c r="G468" s="2" t="s">
        <v>273</v>
      </c>
      <c r="H468" s="2" t="s">
        <v>44</v>
      </c>
      <c r="I468" s="2" t="s">
        <v>1298</v>
      </c>
      <c r="J468" s="6" t="s">
        <v>45</v>
      </c>
      <c r="K468" s="2" t="s">
        <v>66</v>
      </c>
      <c r="L468" s="2">
        <v>1</v>
      </c>
      <c r="M468" s="2">
        <v>5790</v>
      </c>
      <c r="N468" s="2">
        <v>4630</v>
      </c>
      <c r="O468" s="12">
        <v>0.79965457685664898</v>
      </c>
      <c r="P468" s="2">
        <v>0.7</v>
      </c>
      <c r="Q468" s="2">
        <v>3241</v>
      </c>
      <c r="R468" s="14" t="s">
        <v>142</v>
      </c>
      <c r="S468" s="2" t="s">
        <v>1299</v>
      </c>
      <c r="T468" s="2">
        <v>18697195525</v>
      </c>
      <c r="U468" s="2" t="s">
        <v>1036</v>
      </c>
      <c r="V468" s="7"/>
      <c r="W468" s="2" t="s">
        <v>54</v>
      </c>
      <c r="X468" s="6" t="s">
        <v>86</v>
      </c>
      <c r="Y468" s="6"/>
      <c r="Z468" s="7"/>
      <c r="AA468" s="7"/>
      <c r="AB468" s="7"/>
      <c r="AC468" s="7"/>
      <c r="AD468" s="7"/>
      <c r="AE468" s="7"/>
    </row>
    <row r="469" spans="1:31" x14ac:dyDescent="0.15">
      <c r="A469" s="4">
        <v>42382</v>
      </c>
      <c r="B469" s="5" t="s">
        <v>1296</v>
      </c>
      <c r="C469" s="2">
        <v>8</v>
      </c>
      <c r="D469" s="6" t="s">
        <v>143</v>
      </c>
      <c r="E469" s="6" t="s">
        <v>120</v>
      </c>
      <c r="F469" s="2" t="s">
        <v>1300</v>
      </c>
      <c r="G469" s="2" t="s">
        <v>262</v>
      </c>
      <c r="H469" s="2" t="s">
        <v>44</v>
      </c>
      <c r="I469" s="2">
        <v>26.5</v>
      </c>
      <c r="J469" s="6" t="s">
        <v>45</v>
      </c>
      <c r="K469" s="2" t="s">
        <v>66</v>
      </c>
      <c r="L469" s="2">
        <v>1</v>
      </c>
      <c r="M469" s="2">
        <v>2840</v>
      </c>
      <c r="N469" s="2">
        <v>2270</v>
      </c>
      <c r="O469" s="12">
        <v>0.79929577464788704</v>
      </c>
      <c r="P469" s="2">
        <v>0.7</v>
      </c>
      <c r="Q469" s="2">
        <v>1589</v>
      </c>
      <c r="R469" s="14" t="s">
        <v>142</v>
      </c>
      <c r="S469" s="2" t="s">
        <v>1299</v>
      </c>
      <c r="T469" s="7"/>
      <c r="U469" s="2" t="s">
        <v>1036</v>
      </c>
      <c r="V469" s="7"/>
      <c r="W469" s="2" t="s">
        <v>54</v>
      </c>
      <c r="X469" s="6" t="s">
        <v>86</v>
      </c>
      <c r="Y469" s="6"/>
      <c r="Z469" s="7"/>
      <c r="AA469" s="7"/>
      <c r="AB469" s="7"/>
      <c r="AC469" s="7"/>
      <c r="AD469" s="7"/>
      <c r="AE469" s="7"/>
    </row>
    <row r="470" spans="1:31" x14ac:dyDescent="0.15">
      <c r="A470" s="4">
        <v>42382</v>
      </c>
      <c r="B470" s="5" t="s">
        <v>1296</v>
      </c>
      <c r="C470" s="2">
        <v>8</v>
      </c>
      <c r="D470" s="6" t="s">
        <v>146</v>
      </c>
      <c r="E470" s="6" t="s">
        <v>101</v>
      </c>
      <c r="F470" s="7"/>
      <c r="G470" s="2" t="s">
        <v>262</v>
      </c>
      <c r="H470" s="2" t="s">
        <v>44</v>
      </c>
      <c r="I470" s="2" t="s">
        <v>757</v>
      </c>
      <c r="J470" s="6" t="s">
        <v>45</v>
      </c>
      <c r="K470" s="2" t="s">
        <v>66</v>
      </c>
      <c r="L470" s="2">
        <v>1</v>
      </c>
      <c r="M470" s="2">
        <v>480</v>
      </c>
      <c r="N470" s="2">
        <v>380</v>
      </c>
      <c r="O470" s="12">
        <v>0.79166666666666696</v>
      </c>
      <c r="P470" s="2">
        <v>0.625</v>
      </c>
      <c r="Q470" s="2">
        <v>237</v>
      </c>
      <c r="R470" s="14" t="s">
        <v>142</v>
      </c>
      <c r="S470" s="2" t="s">
        <v>1299</v>
      </c>
      <c r="T470" s="7"/>
      <c r="U470" s="2" t="s">
        <v>1036</v>
      </c>
      <c r="V470" s="7"/>
      <c r="W470" s="2" t="s">
        <v>54</v>
      </c>
      <c r="X470" s="6" t="s">
        <v>86</v>
      </c>
      <c r="Y470" s="6"/>
      <c r="Z470" s="7"/>
      <c r="AA470" s="7"/>
      <c r="AB470" s="7"/>
      <c r="AC470" s="7"/>
      <c r="AD470" s="7"/>
      <c r="AE470" s="7"/>
    </row>
    <row r="471" spans="1:31" x14ac:dyDescent="0.15">
      <c r="A471" s="4">
        <v>42382</v>
      </c>
      <c r="B471" s="5" t="s">
        <v>1296</v>
      </c>
      <c r="C471" s="2">
        <v>8</v>
      </c>
      <c r="D471" s="6" t="s">
        <v>111</v>
      </c>
      <c r="E471" s="6" t="s">
        <v>112</v>
      </c>
      <c r="F471" s="7"/>
      <c r="G471" s="2" t="s">
        <v>1114</v>
      </c>
      <c r="H471" s="2" t="s">
        <v>44</v>
      </c>
      <c r="I471" s="2" t="s">
        <v>170</v>
      </c>
      <c r="J471" s="6" t="s">
        <v>45</v>
      </c>
      <c r="K471" s="2" t="s">
        <v>66</v>
      </c>
      <c r="L471" s="2">
        <v>1</v>
      </c>
      <c r="M471" s="2">
        <v>320</v>
      </c>
      <c r="N471" s="2">
        <v>320</v>
      </c>
      <c r="O471" s="12">
        <v>1</v>
      </c>
      <c r="P471" s="2">
        <v>1</v>
      </c>
      <c r="Q471" s="2">
        <v>320</v>
      </c>
      <c r="R471" s="14" t="s">
        <v>142</v>
      </c>
      <c r="S471" s="2" t="s">
        <v>1299</v>
      </c>
      <c r="T471" s="7"/>
      <c r="U471" s="2" t="s">
        <v>1036</v>
      </c>
      <c r="V471" s="7"/>
      <c r="W471" s="2" t="s">
        <v>54</v>
      </c>
      <c r="X471" s="6" t="s">
        <v>86</v>
      </c>
      <c r="Y471" s="6"/>
      <c r="Z471" s="7"/>
      <c r="AA471" s="7"/>
      <c r="AB471" s="7"/>
      <c r="AC471" s="7"/>
      <c r="AD471" s="7"/>
      <c r="AE471" s="7"/>
    </row>
    <row r="472" spans="1:31" x14ac:dyDescent="0.15">
      <c r="A472" s="4">
        <v>42382</v>
      </c>
      <c r="B472" s="5" t="s">
        <v>1301</v>
      </c>
      <c r="C472" s="2">
        <v>9</v>
      </c>
      <c r="D472" s="6" t="s">
        <v>66</v>
      </c>
      <c r="E472" s="6" t="s">
        <v>120</v>
      </c>
      <c r="F472" s="2" t="s">
        <v>1232</v>
      </c>
      <c r="G472" s="2" t="s">
        <v>187</v>
      </c>
      <c r="H472" s="2" t="s">
        <v>44</v>
      </c>
      <c r="I472" s="2" t="s">
        <v>170</v>
      </c>
      <c r="J472" s="6" t="s">
        <v>45</v>
      </c>
      <c r="K472" s="2" t="s">
        <v>66</v>
      </c>
      <c r="L472" s="2">
        <v>1</v>
      </c>
      <c r="M472" s="2">
        <v>3750</v>
      </c>
      <c r="N472" s="2">
        <v>3000</v>
      </c>
      <c r="O472" s="12">
        <v>0.8</v>
      </c>
      <c r="P472" s="2">
        <v>0.7</v>
      </c>
      <c r="Q472" s="2">
        <v>2100</v>
      </c>
      <c r="R472" s="14" t="s">
        <v>113</v>
      </c>
      <c r="S472" s="2" t="s">
        <v>1302</v>
      </c>
      <c r="T472" s="7"/>
      <c r="U472" s="7"/>
      <c r="V472" s="7"/>
      <c r="W472" s="2" t="s">
        <v>54</v>
      </c>
      <c r="X472" s="6" t="s">
        <v>86</v>
      </c>
      <c r="Y472" s="6"/>
      <c r="Z472" s="7"/>
      <c r="AA472" s="7"/>
      <c r="AB472" s="7"/>
      <c r="AC472" s="7"/>
      <c r="AD472" s="7"/>
      <c r="AE472" s="7"/>
    </row>
    <row r="473" spans="1:31" x14ac:dyDescent="0.15">
      <c r="A473" s="4">
        <v>42382</v>
      </c>
      <c r="B473" s="5" t="s">
        <v>1301</v>
      </c>
      <c r="C473" s="2">
        <v>9</v>
      </c>
      <c r="D473" s="6" t="s">
        <v>111</v>
      </c>
      <c r="E473" s="6" t="s">
        <v>112</v>
      </c>
      <c r="F473" s="7"/>
      <c r="G473" s="2" t="s">
        <v>1114</v>
      </c>
      <c r="H473" s="2" t="s">
        <v>44</v>
      </c>
      <c r="I473" s="2" t="s">
        <v>170</v>
      </c>
      <c r="J473" s="6" t="s">
        <v>45</v>
      </c>
      <c r="K473" s="2" t="s">
        <v>66</v>
      </c>
      <c r="L473" s="2">
        <v>1</v>
      </c>
      <c r="M473" s="2">
        <v>320</v>
      </c>
      <c r="N473" s="2">
        <v>220</v>
      </c>
      <c r="O473" s="12">
        <v>0.6875</v>
      </c>
      <c r="P473" s="2">
        <v>0.47499999999999998</v>
      </c>
      <c r="Q473" s="2">
        <v>104</v>
      </c>
      <c r="R473" s="14" t="s">
        <v>113</v>
      </c>
      <c r="S473" s="2" t="s">
        <v>1302</v>
      </c>
      <c r="T473" s="7"/>
      <c r="U473" s="7"/>
      <c r="V473" s="7"/>
      <c r="W473" s="2" t="s">
        <v>54</v>
      </c>
      <c r="X473" s="6" t="s">
        <v>86</v>
      </c>
      <c r="Y473" s="6"/>
      <c r="Z473" s="7"/>
      <c r="AA473" s="7"/>
      <c r="AB473" s="7"/>
      <c r="AC473" s="7"/>
      <c r="AD473" s="7"/>
      <c r="AE473" s="7"/>
    </row>
    <row r="474" spans="1:31" x14ac:dyDescent="0.15">
      <c r="A474" s="4">
        <v>42383</v>
      </c>
      <c r="B474" s="5" t="s">
        <v>1303</v>
      </c>
      <c r="C474" s="2">
        <v>1</v>
      </c>
      <c r="D474" s="6" t="s">
        <v>50</v>
      </c>
      <c r="E474" s="6" t="s">
        <v>1304</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371</v>
      </c>
      <c r="X474" s="6" t="s">
        <v>49</v>
      </c>
      <c r="Y474" s="6"/>
      <c r="Z474" s="2"/>
      <c r="AA474" s="2"/>
      <c r="AB474" s="15"/>
      <c r="AC474" s="2"/>
      <c r="AD474" s="2"/>
      <c r="AE474" s="2"/>
    </row>
    <row r="475" spans="1:31" x14ac:dyDescent="0.15">
      <c r="A475" s="4">
        <v>42383</v>
      </c>
      <c r="B475" s="5" t="s">
        <v>1305</v>
      </c>
      <c r="C475" s="2">
        <v>2</v>
      </c>
      <c r="D475" s="6" t="s">
        <v>100</v>
      </c>
      <c r="E475" s="6" t="s">
        <v>126</v>
      </c>
      <c r="F475" s="2" t="s">
        <v>989</v>
      </c>
      <c r="G475" s="2" t="s">
        <v>1306</v>
      </c>
      <c r="H475" s="2" t="s">
        <v>44</v>
      </c>
      <c r="I475" s="2" t="s">
        <v>104</v>
      </c>
      <c r="J475" s="6" t="s">
        <v>45</v>
      </c>
      <c r="K475" s="2" t="s">
        <v>46</v>
      </c>
      <c r="L475" s="2">
        <v>1</v>
      </c>
      <c r="M475" s="2">
        <v>240</v>
      </c>
      <c r="N475" s="2">
        <v>216</v>
      </c>
      <c r="O475" s="12">
        <v>0.9</v>
      </c>
      <c r="P475" s="7"/>
      <c r="Q475" s="7"/>
      <c r="R475" s="14" t="s">
        <v>47</v>
      </c>
      <c r="S475" s="7"/>
      <c r="T475" s="7"/>
      <c r="U475" s="7"/>
      <c r="V475" s="7"/>
      <c r="W475" s="2" t="s">
        <v>371</v>
      </c>
      <c r="X475" s="6" t="s">
        <v>86</v>
      </c>
      <c r="Y475" s="6"/>
      <c r="Z475" s="7"/>
      <c r="AA475" s="7"/>
      <c r="AB475" s="7"/>
      <c r="AC475" s="7"/>
      <c r="AD475" s="7"/>
      <c r="AE475" s="7"/>
    </row>
    <row r="476" spans="1:31" x14ac:dyDescent="0.15">
      <c r="A476" s="4">
        <v>42383</v>
      </c>
      <c r="B476" s="5" t="s">
        <v>1307</v>
      </c>
      <c r="C476" s="2">
        <v>3</v>
      </c>
      <c r="D476" s="6" t="s">
        <v>50</v>
      </c>
      <c r="E476" s="6" t="s">
        <v>590</v>
      </c>
      <c r="F476" s="7"/>
      <c r="G476" s="2" t="s">
        <v>312</v>
      </c>
      <c r="H476" s="2" t="s">
        <v>44</v>
      </c>
      <c r="I476" s="2" t="s">
        <v>72</v>
      </c>
      <c r="J476" s="6" t="s">
        <v>45</v>
      </c>
      <c r="K476" s="2" t="s">
        <v>46</v>
      </c>
      <c r="L476" s="2">
        <v>1</v>
      </c>
      <c r="M476" s="2">
        <v>258</v>
      </c>
      <c r="N476" s="2">
        <v>258</v>
      </c>
      <c r="O476" s="12">
        <v>1</v>
      </c>
      <c r="P476" s="7"/>
      <c r="Q476" s="7"/>
      <c r="R476" s="14" t="s">
        <v>47</v>
      </c>
      <c r="S476" s="7"/>
      <c r="T476" s="7"/>
      <c r="U476" s="7"/>
      <c r="V476" s="7"/>
      <c r="W476" s="2" t="s">
        <v>371</v>
      </c>
      <c r="X476" s="6" t="s">
        <v>49</v>
      </c>
      <c r="Y476" s="6"/>
      <c r="Z476" s="7"/>
      <c r="AA476" s="7"/>
      <c r="AB476" s="7"/>
      <c r="AC476" s="7"/>
      <c r="AD476" s="7"/>
      <c r="AE476" s="7"/>
    </row>
    <row r="477" spans="1:31" x14ac:dyDescent="0.15">
      <c r="A477" s="4">
        <v>42383</v>
      </c>
      <c r="B477" s="5" t="s">
        <v>1308</v>
      </c>
      <c r="C477" s="2">
        <v>4</v>
      </c>
      <c r="D477" s="6" t="s">
        <v>224</v>
      </c>
      <c r="E477" s="6"/>
      <c r="F477" s="2" t="s">
        <v>932</v>
      </c>
      <c r="G477" s="2" t="s">
        <v>147</v>
      </c>
      <c r="H477" s="2" t="s">
        <v>62</v>
      </c>
      <c r="I477" s="2" t="s">
        <v>757</v>
      </c>
      <c r="J477" s="6" t="s">
        <v>63</v>
      </c>
      <c r="K477" s="2" t="s">
        <v>66</v>
      </c>
      <c r="L477" s="2">
        <v>1</v>
      </c>
      <c r="M477" s="2">
        <v>500</v>
      </c>
      <c r="N477" s="2">
        <v>500</v>
      </c>
      <c r="O477" s="12">
        <v>1</v>
      </c>
      <c r="P477" s="2">
        <v>1</v>
      </c>
      <c r="Q477" s="2">
        <v>500</v>
      </c>
      <c r="R477" s="14" t="s">
        <v>65</v>
      </c>
      <c r="S477" s="2" t="s">
        <v>1309</v>
      </c>
      <c r="T477" s="2">
        <v>13501289648</v>
      </c>
      <c r="U477" s="7"/>
      <c r="V477" s="7"/>
      <c r="W477" s="2" t="s">
        <v>54</v>
      </c>
      <c r="X477" s="6" t="s">
        <v>86</v>
      </c>
      <c r="Y477" s="6"/>
      <c r="Z477" s="7"/>
      <c r="AA477" s="7"/>
      <c r="AB477" s="7"/>
      <c r="AC477" s="7"/>
      <c r="AD477" s="7"/>
      <c r="AE477" s="7"/>
    </row>
    <row r="478" spans="1:31" x14ac:dyDescent="0.15">
      <c r="A478" s="4">
        <v>42383</v>
      </c>
      <c r="B478" s="5" t="s">
        <v>1308</v>
      </c>
      <c r="C478" s="2">
        <v>4</v>
      </c>
      <c r="D478" s="6" t="s">
        <v>143</v>
      </c>
      <c r="E478" s="6" t="s">
        <v>221</v>
      </c>
      <c r="F478" s="2" t="s">
        <v>177</v>
      </c>
      <c r="G478" s="2" t="s">
        <v>262</v>
      </c>
      <c r="H478" s="2" t="s">
        <v>44</v>
      </c>
      <c r="I478" s="2" t="s">
        <v>269</v>
      </c>
      <c r="J478" s="6" t="s">
        <v>63</v>
      </c>
      <c r="K478" s="2" t="s">
        <v>66</v>
      </c>
      <c r="L478" s="2">
        <v>1</v>
      </c>
      <c r="M478" s="2">
        <v>1480</v>
      </c>
      <c r="N478" s="2">
        <v>1258</v>
      </c>
      <c r="O478" s="12">
        <v>0.85</v>
      </c>
      <c r="P478" s="2">
        <v>0.77500000000000002</v>
      </c>
      <c r="Q478" s="2">
        <v>975</v>
      </c>
      <c r="R478" s="14" t="s">
        <v>65</v>
      </c>
      <c r="S478" s="2" t="s">
        <v>1309</v>
      </c>
      <c r="T478" s="7"/>
      <c r="U478" s="7"/>
      <c r="V478" s="7"/>
      <c r="W478" s="2" t="s">
        <v>54</v>
      </c>
      <c r="X478" s="6" t="s">
        <v>86</v>
      </c>
      <c r="Y478" s="6"/>
      <c r="Z478" s="7"/>
      <c r="AA478" s="7"/>
      <c r="AB478" s="7"/>
      <c r="AC478" s="7"/>
      <c r="AD478" s="7"/>
      <c r="AE478" s="7"/>
    </row>
    <row r="479" spans="1:31" x14ac:dyDescent="0.15">
      <c r="A479" s="4">
        <v>42383</v>
      </c>
      <c r="B479" s="5" t="s">
        <v>1310</v>
      </c>
      <c r="C479" s="2">
        <v>5</v>
      </c>
      <c r="D479" s="6" t="s">
        <v>66</v>
      </c>
      <c r="E479" s="6" t="s">
        <v>120</v>
      </c>
      <c r="F479" s="2" t="s">
        <v>184</v>
      </c>
      <c r="G479" s="2" t="s">
        <v>163</v>
      </c>
      <c r="H479" s="2" t="s">
        <v>44</v>
      </c>
      <c r="I479" s="2" t="s">
        <v>1311</v>
      </c>
      <c r="J479" s="6" t="s">
        <v>45</v>
      </c>
      <c r="K479" s="2" t="s">
        <v>66</v>
      </c>
      <c r="L479" s="2">
        <v>1</v>
      </c>
      <c r="M479" s="2">
        <v>7900</v>
      </c>
      <c r="N479" s="2">
        <v>4999</v>
      </c>
      <c r="O479" s="12">
        <v>0.63278481012658205</v>
      </c>
      <c r="P479" s="2">
        <v>0.4</v>
      </c>
      <c r="Q479" s="2">
        <v>1999</v>
      </c>
      <c r="R479" s="14" t="s">
        <v>65</v>
      </c>
      <c r="S479" s="2" t="s">
        <v>1312</v>
      </c>
      <c r="T479" s="2">
        <v>13693082621</v>
      </c>
      <c r="U479" s="7"/>
      <c r="V479" s="7"/>
      <c r="W479" s="2" t="s">
        <v>371</v>
      </c>
      <c r="X479" s="6" t="s">
        <v>86</v>
      </c>
      <c r="Y479" s="6"/>
      <c r="Z479" s="7"/>
      <c r="AA479" s="7"/>
      <c r="AB479" s="7"/>
      <c r="AC479" s="7"/>
      <c r="AD479" s="7"/>
      <c r="AE479" s="7"/>
    </row>
    <row r="480" spans="1:31" x14ac:dyDescent="0.15">
      <c r="A480" s="4">
        <v>42383</v>
      </c>
      <c r="B480" s="5" t="s">
        <v>1313</v>
      </c>
      <c r="C480" s="2">
        <v>6</v>
      </c>
      <c r="D480" s="6" t="s">
        <v>56</v>
      </c>
      <c r="E480" s="6" t="s">
        <v>52</v>
      </c>
      <c r="F480" s="7"/>
      <c r="G480" s="2" t="s">
        <v>1103</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1314</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1012</v>
      </c>
      <c r="T481" s="7"/>
      <c r="U481" s="7"/>
      <c r="V481" s="7"/>
      <c r="W481" s="2" t="s">
        <v>54</v>
      </c>
      <c r="X481" s="6" t="s">
        <v>49</v>
      </c>
      <c r="Y481" s="6"/>
      <c r="Z481" s="7"/>
      <c r="AA481" s="7"/>
      <c r="AB481" s="7"/>
      <c r="AC481" s="7"/>
      <c r="AD481" s="7"/>
      <c r="AE481" s="7"/>
    </row>
    <row r="482" spans="1:31" x14ac:dyDescent="0.15">
      <c r="A482" s="4">
        <v>42383</v>
      </c>
      <c r="B482" s="5" t="s">
        <v>1315</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1217</v>
      </c>
      <c r="T482" s="7"/>
      <c r="U482" s="7"/>
      <c r="V482" s="7"/>
      <c r="W482" s="2" t="s">
        <v>54</v>
      </c>
      <c r="X482" s="6" t="s">
        <v>257</v>
      </c>
      <c r="Y482" s="6"/>
      <c r="Z482" s="2">
        <v>2350</v>
      </c>
      <c r="AA482" s="2">
        <v>598</v>
      </c>
      <c r="AB482" s="7"/>
      <c r="AC482" s="7"/>
      <c r="AD482" s="7"/>
      <c r="AE482" s="7"/>
    </row>
    <row r="483" spans="1:31" x14ac:dyDescent="0.15">
      <c r="A483" s="4">
        <v>42383</v>
      </c>
      <c r="B483" s="5" t="s">
        <v>1315</v>
      </c>
      <c r="C483" s="2">
        <v>8</v>
      </c>
      <c r="D483" s="6" t="s">
        <v>50</v>
      </c>
      <c r="E483" s="6" t="s">
        <v>590</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1217</v>
      </c>
      <c r="T483" s="7"/>
      <c r="U483" s="7"/>
      <c r="V483" s="7"/>
      <c r="W483" s="2" t="s">
        <v>54</v>
      </c>
      <c r="X483" s="6" t="s">
        <v>257</v>
      </c>
      <c r="Y483" s="6"/>
      <c r="Z483" s="7"/>
      <c r="AA483" s="7"/>
      <c r="AB483" s="7"/>
      <c r="AC483" s="7"/>
      <c r="AD483" s="7"/>
      <c r="AE483" s="7"/>
    </row>
    <row r="484" spans="1:31" x14ac:dyDescent="0.15">
      <c r="A484" s="4">
        <v>42383</v>
      </c>
      <c r="B484" s="5" t="s">
        <v>1315</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1217</v>
      </c>
      <c r="T484" s="7"/>
      <c r="U484" s="7"/>
      <c r="V484" s="7"/>
      <c r="W484" s="2" t="s">
        <v>54</v>
      </c>
      <c r="X484" s="6" t="s">
        <v>257</v>
      </c>
      <c r="Y484" s="6"/>
      <c r="Z484" s="7"/>
      <c r="AA484" s="7"/>
      <c r="AB484" s="7"/>
      <c r="AC484" s="7"/>
      <c r="AD484" s="7"/>
      <c r="AE484" s="7"/>
    </row>
    <row r="485" spans="1:31" x14ac:dyDescent="0.15">
      <c r="A485" s="4">
        <v>42384</v>
      </c>
      <c r="B485" s="5" t="s">
        <v>1316</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371</v>
      </c>
      <c r="X485" s="6" t="s">
        <v>78</v>
      </c>
      <c r="Y485" s="6"/>
      <c r="Z485" s="7"/>
      <c r="AA485" s="7"/>
      <c r="AB485" s="7"/>
      <c r="AC485" s="7"/>
      <c r="AD485" s="7"/>
      <c r="AE485" s="7"/>
    </row>
    <row r="486" spans="1:31" x14ac:dyDescent="0.15">
      <c r="A486" s="4">
        <v>42384</v>
      </c>
      <c r="B486" s="5" t="s">
        <v>1316</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371</v>
      </c>
      <c r="X486" s="6" t="s">
        <v>78</v>
      </c>
      <c r="Y486" s="6"/>
      <c r="Z486" s="7"/>
      <c r="AA486" s="7"/>
      <c r="AB486" s="7"/>
      <c r="AC486" s="7"/>
      <c r="AD486" s="7"/>
      <c r="AE486" s="7"/>
    </row>
    <row r="487" spans="1:31" x14ac:dyDescent="0.15">
      <c r="A487" s="4">
        <v>42384</v>
      </c>
      <c r="B487" s="5" t="s">
        <v>1316</v>
      </c>
      <c r="C487" s="2">
        <v>1</v>
      </c>
      <c r="D487" s="6" t="s">
        <v>56</v>
      </c>
      <c r="E487" s="6" t="s">
        <v>52</v>
      </c>
      <c r="F487" s="7"/>
      <c r="G487" s="2" t="s">
        <v>1317</v>
      </c>
      <c r="H487" s="2" t="s">
        <v>44</v>
      </c>
      <c r="I487" s="2" t="s">
        <v>53</v>
      </c>
      <c r="J487" s="6" t="s">
        <v>45</v>
      </c>
      <c r="K487" s="2" t="s">
        <v>64</v>
      </c>
      <c r="L487" s="2">
        <v>2</v>
      </c>
      <c r="M487" s="2">
        <v>20</v>
      </c>
      <c r="N487" s="2">
        <v>40</v>
      </c>
      <c r="O487" s="12">
        <v>1</v>
      </c>
      <c r="P487" s="7"/>
      <c r="Q487" s="7"/>
      <c r="R487" s="14" t="s">
        <v>47</v>
      </c>
      <c r="S487" s="7"/>
      <c r="T487" s="7"/>
      <c r="U487" s="7"/>
      <c r="V487" s="7"/>
      <c r="W487" s="2" t="s">
        <v>371</v>
      </c>
      <c r="X487" s="6" t="s">
        <v>78</v>
      </c>
      <c r="Y487" s="6"/>
      <c r="Z487" s="7"/>
      <c r="AA487" s="7"/>
      <c r="AB487" s="7"/>
      <c r="AC487" s="7"/>
      <c r="AD487" s="7"/>
      <c r="AE487" s="7"/>
    </row>
    <row r="488" spans="1:31" x14ac:dyDescent="0.15">
      <c r="A488" s="4">
        <v>42384</v>
      </c>
      <c r="B488" s="5" t="s">
        <v>1316</v>
      </c>
      <c r="C488" s="2">
        <v>1</v>
      </c>
      <c r="D488" s="6" t="s">
        <v>56</v>
      </c>
      <c r="E488" s="6" t="s">
        <v>211</v>
      </c>
      <c r="F488" s="2" t="s">
        <v>105</v>
      </c>
      <c r="G488" s="2" t="s">
        <v>262</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371</v>
      </c>
      <c r="X488" s="6" t="s">
        <v>78</v>
      </c>
      <c r="Y488" s="6"/>
      <c r="Z488" s="7"/>
      <c r="AA488" s="7"/>
      <c r="AB488" s="7"/>
      <c r="AC488" s="7"/>
      <c r="AD488" s="7"/>
      <c r="AE488" s="7"/>
    </row>
    <row r="489" spans="1:31" x14ac:dyDescent="0.15">
      <c r="A489" s="4">
        <v>42384</v>
      </c>
      <c r="B489" s="5" t="s">
        <v>1318</v>
      </c>
      <c r="C489" s="2">
        <v>2</v>
      </c>
      <c r="D489" s="6" t="s">
        <v>69</v>
      </c>
      <c r="E489" s="6" t="s">
        <v>185</v>
      </c>
      <c r="F489" s="2" t="s">
        <v>786</v>
      </c>
      <c r="G489" s="2" t="s">
        <v>261</v>
      </c>
      <c r="H489" s="2" t="s">
        <v>44</v>
      </c>
      <c r="I489" s="2" t="s">
        <v>72</v>
      </c>
      <c r="J489" s="6" t="s">
        <v>55</v>
      </c>
      <c r="K489" s="2" t="s">
        <v>66</v>
      </c>
      <c r="L489" s="2">
        <v>1</v>
      </c>
      <c r="M489" s="2">
        <v>1180</v>
      </c>
      <c r="N489" s="2">
        <v>1180</v>
      </c>
      <c r="O489" s="12">
        <v>1</v>
      </c>
      <c r="P489" s="7"/>
      <c r="Q489" s="7"/>
      <c r="R489" s="14" t="s">
        <v>113</v>
      </c>
      <c r="S489" s="2" t="s">
        <v>1290</v>
      </c>
      <c r="T489" s="7"/>
      <c r="U489" s="7"/>
      <c r="V489" s="7"/>
      <c r="W489" s="2" t="s">
        <v>371</v>
      </c>
      <c r="X489" s="6" t="s">
        <v>86</v>
      </c>
      <c r="Y489" s="6"/>
      <c r="Z489" s="2" t="s">
        <v>1319</v>
      </c>
      <c r="AA489" s="2" t="s">
        <v>1320</v>
      </c>
      <c r="AB489" s="7"/>
      <c r="AC489" s="7"/>
      <c r="AD489" s="7"/>
      <c r="AE489" s="7"/>
    </row>
    <row r="490" spans="1:31" x14ac:dyDescent="0.15">
      <c r="A490" s="4">
        <v>42384</v>
      </c>
      <c r="B490" s="5" t="s">
        <v>1318</v>
      </c>
      <c r="C490" s="2">
        <v>2</v>
      </c>
      <c r="D490" s="6" t="s">
        <v>75</v>
      </c>
      <c r="E490" s="6" t="s">
        <v>208</v>
      </c>
      <c r="F490" s="2" t="s">
        <v>1321</v>
      </c>
      <c r="G490" s="2" t="s">
        <v>283</v>
      </c>
      <c r="H490" s="2" t="s">
        <v>44</v>
      </c>
      <c r="I490" s="2" t="s">
        <v>53</v>
      </c>
      <c r="J490" s="6" t="s">
        <v>55</v>
      </c>
      <c r="K490" s="2" t="s">
        <v>66</v>
      </c>
      <c r="L490" s="2">
        <v>1</v>
      </c>
      <c r="M490" s="2">
        <v>1090</v>
      </c>
      <c r="N490" s="2">
        <v>872</v>
      </c>
      <c r="O490" s="12">
        <v>0.8</v>
      </c>
      <c r="P490" s="7"/>
      <c r="Q490" s="7"/>
      <c r="R490" s="14" t="s">
        <v>113</v>
      </c>
      <c r="S490" s="2" t="s">
        <v>1290</v>
      </c>
      <c r="T490" s="7"/>
      <c r="U490" s="7"/>
      <c r="V490" s="7"/>
      <c r="W490" s="2" t="s">
        <v>371</v>
      </c>
      <c r="X490" s="6" t="s">
        <v>86</v>
      </c>
      <c r="Y490" s="6"/>
      <c r="Z490" s="2">
        <v>2310</v>
      </c>
      <c r="AA490" s="2">
        <v>641</v>
      </c>
      <c r="AB490" s="7"/>
      <c r="AC490" s="7"/>
      <c r="AD490" s="7"/>
      <c r="AE490" s="7"/>
    </row>
    <row r="491" spans="1:31" x14ac:dyDescent="0.15">
      <c r="A491" s="4">
        <v>42384</v>
      </c>
      <c r="B491" s="5" t="s">
        <v>1322</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1065</v>
      </c>
      <c r="T491" s="2"/>
      <c r="U491" s="2"/>
      <c r="V491" s="2"/>
      <c r="W491" s="2" t="s">
        <v>54</v>
      </c>
      <c r="X491" s="6" t="s">
        <v>49</v>
      </c>
      <c r="Y491" s="6"/>
      <c r="Z491" s="2"/>
      <c r="AA491" s="2"/>
      <c r="AB491" s="15"/>
      <c r="AC491" s="2"/>
      <c r="AD491" s="2"/>
      <c r="AE491" s="2"/>
    </row>
    <row r="492" spans="1:31" x14ac:dyDescent="0.15">
      <c r="A492" s="4">
        <v>42384</v>
      </c>
      <c r="B492" s="5" t="s">
        <v>1323</v>
      </c>
      <c r="C492" s="2">
        <v>4</v>
      </c>
      <c r="D492" s="6" t="s">
        <v>92</v>
      </c>
      <c r="E492" s="6" t="s">
        <v>91</v>
      </c>
      <c r="F492" s="2" t="s">
        <v>927</v>
      </c>
      <c r="G492" s="2" t="s">
        <v>218</v>
      </c>
      <c r="H492" s="2" t="s">
        <v>44</v>
      </c>
      <c r="I492" s="2" t="s">
        <v>180</v>
      </c>
      <c r="J492" s="6" t="s">
        <v>45</v>
      </c>
      <c r="K492" s="2" t="s">
        <v>64</v>
      </c>
      <c r="L492" s="2">
        <v>1</v>
      </c>
      <c r="M492" s="2">
        <v>1290</v>
      </c>
      <c r="N492" s="2">
        <v>1032</v>
      </c>
      <c r="O492" s="12">
        <v>0.8</v>
      </c>
      <c r="P492" s="7"/>
      <c r="Q492" s="7"/>
      <c r="R492" s="14" t="s">
        <v>113</v>
      </c>
      <c r="S492" s="2" t="s">
        <v>1324</v>
      </c>
      <c r="T492" s="7"/>
      <c r="U492" s="7"/>
      <c r="V492" s="7"/>
      <c r="W492" s="2" t="s">
        <v>54</v>
      </c>
      <c r="X492" s="6" t="s">
        <v>78</v>
      </c>
      <c r="Y492" s="6"/>
      <c r="Z492" s="2">
        <v>3100</v>
      </c>
      <c r="AA492" s="7"/>
      <c r="AB492" s="7"/>
      <c r="AC492" s="7"/>
      <c r="AD492" s="7"/>
      <c r="AE492" s="7"/>
    </row>
    <row r="493" spans="1:31" x14ac:dyDescent="0.15">
      <c r="A493" s="4">
        <v>42384</v>
      </c>
      <c r="B493" s="5" t="s">
        <v>1325</v>
      </c>
      <c r="C493" s="2">
        <v>5</v>
      </c>
      <c r="D493" s="6" t="s">
        <v>146</v>
      </c>
      <c r="E493" s="6" t="s">
        <v>474</v>
      </c>
      <c r="F493" s="7"/>
      <c r="G493" s="2" t="s">
        <v>147</v>
      </c>
      <c r="H493" s="2" t="s">
        <v>44</v>
      </c>
      <c r="I493" s="2" t="s">
        <v>757</v>
      </c>
      <c r="J493" s="6" t="s">
        <v>45</v>
      </c>
      <c r="K493" s="2" t="s">
        <v>66</v>
      </c>
      <c r="L493" s="2">
        <v>1</v>
      </c>
      <c r="M493" s="2">
        <v>258</v>
      </c>
      <c r="N493" s="2">
        <v>180</v>
      </c>
      <c r="O493" s="12">
        <v>0.69767441860465096</v>
      </c>
      <c r="P493" s="7"/>
      <c r="Q493" s="7"/>
      <c r="R493" s="14" t="s">
        <v>113</v>
      </c>
      <c r="S493" s="2" t="s">
        <v>1302</v>
      </c>
      <c r="T493" s="7"/>
      <c r="U493" s="7"/>
      <c r="V493" s="7"/>
      <c r="W493" s="2" t="s">
        <v>54</v>
      </c>
      <c r="X493" s="6" t="s">
        <v>86</v>
      </c>
      <c r="Y493" s="6"/>
      <c r="Z493" s="7"/>
      <c r="AA493" s="7"/>
      <c r="AB493" s="7"/>
      <c r="AC493" s="7"/>
      <c r="AD493" s="7"/>
      <c r="AE493" s="7"/>
    </row>
    <row r="494" spans="1:31" x14ac:dyDescent="0.15">
      <c r="A494" s="4">
        <v>42384</v>
      </c>
      <c r="B494" s="5" t="s">
        <v>1326</v>
      </c>
      <c r="C494" s="2">
        <v>6</v>
      </c>
      <c r="D494" s="6" t="s">
        <v>910</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1327</v>
      </c>
      <c r="T494" s="7"/>
      <c r="U494" s="7"/>
      <c r="V494" s="7"/>
      <c r="W494" s="2" t="s">
        <v>371</v>
      </c>
      <c r="X494" s="6" t="s">
        <v>49</v>
      </c>
      <c r="Y494" s="6"/>
      <c r="Z494" s="7"/>
      <c r="AA494" s="7"/>
      <c r="AB494" s="7"/>
      <c r="AC494" s="7"/>
      <c r="AD494" s="7"/>
      <c r="AE494" s="7"/>
    </row>
    <row r="495" spans="1:31" x14ac:dyDescent="0.15">
      <c r="A495" s="4">
        <v>42384</v>
      </c>
      <c r="B495" s="5" t="s">
        <v>1326</v>
      </c>
      <c r="C495" s="2">
        <v>6</v>
      </c>
      <c r="D495" s="6" t="s">
        <v>910</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1327</v>
      </c>
      <c r="T495" s="7"/>
      <c r="U495" s="7"/>
      <c r="V495" s="7"/>
      <c r="W495" s="2" t="s">
        <v>371</v>
      </c>
      <c r="X495" s="6" t="s">
        <v>49</v>
      </c>
      <c r="Y495" s="6"/>
      <c r="Z495" s="7"/>
      <c r="AA495" s="7"/>
      <c r="AB495" s="7"/>
      <c r="AC495" s="7"/>
      <c r="AD495" s="7"/>
      <c r="AE495" s="7"/>
    </row>
    <row r="496" spans="1:31" x14ac:dyDescent="0.15">
      <c r="A496" s="4">
        <v>42384</v>
      </c>
      <c r="B496" s="5" t="s">
        <v>1328</v>
      </c>
      <c r="C496" s="2">
        <v>7</v>
      </c>
      <c r="D496" s="6" t="s">
        <v>66</v>
      </c>
      <c r="E496" s="6" t="s">
        <v>120</v>
      </c>
      <c r="F496" s="2" t="s">
        <v>184</v>
      </c>
      <c r="G496" s="2" t="s">
        <v>163</v>
      </c>
      <c r="H496" s="2" t="s">
        <v>44</v>
      </c>
      <c r="I496" s="2" t="s">
        <v>1311</v>
      </c>
      <c r="J496" s="6" t="s">
        <v>45</v>
      </c>
      <c r="K496" s="2" t="s">
        <v>66</v>
      </c>
      <c r="L496" s="2">
        <v>1</v>
      </c>
      <c r="M496" s="2">
        <v>7900</v>
      </c>
      <c r="N496" s="2">
        <v>4999</v>
      </c>
      <c r="O496" s="12">
        <v>0.63278481012658205</v>
      </c>
      <c r="P496" s="7"/>
      <c r="Q496" s="7"/>
      <c r="R496" s="14" t="s">
        <v>65</v>
      </c>
      <c r="S496" s="2" t="s">
        <v>1329</v>
      </c>
      <c r="T496" s="2">
        <v>15010407559</v>
      </c>
      <c r="U496" s="7"/>
      <c r="V496" s="7"/>
      <c r="W496" s="2" t="s">
        <v>54</v>
      </c>
      <c r="X496" s="6" t="s">
        <v>86</v>
      </c>
      <c r="Y496" s="6"/>
      <c r="Z496" s="7"/>
      <c r="AA496" s="7"/>
      <c r="AB496" s="7"/>
      <c r="AC496" s="7"/>
      <c r="AD496" s="7"/>
      <c r="AE496" s="7"/>
    </row>
    <row r="497" spans="1:31" x14ac:dyDescent="0.15">
      <c r="A497" s="4">
        <v>42384</v>
      </c>
      <c r="B497" s="5" t="s">
        <v>1330</v>
      </c>
      <c r="C497" s="2">
        <v>8</v>
      </c>
      <c r="D497" s="6" t="s">
        <v>143</v>
      </c>
      <c r="E497" s="6" t="s">
        <v>120</v>
      </c>
      <c r="F497" s="2" t="s">
        <v>741</v>
      </c>
      <c r="G497" s="2" t="s">
        <v>187</v>
      </c>
      <c r="H497" s="2" t="s">
        <v>44</v>
      </c>
      <c r="I497" s="2">
        <v>23.5</v>
      </c>
      <c r="J497" s="6" t="s">
        <v>55</v>
      </c>
      <c r="K497" s="2" t="s">
        <v>66</v>
      </c>
      <c r="L497" s="2">
        <v>1</v>
      </c>
      <c r="M497" s="2">
        <v>3940</v>
      </c>
      <c r="N497" s="2">
        <v>2364</v>
      </c>
      <c r="O497" s="12">
        <v>0.6</v>
      </c>
      <c r="P497" s="7"/>
      <c r="Q497" s="7"/>
      <c r="R497" s="14" t="s">
        <v>256</v>
      </c>
      <c r="S497" s="2" t="s">
        <v>1331</v>
      </c>
      <c r="T497" s="7"/>
      <c r="U497" s="7"/>
      <c r="V497" s="7"/>
      <c r="W497" s="2" t="s">
        <v>220</v>
      </c>
      <c r="X497" s="6" t="s">
        <v>78</v>
      </c>
      <c r="Y497" s="6"/>
      <c r="Z497" s="7"/>
      <c r="AA497" s="7"/>
      <c r="AB497" s="7"/>
      <c r="AC497" s="7"/>
      <c r="AD497" s="7"/>
      <c r="AE497" s="7"/>
    </row>
    <row r="498" spans="1:31" x14ac:dyDescent="0.15">
      <c r="A498" s="4">
        <v>42384</v>
      </c>
      <c r="B498" s="5" t="s">
        <v>1332</v>
      </c>
      <c r="C498" s="2">
        <v>9</v>
      </c>
      <c r="D498" s="6" t="s">
        <v>143</v>
      </c>
      <c r="E498" s="6" t="s">
        <v>120</v>
      </c>
      <c r="F498" s="2" t="s">
        <v>801</v>
      </c>
      <c r="G498" s="2" t="s">
        <v>163</v>
      </c>
      <c r="H498" s="2" t="s">
        <v>44</v>
      </c>
      <c r="I498" s="2">
        <v>27.5</v>
      </c>
      <c r="J498" s="6" t="s">
        <v>45</v>
      </c>
      <c r="K498" s="2" t="s">
        <v>66</v>
      </c>
      <c r="L498" s="2">
        <v>1</v>
      </c>
      <c r="M498" s="2">
        <v>2190</v>
      </c>
      <c r="N498" s="2">
        <v>1475</v>
      </c>
      <c r="O498" s="12">
        <v>0.67351598173516003</v>
      </c>
      <c r="P498" s="7"/>
      <c r="Q498" s="7"/>
      <c r="R498" s="14" t="s">
        <v>65</v>
      </c>
      <c r="S498" s="2" t="s">
        <v>1333</v>
      </c>
      <c r="T498" s="2">
        <v>18610269725</v>
      </c>
      <c r="U498" s="7"/>
      <c r="V498" s="7"/>
      <c r="W498" s="2" t="s">
        <v>371</v>
      </c>
      <c r="X498" s="6" t="s">
        <v>86</v>
      </c>
      <c r="Y498" s="6"/>
      <c r="Z498" s="7"/>
      <c r="AA498" s="7"/>
      <c r="AB498" s="7"/>
      <c r="AC498" s="7"/>
      <c r="AD498" s="7"/>
      <c r="AE498" s="7"/>
    </row>
    <row r="499" spans="1:31" x14ac:dyDescent="0.15">
      <c r="A499" s="4">
        <v>42384</v>
      </c>
      <c r="B499" s="5" t="s">
        <v>1332</v>
      </c>
      <c r="C499" s="2">
        <v>9</v>
      </c>
      <c r="D499" s="6" t="s">
        <v>66</v>
      </c>
      <c r="E499" s="6" t="s">
        <v>144</v>
      </c>
      <c r="F499" s="2" t="s">
        <v>1083</v>
      </c>
      <c r="G499" s="2" t="s">
        <v>163</v>
      </c>
      <c r="H499" s="2" t="s">
        <v>44</v>
      </c>
      <c r="I499" s="2" t="s">
        <v>1334</v>
      </c>
      <c r="J499" s="6" t="s">
        <v>45</v>
      </c>
      <c r="K499" s="2" t="s">
        <v>66</v>
      </c>
      <c r="L499" s="2">
        <v>1</v>
      </c>
      <c r="M499" s="2">
        <v>4662</v>
      </c>
      <c r="N499" s="2">
        <v>3124</v>
      </c>
      <c r="O499" s="12">
        <v>0.67009867009866997</v>
      </c>
      <c r="P499" s="7"/>
      <c r="Q499" s="7"/>
      <c r="R499" s="14" t="s">
        <v>65</v>
      </c>
      <c r="S499" s="2" t="s">
        <v>1333</v>
      </c>
      <c r="T499" s="7"/>
      <c r="U499" s="7"/>
      <c r="V499" s="7"/>
      <c r="W499" s="2" t="s">
        <v>371</v>
      </c>
      <c r="X499" s="6" t="s">
        <v>86</v>
      </c>
      <c r="Y499" s="6"/>
      <c r="Z499" s="7"/>
      <c r="AA499" s="7"/>
      <c r="AB499" s="7"/>
      <c r="AC499" s="7"/>
      <c r="AD499" s="7"/>
      <c r="AE499" s="7"/>
    </row>
    <row r="500" spans="1:31" x14ac:dyDescent="0.15">
      <c r="A500" s="4">
        <v>42384</v>
      </c>
      <c r="B500" s="5" t="s">
        <v>1335</v>
      </c>
      <c r="C500" s="2">
        <v>10</v>
      </c>
      <c r="D500" s="6" t="s">
        <v>50</v>
      </c>
      <c r="E500" s="6" t="s">
        <v>112</v>
      </c>
      <c r="F500" s="7"/>
      <c r="G500" s="2" t="s">
        <v>1103</v>
      </c>
      <c r="H500" s="2" t="s">
        <v>62</v>
      </c>
      <c r="I500" s="2" t="s">
        <v>53</v>
      </c>
      <c r="J500" s="6" t="s">
        <v>45</v>
      </c>
      <c r="K500" s="2" t="s">
        <v>46</v>
      </c>
      <c r="L500" s="2">
        <v>2</v>
      </c>
      <c r="M500" s="2">
        <v>50</v>
      </c>
      <c r="N500" s="2">
        <v>100</v>
      </c>
      <c r="O500" s="12">
        <v>1</v>
      </c>
      <c r="P500" s="7"/>
      <c r="Q500" s="7"/>
      <c r="R500" s="14" t="s">
        <v>47</v>
      </c>
      <c r="S500" s="7"/>
      <c r="T500" s="7"/>
      <c r="U500" s="7"/>
      <c r="V500" s="7"/>
      <c r="W500" s="2" t="s">
        <v>371</v>
      </c>
      <c r="X500" s="6" t="s">
        <v>78</v>
      </c>
      <c r="Y500" s="6"/>
      <c r="Z500" s="7"/>
      <c r="AA500" s="7"/>
      <c r="AB500" s="7"/>
      <c r="AC500" s="7"/>
      <c r="AD500" s="7"/>
      <c r="AE500" s="7"/>
    </row>
    <row r="501" spans="1:31" x14ac:dyDescent="0.15">
      <c r="A501" s="4">
        <v>42385</v>
      </c>
      <c r="B501" s="5" t="s">
        <v>1336</v>
      </c>
      <c r="C501" s="2">
        <v>1</v>
      </c>
      <c r="D501" s="6" t="s">
        <v>64</v>
      </c>
      <c r="E501" s="6" t="s">
        <v>101</v>
      </c>
      <c r="F501" s="2" t="s">
        <v>1337</v>
      </c>
      <c r="G501" s="7"/>
      <c r="H501" s="2" t="s">
        <v>62</v>
      </c>
      <c r="I501" s="2" t="s">
        <v>270</v>
      </c>
      <c r="J501" s="6" t="s">
        <v>63</v>
      </c>
      <c r="K501" s="2" t="s">
        <v>64</v>
      </c>
      <c r="L501" s="2">
        <v>1</v>
      </c>
      <c r="M501" s="2">
        <v>2380</v>
      </c>
      <c r="N501" s="2">
        <v>1650</v>
      </c>
      <c r="O501" s="12">
        <v>0.69327731092436995</v>
      </c>
      <c r="P501" s="7"/>
      <c r="Q501" s="7"/>
      <c r="R501" s="14" t="s">
        <v>113</v>
      </c>
      <c r="S501" s="2" t="s">
        <v>1338</v>
      </c>
      <c r="T501" s="7"/>
      <c r="U501" s="7"/>
      <c r="V501" s="7"/>
      <c r="W501" s="2" t="s">
        <v>54</v>
      </c>
      <c r="X501" s="6" t="s">
        <v>395</v>
      </c>
      <c r="Y501" s="6"/>
      <c r="Z501" s="7"/>
      <c r="AA501" s="7"/>
      <c r="AB501" s="7"/>
      <c r="AC501" s="7"/>
      <c r="AD501" s="7"/>
      <c r="AE501" s="7"/>
    </row>
    <row r="502" spans="1:31" x14ac:dyDescent="0.15">
      <c r="A502" s="4">
        <v>42385</v>
      </c>
      <c r="B502" s="5" t="s">
        <v>1336</v>
      </c>
      <c r="C502" s="2">
        <v>1</v>
      </c>
      <c r="D502" s="6" t="s">
        <v>102</v>
      </c>
      <c r="E502" s="6" t="s">
        <v>101</v>
      </c>
      <c r="F502" s="2" t="s">
        <v>63</v>
      </c>
      <c r="G502" s="2" t="s">
        <v>1339</v>
      </c>
      <c r="H502" s="2" t="s">
        <v>62</v>
      </c>
      <c r="I502" s="2" t="s">
        <v>89</v>
      </c>
      <c r="J502" s="6" t="s">
        <v>63</v>
      </c>
      <c r="K502" s="2" t="s">
        <v>64</v>
      </c>
      <c r="L502" s="2">
        <v>1</v>
      </c>
      <c r="M502" s="2">
        <v>1280</v>
      </c>
      <c r="N502" s="2">
        <v>850</v>
      </c>
      <c r="O502" s="12">
        <v>0.6640625</v>
      </c>
      <c r="P502" s="7"/>
      <c r="Q502" s="7"/>
      <c r="R502" s="14" t="s">
        <v>113</v>
      </c>
      <c r="S502" s="2" t="s">
        <v>1338</v>
      </c>
      <c r="T502" s="7"/>
      <c r="U502" s="7"/>
      <c r="V502" s="7"/>
      <c r="W502" s="2" t="s">
        <v>54</v>
      </c>
      <c r="X502" s="6" t="s">
        <v>395</v>
      </c>
      <c r="Y502" s="6"/>
      <c r="Z502" s="7"/>
      <c r="AA502" s="7"/>
      <c r="AB502" s="7"/>
      <c r="AC502" s="7"/>
      <c r="AD502" s="7"/>
      <c r="AE502" s="7"/>
    </row>
    <row r="503" spans="1:31" x14ac:dyDescent="0.15">
      <c r="A503" s="4">
        <v>42385</v>
      </c>
      <c r="B503" s="5" t="s">
        <v>1340</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1338</v>
      </c>
      <c r="T503" s="7"/>
      <c r="U503" s="7"/>
      <c r="V503" s="7"/>
      <c r="W503" s="2" t="s">
        <v>54</v>
      </c>
      <c r="X503" s="6" t="s">
        <v>395</v>
      </c>
      <c r="Y503" s="6"/>
      <c r="Z503" s="2">
        <v>1400</v>
      </c>
      <c r="AA503" s="2">
        <v>560</v>
      </c>
      <c r="AB503" s="7"/>
      <c r="AC503" s="7"/>
      <c r="AD503" s="7"/>
      <c r="AE503" s="7"/>
    </row>
    <row r="504" spans="1:31" x14ac:dyDescent="0.15">
      <c r="A504" s="4">
        <v>42385</v>
      </c>
      <c r="B504" s="5" t="s">
        <v>1341</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371</v>
      </c>
      <c r="X504" s="6" t="s">
        <v>49</v>
      </c>
      <c r="Y504" s="6"/>
      <c r="Z504" s="7"/>
      <c r="AA504" s="7"/>
      <c r="AB504" s="7"/>
      <c r="AC504" s="7"/>
      <c r="AD504" s="7"/>
      <c r="AE504" s="7"/>
    </row>
    <row r="505" spans="1:31" x14ac:dyDescent="0.15">
      <c r="A505" s="4">
        <v>42385</v>
      </c>
      <c r="B505" s="5" t="s">
        <v>1342</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371</v>
      </c>
      <c r="X505" s="6" t="s">
        <v>49</v>
      </c>
      <c r="Y505" s="6"/>
      <c r="Z505" s="7"/>
      <c r="AA505" s="7"/>
      <c r="AB505" s="7"/>
      <c r="AC505" s="7"/>
      <c r="AD505" s="7"/>
      <c r="AE505" s="7"/>
    </row>
    <row r="506" spans="1:31" x14ac:dyDescent="0.15">
      <c r="A506" s="4">
        <v>42385</v>
      </c>
      <c r="B506" s="5" t="s">
        <v>1343</v>
      </c>
      <c r="C506" s="2">
        <v>5</v>
      </c>
      <c r="D506" s="6" t="s">
        <v>50</v>
      </c>
      <c r="E506" s="6" t="s">
        <v>590</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1344</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371</v>
      </c>
      <c r="X507" s="6" t="s">
        <v>49</v>
      </c>
      <c r="Y507" s="6"/>
      <c r="Z507" s="7"/>
      <c r="AA507" s="7"/>
      <c r="AB507" s="7"/>
      <c r="AC507" s="7"/>
      <c r="AD507" s="7"/>
      <c r="AE507" s="7"/>
    </row>
    <row r="508" spans="1:31" x14ac:dyDescent="0.15">
      <c r="A508" s="4">
        <v>42385</v>
      </c>
      <c r="B508" s="5" t="s">
        <v>1345</v>
      </c>
      <c r="C508" s="2">
        <v>7</v>
      </c>
      <c r="D508" s="6" t="s">
        <v>92</v>
      </c>
      <c r="E508" s="6" t="s">
        <v>232</v>
      </c>
      <c r="F508" s="2" t="s">
        <v>265</v>
      </c>
      <c r="G508" s="2" t="s">
        <v>94</v>
      </c>
      <c r="H508" s="2" t="s">
        <v>62</v>
      </c>
      <c r="I508" s="2" t="s">
        <v>734</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1346</v>
      </c>
      <c r="C509" s="2">
        <v>8</v>
      </c>
      <c r="D509" s="6" t="s">
        <v>69</v>
      </c>
      <c r="E509" s="6" t="s">
        <v>185</v>
      </c>
      <c r="F509" s="2" t="s">
        <v>872</v>
      </c>
      <c r="G509" s="2" t="s">
        <v>261</v>
      </c>
      <c r="H509" s="2" t="s">
        <v>44</v>
      </c>
      <c r="I509" s="2" t="s">
        <v>43</v>
      </c>
      <c r="J509" s="6" t="s">
        <v>55</v>
      </c>
      <c r="K509" s="2" t="s">
        <v>66</v>
      </c>
      <c r="L509" s="2">
        <v>1</v>
      </c>
      <c r="M509" s="2">
        <v>980</v>
      </c>
      <c r="N509" s="2">
        <v>980</v>
      </c>
      <c r="O509" s="12">
        <v>1</v>
      </c>
      <c r="P509" s="7"/>
      <c r="Q509" s="7"/>
      <c r="R509" s="14" t="s">
        <v>65</v>
      </c>
      <c r="S509" s="2" t="s">
        <v>1347</v>
      </c>
      <c r="T509" s="2">
        <v>15010603660</v>
      </c>
      <c r="U509" s="7"/>
      <c r="V509" s="7"/>
      <c r="W509" s="2" t="s">
        <v>54</v>
      </c>
      <c r="X509" s="6" t="s">
        <v>86</v>
      </c>
      <c r="Y509" s="6"/>
      <c r="Z509" s="7"/>
      <c r="AA509" s="7"/>
      <c r="AB509" s="7"/>
      <c r="AC509" s="7"/>
      <c r="AD509" s="7"/>
      <c r="AE509" s="7"/>
    </row>
    <row r="510" spans="1:31" x14ac:dyDescent="0.15">
      <c r="A510" s="4">
        <v>42385</v>
      </c>
      <c r="B510" s="5" t="s">
        <v>1346</v>
      </c>
      <c r="C510" s="2">
        <v>8</v>
      </c>
      <c r="D510" s="6" t="s">
        <v>75</v>
      </c>
      <c r="E510" s="6" t="s">
        <v>185</v>
      </c>
      <c r="F510" s="2" t="s">
        <v>190</v>
      </c>
      <c r="G510" s="2" t="s">
        <v>283</v>
      </c>
      <c r="H510" s="2" t="s">
        <v>44</v>
      </c>
      <c r="I510" s="2" t="s">
        <v>53</v>
      </c>
      <c r="J510" s="6" t="s">
        <v>55</v>
      </c>
      <c r="K510" s="2" t="s">
        <v>66</v>
      </c>
      <c r="L510" s="2">
        <v>1</v>
      </c>
      <c r="M510" s="2">
        <v>528</v>
      </c>
      <c r="N510" s="2">
        <v>528</v>
      </c>
      <c r="O510" s="12">
        <v>1</v>
      </c>
      <c r="P510" s="2"/>
      <c r="Q510" s="2"/>
      <c r="R510" s="14" t="s">
        <v>65</v>
      </c>
      <c r="S510" s="2" t="s">
        <v>1347</v>
      </c>
      <c r="T510" s="2"/>
      <c r="U510" s="2"/>
      <c r="V510" s="2"/>
      <c r="W510" s="2" t="s">
        <v>54</v>
      </c>
      <c r="X510" s="6" t="s">
        <v>86</v>
      </c>
      <c r="Y510" s="6"/>
      <c r="Z510" s="2"/>
      <c r="AA510" s="2"/>
      <c r="AB510" s="15"/>
      <c r="AC510" s="2"/>
      <c r="AD510" s="2"/>
      <c r="AE510" s="2"/>
    </row>
    <row r="511" spans="1:31" x14ac:dyDescent="0.15">
      <c r="A511" s="4">
        <v>42385</v>
      </c>
      <c r="B511" s="5" t="s">
        <v>1346</v>
      </c>
      <c r="C511" s="2">
        <v>8</v>
      </c>
      <c r="D511" s="6" t="s">
        <v>100</v>
      </c>
      <c r="E511" s="6" t="s">
        <v>126</v>
      </c>
      <c r="F511" s="2" t="s">
        <v>1348</v>
      </c>
      <c r="G511" s="2" t="s">
        <v>985</v>
      </c>
      <c r="H511" s="2" t="s">
        <v>44</v>
      </c>
      <c r="I511" s="2" t="s">
        <v>153</v>
      </c>
      <c r="J511" s="6" t="s">
        <v>55</v>
      </c>
      <c r="K511" s="2" t="s">
        <v>66</v>
      </c>
      <c r="L511" s="2">
        <v>1</v>
      </c>
      <c r="M511" s="2">
        <v>340</v>
      </c>
      <c r="N511" s="2">
        <v>292</v>
      </c>
      <c r="O511" s="12">
        <v>0.85882352941176499</v>
      </c>
      <c r="P511" s="7"/>
      <c r="Q511" s="7"/>
      <c r="R511" s="14" t="s">
        <v>65</v>
      </c>
      <c r="S511" s="2" t="s">
        <v>1347</v>
      </c>
      <c r="T511" s="7"/>
      <c r="U511" s="7"/>
      <c r="V511" s="7"/>
      <c r="W511" s="2" t="s">
        <v>54</v>
      </c>
      <c r="X511" s="6" t="s">
        <v>86</v>
      </c>
      <c r="Y511" s="6"/>
      <c r="Z511" s="7"/>
      <c r="AA511" s="7"/>
      <c r="AB511" s="7"/>
      <c r="AC511" s="7"/>
      <c r="AD511" s="7"/>
      <c r="AE511" s="7"/>
    </row>
    <row r="512" spans="1:31" x14ac:dyDescent="0.15">
      <c r="A512" s="4">
        <v>42385</v>
      </c>
      <c r="B512" s="5" t="s">
        <v>1349</v>
      </c>
      <c r="C512" s="2">
        <v>9</v>
      </c>
      <c r="D512" s="6" t="s">
        <v>75</v>
      </c>
      <c r="E512" s="6" t="s">
        <v>416</v>
      </c>
      <c r="F512" s="2" t="s">
        <v>1350</v>
      </c>
      <c r="G512" s="2" t="s">
        <v>935</v>
      </c>
      <c r="H512" s="2" t="s">
        <v>44</v>
      </c>
      <c r="I512" s="2" t="s">
        <v>53</v>
      </c>
      <c r="J512" s="6" t="s">
        <v>63</v>
      </c>
      <c r="K512" s="2" t="s">
        <v>46</v>
      </c>
      <c r="L512" s="2">
        <v>1</v>
      </c>
      <c r="M512" s="2">
        <v>450</v>
      </c>
      <c r="N512" s="2">
        <v>360</v>
      </c>
      <c r="O512" s="12">
        <v>0.8</v>
      </c>
      <c r="P512" s="7"/>
      <c r="Q512" s="7"/>
      <c r="R512" s="14" t="s">
        <v>47</v>
      </c>
      <c r="S512" s="7"/>
      <c r="T512" s="7"/>
      <c r="U512" s="7"/>
      <c r="V512" s="7"/>
      <c r="W512" s="2" t="s">
        <v>371</v>
      </c>
      <c r="X512" s="6" t="s">
        <v>49</v>
      </c>
      <c r="Y512" s="6"/>
      <c r="Z512" s="7"/>
      <c r="AA512" s="7"/>
      <c r="AB512" s="7"/>
      <c r="AC512" s="7"/>
      <c r="AD512" s="7"/>
      <c r="AE512" s="7"/>
    </row>
    <row r="513" spans="1:31" x14ac:dyDescent="0.15">
      <c r="A513" s="4">
        <v>42385</v>
      </c>
      <c r="B513" s="5" t="s">
        <v>1351</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x14ac:dyDescent="0.15">
      <c r="A514" s="4">
        <v>42385</v>
      </c>
      <c r="B514" s="5" t="s">
        <v>1352</v>
      </c>
      <c r="C514" s="2">
        <v>11</v>
      </c>
      <c r="D514" s="6" t="s">
        <v>50</v>
      </c>
      <c r="E514" s="6" t="s">
        <v>167</v>
      </c>
      <c r="F514" s="2" t="s">
        <v>1353</v>
      </c>
      <c r="G514" s="2" t="s">
        <v>131</v>
      </c>
      <c r="H514" s="2" t="s">
        <v>62</v>
      </c>
      <c r="I514" s="2" t="s">
        <v>43</v>
      </c>
      <c r="J514" s="6" t="s">
        <v>63</v>
      </c>
      <c r="K514" s="2" t="s">
        <v>66</v>
      </c>
      <c r="L514" s="2">
        <v>1</v>
      </c>
      <c r="M514" s="2">
        <v>870</v>
      </c>
      <c r="N514" s="2">
        <v>650</v>
      </c>
      <c r="O514" s="12">
        <v>0.74712643678160895</v>
      </c>
      <c r="P514" s="7"/>
      <c r="Q514" s="7"/>
      <c r="R514" s="14" t="s">
        <v>113</v>
      </c>
      <c r="S514" s="2" t="s">
        <v>1354</v>
      </c>
      <c r="T514" s="7"/>
      <c r="U514" s="7"/>
      <c r="V514" s="7"/>
      <c r="W514" s="2" t="s">
        <v>54</v>
      </c>
      <c r="X514" s="6" t="s">
        <v>78</v>
      </c>
      <c r="Y514" s="6"/>
      <c r="Z514" s="7"/>
      <c r="AA514" s="7"/>
      <c r="AB514" s="7"/>
      <c r="AC514" s="7"/>
      <c r="AD514" s="7"/>
      <c r="AE514" s="7"/>
    </row>
    <row r="515" spans="1:31" x14ac:dyDescent="0.15">
      <c r="A515" s="4">
        <v>42385</v>
      </c>
      <c r="B515" s="5" t="s">
        <v>1355</v>
      </c>
      <c r="C515" s="2">
        <v>12</v>
      </c>
      <c r="D515" s="6" t="s">
        <v>50</v>
      </c>
      <c r="E515" s="6" t="s">
        <v>1304</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1356</v>
      </c>
      <c r="C516" s="2">
        <v>13</v>
      </c>
      <c r="D516" s="6" t="s">
        <v>90</v>
      </c>
      <c r="E516" s="6" t="s">
        <v>564</v>
      </c>
      <c r="F516" s="2" t="s">
        <v>1357</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371</v>
      </c>
      <c r="X516" s="6" t="s">
        <v>86</v>
      </c>
      <c r="Y516" s="6"/>
      <c r="Z516" s="7"/>
      <c r="AA516" s="7"/>
      <c r="AB516" s="7"/>
      <c r="AC516" s="7"/>
      <c r="AD516" s="7"/>
      <c r="AE516" s="7"/>
    </row>
    <row r="517" spans="1:31" x14ac:dyDescent="0.15">
      <c r="A517" s="4">
        <v>42385</v>
      </c>
      <c r="B517" s="5" t="s">
        <v>1358</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371</v>
      </c>
      <c r="X517" s="6" t="s">
        <v>49</v>
      </c>
      <c r="Y517" s="6"/>
      <c r="Z517" s="7"/>
      <c r="AA517" s="7"/>
      <c r="AB517" s="7"/>
      <c r="AC517" s="7"/>
      <c r="AD517" s="7"/>
      <c r="AE517" s="7"/>
    </row>
    <row r="518" spans="1:31" x14ac:dyDescent="0.15">
      <c r="A518" s="4">
        <v>42385</v>
      </c>
      <c r="B518" s="5" t="s">
        <v>1359</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1359</v>
      </c>
      <c r="C519" s="2">
        <v>15</v>
      </c>
      <c r="D519" s="6" t="s">
        <v>50</v>
      </c>
      <c r="E519" s="6" t="s">
        <v>591</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1360</v>
      </c>
      <c r="C520" s="2">
        <v>16</v>
      </c>
      <c r="D520" s="6" t="s">
        <v>647</v>
      </c>
      <c r="E520" s="6" t="s">
        <v>112</v>
      </c>
      <c r="F520" s="7"/>
      <c r="G520" s="2" t="s">
        <v>1114</v>
      </c>
      <c r="H520" s="2" t="s">
        <v>44</v>
      </c>
      <c r="I520" s="2" t="s">
        <v>53</v>
      </c>
      <c r="J520" s="6" t="s">
        <v>45</v>
      </c>
      <c r="K520" s="2" t="s">
        <v>66</v>
      </c>
      <c r="L520" s="2">
        <v>1</v>
      </c>
      <c r="M520" s="2">
        <v>480</v>
      </c>
      <c r="N520" s="2">
        <v>480</v>
      </c>
      <c r="O520" s="12">
        <v>1</v>
      </c>
      <c r="P520" s="7"/>
      <c r="Q520" s="7"/>
      <c r="R520" s="14" t="s">
        <v>113</v>
      </c>
      <c r="S520" s="2" t="s">
        <v>1217</v>
      </c>
      <c r="T520" s="7"/>
      <c r="U520" s="7"/>
      <c r="V520" s="7"/>
      <c r="W520" s="2" t="s">
        <v>54</v>
      </c>
      <c r="X520" s="6" t="s">
        <v>86</v>
      </c>
      <c r="Y520" s="6"/>
      <c r="Z520" s="7"/>
      <c r="AA520" s="7"/>
      <c r="AB520" s="7"/>
      <c r="AC520" s="7"/>
      <c r="AD520" s="7"/>
      <c r="AE520" s="7"/>
    </row>
    <row r="521" spans="1:31" x14ac:dyDescent="0.15">
      <c r="A521" s="4">
        <v>42385</v>
      </c>
      <c r="B521" s="5" t="s">
        <v>1361</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x14ac:dyDescent="0.15">
      <c r="A522" s="4">
        <v>42385</v>
      </c>
      <c r="B522" s="5" t="s">
        <v>1362</v>
      </c>
      <c r="C522" s="2">
        <v>18</v>
      </c>
      <c r="D522" s="6" t="s">
        <v>66</v>
      </c>
      <c r="E522" s="6" t="s">
        <v>120</v>
      </c>
      <c r="F522" s="2" t="s">
        <v>762</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371</v>
      </c>
      <c r="X522" s="6" t="s">
        <v>86</v>
      </c>
      <c r="Y522" s="6"/>
      <c r="Z522" s="2"/>
      <c r="AA522" s="2"/>
      <c r="AB522" s="15"/>
      <c r="AC522" s="2"/>
      <c r="AD522" s="2"/>
      <c r="AE522" s="2"/>
    </row>
    <row r="523" spans="1:31" x14ac:dyDescent="0.15">
      <c r="A523" s="4">
        <v>42385</v>
      </c>
      <c r="B523" s="5" t="s">
        <v>1362</v>
      </c>
      <c r="C523" s="2">
        <v>18</v>
      </c>
      <c r="D523" s="6" t="s">
        <v>143</v>
      </c>
      <c r="E523" s="6" t="s">
        <v>120</v>
      </c>
      <c r="F523" s="2" t="s">
        <v>1363</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371</v>
      </c>
      <c r="X523" s="6" t="s">
        <v>86</v>
      </c>
      <c r="Y523" s="6"/>
      <c r="Z523" s="7"/>
      <c r="AA523" s="7"/>
      <c r="AB523" s="7"/>
      <c r="AC523" s="7"/>
      <c r="AD523" s="7"/>
      <c r="AE523" s="7"/>
    </row>
    <row r="524" spans="1:31" x14ac:dyDescent="0.15">
      <c r="A524" s="4">
        <v>42385</v>
      </c>
      <c r="B524" s="5" t="s">
        <v>1362</v>
      </c>
      <c r="C524" s="2">
        <v>18</v>
      </c>
      <c r="D524" s="6" t="s">
        <v>66</v>
      </c>
      <c r="E524" s="6" t="s">
        <v>120</v>
      </c>
      <c r="F524" s="2" t="s">
        <v>1232</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x14ac:dyDescent="0.15">
      <c r="A525" s="4">
        <v>42385</v>
      </c>
      <c r="B525" s="5" t="s">
        <v>1362</v>
      </c>
      <c r="C525" s="2">
        <v>18</v>
      </c>
      <c r="D525" s="6" t="s">
        <v>143</v>
      </c>
      <c r="E525" s="6" t="s">
        <v>120</v>
      </c>
      <c r="F525" s="2" t="s">
        <v>729</v>
      </c>
      <c r="G525" s="2" t="s">
        <v>262</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x14ac:dyDescent="0.15">
      <c r="A526" s="4">
        <v>42386</v>
      </c>
      <c r="B526" s="5" t="s">
        <v>1364</v>
      </c>
      <c r="C526" s="2">
        <v>1</v>
      </c>
      <c r="D526" s="6" t="s">
        <v>56</v>
      </c>
      <c r="E526" s="6" t="s">
        <v>52</v>
      </c>
      <c r="F526" s="7"/>
      <c r="G526" s="2" t="s">
        <v>1365</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1366</v>
      </c>
      <c r="C527" s="2">
        <v>2</v>
      </c>
      <c r="D527" s="6" t="s">
        <v>75</v>
      </c>
      <c r="E527" s="6" t="s">
        <v>208</v>
      </c>
      <c r="F527" s="2" t="s">
        <v>797</v>
      </c>
      <c r="G527" s="2" t="s">
        <v>798</v>
      </c>
      <c r="H527" s="2" t="s">
        <v>44</v>
      </c>
      <c r="I527" s="2" t="s">
        <v>53</v>
      </c>
      <c r="J527" s="6" t="s">
        <v>55</v>
      </c>
      <c r="K527" s="2" t="s">
        <v>66</v>
      </c>
      <c r="L527" s="2">
        <v>1</v>
      </c>
      <c r="M527" s="2">
        <v>1280</v>
      </c>
      <c r="N527" s="2">
        <v>1024</v>
      </c>
      <c r="O527" s="12">
        <v>0.8</v>
      </c>
      <c r="P527" s="7"/>
      <c r="Q527" s="7"/>
      <c r="R527" s="14" t="s">
        <v>65</v>
      </c>
      <c r="S527" s="2" t="s">
        <v>1367</v>
      </c>
      <c r="T527" s="2">
        <v>15910670008</v>
      </c>
      <c r="U527" s="7"/>
      <c r="V527" s="7"/>
      <c r="W527" s="2" t="s">
        <v>54</v>
      </c>
      <c r="X527" s="6" t="s">
        <v>86</v>
      </c>
      <c r="Y527" s="6"/>
      <c r="Z527" s="7"/>
      <c r="AA527" s="7"/>
      <c r="AB527" s="7"/>
      <c r="AC527" s="7"/>
      <c r="AD527" s="7"/>
      <c r="AE527" s="7"/>
    </row>
    <row r="528" spans="1:31" x14ac:dyDescent="0.15">
      <c r="A528" s="4">
        <v>42386</v>
      </c>
      <c r="B528" s="5" t="s">
        <v>1368</v>
      </c>
      <c r="C528" s="2">
        <v>3</v>
      </c>
      <c r="D528" s="6" t="s">
        <v>75</v>
      </c>
      <c r="E528" s="6" t="s">
        <v>185</v>
      </c>
      <c r="F528" s="2" t="s">
        <v>879</v>
      </c>
      <c r="G528" s="2" t="s">
        <v>193</v>
      </c>
      <c r="H528" s="2" t="s">
        <v>44</v>
      </c>
      <c r="I528" s="2" t="s">
        <v>53</v>
      </c>
      <c r="J528" s="6" t="s">
        <v>45</v>
      </c>
      <c r="K528" s="2" t="s">
        <v>66</v>
      </c>
      <c r="L528" s="2">
        <v>1</v>
      </c>
      <c r="M528" s="2">
        <v>298</v>
      </c>
      <c r="N528" s="2">
        <v>298</v>
      </c>
      <c r="O528" s="12">
        <v>1</v>
      </c>
      <c r="P528" s="7"/>
      <c r="Q528" s="7"/>
      <c r="R528" s="14" t="s">
        <v>113</v>
      </c>
      <c r="S528" s="2" t="s">
        <v>1369</v>
      </c>
      <c r="T528" s="7"/>
      <c r="U528" s="7"/>
      <c r="V528" s="7"/>
      <c r="W528" s="2" t="s">
        <v>54</v>
      </c>
      <c r="X528" s="6" t="s">
        <v>49</v>
      </c>
      <c r="Y528" s="6"/>
      <c r="Z528" s="7"/>
      <c r="AA528" s="7"/>
      <c r="AB528" s="7"/>
      <c r="AC528" s="7"/>
      <c r="AD528" s="7"/>
      <c r="AE528" s="7"/>
    </row>
    <row r="529" spans="1:31" x14ac:dyDescent="0.15">
      <c r="A529" s="4">
        <v>42386</v>
      </c>
      <c r="B529" s="5" t="s">
        <v>1368</v>
      </c>
      <c r="C529" s="2">
        <v>3</v>
      </c>
      <c r="D529" s="6" t="s">
        <v>75</v>
      </c>
      <c r="E529" s="6" t="s">
        <v>185</v>
      </c>
      <c r="F529" s="2" t="s">
        <v>1370</v>
      </c>
      <c r="G529" s="2" t="s">
        <v>283</v>
      </c>
      <c r="H529" s="2" t="s">
        <v>44</v>
      </c>
      <c r="I529" s="2" t="s">
        <v>53</v>
      </c>
      <c r="J529" s="6" t="s">
        <v>45</v>
      </c>
      <c r="K529" s="2" t="s">
        <v>66</v>
      </c>
      <c r="L529" s="2">
        <v>1</v>
      </c>
      <c r="M529" s="2">
        <v>1180</v>
      </c>
      <c r="N529" s="2">
        <v>1180</v>
      </c>
      <c r="O529" s="12">
        <v>1</v>
      </c>
      <c r="P529" s="7"/>
      <c r="Q529" s="7"/>
      <c r="R529" s="14" t="s">
        <v>113</v>
      </c>
      <c r="S529" s="2" t="s">
        <v>1369</v>
      </c>
      <c r="T529" s="7"/>
      <c r="U529" s="7"/>
      <c r="V529" s="7"/>
      <c r="W529" s="2" t="s">
        <v>54</v>
      </c>
      <c r="X529" s="6" t="s">
        <v>49</v>
      </c>
      <c r="Y529" s="6"/>
      <c r="Z529" s="7"/>
      <c r="AA529" s="7"/>
      <c r="AB529" s="7"/>
      <c r="AC529" s="7"/>
      <c r="AD529" s="7"/>
      <c r="AE529" s="7"/>
    </row>
    <row r="530" spans="1:31" x14ac:dyDescent="0.15">
      <c r="A530" s="4">
        <v>42386</v>
      </c>
      <c r="B530" s="5" t="s">
        <v>1368</v>
      </c>
      <c r="C530" s="2">
        <v>3</v>
      </c>
      <c r="D530" s="6" t="s">
        <v>100</v>
      </c>
      <c r="E530" s="6" t="s">
        <v>210</v>
      </c>
      <c r="F530" s="7"/>
      <c r="G530" s="2" t="s">
        <v>1371</v>
      </c>
      <c r="H530" s="2" t="s">
        <v>62</v>
      </c>
      <c r="I530" s="2" t="s">
        <v>53</v>
      </c>
      <c r="J530" s="6" t="s">
        <v>45</v>
      </c>
      <c r="K530" s="2" t="s">
        <v>66</v>
      </c>
      <c r="L530" s="2">
        <v>3</v>
      </c>
      <c r="M530" s="2">
        <v>20</v>
      </c>
      <c r="N530" s="2">
        <v>0</v>
      </c>
      <c r="O530" s="12">
        <v>0</v>
      </c>
      <c r="P530" s="7"/>
      <c r="Q530" s="7"/>
      <c r="R530" s="14" t="s">
        <v>113</v>
      </c>
      <c r="S530" s="2" t="s">
        <v>1369</v>
      </c>
      <c r="T530" s="7"/>
      <c r="U530" s="7"/>
      <c r="V530" s="7"/>
      <c r="W530" s="2" t="s">
        <v>54</v>
      </c>
      <c r="X530" s="6" t="s">
        <v>176</v>
      </c>
      <c r="Y530" s="6"/>
      <c r="Z530" s="7"/>
      <c r="AA530" s="7"/>
      <c r="AB530" s="7"/>
      <c r="AC530" s="7"/>
      <c r="AD530" s="7"/>
      <c r="AE530" s="7"/>
    </row>
    <row r="531" spans="1:31" x14ac:dyDescent="0.15">
      <c r="A531" s="4">
        <v>42386</v>
      </c>
      <c r="B531" s="5" t="s">
        <v>1372</v>
      </c>
      <c r="C531" s="2">
        <v>4</v>
      </c>
      <c r="D531" s="6" t="s">
        <v>56</v>
      </c>
      <c r="E531" s="6" t="s">
        <v>52</v>
      </c>
      <c r="F531" s="7"/>
      <c r="G531" s="2" t="s">
        <v>1373</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1374</v>
      </c>
      <c r="C532" s="2">
        <v>5</v>
      </c>
      <c r="D532" s="6" t="s">
        <v>56</v>
      </c>
      <c r="E532" s="6" t="s">
        <v>52</v>
      </c>
      <c r="F532" s="7"/>
      <c r="G532" s="2" t="s">
        <v>1375</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1376</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371</v>
      </c>
      <c r="X533" s="6" t="s">
        <v>49</v>
      </c>
      <c r="Y533" s="6"/>
      <c r="Z533" s="7"/>
      <c r="AA533" s="7"/>
      <c r="AB533" s="7"/>
      <c r="AC533" s="7"/>
      <c r="AD533" s="7"/>
      <c r="AE533" s="7"/>
    </row>
    <row r="534" spans="1:31" x14ac:dyDescent="0.15">
      <c r="A534" s="4">
        <v>42386</v>
      </c>
      <c r="B534" s="5" t="s">
        <v>1377</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371</v>
      </c>
      <c r="X534" s="6" t="s">
        <v>49</v>
      </c>
      <c r="Y534" s="6"/>
      <c r="Z534" s="7"/>
      <c r="AA534" s="7"/>
      <c r="AB534" s="7"/>
      <c r="AC534" s="7"/>
      <c r="AD534" s="7"/>
      <c r="AE534" s="7"/>
    </row>
    <row r="535" spans="1:31" x14ac:dyDescent="0.15">
      <c r="A535" s="4">
        <v>42386</v>
      </c>
      <c r="B535" s="5" t="s">
        <v>1378</v>
      </c>
      <c r="C535" s="2">
        <v>8</v>
      </c>
      <c r="D535" s="6" t="s">
        <v>69</v>
      </c>
      <c r="E535" s="6" t="s">
        <v>185</v>
      </c>
      <c r="F535" s="2" t="s">
        <v>872</v>
      </c>
      <c r="G535" s="2" t="s">
        <v>310</v>
      </c>
      <c r="H535" s="2" t="s">
        <v>44</v>
      </c>
      <c r="I535" s="2" t="s">
        <v>43</v>
      </c>
      <c r="J535" s="6" t="s">
        <v>45</v>
      </c>
      <c r="K535" s="2" t="s">
        <v>66</v>
      </c>
      <c r="L535" s="2">
        <v>1</v>
      </c>
      <c r="M535" s="2">
        <v>980</v>
      </c>
      <c r="N535" s="2">
        <v>980</v>
      </c>
      <c r="O535" s="12">
        <v>1</v>
      </c>
      <c r="P535" s="7"/>
      <c r="Q535" s="7"/>
      <c r="R535" s="14" t="s">
        <v>113</v>
      </c>
      <c r="S535" s="2" t="s">
        <v>1369</v>
      </c>
      <c r="T535" s="7"/>
      <c r="U535" s="7"/>
      <c r="V535" s="7"/>
      <c r="W535" s="2" t="s">
        <v>54</v>
      </c>
      <c r="X535" s="6" t="s">
        <v>78</v>
      </c>
      <c r="Y535" s="6"/>
      <c r="Z535" s="7"/>
      <c r="AA535" s="7"/>
      <c r="AB535" s="7"/>
      <c r="AC535" s="7"/>
      <c r="AD535" s="7"/>
      <c r="AE535" s="7"/>
    </row>
    <row r="536" spans="1:31" x14ac:dyDescent="0.15">
      <c r="A536" s="4">
        <v>42386</v>
      </c>
      <c r="B536" s="5" t="s">
        <v>1378</v>
      </c>
      <c r="C536" s="2">
        <v>8</v>
      </c>
      <c r="D536" s="6" t="s">
        <v>154</v>
      </c>
      <c r="E536" s="6" t="s">
        <v>41</v>
      </c>
      <c r="F536" s="2" t="s">
        <v>169</v>
      </c>
      <c r="G536" s="2" t="s">
        <v>282</v>
      </c>
      <c r="H536" s="2" t="s">
        <v>44</v>
      </c>
      <c r="I536" s="2" t="s">
        <v>72</v>
      </c>
      <c r="J536" s="6" t="s">
        <v>45</v>
      </c>
      <c r="K536" s="2" t="s">
        <v>66</v>
      </c>
      <c r="L536" s="2">
        <v>1</v>
      </c>
      <c r="M536" s="2">
        <v>1055</v>
      </c>
      <c r="N536" s="2">
        <v>949</v>
      </c>
      <c r="O536" s="12">
        <v>0.89952606635071097</v>
      </c>
      <c r="P536" s="7"/>
      <c r="Q536" s="7"/>
      <c r="R536" s="14" t="s">
        <v>113</v>
      </c>
      <c r="S536" s="2" t="s">
        <v>1369</v>
      </c>
      <c r="T536" s="7"/>
      <c r="U536" s="7"/>
      <c r="V536" s="7"/>
      <c r="W536" s="2" t="s">
        <v>54</v>
      </c>
      <c r="X536" s="6" t="s">
        <v>78</v>
      </c>
      <c r="Y536" s="6"/>
      <c r="Z536" s="7"/>
      <c r="AA536" s="7"/>
      <c r="AB536" s="7"/>
      <c r="AC536" s="7"/>
      <c r="AD536" s="7"/>
      <c r="AE536" s="7"/>
    </row>
    <row r="537" spans="1:31" x14ac:dyDescent="0.15">
      <c r="A537" s="4">
        <v>42386</v>
      </c>
      <c r="B537" s="5" t="s">
        <v>1378</v>
      </c>
      <c r="C537" s="2">
        <v>8</v>
      </c>
      <c r="D537" s="6" t="s">
        <v>143</v>
      </c>
      <c r="E537" s="6" t="s">
        <v>221</v>
      </c>
      <c r="F537" s="2" t="s">
        <v>177</v>
      </c>
      <c r="G537" s="2" t="s">
        <v>262</v>
      </c>
      <c r="H537" s="2" t="s">
        <v>44</v>
      </c>
      <c r="I537" s="2" t="s">
        <v>269</v>
      </c>
      <c r="J537" s="6" t="s">
        <v>45</v>
      </c>
      <c r="K537" s="2" t="s">
        <v>66</v>
      </c>
      <c r="L537" s="2">
        <v>1</v>
      </c>
      <c r="M537" s="2">
        <v>1480</v>
      </c>
      <c r="N537" s="2">
        <v>1258</v>
      </c>
      <c r="O537" s="12">
        <v>0.85</v>
      </c>
      <c r="P537" s="7"/>
      <c r="Q537" s="7"/>
      <c r="R537" s="14" t="s">
        <v>113</v>
      </c>
      <c r="S537" s="2" t="s">
        <v>1369</v>
      </c>
      <c r="T537" s="7"/>
      <c r="U537" s="7"/>
      <c r="V537" s="7"/>
      <c r="W537" s="2" t="s">
        <v>54</v>
      </c>
      <c r="X537" s="6" t="s">
        <v>78</v>
      </c>
      <c r="Y537" s="6"/>
      <c r="Z537" s="7"/>
      <c r="AA537" s="7"/>
      <c r="AB537" s="7"/>
      <c r="AC537" s="7"/>
      <c r="AD537" s="7"/>
      <c r="AE537" s="7"/>
    </row>
    <row r="538" spans="1:31" x14ac:dyDescent="0.15">
      <c r="A538" s="4">
        <v>42386</v>
      </c>
      <c r="B538" s="5" t="s">
        <v>1378</v>
      </c>
      <c r="C538" s="2">
        <v>8</v>
      </c>
      <c r="D538" s="6" t="s">
        <v>224</v>
      </c>
      <c r="E538" s="6"/>
      <c r="F538" s="2" t="s">
        <v>1216</v>
      </c>
      <c r="G538" s="2" t="s">
        <v>163</v>
      </c>
      <c r="H538" s="2" t="s">
        <v>44</v>
      </c>
      <c r="I538" s="2" t="s">
        <v>757</v>
      </c>
      <c r="J538" s="6" t="s">
        <v>45</v>
      </c>
      <c r="K538" s="2" t="s">
        <v>66</v>
      </c>
      <c r="L538" s="2">
        <v>1</v>
      </c>
      <c r="M538" s="2">
        <v>500</v>
      </c>
      <c r="N538" s="2">
        <v>500</v>
      </c>
      <c r="O538" s="12">
        <v>1</v>
      </c>
      <c r="P538" s="7"/>
      <c r="Q538" s="7"/>
      <c r="R538" s="14" t="s">
        <v>113</v>
      </c>
      <c r="S538" s="2" t="s">
        <v>1369</v>
      </c>
      <c r="T538" s="7"/>
      <c r="U538" s="7"/>
      <c r="V538" s="7"/>
      <c r="W538" s="2" t="s">
        <v>54</v>
      </c>
      <c r="X538" s="6" t="s">
        <v>78</v>
      </c>
      <c r="Y538" s="6"/>
      <c r="Z538" s="7"/>
      <c r="AA538" s="7"/>
      <c r="AB538" s="7"/>
      <c r="AC538" s="7"/>
      <c r="AD538" s="7"/>
      <c r="AE538" s="7"/>
    </row>
    <row r="539" spans="1:31" x14ac:dyDescent="0.15">
      <c r="A539" s="4">
        <v>42386</v>
      </c>
      <c r="B539" s="5" t="s">
        <v>1379</v>
      </c>
      <c r="C539" s="2">
        <v>9</v>
      </c>
      <c r="D539" s="6" t="s">
        <v>75</v>
      </c>
      <c r="E539" s="6" t="s">
        <v>185</v>
      </c>
      <c r="F539" s="2" t="s">
        <v>1370</v>
      </c>
      <c r="G539" s="2" t="s">
        <v>1248</v>
      </c>
      <c r="H539" s="2" t="s">
        <v>62</v>
      </c>
      <c r="I539" s="2" t="s">
        <v>53</v>
      </c>
      <c r="J539" s="6" t="s">
        <v>45</v>
      </c>
      <c r="K539" s="2" t="s">
        <v>66</v>
      </c>
      <c r="L539" s="2">
        <v>1</v>
      </c>
      <c r="M539" s="2">
        <v>1180</v>
      </c>
      <c r="N539" s="2">
        <v>1180</v>
      </c>
      <c r="O539" s="12">
        <v>1</v>
      </c>
      <c r="P539" s="2"/>
      <c r="Q539" s="2"/>
      <c r="R539" s="14" t="s">
        <v>113</v>
      </c>
      <c r="S539" s="2" t="s">
        <v>1380</v>
      </c>
      <c r="T539" s="2"/>
      <c r="U539" s="2"/>
      <c r="V539" s="2"/>
      <c r="W539" s="2" t="s">
        <v>54</v>
      </c>
      <c r="X539" s="6" t="s">
        <v>78</v>
      </c>
      <c r="Y539" s="6"/>
      <c r="Z539" s="2"/>
      <c r="AA539" s="2"/>
      <c r="AB539" s="15"/>
      <c r="AC539" s="2"/>
      <c r="AD539" s="2"/>
      <c r="AE539" s="2"/>
    </row>
    <row r="540" spans="1:31" x14ac:dyDescent="0.15">
      <c r="A540" s="4">
        <v>42386</v>
      </c>
      <c r="B540" s="5" t="s">
        <v>1379</v>
      </c>
      <c r="C540" s="2">
        <v>9</v>
      </c>
      <c r="D540" s="6" t="s">
        <v>143</v>
      </c>
      <c r="E540" s="6" t="s">
        <v>221</v>
      </c>
      <c r="F540" s="2" t="s">
        <v>177</v>
      </c>
      <c r="G540" s="2" t="s">
        <v>262</v>
      </c>
      <c r="H540" s="2" t="s">
        <v>44</v>
      </c>
      <c r="I540" s="2" t="s">
        <v>269</v>
      </c>
      <c r="J540" s="6" t="s">
        <v>45</v>
      </c>
      <c r="K540" s="2" t="s">
        <v>66</v>
      </c>
      <c r="L540" s="2">
        <v>1</v>
      </c>
      <c r="M540" s="2">
        <v>1480</v>
      </c>
      <c r="N540" s="2">
        <v>578</v>
      </c>
      <c r="O540" s="12">
        <v>0.39054054054054099</v>
      </c>
      <c r="P540" s="7"/>
      <c r="Q540" s="7"/>
      <c r="R540" s="14" t="s">
        <v>113</v>
      </c>
      <c r="S540" s="2" t="s">
        <v>1380</v>
      </c>
      <c r="T540" s="7"/>
      <c r="U540" s="7"/>
      <c r="V540" s="7"/>
      <c r="W540" s="2" t="s">
        <v>54</v>
      </c>
      <c r="X540" s="6" t="s">
        <v>78</v>
      </c>
      <c r="Y540" s="6"/>
      <c r="Z540" s="2" t="s">
        <v>1381</v>
      </c>
      <c r="AA540" s="7"/>
      <c r="AB540" s="7"/>
      <c r="AC540" s="7"/>
      <c r="AD540" s="7"/>
      <c r="AE540" s="7"/>
    </row>
    <row r="541" spans="1:31" x14ac:dyDescent="0.15">
      <c r="A541" s="4">
        <v>42386</v>
      </c>
      <c r="B541" s="5" t="s">
        <v>1382</v>
      </c>
      <c r="C541" s="2">
        <v>10</v>
      </c>
      <c r="D541" s="6" t="s">
        <v>647</v>
      </c>
      <c r="E541" s="6" t="s">
        <v>112</v>
      </c>
      <c r="F541" s="7"/>
      <c r="G541" s="2" t="s">
        <v>1114</v>
      </c>
      <c r="H541" s="2" t="s">
        <v>44</v>
      </c>
      <c r="I541" s="2" t="s">
        <v>53</v>
      </c>
      <c r="J541" s="6" t="s">
        <v>45</v>
      </c>
      <c r="K541" s="2" t="s">
        <v>66</v>
      </c>
      <c r="L541" s="2">
        <v>1</v>
      </c>
      <c r="M541" s="2">
        <v>480</v>
      </c>
      <c r="N541" s="2">
        <v>480</v>
      </c>
      <c r="O541" s="12">
        <v>1</v>
      </c>
      <c r="P541" s="7"/>
      <c r="Q541" s="7"/>
      <c r="R541" s="14" t="s">
        <v>113</v>
      </c>
      <c r="S541" s="2" t="s">
        <v>1383</v>
      </c>
      <c r="T541" s="7"/>
      <c r="U541" s="7"/>
      <c r="V541" s="7"/>
      <c r="W541" s="2" t="s">
        <v>54</v>
      </c>
      <c r="X541" s="6" t="s">
        <v>86</v>
      </c>
      <c r="Y541" s="6"/>
      <c r="Z541" s="7"/>
      <c r="AA541" s="7"/>
      <c r="AB541" s="7"/>
      <c r="AC541" s="7"/>
      <c r="AD541" s="7"/>
      <c r="AE541" s="7"/>
    </row>
    <row r="542" spans="1:31" x14ac:dyDescent="0.15">
      <c r="A542" s="4">
        <v>42386</v>
      </c>
      <c r="B542" s="5" t="s">
        <v>1384</v>
      </c>
      <c r="C542" s="2">
        <v>11</v>
      </c>
      <c r="D542" s="6" t="s">
        <v>50</v>
      </c>
      <c r="E542" s="6" t="s">
        <v>591</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371</v>
      </c>
      <c r="X542" s="6" t="s">
        <v>49</v>
      </c>
      <c r="Y542" s="6"/>
      <c r="Z542" s="7"/>
      <c r="AA542" s="7"/>
      <c r="AB542" s="7"/>
      <c r="AC542" s="7"/>
      <c r="AD542" s="7"/>
      <c r="AE542" s="7"/>
    </row>
    <row r="543" spans="1:31" x14ac:dyDescent="0.15">
      <c r="A543" s="4">
        <v>42386</v>
      </c>
      <c r="B543" s="5" t="s">
        <v>1384</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371</v>
      </c>
      <c r="X543" s="6" t="s">
        <v>49</v>
      </c>
      <c r="Y543" s="6"/>
      <c r="Z543" s="7"/>
      <c r="AA543" s="7"/>
      <c r="AB543" s="7"/>
      <c r="AC543" s="7"/>
      <c r="AD543" s="7"/>
      <c r="AE543" s="7"/>
    </row>
    <row r="544" spans="1:31" x14ac:dyDescent="0.15">
      <c r="A544" s="4">
        <v>42386</v>
      </c>
      <c r="B544" s="5" t="s">
        <v>1384</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371</v>
      </c>
      <c r="X544" s="6" t="s">
        <v>49</v>
      </c>
      <c r="Y544" s="6"/>
      <c r="Z544" s="7"/>
      <c r="AA544" s="7"/>
      <c r="AB544" s="7"/>
      <c r="AC544" s="7"/>
      <c r="AD544" s="7"/>
      <c r="AE544" s="7"/>
    </row>
    <row r="545" spans="1:25" x14ac:dyDescent="0.15">
      <c r="A545" s="4">
        <v>42386</v>
      </c>
      <c r="B545" s="5" t="s">
        <v>1385</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371</v>
      </c>
      <c r="X545" s="6" t="s">
        <v>49</v>
      </c>
      <c r="Y545" s="6"/>
    </row>
    <row r="546" spans="1:25" x14ac:dyDescent="0.15">
      <c r="A546" s="4">
        <v>42386</v>
      </c>
      <c r="B546" s="5" t="s">
        <v>1385</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371</v>
      </c>
      <c r="X546" s="6" t="s">
        <v>49</v>
      </c>
      <c r="Y546" s="6"/>
    </row>
    <row r="547" spans="1:25" x14ac:dyDescent="0.15">
      <c r="A547" s="4">
        <v>42386</v>
      </c>
      <c r="B547" s="5" t="s">
        <v>1386</v>
      </c>
      <c r="C547" s="2">
        <v>13</v>
      </c>
      <c r="D547" s="6" t="s">
        <v>647</v>
      </c>
      <c r="E547" s="6" t="s">
        <v>112</v>
      </c>
      <c r="F547" s="7"/>
      <c r="G547" s="2" t="s">
        <v>1114</v>
      </c>
      <c r="H547" s="2" t="s">
        <v>44</v>
      </c>
      <c r="I547" s="2" t="s">
        <v>53</v>
      </c>
      <c r="J547" s="6" t="s">
        <v>55</v>
      </c>
      <c r="K547" s="2" t="s">
        <v>66</v>
      </c>
      <c r="L547" s="2">
        <v>1</v>
      </c>
      <c r="M547" s="2">
        <v>480</v>
      </c>
      <c r="N547" s="2">
        <v>480</v>
      </c>
      <c r="O547" s="12">
        <v>1</v>
      </c>
      <c r="P547" s="7"/>
      <c r="Q547" s="7"/>
      <c r="R547" s="14" t="s">
        <v>113</v>
      </c>
      <c r="S547" s="2" t="s">
        <v>1060</v>
      </c>
      <c r="T547" s="7"/>
      <c r="U547" s="7"/>
      <c r="V547" s="7"/>
      <c r="W547" s="2" t="s">
        <v>54</v>
      </c>
      <c r="X547" s="6" t="s">
        <v>86</v>
      </c>
      <c r="Y547" s="6"/>
    </row>
    <row r="548" spans="1:25" x14ac:dyDescent="0.15">
      <c r="A548" s="4">
        <v>42386</v>
      </c>
      <c r="B548" s="5" t="s">
        <v>1387</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1388</v>
      </c>
      <c r="T548" s="7"/>
      <c r="U548" s="7"/>
      <c r="V548" s="7"/>
      <c r="W548" s="2" t="s">
        <v>54</v>
      </c>
      <c r="X548" s="6" t="s">
        <v>49</v>
      </c>
      <c r="Y548" s="6"/>
    </row>
    <row r="549" spans="1:25" x14ac:dyDescent="0.15">
      <c r="A549" s="4">
        <v>42386</v>
      </c>
      <c r="B549" s="5" t="s">
        <v>1389</v>
      </c>
      <c r="C549" s="2">
        <v>15</v>
      </c>
      <c r="D549" s="6" t="s">
        <v>66</v>
      </c>
      <c r="E549" s="6" t="s">
        <v>120</v>
      </c>
      <c r="F549" s="2" t="s">
        <v>762</v>
      </c>
      <c r="G549" s="2" t="s">
        <v>187</v>
      </c>
      <c r="H549" s="2" t="s">
        <v>44</v>
      </c>
      <c r="I549" s="2" t="s">
        <v>192</v>
      </c>
      <c r="J549" s="6" t="s">
        <v>45</v>
      </c>
      <c r="K549" s="2" t="s">
        <v>66</v>
      </c>
      <c r="L549" s="2">
        <v>1</v>
      </c>
      <c r="M549" s="2">
        <v>3750</v>
      </c>
      <c r="N549" s="2">
        <v>2524</v>
      </c>
      <c r="O549" s="12">
        <v>0.67306666666666704</v>
      </c>
      <c r="P549" s="7"/>
      <c r="Q549" s="7"/>
      <c r="R549" s="14" t="s">
        <v>113</v>
      </c>
      <c r="S549" s="2" t="s">
        <v>1012</v>
      </c>
      <c r="T549" s="7"/>
      <c r="U549" s="7"/>
      <c r="V549" s="7"/>
      <c r="W549" s="2" t="s">
        <v>54</v>
      </c>
      <c r="X549" s="6" t="s">
        <v>257</v>
      </c>
      <c r="Y549" s="6"/>
    </row>
    <row r="550" spans="1:25" x14ac:dyDescent="0.15">
      <c r="A550" s="4">
        <v>42386</v>
      </c>
      <c r="B550" s="5" t="s">
        <v>1389</v>
      </c>
      <c r="C550" s="2">
        <v>15</v>
      </c>
      <c r="D550" s="6" t="s">
        <v>143</v>
      </c>
      <c r="E550" s="6" t="s">
        <v>120</v>
      </c>
      <c r="F550" s="2" t="s">
        <v>1363</v>
      </c>
      <c r="G550" s="2" t="s">
        <v>187</v>
      </c>
      <c r="H550" s="2" t="s">
        <v>44</v>
      </c>
      <c r="I550" s="2">
        <v>24.5</v>
      </c>
      <c r="J550" s="6" t="s">
        <v>45</v>
      </c>
      <c r="K550" s="2" t="s">
        <v>66</v>
      </c>
      <c r="L550" s="2">
        <v>1</v>
      </c>
      <c r="M550" s="2">
        <v>2190</v>
      </c>
      <c r="N550" s="2">
        <v>1475</v>
      </c>
      <c r="O550" s="12">
        <v>0.67351598173516003</v>
      </c>
      <c r="P550" s="7"/>
      <c r="Q550" s="7"/>
      <c r="R550" s="14" t="s">
        <v>113</v>
      </c>
      <c r="S550" s="2" t="s">
        <v>1012</v>
      </c>
      <c r="T550" s="7"/>
      <c r="U550" s="7"/>
      <c r="V550" s="7"/>
      <c r="W550" s="2" t="s">
        <v>54</v>
      </c>
      <c r="X550" s="6" t="s">
        <v>257</v>
      </c>
      <c r="Y550" s="6"/>
    </row>
    <row r="551" spans="1:25" x14ac:dyDescent="0.15">
      <c r="A551" s="4">
        <v>42386</v>
      </c>
      <c r="B551" s="5" t="s">
        <v>1389</v>
      </c>
      <c r="C551" s="2">
        <v>15</v>
      </c>
      <c r="D551" s="6" t="s">
        <v>647</v>
      </c>
      <c r="E551" s="6" t="s">
        <v>112</v>
      </c>
      <c r="F551" s="7"/>
      <c r="G551" s="2" t="s">
        <v>1114</v>
      </c>
      <c r="H551" s="2" t="s">
        <v>44</v>
      </c>
      <c r="I551" s="2" t="s">
        <v>53</v>
      </c>
      <c r="J551" s="6" t="s">
        <v>45</v>
      </c>
      <c r="K551" s="2" t="s">
        <v>66</v>
      </c>
      <c r="L551" s="2">
        <v>1</v>
      </c>
      <c r="M551" s="2">
        <v>480</v>
      </c>
      <c r="N551" s="2">
        <v>480</v>
      </c>
      <c r="O551" s="12">
        <v>1</v>
      </c>
      <c r="P551" s="7"/>
      <c r="Q551" s="7"/>
      <c r="R551" s="14" t="s">
        <v>113</v>
      </c>
      <c r="S551" s="2" t="s">
        <v>1012</v>
      </c>
      <c r="T551" s="7"/>
      <c r="U551" s="7"/>
      <c r="V551" s="7"/>
      <c r="W551" s="2" t="s">
        <v>54</v>
      </c>
      <c r="X551" s="6" t="s">
        <v>257</v>
      </c>
      <c r="Y551" s="6"/>
    </row>
    <row r="552" spans="1:25" x14ac:dyDescent="0.15">
      <c r="A552" s="4">
        <v>42386</v>
      </c>
      <c r="B552" s="5" t="s">
        <v>1389</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1012</v>
      </c>
      <c r="T552" s="7"/>
      <c r="U552" s="7"/>
      <c r="V552" s="7"/>
      <c r="W552" s="2" t="s">
        <v>54</v>
      </c>
      <c r="X552" s="6" t="s">
        <v>176</v>
      </c>
      <c r="Y552" s="6"/>
    </row>
    <row r="553" spans="1:25" x14ac:dyDescent="0.15">
      <c r="A553" s="4">
        <v>42386</v>
      </c>
      <c r="B553" s="5" t="s">
        <v>1389</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1012</v>
      </c>
      <c r="T553" s="7"/>
      <c r="U553" s="7"/>
      <c r="V553" s="7"/>
      <c r="W553" s="2" t="s">
        <v>54</v>
      </c>
      <c r="X553" s="6" t="s">
        <v>257</v>
      </c>
      <c r="Y553" s="6"/>
    </row>
    <row r="554" spans="1:25" x14ac:dyDescent="0.15">
      <c r="A554" s="4">
        <v>42386</v>
      </c>
      <c r="B554" s="5" t="s">
        <v>1390</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1391</v>
      </c>
      <c r="T554" s="7"/>
      <c r="U554" s="7"/>
      <c r="V554" s="7"/>
      <c r="W554" s="2" t="s">
        <v>220</v>
      </c>
      <c r="X554" s="6" t="s">
        <v>86</v>
      </c>
      <c r="Y554" s="6"/>
    </row>
    <row r="555" spans="1:25" x14ac:dyDescent="0.15">
      <c r="A555" s="4">
        <v>42387</v>
      </c>
      <c r="B555" s="5" t="s">
        <v>1392</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371</v>
      </c>
      <c r="X555" s="6" t="s">
        <v>49</v>
      </c>
      <c r="Y555" s="6"/>
    </row>
    <row r="556" spans="1:25" x14ac:dyDescent="0.15">
      <c r="A556" s="4">
        <v>42387</v>
      </c>
      <c r="B556" s="5" t="s">
        <v>1393</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1394</v>
      </c>
      <c r="C557" s="2">
        <v>3</v>
      </c>
      <c r="D557" s="6" t="s">
        <v>69</v>
      </c>
      <c r="E557" s="6" t="s">
        <v>185</v>
      </c>
      <c r="F557" s="2" t="s">
        <v>1395</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x14ac:dyDescent="0.15">
      <c r="A558" s="4">
        <v>42387</v>
      </c>
      <c r="B558" s="5" t="s">
        <v>1394</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x14ac:dyDescent="0.15">
      <c r="A559" s="4">
        <v>42387</v>
      </c>
      <c r="B559" s="5" t="s">
        <v>1396</v>
      </c>
      <c r="C559" s="2">
        <v>4</v>
      </c>
      <c r="D559" s="6" t="s">
        <v>69</v>
      </c>
      <c r="E559" s="6" t="s">
        <v>185</v>
      </c>
      <c r="F559" s="2" t="s">
        <v>916</v>
      </c>
      <c r="G559" s="2" t="s">
        <v>193</v>
      </c>
      <c r="H559" s="2" t="s">
        <v>44</v>
      </c>
      <c r="I559" s="2" t="s">
        <v>43</v>
      </c>
      <c r="J559" s="6" t="s">
        <v>55</v>
      </c>
      <c r="K559" s="2" t="s">
        <v>46</v>
      </c>
      <c r="L559" s="2">
        <v>1</v>
      </c>
      <c r="M559" s="2">
        <v>1180</v>
      </c>
      <c r="N559" s="2">
        <v>1180</v>
      </c>
      <c r="O559" s="12">
        <v>1</v>
      </c>
      <c r="P559" s="7"/>
      <c r="Q559" s="7"/>
      <c r="R559" s="14" t="s">
        <v>65</v>
      </c>
      <c r="S559" s="2" t="s">
        <v>1397</v>
      </c>
      <c r="T559" s="2">
        <v>13910026387</v>
      </c>
      <c r="U559" s="7"/>
      <c r="V559" s="7"/>
      <c r="W559" s="2" t="s">
        <v>371</v>
      </c>
      <c r="X559" s="6" t="s">
        <v>86</v>
      </c>
      <c r="Y559" s="6"/>
    </row>
    <row r="560" spans="1:25" x14ac:dyDescent="0.15">
      <c r="A560" s="4">
        <v>42387</v>
      </c>
      <c r="B560" s="5" t="s">
        <v>1398</v>
      </c>
      <c r="C560" s="2">
        <v>5</v>
      </c>
      <c r="D560" s="6" t="s">
        <v>69</v>
      </c>
      <c r="E560" s="6" t="s">
        <v>185</v>
      </c>
      <c r="F560" s="2" t="s">
        <v>916</v>
      </c>
      <c r="G560" s="2" t="s">
        <v>241</v>
      </c>
      <c r="H560" s="2" t="s">
        <v>44</v>
      </c>
      <c r="I560" s="2" t="s">
        <v>43</v>
      </c>
      <c r="J560" s="6" t="s">
        <v>45</v>
      </c>
      <c r="K560" s="2" t="s">
        <v>66</v>
      </c>
      <c r="L560" s="2">
        <v>1</v>
      </c>
      <c r="M560" s="2">
        <v>1180</v>
      </c>
      <c r="N560" s="2">
        <v>1180</v>
      </c>
      <c r="O560" s="12">
        <v>1</v>
      </c>
      <c r="P560" s="7"/>
      <c r="Q560" s="7"/>
      <c r="R560" s="14" t="s">
        <v>113</v>
      </c>
      <c r="S560" s="2" t="s">
        <v>1399</v>
      </c>
      <c r="T560" s="7"/>
      <c r="U560" s="7"/>
      <c r="V560" s="7"/>
      <c r="W560" s="2" t="s">
        <v>371</v>
      </c>
      <c r="X560" s="6" t="s">
        <v>86</v>
      </c>
      <c r="Y560" s="6"/>
    </row>
    <row r="561" spans="1:31" x14ac:dyDescent="0.15">
      <c r="A561" s="4">
        <v>42387</v>
      </c>
      <c r="B561" s="5" t="s">
        <v>1400</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371</v>
      </c>
      <c r="X561" s="6" t="s">
        <v>49</v>
      </c>
      <c r="Y561" s="6"/>
      <c r="Z561" s="7"/>
      <c r="AA561" s="7"/>
      <c r="AB561" s="7"/>
      <c r="AC561" s="7"/>
      <c r="AD561" s="7"/>
      <c r="AE561" s="7"/>
    </row>
    <row r="562" spans="1:31" x14ac:dyDescent="0.15">
      <c r="A562" s="4">
        <v>42387</v>
      </c>
      <c r="B562" s="5" t="s">
        <v>1401</v>
      </c>
      <c r="C562" s="2">
        <v>7</v>
      </c>
      <c r="D562" s="6" t="s">
        <v>647</v>
      </c>
      <c r="E562" s="6" t="s">
        <v>112</v>
      </c>
      <c r="F562" s="7"/>
      <c r="G562" s="2" t="s">
        <v>1114</v>
      </c>
      <c r="H562" s="2" t="s">
        <v>44</v>
      </c>
      <c r="I562" s="2" t="s">
        <v>53</v>
      </c>
      <c r="J562" s="6" t="s">
        <v>45</v>
      </c>
      <c r="K562" s="2" t="s">
        <v>66</v>
      </c>
      <c r="L562" s="2">
        <v>1</v>
      </c>
      <c r="M562" s="2">
        <v>480</v>
      </c>
      <c r="N562" s="2">
        <v>480</v>
      </c>
      <c r="O562" s="12">
        <v>1</v>
      </c>
      <c r="P562" s="7"/>
      <c r="Q562" s="7"/>
      <c r="R562" s="14" t="s">
        <v>113</v>
      </c>
      <c r="S562" s="2" t="s">
        <v>279</v>
      </c>
      <c r="T562" s="7"/>
      <c r="U562" s="7"/>
      <c r="V562" s="7"/>
      <c r="W562" s="2" t="s">
        <v>54</v>
      </c>
      <c r="X562" s="6" t="s">
        <v>86</v>
      </c>
      <c r="Y562" s="6"/>
      <c r="Z562" s="7"/>
      <c r="AA562" s="7"/>
      <c r="AB562" s="7"/>
      <c r="AC562" s="7"/>
      <c r="AD562" s="7"/>
      <c r="AE562" s="7"/>
    </row>
    <row r="563" spans="1:31" x14ac:dyDescent="0.15">
      <c r="A563" s="4">
        <v>42388</v>
      </c>
      <c r="B563" s="5" t="s">
        <v>1402</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x14ac:dyDescent="0.15">
      <c r="A564" s="4">
        <v>42388</v>
      </c>
      <c r="B564" s="5" t="s">
        <v>1402</v>
      </c>
      <c r="C564" s="2">
        <v>1</v>
      </c>
      <c r="D564" s="6" t="s">
        <v>647</v>
      </c>
      <c r="E564" s="6" t="s">
        <v>112</v>
      </c>
      <c r="F564" s="7"/>
      <c r="G564" s="2" t="s">
        <v>1114</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x14ac:dyDescent="0.15">
      <c r="A565" s="4">
        <v>42388</v>
      </c>
      <c r="B565" s="5" t="s">
        <v>1403</v>
      </c>
      <c r="C565" s="2">
        <v>2</v>
      </c>
      <c r="D565" s="6" t="s">
        <v>224</v>
      </c>
      <c r="E565" s="6"/>
      <c r="F565" s="2" t="s">
        <v>1099</v>
      </c>
      <c r="G565" s="2" t="s">
        <v>183</v>
      </c>
      <c r="H565" s="2" t="s">
        <v>62</v>
      </c>
      <c r="I565" s="2" t="s">
        <v>757</v>
      </c>
      <c r="J565" s="6" t="s">
        <v>63</v>
      </c>
      <c r="K565" s="2" t="s">
        <v>66</v>
      </c>
      <c r="L565" s="2">
        <v>1</v>
      </c>
      <c r="M565" s="2">
        <v>500</v>
      </c>
      <c r="N565" s="2">
        <v>500</v>
      </c>
      <c r="O565" s="12">
        <v>1</v>
      </c>
      <c r="P565" s="2"/>
      <c r="Q565" s="2"/>
      <c r="R565" s="14" t="s">
        <v>65</v>
      </c>
      <c r="S565" s="2" t="s">
        <v>1404</v>
      </c>
      <c r="T565" s="2">
        <v>13801023026</v>
      </c>
      <c r="U565" s="2"/>
      <c r="V565" s="2"/>
      <c r="W565" s="2" t="s">
        <v>371</v>
      </c>
      <c r="X565" s="6" t="s">
        <v>86</v>
      </c>
      <c r="Y565" s="6"/>
      <c r="Z565" s="2"/>
      <c r="AA565" s="2"/>
      <c r="AB565" s="15"/>
      <c r="AC565" s="2"/>
      <c r="AD565" s="2"/>
      <c r="AE565" s="2"/>
    </row>
    <row r="566" spans="1:31" x14ac:dyDescent="0.15">
      <c r="A566" s="4">
        <v>42388</v>
      </c>
      <c r="B566" s="5" t="s">
        <v>1405</v>
      </c>
      <c r="C566" s="2">
        <v>3</v>
      </c>
      <c r="D566" s="6" t="s">
        <v>143</v>
      </c>
      <c r="E566" s="6" t="s">
        <v>221</v>
      </c>
      <c r="F566" s="2" t="s">
        <v>177</v>
      </c>
      <c r="G566" s="2" t="s">
        <v>262</v>
      </c>
      <c r="H566" s="2" t="s">
        <v>44</v>
      </c>
      <c r="I566" s="2" t="s">
        <v>269</v>
      </c>
      <c r="J566" s="6" t="s">
        <v>63</v>
      </c>
      <c r="K566" s="2" t="s">
        <v>66</v>
      </c>
      <c r="L566" s="2">
        <v>1</v>
      </c>
      <c r="M566" s="2">
        <v>1480</v>
      </c>
      <c r="N566" s="2">
        <v>1258</v>
      </c>
      <c r="O566" s="12">
        <v>0.85</v>
      </c>
      <c r="P566" s="7"/>
      <c r="Q566" s="7"/>
      <c r="R566" s="14" t="s">
        <v>113</v>
      </c>
      <c r="S566" s="2" t="s">
        <v>1012</v>
      </c>
      <c r="T566" s="7"/>
      <c r="U566" s="7"/>
      <c r="V566" s="7"/>
      <c r="W566" s="2" t="s">
        <v>371</v>
      </c>
      <c r="X566" s="6" t="s">
        <v>78</v>
      </c>
      <c r="Y566" s="6"/>
      <c r="Z566" s="2">
        <v>1790</v>
      </c>
      <c r="AA566" s="2">
        <v>1079</v>
      </c>
      <c r="AB566" s="7"/>
      <c r="AC566" s="7"/>
      <c r="AD566" s="7"/>
      <c r="AE566" s="7"/>
    </row>
    <row r="567" spans="1:31" x14ac:dyDescent="0.15">
      <c r="A567" s="4">
        <v>42388</v>
      </c>
      <c r="B567" s="5" t="s">
        <v>1406</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1407</v>
      </c>
      <c r="T567" s="7"/>
      <c r="U567" s="7"/>
      <c r="V567" s="7"/>
      <c r="W567" s="2" t="s">
        <v>371</v>
      </c>
      <c r="X567" s="6" t="s">
        <v>86</v>
      </c>
      <c r="Y567" s="6"/>
      <c r="Z567" s="7"/>
      <c r="AA567" s="7"/>
      <c r="AB567" s="7"/>
      <c r="AC567" s="7"/>
      <c r="AD567" s="7"/>
      <c r="AE567" s="7"/>
    </row>
    <row r="568" spans="1:31" x14ac:dyDescent="0.15">
      <c r="A568" s="4">
        <v>42388</v>
      </c>
      <c r="B568" s="5" t="s">
        <v>1408</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371</v>
      </c>
      <c r="X568" s="6" t="s">
        <v>49</v>
      </c>
      <c r="Y568" s="6"/>
      <c r="Z568" s="7"/>
      <c r="AA568" s="7"/>
      <c r="AB568" s="7"/>
      <c r="AC568" s="7"/>
      <c r="AD568" s="7"/>
      <c r="AE568" s="7"/>
    </row>
    <row r="569" spans="1:31" x14ac:dyDescent="0.15">
      <c r="A569" s="4">
        <v>42388</v>
      </c>
      <c r="B569" s="5" t="s">
        <v>1408</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371</v>
      </c>
      <c r="X569" s="6" t="s">
        <v>49</v>
      </c>
      <c r="Y569" s="6"/>
      <c r="Z569" s="7"/>
      <c r="AA569" s="7"/>
      <c r="AB569" s="7"/>
      <c r="AC569" s="7"/>
      <c r="AD569" s="7"/>
      <c r="AE569" s="7"/>
    </row>
    <row r="570" spans="1:31" x14ac:dyDescent="0.15">
      <c r="A570" s="4">
        <v>42388</v>
      </c>
      <c r="B570" s="5" t="s">
        <v>1409</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300</v>
      </c>
      <c r="T570" s="7"/>
      <c r="U570" s="7"/>
      <c r="V570" s="7"/>
      <c r="W570" s="2" t="s">
        <v>371</v>
      </c>
      <c r="X570" s="6" t="s">
        <v>49</v>
      </c>
      <c r="Y570" s="6"/>
      <c r="Z570" s="7"/>
      <c r="AA570" s="7"/>
      <c r="AB570" s="7"/>
      <c r="AC570" s="7"/>
      <c r="AD570" s="7"/>
      <c r="AE570" s="7"/>
    </row>
    <row r="571" spans="1:31" x14ac:dyDescent="0.15">
      <c r="A571" s="4">
        <v>42388</v>
      </c>
      <c r="B571" s="5" t="s">
        <v>1410</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371</v>
      </c>
      <c r="X571" s="6" t="s">
        <v>49</v>
      </c>
      <c r="Y571" s="6"/>
      <c r="Z571" s="7"/>
      <c r="AA571" s="7"/>
      <c r="AB571" s="7"/>
      <c r="AC571" s="7"/>
      <c r="AD571" s="7"/>
      <c r="AE571" s="7"/>
    </row>
    <row r="572" spans="1:31" x14ac:dyDescent="0.15">
      <c r="A572" s="4">
        <v>42388</v>
      </c>
      <c r="B572" s="5" t="s">
        <v>1411</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371</v>
      </c>
      <c r="X572" s="6" t="s">
        <v>49</v>
      </c>
      <c r="Y572" s="6"/>
      <c r="Z572" s="7"/>
      <c r="AA572" s="7"/>
      <c r="AB572" s="7"/>
      <c r="AC572" s="7"/>
      <c r="AD572" s="7"/>
      <c r="AE572" s="7"/>
    </row>
    <row r="573" spans="1:31" x14ac:dyDescent="0.15">
      <c r="A573" s="4">
        <v>42388</v>
      </c>
      <c r="B573" s="5" t="s">
        <v>1412</v>
      </c>
      <c r="C573" s="2">
        <v>9</v>
      </c>
      <c r="D573" s="6" t="s">
        <v>75</v>
      </c>
      <c r="E573" s="6" t="s">
        <v>416</v>
      </c>
      <c r="F573" s="2" t="s">
        <v>1350</v>
      </c>
      <c r="G573" s="2" t="s">
        <v>1413</v>
      </c>
      <c r="H573" s="2" t="s">
        <v>44</v>
      </c>
      <c r="I573" s="2" t="s">
        <v>53</v>
      </c>
      <c r="J573" s="6" t="s">
        <v>63</v>
      </c>
      <c r="K573" s="2" t="s">
        <v>46</v>
      </c>
      <c r="L573" s="2">
        <v>1</v>
      </c>
      <c r="M573" s="2">
        <v>450</v>
      </c>
      <c r="N573" s="2">
        <v>360</v>
      </c>
      <c r="O573" s="12">
        <v>0.8</v>
      </c>
      <c r="P573" s="7"/>
      <c r="Q573" s="7"/>
      <c r="R573" s="14" t="s">
        <v>47</v>
      </c>
      <c r="S573" s="7"/>
      <c r="T573" s="7"/>
      <c r="U573" s="7"/>
      <c r="V573" s="7"/>
      <c r="W573" s="2" t="s">
        <v>371</v>
      </c>
      <c r="X573" s="6" t="s">
        <v>86</v>
      </c>
      <c r="Y573" s="6"/>
      <c r="Z573" s="7"/>
      <c r="AA573" s="7"/>
      <c r="AB573" s="7"/>
      <c r="AC573" s="7"/>
      <c r="AD573" s="7"/>
      <c r="AE573" s="7"/>
    </row>
    <row r="574" spans="1:31" x14ac:dyDescent="0.15">
      <c r="A574" s="4">
        <v>42388</v>
      </c>
      <c r="B574" s="5" t="s">
        <v>1414</v>
      </c>
      <c r="C574" s="2">
        <v>10</v>
      </c>
      <c r="D574" s="6" t="s">
        <v>56</v>
      </c>
      <c r="E574" s="6" t="s">
        <v>106</v>
      </c>
      <c r="F574" s="2" t="s">
        <v>105</v>
      </c>
      <c r="G574" s="2" t="s">
        <v>742</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371</v>
      </c>
      <c r="X574" s="6" t="s">
        <v>49</v>
      </c>
      <c r="Y574" s="6"/>
      <c r="Z574" s="7"/>
      <c r="AA574" s="7"/>
      <c r="AB574" s="7"/>
      <c r="AC574" s="7"/>
      <c r="AD574" s="7"/>
      <c r="AE574" s="7"/>
    </row>
    <row r="575" spans="1:31" x14ac:dyDescent="0.15">
      <c r="A575" s="4">
        <v>42389</v>
      </c>
      <c r="B575" s="5" t="s">
        <v>1415</v>
      </c>
      <c r="C575" s="2">
        <v>1</v>
      </c>
      <c r="D575" s="6" t="s">
        <v>100</v>
      </c>
      <c r="E575" s="6" t="s">
        <v>126</v>
      </c>
      <c r="F575" s="2" t="s">
        <v>1416</v>
      </c>
      <c r="G575" s="2" t="s">
        <v>1417</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1418</v>
      </c>
      <c r="C576" s="2">
        <v>2</v>
      </c>
      <c r="D576" s="6" t="s">
        <v>50</v>
      </c>
      <c r="E576" s="6" t="s">
        <v>591</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1419</v>
      </c>
      <c r="C577" s="2">
        <v>3</v>
      </c>
      <c r="D577" s="6" t="s">
        <v>64</v>
      </c>
      <c r="E577" s="6" t="s">
        <v>101</v>
      </c>
      <c r="F577" s="2" t="s">
        <v>1420</v>
      </c>
      <c r="G577" s="2" t="s">
        <v>187</v>
      </c>
      <c r="H577" s="2" t="s">
        <v>62</v>
      </c>
      <c r="I577" s="2" t="s">
        <v>159</v>
      </c>
      <c r="J577" s="6" t="s">
        <v>63</v>
      </c>
      <c r="K577" s="2" t="s">
        <v>64</v>
      </c>
      <c r="L577" s="2">
        <v>1</v>
      </c>
      <c r="M577" s="2">
        <v>2680</v>
      </c>
      <c r="N577" s="2">
        <v>2100</v>
      </c>
      <c r="O577" s="12">
        <v>0.78358208955223896</v>
      </c>
      <c r="P577" s="7"/>
      <c r="Q577" s="7"/>
      <c r="R577" s="14" t="s">
        <v>65</v>
      </c>
      <c r="S577" s="2" t="s">
        <v>1421</v>
      </c>
      <c r="T577" s="2">
        <v>15901220908</v>
      </c>
      <c r="U577" s="7"/>
      <c r="V577" s="7"/>
      <c r="W577" s="2" t="s">
        <v>54</v>
      </c>
      <c r="X577" s="6" t="s">
        <v>1422</v>
      </c>
      <c r="Y577" s="6"/>
    </row>
    <row r="578" spans="1:25" x14ac:dyDescent="0.15">
      <c r="A578" s="4">
        <v>42389</v>
      </c>
      <c r="B578" s="5" t="s">
        <v>1419</v>
      </c>
      <c r="C578" s="2">
        <v>3</v>
      </c>
      <c r="D578" s="6" t="s">
        <v>102</v>
      </c>
      <c r="E578" s="6" t="s">
        <v>130</v>
      </c>
      <c r="F578" s="2" t="s">
        <v>1423</v>
      </c>
      <c r="G578" s="2" t="s">
        <v>283</v>
      </c>
      <c r="H578" s="2" t="s">
        <v>44</v>
      </c>
      <c r="I578" s="2" t="s">
        <v>89</v>
      </c>
      <c r="J578" s="6" t="s">
        <v>63</v>
      </c>
      <c r="K578" s="2" t="s">
        <v>64</v>
      </c>
      <c r="L578" s="2">
        <v>1</v>
      </c>
      <c r="M578" s="2">
        <v>1690</v>
      </c>
      <c r="N578" s="2">
        <v>1300</v>
      </c>
      <c r="O578" s="12">
        <v>0.76923076923076905</v>
      </c>
      <c r="P578" s="7"/>
      <c r="Q578" s="7"/>
      <c r="R578" s="14" t="s">
        <v>65</v>
      </c>
      <c r="S578" s="2" t="s">
        <v>1421</v>
      </c>
      <c r="T578" s="7"/>
      <c r="U578" s="7"/>
      <c r="V578" s="7"/>
      <c r="W578" s="2" t="s">
        <v>54</v>
      </c>
      <c r="X578" s="6" t="s">
        <v>1422</v>
      </c>
      <c r="Y578" s="6"/>
    </row>
    <row r="579" spans="1:25" x14ac:dyDescent="0.15">
      <c r="A579" s="4">
        <v>42389</v>
      </c>
      <c r="B579" s="5" t="s">
        <v>1419</v>
      </c>
      <c r="C579" s="2">
        <v>3</v>
      </c>
      <c r="D579" s="6" t="s">
        <v>83</v>
      </c>
      <c r="E579" s="6" t="s">
        <v>79</v>
      </c>
      <c r="F579" s="2" t="s">
        <v>1424</v>
      </c>
      <c r="G579" s="2" t="s">
        <v>187</v>
      </c>
      <c r="H579" s="2" t="s">
        <v>62</v>
      </c>
      <c r="I579" s="2">
        <v>37</v>
      </c>
      <c r="J579" s="6" t="s">
        <v>63</v>
      </c>
      <c r="K579" s="2" t="s">
        <v>64</v>
      </c>
      <c r="L579" s="2">
        <v>1</v>
      </c>
      <c r="M579" s="2">
        <v>2000</v>
      </c>
      <c r="N579" s="2">
        <v>1600</v>
      </c>
      <c r="O579" s="12">
        <v>0.8</v>
      </c>
      <c r="P579" s="7"/>
      <c r="Q579" s="7"/>
      <c r="R579" s="14" t="s">
        <v>65</v>
      </c>
      <c r="S579" s="2" t="s">
        <v>1421</v>
      </c>
      <c r="T579" s="7"/>
      <c r="U579" s="7"/>
      <c r="V579" s="7"/>
      <c r="W579" s="2" t="s">
        <v>54</v>
      </c>
      <c r="X579" s="6" t="s">
        <v>1422</v>
      </c>
      <c r="Y579" s="6"/>
    </row>
    <row r="580" spans="1:25" x14ac:dyDescent="0.15">
      <c r="A580" s="4">
        <v>42389</v>
      </c>
      <c r="B580" s="5" t="s">
        <v>1419</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1421</v>
      </c>
      <c r="T580" s="7"/>
      <c r="U580" s="7"/>
      <c r="V580" s="7"/>
      <c r="W580" s="2" t="s">
        <v>54</v>
      </c>
      <c r="X580" s="6" t="s">
        <v>1422</v>
      </c>
      <c r="Y580" s="6"/>
    </row>
    <row r="581" spans="1:25" x14ac:dyDescent="0.15">
      <c r="A581" s="4">
        <v>42389</v>
      </c>
      <c r="B581" s="5" t="s">
        <v>1419</v>
      </c>
      <c r="C581" s="2">
        <v>3</v>
      </c>
      <c r="D581" s="6" t="s">
        <v>87</v>
      </c>
      <c r="E581" s="6" t="s">
        <v>41</v>
      </c>
      <c r="F581" s="2" t="s">
        <v>1425</v>
      </c>
      <c r="G581" s="2" t="s">
        <v>163</v>
      </c>
      <c r="H581" s="2" t="s">
        <v>44</v>
      </c>
      <c r="I581" s="2" t="s">
        <v>72</v>
      </c>
      <c r="J581" s="6" t="s">
        <v>63</v>
      </c>
      <c r="K581" s="2" t="s">
        <v>64</v>
      </c>
      <c r="L581" s="2">
        <v>1</v>
      </c>
      <c r="M581" s="2">
        <v>400</v>
      </c>
      <c r="N581" s="2">
        <v>360</v>
      </c>
      <c r="O581" s="12">
        <v>0.9</v>
      </c>
      <c r="P581" s="7"/>
      <c r="Q581" s="7"/>
      <c r="R581" s="14" t="s">
        <v>65</v>
      </c>
      <c r="S581" s="2" t="s">
        <v>1421</v>
      </c>
      <c r="T581" s="7"/>
      <c r="U581" s="7"/>
      <c r="V581" s="7"/>
      <c r="W581" s="2" t="s">
        <v>54</v>
      </c>
      <c r="X581" s="6" t="s">
        <v>1422</v>
      </c>
      <c r="Y581" s="6"/>
    </row>
    <row r="582" spans="1:25" x14ac:dyDescent="0.15">
      <c r="A582" s="4">
        <v>42389</v>
      </c>
      <c r="B582" s="5" t="s">
        <v>1419</v>
      </c>
      <c r="C582" s="2">
        <v>3</v>
      </c>
      <c r="D582" s="6" t="s">
        <v>100</v>
      </c>
      <c r="E582" s="6" t="s">
        <v>126</v>
      </c>
      <c r="F582" s="2" t="s">
        <v>989</v>
      </c>
      <c r="G582" s="2" t="s">
        <v>920</v>
      </c>
      <c r="H582" s="2" t="s">
        <v>44</v>
      </c>
      <c r="I582" s="2" t="s">
        <v>104</v>
      </c>
      <c r="J582" s="6" t="s">
        <v>63</v>
      </c>
      <c r="K582" s="2" t="s">
        <v>64</v>
      </c>
      <c r="L582" s="2">
        <v>1</v>
      </c>
      <c r="M582" s="2">
        <v>240</v>
      </c>
      <c r="N582" s="2">
        <v>200</v>
      </c>
      <c r="O582" s="12">
        <v>0.83333333333333304</v>
      </c>
      <c r="P582" s="7"/>
      <c r="Q582" s="7"/>
      <c r="R582" s="14" t="s">
        <v>65</v>
      </c>
      <c r="S582" s="2" t="s">
        <v>1421</v>
      </c>
      <c r="T582" s="7"/>
      <c r="U582" s="7"/>
      <c r="V582" s="7"/>
      <c r="W582" s="2" t="s">
        <v>54</v>
      </c>
      <c r="X582" s="6" t="s">
        <v>1422</v>
      </c>
      <c r="Y582" s="6"/>
    </row>
    <row r="583" spans="1:25" x14ac:dyDescent="0.15">
      <c r="A583" s="4">
        <v>42389</v>
      </c>
      <c r="B583" s="5" t="s">
        <v>1426</v>
      </c>
      <c r="C583" s="2">
        <v>4</v>
      </c>
      <c r="D583" s="6" t="s">
        <v>66</v>
      </c>
      <c r="E583" s="6" t="s">
        <v>120</v>
      </c>
      <c r="F583" s="2" t="s">
        <v>1232</v>
      </c>
      <c r="G583" s="2" t="s">
        <v>187</v>
      </c>
      <c r="H583" s="2" t="s">
        <v>44</v>
      </c>
      <c r="I583" s="2" t="s">
        <v>170</v>
      </c>
      <c r="J583" s="6" t="s">
        <v>45</v>
      </c>
      <c r="K583" s="2" t="s">
        <v>66</v>
      </c>
      <c r="L583" s="2">
        <v>1</v>
      </c>
      <c r="M583" s="2">
        <v>3750</v>
      </c>
      <c r="N583" s="2">
        <v>2520</v>
      </c>
      <c r="O583" s="12">
        <v>0.67200000000000004</v>
      </c>
      <c r="P583" s="7"/>
      <c r="Q583" s="7"/>
      <c r="R583" s="14" t="s">
        <v>113</v>
      </c>
      <c r="S583" s="2" t="s">
        <v>1427</v>
      </c>
      <c r="T583" s="7"/>
      <c r="U583" s="7"/>
      <c r="V583" s="7"/>
      <c r="W583" s="2" t="s">
        <v>54</v>
      </c>
      <c r="X583" s="6" t="s">
        <v>86</v>
      </c>
      <c r="Y583" s="6"/>
    </row>
    <row r="584" spans="1:25" x14ac:dyDescent="0.15">
      <c r="A584" s="4">
        <v>42389</v>
      </c>
      <c r="B584" s="5" t="s">
        <v>1426</v>
      </c>
      <c r="C584" s="2">
        <v>4</v>
      </c>
      <c r="D584" s="6" t="s">
        <v>143</v>
      </c>
      <c r="E584" s="6" t="s">
        <v>120</v>
      </c>
      <c r="F584" s="2" t="s">
        <v>801</v>
      </c>
      <c r="G584" s="2" t="s">
        <v>163</v>
      </c>
      <c r="H584" s="2" t="s">
        <v>44</v>
      </c>
      <c r="I584" s="2">
        <v>28.5</v>
      </c>
      <c r="J584" s="6" t="s">
        <v>45</v>
      </c>
      <c r="K584" s="2" t="s">
        <v>66</v>
      </c>
      <c r="L584" s="2">
        <v>1</v>
      </c>
      <c r="M584" s="2">
        <v>2190</v>
      </c>
      <c r="N584" s="2">
        <v>1420</v>
      </c>
      <c r="O584" s="12">
        <v>0.64840182648401801</v>
      </c>
      <c r="P584" s="7"/>
      <c r="Q584" s="7"/>
      <c r="R584" s="14" t="s">
        <v>113</v>
      </c>
      <c r="S584" s="2" t="s">
        <v>1427</v>
      </c>
      <c r="T584" s="7"/>
      <c r="U584" s="7"/>
      <c r="V584" s="7"/>
      <c r="W584" s="2" t="s">
        <v>54</v>
      </c>
      <c r="X584" s="6" t="s">
        <v>86</v>
      </c>
      <c r="Y584" s="6"/>
    </row>
    <row r="585" spans="1:25" x14ac:dyDescent="0.15">
      <c r="A585" s="4">
        <v>42389</v>
      </c>
      <c r="B585" s="5" t="s">
        <v>1426</v>
      </c>
      <c r="C585" s="2">
        <v>4</v>
      </c>
      <c r="D585" s="6" t="s">
        <v>146</v>
      </c>
      <c r="E585" s="6" t="s">
        <v>474</v>
      </c>
      <c r="F585" s="7"/>
      <c r="G585" s="2" t="s">
        <v>147</v>
      </c>
      <c r="H585" s="2" t="s">
        <v>44</v>
      </c>
      <c r="I585" s="2" t="s">
        <v>757</v>
      </c>
      <c r="J585" s="6" t="s">
        <v>45</v>
      </c>
      <c r="K585" s="2" t="s">
        <v>66</v>
      </c>
      <c r="L585" s="2">
        <v>1</v>
      </c>
      <c r="M585" s="2">
        <v>258</v>
      </c>
      <c r="N585" s="2">
        <v>0</v>
      </c>
      <c r="O585" s="12">
        <v>0</v>
      </c>
      <c r="P585" s="7"/>
      <c r="Q585" s="7"/>
      <c r="R585" s="14" t="s">
        <v>113</v>
      </c>
      <c r="S585" s="2" t="s">
        <v>1427</v>
      </c>
      <c r="T585" s="7"/>
      <c r="U585" s="7"/>
      <c r="V585" s="7"/>
      <c r="W585" s="2" t="s">
        <v>54</v>
      </c>
      <c r="X585" s="6" t="s">
        <v>86</v>
      </c>
      <c r="Y585" s="6"/>
    </row>
    <row r="586" spans="1:25" x14ac:dyDescent="0.15">
      <c r="A586" s="4">
        <v>42389</v>
      </c>
      <c r="B586" s="5" t="s">
        <v>1426</v>
      </c>
      <c r="C586" s="2">
        <v>4</v>
      </c>
      <c r="D586" s="6" t="s">
        <v>69</v>
      </c>
      <c r="E586" s="6" t="s">
        <v>185</v>
      </c>
      <c r="F586" s="2" t="s">
        <v>786</v>
      </c>
      <c r="G586" s="2" t="s">
        <v>261</v>
      </c>
      <c r="H586" s="2" t="s">
        <v>44</v>
      </c>
      <c r="I586" s="2" t="s">
        <v>72</v>
      </c>
      <c r="J586" s="6" t="s">
        <v>45</v>
      </c>
      <c r="K586" s="2" t="s">
        <v>66</v>
      </c>
      <c r="L586" s="2">
        <v>1</v>
      </c>
      <c r="M586" s="2">
        <v>1180</v>
      </c>
      <c r="N586" s="2">
        <v>1180</v>
      </c>
      <c r="O586" s="12">
        <v>1</v>
      </c>
      <c r="P586" s="7"/>
      <c r="Q586" s="7"/>
      <c r="R586" s="14" t="s">
        <v>113</v>
      </c>
      <c r="S586" s="2" t="s">
        <v>1427</v>
      </c>
      <c r="T586" s="7"/>
      <c r="U586" s="7"/>
      <c r="V586" s="7"/>
      <c r="W586" s="2" t="s">
        <v>54</v>
      </c>
      <c r="X586" s="6" t="s">
        <v>86</v>
      </c>
      <c r="Y586" s="6"/>
    </row>
    <row r="587" spans="1:25" x14ac:dyDescent="0.15">
      <c r="A587" s="4">
        <v>42389</v>
      </c>
      <c r="B587" s="5" t="s">
        <v>1426</v>
      </c>
      <c r="C587" s="2">
        <v>4</v>
      </c>
      <c r="D587" s="6" t="s">
        <v>75</v>
      </c>
      <c r="E587" s="6" t="s">
        <v>185</v>
      </c>
      <c r="F587" s="2" t="s">
        <v>819</v>
      </c>
      <c r="G587" s="2" t="s">
        <v>283</v>
      </c>
      <c r="H587" s="2" t="s">
        <v>44</v>
      </c>
      <c r="I587" s="2" t="s">
        <v>53</v>
      </c>
      <c r="J587" s="6" t="s">
        <v>45</v>
      </c>
      <c r="K587" s="2" t="s">
        <v>66</v>
      </c>
      <c r="L587" s="2">
        <v>1</v>
      </c>
      <c r="M587" s="2">
        <v>880</v>
      </c>
      <c r="N587" s="2">
        <v>880</v>
      </c>
      <c r="O587" s="12">
        <v>1</v>
      </c>
      <c r="P587" s="7"/>
      <c r="Q587" s="7"/>
      <c r="R587" s="14" t="s">
        <v>113</v>
      </c>
      <c r="S587" s="2" t="s">
        <v>1427</v>
      </c>
      <c r="T587" s="7"/>
      <c r="U587" s="7"/>
      <c r="V587" s="7"/>
      <c r="W587" s="2" t="s">
        <v>54</v>
      </c>
      <c r="X587" s="6" t="s">
        <v>86</v>
      </c>
      <c r="Y587" s="6"/>
    </row>
    <row r="588" spans="1:25" x14ac:dyDescent="0.15">
      <c r="A588" s="4">
        <v>42389</v>
      </c>
      <c r="B588" s="5" t="s">
        <v>1428</v>
      </c>
      <c r="C588" s="2">
        <v>5</v>
      </c>
      <c r="D588" s="6" t="s">
        <v>75</v>
      </c>
      <c r="E588" s="6" t="s">
        <v>208</v>
      </c>
      <c r="F588" s="2" t="s">
        <v>1429</v>
      </c>
      <c r="G588" s="2" t="s">
        <v>1430</v>
      </c>
      <c r="H588" s="2" t="s">
        <v>44</v>
      </c>
      <c r="I588" s="2" t="s">
        <v>53</v>
      </c>
      <c r="J588" s="6" t="s">
        <v>63</v>
      </c>
      <c r="K588" s="2" t="s">
        <v>64</v>
      </c>
      <c r="L588" s="2">
        <v>1</v>
      </c>
      <c r="M588" s="2">
        <v>1280</v>
      </c>
      <c r="N588" s="2">
        <v>1020</v>
      </c>
      <c r="O588" s="12">
        <v>0.796875</v>
      </c>
      <c r="P588" s="7"/>
      <c r="Q588" s="7"/>
      <c r="R588" s="14" t="s">
        <v>113</v>
      </c>
      <c r="S588" s="2" t="s">
        <v>1421</v>
      </c>
      <c r="T588" s="7"/>
      <c r="U588" s="7"/>
      <c r="V588" s="7"/>
      <c r="W588" s="2" t="s">
        <v>54</v>
      </c>
      <c r="X588" s="6" t="s">
        <v>86</v>
      </c>
      <c r="Y588" s="6"/>
    </row>
    <row r="589" spans="1:25" x14ac:dyDescent="0.15">
      <c r="A589" s="4">
        <v>42389</v>
      </c>
      <c r="B589" s="5" t="s">
        <v>1428</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1421</v>
      </c>
      <c r="T589" s="7"/>
      <c r="U589" s="7"/>
      <c r="V589" s="7"/>
      <c r="W589" s="2" t="s">
        <v>54</v>
      </c>
      <c r="X589" s="6" t="s">
        <v>86</v>
      </c>
      <c r="Y589" s="6"/>
    </row>
    <row r="590" spans="1:25" x14ac:dyDescent="0.15">
      <c r="A590" s="4">
        <v>42389</v>
      </c>
      <c r="B590" s="5" t="s">
        <v>1431</v>
      </c>
      <c r="C590" s="2">
        <v>6</v>
      </c>
      <c r="D590" s="6" t="s">
        <v>69</v>
      </c>
      <c r="E590" s="6" t="s">
        <v>185</v>
      </c>
      <c r="F590" s="2" t="s">
        <v>786</v>
      </c>
      <c r="G590" s="2" t="s">
        <v>282</v>
      </c>
      <c r="H590" s="2" t="s">
        <v>44</v>
      </c>
      <c r="I590" s="2" t="s">
        <v>72</v>
      </c>
      <c r="J590" s="6" t="s">
        <v>45</v>
      </c>
      <c r="K590" s="2" t="s">
        <v>64</v>
      </c>
      <c r="L590" s="2">
        <v>1</v>
      </c>
      <c r="M590" s="2">
        <v>1180</v>
      </c>
      <c r="N590" s="2">
        <v>1180</v>
      </c>
      <c r="O590" s="12">
        <v>1</v>
      </c>
      <c r="P590" s="7"/>
      <c r="Q590" s="7"/>
      <c r="R590" s="14" t="s">
        <v>142</v>
      </c>
      <c r="S590" s="2" t="s">
        <v>1432</v>
      </c>
      <c r="T590" s="7"/>
      <c r="U590" s="7"/>
      <c r="V590" s="7"/>
      <c r="W590" s="2" t="s">
        <v>54</v>
      </c>
      <c r="X590" s="6" t="s">
        <v>49</v>
      </c>
      <c r="Y590" s="6"/>
    </row>
    <row r="591" spans="1:25" x14ac:dyDescent="0.15">
      <c r="A591" s="4">
        <v>42389</v>
      </c>
      <c r="B591" s="5" t="s">
        <v>1433</v>
      </c>
      <c r="C591" s="2">
        <v>7</v>
      </c>
      <c r="D591" s="6" t="s">
        <v>647</v>
      </c>
      <c r="E591" s="6" t="s">
        <v>112</v>
      </c>
      <c r="F591" s="7"/>
      <c r="G591" s="2" t="s">
        <v>1114</v>
      </c>
      <c r="H591" s="2" t="s">
        <v>44</v>
      </c>
      <c r="I591" s="2" t="s">
        <v>53</v>
      </c>
      <c r="J591" s="6" t="s">
        <v>45</v>
      </c>
      <c r="K591" s="2" t="s">
        <v>66</v>
      </c>
      <c r="L591" s="2">
        <v>1</v>
      </c>
      <c r="M591" s="2">
        <v>480</v>
      </c>
      <c r="N591" s="2">
        <v>400</v>
      </c>
      <c r="O591" s="12">
        <v>0.83333333333333304</v>
      </c>
      <c r="P591" s="7"/>
      <c r="Q591" s="7"/>
      <c r="R591" s="14" t="s">
        <v>113</v>
      </c>
      <c r="S591" s="2" t="s">
        <v>1427</v>
      </c>
      <c r="T591" s="7"/>
      <c r="U591" s="7"/>
      <c r="V591" s="7"/>
      <c r="W591" s="2" t="s">
        <v>54</v>
      </c>
      <c r="X591" s="6" t="s">
        <v>49</v>
      </c>
      <c r="Y591" s="6"/>
    </row>
    <row r="592" spans="1:25" x14ac:dyDescent="0.15">
      <c r="A592" s="4">
        <v>42389</v>
      </c>
      <c r="B592" s="5" t="s">
        <v>1434</v>
      </c>
      <c r="C592" s="2">
        <v>8</v>
      </c>
      <c r="D592" s="6" t="s">
        <v>90</v>
      </c>
      <c r="E592" s="6"/>
      <c r="F592" s="2" t="s">
        <v>52</v>
      </c>
      <c r="G592" s="2" t="s">
        <v>1263</v>
      </c>
      <c r="H592" s="2" t="s">
        <v>44</v>
      </c>
      <c r="I592" s="2" t="s">
        <v>43</v>
      </c>
      <c r="J592" s="6" t="s">
        <v>45</v>
      </c>
      <c r="K592" s="2" t="s">
        <v>64</v>
      </c>
      <c r="L592" s="2">
        <v>1</v>
      </c>
      <c r="M592" s="2">
        <v>1580</v>
      </c>
      <c r="N592" s="2">
        <v>500</v>
      </c>
      <c r="O592" s="12">
        <v>0.316455696202532</v>
      </c>
      <c r="P592" s="7"/>
      <c r="Q592" s="7"/>
      <c r="R592" s="14" t="s">
        <v>142</v>
      </c>
      <c r="S592" s="2" t="s">
        <v>1435</v>
      </c>
      <c r="T592" s="7"/>
      <c r="U592" s="7"/>
      <c r="V592" s="2" t="s">
        <v>1031</v>
      </c>
      <c r="W592" s="2" t="s">
        <v>54</v>
      </c>
      <c r="X592" s="6" t="s">
        <v>49</v>
      </c>
      <c r="Y592" s="6"/>
    </row>
    <row r="593" spans="1:31" x14ac:dyDescent="0.15">
      <c r="A593" s="4">
        <v>42389</v>
      </c>
      <c r="B593" s="5" t="s">
        <v>1434</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1435</v>
      </c>
      <c r="T593" s="7"/>
      <c r="U593" s="7"/>
      <c r="V593" s="2" t="s">
        <v>1031</v>
      </c>
      <c r="W593" s="2" t="s">
        <v>54</v>
      </c>
      <c r="X593" s="6" t="s">
        <v>49</v>
      </c>
      <c r="Y593" s="6"/>
      <c r="Z593" s="7"/>
      <c r="AA593" s="7"/>
      <c r="AB593" s="7"/>
      <c r="AC593" s="7"/>
      <c r="AD593" s="7"/>
      <c r="AE593" s="7"/>
    </row>
    <row r="594" spans="1:31" x14ac:dyDescent="0.15">
      <c r="A594" s="4">
        <v>42389</v>
      </c>
      <c r="B594" s="5" t="s">
        <v>1436</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1437</v>
      </c>
      <c r="T594" s="7"/>
      <c r="U594" s="7"/>
      <c r="V594" s="7"/>
      <c r="W594" s="2" t="s">
        <v>54</v>
      </c>
      <c r="X594" s="6" t="s">
        <v>49</v>
      </c>
      <c r="Y594" s="6"/>
      <c r="Z594" s="7"/>
      <c r="AA594" s="7"/>
      <c r="AB594" s="7"/>
      <c r="AC594" s="7"/>
      <c r="AD594" s="7"/>
      <c r="AE594" s="7"/>
    </row>
    <row r="595" spans="1:31" x14ac:dyDescent="0.15">
      <c r="A595" s="4">
        <v>42389</v>
      </c>
      <c r="B595" s="5" t="s">
        <v>1438</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1439</v>
      </c>
      <c r="C596" s="2">
        <v>11</v>
      </c>
      <c r="D596" s="6" t="s">
        <v>75</v>
      </c>
      <c r="E596" s="6" t="s">
        <v>185</v>
      </c>
      <c r="F596" s="2" t="s">
        <v>1440</v>
      </c>
      <c r="G596" s="2" t="s">
        <v>241</v>
      </c>
      <c r="H596" s="2" t="s">
        <v>44</v>
      </c>
      <c r="I596" s="2" t="s">
        <v>53</v>
      </c>
      <c r="J596" s="6" t="s">
        <v>45</v>
      </c>
      <c r="K596" s="2" t="s">
        <v>66</v>
      </c>
      <c r="L596" s="2">
        <v>1</v>
      </c>
      <c r="M596" s="2">
        <v>680</v>
      </c>
      <c r="N596" s="2">
        <v>680</v>
      </c>
      <c r="O596" s="12">
        <v>1</v>
      </c>
      <c r="P596" s="7"/>
      <c r="Q596" s="7"/>
      <c r="R596" s="14" t="s">
        <v>65</v>
      </c>
      <c r="S596" s="2" t="s">
        <v>1441</v>
      </c>
      <c r="T596" s="2">
        <v>13601328734</v>
      </c>
      <c r="U596" s="7"/>
      <c r="V596" s="7"/>
      <c r="W596" s="2" t="s">
        <v>54</v>
      </c>
      <c r="X596" s="6" t="s">
        <v>49</v>
      </c>
      <c r="Y596" s="6"/>
      <c r="Z596" s="7"/>
      <c r="AA596" s="7"/>
      <c r="AB596" s="7"/>
      <c r="AC596" s="7"/>
      <c r="AD596" s="7"/>
      <c r="AE596" s="7"/>
    </row>
    <row r="597" spans="1:31" x14ac:dyDescent="0.15">
      <c r="A597" s="4">
        <v>42389</v>
      </c>
      <c r="B597" s="5" t="s">
        <v>1442</v>
      </c>
      <c r="C597" s="2">
        <v>12</v>
      </c>
      <c r="D597" s="6" t="s">
        <v>138</v>
      </c>
      <c r="E597" s="6" t="s">
        <v>957</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1049</v>
      </c>
      <c r="T597" s="7"/>
      <c r="U597" s="7"/>
      <c r="V597" s="7"/>
      <c r="W597" s="2" t="s">
        <v>54</v>
      </c>
      <c r="X597" s="6" t="s">
        <v>86</v>
      </c>
      <c r="Y597" s="6"/>
      <c r="Z597" s="2">
        <v>2080</v>
      </c>
      <c r="AA597" s="7"/>
      <c r="AB597" s="7"/>
      <c r="AC597" s="7"/>
      <c r="AD597" s="7"/>
      <c r="AE597" s="7"/>
    </row>
    <row r="598" spans="1:31" x14ac:dyDescent="0.15">
      <c r="A598" s="4">
        <v>42390</v>
      </c>
      <c r="B598" s="5" t="s">
        <v>1443</v>
      </c>
      <c r="C598" s="2">
        <v>1</v>
      </c>
      <c r="D598" s="6" t="s">
        <v>50</v>
      </c>
      <c r="E598" s="6" t="s">
        <v>1122</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1444</v>
      </c>
      <c r="C599" s="2">
        <v>2</v>
      </c>
      <c r="D599" s="6" t="s">
        <v>50</v>
      </c>
      <c r="E599" s="6" t="s">
        <v>591</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1444</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1445</v>
      </c>
      <c r="C601" s="2">
        <v>3</v>
      </c>
      <c r="D601" s="6" t="s">
        <v>64</v>
      </c>
      <c r="E601" s="6" t="s">
        <v>101</v>
      </c>
      <c r="F601" s="2" t="s">
        <v>1078</v>
      </c>
      <c r="G601" s="2" t="s">
        <v>135</v>
      </c>
      <c r="H601" s="2" t="s">
        <v>44</v>
      </c>
      <c r="I601" s="2" t="s">
        <v>164</v>
      </c>
      <c r="J601" s="6" t="s">
        <v>55</v>
      </c>
      <c r="K601" s="2" t="s">
        <v>64</v>
      </c>
      <c r="L601" s="2">
        <v>1</v>
      </c>
      <c r="M601" s="2">
        <v>3280</v>
      </c>
      <c r="N601" s="2">
        <v>2300</v>
      </c>
      <c r="O601" s="12">
        <v>0.70121951219512202</v>
      </c>
      <c r="P601" s="7"/>
      <c r="Q601" s="7"/>
      <c r="R601" s="14" t="s">
        <v>113</v>
      </c>
      <c r="S601" s="2" t="s">
        <v>1446</v>
      </c>
      <c r="T601" s="7"/>
      <c r="U601" s="7"/>
      <c r="V601" s="7"/>
      <c r="W601" s="2" t="s">
        <v>54</v>
      </c>
      <c r="X601" s="6" t="s">
        <v>86</v>
      </c>
      <c r="Y601" s="6"/>
      <c r="Z601" s="7"/>
      <c r="AA601" s="7"/>
      <c r="AB601" s="7"/>
      <c r="AC601" s="7"/>
      <c r="AD601" s="7"/>
      <c r="AE601" s="7"/>
    </row>
    <row r="602" spans="1:31" x14ac:dyDescent="0.15">
      <c r="A602" s="4">
        <v>42390</v>
      </c>
      <c r="B602" s="5" t="s">
        <v>1445</v>
      </c>
      <c r="C602" s="2">
        <v>3</v>
      </c>
      <c r="D602" s="6" t="s">
        <v>102</v>
      </c>
      <c r="E602" s="6" t="s">
        <v>130</v>
      </c>
      <c r="F602" s="2" t="s">
        <v>1423</v>
      </c>
      <c r="G602" s="2" t="s">
        <v>283</v>
      </c>
      <c r="H602" s="2" t="s">
        <v>44</v>
      </c>
      <c r="I602" s="2" t="s">
        <v>43</v>
      </c>
      <c r="J602" s="6" t="s">
        <v>55</v>
      </c>
      <c r="K602" s="2" t="s">
        <v>64</v>
      </c>
      <c r="L602" s="2">
        <v>1</v>
      </c>
      <c r="M602" s="2">
        <v>1690</v>
      </c>
      <c r="N602" s="2">
        <v>1180</v>
      </c>
      <c r="O602" s="12">
        <v>0.69822485207100604</v>
      </c>
      <c r="P602" s="7"/>
      <c r="Q602" s="7"/>
      <c r="R602" s="14" t="s">
        <v>113</v>
      </c>
      <c r="S602" s="2" t="s">
        <v>1446</v>
      </c>
      <c r="T602" s="7"/>
      <c r="U602" s="7"/>
      <c r="V602" s="7"/>
      <c r="W602" s="2" t="s">
        <v>54</v>
      </c>
      <c r="X602" s="6" t="s">
        <v>86</v>
      </c>
      <c r="Y602" s="6"/>
      <c r="Z602" s="7"/>
      <c r="AA602" s="7"/>
      <c r="AB602" s="7"/>
      <c r="AC602" s="7"/>
      <c r="AD602" s="7"/>
      <c r="AE602" s="7"/>
    </row>
    <row r="603" spans="1:31" x14ac:dyDescent="0.15">
      <c r="A603" s="4">
        <v>42390</v>
      </c>
      <c r="B603" s="5" t="s">
        <v>1445</v>
      </c>
      <c r="C603" s="2">
        <v>3</v>
      </c>
      <c r="D603" s="6" t="s">
        <v>83</v>
      </c>
      <c r="E603" s="6" t="s">
        <v>79</v>
      </c>
      <c r="F603" s="2" t="s">
        <v>748</v>
      </c>
      <c r="G603" s="2" t="s">
        <v>136</v>
      </c>
      <c r="H603" s="2" t="s">
        <v>44</v>
      </c>
      <c r="I603" s="2">
        <v>37</v>
      </c>
      <c r="J603" s="6" t="s">
        <v>55</v>
      </c>
      <c r="K603" s="2" t="s">
        <v>64</v>
      </c>
      <c r="L603" s="2">
        <v>1</v>
      </c>
      <c r="M603" s="2">
        <v>1628</v>
      </c>
      <c r="N603" s="2">
        <v>1120</v>
      </c>
      <c r="O603" s="12">
        <v>0.68796068796068799</v>
      </c>
      <c r="P603" s="7"/>
      <c r="Q603" s="7"/>
      <c r="R603" s="14" t="s">
        <v>113</v>
      </c>
      <c r="S603" s="2" t="s">
        <v>1446</v>
      </c>
      <c r="T603" s="7"/>
      <c r="U603" s="7"/>
      <c r="V603" s="7"/>
      <c r="W603" s="2" t="s">
        <v>54</v>
      </c>
      <c r="X603" s="6" t="s">
        <v>86</v>
      </c>
      <c r="Y603" s="6"/>
      <c r="Z603" s="7"/>
      <c r="AA603" s="7"/>
      <c r="AB603" s="7"/>
      <c r="AC603" s="7"/>
      <c r="AD603" s="7"/>
      <c r="AE603" s="7"/>
    </row>
    <row r="604" spans="1:31" x14ac:dyDescent="0.15">
      <c r="A604" s="4">
        <v>42390</v>
      </c>
      <c r="B604" s="5" t="s">
        <v>1447</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1446</v>
      </c>
      <c r="T604" s="2"/>
      <c r="U604" s="2"/>
      <c r="V604" s="2"/>
      <c r="W604" s="2" t="s">
        <v>54</v>
      </c>
      <c r="X604" s="6" t="s">
        <v>49</v>
      </c>
      <c r="Y604" s="6"/>
      <c r="Z604" s="2">
        <v>1760</v>
      </c>
      <c r="AA604" s="2">
        <v>100</v>
      </c>
      <c r="AB604" s="15"/>
      <c r="AC604" s="2"/>
      <c r="AD604" s="2"/>
      <c r="AE604" s="2"/>
    </row>
    <row r="605" spans="1:31" x14ac:dyDescent="0.15">
      <c r="A605" s="4">
        <v>42390</v>
      </c>
      <c r="B605" s="5" t="s">
        <v>1448</v>
      </c>
      <c r="C605" s="2">
        <v>5</v>
      </c>
      <c r="D605" s="6" t="s">
        <v>66</v>
      </c>
      <c r="E605" s="6" t="s">
        <v>120</v>
      </c>
      <c r="F605" s="2" t="s">
        <v>762</v>
      </c>
      <c r="G605" s="2" t="s">
        <v>187</v>
      </c>
      <c r="H605" s="2" t="s">
        <v>44</v>
      </c>
      <c r="I605" s="2" t="s">
        <v>192</v>
      </c>
      <c r="J605" s="6" t="s">
        <v>55</v>
      </c>
      <c r="K605" s="2" t="s">
        <v>66</v>
      </c>
      <c r="L605" s="2">
        <v>1</v>
      </c>
      <c r="M605" s="2">
        <v>3750</v>
      </c>
      <c r="N605" s="2">
        <v>2524</v>
      </c>
      <c r="O605" s="12">
        <v>0.67306666666666704</v>
      </c>
      <c r="P605" s="7"/>
      <c r="Q605" s="7"/>
      <c r="R605" s="14" t="s">
        <v>65</v>
      </c>
      <c r="S605" s="2" t="s">
        <v>1449</v>
      </c>
      <c r="T605" s="2">
        <v>18610584460</v>
      </c>
      <c r="U605" s="7"/>
      <c r="V605" s="7"/>
      <c r="W605" s="2" t="s">
        <v>54</v>
      </c>
      <c r="X605" s="6" t="s">
        <v>86</v>
      </c>
      <c r="Y605" s="6"/>
      <c r="Z605" s="7"/>
      <c r="AA605" s="7"/>
      <c r="AB605" s="7"/>
      <c r="AC605" s="7"/>
      <c r="AD605" s="7"/>
      <c r="AE605" s="7"/>
    </row>
    <row r="606" spans="1:31" x14ac:dyDescent="0.15">
      <c r="A606" s="4">
        <v>42390</v>
      </c>
      <c r="B606" s="5" t="s">
        <v>1448</v>
      </c>
      <c r="C606" s="2">
        <v>5</v>
      </c>
      <c r="D606" s="6" t="s">
        <v>143</v>
      </c>
      <c r="E606" s="6" t="s">
        <v>120</v>
      </c>
      <c r="F606" s="2" t="s">
        <v>1363</v>
      </c>
      <c r="G606" s="2" t="s">
        <v>187</v>
      </c>
      <c r="H606" s="2" t="s">
        <v>44</v>
      </c>
      <c r="I606" s="2">
        <v>23.5</v>
      </c>
      <c r="J606" s="6" t="s">
        <v>55</v>
      </c>
      <c r="K606" s="2" t="s">
        <v>66</v>
      </c>
      <c r="L606" s="2">
        <v>1</v>
      </c>
      <c r="M606" s="2">
        <v>2190</v>
      </c>
      <c r="N606" s="2">
        <v>1475</v>
      </c>
      <c r="O606" s="12">
        <v>0.67351598173516003</v>
      </c>
      <c r="P606" s="7"/>
      <c r="Q606" s="7"/>
      <c r="R606" s="14" t="s">
        <v>65</v>
      </c>
      <c r="S606" s="2" t="s">
        <v>1449</v>
      </c>
      <c r="T606" s="7"/>
      <c r="U606" s="7"/>
      <c r="V606" s="7"/>
      <c r="W606" s="2" t="s">
        <v>54</v>
      </c>
      <c r="X606" s="6" t="s">
        <v>86</v>
      </c>
      <c r="Y606" s="6"/>
      <c r="Z606" s="7"/>
      <c r="AA606" s="7"/>
      <c r="AB606" s="7"/>
      <c r="AC606" s="7"/>
      <c r="AD606" s="7"/>
      <c r="AE606" s="7"/>
    </row>
    <row r="607" spans="1:31" x14ac:dyDescent="0.15">
      <c r="A607" s="4">
        <v>42390</v>
      </c>
      <c r="B607" s="5" t="s">
        <v>1448</v>
      </c>
      <c r="C607" s="2">
        <v>5</v>
      </c>
      <c r="D607" s="6" t="s">
        <v>146</v>
      </c>
      <c r="E607" s="6" t="s">
        <v>474</v>
      </c>
      <c r="F607" s="7"/>
      <c r="G607" s="2" t="s">
        <v>147</v>
      </c>
      <c r="H607" s="2" t="s">
        <v>44</v>
      </c>
      <c r="I607" s="2" t="s">
        <v>734</v>
      </c>
      <c r="J607" s="6" t="s">
        <v>55</v>
      </c>
      <c r="K607" s="2" t="s">
        <v>66</v>
      </c>
      <c r="L607" s="2">
        <v>1</v>
      </c>
      <c r="M607" s="2">
        <v>258</v>
      </c>
      <c r="N607" s="2">
        <v>0</v>
      </c>
      <c r="O607" s="12">
        <v>0</v>
      </c>
      <c r="P607" s="7"/>
      <c r="Q607" s="7"/>
      <c r="R607" s="14" t="s">
        <v>65</v>
      </c>
      <c r="S607" s="2" t="s">
        <v>1449</v>
      </c>
      <c r="T607" s="7"/>
      <c r="U607" s="7"/>
      <c r="V607" s="7"/>
      <c r="W607" s="2" t="s">
        <v>54</v>
      </c>
      <c r="X607" s="6" t="s">
        <v>86</v>
      </c>
      <c r="Y607" s="6"/>
      <c r="Z607" s="7"/>
      <c r="AA607" s="7"/>
      <c r="AB607" s="7"/>
      <c r="AC607" s="7"/>
      <c r="AD607" s="7"/>
      <c r="AE607" s="7"/>
    </row>
    <row r="608" spans="1:31" x14ac:dyDescent="0.15">
      <c r="A608" s="4">
        <v>42390</v>
      </c>
      <c r="B608" s="5" t="s">
        <v>1450</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1451</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x14ac:dyDescent="0.15">
      <c r="A610" s="4">
        <v>42390</v>
      </c>
      <c r="B610" s="5" t="s">
        <v>1452</v>
      </c>
      <c r="C610" s="2">
        <v>8</v>
      </c>
      <c r="D610" s="6" t="s">
        <v>69</v>
      </c>
      <c r="E610" s="6" t="s">
        <v>185</v>
      </c>
      <c r="F610" s="2" t="s">
        <v>770</v>
      </c>
      <c r="G610" s="2" t="s">
        <v>261</v>
      </c>
      <c r="H610" s="2" t="s">
        <v>44</v>
      </c>
      <c r="I610" s="2" t="s">
        <v>43</v>
      </c>
      <c r="J610" s="6" t="s">
        <v>55</v>
      </c>
      <c r="K610" s="2" t="s">
        <v>66</v>
      </c>
      <c r="L610" s="2">
        <v>1</v>
      </c>
      <c r="M610" s="2">
        <v>1180</v>
      </c>
      <c r="N610" s="2">
        <v>1180</v>
      </c>
      <c r="O610" s="12">
        <v>1</v>
      </c>
      <c r="P610" s="7"/>
      <c r="Q610" s="7"/>
      <c r="R610" s="14" t="s">
        <v>113</v>
      </c>
      <c r="S610" s="2" t="s">
        <v>1453</v>
      </c>
      <c r="T610" s="7"/>
      <c r="U610" s="7"/>
      <c r="V610" s="7"/>
      <c r="W610" s="2" t="s">
        <v>54</v>
      </c>
      <c r="X610" s="6" t="s">
        <v>86</v>
      </c>
      <c r="Y610" s="6"/>
      <c r="Z610" s="2">
        <v>1330</v>
      </c>
      <c r="AA610" s="2">
        <v>1047</v>
      </c>
      <c r="AB610" s="7"/>
      <c r="AC610" s="7"/>
      <c r="AD610" s="7"/>
      <c r="AE610" s="7"/>
    </row>
    <row r="611" spans="1:31" x14ac:dyDescent="0.15">
      <c r="A611" s="4">
        <v>42390</v>
      </c>
      <c r="B611" s="5" t="s">
        <v>1452</v>
      </c>
      <c r="C611" s="2">
        <v>8</v>
      </c>
      <c r="D611" s="6" t="s">
        <v>75</v>
      </c>
      <c r="E611" s="6" t="s">
        <v>185</v>
      </c>
      <c r="F611" s="2" t="s">
        <v>1454</v>
      </c>
      <c r="G611" s="2" t="s">
        <v>1455</v>
      </c>
      <c r="H611" s="2" t="s">
        <v>44</v>
      </c>
      <c r="I611" s="2" t="s">
        <v>53</v>
      </c>
      <c r="J611" s="6" t="s">
        <v>55</v>
      </c>
      <c r="K611" s="2" t="s">
        <v>66</v>
      </c>
      <c r="L611" s="2">
        <v>1</v>
      </c>
      <c r="M611" s="2">
        <v>680</v>
      </c>
      <c r="N611" s="2">
        <v>680</v>
      </c>
      <c r="O611" s="12">
        <v>1</v>
      </c>
      <c r="P611" s="7"/>
      <c r="Q611" s="7"/>
      <c r="R611" s="14" t="s">
        <v>113</v>
      </c>
      <c r="S611" s="2" t="s">
        <v>1453</v>
      </c>
      <c r="T611" s="7"/>
      <c r="U611" s="7"/>
      <c r="V611" s="7"/>
      <c r="W611" s="2" t="s">
        <v>54</v>
      </c>
      <c r="X611" s="6" t="s">
        <v>86</v>
      </c>
      <c r="Y611" s="6"/>
      <c r="Z611" s="7"/>
      <c r="AA611" s="7"/>
      <c r="AB611" s="7"/>
      <c r="AC611" s="7"/>
      <c r="AD611" s="7"/>
      <c r="AE611" s="7"/>
    </row>
    <row r="612" spans="1:31" x14ac:dyDescent="0.15">
      <c r="A612" s="4">
        <v>42390</v>
      </c>
      <c r="B612" s="5" t="s">
        <v>1456</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x14ac:dyDescent="0.15">
      <c r="A613" s="4">
        <v>42390</v>
      </c>
      <c r="B613" s="5" t="s">
        <v>1457</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300</v>
      </c>
      <c r="T613" s="7"/>
      <c r="U613" s="7"/>
      <c r="V613" s="7"/>
      <c r="W613" s="2" t="s">
        <v>54</v>
      </c>
      <c r="X613" s="6" t="s">
        <v>86</v>
      </c>
      <c r="Y613" s="6"/>
      <c r="Z613" s="7"/>
      <c r="AA613" s="7"/>
      <c r="AB613" s="7"/>
      <c r="AC613" s="7"/>
      <c r="AD613" s="7"/>
      <c r="AE613" s="7"/>
    </row>
    <row r="614" spans="1:31" x14ac:dyDescent="0.15">
      <c r="A614" s="4">
        <v>42390</v>
      </c>
      <c r="B614" s="5" t="s">
        <v>1458</v>
      </c>
      <c r="C614" s="2">
        <v>11</v>
      </c>
      <c r="D614" s="6" t="s">
        <v>224</v>
      </c>
      <c r="E614" s="6"/>
      <c r="F614" s="2" t="s">
        <v>1099</v>
      </c>
      <c r="G614" s="2" t="s">
        <v>262</v>
      </c>
      <c r="H614" s="2" t="s">
        <v>62</v>
      </c>
      <c r="I614" s="2" t="s">
        <v>757</v>
      </c>
      <c r="J614" s="6" t="s">
        <v>63</v>
      </c>
      <c r="K614" s="2" t="s">
        <v>66</v>
      </c>
      <c r="L614" s="2">
        <v>1</v>
      </c>
      <c r="M614" s="2">
        <v>500</v>
      </c>
      <c r="N614" s="2">
        <v>500</v>
      </c>
      <c r="O614" s="12">
        <v>1</v>
      </c>
      <c r="P614" s="7"/>
      <c r="Q614" s="7"/>
      <c r="R614" s="14" t="s">
        <v>65</v>
      </c>
      <c r="S614" s="2" t="s">
        <v>1459</v>
      </c>
      <c r="T614" s="2">
        <v>18600001022</v>
      </c>
      <c r="U614" s="7"/>
      <c r="V614" s="7"/>
      <c r="W614" s="2" t="s">
        <v>54</v>
      </c>
      <c r="X614" s="6" t="s">
        <v>86</v>
      </c>
      <c r="Y614" s="6"/>
      <c r="Z614" s="7"/>
      <c r="AA614" s="7"/>
      <c r="AB614" s="7"/>
      <c r="AC614" s="7"/>
      <c r="AD614" s="7"/>
      <c r="AE614" s="7"/>
    </row>
    <row r="615" spans="1:31" x14ac:dyDescent="0.15">
      <c r="A615" s="4">
        <v>42390</v>
      </c>
      <c r="B615" s="5" t="s">
        <v>1458</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1459</v>
      </c>
      <c r="T615" s="7"/>
      <c r="U615" s="7"/>
      <c r="V615" s="7"/>
      <c r="W615" s="2" t="s">
        <v>54</v>
      </c>
      <c r="X615" s="6" t="s">
        <v>86</v>
      </c>
      <c r="Y615" s="6"/>
      <c r="Z615" s="7"/>
      <c r="AA615" s="7"/>
      <c r="AB615" s="7"/>
      <c r="AC615" s="7"/>
      <c r="AD615" s="7"/>
      <c r="AE615" s="7"/>
    </row>
    <row r="616" spans="1:31" x14ac:dyDescent="0.15">
      <c r="A616" s="4">
        <v>42390</v>
      </c>
      <c r="B616" s="5" t="s">
        <v>1458</v>
      </c>
      <c r="C616" s="2">
        <v>11</v>
      </c>
      <c r="D616" s="6" t="s">
        <v>50</v>
      </c>
      <c r="E616" s="6" t="s">
        <v>167</v>
      </c>
      <c r="F616" s="2" t="s">
        <v>1460</v>
      </c>
      <c r="G616" s="2" t="s">
        <v>187</v>
      </c>
      <c r="H616" s="2" t="s">
        <v>62</v>
      </c>
      <c r="I616" s="2" t="s">
        <v>72</v>
      </c>
      <c r="J616" s="6" t="s">
        <v>63</v>
      </c>
      <c r="K616" s="2" t="s">
        <v>66</v>
      </c>
      <c r="L616" s="2">
        <v>1</v>
      </c>
      <c r="M616" s="2">
        <v>311</v>
      </c>
      <c r="N616" s="2">
        <v>248</v>
      </c>
      <c r="O616" s="12">
        <v>0.797427652733119</v>
      </c>
      <c r="P616" s="7"/>
      <c r="Q616" s="7"/>
      <c r="R616" s="14" t="s">
        <v>65</v>
      </c>
      <c r="S616" s="2" t="s">
        <v>1459</v>
      </c>
      <c r="T616" s="7"/>
      <c r="U616" s="7"/>
      <c r="V616" s="7"/>
      <c r="W616" s="2" t="s">
        <v>54</v>
      </c>
      <c r="X616" s="6" t="s">
        <v>86</v>
      </c>
      <c r="Y616" s="6"/>
      <c r="Z616" s="7"/>
      <c r="AA616" s="7"/>
      <c r="AB616" s="7"/>
      <c r="AC616" s="7"/>
      <c r="AD616" s="7"/>
      <c r="AE616" s="7"/>
    </row>
    <row r="617" spans="1:31" x14ac:dyDescent="0.15">
      <c r="A617" s="4">
        <v>42390</v>
      </c>
      <c r="B617" s="5" t="s">
        <v>1461</v>
      </c>
      <c r="C617" s="2">
        <v>12</v>
      </c>
      <c r="D617" s="6" t="s">
        <v>64</v>
      </c>
      <c r="E617" s="6" t="s">
        <v>101</v>
      </c>
      <c r="F617" s="2" t="s">
        <v>1078</v>
      </c>
      <c r="G617" s="2" t="s">
        <v>135</v>
      </c>
      <c r="H617" s="2" t="s">
        <v>44</v>
      </c>
      <c r="I617" s="2" t="s">
        <v>1079</v>
      </c>
      <c r="J617" s="6" t="s">
        <v>55</v>
      </c>
      <c r="K617" s="2" t="s">
        <v>64</v>
      </c>
      <c r="L617" s="2">
        <v>1</v>
      </c>
      <c r="M617" s="2">
        <v>3280</v>
      </c>
      <c r="N617" s="2">
        <v>1968</v>
      </c>
      <c r="O617" s="12">
        <v>0.6</v>
      </c>
      <c r="P617" s="2"/>
      <c r="Q617" s="2"/>
      <c r="R617" s="14" t="s">
        <v>256</v>
      </c>
      <c r="S617" s="2" t="s">
        <v>1462</v>
      </c>
      <c r="T617" s="2"/>
      <c r="U617" s="2"/>
      <c r="V617" s="2"/>
      <c r="W617" s="2" t="s">
        <v>54</v>
      </c>
      <c r="X617" s="6" t="s">
        <v>86</v>
      </c>
      <c r="Y617" s="6"/>
      <c r="Z617" s="2"/>
      <c r="AA617" s="2"/>
      <c r="AB617" s="15"/>
      <c r="AC617" s="2"/>
      <c r="AD617" s="2"/>
      <c r="AE617" s="2"/>
    </row>
    <row r="618" spans="1:31" x14ac:dyDescent="0.15">
      <c r="A618" s="4">
        <v>42390</v>
      </c>
      <c r="B618" s="5" t="s">
        <v>1461</v>
      </c>
      <c r="C618" s="2">
        <v>12</v>
      </c>
      <c r="D618" s="6" t="s">
        <v>83</v>
      </c>
      <c r="E618" s="6" t="s">
        <v>79</v>
      </c>
      <c r="F618" s="2" t="s">
        <v>1463</v>
      </c>
      <c r="G618" s="2" t="s">
        <v>94</v>
      </c>
      <c r="H618" s="2" t="s">
        <v>44</v>
      </c>
      <c r="I618" s="2">
        <v>37</v>
      </c>
      <c r="J618" s="6" t="s">
        <v>55</v>
      </c>
      <c r="K618" s="2" t="s">
        <v>64</v>
      </c>
      <c r="L618" s="2">
        <v>1</v>
      </c>
      <c r="M618" s="2">
        <v>2400</v>
      </c>
      <c r="N618" s="2">
        <v>1440</v>
      </c>
      <c r="O618" s="12">
        <v>0.6</v>
      </c>
      <c r="P618" s="7"/>
      <c r="Q618" s="7"/>
      <c r="R618" s="14" t="s">
        <v>256</v>
      </c>
      <c r="S618" s="2" t="s">
        <v>1462</v>
      </c>
      <c r="T618" s="7"/>
      <c r="U618" s="7"/>
      <c r="V618" s="7"/>
      <c r="W618" s="2" t="s">
        <v>54</v>
      </c>
      <c r="X618" s="6" t="s">
        <v>86</v>
      </c>
      <c r="Y618" s="6"/>
      <c r="Z618" s="7"/>
      <c r="AA618" s="7"/>
      <c r="AB618" s="7"/>
      <c r="AC618" s="7"/>
      <c r="AD618" s="7"/>
      <c r="AE618" s="7"/>
    </row>
    <row r="619" spans="1:31" x14ac:dyDescent="0.15">
      <c r="A619" s="4">
        <v>42390</v>
      </c>
      <c r="B619" s="5" t="s">
        <v>1461</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256</v>
      </c>
      <c r="S619" s="2" t="s">
        <v>1462</v>
      </c>
      <c r="T619" s="7"/>
      <c r="U619" s="7"/>
      <c r="V619" s="7"/>
      <c r="W619" s="2" t="s">
        <v>54</v>
      </c>
      <c r="X619" s="6" t="s">
        <v>86</v>
      </c>
      <c r="Y619" s="6"/>
      <c r="Z619" s="7"/>
      <c r="AA619" s="7"/>
      <c r="AB619" s="7"/>
      <c r="AC619" s="7"/>
      <c r="AD619" s="7"/>
      <c r="AE619" s="7"/>
    </row>
    <row r="620" spans="1:31" x14ac:dyDescent="0.15">
      <c r="A620" s="4">
        <v>42391</v>
      </c>
      <c r="B620" s="5" t="s">
        <v>1464</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x14ac:dyDescent="0.15">
      <c r="A621" s="4">
        <v>42391</v>
      </c>
      <c r="B621" s="5" t="s">
        <v>1465</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x14ac:dyDescent="0.15">
      <c r="A622" s="4">
        <v>42391</v>
      </c>
      <c r="B622" s="5" t="s">
        <v>1466</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1467</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1468</v>
      </c>
      <c r="T623" s="2">
        <v>18611031062</v>
      </c>
      <c r="U623" s="7"/>
      <c r="V623" s="7"/>
      <c r="W623" s="2" t="s">
        <v>54</v>
      </c>
      <c r="X623" s="6" t="s">
        <v>86</v>
      </c>
      <c r="Y623" s="6"/>
      <c r="Z623" s="7"/>
      <c r="AA623" s="7"/>
      <c r="AB623" s="7"/>
      <c r="AC623" s="7"/>
      <c r="AD623" s="7"/>
      <c r="AE623" s="7"/>
    </row>
    <row r="624" spans="1:31" x14ac:dyDescent="0.15">
      <c r="A624" s="4">
        <v>42391</v>
      </c>
      <c r="B624" s="5" t="s">
        <v>1469</v>
      </c>
      <c r="C624" s="2">
        <v>5</v>
      </c>
      <c r="D624" s="6" t="s">
        <v>50</v>
      </c>
      <c r="E624" s="6" t="s">
        <v>1304</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1470</v>
      </c>
      <c r="C625" s="2">
        <v>6</v>
      </c>
      <c r="D625" s="6" t="s">
        <v>66</v>
      </c>
      <c r="E625" s="6" t="s">
        <v>120</v>
      </c>
      <c r="F625" s="2" t="s">
        <v>184</v>
      </c>
      <c r="G625" s="2" t="s">
        <v>163</v>
      </c>
      <c r="H625" s="2" t="s">
        <v>44</v>
      </c>
      <c r="I625" s="2" t="s">
        <v>1311</v>
      </c>
      <c r="J625" s="6" t="s">
        <v>45</v>
      </c>
      <c r="K625" s="2" t="s">
        <v>66</v>
      </c>
      <c r="L625" s="2">
        <v>1</v>
      </c>
      <c r="M625" s="2">
        <v>7900</v>
      </c>
      <c r="N625" s="2">
        <v>4999</v>
      </c>
      <c r="O625" s="12">
        <v>0.63278481012658205</v>
      </c>
      <c r="P625" s="7"/>
      <c r="Q625" s="7"/>
      <c r="R625" s="14" t="s">
        <v>65</v>
      </c>
      <c r="S625" s="2" t="s">
        <v>1471</v>
      </c>
      <c r="T625" s="2">
        <v>13693067787</v>
      </c>
      <c r="U625" s="7"/>
      <c r="V625" s="7"/>
      <c r="W625" s="2" t="s">
        <v>54</v>
      </c>
      <c r="X625" s="6" t="s">
        <v>86</v>
      </c>
      <c r="Y625" s="6"/>
      <c r="Z625" s="7"/>
    </row>
    <row r="626" spans="1:26" x14ac:dyDescent="0.15">
      <c r="A626" s="4">
        <v>42391</v>
      </c>
      <c r="B626" s="5" t="s">
        <v>1470</v>
      </c>
      <c r="C626" s="2">
        <v>6</v>
      </c>
      <c r="D626" s="6" t="s">
        <v>143</v>
      </c>
      <c r="E626" s="6" t="s">
        <v>120</v>
      </c>
      <c r="F626" s="2" t="s">
        <v>1472</v>
      </c>
      <c r="G626" s="2" t="s">
        <v>163</v>
      </c>
      <c r="H626" s="2" t="s">
        <v>44</v>
      </c>
      <c r="I626" s="2">
        <v>26.5</v>
      </c>
      <c r="J626" s="6" t="s">
        <v>45</v>
      </c>
      <c r="K626" s="2" t="s">
        <v>66</v>
      </c>
      <c r="L626" s="2">
        <v>1</v>
      </c>
      <c r="M626" s="2">
        <v>3940</v>
      </c>
      <c r="N626" s="2">
        <v>3104</v>
      </c>
      <c r="O626" s="12">
        <v>0.78781725888324905</v>
      </c>
      <c r="P626" s="7"/>
      <c r="Q626" s="7"/>
      <c r="R626" s="14" t="s">
        <v>65</v>
      </c>
      <c r="S626" s="2" t="s">
        <v>1471</v>
      </c>
      <c r="T626" s="7"/>
      <c r="U626" s="7"/>
      <c r="V626" s="7"/>
      <c r="W626" s="2" t="s">
        <v>54</v>
      </c>
      <c r="X626" s="6" t="s">
        <v>86</v>
      </c>
      <c r="Y626" s="6"/>
      <c r="Z626" s="7"/>
    </row>
    <row r="627" spans="1:26" x14ac:dyDescent="0.15">
      <c r="A627" s="4">
        <v>42391</v>
      </c>
      <c r="B627" s="5" t="s">
        <v>1470</v>
      </c>
      <c r="C627" s="2">
        <v>6</v>
      </c>
      <c r="D627" s="6" t="s">
        <v>146</v>
      </c>
      <c r="E627" s="6" t="s">
        <v>120</v>
      </c>
      <c r="F627" s="2" t="s">
        <v>1473</v>
      </c>
      <c r="G627" s="2" t="s">
        <v>163</v>
      </c>
      <c r="H627" s="2" t="s">
        <v>44</v>
      </c>
      <c r="I627" s="2" t="s">
        <v>754</v>
      </c>
      <c r="J627" s="6" t="s">
        <v>45</v>
      </c>
      <c r="K627" s="2" t="s">
        <v>66</v>
      </c>
      <c r="L627" s="2">
        <v>1</v>
      </c>
      <c r="M627" s="2">
        <v>1130</v>
      </c>
      <c r="N627" s="2">
        <v>1017</v>
      </c>
      <c r="O627" s="12">
        <v>0.9</v>
      </c>
      <c r="P627" s="7"/>
      <c r="Q627" s="7"/>
      <c r="R627" s="14" t="s">
        <v>65</v>
      </c>
      <c r="S627" s="2" t="s">
        <v>1471</v>
      </c>
      <c r="T627" s="7"/>
      <c r="U627" s="7"/>
      <c r="V627" s="7"/>
      <c r="W627" s="2" t="s">
        <v>54</v>
      </c>
      <c r="X627" s="6" t="s">
        <v>86</v>
      </c>
      <c r="Y627" s="6"/>
      <c r="Z627" s="7"/>
    </row>
    <row r="628" spans="1:26" x14ac:dyDescent="0.15">
      <c r="A628" s="4">
        <v>42391</v>
      </c>
      <c r="B628" s="5" t="s">
        <v>1470</v>
      </c>
      <c r="C628" s="2">
        <v>6</v>
      </c>
      <c r="D628" s="6" t="s">
        <v>111</v>
      </c>
      <c r="E628" s="6" t="s">
        <v>112</v>
      </c>
      <c r="F628" s="7"/>
      <c r="G628" s="2" t="s">
        <v>175</v>
      </c>
      <c r="H628" s="2" t="s">
        <v>62</v>
      </c>
      <c r="I628" s="2" t="s">
        <v>851</v>
      </c>
      <c r="J628" s="6" t="s">
        <v>45</v>
      </c>
      <c r="K628" s="2" t="s">
        <v>66</v>
      </c>
      <c r="L628" s="2">
        <v>1</v>
      </c>
      <c r="M628" s="2">
        <v>280</v>
      </c>
      <c r="N628" s="2">
        <v>280</v>
      </c>
      <c r="O628" s="12">
        <v>1</v>
      </c>
      <c r="P628" s="7"/>
      <c r="Q628" s="7"/>
      <c r="R628" s="14" t="s">
        <v>65</v>
      </c>
      <c r="S628" s="2" t="s">
        <v>1471</v>
      </c>
      <c r="T628" s="7"/>
      <c r="U628" s="7"/>
      <c r="V628" s="7"/>
      <c r="W628" s="2" t="s">
        <v>54</v>
      </c>
      <c r="X628" s="6" t="s">
        <v>86</v>
      </c>
      <c r="Y628" s="6"/>
      <c r="Z628" s="7"/>
    </row>
    <row r="629" spans="1:26" x14ac:dyDescent="0.15">
      <c r="A629" s="4">
        <v>42392</v>
      </c>
      <c r="B629" s="5" t="s">
        <v>1474</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1475</v>
      </c>
      <c r="C630" s="2">
        <v>2</v>
      </c>
      <c r="D630" s="6" t="s">
        <v>100</v>
      </c>
      <c r="E630" s="6" t="s">
        <v>126</v>
      </c>
      <c r="F630" s="2" t="s">
        <v>776</v>
      </c>
      <c r="G630" s="2" t="s">
        <v>1476</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x14ac:dyDescent="0.15">
      <c r="A631" s="4">
        <v>42392</v>
      </c>
      <c r="B631" s="5" t="s">
        <v>1477</v>
      </c>
      <c r="C631" s="2">
        <v>3</v>
      </c>
      <c r="D631" s="6" t="s">
        <v>90</v>
      </c>
      <c r="E631" s="6" t="s">
        <v>91</v>
      </c>
      <c r="F631" s="2" t="s">
        <v>1478</v>
      </c>
      <c r="G631" s="2" t="s">
        <v>1263</v>
      </c>
      <c r="H631" s="2" t="s">
        <v>44</v>
      </c>
      <c r="I631" s="2" t="s">
        <v>72</v>
      </c>
      <c r="J631" s="6" t="s">
        <v>45</v>
      </c>
      <c r="K631" s="2" t="s">
        <v>66</v>
      </c>
      <c r="L631" s="2">
        <v>1</v>
      </c>
      <c r="M631" s="2">
        <v>1990</v>
      </c>
      <c r="N631" s="2">
        <v>1194</v>
      </c>
      <c r="O631" s="12">
        <v>0.6</v>
      </c>
      <c r="P631" s="7"/>
      <c r="Q631" s="7"/>
      <c r="R631" s="14" t="s">
        <v>256</v>
      </c>
      <c r="S631" s="2" t="s">
        <v>54</v>
      </c>
      <c r="T631" s="7"/>
      <c r="U631" s="7"/>
      <c r="V631" s="7"/>
      <c r="W631" s="2" t="s">
        <v>54</v>
      </c>
      <c r="X631" s="6" t="s">
        <v>257</v>
      </c>
      <c r="Y631" s="6"/>
      <c r="Z631" s="7"/>
    </row>
    <row r="632" spans="1:26" x14ac:dyDescent="0.15">
      <c r="A632" s="4">
        <v>42392</v>
      </c>
      <c r="B632" s="5" t="s">
        <v>1479</v>
      </c>
      <c r="C632" s="2">
        <v>4</v>
      </c>
      <c r="D632" s="6" t="s">
        <v>102</v>
      </c>
      <c r="E632" s="6" t="s">
        <v>130</v>
      </c>
      <c r="F632" s="7"/>
      <c r="G632" s="2" t="s">
        <v>1263</v>
      </c>
      <c r="H632" s="2" t="s">
        <v>62</v>
      </c>
      <c r="I632" s="2" t="s">
        <v>180</v>
      </c>
      <c r="J632" s="6" t="s">
        <v>45</v>
      </c>
      <c r="K632" s="2" t="s">
        <v>64</v>
      </c>
      <c r="L632" s="2">
        <v>1</v>
      </c>
      <c r="M632" s="2">
        <v>700</v>
      </c>
      <c r="N632" s="2">
        <v>700</v>
      </c>
      <c r="O632" s="12">
        <v>1</v>
      </c>
      <c r="P632" s="7"/>
      <c r="Q632" s="7"/>
      <c r="R632" s="14" t="s">
        <v>113</v>
      </c>
      <c r="S632" s="2" t="s">
        <v>292</v>
      </c>
      <c r="T632" s="7"/>
      <c r="U632" s="7"/>
      <c r="V632" s="7"/>
      <c r="W632" s="2" t="s">
        <v>54</v>
      </c>
      <c r="X632" s="6" t="s">
        <v>78</v>
      </c>
      <c r="Y632" s="6"/>
      <c r="Z632" s="2" t="s">
        <v>281</v>
      </c>
    </row>
    <row r="633" spans="1:26" x14ac:dyDescent="0.15">
      <c r="A633" s="4">
        <v>42392</v>
      </c>
      <c r="B633" s="5" t="s">
        <v>1480</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1481</v>
      </c>
      <c r="T633" s="7"/>
      <c r="U633" s="7"/>
      <c r="V633" s="7"/>
      <c r="W633" s="2" t="s">
        <v>198</v>
      </c>
      <c r="X633" s="6" t="s">
        <v>78</v>
      </c>
      <c r="Y633" s="6"/>
      <c r="Z633" s="7"/>
    </row>
    <row r="634" spans="1:26" x14ac:dyDescent="0.15">
      <c r="A634" s="4">
        <v>42393</v>
      </c>
      <c r="B634" s="5" t="s">
        <v>1482</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1483</v>
      </c>
      <c r="C635" s="2">
        <v>2</v>
      </c>
      <c r="D635" s="6" t="s">
        <v>146</v>
      </c>
      <c r="E635" s="6" t="s">
        <v>474</v>
      </c>
      <c r="F635" s="7"/>
      <c r="G635" s="2" t="s">
        <v>147</v>
      </c>
      <c r="H635" s="2" t="s">
        <v>44</v>
      </c>
      <c r="I635" s="2" t="s">
        <v>734</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1484</v>
      </c>
      <c r="C636" s="2">
        <v>3</v>
      </c>
      <c r="D636" s="6" t="s">
        <v>132</v>
      </c>
      <c r="E636" s="6" t="s">
        <v>112</v>
      </c>
      <c r="F636" s="7"/>
      <c r="G636" s="2" t="s">
        <v>1485</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1486</v>
      </c>
      <c r="C637" s="2">
        <v>4</v>
      </c>
      <c r="D637" s="6" t="s">
        <v>50</v>
      </c>
      <c r="E637" s="6" t="s">
        <v>591</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1487</v>
      </c>
      <c r="C638" s="2">
        <v>5</v>
      </c>
      <c r="D638" s="6" t="s">
        <v>75</v>
      </c>
      <c r="E638" s="6" t="s">
        <v>185</v>
      </c>
      <c r="F638" s="2" t="s">
        <v>979</v>
      </c>
      <c r="G638" s="2" t="s">
        <v>310</v>
      </c>
      <c r="H638" s="2" t="s">
        <v>44</v>
      </c>
      <c r="I638" s="2" t="s">
        <v>53</v>
      </c>
      <c r="J638" s="6" t="s">
        <v>45</v>
      </c>
      <c r="K638" s="2" t="s">
        <v>64</v>
      </c>
      <c r="L638" s="2">
        <v>1</v>
      </c>
      <c r="M638" s="2">
        <v>228</v>
      </c>
      <c r="N638" s="2">
        <v>228</v>
      </c>
      <c r="O638" s="12">
        <v>1</v>
      </c>
      <c r="P638" s="7"/>
      <c r="Q638" s="7"/>
      <c r="R638" s="14" t="s">
        <v>113</v>
      </c>
      <c r="S638" s="2" t="s">
        <v>1006</v>
      </c>
      <c r="T638" s="7"/>
      <c r="U638" s="7"/>
      <c r="V638" s="7"/>
      <c r="W638" s="2" t="s">
        <v>54</v>
      </c>
      <c r="X638" s="6" t="s">
        <v>49</v>
      </c>
      <c r="Y638" s="6"/>
      <c r="Z638" s="7"/>
    </row>
    <row r="639" spans="1:26" x14ac:dyDescent="0.15">
      <c r="A639" s="4">
        <v>42393</v>
      </c>
      <c r="B639" s="5" t="s">
        <v>1488</v>
      </c>
      <c r="C639" s="2">
        <v>6</v>
      </c>
      <c r="D639" s="6" t="s">
        <v>224</v>
      </c>
      <c r="E639" s="6"/>
      <c r="F639" s="2" t="s">
        <v>932</v>
      </c>
      <c r="G639" s="2" t="s">
        <v>147</v>
      </c>
      <c r="H639" s="2" t="s">
        <v>62</v>
      </c>
      <c r="I639" s="2" t="s">
        <v>757</v>
      </c>
      <c r="J639" s="6" t="s">
        <v>63</v>
      </c>
      <c r="K639" s="2" t="s">
        <v>66</v>
      </c>
      <c r="L639" s="2">
        <v>1</v>
      </c>
      <c r="M639" s="2">
        <v>500</v>
      </c>
      <c r="N639" s="2">
        <v>500</v>
      </c>
      <c r="O639" s="12">
        <v>1</v>
      </c>
      <c r="P639" s="7"/>
      <c r="Q639" s="7"/>
      <c r="R639" s="14" t="s">
        <v>142</v>
      </c>
      <c r="S639" s="2" t="s">
        <v>296</v>
      </c>
      <c r="T639" s="2">
        <v>13910601828</v>
      </c>
      <c r="U639" s="2" t="s">
        <v>1489</v>
      </c>
      <c r="V639" s="7"/>
      <c r="W639" s="2" t="s">
        <v>54</v>
      </c>
      <c r="X639" s="6" t="s">
        <v>86</v>
      </c>
      <c r="Y639" s="6"/>
      <c r="Z639" s="7"/>
    </row>
    <row r="640" spans="1:26" x14ac:dyDescent="0.15">
      <c r="A640" s="4">
        <v>42393</v>
      </c>
      <c r="B640" s="5" t="s">
        <v>1488</v>
      </c>
      <c r="C640" s="2">
        <v>6</v>
      </c>
      <c r="D640" s="6" t="s">
        <v>224</v>
      </c>
      <c r="E640" s="6"/>
      <c r="F640" s="2" t="s">
        <v>1490</v>
      </c>
      <c r="G640" s="2" t="s">
        <v>229</v>
      </c>
      <c r="H640" s="2" t="s">
        <v>62</v>
      </c>
      <c r="I640" s="2" t="s">
        <v>734</v>
      </c>
      <c r="J640" s="6" t="s">
        <v>63</v>
      </c>
      <c r="K640" s="2" t="s">
        <v>66</v>
      </c>
      <c r="L640" s="2">
        <v>1</v>
      </c>
      <c r="M640" s="2">
        <v>500</v>
      </c>
      <c r="N640" s="2">
        <v>500</v>
      </c>
      <c r="O640" s="12">
        <v>1</v>
      </c>
      <c r="P640" s="7"/>
      <c r="Q640" s="7"/>
      <c r="R640" s="14" t="s">
        <v>142</v>
      </c>
      <c r="S640" s="2" t="s">
        <v>296</v>
      </c>
      <c r="T640" s="7"/>
      <c r="U640" s="2" t="s">
        <v>1489</v>
      </c>
      <c r="V640" s="7"/>
      <c r="W640" s="2" t="s">
        <v>54</v>
      </c>
      <c r="X640" s="6" t="s">
        <v>86</v>
      </c>
      <c r="Y640" s="6"/>
      <c r="Z640" s="7"/>
    </row>
    <row r="641" spans="1:31" x14ac:dyDescent="0.15">
      <c r="A641" s="4">
        <v>42393</v>
      </c>
      <c r="B641" s="5" t="s">
        <v>1491</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300</v>
      </c>
      <c r="T641" s="2"/>
      <c r="U641" s="2"/>
      <c r="V641" s="2"/>
      <c r="W641" s="2" t="s">
        <v>54</v>
      </c>
      <c r="X641" s="6" t="s">
        <v>49</v>
      </c>
      <c r="Y641" s="6"/>
      <c r="Z641" s="2"/>
      <c r="AA641" s="2"/>
      <c r="AB641" s="15"/>
      <c r="AC641" s="2"/>
      <c r="AD641" s="2"/>
      <c r="AE641" s="2"/>
    </row>
    <row r="642" spans="1:31" x14ac:dyDescent="0.15">
      <c r="A642" s="4">
        <v>42393</v>
      </c>
      <c r="B642" s="5" t="s">
        <v>1492</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1493</v>
      </c>
      <c r="T642" s="2">
        <v>13512230201</v>
      </c>
      <c r="U642" s="7"/>
      <c r="V642" s="7"/>
      <c r="W642" s="2" t="s">
        <v>54</v>
      </c>
      <c r="X642" s="6" t="s">
        <v>86</v>
      </c>
      <c r="Y642" s="6"/>
      <c r="Z642" s="7"/>
      <c r="AA642" s="7"/>
      <c r="AB642" s="7"/>
      <c r="AC642" s="7"/>
      <c r="AD642" s="7"/>
      <c r="AE642" s="7"/>
    </row>
    <row r="643" spans="1:31" x14ac:dyDescent="0.15">
      <c r="A643" s="4">
        <v>42393</v>
      </c>
      <c r="B643" s="5" t="s">
        <v>1494</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1493</v>
      </c>
      <c r="T643" s="7"/>
      <c r="U643" s="7"/>
      <c r="V643" s="7"/>
      <c r="W643" s="2" t="s">
        <v>54</v>
      </c>
      <c r="X643" s="6" t="s">
        <v>86</v>
      </c>
      <c r="Y643" s="6"/>
      <c r="Z643" s="7"/>
      <c r="AA643" s="7"/>
      <c r="AB643" s="7"/>
      <c r="AC643" s="7"/>
      <c r="AD643" s="7"/>
      <c r="AE643" s="7"/>
    </row>
    <row r="644" spans="1:31" x14ac:dyDescent="0.15">
      <c r="A644" s="4">
        <v>42393</v>
      </c>
      <c r="B644" s="5" t="s">
        <v>1494</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1493</v>
      </c>
      <c r="T644" s="7"/>
      <c r="U644" s="7"/>
      <c r="V644" s="7"/>
      <c r="W644" s="2" t="s">
        <v>54</v>
      </c>
      <c r="X644" s="6" t="s">
        <v>86</v>
      </c>
      <c r="Y644" s="6"/>
      <c r="Z644" s="7"/>
      <c r="AA644" s="7"/>
      <c r="AB644" s="7"/>
      <c r="AC644" s="7"/>
      <c r="AD644" s="7"/>
      <c r="AE644" s="7"/>
    </row>
    <row r="645" spans="1:31" x14ac:dyDescent="0.15">
      <c r="A645" s="4">
        <v>42393</v>
      </c>
      <c r="B645" s="5" t="s">
        <v>1494</v>
      </c>
      <c r="C645" s="2">
        <v>9</v>
      </c>
      <c r="D645" s="6" t="s">
        <v>50</v>
      </c>
      <c r="E645" s="6" t="s">
        <v>591</v>
      </c>
      <c r="F645" s="7"/>
      <c r="G645" s="2" t="s">
        <v>135</v>
      </c>
      <c r="H645" s="2" t="s">
        <v>44</v>
      </c>
      <c r="I645" s="2" t="s">
        <v>53</v>
      </c>
      <c r="J645" s="6" t="s">
        <v>55</v>
      </c>
      <c r="K645" s="2" t="s">
        <v>64</v>
      </c>
      <c r="L645" s="2">
        <v>1</v>
      </c>
      <c r="M645" s="2">
        <v>50</v>
      </c>
      <c r="N645" s="2">
        <v>50</v>
      </c>
      <c r="O645" s="12">
        <v>1</v>
      </c>
      <c r="P645" s="7"/>
      <c r="Q645" s="7"/>
      <c r="R645" s="14" t="s">
        <v>65</v>
      </c>
      <c r="S645" s="2" t="s">
        <v>1493</v>
      </c>
      <c r="T645" s="7"/>
      <c r="U645" s="7"/>
      <c r="V645" s="7"/>
      <c r="W645" s="2" t="s">
        <v>54</v>
      </c>
      <c r="X645" s="6" t="s">
        <v>86</v>
      </c>
      <c r="Y645" s="6"/>
      <c r="Z645" s="7"/>
      <c r="AA645" s="7"/>
      <c r="AB645" s="7"/>
      <c r="AC645" s="7"/>
      <c r="AD645" s="7"/>
      <c r="AE645" s="7"/>
    </row>
    <row r="646" spans="1:31" x14ac:dyDescent="0.15">
      <c r="A646" s="4">
        <v>42393</v>
      </c>
      <c r="B646" s="5" t="s">
        <v>1495</v>
      </c>
      <c r="C646" s="2">
        <v>10</v>
      </c>
      <c r="D646" s="6" t="s">
        <v>66</v>
      </c>
      <c r="E646" s="6" t="s">
        <v>120</v>
      </c>
      <c r="F646" s="2" t="s">
        <v>862</v>
      </c>
      <c r="G646" s="2" t="s">
        <v>163</v>
      </c>
      <c r="H646" s="2" t="s">
        <v>44</v>
      </c>
      <c r="I646" s="2" t="s">
        <v>195</v>
      </c>
      <c r="J646" s="6" t="s">
        <v>45</v>
      </c>
      <c r="K646" s="2" t="s">
        <v>66</v>
      </c>
      <c r="L646" s="2">
        <v>1</v>
      </c>
      <c r="M646" s="2">
        <v>2580</v>
      </c>
      <c r="N646" s="2">
        <v>1677</v>
      </c>
      <c r="O646" s="12">
        <v>0.65</v>
      </c>
      <c r="P646" s="7"/>
      <c r="Q646" s="7"/>
      <c r="R646" s="14" t="s">
        <v>113</v>
      </c>
      <c r="S646" s="2" t="s">
        <v>1496</v>
      </c>
      <c r="T646" s="7"/>
      <c r="U646" s="7"/>
      <c r="V646" s="7"/>
      <c r="W646" s="2" t="s">
        <v>220</v>
      </c>
      <c r="X646" s="6" t="s">
        <v>257</v>
      </c>
      <c r="Y646" s="6"/>
      <c r="Z646" s="7"/>
      <c r="AA646" s="7"/>
      <c r="AB646" s="7"/>
      <c r="AC646" s="7"/>
      <c r="AD646" s="7"/>
      <c r="AE646" s="7"/>
    </row>
    <row r="647" spans="1:31" x14ac:dyDescent="0.15">
      <c r="A647" s="4">
        <v>42393</v>
      </c>
      <c r="B647" s="5" t="s">
        <v>1495</v>
      </c>
      <c r="C647" s="2">
        <v>10</v>
      </c>
      <c r="D647" s="6" t="s">
        <v>143</v>
      </c>
      <c r="E647" s="6" t="s">
        <v>120</v>
      </c>
      <c r="F647" s="2" t="s">
        <v>801</v>
      </c>
      <c r="G647" s="2" t="s">
        <v>163</v>
      </c>
      <c r="H647" s="2" t="s">
        <v>44</v>
      </c>
      <c r="I647" s="2">
        <v>27.5</v>
      </c>
      <c r="J647" s="6" t="s">
        <v>45</v>
      </c>
      <c r="K647" s="2" t="s">
        <v>66</v>
      </c>
      <c r="L647" s="2">
        <v>1</v>
      </c>
      <c r="M647" s="2">
        <v>2190</v>
      </c>
      <c r="N647" s="2">
        <v>1314</v>
      </c>
      <c r="O647" s="12">
        <v>0.6</v>
      </c>
      <c r="P647" s="7"/>
      <c r="Q647" s="7"/>
      <c r="R647" s="14" t="s">
        <v>113</v>
      </c>
      <c r="S647" s="2" t="s">
        <v>1496</v>
      </c>
      <c r="T647" s="7"/>
      <c r="U647" s="7"/>
      <c r="V647" s="7"/>
      <c r="W647" s="2" t="s">
        <v>220</v>
      </c>
      <c r="X647" s="6" t="s">
        <v>257</v>
      </c>
      <c r="Y647" s="6"/>
      <c r="Z647" s="7"/>
      <c r="AA647" s="7"/>
      <c r="AB647" s="7"/>
      <c r="AC647" s="7"/>
      <c r="AD647" s="7"/>
      <c r="AE647" s="7"/>
    </row>
    <row r="648" spans="1:31" x14ac:dyDescent="0.15">
      <c r="A648" s="4">
        <v>42393</v>
      </c>
      <c r="B648" s="5" t="s">
        <v>1495</v>
      </c>
      <c r="C648" s="2">
        <v>10</v>
      </c>
      <c r="D648" s="6" t="s">
        <v>69</v>
      </c>
      <c r="E648" s="6" t="s">
        <v>185</v>
      </c>
      <c r="F648" s="2" t="s">
        <v>119</v>
      </c>
      <c r="G648" s="2" t="s">
        <v>261</v>
      </c>
      <c r="H648" s="2" t="s">
        <v>44</v>
      </c>
      <c r="I648" s="2" t="s">
        <v>43</v>
      </c>
      <c r="J648" s="6" t="s">
        <v>45</v>
      </c>
      <c r="K648" s="2" t="s">
        <v>66</v>
      </c>
      <c r="L648" s="2">
        <v>1</v>
      </c>
      <c r="M648" s="2">
        <v>580</v>
      </c>
      <c r="N648" s="2">
        <v>348</v>
      </c>
      <c r="O648" s="12">
        <v>0.6</v>
      </c>
      <c r="P648" s="7"/>
      <c r="Q648" s="7"/>
      <c r="R648" s="14" t="s">
        <v>113</v>
      </c>
      <c r="S648" s="2" t="s">
        <v>1496</v>
      </c>
      <c r="T648" s="7"/>
      <c r="U648" s="7"/>
      <c r="V648" s="7"/>
      <c r="W648" s="2" t="s">
        <v>220</v>
      </c>
      <c r="X648" s="6" t="s">
        <v>257</v>
      </c>
      <c r="Y648" s="6"/>
      <c r="Z648" s="7"/>
      <c r="AA648" s="7"/>
      <c r="AB648" s="7"/>
      <c r="AC648" s="7"/>
      <c r="AD648" s="7"/>
      <c r="AE648" s="7"/>
    </row>
    <row r="649" spans="1:31" x14ac:dyDescent="0.15">
      <c r="A649" s="4">
        <v>42393</v>
      </c>
      <c r="B649" s="5" t="s">
        <v>1495</v>
      </c>
      <c r="C649" s="2">
        <v>10</v>
      </c>
      <c r="D649" s="6" t="s">
        <v>146</v>
      </c>
      <c r="E649" s="6" t="s">
        <v>474</v>
      </c>
      <c r="F649" s="7"/>
      <c r="G649" s="2" t="s">
        <v>147</v>
      </c>
      <c r="H649" s="2" t="s">
        <v>44</v>
      </c>
      <c r="I649" s="2" t="s">
        <v>734</v>
      </c>
      <c r="J649" s="6" t="s">
        <v>45</v>
      </c>
      <c r="K649" s="2" t="s">
        <v>66</v>
      </c>
      <c r="L649" s="2">
        <v>1</v>
      </c>
      <c r="M649" s="2">
        <v>258</v>
      </c>
      <c r="N649" s="2">
        <v>154</v>
      </c>
      <c r="O649" s="12">
        <v>0.59689922480620194</v>
      </c>
      <c r="P649" s="7"/>
      <c r="Q649" s="7"/>
      <c r="R649" s="14" t="s">
        <v>113</v>
      </c>
      <c r="S649" s="2" t="s">
        <v>1496</v>
      </c>
      <c r="T649" s="7"/>
      <c r="U649" s="7"/>
      <c r="V649" s="7"/>
      <c r="W649" s="2" t="s">
        <v>220</v>
      </c>
      <c r="X649" s="6" t="s">
        <v>257</v>
      </c>
      <c r="Y649" s="6"/>
      <c r="Z649" s="7"/>
      <c r="AA649" s="7"/>
      <c r="AB649" s="7"/>
      <c r="AC649" s="7"/>
      <c r="AD649" s="7"/>
      <c r="AE649" s="7"/>
    </row>
    <row r="650" spans="1:31" x14ac:dyDescent="0.15">
      <c r="A650" s="4">
        <v>42393</v>
      </c>
      <c r="B650" s="5" t="s">
        <v>1495</v>
      </c>
      <c r="C650" s="2">
        <v>10</v>
      </c>
      <c r="D650" s="6" t="s">
        <v>647</v>
      </c>
      <c r="E650" s="6" t="s">
        <v>112</v>
      </c>
      <c r="F650" s="7"/>
      <c r="G650" s="2" t="s">
        <v>1114</v>
      </c>
      <c r="H650" s="2" t="s">
        <v>44</v>
      </c>
      <c r="I650" s="2" t="s">
        <v>53</v>
      </c>
      <c r="J650" s="6" t="s">
        <v>45</v>
      </c>
      <c r="K650" s="2" t="s">
        <v>66</v>
      </c>
      <c r="L650" s="2">
        <v>1</v>
      </c>
      <c r="M650" s="2">
        <v>480</v>
      </c>
      <c r="N650" s="2">
        <v>288</v>
      </c>
      <c r="O650" s="12">
        <v>0.6</v>
      </c>
      <c r="P650" s="7"/>
      <c r="Q650" s="7"/>
      <c r="R650" s="14" t="s">
        <v>113</v>
      </c>
      <c r="S650" s="2" t="s">
        <v>1496</v>
      </c>
      <c r="T650" s="7"/>
      <c r="U650" s="7"/>
      <c r="V650" s="7"/>
      <c r="W650" s="2" t="s">
        <v>220</v>
      </c>
      <c r="X650" s="6" t="s">
        <v>257</v>
      </c>
      <c r="Y650" s="6"/>
      <c r="Z650" s="7"/>
      <c r="AA650" s="7"/>
      <c r="AB650" s="7"/>
      <c r="AC650" s="7"/>
      <c r="AD650" s="7"/>
      <c r="AE650" s="7"/>
    </row>
    <row r="651" spans="1:31" x14ac:dyDescent="0.15">
      <c r="A651" s="4">
        <v>42393</v>
      </c>
      <c r="B651" s="5" t="s">
        <v>1495</v>
      </c>
      <c r="C651" s="2">
        <v>10</v>
      </c>
      <c r="D651" s="6" t="s">
        <v>111</v>
      </c>
      <c r="E651" s="6" t="s">
        <v>112</v>
      </c>
      <c r="F651" s="7"/>
      <c r="G651" s="2" t="s">
        <v>1114</v>
      </c>
      <c r="H651" s="2" t="s">
        <v>44</v>
      </c>
      <c r="I651" s="2" t="s">
        <v>170</v>
      </c>
      <c r="J651" s="6" t="s">
        <v>45</v>
      </c>
      <c r="K651" s="2" t="s">
        <v>66</v>
      </c>
      <c r="L651" s="2">
        <v>1</v>
      </c>
      <c r="M651" s="2">
        <v>320</v>
      </c>
      <c r="N651" s="2">
        <v>192</v>
      </c>
      <c r="O651" s="12">
        <v>0.6</v>
      </c>
      <c r="P651" s="7"/>
      <c r="Q651" s="7"/>
      <c r="R651" s="14" t="s">
        <v>113</v>
      </c>
      <c r="S651" s="2" t="s">
        <v>1496</v>
      </c>
      <c r="T651" s="7"/>
      <c r="U651" s="7"/>
      <c r="V651" s="7"/>
      <c r="W651" s="2" t="s">
        <v>220</v>
      </c>
      <c r="X651" s="6" t="s">
        <v>257</v>
      </c>
      <c r="Y651" s="6"/>
      <c r="Z651" s="7"/>
      <c r="AA651" s="7"/>
      <c r="AB651" s="7"/>
      <c r="AC651" s="7"/>
      <c r="AD651" s="7"/>
      <c r="AE651" s="7"/>
    </row>
    <row r="652" spans="1:31" x14ac:dyDescent="0.15">
      <c r="A652" s="4">
        <v>42393</v>
      </c>
      <c r="B652" s="5" t="s">
        <v>1495</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1496</v>
      </c>
      <c r="T652" s="7"/>
      <c r="U652" s="7"/>
      <c r="V652" s="7"/>
      <c r="W652" s="2" t="s">
        <v>220</v>
      </c>
      <c r="X652" s="6" t="s">
        <v>176</v>
      </c>
      <c r="Y652" s="6"/>
      <c r="Z652" s="7"/>
      <c r="AA652" s="7"/>
      <c r="AB652" s="7"/>
      <c r="AC652" s="7"/>
      <c r="AD652" s="7"/>
      <c r="AE652" s="7"/>
    </row>
    <row r="653" spans="1:31" x14ac:dyDescent="0.15">
      <c r="A653" s="4">
        <v>42393</v>
      </c>
      <c r="B653" s="5" t="s">
        <v>1497</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1432</v>
      </c>
      <c r="T653" s="2">
        <v>13311370119</v>
      </c>
      <c r="U653" s="7"/>
      <c r="V653" s="7"/>
      <c r="W653" s="2" t="s">
        <v>54</v>
      </c>
      <c r="X653" s="6" t="s">
        <v>86</v>
      </c>
      <c r="Y653" s="6"/>
      <c r="Z653" s="7"/>
      <c r="AA653" s="7"/>
      <c r="AB653" s="7"/>
      <c r="AC653" s="7"/>
      <c r="AD653" s="7"/>
      <c r="AE653" s="7"/>
    </row>
    <row r="654" spans="1:31" x14ac:dyDescent="0.15">
      <c r="A654" s="4">
        <v>42394</v>
      </c>
      <c r="B654" s="5" t="s">
        <v>1498</v>
      </c>
      <c r="C654" s="2">
        <v>1</v>
      </c>
      <c r="D654" s="6" t="s">
        <v>50</v>
      </c>
      <c r="E654" s="6" t="s">
        <v>591</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371</v>
      </c>
      <c r="X654" s="6" t="s">
        <v>86</v>
      </c>
      <c r="Y654" s="6"/>
      <c r="Z654" s="7"/>
      <c r="AA654" s="7"/>
      <c r="AB654" s="7"/>
      <c r="AC654" s="7"/>
      <c r="AD654" s="7"/>
      <c r="AE654" s="7"/>
    </row>
    <row r="655" spans="1:31" x14ac:dyDescent="0.15">
      <c r="A655" s="4">
        <v>42394</v>
      </c>
      <c r="B655" s="5" t="s">
        <v>1498</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371</v>
      </c>
      <c r="X655" s="6" t="s">
        <v>86</v>
      </c>
      <c r="Y655" s="6"/>
      <c r="Z655" s="7"/>
      <c r="AA655" s="7"/>
      <c r="AB655" s="7"/>
      <c r="AC655" s="7"/>
      <c r="AD655" s="7"/>
      <c r="AE655" s="7"/>
    </row>
    <row r="656" spans="1:31" x14ac:dyDescent="0.15">
      <c r="A656" s="4">
        <v>42394</v>
      </c>
      <c r="B656" s="5" t="s">
        <v>1499</v>
      </c>
      <c r="C656" s="2">
        <v>2</v>
      </c>
      <c r="D656" s="6" t="s">
        <v>92</v>
      </c>
      <c r="E656" s="6" t="s">
        <v>232</v>
      </c>
      <c r="F656" s="2" t="s">
        <v>265</v>
      </c>
      <c r="G656" s="2" t="s">
        <v>94</v>
      </c>
      <c r="H656" s="2" t="s">
        <v>62</v>
      </c>
      <c r="I656" s="2" t="s">
        <v>908</v>
      </c>
      <c r="J656" s="6" t="s">
        <v>63</v>
      </c>
      <c r="K656" s="2" t="s">
        <v>66</v>
      </c>
      <c r="L656" s="2">
        <v>1</v>
      </c>
      <c r="M656" s="2">
        <v>580</v>
      </c>
      <c r="N656" s="2">
        <v>200</v>
      </c>
      <c r="O656" s="12">
        <v>0.34482758620689702</v>
      </c>
      <c r="P656" s="7"/>
      <c r="Q656" s="7"/>
      <c r="R656" s="14" t="s">
        <v>65</v>
      </c>
      <c r="S656" s="2" t="s">
        <v>1500</v>
      </c>
      <c r="T656" s="2">
        <v>13901358081</v>
      </c>
      <c r="U656" s="7"/>
      <c r="V656" s="7"/>
      <c r="W656" s="2" t="s">
        <v>371</v>
      </c>
      <c r="X656" s="6" t="s">
        <v>86</v>
      </c>
      <c r="Y656" s="6"/>
      <c r="Z656" s="7"/>
      <c r="AA656" s="7"/>
      <c r="AB656" s="7"/>
      <c r="AC656" s="7"/>
      <c r="AD656" s="7"/>
      <c r="AE656" s="7"/>
    </row>
    <row r="657" spans="1:31" x14ac:dyDescent="0.15">
      <c r="A657" s="4">
        <v>42394</v>
      </c>
      <c r="B657" s="5" t="s">
        <v>1499</v>
      </c>
      <c r="C657" s="2">
        <v>2</v>
      </c>
      <c r="D657" s="6" t="s">
        <v>90</v>
      </c>
      <c r="E657" s="6" t="s">
        <v>964</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1500</v>
      </c>
      <c r="T657" s="7"/>
      <c r="U657" s="7"/>
      <c r="V657" s="7"/>
      <c r="W657" s="2" t="s">
        <v>371</v>
      </c>
      <c r="X657" s="6" t="s">
        <v>86</v>
      </c>
      <c r="Y657" s="6"/>
      <c r="Z657" s="7"/>
      <c r="AA657" s="7"/>
      <c r="AB657" s="7"/>
      <c r="AC657" s="7"/>
      <c r="AD657" s="7"/>
      <c r="AE657" s="7"/>
    </row>
    <row r="658" spans="1:31" x14ac:dyDescent="0.15">
      <c r="A658" s="4">
        <v>42394</v>
      </c>
      <c r="B658" s="5" t="s">
        <v>1499</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1500</v>
      </c>
      <c r="T658" s="7"/>
      <c r="U658" s="7"/>
      <c r="V658" s="7"/>
      <c r="W658" s="2" t="s">
        <v>371</v>
      </c>
      <c r="X658" s="6" t="s">
        <v>86</v>
      </c>
      <c r="Y658" s="6"/>
      <c r="Z658" s="7"/>
      <c r="AA658" s="7"/>
      <c r="AB658" s="7"/>
      <c r="AC658" s="7"/>
      <c r="AD658" s="7"/>
      <c r="AE658" s="7"/>
    </row>
    <row r="659" spans="1:31" x14ac:dyDescent="0.15">
      <c r="A659" s="4">
        <v>42394</v>
      </c>
      <c r="B659" s="5" t="s">
        <v>1501</v>
      </c>
      <c r="C659" s="2">
        <v>3</v>
      </c>
      <c r="D659" s="6" t="s">
        <v>75</v>
      </c>
      <c r="E659" s="6" t="s">
        <v>76</v>
      </c>
      <c r="F659" s="2" t="s">
        <v>1502</v>
      </c>
      <c r="G659" s="2" t="s">
        <v>261</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371</v>
      </c>
      <c r="X659" s="6" t="s">
        <v>86</v>
      </c>
      <c r="Y659" s="6"/>
      <c r="Z659" s="7"/>
      <c r="AA659" s="7"/>
      <c r="AB659" s="7"/>
      <c r="AC659" s="7"/>
      <c r="AD659" s="7"/>
      <c r="AE659" s="7"/>
    </row>
    <row r="660" spans="1:31" x14ac:dyDescent="0.15">
      <c r="A660" s="4">
        <v>42394</v>
      </c>
      <c r="B660" s="5" t="s">
        <v>1503</v>
      </c>
      <c r="C660" s="2">
        <v>4</v>
      </c>
      <c r="D660" s="6" t="s">
        <v>69</v>
      </c>
      <c r="E660" s="6" t="s">
        <v>185</v>
      </c>
      <c r="F660" s="2" t="s">
        <v>770</v>
      </c>
      <c r="G660" s="2" t="s">
        <v>771</v>
      </c>
      <c r="H660" s="2" t="s">
        <v>44</v>
      </c>
      <c r="I660" s="2" t="s">
        <v>43</v>
      </c>
      <c r="J660" s="6" t="s">
        <v>55</v>
      </c>
      <c r="K660" s="2" t="s">
        <v>66</v>
      </c>
      <c r="L660" s="2">
        <v>1</v>
      </c>
      <c r="M660" s="2">
        <v>1180</v>
      </c>
      <c r="N660" s="2">
        <v>1180</v>
      </c>
      <c r="O660" s="12">
        <v>1</v>
      </c>
      <c r="P660" s="7"/>
      <c r="Q660" s="7"/>
      <c r="R660" s="14" t="s">
        <v>113</v>
      </c>
      <c r="S660" s="2" t="s">
        <v>1427</v>
      </c>
      <c r="T660" s="7"/>
      <c r="U660" s="7"/>
      <c r="V660" s="7"/>
      <c r="W660" s="2" t="s">
        <v>371</v>
      </c>
      <c r="X660" s="6" t="s">
        <v>86</v>
      </c>
      <c r="Y660" s="6"/>
      <c r="Z660" s="7"/>
      <c r="AA660" s="7"/>
      <c r="AB660" s="7"/>
      <c r="AC660" s="7"/>
      <c r="AD660" s="7"/>
      <c r="AE660" s="7"/>
    </row>
    <row r="661" spans="1:31" x14ac:dyDescent="0.15">
      <c r="A661" s="4">
        <v>42394</v>
      </c>
      <c r="B661" s="5" t="s">
        <v>1503</v>
      </c>
      <c r="C661" s="2">
        <v>4</v>
      </c>
      <c r="D661" s="6" t="s">
        <v>75</v>
      </c>
      <c r="E661" s="6" t="s">
        <v>416</v>
      </c>
      <c r="F661" s="2" t="s">
        <v>1350</v>
      </c>
      <c r="G661" s="2" t="s">
        <v>935</v>
      </c>
      <c r="H661" s="2" t="s">
        <v>44</v>
      </c>
      <c r="I661" s="2" t="s">
        <v>53</v>
      </c>
      <c r="J661" s="6" t="s">
        <v>55</v>
      </c>
      <c r="K661" s="2" t="s">
        <v>66</v>
      </c>
      <c r="L661" s="2">
        <v>1</v>
      </c>
      <c r="M661" s="2">
        <v>450</v>
      </c>
      <c r="N661" s="2">
        <v>382</v>
      </c>
      <c r="O661" s="12">
        <v>0.84888888888888903</v>
      </c>
      <c r="P661" s="7"/>
      <c r="Q661" s="7"/>
      <c r="R661" s="14" t="s">
        <v>113</v>
      </c>
      <c r="S661" s="2" t="s">
        <v>1427</v>
      </c>
      <c r="T661" s="7"/>
      <c r="U661" s="7"/>
      <c r="V661" s="7"/>
      <c r="W661" s="2" t="s">
        <v>371</v>
      </c>
      <c r="X661" s="6" t="s">
        <v>86</v>
      </c>
      <c r="Y661" s="6"/>
      <c r="Z661" s="7"/>
      <c r="AA661" s="7"/>
      <c r="AB661" s="7"/>
      <c r="AC661" s="7"/>
      <c r="AD661" s="7"/>
      <c r="AE661" s="7"/>
    </row>
    <row r="662" spans="1:31" x14ac:dyDescent="0.15">
      <c r="A662" s="4">
        <v>42394</v>
      </c>
      <c r="B662" s="5" t="s">
        <v>1503</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1427</v>
      </c>
      <c r="T662" s="7"/>
      <c r="U662" s="7"/>
      <c r="V662" s="7"/>
      <c r="W662" s="2" t="s">
        <v>371</v>
      </c>
      <c r="X662" s="6" t="s">
        <v>86</v>
      </c>
      <c r="Y662" s="6"/>
      <c r="Z662" s="7"/>
      <c r="AA662" s="7"/>
      <c r="AB662" s="7"/>
      <c r="AC662" s="7"/>
      <c r="AD662" s="7"/>
      <c r="AE662" s="7"/>
    </row>
    <row r="663" spans="1:31" x14ac:dyDescent="0.15">
      <c r="A663" s="4">
        <v>42394</v>
      </c>
      <c r="B663" s="5" t="s">
        <v>1503</v>
      </c>
      <c r="C663" s="2">
        <v>4</v>
      </c>
      <c r="D663" s="6" t="s">
        <v>50</v>
      </c>
      <c r="E663" s="6"/>
      <c r="F663" s="2" t="s">
        <v>1504</v>
      </c>
      <c r="G663" s="2" t="s">
        <v>161</v>
      </c>
      <c r="H663" s="2" t="s">
        <v>44</v>
      </c>
      <c r="I663" s="2" t="s">
        <v>53</v>
      </c>
      <c r="J663" s="6" t="s">
        <v>55</v>
      </c>
      <c r="K663" s="2" t="s">
        <v>66</v>
      </c>
      <c r="L663" s="2">
        <v>1</v>
      </c>
      <c r="M663" s="2">
        <v>50</v>
      </c>
      <c r="N663" s="2">
        <v>0</v>
      </c>
      <c r="O663" s="12">
        <v>0</v>
      </c>
      <c r="P663" s="7"/>
      <c r="Q663" s="7"/>
      <c r="R663" s="14" t="s">
        <v>113</v>
      </c>
      <c r="S663" s="2" t="s">
        <v>1427</v>
      </c>
      <c r="T663" s="7"/>
      <c r="U663" s="7"/>
      <c r="V663" s="7"/>
      <c r="W663" s="2" t="s">
        <v>371</v>
      </c>
      <c r="X663" s="6" t="s">
        <v>176</v>
      </c>
      <c r="Y663" s="6"/>
      <c r="Z663" s="7"/>
      <c r="AA663" s="7"/>
      <c r="AB663" s="7"/>
      <c r="AC663" s="7"/>
      <c r="AD663" s="7"/>
      <c r="AE663" s="7"/>
    </row>
    <row r="664" spans="1:31" x14ac:dyDescent="0.15">
      <c r="A664" s="4">
        <v>42394</v>
      </c>
      <c r="B664" s="5" t="s">
        <v>1505</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371</v>
      </c>
      <c r="X664" s="6" t="s">
        <v>49</v>
      </c>
      <c r="Y664" s="6"/>
      <c r="Z664" s="2"/>
      <c r="AA664" s="2"/>
      <c r="AB664" s="15"/>
      <c r="AC664" s="2"/>
      <c r="AD664" s="2"/>
      <c r="AE664" s="2"/>
    </row>
    <row r="665" spans="1:31" x14ac:dyDescent="0.15">
      <c r="A665" s="4">
        <v>42394</v>
      </c>
      <c r="B665" s="5" t="s">
        <v>1506</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371</v>
      </c>
      <c r="X665" s="6" t="s">
        <v>49</v>
      </c>
      <c r="Y665" s="6"/>
      <c r="Z665" s="7"/>
      <c r="AA665" s="7"/>
      <c r="AB665" s="7"/>
      <c r="AC665" s="7"/>
      <c r="AD665" s="7"/>
      <c r="AE665" s="7"/>
    </row>
    <row r="666" spans="1:31" x14ac:dyDescent="0.15">
      <c r="A666" s="4">
        <v>42394</v>
      </c>
      <c r="B666" s="5" t="s">
        <v>1507</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371</v>
      </c>
      <c r="X666" s="6" t="s">
        <v>49</v>
      </c>
      <c r="Y666" s="6"/>
      <c r="Z666" s="7"/>
      <c r="AA666" s="7"/>
      <c r="AB666" s="7"/>
      <c r="AC666" s="7"/>
      <c r="AD666" s="7"/>
      <c r="AE666" s="7"/>
    </row>
    <row r="667" spans="1:31" x14ac:dyDescent="0.15">
      <c r="A667" s="4">
        <v>42394</v>
      </c>
      <c r="B667" s="5" t="s">
        <v>1508</v>
      </c>
      <c r="C667" s="2">
        <v>8</v>
      </c>
      <c r="D667" s="6" t="s">
        <v>90</v>
      </c>
      <c r="E667" s="6" t="s">
        <v>567</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371</v>
      </c>
      <c r="X667" s="6" t="s">
        <v>86</v>
      </c>
      <c r="Y667" s="6"/>
      <c r="Z667" s="7"/>
      <c r="AA667" s="7"/>
      <c r="AB667" s="7"/>
      <c r="AC667" s="7"/>
      <c r="AD667" s="7"/>
      <c r="AE667" s="7"/>
    </row>
    <row r="668" spans="1:31" x14ac:dyDescent="0.15">
      <c r="A668" s="4">
        <v>42394</v>
      </c>
      <c r="B668" s="5" t="s">
        <v>1509</v>
      </c>
      <c r="C668" s="2">
        <v>9</v>
      </c>
      <c r="D668" s="6" t="s">
        <v>224</v>
      </c>
      <c r="E668" s="6"/>
      <c r="F668" s="2" t="s">
        <v>1510</v>
      </c>
      <c r="G668" s="2" t="s">
        <v>134</v>
      </c>
      <c r="H668" s="2" t="s">
        <v>44</v>
      </c>
      <c r="I668" s="2" t="s">
        <v>734</v>
      </c>
      <c r="J668" s="6" t="s">
        <v>45</v>
      </c>
      <c r="K668" s="2" t="s">
        <v>66</v>
      </c>
      <c r="L668" s="2">
        <v>1</v>
      </c>
      <c r="M668" s="2">
        <v>500</v>
      </c>
      <c r="N668" s="2">
        <v>500</v>
      </c>
      <c r="O668" s="12">
        <v>1</v>
      </c>
      <c r="P668" s="7"/>
      <c r="Q668" s="7"/>
      <c r="R668" s="14" t="s">
        <v>65</v>
      </c>
      <c r="S668" s="2" t="s">
        <v>1511</v>
      </c>
      <c r="T668" s="2">
        <v>18610500386</v>
      </c>
      <c r="U668" s="7"/>
      <c r="V668" s="7"/>
      <c r="W668" s="2" t="s">
        <v>54</v>
      </c>
      <c r="X668" s="6" t="s">
        <v>86</v>
      </c>
      <c r="Y668" s="6"/>
      <c r="Z668" s="7"/>
      <c r="AA668" s="7"/>
      <c r="AB668" s="7"/>
      <c r="AC668" s="7"/>
      <c r="AD668" s="7"/>
      <c r="AE668" s="7"/>
    </row>
    <row r="669" spans="1:31" x14ac:dyDescent="0.15">
      <c r="A669" s="4">
        <v>42394</v>
      </c>
      <c r="B669" s="5" t="s">
        <v>1509</v>
      </c>
      <c r="C669" s="2">
        <v>9</v>
      </c>
      <c r="D669" s="6" t="s">
        <v>143</v>
      </c>
      <c r="E669" s="6" t="s">
        <v>221</v>
      </c>
      <c r="F669" s="2" t="s">
        <v>177</v>
      </c>
      <c r="G669" s="2" t="s">
        <v>262</v>
      </c>
      <c r="H669" s="2" t="s">
        <v>44</v>
      </c>
      <c r="I669" s="2" t="s">
        <v>269</v>
      </c>
      <c r="J669" s="6" t="s">
        <v>45</v>
      </c>
      <c r="K669" s="2" t="s">
        <v>66</v>
      </c>
      <c r="L669" s="2">
        <v>1</v>
      </c>
      <c r="M669" s="2">
        <v>1480</v>
      </c>
      <c r="N669" s="2">
        <v>1258</v>
      </c>
      <c r="O669" s="12">
        <v>0.85</v>
      </c>
      <c r="P669" s="7"/>
      <c r="Q669" s="7"/>
      <c r="R669" s="14" t="s">
        <v>65</v>
      </c>
      <c r="S669" s="2" t="s">
        <v>1511</v>
      </c>
      <c r="T669" s="7"/>
      <c r="U669" s="7"/>
      <c r="V669" s="7"/>
      <c r="W669" s="2" t="s">
        <v>54</v>
      </c>
      <c r="X669" s="6" t="s">
        <v>86</v>
      </c>
      <c r="Y669" s="6"/>
      <c r="Z669" s="7"/>
      <c r="AA669" s="7"/>
      <c r="AB669" s="7"/>
      <c r="AC669" s="7"/>
      <c r="AD669" s="7"/>
      <c r="AE669" s="7"/>
    </row>
    <row r="670" spans="1:31" x14ac:dyDescent="0.15">
      <c r="A670" s="4">
        <v>42394</v>
      </c>
      <c r="B670" s="5" t="s">
        <v>1512</v>
      </c>
      <c r="C670" s="2">
        <v>10</v>
      </c>
      <c r="D670" s="6" t="s">
        <v>69</v>
      </c>
      <c r="E670" s="6" t="s">
        <v>185</v>
      </c>
      <c r="F670" s="2" t="s">
        <v>770</v>
      </c>
      <c r="G670" s="2" t="s">
        <v>261</v>
      </c>
      <c r="H670" s="2" t="s">
        <v>44</v>
      </c>
      <c r="I670" s="2" t="s">
        <v>43</v>
      </c>
      <c r="J670" s="6" t="s">
        <v>55</v>
      </c>
      <c r="K670" s="2" t="s">
        <v>64</v>
      </c>
      <c r="L670" s="2">
        <v>1</v>
      </c>
      <c r="M670" s="2">
        <v>1180</v>
      </c>
      <c r="N670" s="2">
        <v>1180</v>
      </c>
      <c r="O670" s="12">
        <v>1</v>
      </c>
      <c r="P670" s="7"/>
      <c r="Q670" s="7"/>
      <c r="R670" s="14" t="s">
        <v>113</v>
      </c>
      <c r="S670" s="2" t="s">
        <v>1407</v>
      </c>
      <c r="T670" s="7"/>
      <c r="U670" s="7"/>
      <c r="V670" s="7"/>
      <c r="W670" s="2" t="s">
        <v>54</v>
      </c>
      <c r="X670" s="6" t="s">
        <v>78</v>
      </c>
      <c r="Y670" s="6"/>
      <c r="Z670" s="2">
        <v>500</v>
      </c>
      <c r="AA670" s="2">
        <v>1130</v>
      </c>
      <c r="AB670" s="7"/>
      <c r="AC670" s="7"/>
      <c r="AD670" s="7"/>
      <c r="AE670" s="7"/>
    </row>
    <row r="671" spans="1:31" x14ac:dyDescent="0.15">
      <c r="A671" s="4">
        <v>42394</v>
      </c>
      <c r="B671" s="5" t="s">
        <v>1513</v>
      </c>
      <c r="C671" s="2">
        <v>11</v>
      </c>
      <c r="D671" s="6" t="s">
        <v>143</v>
      </c>
      <c r="E671" s="6" t="s">
        <v>144</v>
      </c>
      <c r="F671" s="2" t="s">
        <v>1514</v>
      </c>
      <c r="G671" s="2" t="s">
        <v>163</v>
      </c>
      <c r="H671" s="2" t="s">
        <v>44</v>
      </c>
      <c r="I671" s="2">
        <v>25.5</v>
      </c>
      <c r="J671" s="6" t="s">
        <v>55</v>
      </c>
      <c r="K671" s="2" t="s">
        <v>66</v>
      </c>
      <c r="L671" s="2">
        <v>1</v>
      </c>
      <c r="M671" s="2">
        <v>1800</v>
      </c>
      <c r="N671" s="2">
        <v>1200</v>
      </c>
      <c r="O671" s="12">
        <v>0.66666666666666696</v>
      </c>
      <c r="P671" s="7"/>
      <c r="Q671" s="7"/>
      <c r="R671" s="14" t="s">
        <v>113</v>
      </c>
      <c r="S671" s="2" t="s">
        <v>1427</v>
      </c>
      <c r="T671" s="7"/>
      <c r="U671" s="7"/>
      <c r="V671" s="7"/>
      <c r="W671" s="2" t="s">
        <v>54</v>
      </c>
      <c r="X671" s="6" t="s">
        <v>86</v>
      </c>
      <c r="Y671" s="6"/>
      <c r="Z671" s="7"/>
      <c r="AA671" s="7"/>
      <c r="AB671" s="7"/>
      <c r="AC671" s="7"/>
      <c r="AD671" s="7"/>
      <c r="AE671" s="7"/>
    </row>
    <row r="672" spans="1:31" x14ac:dyDescent="0.15">
      <c r="A672" s="4">
        <v>42394</v>
      </c>
      <c r="B672" s="5" t="s">
        <v>1513</v>
      </c>
      <c r="C672" s="2">
        <v>11</v>
      </c>
      <c r="D672" s="6" t="s">
        <v>66</v>
      </c>
      <c r="E672" s="6" t="s">
        <v>443</v>
      </c>
      <c r="F672" s="2">
        <v>112332</v>
      </c>
      <c r="G672" s="2" t="s">
        <v>307</v>
      </c>
      <c r="H672" s="2" t="s">
        <v>62</v>
      </c>
      <c r="I672" s="2" t="s">
        <v>1515</v>
      </c>
      <c r="J672" s="6" t="s">
        <v>55</v>
      </c>
      <c r="K672" s="2" t="s">
        <v>66</v>
      </c>
      <c r="L672" s="2">
        <v>1</v>
      </c>
      <c r="M672" s="2">
        <v>3800</v>
      </c>
      <c r="N672" s="2">
        <v>1700</v>
      </c>
      <c r="O672" s="12">
        <v>0.44736842105263203</v>
      </c>
      <c r="P672" s="7"/>
      <c r="Q672" s="7"/>
      <c r="R672" s="14" t="s">
        <v>113</v>
      </c>
      <c r="S672" s="2" t="s">
        <v>1427</v>
      </c>
      <c r="T672" s="7"/>
      <c r="U672" s="7"/>
      <c r="V672" s="7"/>
      <c r="W672" s="2" t="s">
        <v>54</v>
      </c>
      <c r="X672" s="6" t="s">
        <v>86</v>
      </c>
      <c r="Y672" s="6"/>
      <c r="Z672" s="7"/>
      <c r="AA672" s="7"/>
      <c r="AB672" s="7"/>
      <c r="AC672" s="7"/>
      <c r="AD672" s="7"/>
      <c r="AE672" s="7"/>
    </row>
    <row r="673" spans="1:31" x14ac:dyDescent="0.15">
      <c r="A673" s="4">
        <v>42394</v>
      </c>
      <c r="B673" s="5" t="s">
        <v>1513</v>
      </c>
      <c r="C673" s="2">
        <v>11</v>
      </c>
      <c r="D673" s="6" t="s">
        <v>111</v>
      </c>
      <c r="E673" s="6" t="s">
        <v>112</v>
      </c>
      <c r="F673" s="7"/>
      <c r="G673" s="2" t="s">
        <v>1114</v>
      </c>
      <c r="H673" s="2" t="s">
        <v>44</v>
      </c>
      <c r="I673" s="2" t="s">
        <v>170</v>
      </c>
      <c r="J673" s="6" t="s">
        <v>55</v>
      </c>
      <c r="K673" s="2" t="s">
        <v>66</v>
      </c>
      <c r="L673" s="2">
        <v>1</v>
      </c>
      <c r="M673" s="2">
        <v>320</v>
      </c>
      <c r="N673" s="2">
        <v>320</v>
      </c>
      <c r="O673" s="12">
        <v>1</v>
      </c>
      <c r="P673" s="7"/>
      <c r="Q673" s="7"/>
      <c r="R673" s="14" t="s">
        <v>113</v>
      </c>
      <c r="S673" s="2" t="s">
        <v>1427</v>
      </c>
      <c r="T673" s="7"/>
      <c r="U673" s="7"/>
      <c r="V673" s="7"/>
      <c r="W673" s="2" t="s">
        <v>54</v>
      </c>
      <c r="X673" s="6" t="s">
        <v>86</v>
      </c>
      <c r="Y673" s="6"/>
      <c r="Z673" s="7"/>
      <c r="AA673" s="7"/>
      <c r="AB673" s="7"/>
      <c r="AC673" s="7"/>
      <c r="AD673" s="7"/>
      <c r="AE673" s="7"/>
    </row>
    <row r="674" spans="1:31" x14ac:dyDescent="0.15">
      <c r="A674" s="4">
        <v>42394</v>
      </c>
      <c r="B674" s="5" t="s">
        <v>1513</v>
      </c>
      <c r="C674" s="2">
        <v>11</v>
      </c>
      <c r="D674" s="6" t="s">
        <v>647</v>
      </c>
      <c r="E674" s="6" t="s">
        <v>112</v>
      </c>
      <c r="F674" s="2"/>
      <c r="G674" s="2" t="s">
        <v>1114</v>
      </c>
      <c r="H674" s="2" t="s">
        <v>44</v>
      </c>
      <c r="I674" s="2" t="s">
        <v>53</v>
      </c>
      <c r="J674" s="6" t="s">
        <v>55</v>
      </c>
      <c r="K674" s="2" t="s">
        <v>66</v>
      </c>
      <c r="L674" s="2">
        <v>1</v>
      </c>
      <c r="M674" s="2">
        <v>480</v>
      </c>
      <c r="N674" s="2">
        <v>480</v>
      </c>
      <c r="O674" s="12">
        <v>1</v>
      </c>
      <c r="P674" s="2"/>
      <c r="Q674" s="2"/>
      <c r="R674" s="14" t="s">
        <v>113</v>
      </c>
      <c r="S674" s="2" t="s">
        <v>1427</v>
      </c>
      <c r="T674" s="2"/>
      <c r="U674" s="2"/>
      <c r="V674" s="2"/>
      <c r="W674" s="2" t="s">
        <v>54</v>
      </c>
      <c r="X674" s="6" t="s">
        <v>86</v>
      </c>
      <c r="Y674" s="6"/>
      <c r="Z674" s="2"/>
      <c r="AA674" s="2"/>
      <c r="AB674" s="15"/>
      <c r="AC674" s="2"/>
      <c r="AD674" s="2"/>
      <c r="AE674" s="2"/>
    </row>
    <row r="675" spans="1:31" x14ac:dyDescent="0.15">
      <c r="A675" s="4">
        <v>42394</v>
      </c>
      <c r="B675" s="5" t="s">
        <v>1516</v>
      </c>
      <c r="C675" s="2">
        <v>12</v>
      </c>
      <c r="D675" s="6" t="s">
        <v>102</v>
      </c>
      <c r="E675" s="6" t="s">
        <v>293</v>
      </c>
      <c r="F675" s="7"/>
      <c r="G675" s="2" t="s">
        <v>1517</v>
      </c>
      <c r="H675" s="2" t="s">
        <v>62</v>
      </c>
      <c r="I675" s="2" t="s">
        <v>72</v>
      </c>
      <c r="J675" s="6" t="s">
        <v>45</v>
      </c>
      <c r="K675" s="2" t="s">
        <v>64</v>
      </c>
      <c r="L675" s="2">
        <v>1</v>
      </c>
      <c r="M675" s="2">
        <v>3290</v>
      </c>
      <c r="N675" s="2">
        <v>1974</v>
      </c>
      <c r="O675" s="12">
        <v>0.6</v>
      </c>
      <c r="P675" s="7"/>
      <c r="Q675" s="7"/>
      <c r="R675" s="14" t="s">
        <v>113</v>
      </c>
      <c r="S675" s="2" t="s">
        <v>1518</v>
      </c>
      <c r="T675" s="7"/>
      <c r="U675" s="7"/>
      <c r="V675" s="7"/>
      <c r="W675" s="2" t="s">
        <v>54</v>
      </c>
      <c r="X675" s="6" t="s">
        <v>78</v>
      </c>
      <c r="Y675" s="6"/>
      <c r="Z675" s="7"/>
      <c r="AA675" s="7"/>
      <c r="AB675" s="7"/>
      <c r="AC675" s="7"/>
      <c r="AD675" s="7"/>
      <c r="AE675" s="7"/>
    </row>
    <row r="676" spans="1:31" x14ac:dyDescent="0.15">
      <c r="A676" s="4">
        <v>42394</v>
      </c>
      <c r="B676" s="5" t="s">
        <v>1519</v>
      </c>
      <c r="C676" s="2">
        <v>13</v>
      </c>
      <c r="D676" s="6" t="s">
        <v>66</v>
      </c>
      <c r="E676" s="6" t="s">
        <v>120</v>
      </c>
      <c r="F676" s="2" t="s">
        <v>1520</v>
      </c>
      <c r="G676" s="2" t="s">
        <v>163</v>
      </c>
      <c r="H676" s="2" t="s">
        <v>44</v>
      </c>
      <c r="I676" s="2" t="s">
        <v>280</v>
      </c>
      <c r="J676" s="6" t="s">
        <v>55</v>
      </c>
      <c r="K676" s="2" t="s">
        <v>66</v>
      </c>
      <c r="L676" s="2">
        <v>1</v>
      </c>
      <c r="M676" s="2">
        <v>6800</v>
      </c>
      <c r="N676" s="2">
        <v>5440</v>
      </c>
      <c r="O676" s="12">
        <v>0.8</v>
      </c>
      <c r="P676" s="7"/>
      <c r="Q676" s="7"/>
      <c r="R676" s="14" t="s">
        <v>113</v>
      </c>
      <c r="S676" s="2" t="s">
        <v>1521</v>
      </c>
      <c r="T676" s="7"/>
      <c r="U676" s="7"/>
      <c r="V676" s="7"/>
      <c r="W676" s="2" t="s">
        <v>54</v>
      </c>
      <c r="X676" s="6" t="s">
        <v>78</v>
      </c>
      <c r="Y676" s="6"/>
      <c r="Z676" s="7"/>
      <c r="AA676" s="7"/>
      <c r="AB676" s="7"/>
      <c r="AC676" s="7"/>
      <c r="AD676" s="7"/>
      <c r="AE676" s="7"/>
    </row>
    <row r="677" spans="1:31" x14ac:dyDescent="0.15">
      <c r="A677" s="4">
        <v>42395</v>
      </c>
      <c r="B677" s="5" t="s">
        <v>1522</v>
      </c>
      <c r="C677" s="2">
        <v>1</v>
      </c>
      <c r="D677" s="6" t="s">
        <v>69</v>
      </c>
      <c r="E677" s="6" t="s">
        <v>185</v>
      </c>
      <c r="F677" s="2" t="s">
        <v>872</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371</v>
      </c>
      <c r="X677" s="6" t="s">
        <v>86</v>
      </c>
      <c r="Y677" s="6"/>
      <c r="Z677" s="7"/>
      <c r="AA677" s="7"/>
      <c r="AB677" s="7"/>
      <c r="AC677" s="7"/>
      <c r="AD677" s="7"/>
      <c r="AE677" s="7"/>
    </row>
    <row r="678" spans="1:31" x14ac:dyDescent="0.15">
      <c r="A678" s="4">
        <v>42395</v>
      </c>
      <c r="B678" s="5" t="s">
        <v>1522</v>
      </c>
      <c r="C678" s="2">
        <v>1</v>
      </c>
      <c r="D678" s="6" t="s">
        <v>75</v>
      </c>
      <c r="E678" s="6" t="s">
        <v>416</v>
      </c>
      <c r="F678" s="2" t="s">
        <v>1350</v>
      </c>
      <c r="G678" s="2" t="s">
        <v>1523</v>
      </c>
      <c r="H678" s="2" t="s">
        <v>44</v>
      </c>
      <c r="I678" s="2" t="s">
        <v>53</v>
      </c>
      <c r="J678" s="6" t="s">
        <v>63</v>
      </c>
      <c r="K678" s="2" t="s">
        <v>66</v>
      </c>
      <c r="L678" s="2">
        <v>1</v>
      </c>
      <c r="M678" s="2">
        <v>450</v>
      </c>
      <c r="N678" s="2">
        <v>315</v>
      </c>
      <c r="O678" s="12">
        <v>0.7</v>
      </c>
      <c r="P678" s="7"/>
      <c r="Q678" s="7"/>
      <c r="R678" s="14" t="s">
        <v>47</v>
      </c>
      <c r="S678" s="7"/>
      <c r="T678" s="7"/>
      <c r="U678" s="7"/>
      <c r="V678" s="7"/>
      <c r="W678" s="2" t="s">
        <v>371</v>
      </c>
      <c r="X678" s="6" t="s">
        <v>86</v>
      </c>
      <c r="Y678" s="6"/>
      <c r="Z678" s="7"/>
      <c r="AA678" s="7"/>
      <c r="AB678" s="7"/>
      <c r="AC678" s="7"/>
      <c r="AD678" s="7"/>
      <c r="AE678" s="7"/>
    </row>
    <row r="679" spans="1:31" x14ac:dyDescent="0.15">
      <c r="A679" s="4">
        <v>42395</v>
      </c>
      <c r="B679" s="5" t="s">
        <v>1524</v>
      </c>
      <c r="C679" s="2">
        <v>2</v>
      </c>
      <c r="D679" s="6" t="s">
        <v>75</v>
      </c>
      <c r="E679" s="6" t="s">
        <v>416</v>
      </c>
      <c r="F679" s="2" t="s">
        <v>934</v>
      </c>
      <c r="G679" s="2" t="s">
        <v>935</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371</v>
      </c>
      <c r="X679" s="6" t="s">
        <v>49</v>
      </c>
      <c r="Y679" s="6"/>
      <c r="Z679" s="7"/>
      <c r="AA679" s="7"/>
      <c r="AB679" s="7"/>
      <c r="AC679" s="7"/>
      <c r="AD679" s="7"/>
      <c r="AE679" s="7"/>
    </row>
    <row r="680" spans="1:31" x14ac:dyDescent="0.15">
      <c r="A680" s="4">
        <v>42395</v>
      </c>
      <c r="B680" s="5" t="s">
        <v>1525</v>
      </c>
      <c r="C680" s="2">
        <v>3</v>
      </c>
      <c r="D680" s="6" t="s">
        <v>100</v>
      </c>
      <c r="E680" s="6" t="s">
        <v>126</v>
      </c>
      <c r="F680" s="2" t="s">
        <v>1526</v>
      </c>
      <c r="G680" s="2" t="s">
        <v>1527</v>
      </c>
      <c r="H680" s="2" t="s">
        <v>44</v>
      </c>
      <c r="I680" s="2" t="s">
        <v>104</v>
      </c>
      <c r="J680" s="6" t="s">
        <v>45</v>
      </c>
      <c r="K680" s="2" t="s">
        <v>46</v>
      </c>
      <c r="L680" s="2">
        <v>1</v>
      </c>
      <c r="M680" s="2">
        <v>410</v>
      </c>
      <c r="N680" s="2">
        <v>328</v>
      </c>
      <c r="O680" s="12">
        <v>0.8</v>
      </c>
      <c r="P680" s="2"/>
      <c r="Q680" s="2"/>
      <c r="R680" s="14" t="s">
        <v>47</v>
      </c>
      <c r="S680" s="2"/>
      <c r="T680" s="2"/>
      <c r="U680" s="2"/>
      <c r="V680" s="2"/>
      <c r="W680" s="2" t="s">
        <v>371</v>
      </c>
      <c r="X680" s="6" t="s">
        <v>86</v>
      </c>
      <c r="Y680" s="6"/>
      <c r="Z680" s="2"/>
      <c r="AA680" s="2"/>
      <c r="AB680" s="15"/>
      <c r="AC680" s="2"/>
      <c r="AD680" s="2"/>
      <c r="AE680" s="2"/>
    </row>
    <row r="681" spans="1:31" x14ac:dyDescent="0.15">
      <c r="A681" s="4">
        <v>42395</v>
      </c>
      <c r="B681" s="5" t="s">
        <v>1528</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371</v>
      </c>
      <c r="X681" s="6" t="s">
        <v>49</v>
      </c>
      <c r="Y681" s="6"/>
      <c r="Z681" s="7"/>
      <c r="AA681" s="7"/>
      <c r="AB681" s="7"/>
      <c r="AC681" s="7"/>
      <c r="AD681" s="7"/>
      <c r="AE681" s="7"/>
    </row>
    <row r="682" spans="1:31" x14ac:dyDescent="0.15">
      <c r="A682" s="4">
        <v>42395</v>
      </c>
      <c r="B682" s="5" t="s">
        <v>1529</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1530</v>
      </c>
      <c r="C683" s="2">
        <v>1</v>
      </c>
      <c r="D683" s="6" t="s">
        <v>75</v>
      </c>
      <c r="E683" s="6" t="s">
        <v>185</v>
      </c>
      <c r="F683" s="2" t="s">
        <v>891</v>
      </c>
      <c r="G683" s="2" t="s">
        <v>1531</v>
      </c>
      <c r="H683" s="2" t="s">
        <v>44</v>
      </c>
      <c r="I683" s="2" t="s">
        <v>53</v>
      </c>
      <c r="J683" s="6" t="s">
        <v>63</v>
      </c>
      <c r="K683" s="2" t="s">
        <v>66</v>
      </c>
      <c r="L683" s="2">
        <v>1</v>
      </c>
      <c r="M683" s="2">
        <v>680</v>
      </c>
      <c r="N683" s="2">
        <v>680</v>
      </c>
      <c r="O683" s="12">
        <v>1</v>
      </c>
      <c r="P683" s="7"/>
      <c r="Q683" s="7"/>
      <c r="R683" s="14" t="s">
        <v>113</v>
      </c>
      <c r="S683" s="2" t="s">
        <v>1043</v>
      </c>
      <c r="T683" s="7"/>
      <c r="U683" s="7"/>
      <c r="V683" s="7"/>
      <c r="W683" s="2" t="s">
        <v>54</v>
      </c>
      <c r="X683" s="6" t="s">
        <v>86</v>
      </c>
      <c r="Y683" s="6"/>
      <c r="Z683" s="2">
        <v>980</v>
      </c>
      <c r="AA683" s="7"/>
      <c r="AB683" s="7"/>
      <c r="AC683" s="7"/>
      <c r="AD683" s="7"/>
      <c r="AE683" s="7"/>
    </row>
    <row r="684" spans="1:31" x14ac:dyDescent="0.15">
      <c r="A684" s="4">
        <v>42396</v>
      </c>
      <c r="B684" s="5" t="s">
        <v>1530</v>
      </c>
      <c r="C684" s="2">
        <v>1</v>
      </c>
      <c r="D684" s="6" t="s">
        <v>50</v>
      </c>
      <c r="E684" s="6" t="s">
        <v>591</v>
      </c>
      <c r="F684" s="7"/>
      <c r="G684" s="2" t="s">
        <v>135</v>
      </c>
      <c r="H684" s="2" t="s">
        <v>44</v>
      </c>
      <c r="I684" s="2" t="s">
        <v>53</v>
      </c>
      <c r="J684" s="6" t="s">
        <v>63</v>
      </c>
      <c r="K684" s="2" t="s">
        <v>66</v>
      </c>
      <c r="L684" s="2">
        <v>1</v>
      </c>
      <c r="M684" s="2">
        <v>50</v>
      </c>
      <c r="N684" s="2">
        <v>50</v>
      </c>
      <c r="O684" s="12">
        <v>1</v>
      </c>
      <c r="P684" s="7"/>
      <c r="Q684" s="7"/>
      <c r="R684" s="14" t="s">
        <v>113</v>
      </c>
      <c r="S684" s="2" t="s">
        <v>1043</v>
      </c>
      <c r="T684" s="7"/>
      <c r="U684" s="7"/>
      <c r="V684" s="7"/>
      <c r="W684" s="2" t="s">
        <v>54</v>
      </c>
      <c r="X684" s="6" t="s">
        <v>86</v>
      </c>
      <c r="Y684" s="6"/>
      <c r="Z684" s="7"/>
      <c r="AA684" s="7"/>
      <c r="AB684" s="7"/>
      <c r="AC684" s="7"/>
      <c r="AD684" s="7"/>
      <c r="AE684" s="7"/>
    </row>
    <row r="685" spans="1:31" x14ac:dyDescent="0.15">
      <c r="A685" s="4">
        <v>42396</v>
      </c>
      <c r="B685" s="5" t="s">
        <v>1532</v>
      </c>
      <c r="C685" s="2">
        <v>2</v>
      </c>
      <c r="D685" s="6" t="s">
        <v>69</v>
      </c>
      <c r="E685" s="6" t="s">
        <v>185</v>
      </c>
      <c r="F685" s="2" t="s">
        <v>770</v>
      </c>
      <c r="G685" s="2" t="s">
        <v>241</v>
      </c>
      <c r="H685" s="2" t="s">
        <v>44</v>
      </c>
      <c r="I685" s="2" t="s">
        <v>43</v>
      </c>
      <c r="J685" s="6" t="s">
        <v>63</v>
      </c>
      <c r="K685" s="2" t="s">
        <v>66</v>
      </c>
      <c r="L685" s="2">
        <v>1</v>
      </c>
      <c r="M685" s="2">
        <v>1180</v>
      </c>
      <c r="N685" s="2">
        <v>1180</v>
      </c>
      <c r="O685" s="12">
        <v>1</v>
      </c>
      <c r="P685" s="7"/>
      <c r="Q685" s="7"/>
      <c r="R685" s="14" t="s">
        <v>65</v>
      </c>
      <c r="S685" s="2" t="s">
        <v>1533</v>
      </c>
      <c r="T685" s="2">
        <v>13801013012</v>
      </c>
      <c r="U685" s="7"/>
      <c r="V685" s="7"/>
      <c r="W685" s="2" t="s">
        <v>54</v>
      </c>
      <c r="X685" s="6" t="s">
        <v>49</v>
      </c>
      <c r="Y685" s="6"/>
      <c r="Z685" s="7"/>
      <c r="AA685" s="7"/>
      <c r="AB685" s="7"/>
      <c r="AC685" s="7"/>
      <c r="AD685" s="7"/>
      <c r="AE685" s="7"/>
    </row>
    <row r="686" spans="1:31" x14ac:dyDescent="0.15">
      <c r="A686" s="4">
        <v>42396</v>
      </c>
      <c r="B686" s="5" t="s">
        <v>1534</v>
      </c>
      <c r="C686" s="2">
        <v>3</v>
      </c>
      <c r="D686" s="6" t="s">
        <v>75</v>
      </c>
      <c r="E686" s="6" t="s">
        <v>185</v>
      </c>
      <c r="F686" s="2" t="s">
        <v>819</v>
      </c>
      <c r="G686" s="2" t="s">
        <v>261</v>
      </c>
      <c r="H686" s="2" t="s">
        <v>44</v>
      </c>
      <c r="I686" s="2" t="s">
        <v>53</v>
      </c>
      <c r="J686" s="6" t="s">
        <v>45</v>
      </c>
      <c r="K686" s="2" t="s">
        <v>66</v>
      </c>
      <c r="L686" s="2">
        <v>1</v>
      </c>
      <c r="M686" s="2">
        <v>880</v>
      </c>
      <c r="N686" s="2">
        <v>880</v>
      </c>
      <c r="O686" s="12">
        <v>1</v>
      </c>
      <c r="P686" s="7"/>
      <c r="Q686" s="7"/>
      <c r="R686" s="14" t="s">
        <v>113</v>
      </c>
      <c r="S686" s="2" t="s">
        <v>1028</v>
      </c>
      <c r="T686" s="7"/>
      <c r="U686" s="7"/>
      <c r="V686" s="7"/>
      <c r="W686" s="2" t="s">
        <v>54</v>
      </c>
      <c r="X686" s="6" t="s">
        <v>49</v>
      </c>
      <c r="Y686" s="6"/>
      <c r="Z686" s="7"/>
      <c r="AA686" s="7"/>
      <c r="AB686" s="7"/>
      <c r="AC686" s="7"/>
      <c r="AD686" s="7"/>
      <c r="AE686" s="7"/>
    </row>
    <row r="687" spans="1:31" x14ac:dyDescent="0.15">
      <c r="A687" s="4">
        <v>42396</v>
      </c>
      <c r="B687" s="5" t="s">
        <v>1535</v>
      </c>
      <c r="C687" s="2">
        <v>4</v>
      </c>
      <c r="D687" s="6" t="s">
        <v>75</v>
      </c>
      <c r="E687" s="6" t="s">
        <v>204</v>
      </c>
      <c r="F687" s="2" t="s">
        <v>917</v>
      </c>
      <c r="G687" s="2" t="s">
        <v>175</v>
      </c>
      <c r="H687" s="2" t="s">
        <v>62</v>
      </c>
      <c r="I687" s="2" t="s">
        <v>53</v>
      </c>
      <c r="J687" s="6" t="s">
        <v>45</v>
      </c>
      <c r="K687" s="2" t="s">
        <v>66</v>
      </c>
      <c r="L687" s="2">
        <v>1</v>
      </c>
      <c r="M687" s="2">
        <v>1130</v>
      </c>
      <c r="N687" s="2">
        <v>678</v>
      </c>
      <c r="O687" s="12">
        <v>0.6</v>
      </c>
      <c r="P687" s="7"/>
      <c r="Q687" s="7"/>
      <c r="R687" s="14" t="s">
        <v>65</v>
      </c>
      <c r="S687" s="2" t="s">
        <v>1536</v>
      </c>
      <c r="T687" s="2">
        <v>13901321604</v>
      </c>
      <c r="U687" s="7"/>
      <c r="V687" s="7"/>
      <c r="W687" s="2" t="s">
        <v>54</v>
      </c>
      <c r="X687" s="6" t="s">
        <v>86</v>
      </c>
      <c r="Y687" s="6"/>
      <c r="Z687" s="7"/>
      <c r="AA687" s="7"/>
      <c r="AB687" s="7"/>
      <c r="AC687" s="7"/>
      <c r="AD687" s="7"/>
      <c r="AE687" s="7"/>
    </row>
    <row r="688" spans="1:31" x14ac:dyDescent="0.15">
      <c r="A688" s="4">
        <v>42396</v>
      </c>
      <c r="B688" s="5" t="s">
        <v>1535</v>
      </c>
      <c r="C688" s="2">
        <v>4</v>
      </c>
      <c r="D688" s="6" t="s">
        <v>69</v>
      </c>
      <c r="E688" s="6" t="s">
        <v>185</v>
      </c>
      <c r="F688" s="2" t="s">
        <v>119</v>
      </c>
      <c r="G688" s="2" t="s">
        <v>971</v>
      </c>
      <c r="H688" s="2" t="s">
        <v>44</v>
      </c>
      <c r="I688" s="2" t="s">
        <v>43</v>
      </c>
      <c r="J688" s="6" t="s">
        <v>45</v>
      </c>
      <c r="K688" s="2" t="s">
        <v>66</v>
      </c>
      <c r="L688" s="2">
        <v>1</v>
      </c>
      <c r="M688" s="2">
        <v>580</v>
      </c>
      <c r="N688" s="2">
        <v>580</v>
      </c>
      <c r="O688" s="12">
        <v>1</v>
      </c>
      <c r="P688" s="7"/>
      <c r="Q688" s="7"/>
      <c r="R688" s="14" t="s">
        <v>65</v>
      </c>
      <c r="S688" s="2" t="s">
        <v>1536</v>
      </c>
      <c r="T688" s="7"/>
      <c r="U688" s="7"/>
      <c r="V688" s="7"/>
      <c r="W688" s="2" t="s">
        <v>54</v>
      </c>
      <c r="X688" s="6" t="s">
        <v>86</v>
      </c>
      <c r="Y688" s="6"/>
      <c r="Z688" s="7"/>
      <c r="AA688" s="7"/>
      <c r="AB688" s="7"/>
      <c r="AC688" s="7"/>
      <c r="AD688" s="7"/>
      <c r="AE688" s="7"/>
    </row>
    <row r="689" spans="1:31" x14ac:dyDescent="0.15">
      <c r="A689" s="4">
        <v>42396</v>
      </c>
      <c r="B689" s="5" t="s">
        <v>1537</v>
      </c>
      <c r="C689" s="2">
        <v>5</v>
      </c>
      <c r="D689" s="6" t="s">
        <v>75</v>
      </c>
      <c r="E689" s="6" t="s">
        <v>185</v>
      </c>
      <c r="F689" s="2" t="s">
        <v>891</v>
      </c>
      <c r="G689" s="2" t="s">
        <v>175</v>
      </c>
      <c r="H689" s="2" t="s">
        <v>44</v>
      </c>
      <c r="I689" s="2" t="s">
        <v>53</v>
      </c>
      <c r="J689" s="6" t="s">
        <v>45</v>
      </c>
      <c r="K689" s="2" t="s">
        <v>64</v>
      </c>
      <c r="L689" s="2">
        <v>1</v>
      </c>
      <c r="M689" s="2">
        <v>680</v>
      </c>
      <c r="N689" s="2">
        <v>680</v>
      </c>
      <c r="O689" s="12">
        <v>1</v>
      </c>
      <c r="P689" s="7"/>
      <c r="Q689" s="7"/>
      <c r="R689" s="14" t="s">
        <v>113</v>
      </c>
      <c r="S689" s="2" t="s">
        <v>1538</v>
      </c>
      <c r="T689" s="7"/>
      <c r="U689" s="7"/>
      <c r="V689" s="7"/>
      <c r="W689" s="2" t="s">
        <v>54</v>
      </c>
      <c r="X689" s="6" t="s">
        <v>78</v>
      </c>
      <c r="Y689" s="6"/>
      <c r="Z689" s="7"/>
      <c r="AA689" s="7"/>
      <c r="AB689" s="7"/>
      <c r="AC689" s="7"/>
      <c r="AD689" s="7"/>
      <c r="AE689" s="7"/>
    </row>
    <row r="690" spans="1:31" x14ac:dyDescent="0.15">
      <c r="A690" s="4">
        <v>42396</v>
      </c>
      <c r="B690" s="5" t="s">
        <v>1539</v>
      </c>
      <c r="C690" s="2">
        <v>6</v>
      </c>
      <c r="D690" s="6" t="s">
        <v>50</v>
      </c>
      <c r="E690" s="6" t="s">
        <v>1540</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1541</v>
      </c>
      <c r="C691" s="2">
        <v>7</v>
      </c>
      <c r="D691" s="6" t="s">
        <v>50</v>
      </c>
      <c r="E691" s="6" t="s">
        <v>1540</v>
      </c>
      <c r="F691" s="2" t="s">
        <v>207</v>
      </c>
      <c r="G691" s="2" t="s">
        <v>161</v>
      </c>
      <c r="H691" s="2" t="s">
        <v>44</v>
      </c>
      <c r="I691" s="2" t="s">
        <v>53</v>
      </c>
      <c r="J691" s="6" t="s">
        <v>63</v>
      </c>
      <c r="K691" s="2" t="s">
        <v>66</v>
      </c>
      <c r="L691" s="2">
        <v>1</v>
      </c>
      <c r="M691" s="2">
        <v>50</v>
      </c>
      <c r="N691" s="2">
        <v>50</v>
      </c>
      <c r="O691" s="12">
        <v>1</v>
      </c>
      <c r="P691" s="7"/>
      <c r="Q691" s="7"/>
      <c r="R691" s="14" t="s">
        <v>65</v>
      </c>
      <c r="S691" s="2" t="s">
        <v>1536</v>
      </c>
      <c r="T691" s="7"/>
      <c r="U691" s="7"/>
      <c r="V691" s="7"/>
      <c r="W691" s="2" t="s">
        <v>54</v>
      </c>
      <c r="X691" s="6" t="s">
        <v>49</v>
      </c>
      <c r="Y691" s="6"/>
      <c r="Z691" s="7"/>
      <c r="AA691" s="7"/>
      <c r="AB691" s="7"/>
      <c r="AC691" s="7"/>
      <c r="AD691" s="7"/>
      <c r="AE691" s="7"/>
    </row>
    <row r="692" spans="1:31" x14ac:dyDescent="0.15">
      <c r="A692" s="4">
        <v>42396</v>
      </c>
      <c r="B692" s="5" t="s">
        <v>1542</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1543</v>
      </c>
      <c r="T692" s="2">
        <v>13501220037</v>
      </c>
      <c r="U692" s="7"/>
      <c r="V692" s="7"/>
      <c r="W692" s="2" t="s">
        <v>54</v>
      </c>
      <c r="X692" s="6" t="s">
        <v>86</v>
      </c>
      <c r="Y692" s="6"/>
      <c r="Z692" s="7"/>
      <c r="AA692" s="7"/>
      <c r="AB692" s="7"/>
      <c r="AC692" s="7"/>
      <c r="AD692" s="7"/>
      <c r="AE692" s="7"/>
    </row>
    <row r="693" spans="1:31" x14ac:dyDescent="0.15">
      <c r="A693" s="4">
        <v>42396</v>
      </c>
      <c r="B693" s="5" t="s">
        <v>1542</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1543</v>
      </c>
      <c r="T693" s="7"/>
      <c r="U693" s="7"/>
      <c r="V693" s="7"/>
      <c r="W693" s="2" t="s">
        <v>54</v>
      </c>
      <c r="X693" s="6" t="s">
        <v>86</v>
      </c>
      <c r="Y693" s="6"/>
      <c r="Z693" s="7"/>
      <c r="AA693" s="7"/>
      <c r="AB693" s="7"/>
      <c r="AC693" s="7"/>
      <c r="AD693" s="7"/>
      <c r="AE693" s="7"/>
    </row>
    <row r="694" spans="1:31" x14ac:dyDescent="0.15">
      <c r="A694" s="4">
        <v>42396</v>
      </c>
      <c r="B694" s="5" t="s">
        <v>1544</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1049</v>
      </c>
      <c r="T694" s="7"/>
      <c r="U694" s="7"/>
      <c r="V694" s="7"/>
      <c r="W694" s="2" t="s">
        <v>54</v>
      </c>
      <c r="X694" s="6" t="s">
        <v>86</v>
      </c>
      <c r="Y694" s="6"/>
      <c r="Z694" s="2">
        <v>2100</v>
      </c>
      <c r="AA694" s="7"/>
      <c r="AB694" s="7"/>
      <c r="AC694" s="7"/>
      <c r="AD694" s="7"/>
      <c r="AE694" s="7"/>
    </row>
    <row r="695" spans="1:31" x14ac:dyDescent="0.15">
      <c r="A695" s="4">
        <v>42396</v>
      </c>
      <c r="B695" s="5" t="s">
        <v>1545</v>
      </c>
      <c r="C695" s="2">
        <v>10</v>
      </c>
      <c r="D695" s="6" t="s">
        <v>69</v>
      </c>
      <c r="E695" s="6" t="s">
        <v>1546</v>
      </c>
      <c r="F695" s="2" t="s">
        <v>1547</v>
      </c>
      <c r="G695" s="2" t="s">
        <v>134</v>
      </c>
      <c r="H695" s="2" t="s">
        <v>62</v>
      </c>
      <c r="I695" s="2" t="s">
        <v>104</v>
      </c>
      <c r="J695" s="6" t="s">
        <v>55</v>
      </c>
      <c r="K695" s="2" t="s">
        <v>64</v>
      </c>
      <c r="L695" s="2">
        <v>1</v>
      </c>
      <c r="M695" s="2">
        <v>880</v>
      </c>
      <c r="N695" s="2">
        <v>600</v>
      </c>
      <c r="O695" s="12">
        <v>0.68181818181818199</v>
      </c>
      <c r="P695" s="7"/>
      <c r="Q695" s="7"/>
      <c r="R695" s="14" t="s">
        <v>65</v>
      </c>
      <c r="S695" s="2" t="s">
        <v>1536</v>
      </c>
      <c r="T695" s="7"/>
      <c r="U695" s="7"/>
      <c r="V695" s="7"/>
      <c r="W695" s="2" t="s">
        <v>54</v>
      </c>
      <c r="X695" s="6" t="s">
        <v>86</v>
      </c>
      <c r="Y695" s="6"/>
      <c r="Z695" s="7"/>
      <c r="AA695" s="7"/>
      <c r="AB695" s="7"/>
      <c r="AC695" s="7"/>
      <c r="AD695" s="7"/>
      <c r="AE695" s="7"/>
    </row>
    <row r="696" spans="1:31" x14ac:dyDescent="0.15">
      <c r="A696" s="4">
        <v>42396</v>
      </c>
      <c r="B696" s="5" t="s">
        <v>1548</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1536</v>
      </c>
      <c r="T696" s="7"/>
      <c r="U696" s="7"/>
      <c r="V696" s="7"/>
      <c r="W696" s="2" t="s">
        <v>54</v>
      </c>
      <c r="X696" s="6" t="s">
        <v>49</v>
      </c>
      <c r="Y696" s="6"/>
      <c r="Z696" s="7"/>
      <c r="AA696" s="7"/>
      <c r="AB696" s="7"/>
      <c r="AC696" s="7"/>
      <c r="AD696" s="7"/>
      <c r="AE696" s="7"/>
    </row>
    <row r="697" spans="1:31" x14ac:dyDescent="0.15">
      <c r="A697" s="4">
        <v>42396</v>
      </c>
      <c r="B697" s="5" t="s">
        <v>1549</v>
      </c>
      <c r="C697" s="2">
        <v>12</v>
      </c>
      <c r="D697" s="6" t="s">
        <v>143</v>
      </c>
      <c r="E697" s="6" t="s">
        <v>120</v>
      </c>
      <c r="F697" s="2" t="s">
        <v>1550</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1551</v>
      </c>
      <c r="C698" s="2">
        <v>1</v>
      </c>
      <c r="D698" s="6" t="s">
        <v>69</v>
      </c>
      <c r="E698" s="6" t="s">
        <v>185</v>
      </c>
      <c r="F698" s="2" t="s">
        <v>770</v>
      </c>
      <c r="G698" s="2" t="s">
        <v>241</v>
      </c>
      <c r="H698" s="2" t="s">
        <v>44</v>
      </c>
      <c r="I698" s="2" t="s">
        <v>43</v>
      </c>
      <c r="J698" s="6" t="s">
        <v>55</v>
      </c>
      <c r="K698" s="2" t="s">
        <v>66</v>
      </c>
      <c r="L698" s="2">
        <v>1</v>
      </c>
      <c r="M698" s="2">
        <v>1180</v>
      </c>
      <c r="N698" s="2">
        <v>708</v>
      </c>
      <c r="O698" s="12">
        <v>0.6</v>
      </c>
      <c r="P698" s="7"/>
      <c r="Q698" s="7"/>
      <c r="R698" s="14" t="s">
        <v>113</v>
      </c>
      <c r="S698" s="2" t="s">
        <v>1552</v>
      </c>
      <c r="T698" s="7"/>
      <c r="U698" s="7"/>
      <c r="V698" s="7"/>
      <c r="W698" s="2" t="s">
        <v>54</v>
      </c>
      <c r="X698" s="6" t="s">
        <v>257</v>
      </c>
      <c r="Y698" s="6"/>
      <c r="Z698" s="7"/>
      <c r="AA698" s="7"/>
      <c r="AB698" s="7"/>
      <c r="AC698" s="7"/>
      <c r="AD698" s="7"/>
      <c r="AE698" s="7"/>
    </row>
    <row r="699" spans="1:31" x14ac:dyDescent="0.15">
      <c r="A699" s="4">
        <v>42397</v>
      </c>
      <c r="B699" s="5" t="s">
        <v>1553</v>
      </c>
      <c r="C699" s="2">
        <v>2</v>
      </c>
      <c r="D699" s="6" t="s">
        <v>66</v>
      </c>
      <c r="E699" s="6" t="s">
        <v>144</v>
      </c>
      <c r="F699" s="2" t="s">
        <v>1083</v>
      </c>
      <c r="G699" s="7"/>
      <c r="H699" s="2" t="s">
        <v>44</v>
      </c>
      <c r="I699" s="2" t="s">
        <v>141</v>
      </c>
      <c r="J699" s="6" t="s">
        <v>45</v>
      </c>
      <c r="K699" s="2" t="s">
        <v>66</v>
      </c>
      <c r="L699" s="2">
        <v>1</v>
      </c>
      <c r="M699" s="2">
        <v>4660</v>
      </c>
      <c r="N699" s="2">
        <v>3122</v>
      </c>
      <c r="O699" s="12">
        <v>0.66995708154506395</v>
      </c>
      <c r="P699" s="7"/>
      <c r="Q699" s="7"/>
      <c r="R699" s="14" t="s">
        <v>65</v>
      </c>
      <c r="S699" s="2" t="s">
        <v>1554</v>
      </c>
      <c r="T699" s="2">
        <v>15101526032</v>
      </c>
      <c r="U699" s="7"/>
      <c r="V699" s="7"/>
      <c r="W699" s="2" t="s">
        <v>54</v>
      </c>
      <c r="X699" s="6" t="s">
        <v>78</v>
      </c>
      <c r="Y699" s="6"/>
      <c r="Z699" s="7"/>
      <c r="AA699" s="7"/>
      <c r="AB699" s="7"/>
      <c r="AC699" s="7"/>
      <c r="AD699" s="7"/>
      <c r="AE699" s="7"/>
    </row>
    <row r="700" spans="1:31" x14ac:dyDescent="0.15">
      <c r="A700" s="4">
        <v>42397</v>
      </c>
      <c r="B700" s="5" t="s">
        <v>1553</v>
      </c>
      <c r="C700" s="2">
        <v>2</v>
      </c>
      <c r="D700" s="6" t="s">
        <v>143</v>
      </c>
      <c r="E700" s="6" t="s">
        <v>120</v>
      </c>
      <c r="F700" s="2" t="s">
        <v>801</v>
      </c>
      <c r="G700" s="2" t="s">
        <v>163</v>
      </c>
      <c r="H700" s="2" t="s">
        <v>44</v>
      </c>
      <c r="I700" s="2">
        <v>25.5</v>
      </c>
      <c r="J700" s="6" t="s">
        <v>45</v>
      </c>
      <c r="K700" s="2" t="s">
        <v>66</v>
      </c>
      <c r="L700" s="2">
        <v>1</v>
      </c>
      <c r="M700" s="2">
        <v>2190</v>
      </c>
      <c r="N700" s="2">
        <v>1477</v>
      </c>
      <c r="O700" s="12">
        <v>0.67442922374429204</v>
      </c>
      <c r="P700" s="7"/>
      <c r="Q700" s="7"/>
      <c r="R700" s="14" t="s">
        <v>65</v>
      </c>
      <c r="S700" s="2" t="s">
        <v>1554</v>
      </c>
      <c r="T700" s="7"/>
      <c r="U700" s="7"/>
      <c r="V700" s="7"/>
      <c r="W700" s="2" t="s">
        <v>54</v>
      </c>
      <c r="X700" s="6" t="s">
        <v>78</v>
      </c>
      <c r="Y700" s="6"/>
      <c r="Z700" s="7"/>
      <c r="AA700" s="7"/>
      <c r="AB700" s="7"/>
      <c r="AC700" s="7"/>
      <c r="AD700" s="7"/>
      <c r="AE700" s="7"/>
    </row>
    <row r="701" spans="1:31" x14ac:dyDescent="0.15">
      <c r="A701" s="4">
        <v>42397</v>
      </c>
      <c r="B701" s="5" t="s">
        <v>1555</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371</v>
      </c>
      <c r="X701" s="6" t="s">
        <v>78</v>
      </c>
      <c r="Y701" s="6"/>
      <c r="Z701" s="2"/>
      <c r="AA701" s="2"/>
      <c r="AB701" s="15"/>
      <c r="AC701" s="2"/>
      <c r="AD701" s="2"/>
      <c r="AE701" s="2"/>
    </row>
    <row r="702" spans="1:31" x14ac:dyDescent="0.15">
      <c r="A702" s="4">
        <v>42397</v>
      </c>
      <c r="B702" s="5" t="s">
        <v>1555</v>
      </c>
      <c r="C702" s="2">
        <v>3</v>
      </c>
      <c r="D702" s="6" t="s">
        <v>56</v>
      </c>
      <c r="E702" s="6" t="s">
        <v>79</v>
      </c>
      <c r="F702" s="2" t="s">
        <v>105</v>
      </c>
      <c r="G702" s="2" t="s">
        <v>262</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371</v>
      </c>
      <c r="X702" s="6" t="s">
        <v>78</v>
      </c>
      <c r="Y702" s="6"/>
      <c r="Z702" s="7"/>
      <c r="AA702" s="7"/>
      <c r="AB702" s="7"/>
      <c r="AC702" s="7"/>
      <c r="AD702" s="7"/>
      <c r="AE702" s="7"/>
    </row>
    <row r="703" spans="1:31" x14ac:dyDescent="0.15">
      <c r="A703" s="4">
        <v>42397</v>
      </c>
      <c r="B703" s="5" t="s">
        <v>1556</v>
      </c>
      <c r="C703" s="2">
        <v>4</v>
      </c>
      <c r="D703" s="6" t="s">
        <v>56</v>
      </c>
      <c r="E703" s="6" t="s">
        <v>79</v>
      </c>
      <c r="F703" s="2" t="s">
        <v>105</v>
      </c>
      <c r="G703" s="2" t="s">
        <v>262</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371</v>
      </c>
      <c r="X703" s="6" t="s">
        <v>49</v>
      </c>
      <c r="Y703" s="6"/>
      <c r="Z703" s="7"/>
      <c r="AA703" s="7"/>
      <c r="AB703" s="7"/>
      <c r="AC703" s="7"/>
      <c r="AD703" s="7"/>
      <c r="AE703" s="7"/>
    </row>
    <row r="704" spans="1:31" x14ac:dyDescent="0.15">
      <c r="A704" s="4">
        <v>42397</v>
      </c>
      <c r="B704" s="5" t="s">
        <v>1557</v>
      </c>
      <c r="C704" s="2">
        <v>5</v>
      </c>
      <c r="D704" s="6" t="s">
        <v>143</v>
      </c>
      <c r="E704" s="6" t="s">
        <v>120</v>
      </c>
      <c r="F704" s="2" t="s">
        <v>1558</v>
      </c>
      <c r="G704" s="2" t="s">
        <v>187</v>
      </c>
      <c r="H704" s="2" t="s">
        <v>62</v>
      </c>
      <c r="I704" s="2">
        <v>30.5</v>
      </c>
      <c r="J704" s="6" t="s">
        <v>45</v>
      </c>
      <c r="K704" s="2" t="s">
        <v>66</v>
      </c>
      <c r="L704" s="2">
        <v>1</v>
      </c>
      <c r="M704" s="2">
        <v>3700</v>
      </c>
      <c r="N704" s="2">
        <v>2220</v>
      </c>
      <c r="O704" s="12">
        <v>0.6</v>
      </c>
      <c r="P704" s="7"/>
      <c r="Q704" s="7"/>
      <c r="R704" s="14" t="s">
        <v>113</v>
      </c>
      <c r="S704" s="2" t="s">
        <v>1559</v>
      </c>
      <c r="T704" s="7"/>
      <c r="U704" s="7"/>
      <c r="V704" s="7"/>
      <c r="W704" s="2" t="s">
        <v>54</v>
      </c>
      <c r="X704" s="6" t="s">
        <v>86</v>
      </c>
      <c r="Y704" s="6"/>
      <c r="Z704" s="7"/>
      <c r="AA704" s="7"/>
      <c r="AB704" s="7"/>
      <c r="AC704" s="7"/>
      <c r="AD704" s="7"/>
      <c r="AE704" s="7"/>
    </row>
    <row r="705" spans="1:25" x14ac:dyDescent="0.15">
      <c r="A705" s="4">
        <v>42397</v>
      </c>
      <c r="B705" s="5" t="s">
        <v>1557</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1559</v>
      </c>
      <c r="T705" s="7"/>
      <c r="U705" s="7"/>
      <c r="V705" s="7"/>
      <c r="W705" s="2" t="s">
        <v>54</v>
      </c>
      <c r="X705" s="6" t="s">
        <v>86</v>
      </c>
      <c r="Y705" s="6"/>
    </row>
    <row r="706" spans="1:25" x14ac:dyDescent="0.15">
      <c r="A706" s="4">
        <v>42397</v>
      </c>
      <c r="B706" s="5" t="s">
        <v>1557</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1559</v>
      </c>
      <c r="T706" s="7"/>
      <c r="U706" s="7"/>
      <c r="V706" s="7"/>
      <c r="W706" s="2" t="s">
        <v>54</v>
      </c>
      <c r="X706" s="6" t="s">
        <v>176</v>
      </c>
      <c r="Y706" s="6"/>
    </row>
    <row r="707" spans="1:25" x14ac:dyDescent="0.15">
      <c r="A707" s="4">
        <v>42397</v>
      </c>
      <c r="B707" s="5" t="s">
        <v>1557</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1559</v>
      </c>
      <c r="T707" s="7"/>
      <c r="U707" s="7"/>
      <c r="V707" s="7"/>
      <c r="W707" s="2" t="s">
        <v>54</v>
      </c>
      <c r="X707" s="6" t="s">
        <v>176</v>
      </c>
      <c r="Y707" s="6"/>
    </row>
    <row r="708" spans="1:25" x14ac:dyDescent="0.15">
      <c r="A708" s="4">
        <v>42397</v>
      </c>
      <c r="B708" s="5" t="s">
        <v>1560</v>
      </c>
      <c r="C708" s="2">
        <v>6</v>
      </c>
      <c r="D708" s="6" t="s">
        <v>647</v>
      </c>
      <c r="E708" s="6" t="s">
        <v>112</v>
      </c>
      <c r="F708" s="7"/>
      <c r="G708" s="2" t="s">
        <v>1114</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x14ac:dyDescent="0.15">
      <c r="A709" s="4">
        <v>42398</v>
      </c>
      <c r="B709" s="5" t="s">
        <v>1561</v>
      </c>
      <c r="C709" s="2">
        <v>1</v>
      </c>
      <c r="D709" s="6" t="s">
        <v>400</v>
      </c>
      <c r="E709" s="6"/>
      <c r="F709" s="2" t="s">
        <v>1562</v>
      </c>
      <c r="G709" s="2" t="s">
        <v>268</v>
      </c>
      <c r="H709" s="2" t="s">
        <v>62</v>
      </c>
      <c r="I709" s="2">
        <v>27.5</v>
      </c>
      <c r="J709" s="6" t="s">
        <v>45</v>
      </c>
      <c r="K709" s="2" t="s">
        <v>66</v>
      </c>
      <c r="L709" s="2">
        <v>1</v>
      </c>
      <c r="M709" s="2">
        <v>500</v>
      </c>
      <c r="N709" s="2">
        <v>500</v>
      </c>
      <c r="O709" s="12">
        <v>1</v>
      </c>
      <c r="P709" s="7"/>
      <c r="Q709" s="7"/>
      <c r="R709" s="14" t="s">
        <v>113</v>
      </c>
      <c r="S709" s="2" t="s">
        <v>1563</v>
      </c>
      <c r="T709" s="7"/>
      <c r="U709" s="7"/>
      <c r="V709" s="7"/>
      <c r="W709" s="2" t="s">
        <v>54</v>
      </c>
      <c r="X709" s="6" t="s">
        <v>86</v>
      </c>
      <c r="Y709" s="6"/>
    </row>
    <row r="710" spans="1:25" x14ac:dyDescent="0.15">
      <c r="A710" s="4">
        <v>42398</v>
      </c>
      <c r="B710" s="5" t="s">
        <v>1564</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1564</v>
      </c>
      <c r="C711" s="2">
        <v>2</v>
      </c>
      <c r="D711" s="6" t="s">
        <v>50</v>
      </c>
      <c r="E711" s="6" t="s">
        <v>1540</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1565</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1566</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1566</v>
      </c>
      <c r="C714" s="2">
        <v>4</v>
      </c>
      <c r="D714" s="6" t="s">
        <v>50</v>
      </c>
      <c r="E714" s="6" t="s">
        <v>591</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1566</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1566</v>
      </c>
      <c r="C716" s="2">
        <v>4</v>
      </c>
      <c r="D716" s="6" t="s">
        <v>56</v>
      </c>
      <c r="E716" s="6" t="s">
        <v>52</v>
      </c>
      <c r="F716" s="7"/>
      <c r="G716" s="2" t="s">
        <v>976</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1567</v>
      </c>
      <c r="C717" s="2">
        <v>5</v>
      </c>
      <c r="D717" s="6" t="s">
        <v>90</v>
      </c>
      <c r="E717" s="6" t="s">
        <v>964</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1568</v>
      </c>
      <c r="T717" s="2">
        <v>15910626272</v>
      </c>
      <c r="U717" s="7"/>
      <c r="V717" s="7"/>
      <c r="W717" s="2" t="s">
        <v>54</v>
      </c>
      <c r="X717" s="6" t="s">
        <v>86</v>
      </c>
      <c r="Y717" s="6"/>
    </row>
    <row r="718" spans="1:25" x14ac:dyDescent="0.15">
      <c r="A718" s="4">
        <v>42398</v>
      </c>
      <c r="B718" s="5" t="s">
        <v>1569</v>
      </c>
      <c r="C718" s="2">
        <v>6</v>
      </c>
      <c r="D718" s="6" t="s">
        <v>92</v>
      </c>
      <c r="E718" s="6" t="s">
        <v>91</v>
      </c>
      <c r="F718" s="2" t="s">
        <v>830</v>
      </c>
      <c r="G718" s="2" t="s">
        <v>1570</v>
      </c>
      <c r="H718" s="2" t="s">
        <v>44</v>
      </c>
      <c r="I718" s="2" t="s">
        <v>72</v>
      </c>
      <c r="J718" s="6" t="s">
        <v>45</v>
      </c>
      <c r="K718" s="2" t="s">
        <v>64</v>
      </c>
      <c r="L718" s="2">
        <v>1</v>
      </c>
      <c r="M718" s="2">
        <v>1390</v>
      </c>
      <c r="N718" s="2">
        <v>973</v>
      </c>
      <c r="O718" s="12">
        <v>0.7</v>
      </c>
      <c r="P718" s="7"/>
      <c r="Q718" s="7"/>
      <c r="R718" s="14" t="s">
        <v>113</v>
      </c>
      <c r="S718" s="2" t="s">
        <v>1571</v>
      </c>
      <c r="T718" s="7"/>
      <c r="U718" s="7"/>
      <c r="V718" s="7"/>
      <c r="W718" s="2" t="s">
        <v>54</v>
      </c>
      <c r="X718" s="6" t="s">
        <v>78</v>
      </c>
      <c r="Y718" s="6"/>
    </row>
    <row r="719" spans="1:25" x14ac:dyDescent="0.15">
      <c r="A719" s="4">
        <v>42398</v>
      </c>
      <c r="B719" s="5" t="s">
        <v>1569</v>
      </c>
      <c r="C719" s="2">
        <v>6</v>
      </c>
      <c r="D719" s="6" t="s">
        <v>90</v>
      </c>
      <c r="E719" s="6" t="s">
        <v>91</v>
      </c>
      <c r="F719" s="2" t="s">
        <v>1171</v>
      </c>
      <c r="G719" s="2" t="s">
        <v>1572</v>
      </c>
      <c r="H719" s="2" t="s">
        <v>44</v>
      </c>
      <c r="I719" s="2" t="s">
        <v>72</v>
      </c>
      <c r="J719" s="6" t="s">
        <v>45</v>
      </c>
      <c r="K719" s="2" t="s">
        <v>64</v>
      </c>
      <c r="L719" s="2">
        <v>1</v>
      </c>
      <c r="M719" s="2">
        <v>1880</v>
      </c>
      <c r="N719" s="2">
        <v>1316</v>
      </c>
      <c r="O719" s="12">
        <v>0.7</v>
      </c>
      <c r="P719" s="7"/>
      <c r="Q719" s="7"/>
      <c r="R719" s="14" t="s">
        <v>113</v>
      </c>
      <c r="S719" s="2" t="s">
        <v>1571</v>
      </c>
      <c r="T719" s="7"/>
      <c r="U719" s="7"/>
      <c r="V719" s="7"/>
      <c r="W719" s="2" t="s">
        <v>54</v>
      </c>
      <c r="X719" s="6" t="s">
        <v>78</v>
      </c>
      <c r="Y719" s="6"/>
    </row>
    <row r="720" spans="1:25" x14ac:dyDescent="0.15">
      <c r="A720" s="4">
        <v>42398</v>
      </c>
      <c r="B720" s="5" t="s">
        <v>1573</v>
      </c>
      <c r="C720" s="2">
        <v>7</v>
      </c>
      <c r="D720" s="6" t="s">
        <v>90</v>
      </c>
      <c r="E720" s="6" t="s">
        <v>91</v>
      </c>
      <c r="F720" s="2" t="s">
        <v>1574</v>
      </c>
      <c r="G720" s="2" t="s">
        <v>235</v>
      </c>
      <c r="H720" s="2" t="s">
        <v>44</v>
      </c>
      <c r="I720" s="2" t="s">
        <v>1575</v>
      </c>
      <c r="J720" s="6" t="s">
        <v>45</v>
      </c>
      <c r="K720" s="2" t="s">
        <v>66</v>
      </c>
      <c r="L720" s="2">
        <v>1</v>
      </c>
      <c r="M720" s="2">
        <v>1990</v>
      </c>
      <c r="N720" s="2">
        <v>1393</v>
      </c>
      <c r="O720" s="12">
        <v>0.7</v>
      </c>
      <c r="P720" s="7"/>
      <c r="Q720" s="7"/>
      <c r="R720" s="14" t="s">
        <v>113</v>
      </c>
      <c r="S720" s="2" t="s">
        <v>1554</v>
      </c>
      <c r="T720" s="7"/>
      <c r="U720" s="7"/>
      <c r="V720" s="7"/>
      <c r="W720" s="2" t="s">
        <v>54</v>
      </c>
      <c r="X720" s="6" t="s">
        <v>78</v>
      </c>
      <c r="Y720" s="6"/>
    </row>
    <row r="721" spans="1:31" x14ac:dyDescent="0.15">
      <c r="A721" s="4">
        <v>42398</v>
      </c>
      <c r="B721" s="5" t="s">
        <v>1576</v>
      </c>
      <c r="C721" s="2">
        <v>8</v>
      </c>
      <c r="D721" s="6" t="s">
        <v>50</v>
      </c>
      <c r="E721" s="6" t="s">
        <v>95</v>
      </c>
      <c r="F721" s="2" t="s">
        <v>1577</v>
      </c>
      <c r="G721" s="2" t="s">
        <v>228</v>
      </c>
      <c r="H721" s="2" t="s">
        <v>44</v>
      </c>
      <c r="I721" s="2" t="s">
        <v>43</v>
      </c>
      <c r="J721" s="6" t="s">
        <v>45</v>
      </c>
      <c r="K721" s="2" t="s">
        <v>66</v>
      </c>
      <c r="L721" s="2">
        <v>1</v>
      </c>
      <c r="M721" s="2">
        <v>490</v>
      </c>
      <c r="N721" s="2">
        <v>340</v>
      </c>
      <c r="O721" s="12">
        <v>0.69387755102040805</v>
      </c>
      <c r="P721" s="7"/>
      <c r="Q721" s="7"/>
      <c r="R721" s="14" t="s">
        <v>113</v>
      </c>
      <c r="S721" s="2" t="s">
        <v>1554</v>
      </c>
      <c r="T721" s="7"/>
      <c r="U721" s="7"/>
      <c r="V721" s="7"/>
      <c r="W721" s="2" t="s">
        <v>54</v>
      </c>
      <c r="X721" s="6" t="s">
        <v>78</v>
      </c>
      <c r="Y721" s="6"/>
      <c r="Z721" s="7"/>
      <c r="AA721" s="7"/>
      <c r="AB721" s="7"/>
      <c r="AC721" s="7"/>
      <c r="AD721" s="7"/>
      <c r="AE721" s="7"/>
    </row>
    <row r="722" spans="1:31" x14ac:dyDescent="0.15">
      <c r="A722" s="4">
        <v>42398</v>
      </c>
      <c r="B722" s="5" t="s">
        <v>1578</v>
      </c>
      <c r="C722" s="2">
        <v>9</v>
      </c>
      <c r="D722" s="6" t="s">
        <v>50</v>
      </c>
      <c r="E722" s="6" t="s">
        <v>1540</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1579</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1065</v>
      </c>
      <c r="T723" s="7"/>
      <c r="U723" s="7"/>
      <c r="V723" s="7"/>
      <c r="W723" s="2" t="s">
        <v>54</v>
      </c>
      <c r="X723" s="6" t="s">
        <v>49</v>
      </c>
      <c r="Y723" s="6"/>
      <c r="Z723" s="7"/>
      <c r="AA723" s="7"/>
      <c r="AB723" s="7"/>
      <c r="AC723" s="7"/>
      <c r="AD723" s="7"/>
      <c r="AE723" s="7"/>
    </row>
    <row r="724" spans="1:31" x14ac:dyDescent="0.15">
      <c r="A724" s="4">
        <v>42398</v>
      </c>
      <c r="B724" s="5" t="s">
        <v>1580</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1581</v>
      </c>
      <c r="T724" s="2">
        <v>13811921543</v>
      </c>
      <c r="U724" s="7"/>
      <c r="V724" s="7"/>
      <c r="W724" s="2" t="s">
        <v>54</v>
      </c>
      <c r="X724" s="6" t="s">
        <v>86</v>
      </c>
      <c r="Y724" s="6"/>
      <c r="Z724" s="7"/>
      <c r="AA724" s="7"/>
      <c r="AB724" s="7"/>
      <c r="AC724" s="7"/>
      <c r="AD724" s="7"/>
      <c r="AE724" s="7"/>
    </row>
    <row r="725" spans="1:31" x14ac:dyDescent="0.15">
      <c r="A725" s="4">
        <v>42398</v>
      </c>
      <c r="B725" s="5" t="s">
        <v>1582</v>
      </c>
      <c r="C725" s="2">
        <v>12</v>
      </c>
      <c r="D725" s="6" t="s">
        <v>50</v>
      </c>
      <c r="E725" s="6" t="s">
        <v>591</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1583</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x14ac:dyDescent="0.15">
      <c r="A727" s="4">
        <v>42399</v>
      </c>
      <c r="B727" s="5" t="s">
        <v>1584</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1585</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1586</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x14ac:dyDescent="0.15">
      <c r="A730" s="4">
        <v>42399</v>
      </c>
      <c r="B730" s="5" t="s">
        <v>1587</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1587</v>
      </c>
      <c r="C731" s="2">
        <v>4</v>
      </c>
      <c r="D731" s="6" t="s">
        <v>50</v>
      </c>
      <c r="E731" s="6" t="s">
        <v>591</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1588</v>
      </c>
      <c r="X731" s="6" t="s">
        <v>49</v>
      </c>
      <c r="Y731" s="6"/>
      <c r="Z731" s="7"/>
      <c r="AA731" s="7"/>
      <c r="AB731" s="7"/>
      <c r="AC731" s="7"/>
      <c r="AD731" s="7"/>
      <c r="AE731" s="7"/>
    </row>
    <row r="732" spans="1:31" x14ac:dyDescent="0.15">
      <c r="A732" s="4">
        <v>42399</v>
      </c>
      <c r="B732" s="5" t="s">
        <v>1587</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1587</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1589</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1590</v>
      </c>
      <c r="T734" s="2">
        <v>13488822935</v>
      </c>
      <c r="U734" s="7"/>
      <c r="V734" s="7"/>
      <c r="W734" s="2" t="s">
        <v>54</v>
      </c>
      <c r="X734" s="6" t="s">
        <v>74</v>
      </c>
      <c r="Y734" s="6"/>
      <c r="Z734" s="2" t="s">
        <v>1591</v>
      </c>
      <c r="AA734" s="7"/>
      <c r="AB734" s="7"/>
      <c r="AC734" s="7"/>
      <c r="AD734" s="7"/>
      <c r="AE734" s="7"/>
    </row>
    <row r="735" spans="1:31" x14ac:dyDescent="0.15">
      <c r="A735" s="4">
        <v>42399</v>
      </c>
      <c r="B735" s="5" t="s">
        <v>1592</v>
      </c>
      <c r="C735" s="2">
        <v>6</v>
      </c>
      <c r="D735" s="6" t="s">
        <v>83</v>
      </c>
      <c r="E735" s="6" t="s">
        <v>79</v>
      </c>
      <c r="F735" s="2" t="s">
        <v>227</v>
      </c>
      <c r="G735" s="2" t="s">
        <v>849</v>
      </c>
      <c r="H735" s="2" t="s">
        <v>62</v>
      </c>
      <c r="I735" s="2">
        <v>43.5</v>
      </c>
      <c r="J735" s="6" t="s">
        <v>45</v>
      </c>
      <c r="K735" s="2" t="s">
        <v>64</v>
      </c>
      <c r="L735" s="2">
        <v>1</v>
      </c>
      <c r="M735" s="2">
        <v>1500</v>
      </c>
      <c r="N735" s="2">
        <v>1000</v>
      </c>
      <c r="O735" s="12">
        <v>0.66666666666666696</v>
      </c>
      <c r="P735" s="7"/>
      <c r="Q735" s="7"/>
      <c r="R735" s="14" t="s">
        <v>65</v>
      </c>
      <c r="S735" s="2" t="s">
        <v>1593</v>
      </c>
      <c r="T735" s="2">
        <v>13126925026</v>
      </c>
      <c r="U735" s="7"/>
      <c r="V735" s="7"/>
      <c r="W735" s="2" t="s">
        <v>54</v>
      </c>
      <c r="X735" s="6" t="s">
        <v>86</v>
      </c>
      <c r="Y735" s="6"/>
      <c r="Z735" s="7"/>
      <c r="AA735" s="7"/>
      <c r="AB735" s="7"/>
      <c r="AC735" s="7"/>
      <c r="AD735" s="7"/>
      <c r="AE735" s="7"/>
    </row>
    <row r="736" spans="1:31" x14ac:dyDescent="0.15">
      <c r="A736" s="4">
        <v>42400</v>
      </c>
      <c r="B736" s="5" t="s">
        <v>1594</v>
      </c>
      <c r="C736" s="2">
        <v>1</v>
      </c>
      <c r="D736" s="6" t="s">
        <v>50</v>
      </c>
      <c r="E736" s="6" t="s">
        <v>574</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1595</v>
      </c>
      <c r="C737" s="2">
        <v>2</v>
      </c>
      <c r="D737" s="6" t="s">
        <v>75</v>
      </c>
      <c r="E737" s="6" t="s">
        <v>416</v>
      </c>
      <c r="F737" s="2" t="s">
        <v>1166</v>
      </c>
      <c r="G737" s="2" t="s">
        <v>1167</v>
      </c>
      <c r="H737" s="2" t="s">
        <v>44</v>
      </c>
      <c r="I737" s="2" t="s">
        <v>53</v>
      </c>
      <c r="J737" s="6" t="s">
        <v>63</v>
      </c>
      <c r="K737" s="2" t="s">
        <v>64</v>
      </c>
      <c r="L737" s="2">
        <v>1</v>
      </c>
      <c r="M737" s="2">
        <v>550</v>
      </c>
      <c r="N737" s="2">
        <v>440</v>
      </c>
      <c r="O737" s="12">
        <v>0.8</v>
      </c>
      <c r="P737" s="7"/>
      <c r="Q737" s="7"/>
      <c r="R737" s="14" t="s">
        <v>113</v>
      </c>
      <c r="S737" s="2" t="s">
        <v>1596</v>
      </c>
      <c r="T737" s="2">
        <v>13901307117</v>
      </c>
      <c r="U737" s="7"/>
      <c r="V737" s="7"/>
      <c r="W737" s="2" t="s">
        <v>54</v>
      </c>
      <c r="X737" s="6" t="s">
        <v>86</v>
      </c>
      <c r="Y737" s="6"/>
      <c r="Z737" s="7"/>
      <c r="AA737" s="7"/>
      <c r="AB737" s="7"/>
      <c r="AC737" s="7"/>
      <c r="AD737" s="7"/>
      <c r="AE737" s="7"/>
    </row>
    <row r="738" spans="1:31" x14ac:dyDescent="0.15">
      <c r="A738" s="4">
        <v>42400</v>
      </c>
      <c r="B738" s="5" t="s">
        <v>1597</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1598</v>
      </c>
      <c r="C739" s="2">
        <v>4</v>
      </c>
      <c r="D739" s="6" t="s">
        <v>50</v>
      </c>
      <c r="E739" s="6" t="s">
        <v>167</v>
      </c>
      <c r="F739" s="2" t="s">
        <v>168</v>
      </c>
      <c r="G739" s="2" t="s">
        <v>261</v>
      </c>
      <c r="H739" s="2" t="s">
        <v>62</v>
      </c>
      <c r="I739" s="2" t="s">
        <v>72</v>
      </c>
      <c r="J739" s="6" t="s">
        <v>63</v>
      </c>
      <c r="K739" s="2" t="s">
        <v>66</v>
      </c>
      <c r="L739" s="2">
        <v>1</v>
      </c>
      <c r="M739" s="2">
        <v>311</v>
      </c>
      <c r="N739" s="2">
        <v>240</v>
      </c>
      <c r="O739" s="12">
        <v>0.77170418006430896</v>
      </c>
      <c r="P739" s="7"/>
      <c r="Q739" s="7"/>
      <c r="R739" s="14" t="s">
        <v>142</v>
      </c>
      <c r="S739" s="2" t="s">
        <v>1599</v>
      </c>
      <c r="T739" s="7"/>
      <c r="U739" s="2" t="s">
        <v>292</v>
      </c>
      <c r="V739" s="7"/>
      <c r="W739" s="2" t="s">
        <v>54</v>
      </c>
      <c r="X739" s="6" t="s">
        <v>49</v>
      </c>
      <c r="Y739" s="6"/>
      <c r="Z739" s="7"/>
      <c r="AA739" s="7"/>
      <c r="AB739" s="7"/>
      <c r="AC739" s="7"/>
      <c r="AD739" s="7"/>
      <c r="AE739" s="7"/>
    </row>
    <row r="740" spans="1:31" x14ac:dyDescent="0.15">
      <c r="A740" s="4">
        <v>42400</v>
      </c>
      <c r="B740" s="5" t="s">
        <v>1600</v>
      </c>
      <c r="C740" s="2">
        <v>5</v>
      </c>
      <c r="D740" s="6" t="s">
        <v>146</v>
      </c>
      <c r="E740" s="6" t="s">
        <v>474</v>
      </c>
      <c r="F740" s="7"/>
      <c r="G740" s="2" t="s">
        <v>147</v>
      </c>
      <c r="H740" s="2" t="s">
        <v>44</v>
      </c>
      <c r="I740" s="2" t="s">
        <v>757</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1601</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1601</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1601</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1602</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1603</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1604</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1605</v>
      </c>
      <c r="T746" s="2">
        <v>18518336055</v>
      </c>
      <c r="U746" s="7"/>
      <c r="V746" s="7"/>
      <c r="W746" s="2" t="s">
        <v>54</v>
      </c>
      <c r="X746" s="6" t="s">
        <v>86</v>
      </c>
      <c r="Y746" s="6"/>
      <c r="Z746" s="7"/>
      <c r="AA746" s="7"/>
      <c r="AB746" s="7"/>
      <c r="AC746" s="7"/>
      <c r="AD746" s="7"/>
      <c r="AE746" s="7"/>
    </row>
    <row r="747" spans="1:31" x14ac:dyDescent="0.15">
      <c r="A747" s="4">
        <v>42401</v>
      </c>
      <c r="B747" s="5" t="s">
        <v>1606</v>
      </c>
      <c r="C747" s="2">
        <v>2</v>
      </c>
      <c r="D747" s="6" t="s">
        <v>69</v>
      </c>
      <c r="E747" s="6" t="s">
        <v>185</v>
      </c>
      <c r="F747" s="2" t="s">
        <v>119</v>
      </c>
      <c r="G747" s="2" t="s">
        <v>261</v>
      </c>
      <c r="H747" s="2" t="s">
        <v>44</v>
      </c>
      <c r="I747" s="2" t="s">
        <v>43</v>
      </c>
      <c r="J747" s="6" t="s">
        <v>55</v>
      </c>
      <c r="K747" s="2" t="s">
        <v>64</v>
      </c>
      <c r="L747" s="2">
        <v>1</v>
      </c>
      <c r="M747" s="2">
        <v>580</v>
      </c>
      <c r="N747" s="2">
        <v>580</v>
      </c>
      <c r="O747" s="12">
        <v>1</v>
      </c>
      <c r="P747" s="7"/>
      <c r="Q747" s="7"/>
      <c r="R747" s="14" t="s">
        <v>65</v>
      </c>
      <c r="S747" s="2" t="s">
        <v>1607</v>
      </c>
      <c r="T747" s="2">
        <v>13716027038</v>
      </c>
      <c r="U747" s="7"/>
      <c r="V747" s="7"/>
      <c r="W747" s="2" t="s">
        <v>1608</v>
      </c>
      <c r="X747" s="6" t="s">
        <v>86</v>
      </c>
      <c r="Y747" s="6"/>
      <c r="Z747" s="7"/>
      <c r="AA747" s="7"/>
      <c r="AB747" s="7"/>
      <c r="AC747" s="7"/>
      <c r="AD747" s="7"/>
      <c r="AE747" s="7"/>
    </row>
    <row r="748" spans="1:31" x14ac:dyDescent="0.15">
      <c r="A748" s="4">
        <v>42401</v>
      </c>
      <c r="B748" s="5" t="s">
        <v>1609</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1608</v>
      </c>
      <c r="X748" s="6" t="s">
        <v>49</v>
      </c>
      <c r="Y748" s="6"/>
      <c r="Z748" s="2"/>
      <c r="AA748" s="2"/>
      <c r="AB748" s="15"/>
      <c r="AC748" s="2"/>
      <c r="AD748" s="2"/>
      <c r="AE748" s="2"/>
    </row>
    <row r="749" spans="1:31" x14ac:dyDescent="0.15">
      <c r="A749" s="4">
        <v>42401</v>
      </c>
      <c r="B749" s="5" t="s">
        <v>1610</v>
      </c>
      <c r="C749" s="2">
        <v>4</v>
      </c>
      <c r="D749" s="6" t="s">
        <v>50</v>
      </c>
      <c r="E749" s="6" t="s">
        <v>1540</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1608</v>
      </c>
      <c r="X749" s="6" t="s">
        <v>49</v>
      </c>
      <c r="Y749" s="6"/>
      <c r="Z749" s="7"/>
      <c r="AA749" s="7"/>
      <c r="AB749" s="7"/>
      <c r="AC749" s="7"/>
      <c r="AD749" s="7"/>
      <c r="AE749" s="7"/>
    </row>
    <row r="750" spans="1:31" x14ac:dyDescent="0.15">
      <c r="A750" s="4">
        <v>42401</v>
      </c>
      <c r="B750" s="5" t="s">
        <v>1611</v>
      </c>
      <c r="C750" s="2">
        <v>5</v>
      </c>
      <c r="D750" s="6" t="s">
        <v>59</v>
      </c>
      <c r="E750" s="6" t="s">
        <v>52</v>
      </c>
      <c r="F750" s="7"/>
      <c r="G750" s="2" t="s">
        <v>847</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1608</v>
      </c>
      <c r="X750" s="6" t="s">
        <v>49</v>
      </c>
      <c r="Y750" s="6"/>
      <c r="Z750" s="7"/>
      <c r="AA750" s="7"/>
      <c r="AB750" s="7"/>
      <c r="AC750" s="7"/>
      <c r="AD750" s="7"/>
      <c r="AE750" s="7"/>
    </row>
    <row r="751" spans="1:31" x14ac:dyDescent="0.15">
      <c r="A751" s="4">
        <v>42401</v>
      </c>
      <c r="B751" s="5" t="s">
        <v>1612</v>
      </c>
      <c r="C751" s="2">
        <v>6</v>
      </c>
      <c r="D751" s="6" t="s">
        <v>400</v>
      </c>
      <c r="E751" s="6"/>
      <c r="F751" s="2" t="s">
        <v>1613</v>
      </c>
      <c r="G751" s="2" t="s">
        <v>187</v>
      </c>
      <c r="H751" s="2" t="s">
        <v>62</v>
      </c>
      <c r="I751" s="2" t="s">
        <v>197</v>
      </c>
      <c r="J751" s="6" t="s">
        <v>45</v>
      </c>
      <c r="K751" s="2" t="s">
        <v>66</v>
      </c>
      <c r="L751" s="2">
        <v>1</v>
      </c>
      <c r="M751" s="2">
        <v>5880</v>
      </c>
      <c r="N751" s="2">
        <v>1500</v>
      </c>
      <c r="O751" s="12">
        <v>0.25510204081632698</v>
      </c>
      <c r="P751" s="7"/>
      <c r="Q751" s="7"/>
      <c r="R751" s="14" t="s">
        <v>142</v>
      </c>
      <c r="S751" s="2" t="s">
        <v>1614</v>
      </c>
      <c r="T751" s="2">
        <v>13901397299</v>
      </c>
      <c r="U751" s="2" t="s">
        <v>298</v>
      </c>
      <c r="V751" s="7"/>
      <c r="W751" s="2" t="s">
        <v>54</v>
      </c>
      <c r="X751" s="6" t="s">
        <v>86</v>
      </c>
      <c r="Y751" s="6"/>
      <c r="Z751" s="7"/>
      <c r="AA751" s="7"/>
      <c r="AB751" s="7"/>
      <c r="AC751" s="7"/>
      <c r="AD751" s="7"/>
      <c r="AE751" s="7"/>
    </row>
    <row r="752" spans="1:31" x14ac:dyDescent="0.15">
      <c r="A752" s="4">
        <v>42401</v>
      </c>
      <c r="B752" s="5" t="s">
        <v>1612</v>
      </c>
      <c r="C752" s="2">
        <v>6</v>
      </c>
      <c r="D752" s="6" t="s">
        <v>111</v>
      </c>
      <c r="E752" s="6" t="s">
        <v>112</v>
      </c>
      <c r="F752" s="7"/>
      <c r="G752" s="2" t="s">
        <v>1114</v>
      </c>
      <c r="H752" s="2" t="s">
        <v>44</v>
      </c>
      <c r="I752" s="2" t="s">
        <v>170</v>
      </c>
      <c r="J752" s="6" t="s">
        <v>45</v>
      </c>
      <c r="K752" s="2" t="s">
        <v>66</v>
      </c>
      <c r="L752" s="2">
        <v>1</v>
      </c>
      <c r="M752" s="2">
        <v>320</v>
      </c>
      <c r="N752" s="2">
        <v>224</v>
      </c>
      <c r="O752" s="12">
        <v>0.7</v>
      </c>
      <c r="P752" s="7"/>
      <c r="Q752" s="7"/>
      <c r="R752" s="14" t="s">
        <v>142</v>
      </c>
      <c r="S752" s="2" t="s">
        <v>1614</v>
      </c>
      <c r="T752" s="7"/>
      <c r="U752" s="2" t="s">
        <v>298</v>
      </c>
      <c r="V752" s="7"/>
      <c r="W752" s="2" t="s">
        <v>54</v>
      </c>
      <c r="X752" s="6" t="s">
        <v>86</v>
      </c>
      <c r="Y752" s="6"/>
      <c r="Z752" s="2" t="s">
        <v>1615</v>
      </c>
      <c r="AA752" s="7"/>
      <c r="AB752" s="7"/>
      <c r="AC752" s="7"/>
      <c r="AD752" s="7"/>
      <c r="AE752" s="7"/>
    </row>
    <row r="753" spans="1:31" x14ac:dyDescent="0.15">
      <c r="A753" s="4">
        <v>42402</v>
      </c>
      <c r="B753" s="5" t="s">
        <v>1616</v>
      </c>
      <c r="C753" s="2">
        <v>1</v>
      </c>
      <c r="D753" s="6" t="s">
        <v>50</v>
      </c>
      <c r="E753" s="6" t="s">
        <v>1540</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1608</v>
      </c>
      <c r="X753" s="6" t="s">
        <v>49</v>
      </c>
      <c r="Y753" s="6"/>
      <c r="Z753" s="7"/>
      <c r="AA753" s="7"/>
      <c r="AB753" s="7"/>
      <c r="AC753" s="7"/>
      <c r="AD753" s="7"/>
      <c r="AE753" s="7"/>
    </row>
    <row r="754" spans="1:31" x14ac:dyDescent="0.15">
      <c r="A754" s="4">
        <v>42402</v>
      </c>
      <c r="B754" s="5" t="s">
        <v>1617</v>
      </c>
      <c r="C754" s="2">
        <v>2</v>
      </c>
      <c r="D754" s="6" t="s">
        <v>59</v>
      </c>
      <c r="E754" s="6" t="s">
        <v>246</v>
      </c>
      <c r="F754" s="7"/>
      <c r="G754" s="2" t="s">
        <v>847</v>
      </c>
      <c r="H754" s="2" t="s">
        <v>62</v>
      </c>
      <c r="I754" s="2" t="s">
        <v>43</v>
      </c>
      <c r="J754" s="6" t="s">
        <v>55</v>
      </c>
      <c r="K754" s="2" t="s">
        <v>46</v>
      </c>
      <c r="L754" s="2">
        <v>1</v>
      </c>
      <c r="M754" s="2">
        <v>138</v>
      </c>
      <c r="N754" s="2">
        <v>138</v>
      </c>
      <c r="O754" s="12">
        <v>1</v>
      </c>
      <c r="P754" s="7"/>
      <c r="Q754" s="7"/>
      <c r="R754" s="14" t="s">
        <v>47</v>
      </c>
      <c r="S754" s="7"/>
      <c r="T754" s="7"/>
      <c r="U754" s="7"/>
      <c r="V754" s="7"/>
      <c r="W754" s="2" t="s">
        <v>1608</v>
      </c>
      <c r="X754" s="6" t="s">
        <v>49</v>
      </c>
      <c r="Y754" s="6"/>
      <c r="Z754" s="7"/>
      <c r="AA754" s="7"/>
      <c r="AB754" s="7"/>
      <c r="AC754" s="7"/>
      <c r="AD754" s="7"/>
      <c r="AE754" s="7"/>
    </row>
    <row r="755" spans="1:31" x14ac:dyDescent="0.15">
      <c r="A755" s="4">
        <v>42402</v>
      </c>
      <c r="B755" s="5" t="s">
        <v>1618</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1608</v>
      </c>
      <c r="X755" s="6" t="s">
        <v>86</v>
      </c>
      <c r="Y755" s="6"/>
      <c r="Z755" s="7"/>
      <c r="AA755" s="7"/>
      <c r="AB755" s="7"/>
      <c r="AC755" s="7"/>
      <c r="AD755" s="7"/>
      <c r="AE755" s="7"/>
    </row>
    <row r="756" spans="1:31" x14ac:dyDescent="0.15">
      <c r="A756" s="4">
        <v>42402</v>
      </c>
      <c r="B756" s="5" t="s">
        <v>1619</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1608</v>
      </c>
      <c r="X756" s="6" t="s">
        <v>49</v>
      </c>
      <c r="Y756" s="6"/>
      <c r="Z756" s="7"/>
      <c r="AA756" s="7"/>
      <c r="AB756" s="7"/>
      <c r="AC756" s="7"/>
      <c r="AD756" s="7"/>
      <c r="AE756" s="7"/>
    </row>
    <row r="757" spans="1:31" x14ac:dyDescent="0.15">
      <c r="A757" s="4">
        <v>42402</v>
      </c>
      <c r="B757" s="5" t="s">
        <v>1620</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1608</v>
      </c>
      <c r="X757" s="6" t="s">
        <v>49</v>
      </c>
      <c r="Y757" s="6"/>
      <c r="Z757" s="7"/>
      <c r="AA757" s="7"/>
      <c r="AB757" s="7"/>
      <c r="AC757" s="7"/>
      <c r="AD757" s="7"/>
      <c r="AE757" s="7"/>
    </row>
    <row r="758" spans="1:31" x14ac:dyDescent="0.15">
      <c r="A758" s="4">
        <v>42402</v>
      </c>
      <c r="B758" s="5" t="s">
        <v>1621</v>
      </c>
      <c r="C758" s="2">
        <v>6</v>
      </c>
      <c r="D758" s="6" t="s">
        <v>69</v>
      </c>
      <c r="E758" s="6" t="s">
        <v>185</v>
      </c>
      <c r="F758" s="2" t="s">
        <v>872</v>
      </c>
      <c r="G758" s="2" t="s">
        <v>241</v>
      </c>
      <c r="H758" s="2" t="s">
        <v>44</v>
      </c>
      <c r="I758" s="2" t="s">
        <v>43</v>
      </c>
      <c r="J758" s="6" t="s">
        <v>63</v>
      </c>
      <c r="K758" s="2" t="s">
        <v>66</v>
      </c>
      <c r="L758" s="2">
        <v>1</v>
      </c>
      <c r="M758" s="2">
        <v>980</v>
      </c>
      <c r="N758" s="2">
        <v>980</v>
      </c>
      <c r="O758" s="12">
        <v>1</v>
      </c>
      <c r="P758" s="7"/>
      <c r="Q758" s="7"/>
      <c r="R758" s="14" t="s">
        <v>113</v>
      </c>
      <c r="S758" s="2" t="s">
        <v>1614</v>
      </c>
      <c r="T758" s="7"/>
      <c r="U758" s="7"/>
      <c r="V758" s="7"/>
      <c r="W758" s="2" t="s">
        <v>54</v>
      </c>
      <c r="X758" s="6" t="s">
        <v>86</v>
      </c>
      <c r="Y758" s="6"/>
      <c r="Z758" s="7"/>
      <c r="AA758" s="7"/>
      <c r="AB758" s="7"/>
      <c r="AC758" s="7"/>
      <c r="AD758" s="7"/>
      <c r="AE758" s="7"/>
    </row>
    <row r="759" spans="1:31" x14ac:dyDescent="0.15">
      <c r="A759" s="4">
        <v>42402</v>
      </c>
      <c r="B759" s="5" t="s">
        <v>1622</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x14ac:dyDescent="0.15">
      <c r="A760" s="4">
        <v>42403</v>
      </c>
      <c r="B760" s="5" t="s">
        <v>1623</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1623</v>
      </c>
      <c r="C761" s="2">
        <v>1</v>
      </c>
      <c r="D761" s="6" t="s">
        <v>100</v>
      </c>
      <c r="E761" s="6" t="s">
        <v>210</v>
      </c>
      <c r="F761" s="7"/>
      <c r="G761" s="2" t="s">
        <v>1624</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1625</v>
      </c>
      <c r="C762" s="2">
        <v>2</v>
      </c>
      <c r="D762" s="6" t="s">
        <v>111</v>
      </c>
      <c r="E762" s="6" t="s">
        <v>112</v>
      </c>
      <c r="F762" s="7"/>
      <c r="G762" s="2" t="s">
        <v>1114</v>
      </c>
      <c r="H762" s="2" t="s">
        <v>44</v>
      </c>
      <c r="I762" s="2" t="s">
        <v>170</v>
      </c>
      <c r="J762" s="6" t="s">
        <v>55</v>
      </c>
      <c r="K762" s="2" t="s">
        <v>66</v>
      </c>
      <c r="L762" s="2">
        <v>1</v>
      </c>
      <c r="M762" s="2">
        <v>320</v>
      </c>
      <c r="N762" s="2">
        <v>320</v>
      </c>
      <c r="O762" s="12">
        <v>1</v>
      </c>
      <c r="P762" s="7"/>
      <c r="Q762" s="7"/>
      <c r="R762" s="14" t="s">
        <v>113</v>
      </c>
      <c r="S762" s="2" t="s">
        <v>1626</v>
      </c>
      <c r="T762" s="7"/>
      <c r="U762" s="7"/>
      <c r="V762" s="7"/>
      <c r="W762" s="2" t="s">
        <v>54</v>
      </c>
      <c r="X762" s="6" t="s">
        <v>49</v>
      </c>
      <c r="Y762" s="6"/>
      <c r="Z762" s="7"/>
      <c r="AA762" s="7"/>
      <c r="AB762" s="7"/>
      <c r="AC762" s="7"/>
      <c r="AD762" s="7"/>
      <c r="AE762" s="7"/>
    </row>
    <row r="763" spans="1:31" x14ac:dyDescent="0.15">
      <c r="A763" s="4">
        <v>42403</v>
      </c>
      <c r="B763" s="5" t="s">
        <v>1625</v>
      </c>
      <c r="C763" s="2">
        <v>2</v>
      </c>
      <c r="D763" s="6" t="s">
        <v>647</v>
      </c>
      <c r="E763" s="6" t="s">
        <v>112</v>
      </c>
      <c r="F763" s="7"/>
      <c r="G763" s="2" t="s">
        <v>1114</v>
      </c>
      <c r="H763" s="2" t="s">
        <v>44</v>
      </c>
      <c r="I763" s="2" t="s">
        <v>53</v>
      </c>
      <c r="J763" s="6" t="s">
        <v>55</v>
      </c>
      <c r="K763" s="2" t="s">
        <v>66</v>
      </c>
      <c r="L763" s="2">
        <v>1</v>
      </c>
      <c r="M763" s="2">
        <v>480</v>
      </c>
      <c r="N763" s="2">
        <v>480</v>
      </c>
      <c r="O763" s="12">
        <v>1</v>
      </c>
      <c r="P763" s="7"/>
      <c r="Q763" s="7"/>
      <c r="R763" s="14" t="s">
        <v>113</v>
      </c>
      <c r="S763" s="2" t="s">
        <v>1626</v>
      </c>
      <c r="T763" s="7"/>
      <c r="U763" s="7"/>
      <c r="V763" s="7"/>
      <c r="W763" s="2" t="s">
        <v>54</v>
      </c>
      <c r="X763" s="6" t="s">
        <v>49</v>
      </c>
      <c r="Y763" s="6"/>
      <c r="Z763" s="7"/>
      <c r="AA763" s="7"/>
      <c r="AB763" s="7"/>
      <c r="AC763" s="7"/>
      <c r="AD763" s="7"/>
      <c r="AE763" s="7"/>
    </row>
    <row r="764" spans="1:31" x14ac:dyDescent="0.15">
      <c r="A764" s="4">
        <v>42403</v>
      </c>
      <c r="B764" s="5" t="s">
        <v>1627</v>
      </c>
      <c r="C764" s="2">
        <v>3</v>
      </c>
      <c r="D764" s="6" t="s">
        <v>66</v>
      </c>
      <c r="E764" s="6" t="s">
        <v>120</v>
      </c>
      <c r="F764" s="2" t="s">
        <v>762</v>
      </c>
      <c r="G764" s="2" t="s">
        <v>187</v>
      </c>
      <c r="H764" s="2" t="s">
        <v>44</v>
      </c>
      <c r="I764" s="2" t="s">
        <v>192</v>
      </c>
      <c r="J764" s="6" t="s">
        <v>55</v>
      </c>
      <c r="K764" s="2" t="s">
        <v>66</v>
      </c>
      <c r="L764" s="2">
        <v>1</v>
      </c>
      <c r="M764" s="2">
        <v>3750</v>
      </c>
      <c r="N764" s="2">
        <v>2524</v>
      </c>
      <c r="O764" s="12">
        <v>0.67306666666666704</v>
      </c>
      <c r="P764" s="7"/>
      <c r="Q764" s="7"/>
      <c r="R764" s="14" t="s">
        <v>65</v>
      </c>
      <c r="S764" s="2" t="s">
        <v>1628</v>
      </c>
      <c r="T764" s="2">
        <v>13910995336</v>
      </c>
      <c r="U764" s="7"/>
      <c r="V764" s="7"/>
      <c r="W764" s="2" t="s">
        <v>54</v>
      </c>
      <c r="X764" s="6" t="s">
        <v>86</v>
      </c>
      <c r="Y764" s="6"/>
      <c r="Z764" s="7"/>
      <c r="AA764" s="7"/>
      <c r="AB764" s="7"/>
      <c r="AC764" s="7"/>
      <c r="AD764" s="7"/>
      <c r="AE764" s="7"/>
    </row>
    <row r="765" spans="1:31" x14ac:dyDescent="0.15">
      <c r="A765" s="4">
        <v>42403</v>
      </c>
      <c r="B765" s="5" t="s">
        <v>1627</v>
      </c>
      <c r="C765" s="2">
        <v>3</v>
      </c>
      <c r="D765" s="6" t="s">
        <v>143</v>
      </c>
      <c r="E765" s="6" t="s">
        <v>120</v>
      </c>
      <c r="F765" s="2" t="s">
        <v>1363</v>
      </c>
      <c r="G765" s="2" t="s">
        <v>187</v>
      </c>
      <c r="H765" s="2" t="s">
        <v>44</v>
      </c>
      <c r="I765" s="2">
        <v>24.5</v>
      </c>
      <c r="J765" s="6" t="s">
        <v>55</v>
      </c>
      <c r="K765" s="2" t="s">
        <v>66</v>
      </c>
      <c r="L765" s="2">
        <v>1</v>
      </c>
      <c r="M765" s="2">
        <v>2190</v>
      </c>
      <c r="N765" s="2">
        <v>1475</v>
      </c>
      <c r="O765" s="12">
        <v>0.67351598173516003</v>
      </c>
      <c r="P765" s="7"/>
      <c r="Q765" s="7"/>
      <c r="R765" s="14" t="s">
        <v>65</v>
      </c>
      <c r="S765" s="2" t="s">
        <v>1628</v>
      </c>
      <c r="T765" s="7"/>
      <c r="U765" s="7"/>
      <c r="V765" s="7"/>
      <c r="W765" s="2" t="s">
        <v>54</v>
      </c>
      <c r="X765" s="6" t="s">
        <v>86</v>
      </c>
      <c r="Y765" s="6"/>
      <c r="Z765" s="7"/>
      <c r="AA765" s="7"/>
      <c r="AB765" s="7"/>
      <c r="AC765" s="7"/>
      <c r="AD765" s="7"/>
      <c r="AE765" s="7"/>
    </row>
    <row r="766" spans="1:31" x14ac:dyDescent="0.15">
      <c r="A766" s="4">
        <v>42403</v>
      </c>
      <c r="B766" s="5" t="s">
        <v>1627</v>
      </c>
      <c r="C766" s="2">
        <v>3</v>
      </c>
      <c r="D766" s="6" t="s">
        <v>146</v>
      </c>
      <c r="E766" s="6" t="s">
        <v>474</v>
      </c>
      <c r="F766" s="7"/>
      <c r="G766" s="2" t="s">
        <v>147</v>
      </c>
      <c r="H766" s="2" t="s">
        <v>44</v>
      </c>
      <c r="I766" s="2" t="s">
        <v>734</v>
      </c>
      <c r="J766" s="6" t="s">
        <v>55</v>
      </c>
      <c r="K766" s="2" t="s">
        <v>66</v>
      </c>
      <c r="L766" s="2">
        <v>1</v>
      </c>
      <c r="M766" s="2">
        <v>258</v>
      </c>
      <c r="N766" s="2">
        <v>0</v>
      </c>
      <c r="O766" s="12">
        <v>0</v>
      </c>
      <c r="P766" s="7"/>
      <c r="Q766" s="7"/>
      <c r="R766" s="14" t="s">
        <v>65</v>
      </c>
      <c r="S766" s="2" t="s">
        <v>1628</v>
      </c>
      <c r="T766" s="7"/>
      <c r="U766" s="7"/>
      <c r="V766" s="7"/>
      <c r="W766" s="2" t="s">
        <v>54</v>
      </c>
      <c r="X766" s="6" t="s">
        <v>176</v>
      </c>
      <c r="Y766" s="6"/>
      <c r="Z766" s="7"/>
      <c r="AA766" s="7"/>
      <c r="AB766" s="7"/>
      <c r="AC766" s="7"/>
      <c r="AD766" s="7"/>
      <c r="AE766" s="7"/>
    </row>
    <row r="767" spans="1:31" x14ac:dyDescent="0.15">
      <c r="A767" s="4">
        <v>42403</v>
      </c>
      <c r="B767" s="5" t="s">
        <v>1627</v>
      </c>
      <c r="C767" s="2">
        <v>3</v>
      </c>
      <c r="D767" s="6" t="s">
        <v>111</v>
      </c>
      <c r="E767" s="6" t="s">
        <v>112</v>
      </c>
      <c r="F767" s="7"/>
      <c r="G767" s="2" t="s">
        <v>1114</v>
      </c>
      <c r="H767" s="2" t="s">
        <v>44</v>
      </c>
      <c r="I767" s="2" t="s">
        <v>170</v>
      </c>
      <c r="J767" s="6" t="s">
        <v>55</v>
      </c>
      <c r="K767" s="2" t="s">
        <v>66</v>
      </c>
      <c r="L767" s="2">
        <v>1</v>
      </c>
      <c r="M767" s="2">
        <v>320</v>
      </c>
      <c r="N767" s="2">
        <v>200</v>
      </c>
      <c r="O767" s="12">
        <v>0.625</v>
      </c>
      <c r="P767" s="7"/>
      <c r="Q767" s="7"/>
      <c r="R767" s="14" t="s">
        <v>65</v>
      </c>
      <c r="S767" s="2" t="s">
        <v>1628</v>
      </c>
      <c r="T767" s="7"/>
      <c r="U767" s="7"/>
      <c r="V767" s="7"/>
      <c r="W767" s="2" t="s">
        <v>54</v>
      </c>
      <c r="X767" s="6" t="s">
        <v>86</v>
      </c>
      <c r="Y767" s="6"/>
      <c r="Z767" s="7"/>
      <c r="AA767" s="7"/>
      <c r="AB767" s="7"/>
      <c r="AC767" s="7"/>
      <c r="AD767" s="7"/>
      <c r="AE767" s="7"/>
    </row>
    <row r="768" spans="1:31" x14ac:dyDescent="0.15">
      <c r="A768" s="4">
        <v>42403</v>
      </c>
      <c r="B768" s="5" t="s">
        <v>1627</v>
      </c>
      <c r="C768" s="2">
        <v>3</v>
      </c>
      <c r="D768" s="6" t="s">
        <v>143</v>
      </c>
      <c r="E768" s="6" t="s">
        <v>120</v>
      </c>
      <c r="F768" s="2" t="s">
        <v>1472</v>
      </c>
      <c r="G768" s="2" t="s">
        <v>163</v>
      </c>
      <c r="H768" s="2" t="s">
        <v>44</v>
      </c>
      <c r="I768" s="2">
        <v>27.5</v>
      </c>
      <c r="J768" s="6" t="s">
        <v>45</v>
      </c>
      <c r="K768" s="2" t="s">
        <v>66</v>
      </c>
      <c r="L768" s="2">
        <v>1</v>
      </c>
      <c r="M768" s="2">
        <v>3940</v>
      </c>
      <c r="N768" s="2">
        <v>2561</v>
      </c>
      <c r="O768" s="12">
        <v>0.65</v>
      </c>
      <c r="P768" s="7"/>
      <c r="Q768" s="7"/>
      <c r="R768" s="14" t="s">
        <v>65</v>
      </c>
      <c r="S768" s="2" t="s">
        <v>1628</v>
      </c>
      <c r="T768" s="2" t="s">
        <v>1629</v>
      </c>
      <c r="U768" s="7"/>
      <c r="V768" s="7"/>
      <c r="W768" s="2" t="s">
        <v>54</v>
      </c>
      <c r="X768" s="6" t="s">
        <v>86</v>
      </c>
      <c r="Y768" s="6"/>
      <c r="Z768" s="7"/>
      <c r="AA768" s="7"/>
      <c r="AB768" s="7"/>
      <c r="AC768" s="7"/>
      <c r="AD768" s="7"/>
      <c r="AE768" s="7"/>
    </row>
    <row r="769" spans="1:31" x14ac:dyDescent="0.15">
      <c r="A769" s="4">
        <v>42403</v>
      </c>
      <c r="B769" s="5" t="s">
        <v>1630</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1630</v>
      </c>
      <c r="C770" s="2">
        <v>4</v>
      </c>
      <c r="D770" s="6" t="s">
        <v>50</v>
      </c>
      <c r="E770" s="6" t="s">
        <v>1122</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1631</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1632</v>
      </c>
      <c r="C772" s="2">
        <v>6</v>
      </c>
      <c r="D772" s="6" t="s">
        <v>56</v>
      </c>
      <c r="E772" s="6" t="s">
        <v>52</v>
      </c>
      <c r="F772" s="7"/>
      <c r="G772" s="2" t="s">
        <v>976</v>
      </c>
      <c r="H772" s="2" t="s">
        <v>44</v>
      </c>
      <c r="I772" s="2" t="s">
        <v>53</v>
      </c>
      <c r="J772" s="6" t="s">
        <v>55</v>
      </c>
      <c r="K772" s="2" t="s">
        <v>46</v>
      </c>
      <c r="L772" s="2">
        <v>1</v>
      </c>
      <c r="M772" s="2">
        <v>20</v>
      </c>
      <c r="N772" s="2">
        <v>20</v>
      </c>
      <c r="O772" s="12">
        <v>1</v>
      </c>
      <c r="P772" s="7"/>
      <c r="Q772" s="7"/>
      <c r="R772" s="14" t="s">
        <v>47</v>
      </c>
      <c r="S772" s="7"/>
      <c r="T772" s="7"/>
      <c r="U772" s="7"/>
      <c r="V772" s="7"/>
      <c r="W772" s="2" t="s">
        <v>1608</v>
      </c>
      <c r="X772" s="6" t="s">
        <v>49</v>
      </c>
      <c r="Y772" s="6"/>
      <c r="Z772" s="7"/>
      <c r="AA772" s="7"/>
      <c r="AB772" s="7"/>
      <c r="AC772" s="7"/>
      <c r="AD772" s="7"/>
      <c r="AE772" s="7"/>
    </row>
    <row r="773" spans="1:31" x14ac:dyDescent="0.15">
      <c r="A773" s="4">
        <v>42403</v>
      </c>
      <c r="B773" s="5" t="s">
        <v>1632</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1608</v>
      </c>
      <c r="X773" s="6" t="s">
        <v>49</v>
      </c>
      <c r="Y773" s="6"/>
      <c r="Z773" s="7"/>
      <c r="AA773" s="7"/>
      <c r="AB773" s="7"/>
      <c r="AC773" s="7"/>
      <c r="AD773" s="7"/>
      <c r="AE773" s="7"/>
    </row>
    <row r="774" spans="1:31" x14ac:dyDescent="0.15">
      <c r="A774" s="4">
        <v>42403</v>
      </c>
      <c r="B774" s="5" t="s">
        <v>1633</v>
      </c>
      <c r="C774" s="2">
        <v>7</v>
      </c>
      <c r="D774" s="6" t="s">
        <v>69</v>
      </c>
      <c r="E774" s="6" t="s">
        <v>185</v>
      </c>
      <c r="F774" s="2" t="s">
        <v>786</v>
      </c>
      <c r="G774" s="2" t="s">
        <v>971</v>
      </c>
      <c r="H774" s="2" t="s">
        <v>44</v>
      </c>
      <c r="I774" s="2" t="s">
        <v>72</v>
      </c>
      <c r="J774" s="6" t="s">
        <v>55</v>
      </c>
      <c r="K774" s="2" t="s">
        <v>66</v>
      </c>
      <c r="L774" s="2">
        <v>1</v>
      </c>
      <c r="M774" s="2">
        <v>1180</v>
      </c>
      <c r="N774" s="2">
        <v>1180</v>
      </c>
      <c r="O774" s="12">
        <v>1</v>
      </c>
      <c r="P774" s="7"/>
      <c r="Q774" s="7"/>
      <c r="R774" s="14" t="s">
        <v>113</v>
      </c>
      <c r="S774" s="2" t="s">
        <v>1626</v>
      </c>
      <c r="T774" s="7"/>
      <c r="U774" s="7"/>
      <c r="V774" s="7"/>
      <c r="W774" s="2" t="s">
        <v>54</v>
      </c>
      <c r="X774" s="6" t="s">
        <v>49</v>
      </c>
      <c r="Y774" s="6"/>
      <c r="Z774" s="2">
        <v>3520</v>
      </c>
      <c r="AA774" s="7"/>
      <c r="AB774" s="7"/>
      <c r="AC774" s="7"/>
      <c r="AD774" s="7"/>
      <c r="AE774" s="7"/>
    </row>
    <row r="775" spans="1:31" x14ac:dyDescent="0.15">
      <c r="A775" s="4">
        <v>42403</v>
      </c>
      <c r="B775" s="5" t="s">
        <v>1634</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1635</v>
      </c>
      <c r="C776" s="2">
        <v>9</v>
      </c>
      <c r="D776" s="6" t="s">
        <v>64</v>
      </c>
      <c r="E776" s="6" t="s">
        <v>101</v>
      </c>
      <c r="F776" s="2" t="s">
        <v>922</v>
      </c>
      <c r="G776" s="7"/>
      <c r="H776" s="2" t="s">
        <v>44</v>
      </c>
      <c r="I776" s="2" t="s">
        <v>195</v>
      </c>
      <c r="J776" s="6" t="s">
        <v>45</v>
      </c>
      <c r="K776" s="2" t="s">
        <v>66</v>
      </c>
      <c r="L776" s="2">
        <v>1</v>
      </c>
      <c r="M776" s="2">
        <v>3280</v>
      </c>
      <c r="N776" s="2">
        <v>2296</v>
      </c>
      <c r="O776" s="12">
        <v>0.7</v>
      </c>
      <c r="P776" s="7"/>
      <c r="Q776" s="7"/>
      <c r="R776" s="14" t="s">
        <v>113</v>
      </c>
      <c r="S776" s="2" t="s">
        <v>1264</v>
      </c>
      <c r="T776" s="7"/>
      <c r="U776" s="7"/>
      <c r="V776" s="7"/>
      <c r="W776" s="2" t="s">
        <v>54</v>
      </c>
      <c r="X776" s="6" t="s">
        <v>86</v>
      </c>
      <c r="Y776" s="6"/>
      <c r="Z776" s="7"/>
      <c r="AA776" s="7"/>
      <c r="AB776" s="7"/>
      <c r="AC776" s="7"/>
      <c r="AD776" s="7"/>
      <c r="AE776" s="7"/>
    </row>
    <row r="777" spans="1:31" x14ac:dyDescent="0.15">
      <c r="A777" s="4">
        <v>42403</v>
      </c>
      <c r="B777" s="5" t="s">
        <v>1635</v>
      </c>
      <c r="C777" s="2">
        <v>9</v>
      </c>
      <c r="D777" s="6" t="s">
        <v>102</v>
      </c>
      <c r="E777" s="6" t="s">
        <v>130</v>
      </c>
      <c r="F777" s="2" t="s">
        <v>103</v>
      </c>
      <c r="G777" s="2" t="s">
        <v>310</v>
      </c>
      <c r="H777" s="2" t="s">
        <v>44</v>
      </c>
      <c r="I777" s="2" t="s">
        <v>104</v>
      </c>
      <c r="J777" s="6" t="s">
        <v>45</v>
      </c>
      <c r="K777" s="2" t="s">
        <v>66</v>
      </c>
      <c r="L777" s="2">
        <v>1</v>
      </c>
      <c r="M777" s="2">
        <v>1980</v>
      </c>
      <c r="N777" s="2">
        <v>1386</v>
      </c>
      <c r="O777" s="12">
        <v>0.7</v>
      </c>
      <c r="P777" s="7"/>
      <c r="Q777" s="7"/>
      <c r="R777" s="14" t="s">
        <v>113</v>
      </c>
      <c r="S777" s="2" t="s">
        <v>1264</v>
      </c>
      <c r="T777" s="7"/>
      <c r="U777" s="7"/>
      <c r="V777" s="7"/>
      <c r="W777" s="2" t="s">
        <v>54</v>
      </c>
      <c r="X777" s="6" t="s">
        <v>86</v>
      </c>
      <c r="Y777" s="6"/>
      <c r="Z777" s="7"/>
      <c r="AA777" s="7"/>
      <c r="AB777" s="7"/>
      <c r="AC777" s="7"/>
      <c r="AD777" s="7"/>
      <c r="AE777" s="7"/>
    </row>
    <row r="778" spans="1:31" x14ac:dyDescent="0.15">
      <c r="A778" s="4">
        <v>42403</v>
      </c>
      <c r="B778" s="5" t="s">
        <v>1635</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1264</v>
      </c>
      <c r="T778" s="7"/>
      <c r="U778" s="7"/>
      <c r="V778" s="7"/>
      <c r="W778" s="2" t="s">
        <v>54</v>
      </c>
      <c r="X778" s="6" t="s">
        <v>86</v>
      </c>
      <c r="Y778" s="6"/>
      <c r="Z778" s="7"/>
      <c r="AA778" s="7"/>
      <c r="AB778" s="7"/>
      <c r="AC778" s="7"/>
      <c r="AD778" s="7"/>
      <c r="AE778" s="7"/>
    </row>
    <row r="779" spans="1:31" x14ac:dyDescent="0.15">
      <c r="A779" s="4">
        <v>42403</v>
      </c>
      <c r="B779" s="5" t="s">
        <v>1636</v>
      </c>
      <c r="C779" s="2">
        <v>10</v>
      </c>
      <c r="D779" s="6" t="s">
        <v>69</v>
      </c>
      <c r="E779" s="6" t="s">
        <v>1637</v>
      </c>
      <c r="F779" s="2"/>
      <c r="G779" s="2" t="s">
        <v>163</v>
      </c>
      <c r="H779" s="2" t="s">
        <v>62</v>
      </c>
      <c r="I779" s="2" t="s">
        <v>72</v>
      </c>
      <c r="J779" s="6" t="s">
        <v>45</v>
      </c>
      <c r="K779" s="2" t="s">
        <v>66</v>
      </c>
      <c r="L779" s="2">
        <v>1</v>
      </c>
      <c r="M779" s="2">
        <v>1580</v>
      </c>
      <c r="N779" s="2">
        <v>1106</v>
      </c>
      <c r="O779" s="12">
        <v>0.7</v>
      </c>
      <c r="P779" s="2"/>
      <c r="Q779" s="2"/>
      <c r="R779" s="14" t="s">
        <v>113</v>
      </c>
      <c r="S779" s="2" t="s">
        <v>1264</v>
      </c>
      <c r="T779" s="2"/>
      <c r="U779" s="2"/>
      <c r="V779" s="2"/>
      <c r="W779" s="2" t="s">
        <v>54</v>
      </c>
      <c r="X779" s="6" t="s">
        <v>86</v>
      </c>
      <c r="Y779" s="6"/>
      <c r="Z779" s="2">
        <v>2560</v>
      </c>
      <c r="AA779" s="2"/>
      <c r="AB779" s="15"/>
      <c r="AC779" s="2"/>
      <c r="AD779" s="2"/>
      <c r="AE779" s="2"/>
    </row>
    <row r="780" spans="1:31" x14ac:dyDescent="0.15">
      <c r="A780" s="4">
        <v>42404</v>
      </c>
      <c r="B780" s="5" t="s">
        <v>1638</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1639</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1640</v>
      </c>
      <c r="C782" s="2">
        <v>3</v>
      </c>
      <c r="D782" s="6" t="s">
        <v>75</v>
      </c>
      <c r="E782" s="6" t="s">
        <v>208</v>
      </c>
      <c r="F782" s="2" t="s">
        <v>1256</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1640</v>
      </c>
      <c r="C783" s="2">
        <v>3</v>
      </c>
      <c r="D783" s="6" t="s">
        <v>50</v>
      </c>
      <c r="E783" s="6" t="s">
        <v>167</v>
      </c>
      <c r="F783" s="2" t="s">
        <v>1641</v>
      </c>
      <c r="G783" s="2" t="s">
        <v>1248</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1640</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1642</v>
      </c>
      <c r="C785" s="2">
        <v>4</v>
      </c>
      <c r="D785" s="6" t="s">
        <v>90</v>
      </c>
      <c r="E785" s="6" t="s">
        <v>964</v>
      </c>
      <c r="F785" s="2" t="s">
        <v>108</v>
      </c>
      <c r="G785" s="2" t="s">
        <v>301</v>
      </c>
      <c r="H785" s="2" t="s">
        <v>44</v>
      </c>
      <c r="I785" s="2" t="s">
        <v>238</v>
      </c>
      <c r="J785" s="6" t="s">
        <v>63</v>
      </c>
      <c r="K785" s="2" t="s">
        <v>64</v>
      </c>
      <c r="L785" s="2">
        <v>1</v>
      </c>
      <c r="M785" s="2">
        <v>598</v>
      </c>
      <c r="N785" s="2">
        <v>478</v>
      </c>
      <c r="O785" s="12">
        <v>0.79933110367893001</v>
      </c>
      <c r="P785" s="7"/>
      <c r="Q785" s="7"/>
      <c r="R785" s="14" t="s">
        <v>113</v>
      </c>
      <c r="S785" s="2" t="s">
        <v>1643</v>
      </c>
      <c r="T785" s="7"/>
      <c r="U785" s="7"/>
      <c r="V785" s="7"/>
      <c r="W785" s="2" t="s">
        <v>54</v>
      </c>
      <c r="X785" s="6" t="s">
        <v>86</v>
      </c>
      <c r="Y785" s="6"/>
      <c r="Z785" s="7"/>
      <c r="AA785" s="7"/>
      <c r="AB785" s="7"/>
      <c r="AC785" s="7"/>
      <c r="AD785" s="7"/>
      <c r="AE785" s="7"/>
    </row>
    <row r="786" spans="1:31" x14ac:dyDescent="0.15">
      <c r="A786" s="4">
        <v>42404</v>
      </c>
      <c r="B786" s="5" t="s">
        <v>1642</v>
      </c>
      <c r="C786" s="2">
        <v>4</v>
      </c>
      <c r="D786" s="6" t="s">
        <v>100</v>
      </c>
      <c r="E786" s="6" t="s">
        <v>126</v>
      </c>
      <c r="F786" s="2" t="s">
        <v>186</v>
      </c>
      <c r="G786" s="2" t="s">
        <v>1644</v>
      </c>
      <c r="H786" s="2" t="s">
        <v>44</v>
      </c>
      <c r="I786" s="2" t="s">
        <v>153</v>
      </c>
      <c r="J786" s="6" t="s">
        <v>63</v>
      </c>
      <c r="K786" s="2" t="s">
        <v>64</v>
      </c>
      <c r="L786" s="2">
        <v>1</v>
      </c>
      <c r="M786" s="2">
        <v>315</v>
      </c>
      <c r="N786" s="2">
        <v>252</v>
      </c>
      <c r="O786" s="12">
        <v>0.8</v>
      </c>
      <c r="P786" s="7"/>
      <c r="Q786" s="7"/>
      <c r="R786" s="14" t="s">
        <v>113</v>
      </c>
      <c r="S786" s="2" t="s">
        <v>1643</v>
      </c>
      <c r="T786" s="7"/>
      <c r="U786" s="7"/>
      <c r="V786" s="7"/>
      <c r="W786" s="2" t="s">
        <v>54</v>
      </c>
      <c r="X786" s="6" t="s">
        <v>86</v>
      </c>
      <c r="Y786" s="6"/>
      <c r="Z786" s="7"/>
      <c r="AA786" s="7"/>
      <c r="AB786" s="7"/>
      <c r="AC786" s="7"/>
      <c r="AD786" s="7"/>
      <c r="AE786" s="7"/>
    </row>
    <row r="787" spans="1:31" x14ac:dyDescent="0.15">
      <c r="A787" s="4">
        <v>42404</v>
      </c>
      <c r="B787" s="5" t="s">
        <v>1645</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1645</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1646</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258</v>
      </c>
      <c r="T789" s="7"/>
      <c r="U789" s="7"/>
      <c r="V789" s="7"/>
      <c r="W789" s="2" t="s">
        <v>54</v>
      </c>
      <c r="X789" s="6" t="s">
        <v>78</v>
      </c>
      <c r="Y789" s="6"/>
      <c r="Z789" s="7"/>
      <c r="AA789" s="7"/>
      <c r="AB789" s="7"/>
      <c r="AC789" s="7"/>
      <c r="AD789" s="7"/>
      <c r="AE789" s="7"/>
    </row>
    <row r="790" spans="1:31" x14ac:dyDescent="0.15">
      <c r="A790" s="4">
        <v>42404</v>
      </c>
      <c r="B790" s="5" t="s">
        <v>1647</v>
      </c>
      <c r="C790" s="2">
        <v>7</v>
      </c>
      <c r="D790" s="6" t="s">
        <v>50</v>
      </c>
      <c r="E790" s="6" t="s">
        <v>95</v>
      </c>
      <c r="F790" s="2" t="s">
        <v>835</v>
      </c>
      <c r="G790" s="2" t="s">
        <v>178</v>
      </c>
      <c r="H790" s="2" t="s">
        <v>62</v>
      </c>
      <c r="I790" s="2" t="s">
        <v>43</v>
      </c>
      <c r="J790" s="6" t="s">
        <v>55</v>
      </c>
      <c r="K790" s="2" t="s">
        <v>64</v>
      </c>
      <c r="L790" s="2">
        <v>1</v>
      </c>
      <c r="M790" s="2">
        <v>448</v>
      </c>
      <c r="N790" s="2">
        <v>358</v>
      </c>
      <c r="O790" s="12">
        <v>0.79910714285714302</v>
      </c>
      <c r="P790" s="2"/>
      <c r="Q790" s="2"/>
      <c r="R790" s="14" t="s">
        <v>113</v>
      </c>
      <c r="S790" s="2" t="s">
        <v>1648</v>
      </c>
      <c r="T790" s="2"/>
      <c r="U790" s="2"/>
      <c r="V790" s="2"/>
      <c r="W790" s="2" t="s">
        <v>54</v>
      </c>
      <c r="X790" s="6" t="s">
        <v>78</v>
      </c>
      <c r="Y790" s="6"/>
      <c r="Z790" s="2"/>
      <c r="AA790" s="2"/>
      <c r="AB790" s="15"/>
      <c r="AC790" s="2"/>
      <c r="AD790" s="2"/>
      <c r="AE790" s="2"/>
    </row>
    <row r="791" spans="1:31" x14ac:dyDescent="0.15">
      <c r="A791" s="4">
        <v>42404</v>
      </c>
      <c r="B791" s="5" t="s">
        <v>1649</v>
      </c>
      <c r="C791" s="2">
        <v>8</v>
      </c>
      <c r="D791" s="6" t="s">
        <v>50</v>
      </c>
      <c r="E791" s="6" t="s">
        <v>1540</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1649</v>
      </c>
      <c r="C792" s="2">
        <v>8</v>
      </c>
      <c r="D792" s="6" t="s">
        <v>50</v>
      </c>
      <c r="E792" s="6" t="s">
        <v>1540</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1650</v>
      </c>
      <c r="C793" s="2">
        <v>9</v>
      </c>
      <c r="D793" s="6" t="s">
        <v>138</v>
      </c>
      <c r="E793" s="6" t="s">
        <v>41</v>
      </c>
      <c r="F793" s="2" t="s">
        <v>1178</v>
      </c>
      <c r="G793" s="2" t="s">
        <v>163</v>
      </c>
      <c r="H793" s="2" t="s">
        <v>44</v>
      </c>
      <c r="I793" s="2" t="s">
        <v>72</v>
      </c>
      <c r="J793" s="6" t="s">
        <v>55</v>
      </c>
      <c r="K793" s="2" t="s">
        <v>64</v>
      </c>
      <c r="L793" s="2">
        <v>1</v>
      </c>
      <c r="M793" s="2">
        <v>812</v>
      </c>
      <c r="N793" s="2">
        <v>649</v>
      </c>
      <c r="O793" s="12">
        <v>0.79926108374384197</v>
      </c>
      <c r="P793" s="7"/>
      <c r="Q793" s="7"/>
      <c r="R793" s="14" t="s">
        <v>65</v>
      </c>
      <c r="S793" s="2" t="s">
        <v>1651</v>
      </c>
      <c r="T793" s="2">
        <v>18500736207</v>
      </c>
      <c r="U793" s="7"/>
      <c r="V793" s="7"/>
      <c r="W793" s="2" t="s">
        <v>54</v>
      </c>
      <c r="X793" s="6" t="s">
        <v>49</v>
      </c>
      <c r="Y793" s="6"/>
      <c r="Z793" s="7"/>
      <c r="AA793" s="7"/>
      <c r="AB793" s="7"/>
      <c r="AC793" s="7"/>
      <c r="AD793" s="7"/>
      <c r="AE793" s="7"/>
    </row>
    <row r="794" spans="1:31" x14ac:dyDescent="0.15">
      <c r="A794" s="4">
        <v>42404</v>
      </c>
      <c r="B794" s="5" t="s">
        <v>1650</v>
      </c>
      <c r="C794" s="2">
        <v>9</v>
      </c>
      <c r="D794" s="6" t="s">
        <v>910</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1651</v>
      </c>
      <c r="T794" s="7"/>
      <c r="U794" s="7"/>
      <c r="V794" s="7"/>
      <c r="W794" s="2" t="s">
        <v>54</v>
      </c>
      <c r="X794" s="6" t="s">
        <v>49</v>
      </c>
      <c r="Y794" s="6"/>
      <c r="Z794" s="7"/>
      <c r="AA794" s="7"/>
      <c r="AB794" s="7"/>
      <c r="AC794" s="7"/>
      <c r="AD794" s="7"/>
      <c r="AE794" s="7"/>
    </row>
    <row r="795" spans="1:31" x14ac:dyDescent="0.15">
      <c r="A795" s="4">
        <v>42405</v>
      </c>
      <c r="B795" s="5" t="s">
        <v>1652</v>
      </c>
      <c r="C795" s="2">
        <v>1</v>
      </c>
      <c r="D795" s="6" t="s">
        <v>69</v>
      </c>
      <c r="E795" s="6" t="s">
        <v>185</v>
      </c>
      <c r="F795" s="2" t="s">
        <v>770</v>
      </c>
      <c r="G795" s="2" t="s">
        <v>261</v>
      </c>
      <c r="H795" s="2" t="s">
        <v>44</v>
      </c>
      <c r="I795" s="2" t="s">
        <v>43</v>
      </c>
      <c r="J795" s="6" t="s">
        <v>55</v>
      </c>
      <c r="K795" s="2" t="s">
        <v>64</v>
      </c>
      <c r="L795" s="2">
        <v>1</v>
      </c>
      <c r="M795" s="2">
        <v>1180</v>
      </c>
      <c r="N795" s="2">
        <v>1180</v>
      </c>
      <c r="O795" s="12">
        <v>1</v>
      </c>
      <c r="P795" s="7"/>
      <c r="Q795" s="7"/>
      <c r="R795" s="14" t="s">
        <v>65</v>
      </c>
      <c r="S795" s="2" t="s">
        <v>1653</v>
      </c>
      <c r="T795" s="2">
        <v>13810857507</v>
      </c>
      <c r="U795" s="7"/>
      <c r="V795" s="7"/>
      <c r="W795" s="2" t="s">
        <v>54</v>
      </c>
      <c r="X795" s="6" t="s">
        <v>86</v>
      </c>
      <c r="Y795" s="6"/>
      <c r="Z795" s="7"/>
      <c r="AA795" s="7"/>
      <c r="AB795" s="7"/>
      <c r="AC795" s="7"/>
      <c r="AD795" s="7"/>
      <c r="AE795" s="7"/>
    </row>
    <row r="796" spans="1:31" x14ac:dyDescent="0.15">
      <c r="A796" s="4">
        <v>42405</v>
      </c>
      <c r="B796" s="5" t="s">
        <v>1652</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1653</v>
      </c>
      <c r="T796" s="7"/>
      <c r="U796" s="7"/>
      <c r="V796" s="7"/>
      <c r="W796" s="2" t="s">
        <v>54</v>
      </c>
      <c r="X796" s="6" t="s">
        <v>86</v>
      </c>
      <c r="Y796" s="6"/>
      <c r="Z796" s="7"/>
      <c r="AA796" s="7"/>
      <c r="AB796" s="7"/>
      <c r="AC796" s="7"/>
      <c r="AD796" s="7"/>
      <c r="AE796" s="7"/>
    </row>
    <row r="797" spans="1:31" x14ac:dyDescent="0.15">
      <c r="A797" s="4">
        <v>42405</v>
      </c>
      <c r="B797" s="5" t="s">
        <v>1654</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1655</v>
      </c>
      <c r="C798" s="2">
        <v>3</v>
      </c>
      <c r="D798" s="6" t="s">
        <v>69</v>
      </c>
      <c r="E798" s="6" t="s">
        <v>185</v>
      </c>
      <c r="F798" s="2" t="s">
        <v>119</v>
      </c>
      <c r="G798" s="2" t="s">
        <v>971</v>
      </c>
      <c r="H798" s="2" t="s">
        <v>44</v>
      </c>
      <c r="I798" s="2" t="s">
        <v>43</v>
      </c>
      <c r="J798" s="6" t="s">
        <v>63</v>
      </c>
      <c r="K798" s="2" t="s">
        <v>64</v>
      </c>
      <c r="L798" s="2">
        <v>1</v>
      </c>
      <c r="M798" s="2">
        <v>580</v>
      </c>
      <c r="N798" s="2">
        <v>580</v>
      </c>
      <c r="O798" s="12">
        <v>1</v>
      </c>
      <c r="P798" s="7"/>
      <c r="Q798" s="7"/>
      <c r="R798" s="14" t="s">
        <v>65</v>
      </c>
      <c r="S798" s="2" t="s">
        <v>1656</v>
      </c>
      <c r="T798" s="2">
        <v>13901285573</v>
      </c>
      <c r="U798" s="7"/>
      <c r="V798" s="7"/>
      <c r="W798" s="2" t="s">
        <v>54</v>
      </c>
      <c r="X798" s="6" t="s">
        <v>86</v>
      </c>
      <c r="Y798" s="6"/>
      <c r="Z798" s="7"/>
      <c r="AA798" s="7"/>
      <c r="AB798" s="7"/>
      <c r="AC798" s="7"/>
      <c r="AD798" s="7"/>
      <c r="AE798" s="7"/>
    </row>
    <row r="799" spans="1:31" x14ac:dyDescent="0.15">
      <c r="A799" s="4">
        <v>42405</v>
      </c>
      <c r="B799" s="5" t="s">
        <v>1655</v>
      </c>
      <c r="C799" s="2">
        <v>3</v>
      </c>
      <c r="D799" s="6" t="s">
        <v>83</v>
      </c>
      <c r="E799" s="6" t="s">
        <v>1657</v>
      </c>
      <c r="F799" s="7"/>
      <c r="G799" s="2" t="s">
        <v>163</v>
      </c>
      <c r="H799" s="2" t="s">
        <v>44</v>
      </c>
      <c r="I799" s="2">
        <v>22</v>
      </c>
      <c r="J799" s="6" t="s">
        <v>63</v>
      </c>
      <c r="K799" s="2" t="s">
        <v>64</v>
      </c>
      <c r="L799" s="2">
        <v>1</v>
      </c>
      <c r="M799" s="2">
        <v>680</v>
      </c>
      <c r="N799" s="2">
        <v>544</v>
      </c>
      <c r="O799" s="12">
        <v>0.8</v>
      </c>
      <c r="P799" s="7"/>
      <c r="Q799" s="7"/>
      <c r="R799" s="14" t="s">
        <v>65</v>
      </c>
      <c r="S799" s="2" t="s">
        <v>1656</v>
      </c>
      <c r="T799" s="7"/>
      <c r="U799" s="7"/>
      <c r="V799" s="7"/>
      <c r="W799" s="2" t="s">
        <v>54</v>
      </c>
      <c r="X799" s="6" t="s">
        <v>86</v>
      </c>
      <c r="Y799" s="6"/>
      <c r="Z799" s="7"/>
      <c r="AA799" s="7"/>
      <c r="AB799" s="7"/>
      <c r="AC799" s="7"/>
      <c r="AD799" s="7"/>
      <c r="AE799" s="7"/>
    </row>
    <row r="800" spans="1:31" x14ac:dyDescent="0.15">
      <c r="A800" s="4">
        <v>42405</v>
      </c>
      <c r="B800" s="5" t="s">
        <v>1655</v>
      </c>
      <c r="C800" s="2">
        <v>3</v>
      </c>
      <c r="D800" s="6" t="s">
        <v>87</v>
      </c>
      <c r="E800" s="6" t="s">
        <v>41</v>
      </c>
      <c r="F800" s="2" t="s">
        <v>1425</v>
      </c>
      <c r="G800" s="2" t="s">
        <v>163</v>
      </c>
      <c r="H800" s="2" t="s">
        <v>44</v>
      </c>
      <c r="I800" s="2" t="s">
        <v>43</v>
      </c>
      <c r="J800" s="6" t="s">
        <v>63</v>
      </c>
      <c r="K800" s="2" t="s">
        <v>64</v>
      </c>
      <c r="L800" s="2">
        <v>1</v>
      </c>
      <c r="M800" s="2">
        <v>400</v>
      </c>
      <c r="N800" s="2">
        <v>320</v>
      </c>
      <c r="O800" s="12">
        <v>0.8</v>
      </c>
      <c r="P800" s="2"/>
      <c r="Q800" s="2"/>
      <c r="R800" s="14" t="s">
        <v>65</v>
      </c>
      <c r="S800" s="2" t="s">
        <v>1656</v>
      </c>
      <c r="T800" s="2"/>
      <c r="U800" s="2"/>
      <c r="V800" s="2"/>
      <c r="W800" s="2" t="s">
        <v>54</v>
      </c>
      <c r="X800" s="6" t="s">
        <v>86</v>
      </c>
      <c r="Y800" s="6"/>
      <c r="Z800" s="2"/>
      <c r="AA800" s="2"/>
      <c r="AB800" s="15"/>
      <c r="AC800" s="2"/>
      <c r="AD800" s="2"/>
      <c r="AE800" s="2"/>
    </row>
    <row r="801" spans="1:31" x14ac:dyDescent="0.15">
      <c r="A801" s="4">
        <v>42405</v>
      </c>
      <c r="B801" s="5" t="s">
        <v>1655</v>
      </c>
      <c r="C801" s="2">
        <v>3</v>
      </c>
      <c r="D801" s="6" t="s">
        <v>75</v>
      </c>
      <c r="E801" s="6" t="s">
        <v>416</v>
      </c>
      <c r="F801" s="7"/>
      <c r="G801" s="2" t="s">
        <v>163</v>
      </c>
      <c r="H801" s="2" t="s">
        <v>44</v>
      </c>
      <c r="I801" s="2" t="s">
        <v>53</v>
      </c>
      <c r="J801" s="6" t="s">
        <v>63</v>
      </c>
      <c r="K801" s="2" t="s">
        <v>64</v>
      </c>
      <c r="L801" s="2">
        <v>1</v>
      </c>
      <c r="M801" s="2">
        <v>450</v>
      </c>
      <c r="N801" s="2">
        <v>356</v>
      </c>
      <c r="O801" s="12">
        <v>0.79111111111111099</v>
      </c>
      <c r="P801" s="7"/>
      <c r="Q801" s="7"/>
      <c r="R801" s="14" t="s">
        <v>65</v>
      </c>
      <c r="S801" s="2" t="s">
        <v>1656</v>
      </c>
      <c r="T801" s="7"/>
      <c r="U801" s="7"/>
      <c r="V801" s="7"/>
      <c r="W801" s="2" t="s">
        <v>54</v>
      </c>
      <c r="X801" s="6" t="s">
        <v>86</v>
      </c>
      <c r="Y801" s="6"/>
      <c r="Z801" s="7"/>
      <c r="AA801" s="7"/>
      <c r="AB801" s="7"/>
      <c r="AC801" s="7"/>
      <c r="AD801" s="7"/>
      <c r="AE801" s="7"/>
    </row>
    <row r="802" spans="1:31" x14ac:dyDescent="0.15">
      <c r="A802" s="4">
        <v>42405</v>
      </c>
      <c r="B802" s="5" t="s">
        <v>1658</v>
      </c>
      <c r="C802" s="2">
        <v>4</v>
      </c>
      <c r="D802" s="6" t="s">
        <v>83</v>
      </c>
      <c r="E802" s="6" t="s">
        <v>79</v>
      </c>
      <c r="F802" s="2" t="s">
        <v>1659</v>
      </c>
      <c r="G802" s="2" t="s">
        <v>1660</v>
      </c>
      <c r="H802" s="2" t="s">
        <v>44</v>
      </c>
      <c r="I802" s="2">
        <v>39</v>
      </c>
      <c r="J802" s="6" t="s">
        <v>55</v>
      </c>
      <c r="K802" s="2" t="s">
        <v>64</v>
      </c>
      <c r="L802" s="2">
        <v>1</v>
      </c>
      <c r="M802" s="2">
        <v>1800</v>
      </c>
      <c r="N802" s="2">
        <v>1420</v>
      </c>
      <c r="O802" s="12">
        <v>0.78888888888888897</v>
      </c>
      <c r="P802" s="7"/>
      <c r="Q802" s="7"/>
      <c r="R802" s="14" t="s">
        <v>113</v>
      </c>
      <c r="S802" s="2" t="s">
        <v>277</v>
      </c>
      <c r="T802" s="7"/>
      <c r="U802" s="7"/>
      <c r="V802" s="7"/>
      <c r="W802" s="2" t="s">
        <v>54</v>
      </c>
      <c r="X802" s="6" t="s">
        <v>78</v>
      </c>
      <c r="Y802" s="6"/>
      <c r="Z802" s="7"/>
      <c r="AA802" s="7"/>
      <c r="AB802" s="7"/>
      <c r="AC802" s="7"/>
      <c r="AD802" s="7"/>
      <c r="AE802" s="7"/>
    </row>
    <row r="803" spans="1:31" x14ac:dyDescent="0.15">
      <c r="A803" s="4">
        <v>42405</v>
      </c>
      <c r="B803" s="5" t="s">
        <v>1658</v>
      </c>
      <c r="C803" s="2">
        <v>4</v>
      </c>
      <c r="D803" s="6" t="s">
        <v>69</v>
      </c>
      <c r="E803" s="6" t="s">
        <v>185</v>
      </c>
      <c r="F803" s="2" t="s">
        <v>1395</v>
      </c>
      <c r="G803" s="2" t="s">
        <v>136</v>
      </c>
      <c r="H803" s="2" t="s">
        <v>44</v>
      </c>
      <c r="I803" s="2" t="s">
        <v>43</v>
      </c>
      <c r="J803" s="6" t="s">
        <v>55</v>
      </c>
      <c r="K803" s="2" t="s">
        <v>64</v>
      </c>
      <c r="L803" s="2">
        <v>1</v>
      </c>
      <c r="M803" s="2">
        <v>1580</v>
      </c>
      <c r="N803" s="2">
        <v>1580</v>
      </c>
      <c r="O803" s="12">
        <v>1</v>
      </c>
      <c r="P803" s="7"/>
      <c r="Q803" s="7"/>
      <c r="R803" s="14" t="s">
        <v>113</v>
      </c>
      <c r="S803" s="2" t="s">
        <v>277</v>
      </c>
      <c r="T803" s="7"/>
      <c r="U803" s="7"/>
      <c r="V803" s="7"/>
      <c r="W803" s="2" t="s">
        <v>54</v>
      </c>
      <c r="X803" s="6" t="s">
        <v>78</v>
      </c>
      <c r="Y803" s="6"/>
      <c r="Z803" s="7"/>
      <c r="AA803" s="7"/>
      <c r="AB803" s="7"/>
      <c r="AC803" s="7"/>
      <c r="AD803" s="7"/>
      <c r="AE803" s="7"/>
    </row>
    <row r="804" spans="1:31" x14ac:dyDescent="0.15">
      <c r="A804" s="4">
        <v>42405</v>
      </c>
      <c r="B804" s="5" t="s">
        <v>1658</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277</v>
      </c>
      <c r="T804" s="7"/>
      <c r="U804" s="7"/>
      <c r="V804" s="7"/>
      <c r="W804" s="2" t="s">
        <v>54</v>
      </c>
      <c r="X804" s="6" t="s">
        <v>176</v>
      </c>
      <c r="Y804" s="6"/>
      <c r="Z804" s="7"/>
      <c r="AA804" s="7"/>
      <c r="AB804" s="7"/>
      <c r="AC804" s="7"/>
      <c r="AD804" s="7"/>
      <c r="AE804" s="7"/>
    </row>
    <row r="805" spans="1:31" x14ac:dyDescent="0.15">
      <c r="A805" s="4">
        <v>42405</v>
      </c>
      <c r="B805" s="5" t="s">
        <v>1661</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1662</v>
      </c>
      <c r="C806" s="2">
        <v>6</v>
      </c>
      <c r="D806" s="6" t="s">
        <v>90</v>
      </c>
      <c r="E806" s="6" t="s">
        <v>91</v>
      </c>
      <c r="F806" s="2" t="s">
        <v>1663</v>
      </c>
      <c r="G806" s="2" t="s">
        <v>971</v>
      </c>
      <c r="H806" s="2" t="s">
        <v>44</v>
      </c>
      <c r="I806" s="2" t="s">
        <v>72</v>
      </c>
      <c r="J806" s="6" t="s">
        <v>45</v>
      </c>
      <c r="K806" s="2" t="s">
        <v>66</v>
      </c>
      <c r="L806" s="2">
        <v>1</v>
      </c>
      <c r="M806" s="2">
        <v>1450</v>
      </c>
      <c r="N806" s="2">
        <v>1000</v>
      </c>
      <c r="O806" s="12">
        <v>0.68965517241379304</v>
      </c>
      <c r="P806" s="7"/>
      <c r="Q806" s="7"/>
      <c r="R806" s="14" t="s">
        <v>65</v>
      </c>
      <c r="S806" s="2" t="s">
        <v>302</v>
      </c>
      <c r="T806" s="2">
        <v>13488769525</v>
      </c>
      <c r="U806" s="7"/>
      <c r="V806" s="7"/>
      <c r="W806" s="2" t="s">
        <v>54</v>
      </c>
      <c r="X806" s="6" t="s">
        <v>86</v>
      </c>
      <c r="Y806" s="6"/>
      <c r="Z806" s="7"/>
      <c r="AA806" s="7"/>
      <c r="AB806" s="7"/>
      <c r="AC806" s="7"/>
      <c r="AD806" s="7"/>
      <c r="AE806" s="7"/>
    </row>
    <row r="807" spans="1:31" x14ac:dyDescent="0.15">
      <c r="A807" s="4">
        <v>42405</v>
      </c>
      <c r="B807" s="5" t="s">
        <v>1664</v>
      </c>
      <c r="C807" s="2">
        <v>7</v>
      </c>
      <c r="D807" s="6" t="s">
        <v>69</v>
      </c>
      <c r="E807" s="6" t="s">
        <v>185</v>
      </c>
      <c r="F807" s="2" t="s">
        <v>770</v>
      </c>
      <c r="G807" s="2" t="s">
        <v>241</v>
      </c>
      <c r="H807" s="2" t="s">
        <v>44</v>
      </c>
      <c r="I807" s="2" t="s">
        <v>43</v>
      </c>
      <c r="J807" s="6" t="s">
        <v>63</v>
      </c>
      <c r="K807" s="2" t="s">
        <v>66</v>
      </c>
      <c r="L807" s="2">
        <v>1</v>
      </c>
      <c r="M807" s="2">
        <v>1180</v>
      </c>
      <c r="N807" s="2">
        <v>1180</v>
      </c>
      <c r="O807" s="12">
        <v>1</v>
      </c>
      <c r="P807" s="7"/>
      <c r="Q807" s="7"/>
      <c r="R807" s="14" t="s">
        <v>65</v>
      </c>
      <c r="S807" s="2" t="s">
        <v>289</v>
      </c>
      <c r="T807" s="2">
        <v>15801406826</v>
      </c>
      <c r="U807" s="7"/>
      <c r="V807" s="7"/>
      <c r="W807" s="2" t="s">
        <v>54</v>
      </c>
      <c r="X807" s="6" t="s">
        <v>86</v>
      </c>
      <c r="Y807" s="6"/>
      <c r="Z807" s="7"/>
      <c r="AA807" s="7"/>
      <c r="AB807" s="7"/>
      <c r="AC807" s="7"/>
      <c r="AD807" s="7"/>
      <c r="AE807" s="7"/>
    </row>
    <row r="808" spans="1:31" x14ac:dyDescent="0.15">
      <c r="A808" s="4">
        <v>42405</v>
      </c>
      <c r="B808" s="5" t="s">
        <v>1664</v>
      </c>
      <c r="C808" s="2">
        <v>7</v>
      </c>
      <c r="D808" s="6" t="s">
        <v>75</v>
      </c>
      <c r="E808" s="6" t="s">
        <v>185</v>
      </c>
      <c r="F808" s="2" t="s">
        <v>1454</v>
      </c>
      <c r="G808" s="2" t="s">
        <v>241</v>
      </c>
      <c r="H808" s="2" t="s">
        <v>44</v>
      </c>
      <c r="I808" s="2" t="s">
        <v>53</v>
      </c>
      <c r="J808" s="6" t="s">
        <v>63</v>
      </c>
      <c r="K808" s="2" t="s">
        <v>66</v>
      </c>
      <c r="L808" s="2">
        <v>1</v>
      </c>
      <c r="M808" s="2">
        <v>680</v>
      </c>
      <c r="N808" s="2">
        <v>680</v>
      </c>
      <c r="O808" s="12">
        <v>1</v>
      </c>
      <c r="P808" s="2"/>
      <c r="Q808" s="2"/>
      <c r="R808" s="14" t="s">
        <v>65</v>
      </c>
      <c r="S808" s="2" t="s">
        <v>289</v>
      </c>
      <c r="T808" s="2"/>
      <c r="U808" s="2"/>
      <c r="V808" s="2"/>
      <c r="W808" s="2" t="s">
        <v>54</v>
      </c>
      <c r="X808" s="6" t="s">
        <v>86</v>
      </c>
      <c r="Y808" s="6"/>
      <c r="Z808" s="2"/>
      <c r="AA808" s="2"/>
      <c r="AB808" s="15"/>
      <c r="AC808" s="2"/>
      <c r="AD808" s="2"/>
      <c r="AE808" s="2"/>
    </row>
    <row r="809" spans="1:31" x14ac:dyDescent="0.15">
      <c r="A809" s="4">
        <v>42405</v>
      </c>
      <c r="B809" s="5" t="s">
        <v>1665</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1666</v>
      </c>
      <c r="C810" s="2">
        <v>9</v>
      </c>
      <c r="D810" s="6" t="s">
        <v>402</v>
      </c>
      <c r="E810" s="6"/>
      <c r="F810" s="2" t="s">
        <v>845</v>
      </c>
      <c r="G810" s="2" t="s">
        <v>163</v>
      </c>
      <c r="H810" s="2" t="s">
        <v>44</v>
      </c>
      <c r="I810" s="2">
        <v>26.5</v>
      </c>
      <c r="J810" s="6" t="s">
        <v>45</v>
      </c>
      <c r="K810" s="2" t="s">
        <v>66</v>
      </c>
      <c r="L810" s="2">
        <v>1</v>
      </c>
      <c r="M810" s="2">
        <v>1800</v>
      </c>
      <c r="N810" s="2">
        <v>500</v>
      </c>
      <c r="O810" s="12">
        <v>0.27777777777777801</v>
      </c>
      <c r="P810" s="7"/>
      <c r="Q810" s="7"/>
      <c r="R810" s="14" t="s">
        <v>142</v>
      </c>
      <c r="S810" s="2" t="s">
        <v>1667</v>
      </c>
      <c r="T810" s="7"/>
      <c r="U810" s="2" t="s">
        <v>1668</v>
      </c>
      <c r="V810" s="7"/>
      <c r="W810" s="2" t="s">
        <v>54</v>
      </c>
      <c r="X810" s="6" t="s">
        <v>49</v>
      </c>
      <c r="Y810" s="6"/>
      <c r="Z810" s="7"/>
      <c r="AA810" s="7"/>
      <c r="AB810" s="7"/>
      <c r="AC810" s="7"/>
      <c r="AD810" s="7"/>
      <c r="AE810" s="7"/>
    </row>
    <row r="811" spans="1:31" x14ac:dyDescent="0.15">
      <c r="A811" s="4">
        <v>42405</v>
      </c>
      <c r="B811" s="5" t="s">
        <v>1669</v>
      </c>
      <c r="C811" s="2">
        <v>10</v>
      </c>
      <c r="D811" s="6" t="s">
        <v>90</v>
      </c>
      <c r="E811" s="6" t="s">
        <v>567</v>
      </c>
      <c r="F811" s="2" t="s">
        <v>1670</v>
      </c>
      <c r="G811" s="2" t="s">
        <v>235</v>
      </c>
      <c r="H811" s="2" t="s">
        <v>44</v>
      </c>
      <c r="I811" s="2" t="s">
        <v>43</v>
      </c>
      <c r="J811" s="6" t="s">
        <v>45</v>
      </c>
      <c r="K811" s="2" t="s">
        <v>64</v>
      </c>
      <c r="L811" s="2">
        <v>1</v>
      </c>
      <c r="M811" s="2">
        <v>1580</v>
      </c>
      <c r="N811" s="2">
        <v>500</v>
      </c>
      <c r="O811" s="12">
        <v>0.316455696202532</v>
      </c>
      <c r="P811" s="7"/>
      <c r="Q811" s="7"/>
      <c r="R811" s="14" t="s">
        <v>113</v>
      </c>
      <c r="S811" s="2" t="s">
        <v>1671</v>
      </c>
      <c r="T811" s="7"/>
      <c r="U811" s="7"/>
      <c r="V811" s="7"/>
      <c r="W811" s="2" t="s">
        <v>54</v>
      </c>
      <c r="X811" s="6" t="s">
        <v>78</v>
      </c>
      <c r="Y811" s="6"/>
      <c r="Z811" s="7"/>
      <c r="AA811" s="7"/>
      <c r="AB811" s="7"/>
      <c r="AC811" s="7"/>
      <c r="AD811" s="7"/>
      <c r="AE811" s="7"/>
    </row>
    <row r="812" spans="1:31" x14ac:dyDescent="0.15">
      <c r="A812" s="4">
        <v>42405</v>
      </c>
      <c r="B812" s="5" t="s">
        <v>1672</v>
      </c>
      <c r="C812" s="2">
        <v>11</v>
      </c>
      <c r="D812" s="6" t="s">
        <v>100</v>
      </c>
      <c r="E812" s="6" t="s">
        <v>210</v>
      </c>
      <c r="F812" s="7"/>
      <c r="G812" s="2" t="s">
        <v>882</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1673</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1674</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1024</v>
      </c>
      <c r="T814" s="7"/>
      <c r="U814" s="7"/>
      <c r="V814" s="7"/>
      <c r="W814" s="2" t="s">
        <v>54</v>
      </c>
      <c r="X814" s="6" t="s">
        <v>49</v>
      </c>
      <c r="Y814" s="6"/>
      <c r="Z814" s="2">
        <v>330</v>
      </c>
      <c r="AA814" s="7"/>
      <c r="AB814" s="7"/>
      <c r="AC814" s="7"/>
      <c r="AD814" s="7"/>
      <c r="AE814" s="7"/>
    </row>
    <row r="815" spans="1:31" x14ac:dyDescent="0.15">
      <c r="A815" s="4">
        <v>42406</v>
      </c>
      <c r="B815" s="5" t="s">
        <v>1675</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1676</v>
      </c>
      <c r="T815" s="2">
        <v>13522272420</v>
      </c>
      <c r="U815" s="7"/>
      <c r="V815" s="7"/>
      <c r="W815" s="2" t="s">
        <v>54</v>
      </c>
      <c r="X815" s="6" t="s">
        <v>49</v>
      </c>
      <c r="Y815" s="6"/>
      <c r="Z815" s="7"/>
      <c r="AA815" s="7"/>
      <c r="AB815" s="7"/>
      <c r="AC815" s="7"/>
      <c r="AD815" s="7"/>
      <c r="AE815" s="7"/>
    </row>
    <row r="816" spans="1:31" x14ac:dyDescent="0.15">
      <c r="A816" s="4">
        <v>42406</v>
      </c>
      <c r="B816" s="5" t="s">
        <v>1675</v>
      </c>
      <c r="C816" s="2">
        <v>2</v>
      </c>
      <c r="D816" s="6" t="s">
        <v>75</v>
      </c>
      <c r="E816" s="6" t="s">
        <v>208</v>
      </c>
      <c r="F816" s="2" t="s">
        <v>1256</v>
      </c>
      <c r="G816" s="2" t="s">
        <v>206</v>
      </c>
      <c r="H816" s="2" t="s">
        <v>62</v>
      </c>
      <c r="I816" s="2" t="s">
        <v>53</v>
      </c>
      <c r="J816" s="6" t="s">
        <v>63</v>
      </c>
      <c r="K816" s="2" t="s">
        <v>66</v>
      </c>
      <c r="L816" s="2">
        <v>1</v>
      </c>
      <c r="M816" s="2">
        <v>760</v>
      </c>
      <c r="N816" s="2">
        <v>530</v>
      </c>
      <c r="O816" s="12">
        <v>0.69736842105263197</v>
      </c>
      <c r="P816" s="2"/>
      <c r="Q816" s="2"/>
      <c r="R816" s="14" t="s">
        <v>65</v>
      </c>
      <c r="S816" s="2" t="s">
        <v>1676</v>
      </c>
      <c r="T816" s="2"/>
      <c r="U816" s="2"/>
      <c r="V816" s="2"/>
      <c r="W816" s="2" t="s">
        <v>54</v>
      </c>
      <c r="X816" s="6" t="s">
        <v>49</v>
      </c>
      <c r="Y816" s="6"/>
      <c r="Z816" s="2"/>
      <c r="AA816" s="2"/>
      <c r="AB816" s="15"/>
      <c r="AC816" s="2"/>
      <c r="AD816" s="2"/>
      <c r="AE816" s="2"/>
    </row>
    <row r="817" spans="1:25" x14ac:dyDescent="0.15">
      <c r="A817" s="4">
        <v>42406</v>
      </c>
      <c r="B817" s="5" t="s">
        <v>1677</v>
      </c>
      <c r="C817" s="2">
        <v>3</v>
      </c>
      <c r="D817" s="6" t="s">
        <v>90</v>
      </c>
      <c r="E817" s="6" t="s">
        <v>166</v>
      </c>
      <c r="F817" s="2" t="s">
        <v>1678</v>
      </c>
      <c r="G817" s="2" t="s">
        <v>1679</v>
      </c>
      <c r="H817" s="2" t="s">
        <v>44</v>
      </c>
      <c r="I817" s="2" t="s">
        <v>43</v>
      </c>
      <c r="J817" s="6" t="s">
        <v>55</v>
      </c>
      <c r="K817" s="2" t="s">
        <v>64</v>
      </c>
      <c r="L817" s="2">
        <v>1</v>
      </c>
      <c r="M817" s="2">
        <v>1890</v>
      </c>
      <c r="N817" s="2">
        <v>1300</v>
      </c>
      <c r="O817" s="12">
        <v>0.68783068783068801</v>
      </c>
      <c r="P817" s="7"/>
      <c r="Q817" s="7"/>
      <c r="R817" s="14" t="s">
        <v>65</v>
      </c>
      <c r="S817" s="2" t="s">
        <v>1680</v>
      </c>
      <c r="T817" s="2">
        <v>18601362381</v>
      </c>
      <c r="U817" s="7"/>
      <c r="V817" s="7"/>
      <c r="W817" s="2" t="s">
        <v>54</v>
      </c>
      <c r="X817" s="6" t="s">
        <v>86</v>
      </c>
      <c r="Y817" s="6"/>
    </row>
    <row r="818" spans="1:25" x14ac:dyDescent="0.15">
      <c r="A818" s="4">
        <v>42406</v>
      </c>
      <c r="B818" s="5" t="s">
        <v>1677</v>
      </c>
      <c r="C818" s="2">
        <v>3</v>
      </c>
      <c r="D818" s="6" t="s">
        <v>92</v>
      </c>
      <c r="E818" s="6" t="s">
        <v>91</v>
      </c>
      <c r="F818" s="2" t="s">
        <v>174</v>
      </c>
      <c r="G818" s="2" t="s">
        <v>1681</v>
      </c>
      <c r="H818" s="2" t="s">
        <v>44</v>
      </c>
      <c r="I818" s="2" t="s">
        <v>72</v>
      </c>
      <c r="J818" s="6" t="s">
        <v>55</v>
      </c>
      <c r="K818" s="2" t="s">
        <v>64</v>
      </c>
      <c r="L818" s="2">
        <v>1</v>
      </c>
      <c r="M818" s="2">
        <v>1280</v>
      </c>
      <c r="N818" s="2">
        <v>900</v>
      </c>
      <c r="O818" s="12">
        <v>0.703125</v>
      </c>
      <c r="P818" s="7"/>
      <c r="Q818" s="7"/>
      <c r="R818" s="14" t="s">
        <v>65</v>
      </c>
      <c r="S818" s="2" t="s">
        <v>1680</v>
      </c>
      <c r="T818" s="7"/>
      <c r="U818" s="7"/>
      <c r="V818" s="7"/>
      <c r="W818" s="2" t="s">
        <v>54</v>
      </c>
      <c r="X818" s="6" t="s">
        <v>86</v>
      </c>
      <c r="Y818" s="6"/>
    </row>
    <row r="819" spans="1:25" x14ac:dyDescent="0.15">
      <c r="A819" s="4">
        <v>42406</v>
      </c>
      <c r="B819" s="5" t="s">
        <v>1682</v>
      </c>
      <c r="C819" s="2">
        <v>4</v>
      </c>
      <c r="D819" s="6" t="s">
        <v>50</v>
      </c>
      <c r="E819" s="6" t="s">
        <v>591</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1683</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1018</v>
      </c>
      <c r="T820" s="7"/>
      <c r="U820" s="7"/>
      <c r="V820" s="7"/>
      <c r="W820" s="2" t="s">
        <v>54</v>
      </c>
      <c r="X820" s="6" t="s">
        <v>49</v>
      </c>
      <c r="Y820" s="6"/>
    </row>
    <row r="821" spans="1:25" x14ac:dyDescent="0.15">
      <c r="A821" s="4">
        <v>42406</v>
      </c>
      <c r="B821" s="5" t="s">
        <v>1684</v>
      </c>
      <c r="C821" s="2">
        <v>6</v>
      </c>
      <c r="D821" s="6" t="s">
        <v>69</v>
      </c>
      <c r="E821" s="6" t="s">
        <v>185</v>
      </c>
      <c r="F821" s="2" t="s">
        <v>786</v>
      </c>
      <c r="G821" s="2" t="s">
        <v>261</v>
      </c>
      <c r="H821" s="2" t="s">
        <v>44</v>
      </c>
      <c r="I821" s="2" t="s">
        <v>72</v>
      </c>
      <c r="J821" s="6" t="s">
        <v>63</v>
      </c>
      <c r="K821" s="2" t="s">
        <v>66</v>
      </c>
      <c r="L821" s="2">
        <v>1</v>
      </c>
      <c r="M821" s="2">
        <v>1180</v>
      </c>
      <c r="N821" s="2">
        <v>1180</v>
      </c>
      <c r="O821" s="12">
        <v>1</v>
      </c>
      <c r="P821" s="7"/>
      <c r="Q821" s="7"/>
      <c r="R821" s="14" t="s">
        <v>65</v>
      </c>
      <c r="S821" s="2" t="s">
        <v>1685</v>
      </c>
      <c r="T821" s="2">
        <v>18001290000</v>
      </c>
      <c r="U821" s="7"/>
      <c r="V821" s="7"/>
      <c r="W821" s="2" t="s">
        <v>54</v>
      </c>
      <c r="X821" s="6" t="s">
        <v>86</v>
      </c>
      <c r="Y821" s="6"/>
    </row>
    <row r="822" spans="1:25" x14ac:dyDescent="0.15">
      <c r="A822" s="4">
        <v>42406</v>
      </c>
      <c r="B822" s="5" t="s">
        <v>1684</v>
      </c>
      <c r="C822" s="2">
        <v>6</v>
      </c>
      <c r="D822" s="6" t="s">
        <v>75</v>
      </c>
      <c r="E822" s="6" t="s">
        <v>76</v>
      </c>
      <c r="F822" s="2" t="s">
        <v>77</v>
      </c>
      <c r="G822" s="2" t="s">
        <v>308</v>
      </c>
      <c r="H822" s="2" t="s">
        <v>44</v>
      </c>
      <c r="I822" s="2" t="s">
        <v>53</v>
      </c>
      <c r="J822" s="6" t="s">
        <v>63</v>
      </c>
      <c r="K822" s="2" t="s">
        <v>66</v>
      </c>
      <c r="L822" s="2">
        <v>1</v>
      </c>
      <c r="M822" s="2">
        <v>930</v>
      </c>
      <c r="N822" s="2">
        <v>651</v>
      </c>
      <c r="O822" s="12">
        <v>0.7</v>
      </c>
      <c r="P822" s="7"/>
      <c r="Q822" s="7"/>
      <c r="R822" s="14" t="s">
        <v>65</v>
      </c>
      <c r="S822" s="2" t="s">
        <v>1685</v>
      </c>
      <c r="T822" s="7"/>
      <c r="U822" s="7"/>
      <c r="V822" s="7"/>
      <c r="W822" s="2" t="s">
        <v>54</v>
      </c>
      <c r="X822" s="6" t="s">
        <v>86</v>
      </c>
      <c r="Y822" s="6"/>
    </row>
    <row r="823" spans="1:25" x14ac:dyDescent="0.15">
      <c r="A823" s="4">
        <v>42406</v>
      </c>
      <c r="B823" s="5" t="s">
        <v>1684</v>
      </c>
      <c r="C823" s="2">
        <v>6</v>
      </c>
      <c r="D823" s="6" t="s">
        <v>143</v>
      </c>
      <c r="E823" s="6" t="s">
        <v>120</v>
      </c>
      <c r="F823" s="2" t="s">
        <v>1686</v>
      </c>
      <c r="G823" s="2" t="s">
        <v>163</v>
      </c>
      <c r="H823" s="2" t="s">
        <v>62</v>
      </c>
      <c r="I823" s="2">
        <v>23.5</v>
      </c>
      <c r="J823" s="6" t="s">
        <v>63</v>
      </c>
      <c r="K823" s="2" t="s">
        <v>66</v>
      </c>
      <c r="L823" s="2">
        <v>1</v>
      </c>
      <c r="M823" s="2">
        <v>3250</v>
      </c>
      <c r="N823" s="2">
        <v>1625</v>
      </c>
      <c r="O823" s="12">
        <v>0.5</v>
      </c>
      <c r="P823" s="7"/>
      <c r="Q823" s="7"/>
      <c r="R823" s="14" t="s">
        <v>65</v>
      </c>
      <c r="S823" s="2" t="s">
        <v>1685</v>
      </c>
      <c r="T823" s="7"/>
      <c r="U823" s="7"/>
      <c r="V823" s="7"/>
      <c r="W823" s="2" t="s">
        <v>54</v>
      </c>
      <c r="X823" s="6" t="s">
        <v>86</v>
      </c>
      <c r="Y823" s="6"/>
    </row>
    <row r="824" spans="1:25" x14ac:dyDescent="0.15">
      <c r="A824" s="4">
        <v>42406</v>
      </c>
      <c r="B824" s="5" t="s">
        <v>1687</v>
      </c>
      <c r="C824" s="2">
        <v>7</v>
      </c>
      <c r="D824" s="6" t="s">
        <v>83</v>
      </c>
      <c r="E824" s="6" t="s">
        <v>79</v>
      </c>
      <c r="F824" s="2" t="s">
        <v>1424</v>
      </c>
      <c r="G824" s="2" t="s">
        <v>187</v>
      </c>
      <c r="H824" s="2" t="s">
        <v>62</v>
      </c>
      <c r="I824" s="2">
        <v>36</v>
      </c>
      <c r="J824" s="6" t="s">
        <v>55</v>
      </c>
      <c r="K824" s="2" t="s">
        <v>64</v>
      </c>
      <c r="L824" s="2">
        <v>1</v>
      </c>
      <c r="M824" s="2">
        <v>2000</v>
      </c>
      <c r="N824" s="2">
        <v>1400</v>
      </c>
      <c r="O824" s="12">
        <v>0.7</v>
      </c>
      <c r="P824" s="7"/>
      <c r="Q824" s="7"/>
      <c r="R824" s="14" t="s">
        <v>65</v>
      </c>
      <c r="S824" s="2" t="s">
        <v>1688</v>
      </c>
      <c r="T824" s="2">
        <v>13522675379</v>
      </c>
      <c r="U824" s="7"/>
      <c r="V824" s="7"/>
      <c r="W824" s="2" t="s">
        <v>54</v>
      </c>
      <c r="X824" s="6" t="s">
        <v>86</v>
      </c>
      <c r="Y824" s="6"/>
    </row>
    <row r="825" spans="1:25" x14ac:dyDescent="0.15">
      <c r="A825" s="4">
        <v>42406</v>
      </c>
      <c r="B825" s="5" t="s">
        <v>1689</v>
      </c>
      <c r="C825" s="2">
        <v>8</v>
      </c>
      <c r="D825" s="6" t="s">
        <v>83</v>
      </c>
      <c r="E825" s="6" t="s">
        <v>79</v>
      </c>
      <c r="F825" s="2" t="s">
        <v>1690</v>
      </c>
      <c r="G825" s="2" t="s">
        <v>80</v>
      </c>
      <c r="H825" s="2" t="s">
        <v>62</v>
      </c>
      <c r="I825" s="2">
        <v>40</v>
      </c>
      <c r="J825" s="6" t="s">
        <v>45</v>
      </c>
      <c r="K825" s="2" t="s">
        <v>64</v>
      </c>
      <c r="L825" s="2">
        <v>1</v>
      </c>
      <c r="M825" s="2">
        <v>2300</v>
      </c>
      <c r="N825" s="2">
        <v>1380</v>
      </c>
      <c r="O825" s="12">
        <v>0.6</v>
      </c>
      <c r="P825" s="7"/>
      <c r="Q825" s="7"/>
      <c r="R825" s="14" t="s">
        <v>65</v>
      </c>
      <c r="S825" s="2" t="s">
        <v>1691</v>
      </c>
      <c r="T825" s="2">
        <v>18601261756</v>
      </c>
      <c r="U825" s="7"/>
      <c r="V825" s="7"/>
      <c r="W825" s="2" t="s">
        <v>54</v>
      </c>
      <c r="X825" s="6" t="s">
        <v>78</v>
      </c>
      <c r="Y825" s="6"/>
    </row>
    <row r="826" spans="1:25" x14ac:dyDescent="0.15">
      <c r="A826" s="4">
        <v>42406</v>
      </c>
      <c r="B826" s="5" t="s">
        <v>1689</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1691</v>
      </c>
      <c r="T826" s="7"/>
      <c r="U826" s="7"/>
      <c r="V826" s="7"/>
      <c r="W826" s="2" t="s">
        <v>54</v>
      </c>
      <c r="X826" s="6" t="s">
        <v>78</v>
      </c>
      <c r="Y826" s="6"/>
    </row>
    <row r="827" spans="1:25" x14ac:dyDescent="0.15">
      <c r="A827" s="4">
        <v>42406</v>
      </c>
      <c r="B827" s="5" t="s">
        <v>1692</v>
      </c>
      <c r="C827" s="2">
        <v>9</v>
      </c>
      <c r="D827" s="6" t="s">
        <v>154</v>
      </c>
      <c r="E827" s="6" t="s">
        <v>41</v>
      </c>
      <c r="F827" s="2" t="s">
        <v>169</v>
      </c>
      <c r="G827" s="2" t="s">
        <v>282</v>
      </c>
      <c r="H827" s="2" t="s">
        <v>44</v>
      </c>
      <c r="I827" s="2" t="s">
        <v>72</v>
      </c>
      <c r="J827" s="6" t="s">
        <v>63</v>
      </c>
      <c r="K827" s="2" t="s">
        <v>66</v>
      </c>
      <c r="L827" s="2">
        <v>1</v>
      </c>
      <c r="M827" s="2">
        <v>1055</v>
      </c>
      <c r="N827" s="2">
        <v>949</v>
      </c>
      <c r="O827" s="12">
        <v>0.89952606635071097</v>
      </c>
      <c r="P827" s="7"/>
      <c r="Q827" s="7"/>
      <c r="R827" s="14" t="s">
        <v>65</v>
      </c>
      <c r="S827" s="2" t="s">
        <v>1685</v>
      </c>
      <c r="T827" s="7"/>
      <c r="U827" s="7"/>
      <c r="V827" s="7"/>
      <c r="W827" s="2" t="s">
        <v>54</v>
      </c>
      <c r="X827" s="6" t="s">
        <v>86</v>
      </c>
      <c r="Y827" s="6"/>
    </row>
    <row r="828" spans="1:25" x14ac:dyDescent="0.15">
      <c r="A828" s="4">
        <v>42406</v>
      </c>
      <c r="B828" s="5" t="s">
        <v>1692</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1685</v>
      </c>
      <c r="T828" s="7"/>
      <c r="U828" s="7"/>
      <c r="V828" s="7"/>
      <c r="W828" s="2" t="s">
        <v>54</v>
      </c>
      <c r="X828" s="6" t="s">
        <v>176</v>
      </c>
      <c r="Y828" s="6"/>
    </row>
    <row r="829" spans="1:25" x14ac:dyDescent="0.15">
      <c r="A829" s="4">
        <v>42406</v>
      </c>
      <c r="B829" s="5" t="s">
        <v>1693</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1694</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1695</v>
      </c>
      <c r="C831" s="2">
        <v>12</v>
      </c>
      <c r="D831" s="6" t="s">
        <v>56</v>
      </c>
      <c r="E831" s="6" t="s">
        <v>79</v>
      </c>
      <c r="F831" s="2" t="s">
        <v>105</v>
      </c>
      <c r="G831" s="2" t="s">
        <v>1696</v>
      </c>
      <c r="H831" s="2" t="s">
        <v>62</v>
      </c>
      <c r="I831" s="2" t="s">
        <v>53</v>
      </c>
      <c r="J831" s="6" t="s">
        <v>45</v>
      </c>
      <c r="K831" s="2" t="s">
        <v>64</v>
      </c>
      <c r="L831" s="2">
        <v>1</v>
      </c>
      <c r="M831" s="2">
        <v>158</v>
      </c>
      <c r="N831" s="2">
        <v>110</v>
      </c>
      <c r="O831" s="12">
        <v>0.69620253164557</v>
      </c>
      <c r="P831" s="7"/>
      <c r="Q831" s="7"/>
      <c r="R831" s="14" t="s">
        <v>142</v>
      </c>
      <c r="S831" s="2" t="s">
        <v>1697</v>
      </c>
      <c r="T831" s="2">
        <v>15901292198</v>
      </c>
      <c r="U831" s="2" t="s">
        <v>1698</v>
      </c>
      <c r="V831" s="7"/>
      <c r="W831" s="2" t="s">
        <v>54</v>
      </c>
      <c r="X831" s="6" t="s">
        <v>49</v>
      </c>
      <c r="Y831" s="6"/>
    </row>
    <row r="832" spans="1:25" x14ac:dyDescent="0.15">
      <c r="A832" s="4">
        <v>42406</v>
      </c>
      <c r="B832" s="5" t="s">
        <v>1699</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1700</v>
      </c>
      <c r="C833" s="2">
        <v>14</v>
      </c>
      <c r="D833" s="6" t="s">
        <v>50</v>
      </c>
      <c r="E833" s="6" t="s">
        <v>167</v>
      </c>
      <c r="F833" s="2" t="s">
        <v>1460</v>
      </c>
      <c r="G833" s="2" t="s">
        <v>187</v>
      </c>
      <c r="H833" s="2" t="s">
        <v>62</v>
      </c>
      <c r="I833" s="2" t="s">
        <v>43</v>
      </c>
      <c r="J833" s="6" t="s">
        <v>63</v>
      </c>
      <c r="K833" s="2" t="s">
        <v>66</v>
      </c>
      <c r="L833" s="2">
        <v>1</v>
      </c>
      <c r="M833" s="2">
        <v>311</v>
      </c>
      <c r="N833" s="2">
        <v>217</v>
      </c>
      <c r="O833" s="12">
        <v>0.69774919614147901</v>
      </c>
      <c r="P833" s="7"/>
      <c r="Q833" s="7"/>
      <c r="R833" s="14" t="s">
        <v>113</v>
      </c>
      <c r="S833" s="2" t="s">
        <v>1012</v>
      </c>
      <c r="T833" s="7"/>
      <c r="U833" s="7"/>
      <c r="V833" s="7"/>
      <c r="W833" s="2" t="s">
        <v>54</v>
      </c>
      <c r="X833" s="6" t="s">
        <v>257</v>
      </c>
      <c r="Y833" s="6"/>
      <c r="Z833" s="7"/>
      <c r="AA833" s="7"/>
      <c r="AB833" s="7"/>
      <c r="AC833" s="7"/>
      <c r="AD833" s="7"/>
      <c r="AE833" s="7"/>
    </row>
    <row r="834" spans="1:31" x14ac:dyDescent="0.15">
      <c r="A834" s="4">
        <v>42406</v>
      </c>
      <c r="B834" s="5" t="s">
        <v>1701</v>
      </c>
      <c r="C834" s="2">
        <v>15</v>
      </c>
      <c r="D834" s="6" t="s">
        <v>66</v>
      </c>
      <c r="E834" s="6" t="s">
        <v>120</v>
      </c>
      <c r="F834" s="2" t="s">
        <v>184</v>
      </c>
      <c r="G834" s="2" t="s">
        <v>163</v>
      </c>
      <c r="H834" s="2" t="s">
        <v>44</v>
      </c>
      <c r="I834" s="2" t="s">
        <v>1311</v>
      </c>
      <c r="J834" s="6" t="s">
        <v>45</v>
      </c>
      <c r="K834" s="2" t="s">
        <v>66</v>
      </c>
      <c r="L834" s="2">
        <v>1</v>
      </c>
      <c r="M834" s="2">
        <v>7900</v>
      </c>
      <c r="N834" s="2">
        <v>4999</v>
      </c>
      <c r="O834" s="12">
        <v>0.63278481012658205</v>
      </c>
      <c r="P834" s="7"/>
      <c r="Q834" s="7"/>
      <c r="R834" s="14" t="s">
        <v>47</v>
      </c>
      <c r="S834" s="2" t="s">
        <v>1702</v>
      </c>
      <c r="T834" s="7"/>
      <c r="U834" s="7"/>
      <c r="V834" s="7"/>
      <c r="W834" s="2" t="s">
        <v>220</v>
      </c>
      <c r="X834" s="6" t="s">
        <v>78</v>
      </c>
      <c r="Y834" s="6"/>
      <c r="Z834" s="2" t="s">
        <v>1703</v>
      </c>
      <c r="AA834" s="7"/>
      <c r="AB834" s="7"/>
      <c r="AC834" s="7"/>
      <c r="AD834" s="7"/>
      <c r="AE834" s="7"/>
    </row>
    <row r="835" spans="1:31" x14ac:dyDescent="0.15">
      <c r="A835" s="4">
        <v>42406</v>
      </c>
      <c r="B835" s="5" t="s">
        <v>1704</v>
      </c>
      <c r="C835" s="2">
        <v>16</v>
      </c>
      <c r="D835" s="6" t="s">
        <v>75</v>
      </c>
      <c r="E835" s="6" t="s">
        <v>76</v>
      </c>
      <c r="F835" s="2" t="s">
        <v>77</v>
      </c>
      <c r="G835" s="2" t="s">
        <v>1705</v>
      </c>
      <c r="H835" s="2" t="s">
        <v>44</v>
      </c>
      <c r="I835" s="2" t="s">
        <v>53</v>
      </c>
      <c r="J835" s="6" t="s">
        <v>55</v>
      </c>
      <c r="K835" s="2" t="s">
        <v>66</v>
      </c>
      <c r="L835" s="2">
        <v>1</v>
      </c>
      <c r="M835" s="2">
        <v>820</v>
      </c>
      <c r="N835" s="2">
        <v>570</v>
      </c>
      <c r="O835" s="12">
        <v>0.69512195121951204</v>
      </c>
      <c r="P835" s="7"/>
      <c r="Q835" s="7"/>
      <c r="R835" s="14" t="s">
        <v>65</v>
      </c>
      <c r="S835" s="2" t="s">
        <v>1706</v>
      </c>
      <c r="T835" s="2">
        <v>13701125010</v>
      </c>
      <c r="U835" s="7"/>
      <c r="V835" s="7"/>
      <c r="W835" s="2" t="s">
        <v>220</v>
      </c>
      <c r="X835" s="6" t="s">
        <v>49</v>
      </c>
      <c r="Y835" s="6"/>
      <c r="Z835" s="7"/>
      <c r="AA835" s="7"/>
      <c r="AB835" s="7"/>
      <c r="AC835" s="7"/>
      <c r="AD835" s="7"/>
      <c r="AE835" s="7"/>
    </row>
    <row r="836" spans="1:31" x14ac:dyDescent="0.15">
      <c r="A836" s="4">
        <v>42406</v>
      </c>
      <c r="B836" s="5" t="s">
        <v>1707</v>
      </c>
      <c r="C836" s="2">
        <v>17</v>
      </c>
      <c r="D836" s="6" t="s">
        <v>647</v>
      </c>
      <c r="E836" s="6" t="s">
        <v>112</v>
      </c>
      <c r="F836" s="7"/>
      <c r="G836" s="2" t="s">
        <v>1114</v>
      </c>
      <c r="H836" s="2" t="s">
        <v>44</v>
      </c>
      <c r="I836" s="2" t="s">
        <v>53</v>
      </c>
      <c r="J836" s="6" t="s">
        <v>45</v>
      </c>
      <c r="K836" s="2" t="s">
        <v>66</v>
      </c>
      <c r="L836" s="2">
        <v>1</v>
      </c>
      <c r="M836" s="2">
        <v>480</v>
      </c>
      <c r="N836" s="2">
        <v>480</v>
      </c>
      <c r="O836" s="12">
        <v>1</v>
      </c>
      <c r="P836" s="7"/>
      <c r="Q836" s="7"/>
      <c r="R836" s="14" t="s">
        <v>65</v>
      </c>
      <c r="S836" s="2" t="s">
        <v>1708</v>
      </c>
      <c r="T836" s="2">
        <v>13910810678</v>
      </c>
      <c r="U836" s="7"/>
      <c r="V836" s="7"/>
      <c r="W836" s="2" t="s">
        <v>220</v>
      </c>
      <c r="X836" s="6" t="s">
        <v>86</v>
      </c>
      <c r="Y836" s="6"/>
      <c r="Z836" s="7"/>
      <c r="AA836" s="7"/>
      <c r="AB836" s="7"/>
      <c r="AC836" s="7"/>
      <c r="AD836" s="7"/>
      <c r="AE836" s="7"/>
    </row>
    <row r="837" spans="1:31" x14ac:dyDescent="0.15">
      <c r="A837" s="4">
        <v>42406</v>
      </c>
      <c r="B837" s="5" t="s">
        <v>1707</v>
      </c>
      <c r="C837" s="2">
        <v>17</v>
      </c>
      <c r="D837" s="6" t="s">
        <v>111</v>
      </c>
      <c r="E837" s="6" t="s">
        <v>112</v>
      </c>
      <c r="F837" s="2"/>
      <c r="G837" s="2" t="s">
        <v>175</v>
      </c>
      <c r="H837" s="2" t="s">
        <v>62</v>
      </c>
      <c r="I837" s="2" t="s">
        <v>851</v>
      </c>
      <c r="J837" s="6" t="s">
        <v>45</v>
      </c>
      <c r="K837" s="2" t="s">
        <v>66</v>
      </c>
      <c r="L837" s="2">
        <v>1</v>
      </c>
      <c r="M837" s="2">
        <v>280</v>
      </c>
      <c r="N837" s="2">
        <v>280</v>
      </c>
      <c r="O837" s="12">
        <v>1</v>
      </c>
      <c r="P837" s="2"/>
      <c r="Q837" s="2"/>
      <c r="R837" s="14" t="s">
        <v>65</v>
      </c>
      <c r="S837" s="2" t="s">
        <v>1708</v>
      </c>
      <c r="T837" s="2"/>
      <c r="U837" s="2"/>
      <c r="V837" s="2"/>
      <c r="W837" s="2" t="s">
        <v>220</v>
      </c>
      <c r="X837" s="6" t="s">
        <v>86</v>
      </c>
      <c r="Y837" s="6"/>
      <c r="Z837" s="2"/>
      <c r="AA837" s="2"/>
      <c r="AB837" s="15"/>
      <c r="AC837" s="2"/>
      <c r="AD837" s="2"/>
      <c r="AE837" s="2"/>
    </row>
    <row r="838" spans="1:31" x14ac:dyDescent="0.15">
      <c r="A838" s="4">
        <v>42406</v>
      </c>
      <c r="B838" s="5" t="s">
        <v>1709</v>
      </c>
      <c r="C838" s="2">
        <v>18</v>
      </c>
      <c r="D838" s="6" t="s">
        <v>90</v>
      </c>
      <c r="E838" s="6" t="s">
        <v>964</v>
      </c>
      <c r="F838" s="2" t="s">
        <v>950</v>
      </c>
      <c r="G838" s="2">
        <v>155</v>
      </c>
      <c r="H838" s="2" t="s">
        <v>44</v>
      </c>
      <c r="I838" s="2" t="s">
        <v>72</v>
      </c>
      <c r="J838" s="6" t="s">
        <v>55</v>
      </c>
      <c r="K838" s="2" t="s">
        <v>66</v>
      </c>
      <c r="L838" s="2">
        <v>1</v>
      </c>
      <c r="M838" s="2">
        <v>1098</v>
      </c>
      <c r="N838" s="2">
        <v>768</v>
      </c>
      <c r="O838" s="12">
        <v>0.69945355191256797</v>
      </c>
      <c r="P838" s="7"/>
      <c r="Q838" s="7"/>
      <c r="R838" s="14" t="s">
        <v>65</v>
      </c>
      <c r="S838" s="2" t="s">
        <v>1710</v>
      </c>
      <c r="T838" s="2">
        <v>13810847068</v>
      </c>
      <c r="U838" s="7"/>
      <c r="V838" s="7"/>
      <c r="W838" s="2" t="s">
        <v>54</v>
      </c>
      <c r="X838" s="6" t="s">
        <v>86</v>
      </c>
      <c r="Y838" s="6"/>
      <c r="Z838" s="7"/>
      <c r="AA838" s="7"/>
      <c r="AB838" s="7"/>
      <c r="AC838" s="7"/>
      <c r="AD838" s="7"/>
      <c r="AE838" s="7"/>
    </row>
    <row r="839" spans="1:31" x14ac:dyDescent="0.15">
      <c r="A839" s="4">
        <v>42406</v>
      </c>
      <c r="B839" s="5" t="s">
        <v>1711</v>
      </c>
      <c r="C839" s="2">
        <v>19</v>
      </c>
      <c r="D839" s="6" t="s">
        <v>647</v>
      </c>
      <c r="E839" s="6" t="s">
        <v>112</v>
      </c>
      <c r="F839" s="7"/>
      <c r="G839" s="2" t="s">
        <v>1114</v>
      </c>
      <c r="H839" s="2" t="s">
        <v>44</v>
      </c>
      <c r="I839" s="2" t="s">
        <v>53</v>
      </c>
      <c r="J839" s="6" t="s">
        <v>45</v>
      </c>
      <c r="K839" s="2" t="s">
        <v>64</v>
      </c>
      <c r="L839" s="2">
        <v>1</v>
      </c>
      <c r="M839" s="2">
        <v>480</v>
      </c>
      <c r="N839" s="2">
        <v>480</v>
      </c>
      <c r="O839" s="12">
        <v>1</v>
      </c>
      <c r="P839" s="7"/>
      <c r="Q839" s="7"/>
      <c r="R839" s="14" t="s">
        <v>113</v>
      </c>
      <c r="S839" s="2" t="s">
        <v>339</v>
      </c>
      <c r="T839" s="7"/>
      <c r="U839" s="7"/>
      <c r="V839" s="7"/>
      <c r="W839" s="2" t="s">
        <v>54</v>
      </c>
      <c r="X839" s="6" t="s">
        <v>49</v>
      </c>
      <c r="Y839" s="6"/>
      <c r="Z839" s="2">
        <v>300</v>
      </c>
      <c r="AA839" s="7"/>
      <c r="AB839" s="7"/>
      <c r="AC839" s="7"/>
      <c r="AD839" s="7"/>
      <c r="AE839" s="7"/>
    </row>
    <row r="840" spans="1:31" x14ac:dyDescent="0.15">
      <c r="A840" s="4">
        <v>42406</v>
      </c>
      <c r="B840" s="5" t="s">
        <v>1712</v>
      </c>
      <c r="C840" s="2">
        <v>20</v>
      </c>
      <c r="D840" s="6" t="s">
        <v>224</v>
      </c>
      <c r="E840" s="6"/>
      <c r="F840" s="2" t="s">
        <v>1713</v>
      </c>
      <c r="G840" s="2" t="s">
        <v>187</v>
      </c>
      <c r="H840" s="2" t="s">
        <v>62</v>
      </c>
      <c r="I840" s="2" t="s">
        <v>173</v>
      </c>
      <c r="J840" s="6" t="s">
        <v>63</v>
      </c>
      <c r="K840" s="2" t="s">
        <v>66</v>
      </c>
      <c r="L840" s="2">
        <v>1</v>
      </c>
      <c r="M840" s="2">
        <v>500</v>
      </c>
      <c r="N840" s="2">
        <v>500</v>
      </c>
      <c r="O840" s="12">
        <v>1</v>
      </c>
      <c r="P840" s="7"/>
      <c r="Q840" s="7"/>
      <c r="R840" s="14" t="s">
        <v>65</v>
      </c>
      <c r="S840" s="2" t="s">
        <v>1685</v>
      </c>
      <c r="T840" s="7"/>
      <c r="U840" s="7"/>
      <c r="V840" s="7"/>
      <c r="W840" s="2" t="s">
        <v>54</v>
      </c>
      <c r="X840" s="6" t="s">
        <v>86</v>
      </c>
      <c r="Y840" s="6"/>
      <c r="Z840" s="7"/>
      <c r="AA840" s="7"/>
      <c r="AB840" s="7"/>
      <c r="AC840" s="7"/>
      <c r="AD840" s="7"/>
      <c r="AE840" s="7"/>
    </row>
    <row r="841" spans="1:31" x14ac:dyDescent="0.15">
      <c r="A841" s="4">
        <v>42407</v>
      </c>
      <c r="B841" s="5" t="s">
        <v>1714</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1715</v>
      </c>
      <c r="T841" s="2">
        <v>13901111112</v>
      </c>
      <c r="U841" s="7"/>
      <c r="V841" s="7"/>
      <c r="W841" s="2" t="s">
        <v>54</v>
      </c>
      <c r="X841" s="6" t="s">
        <v>86</v>
      </c>
      <c r="Y841" s="6"/>
      <c r="Z841" s="7"/>
      <c r="AA841" s="7"/>
      <c r="AB841" s="7"/>
      <c r="AC841" s="7"/>
      <c r="AD841" s="7"/>
      <c r="AE841" s="7"/>
    </row>
    <row r="842" spans="1:31" x14ac:dyDescent="0.15">
      <c r="A842" s="4">
        <v>42407</v>
      </c>
      <c r="B842" s="5" t="s">
        <v>1714</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1715</v>
      </c>
      <c r="T842" s="7"/>
      <c r="U842" s="7"/>
      <c r="V842" s="7"/>
      <c r="W842" s="2" t="s">
        <v>54</v>
      </c>
      <c r="X842" s="6" t="s">
        <v>86</v>
      </c>
      <c r="Y842" s="6"/>
      <c r="Z842" s="7"/>
      <c r="AA842" s="7"/>
      <c r="AB842" s="7"/>
      <c r="AC842" s="7"/>
      <c r="AD842" s="7"/>
      <c r="AE842" s="7"/>
    </row>
    <row r="843" spans="1:31" x14ac:dyDescent="0.15">
      <c r="A843" s="4">
        <v>42407</v>
      </c>
      <c r="B843" s="5" t="s">
        <v>1716</v>
      </c>
      <c r="C843" s="2">
        <v>2</v>
      </c>
      <c r="D843" s="6" t="s">
        <v>66</v>
      </c>
      <c r="E843" s="6" t="s">
        <v>267</v>
      </c>
      <c r="F843" s="2" t="s">
        <v>1717</v>
      </c>
      <c r="G843" s="2" t="s">
        <v>147</v>
      </c>
      <c r="H843" s="2" t="s">
        <v>181</v>
      </c>
      <c r="I843" s="2" t="s">
        <v>1718</v>
      </c>
      <c r="J843" s="6" t="s">
        <v>45</v>
      </c>
      <c r="K843" s="2" t="s">
        <v>66</v>
      </c>
      <c r="L843" s="2">
        <v>1</v>
      </c>
      <c r="M843" s="2">
        <v>7980</v>
      </c>
      <c r="N843" s="2">
        <v>1995</v>
      </c>
      <c r="O843" s="12">
        <v>0.25</v>
      </c>
      <c r="P843" s="7"/>
      <c r="Q843" s="7"/>
      <c r="R843" s="14" t="s">
        <v>142</v>
      </c>
      <c r="S843" s="2" t="s">
        <v>1667</v>
      </c>
      <c r="T843" s="7"/>
      <c r="U843" s="2" t="s">
        <v>1668</v>
      </c>
      <c r="V843" s="7"/>
      <c r="W843" s="2" t="s">
        <v>54</v>
      </c>
      <c r="X843" s="6" t="s">
        <v>78</v>
      </c>
      <c r="Y843" s="6"/>
      <c r="Z843" s="7"/>
      <c r="AA843" s="7"/>
      <c r="AB843" s="7"/>
      <c r="AC843" s="7"/>
      <c r="AD843" s="7"/>
      <c r="AE843" s="7"/>
    </row>
    <row r="844" spans="1:31" x14ac:dyDescent="0.15">
      <c r="A844" s="4">
        <v>42407</v>
      </c>
      <c r="B844" s="5" t="s">
        <v>1716</v>
      </c>
      <c r="C844" s="2">
        <v>2</v>
      </c>
      <c r="D844" s="6" t="s">
        <v>157</v>
      </c>
      <c r="E844" s="6" t="s">
        <v>158</v>
      </c>
      <c r="F844" s="2" t="s">
        <v>1719</v>
      </c>
      <c r="G844" s="2" t="s">
        <v>1720</v>
      </c>
      <c r="H844" s="2" t="s">
        <v>44</v>
      </c>
      <c r="I844" s="2">
        <v>12</v>
      </c>
      <c r="J844" s="6" t="s">
        <v>45</v>
      </c>
      <c r="K844" s="2" t="s">
        <v>66</v>
      </c>
      <c r="L844" s="2">
        <v>1</v>
      </c>
      <c r="M844" s="2">
        <v>2880</v>
      </c>
      <c r="N844" s="2">
        <v>2005</v>
      </c>
      <c r="O844" s="12">
        <v>0.69618055555555602</v>
      </c>
      <c r="P844" s="7"/>
      <c r="Q844" s="7"/>
      <c r="R844" s="14" t="s">
        <v>142</v>
      </c>
      <c r="S844" s="2" t="s">
        <v>1667</v>
      </c>
      <c r="T844" s="7"/>
      <c r="U844" s="2" t="s">
        <v>1668</v>
      </c>
      <c r="V844" s="7"/>
      <c r="W844" s="2" t="s">
        <v>54</v>
      </c>
      <c r="X844" s="6" t="s">
        <v>78</v>
      </c>
      <c r="Y844" s="6"/>
      <c r="Z844" s="7"/>
      <c r="AA844" s="7"/>
      <c r="AB844" s="7"/>
      <c r="AC844" s="7"/>
      <c r="AD844" s="7"/>
      <c r="AE844" s="7"/>
    </row>
    <row r="845" spans="1:31" x14ac:dyDescent="0.15">
      <c r="A845" s="4">
        <v>42407</v>
      </c>
      <c r="B845" s="5" t="s">
        <v>1716</v>
      </c>
      <c r="C845" s="2">
        <v>2</v>
      </c>
      <c r="D845" s="6" t="s">
        <v>146</v>
      </c>
      <c r="E845" s="6"/>
      <c r="F845" s="2" t="s">
        <v>1721</v>
      </c>
      <c r="G845" s="2" t="s">
        <v>163</v>
      </c>
      <c r="H845" s="2" t="s">
        <v>181</v>
      </c>
      <c r="I845" s="2" t="s">
        <v>732</v>
      </c>
      <c r="J845" s="6" t="s">
        <v>45</v>
      </c>
      <c r="K845" s="2" t="s">
        <v>66</v>
      </c>
      <c r="L845" s="2">
        <v>1</v>
      </c>
      <c r="M845" s="2">
        <v>320</v>
      </c>
      <c r="N845" s="2">
        <v>200</v>
      </c>
      <c r="O845" s="12">
        <v>0.625</v>
      </c>
      <c r="P845" s="7"/>
      <c r="Q845" s="7"/>
      <c r="R845" s="14" t="s">
        <v>142</v>
      </c>
      <c r="S845" s="2" t="s">
        <v>1667</v>
      </c>
      <c r="T845" s="7"/>
      <c r="U845" s="2" t="s">
        <v>1668</v>
      </c>
      <c r="V845" s="7"/>
      <c r="W845" s="2" t="s">
        <v>54</v>
      </c>
      <c r="X845" s="6" t="s">
        <v>78</v>
      </c>
      <c r="Y845" s="6"/>
      <c r="Z845" s="7"/>
      <c r="AA845" s="7"/>
      <c r="AB845" s="7"/>
      <c r="AC845" s="7"/>
      <c r="AD845" s="7"/>
      <c r="AE845" s="7"/>
    </row>
    <row r="846" spans="1:31" x14ac:dyDescent="0.15">
      <c r="A846" s="4">
        <v>42408</v>
      </c>
      <c r="B846" s="5" t="s">
        <v>1722</v>
      </c>
      <c r="C846" s="2">
        <v>1</v>
      </c>
      <c r="D846" s="6" t="s">
        <v>75</v>
      </c>
      <c r="E846" s="6" t="s">
        <v>185</v>
      </c>
      <c r="F846" s="2" t="s">
        <v>1723</v>
      </c>
      <c r="G846" s="2" t="s">
        <v>1724</v>
      </c>
      <c r="H846" s="2" t="s">
        <v>44</v>
      </c>
      <c r="I846" s="2" t="s">
        <v>53</v>
      </c>
      <c r="J846" s="6" t="s">
        <v>55</v>
      </c>
      <c r="K846" s="2" t="s">
        <v>66</v>
      </c>
      <c r="L846" s="2">
        <v>1</v>
      </c>
      <c r="M846" s="2">
        <v>478</v>
      </c>
      <c r="N846" s="2">
        <v>478</v>
      </c>
      <c r="O846" s="12">
        <v>1</v>
      </c>
      <c r="P846" s="7"/>
      <c r="Q846" s="7"/>
      <c r="R846" s="14" t="s">
        <v>65</v>
      </c>
      <c r="S846" s="2" t="s">
        <v>1725</v>
      </c>
      <c r="T846" s="2">
        <v>18611407158</v>
      </c>
      <c r="U846" s="7"/>
      <c r="V846" s="7"/>
      <c r="W846" s="2" t="s">
        <v>54</v>
      </c>
      <c r="X846" s="6" t="s">
        <v>86</v>
      </c>
      <c r="Y846" s="6"/>
      <c r="Z846" s="7"/>
      <c r="AA846" s="7"/>
      <c r="AB846" s="7"/>
      <c r="AC846" s="7"/>
      <c r="AD846" s="7"/>
      <c r="AE846" s="7"/>
    </row>
    <row r="847" spans="1:31" x14ac:dyDescent="0.15">
      <c r="A847" s="4">
        <v>42408</v>
      </c>
      <c r="B847" s="5" t="s">
        <v>1722</v>
      </c>
      <c r="C847" s="2">
        <v>1</v>
      </c>
      <c r="D847" s="6" t="s">
        <v>50</v>
      </c>
      <c r="E847" s="6" t="s">
        <v>1540</v>
      </c>
      <c r="F847" s="2" t="s">
        <v>207</v>
      </c>
      <c r="G847" s="2" t="s">
        <v>134</v>
      </c>
      <c r="H847" s="2" t="s">
        <v>44</v>
      </c>
      <c r="I847" s="2" t="s">
        <v>53</v>
      </c>
      <c r="J847" s="6" t="s">
        <v>55</v>
      </c>
      <c r="K847" s="2" t="s">
        <v>66</v>
      </c>
      <c r="L847" s="2">
        <v>1</v>
      </c>
      <c r="M847" s="2">
        <v>50</v>
      </c>
      <c r="N847" s="2">
        <v>0</v>
      </c>
      <c r="O847" s="12">
        <v>0</v>
      </c>
      <c r="P847" s="7"/>
      <c r="Q847" s="7"/>
      <c r="R847" s="14" t="s">
        <v>65</v>
      </c>
      <c r="S847" s="2" t="s">
        <v>1725</v>
      </c>
      <c r="T847" s="7"/>
      <c r="U847" s="7"/>
      <c r="V847" s="7"/>
      <c r="W847" s="2" t="s">
        <v>54</v>
      </c>
      <c r="X847" s="6" t="s">
        <v>176</v>
      </c>
      <c r="Y847" s="6"/>
      <c r="Z847" s="7"/>
      <c r="AA847" s="7"/>
      <c r="AB847" s="7"/>
      <c r="AC847" s="7"/>
      <c r="AD847" s="7"/>
      <c r="AE847" s="7"/>
    </row>
    <row r="848" spans="1:31" x14ac:dyDescent="0.15">
      <c r="A848" s="4">
        <v>42408</v>
      </c>
      <c r="B848" s="5" t="s">
        <v>1726</v>
      </c>
      <c r="C848" s="2">
        <v>2</v>
      </c>
      <c r="D848" s="6" t="s">
        <v>122</v>
      </c>
      <c r="E848" s="6" t="s">
        <v>123</v>
      </c>
      <c r="F848" s="2" t="s">
        <v>1148</v>
      </c>
      <c r="G848" s="2" t="s">
        <v>163</v>
      </c>
      <c r="H848" s="2" t="s">
        <v>44</v>
      </c>
      <c r="I848" s="2" t="s">
        <v>72</v>
      </c>
      <c r="J848" s="6" t="s">
        <v>45</v>
      </c>
      <c r="K848" s="2" t="s">
        <v>66</v>
      </c>
      <c r="L848" s="2">
        <v>1</v>
      </c>
      <c r="M848" s="2">
        <v>800</v>
      </c>
      <c r="N848" s="2">
        <v>680</v>
      </c>
      <c r="O848" s="12">
        <v>0.85</v>
      </c>
      <c r="P848" s="7"/>
      <c r="Q848" s="7"/>
      <c r="R848" s="14" t="s">
        <v>113</v>
      </c>
      <c r="S848" s="2" t="s">
        <v>302</v>
      </c>
      <c r="T848" s="7"/>
      <c r="U848" s="7"/>
      <c r="V848" s="7"/>
      <c r="W848" s="2" t="s">
        <v>54</v>
      </c>
      <c r="X848" s="6" t="s">
        <v>86</v>
      </c>
      <c r="Y848" s="6"/>
      <c r="Z848" s="7"/>
      <c r="AA848" s="7"/>
      <c r="AB848" s="7"/>
      <c r="AC848" s="7"/>
      <c r="AD848" s="7"/>
      <c r="AE848" s="7"/>
    </row>
    <row r="849" spans="1:31" x14ac:dyDescent="0.15">
      <c r="A849" s="4">
        <v>42408</v>
      </c>
      <c r="B849" s="5" t="s">
        <v>1727</v>
      </c>
      <c r="C849" s="2">
        <v>3</v>
      </c>
      <c r="D849" s="6" t="s">
        <v>111</v>
      </c>
      <c r="E849" s="6" t="s">
        <v>112</v>
      </c>
      <c r="F849" s="7"/>
      <c r="G849" s="2" t="s">
        <v>175</v>
      </c>
      <c r="H849" s="2" t="s">
        <v>62</v>
      </c>
      <c r="I849" s="2" t="s">
        <v>851</v>
      </c>
      <c r="J849" s="6" t="s">
        <v>45</v>
      </c>
      <c r="K849" s="2" t="s">
        <v>66</v>
      </c>
      <c r="L849" s="2">
        <v>1</v>
      </c>
      <c r="M849" s="2">
        <v>280</v>
      </c>
      <c r="N849" s="2">
        <v>280</v>
      </c>
      <c r="O849" s="12">
        <v>1</v>
      </c>
      <c r="P849" s="7"/>
      <c r="Q849" s="7"/>
      <c r="R849" s="14" t="s">
        <v>113</v>
      </c>
      <c r="S849" s="2" t="s">
        <v>1667</v>
      </c>
      <c r="T849" s="7"/>
      <c r="U849" s="7"/>
      <c r="V849" s="7"/>
      <c r="W849" s="2" t="s">
        <v>54</v>
      </c>
      <c r="X849" s="6" t="s">
        <v>78</v>
      </c>
      <c r="Y849" s="6"/>
      <c r="Z849" s="7"/>
      <c r="AA849" s="7"/>
      <c r="AB849" s="7"/>
      <c r="AC849" s="7"/>
      <c r="AD849" s="7"/>
      <c r="AE849" s="7"/>
    </row>
    <row r="850" spans="1:31" x14ac:dyDescent="0.15">
      <c r="A850" s="4">
        <v>42408</v>
      </c>
      <c r="B850" s="5" t="s">
        <v>1728</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302</v>
      </c>
      <c r="T850" s="7"/>
      <c r="U850" s="7"/>
      <c r="V850" s="7"/>
      <c r="W850" s="2" t="s">
        <v>54</v>
      </c>
      <c r="X850" s="6" t="s">
        <v>86</v>
      </c>
      <c r="Y850" s="6"/>
      <c r="Z850" s="2" t="s">
        <v>1729</v>
      </c>
      <c r="AA850" s="2">
        <v>597</v>
      </c>
      <c r="AB850" s="7"/>
      <c r="AC850" s="7"/>
      <c r="AD850" s="7"/>
      <c r="AE850" s="7"/>
    </row>
    <row r="851" spans="1:31" x14ac:dyDescent="0.15">
      <c r="A851" s="4">
        <v>42409</v>
      </c>
      <c r="B851" s="5" t="s">
        <v>1730</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1731</v>
      </c>
      <c r="X851" s="6" t="s">
        <v>49</v>
      </c>
      <c r="Y851" s="6"/>
      <c r="Z851" s="7"/>
      <c r="AA851" s="7"/>
      <c r="AB851" s="7"/>
      <c r="AC851" s="7"/>
      <c r="AD851" s="7"/>
      <c r="AE851" s="7"/>
    </row>
    <row r="852" spans="1:31" x14ac:dyDescent="0.15">
      <c r="A852" s="4">
        <v>42409</v>
      </c>
      <c r="B852" s="5" t="s">
        <v>1732</v>
      </c>
      <c r="C852" s="2">
        <v>2</v>
      </c>
      <c r="D852" s="6" t="s">
        <v>50</v>
      </c>
      <c r="E852" s="6" t="s">
        <v>1122</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1731</v>
      </c>
      <c r="X852" s="6" t="s">
        <v>49</v>
      </c>
      <c r="Y852" s="6"/>
      <c r="Z852" s="7"/>
      <c r="AA852" s="7"/>
      <c r="AB852" s="7"/>
      <c r="AC852" s="7"/>
      <c r="AD852" s="7"/>
      <c r="AE852" s="7"/>
    </row>
    <row r="853" spans="1:31" x14ac:dyDescent="0.15">
      <c r="A853" s="4">
        <v>42409</v>
      </c>
      <c r="B853" s="5" t="s">
        <v>1733</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1731</v>
      </c>
      <c r="X853" s="6" t="s">
        <v>49</v>
      </c>
      <c r="Y853" s="6"/>
      <c r="Z853" s="2"/>
      <c r="AA853" s="2"/>
      <c r="AB853" s="15"/>
      <c r="AC853" s="2"/>
      <c r="AD853" s="2"/>
      <c r="AE853" s="2"/>
    </row>
    <row r="854" spans="1:31" x14ac:dyDescent="0.15">
      <c r="A854" s="4">
        <v>42409</v>
      </c>
      <c r="B854" s="5" t="s">
        <v>1733</v>
      </c>
      <c r="C854" s="2">
        <v>3</v>
      </c>
      <c r="D854" s="6" t="s">
        <v>50</v>
      </c>
      <c r="E854" s="6" t="s">
        <v>591</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1731</v>
      </c>
      <c r="X854" s="6" t="s">
        <v>49</v>
      </c>
      <c r="Y854" s="6"/>
      <c r="Z854" s="7"/>
      <c r="AA854" s="7"/>
      <c r="AB854" s="7"/>
      <c r="AC854" s="7"/>
      <c r="AD854" s="7"/>
      <c r="AE854" s="7"/>
    </row>
    <row r="855" spans="1:31" x14ac:dyDescent="0.15">
      <c r="A855" s="4">
        <v>42409</v>
      </c>
      <c r="B855" s="5" t="s">
        <v>1734</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1731</v>
      </c>
      <c r="X855" s="6" t="s">
        <v>49</v>
      </c>
      <c r="Y855" s="6"/>
      <c r="Z855" s="7"/>
      <c r="AA855" s="7"/>
      <c r="AB855" s="7"/>
      <c r="AC855" s="7"/>
      <c r="AD855" s="7"/>
      <c r="AE855" s="7"/>
    </row>
    <row r="856" spans="1:31" x14ac:dyDescent="0.15">
      <c r="A856" s="4">
        <v>42409</v>
      </c>
      <c r="B856" s="5" t="s">
        <v>1735</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1735</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1736</v>
      </c>
      <c r="C858" s="2">
        <v>6</v>
      </c>
      <c r="D858" s="6" t="s">
        <v>50</v>
      </c>
      <c r="E858" s="6" t="s">
        <v>590</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1737</v>
      </c>
      <c r="C859" s="2">
        <v>7</v>
      </c>
      <c r="D859" s="6" t="s">
        <v>92</v>
      </c>
      <c r="E859" s="6" t="s">
        <v>93</v>
      </c>
      <c r="F859" s="2" t="s">
        <v>1738</v>
      </c>
      <c r="G859" s="2" t="s">
        <v>1739</v>
      </c>
      <c r="H859" s="2" t="s">
        <v>62</v>
      </c>
      <c r="I859" s="2" t="s">
        <v>43</v>
      </c>
      <c r="J859" s="6" t="s">
        <v>45</v>
      </c>
      <c r="K859" s="2" t="s">
        <v>66</v>
      </c>
      <c r="L859" s="2">
        <v>1</v>
      </c>
      <c r="M859" s="2">
        <v>1650</v>
      </c>
      <c r="N859" s="2">
        <v>990</v>
      </c>
      <c r="O859" s="12">
        <v>0.6</v>
      </c>
      <c r="P859" s="7"/>
      <c r="Q859" s="7"/>
      <c r="R859" s="14" t="s">
        <v>65</v>
      </c>
      <c r="S859" s="2" t="s">
        <v>1740</v>
      </c>
      <c r="T859" s="2">
        <v>13801108523</v>
      </c>
      <c r="U859" s="7"/>
      <c r="V859" s="7"/>
      <c r="W859" s="2" t="s">
        <v>54</v>
      </c>
      <c r="X859" s="6" t="s">
        <v>86</v>
      </c>
      <c r="Y859" s="6"/>
      <c r="Z859" s="7"/>
      <c r="AA859" s="7"/>
      <c r="AB859" s="7"/>
      <c r="AC859" s="7"/>
      <c r="AD859" s="7"/>
      <c r="AE859" s="7"/>
    </row>
    <row r="860" spans="1:31" x14ac:dyDescent="0.15">
      <c r="A860" s="4">
        <v>42409</v>
      </c>
      <c r="B860" s="5" t="s">
        <v>1741</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1511</v>
      </c>
      <c r="T860" s="7"/>
      <c r="U860" s="7"/>
      <c r="V860" s="7"/>
      <c r="W860" s="2" t="s">
        <v>54</v>
      </c>
      <c r="X860" s="6" t="s">
        <v>86</v>
      </c>
      <c r="Y860" s="6"/>
      <c r="Z860" s="7"/>
      <c r="AA860" s="7"/>
      <c r="AB860" s="7"/>
      <c r="AC860" s="7"/>
      <c r="AD860" s="7"/>
      <c r="AE860" s="7"/>
    </row>
    <row r="861" spans="1:31" x14ac:dyDescent="0.15">
      <c r="A861" s="4">
        <v>42409</v>
      </c>
      <c r="B861" s="5" t="s">
        <v>1742</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1731</v>
      </c>
      <c r="X861" s="6" t="s">
        <v>49</v>
      </c>
      <c r="Y861" s="6"/>
      <c r="Z861" s="7"/>
      <c r="AA861" s="7"/>
      <c r="AB861" s="7"/>
      <c r="AC861" s="7"/>
      <c r="AD861" s="7"/>
      <c r="AE861" s="7"/>
    </row>
    <row r="862" spans="1:31" x14ac:dyDescent="0.15">
      <c r="A862" s="4">
        <v>42410</v>
      </c>
      <c r="B862" s="5" t="s">
        <v>1743</v>
      </c>
      <c r="C862" s="2">
        <v>1</v>
      </c>
      <c r="D862" s="6" t="s">
        <v>50</v>
      </c>
      <c r="E862" s="6" t="s">
        <v>1540</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1731</v>
      </c>
      <c r="X862" s="6" t="s">
        <v>49</v>
      </c>
      <c r="Y862" s="6"/>
      <c r="Z862" s="7"/>
      <c r="AA862" s="7"/>
      <c r="AB862" s="7"/>
      <c r="AC862" s="7"/>
      <c r="AD862" s="7"/>
      <c r="AE862" s="7"/>
    </row>
    <row r="863" spans="1:31" x14ac:dyDescent="0.15">
      <c r="A863" s="4">
        <v>42410</v>
      </c>
      <c r="B863" s="5" t="s">
        <v>1744</v>
      </c>
      <c r="C863" s="2">
        <v>2</v>
      </c>
      <c r="D863" s="6" t="s">
        <v>50</v>
      </c>
      <c r="E863" s="6" t="s">
        <v>1540</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1731</v>
      </c>
      <c r="X863" s="6" t="s">
        <v>49</v>
      </c>
      <c r="Y863" s="6"/>
      <c r="Z863" s="7"/>
      <c r="AA863" s="7"/>
      <c r="AB863" s="7"/>
      <c r="AC863" s="7"/>
      <c r="AD863" s="7"/>
      <c r="AE863" s="7"/>
    </row>
    <row r="864" spans="1:31" x14ac:dyDescent="0.15">
      <c r="A864" s="4">
        <v>42410</v>
      </c>
      <c r="B864" s="5" t="s">
        <v>1745</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1731</v>
      </c>
      <c r="X864" s="6" t="s">
        <v>49</v>
      </c>
      <c r="Y864" s="6"/>
      <c r="Z864" s="7"/>
      <c r="AA864" s="7"/>
      <c r="AB864" s="7"/>
      <c r="AC864" s="7"/>
      <c r="AD864" s="7"/>
      <c r="AE864" s="7"/>
    </row>
    <row r="865" spans="1:31" x14ac:dyDescent="0.15">
      <c r="A865" s="4">
        <v>42410</v>
      </c>
      <c r="B865" s="5" t="s">
        <v>1746</v>
      </c>
      <c r="C865" s="2">
        <v>4</v>
      </c>
      <c r="D865" s="6" t="s">
        <v>92</v>
      </c>
      <c r="E865" s="6" t="s">
        <v>232</v>
      </c>
      <c r="F865" s="7"/>
      <c r="G865" s="2" t="s">
        <v>260</v>
      </c>
      <c r="H865" s="2" t="s">
        <v>62</v>
      </c>
      <c r="I865" s="2" t="s">
        <v>1747</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1748</v>
      </c>
      <c r="C866" s="2">
        <v>5</v>
      </c>
      <c r="D866" s="6" t="s">
        <v>90</v>
      </c>
      <c r="E866" s="6" t="s">
        <v>567</v>
      </c>
      <c r="F866" s="7"/>
      <c r="G866" s="2" t="s">
        <v>1749</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1750</v>
      </c>
      <c r="C867" s="2">
        <v>6</v>
      </c>
      <c r="D867" s="6" t="s">
        <v>69</v>
      </c>
      <c r="E867" s="6" t="s">
        <v>185</v>
      </c>
      <c r="F867" s="2" t="s">
        <v>872</v>
      </c>
      <c r="G867" s="2" t="s">
        <v>241</v>
      </c>
      <c r="H867" s="2" t="s">
        <v>44</v>
      </c>
      <c r="I867" s="2" t="s">
        <v>43</v>
      </c>
      <c r="J867" s="6" t="s">
        <v>55</v>
      </c>
      <c r="K867" s="2" t="s">
        <v>66</v>
      </c>
      <c r="L867" s="2">
        <v>1</v>
      </c>
      <c r="M867" s="2">
        <v>980</v>
      </c>
      <c r="N867" s="2">
        <v>980</v>
      </c>
      <c r="O867" s="12">
        <v>1</v>
      </c>
      <c r="P867" s="7"/>
      <c r="Q867" s="7"/>
      <c r="R867" s="14" t="s">
        <v>65</v>
      </c>
      <c r="S867" s="2" t="s">
        <v>1751</v>
      </c>
      <c r="T867" s="2">
        <v>13601171366</v>
      </c>
      <c r="U867" s="7"/>
      <c r="V867" s="7"/>
      <c r="W867" s="2" t="s">
        <v>54</v>
      </c>
      <c r="X867" s="6" t="s">
        <v>86</v>
      </c>
      <c r="Y867" s="6"/>
      <c r="Z867" s="7"/>
      <c r="AA867" s="7"/>
      <c r="AB867" s="7"/>
      <c r="AC867" s="7"/>
      <c r="AD867" s="7"/>
      <c r="AE867" s="7"/>
    </row>
    <row r="868" spans="1:31" x14ac:dyDescent="0.15">
      <c r="A868" s="4">
        <v>42410</v>
      </c>
      <c r="B868" s="5" t="s">
        <v>1750</v>
      </c>
      <c r="C868" s="2">
        <v>6</v>
      </c>
      <c r="D868" s="6" t="s">
        <v>69</v>
      </c>
      <c r="E868" s="6" t="s">
        <v>424</v>
      </c>
      <c r="F868" s="2" t="s">
        <v>1752</v>
      </c>
      <c r="G868" s="2" t="s">
        <v>283</v>
      </c>
      <c r="H868" s="2" t="s">
        <v>62</v>
      </c>
      <c r="I868" s="2" t="s">
        <v>72</v>
      </c>
      <c r="J868" s="6" t="s">
        <v>45</v>
      </c>
      <c r="K868" s="2" t="s">
        <v>66</v>
      </c>
      <c r="L868" s="2">
        <v>1</v>
      </c>
      <c r="M868" s="2">
        <v>886</v>
      </c>
      <c r="N868" s="2">
        <v>620</v>
      </c>
      <c r="O868" s="12">
        <v>0.69977426636568896</v>
      </c>
      <c r="P868" s="7"/>
      <c r="Q868" s="7"/>
      <c r="R868" s="14" t="s">
        <v>65</v>
      </c>
      <c r="S868" s="2" t="s">
        <v>1751</v>
      </c>
      <c r="T868" s="7"/>
      <c r="U868" s="7"/>
      <c r="V868" s="7"/>
      <c r="W868" s="2" t="s">
        <v>54</v>
      </c>
      <c r="X868" s="6" t="s">
        <v>86</v>
      </c>
      <c r="Y868" s="6"/>
      <c r="Z868" s="7"/>
      <c r="AA868" s="7"/>
      <c r="AB868" s="7"/>
      <c r="AC868" s="7"/>
      <c r="AD868" s="7"/>
      <c r="AE868" s="7"/>
    </row>
    <row r="869" spans="1:31" x14ac:dyDescent="0.15">
      <c r="A869" s="4">
        <v>42410</v>
      </c>
      <c r="B869" s="5" t="s">
        <v>1750</v>
      </c>
      <c r="C869" s="2">
        <v>6</v>
      </c>
      <c r="D869" s="6" t="s">
        <v>75</v>
      </c>
      <c r="E869" s="6" t="s">
        <v>204</v>
      </c>
      <c r="F869" s="2" t="s">
        <v>917</v>
      </c>
      <c r="G869" s="2" t="s">
        <v>147</v>
      </c>
      <c r="H869" s="2" t="s">
        <v>62</v>
      </c>
      <c r="I869" s="2" t="s">
        <v>53</v>
      </c>
      <c r="J869" s="6" t="s">
        <v>55</v>
      </c>
      <c r="K869" s="2" t="s">
        <v>66</v>
      </c>
      <c r="L869" s="2">
        <v>1</v>
      </c>
      <c r="M869" s="2">
        <v>1130</v>
      </c>
      <c r="N869" s="2">
        <v>791</v>
      </c>
      <c r="O869" s="12">
        <v>0.7</v>
      </c>
      <c r="P869" s="7"/>
      <c r="Q869" s="7"/>
      <c r="R869" s="14" t="s">
        <v>65</v>
      </c>
      <c r="S869" s="2" t="s">
        <v>1751</v>
      </c>
      <c r="T869" s="7"/>
      <c r="U869" s="7"/>
      <c r="V869" s="7"/>
      <c r="W869" s="2" t="s">
        <v>54</v>
      </c>
      <c r="X869" s="6" t="s">
        <v>86</v>
      </c>
      <c r="Y869" s="6"/>
      <c r="Z869" s="7"/>
      <c r="AA869" s="7"/>
      <c r="AB869" s="7"/>
      <c r="AC869" s="7"/>
      <c r="AD869" s="7"/>
      <c r="AE869" s="7"/>
    </row>
    <row r="870" spans="1:31" x14ac:dyDescent="0.15">
      <c r="A870" s="4">
        <v>42410</v>
      </c>
      <c r="B870" s="5" t="s">
        <v>1750</v>
      </c>
      <c r="C870" s="2">
        <v>6</v>
      </c>
      <c r="D870" s="6" t="s">
        <v>75</v>
      </c>
      <c r="E870" s="6" t="s">
        <v>208</v>
      </c>
      <c r="F870" s="2" t="s">
        <v>1753</v>
      </c>
      <c r="G870" s="2" t="s">
        <v>163</v>
      </c>
      <c r="H870" s="2" t="s">
        <v>44</v>
      </c>
      <c r="I870" s="2" t="s">
        <v>53</v>
      </c>
      <c r="J870" s="6" t="s">
        <v>45</v>
      </c>
      <c r="K870" s="2" t="s">
        <v>66</v>
      </c>
      <c r="L870" s="2">
        <v>1</v>
      </c>
      <c r="M870" s="2">
        <v>1280</v>
      </c>
      <c r="N870" s="2">
        <v>896</v>
      </c>
      <c r="O870" s="12">
        <v>0.7</v>
      </c>
      <c r="P870" s="7"/>
      <c r="Q870" s="7"/>
      <c r="R870" s="14" t="s">
        <v>65</v>
      </c>
      <c r="S870" s="2" t="s">
        <v>1751</v>
      </c>
      <c r="T870" s="7"/>
      <c r="U870" s="7"/>
      <c r="V870" s="7"/>
      <c r="W870" s="2" t="s">
        <v>54</v>
      </c>
      <c r="X870" s="6" t="s">
        <v>86</v>
      </c>
      <c r="Y870" s="6"/>
      <c r="Z870" s="7"/>
      <c r="AA870" s="7"/>
      <c r="AB870" s="7"/>
      <c r="AC870" s="7"/>
      <c r="AD870" s="7"/>
      <c r="AE870" s="7"/>
    </row>
    <row r="871" spans="1:31" x14ac:dyDescent="0.15">
      <c r="A871" s="4">
        <v>42410</v>
      </c>
      <c r="B871" s="5" t="s">
        <v>1754</v>
      </c>
      <c r="C871" s="2">
        <v>7</v>
      </c>
      <c r="D871" s="6" t="s">
        <v>64</v>
      </c>
      <c r="E871" s="6" t="s">
        <v>101</v>
      </c>
      <c r="F871" s="2" t="s">
        <v>1755</v>
      </c>
      <c r="G871" s="2" t="s">
        <v>183</v>
      </c>
      <c r="H871" s="2" t="s">
        <v>62</v>
      </c>
      <c r="I871" s="2" t="s">
        <v>195</v>
      </c>
      <c r="J871" s="6" t="s">
        <v>45</v>
      </c>
      <c r="K871" s="2" t="s">
        <v>64</v>
      </c>
      <c r="L871" s="2">
        <v>1</v>
      </c>
      <c r="M871" s="2">
        <v>3980</v>
      </c>
      <c r="N871" s="2">
        <v>3980</v>
      </c>
      <c r="O871" s="12">
        <v>1</v>
      </c>
      <c r="P871" s="7"/>
      <c r="Q871" s="7"/>
      <c r="R871" s="14" t="s">
        <v>65</v>
      </c>
      <c r="S871" s="2" t="s">
        <v>1756</v>
      </c>
      <c r="T871" s="2">
        <v>13501066296</v>
      </c>
      <c r="U871" s="7"/>
      <c r="V871" s="7"/>
      <c r="W871" s="2" t="s">
        <v>54</v>
      </c>
      <c r="X871" s="6" t="s">
        <v>78</v>
      </c>
      <c r="Y871" s="6"/>
      <c r="Z871" s="7"/>
      <c r="AA871" s="7"/>
      <c r="AB871" s="7"/>
      <c r="AC871" s="7"/>
      <c r="AD871" s="7"/>
      <c r="AE871" s="7"/>
    </row>
    <row r="872" spans="1:31" x14ac:dyDescent="0.15">
      <c r="A872" s="4">
        <v>42410</v>
      </c>
      <c r="B872" s="5" t="s">
        <v>1754</v>
      </c>
      <c r="C872" s="2">
        <v>7</v>
      </c>
      <c r="D872" s="6" t="s">
        <v>102</v>
      </c>
      <c r="E872" s="6" t="s">
        <v>101</v>
      </c>
      <c r="F872" s="2" t="s">
        <v>1757</v>
      </c>
      <c r="G872" s="2" t="s">
        <v>206</v>
      </c>
      <c r="H872" s="2" t="s">
        <v>62</v>
      </c>
      <c r="I872" s="2" t="s">
        <v>104</v>
      </c>
      <c r="J872" s="6" t="s">
        <v>45</v>
      </c>
      <c r="K872" s="2" t="s">
        <v>64</v>
      </c>
      <c r="L872" s="2">
        <v>1</v>
      </c>
      <c r="M872" s="2">
        <v>1880</v>
      </c>
      <c r="N872" s="2">
        <v>0</v>
      </c>
      <c r="O872" s="12">
        <v>0</v>
      </c>
      <c r="P872" s="7"/>
      <c r="Q872" s="7"/>
      <c r="R872" s="14" t="s">
        <v>65</v>
      </c>
      <c r="S872" s="2" t="s">
        <v>1756</v>
      </c>
      <c r="T872" s="7"/>
      <c r="U872" s="7"/>
      <c r="V872" s="7"/>
      <c r="W872" s="2" t="s">
        <v>54</v>
      </c>
      <c r="X872" s="6" t="s">
        <v>176</v>
      </c>
      <c r="Y872" s="6"/>
      <c r="Z872" s="7"/>
      <c r="AA872" s="7"/>
      <c r="AB872" s="7"/>
      <c r="AC872" s="7"/>
      <c r="AD872" s="7"/>
      <c r="AE872" s="7"/>
    </row>
    <row r="873" spans="1:31" x14ac:dyDescent="0.15">
      <c r="A873" s="4">
        <v>42410</v>
      </c>
      <c r="B873" s="5" t="s">
        <v>1758</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1731</v>
      </c>
      <c r="X873" s="6" t="s">
        <v>49</v>
      </c>
      <c r="Y873" s="6"/>
      <c r="Z873" s="2"/>
      <c r="AA873" s="2"/>
      <c r="AB873" s="15"/>
      <c r="AC873" s="2"/>
      <c r="AD873" s="2"/>
      <c r="AE873" s="2"/>
    </row>
    <row r="874" spans="1:31" x14ac:dyDescent="0.15">
      <c r="A874" s="4">
        <v>42410</v>
      </c>
      <c r="B874" s="5" t="s">
        <v>1759</v>
      </c>
      <c r="C874" s="2">
        <v>9</v>
      </c>
      <c r="D874" s="6" t="s">
        <v>146</v>
      </c>
      <c r="E874" s="6" t="s">
        <v>474</v>
      </c>
      <c r="F874" s="7"/>
      <c r="G874" s="2" t="s">
        <v>147</v>
      </c>
      <c r="H874" s="2" t="s">
        <v>44</v>
      </c>
      <c r="I874" s="2" t="s">
        <v>757</v>
      </c>
      <c r="J874" s="6" t="s">
        <v>45</v>
      </c>
      <c r="K874" s="2" t="s">
        <v>66</v>
      </c>
      <c r="L874" s="2">
        <v>1</v>
      </c>
      <c r="M874" s="2">
        <v>258</v>
      </c>
      <c r="N874" s="2">
        <v>180</v>
      </c>
      <c r="O874" s="12">
        <v>0.69767441860465096</v>
      </c>
      <c r="P874" s="7"/>
      <c r="Q874" s="7"/>
      <c r="R874" s="14" t="s">
        <v>113</v>
      </c>
      <c r="S874" s="2" t="s">
        <v>1760</v>
      </c>
      <c r="T874" s="7"/>
      <c r="U874" s="7"/>
      <c r="V874" s="7"/>
      <c r="W874" s="2" t="s">
        <v>54</v>
      </c>
      <c r="X874" s="6" t="s">
        <v>78</v>
      </c>
      <c r="Y874" s="6"/>
      <c r="Z874" s="7"/>
      <c r="AA874" s="7"/>
      <c r="AB874" s="7"/>
      <c r="AC874" s="7"/>
      <c r="AD874" s="7"/>
      <c r="AE874" s="7"/>
    </row>
    <row r="875" spans="1:31" x14ac:dyDescent="0.15">
      <c r="A875" s="4">
        <v>42410</v>
      </c>
      <c r="B875" s="5" t="s">
        <v>1761</v>
      </c>
      <c r="C875" s="2">
        <v>10</v>
      </c>
      <c r="D875" s="6" t="s">
        <v>90</v>
      </c>
      <c r="E875" s="6" t="s">
        <v>567</v>
      </c>
      <c r="F875" s="7"/>
      <c r="G875" s="2" t="s">
        <v>187</v>
      </c>
      <c r="H875" s="2" t="s">
        <v>44</v>
      </c>
      <c r="I875" s="2" t="s">
        <v>263</v>
      </c>
      <c r="J875" s="6" t="s">
        <v>55</v>
      </c>
      <c r="K875" s="2" t="s">
        <v>46</v>
      </c>
      <c r="L875" s="2">
        <v>1</v>
      </c>
      <c r="M875" s="2">
        <v>1580</v>
      </c>
      <c r="N875" s="2">
        <v>500</v>
      </c>
      <c r="O875" s="12">
        <v>0.316455696202532</v>
      </c>
      <c r="P875" s="7"/>
      <c r="Q875" s="7"/>
      <c r="R875" s="14" t="s">
        <v>47</v>
      </c>
      <c r="S875" s="7"/>
      <c r="T875" s="7"/>
      <c r="U875" s="7"/>
      <c r="V875" s="7"/>
      <c r="W875" s="2" t="s">
        <v>1731</v>
      </c>
      <c r="X875" s="6" t="s">
        <v>49</v>
      </c>
      <c r="Y875" s="6"/>
      <c r="Z875" s="7"/>
      <c r="AA875" s="7"/>
      <c r="AB875" s="7"/>
      <c r="AC875" s="7"/>
      <c r="AD875" s="7"/>
      <c r="AE875" s="7"/>
    </row>
    <row r="876" spans="1:31" x14ac:dyDescent="0.15">
      <c r="A876" s="4">
        <v>42410</v>
      </c>
      <c r="B876" s="5" t="s">
        <v>1762</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1731</v>
      </c>
      <c r="X876" s="6" t="s">
        <v>49</v>
      </c>
      <c r="Y876" s="6"/>
      <c r="Z876" s="7"/>
      <c r="AA876" s="7"/>
      <c r="AB876" s="7"/>
      <c r="AC876" s="7"/>
      <c r="AD876" s="7"/>
      <c r="AE876" s="7"/>
    </row>
    <row r="877" spans="1:31" x14ac:dyDescent="0.15">
      <c r="A877" s="4">
        <v>42410</v>
      </c>
      <c r="B877" s="5" t="s">
        <v>1763</v>
      </c>
      <c r="C877" s="2">
        <v>12</v>
      </c>
      <c r="D877" s="6" t="s">
        <v>111</v>
      </c>
      <c r="E877" s="6" t="s">
        <v>112</v>
      </c>
      <c r="F877" s="7"/>
      <c r="G877" s="2" t="s">
        <v>1114</v>
      </c>
      <c r="H877" s="2" t="s">
        <v>44</v>
      </c>
      <c r="I877" s="2" t="s">
        <v>170</v>
      </c>
      <c r="J877" s="6" t="s">
        <v>45</v>
      </c>
      <c r="K877" s="2" t="s">
        <v>66</v>
      </c>
      <c r="L877" s="2">
        <v>1</v>
      </c>
      <c r="M877" s="2">
        <v>320</v>
      </c>
      <c r="N877" s="2">
        <v>320</v>
      </c>
      <c r="O877" s="12">
        <v>1</v>
      </c>
      <c r="P877" s="7"/>
      <c r="Q877" s="7"/>
      <c r="R877" s="14" t="s">
        <v>113</v>
      </c>
      <c r="S877" s="2" t="s">
        <v>1760</v>
      </c>
      <c r="T877" s="7"/>
      <c r="U877" s="7"/>
      <c r="V877" s="7"/>
      <c r="W877" s="2" t="s">
        <v>54</v>
      </c>
      <c r="X877" s="6" t="s">
        <v>78</v>
      </c>
      <c r="Y877" s="6"/>
      <c r="Z877" s="7"/>
      <c r="AA877" s="7"/>
      <c r="AB877" s="7"/>
      <c r="AC877" s="7"/>
      <c r="AD877" s="7"/>
      <c r="AE877" s="7"/>
    </row>
    <row r="878" spans="1:31" x14ac:dyDescent="0.15">
      <c r="A878" s="4">
        <v>42410</v>
      </c>
      <c r="B878" s="5" t="s">
        <v>1764</v>
      </c>
      <c r="C878" s="2">
        <v>13</v>
      </c>
      <c r="D878" s="6" t="s">
        <v>90</v>
      </c>
      <c r="E878" s="6" t="s">
        <v>564</v>
      </c>
      <c r="F878" s="7"/>
      <c r="G878" s="2" t="s">
        <v>1749</v>
      </c>
      <c r="H878" s="2" t="s">
        <v>44</v>
      </c>
      <c r="I878" s="2" t="s">
        <v>89</v>
      </c>
      <c r="J878" s="6" t="s">
        <v>55</v>
      </c>
      <c r="K878" s="2" t="s">
        <v>64</v>
      </c>
      <c r="L878" s="2">
        <v>1</v>
      </c>
      <c r="M878" s="2">
        <v>1580</v>
      </c>
      <c r="N878" s="2">
        <v>500</v>
      </c>
      <c r="O878" s="12">
        <v>0.316455696202532</v>
      </c>
      <c r="P878" s="7"/>
      <c r="Q878" s="7"/>
      <c r="R878" s="14" t="s">
        <v>113</v>
      </c>
      <c r="S878" s="2" t="s">
        <v>1765</v>
      </c>
      <c r="T878" s="2">
        <v>13488671522</v>
      </c>
      <c r="U878" s="7"/>
      <c r="V878" s="7"/>
      <c r="W878" s="2" t="s">
        <v>54</v>
      </c>
      <c r="X878" s="6" t="s">
        <v>74</v>
      </c>
      <c r="Y878" s="6"/>
      <c r="Z878" s="7"/>
      <c r="AA878" s="7"/>
      <c r="AB878" s="7"/>
      <c r="AC878" s="7"/>
      <c r="AD878" s="7"/>
      <c r="AE878" s="7"/>
    </row>
    <row r="879" spans="1:31" x14ac:dyDescent="0.15">
      <c r="A879" s="4">
        <v>42411</v>
      </c>
      <c r="B879" s="5" t="s">
        <v>1766</v>
      </c>
      <c r="C879" s="2">
        <v>1</v>
      </c>
      <c r="D879" s="6" t="s">
        <v>50</v>
      </c>
      <c r="E879" s="6" t="s">
        <v>1122</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1766</v>
      </c>
      <c r="C880" s="2">
        <v>1</v>
      </c>
      <c r="D880" s="6" t="s">
        <v>50</v>
      </c>
      <c r="E880" s="6" t="s">
        <v>1540</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1767</v>
      </c>
      <c r="C881" s="2">
        <v>2</v>
      </c>
      <c r="D881" s="6" t="s">
        <v>50</v>
      </c>
      <c r="E881" s="6" t="s">
        <v>1540</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1767</v>
      </c>
      <c r="C882" s="2">
        <v>2</v>
      </c>
      <c r="D882" s="6" t="s">
        <v>50</v>
      </c>
      <c r="E882" s="6" t="s">
        <v>591</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1767</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1768</v>
      </c>
      <c r="C884" s="2">
        <v>3</v>
      </c>
      <c r="D884" s="6" t="s">
        <v>69</v>
      </c>
      <c r="E884" s="6" t="s">
        <v>185</v>
      </c>
      <c r="F884" s="2" t="s">
        <v>1769</v>
      </c>
      <c r="G884" s="2" t="s">
        <v>1531</v>
      </c>
      <c r="H884" s="2" t="s">
        <v>44</v>
      </c>
      <c r="I884" s="2" t="s">
        <v>72</v>
      </c>
      <c r="J884" s="6" t="s">
        <v>45</v>
      </c>
      <c r="K884" s="2" t="s">
        <v>66</v>
      </c>
      <c r="L884" s="2">
        <v>1</v>
      </c>
      <c r="M884" s="2">
        <v>1580</v>
      </c>
      <c r="N884" s="2">
        <v>1580</v>
      </c>
      <c r="O884" s="12">
        <v>1</v>
      </c>
      <c r="P884" s="7"/>
      <c r="Q884" s="7"/>
      <c r="R884" s="14" t="s">
        <v>113</v>
      </c>
      <c r="S884" s="2" t="s">
        <v>1628</v>
      </c>
      <c r="T884" s="7"/>
      <c r="U884" s="7"/>
      <c r="V884" s="7"/>
      <c r="W884" s="2" t="s">
        <v>54</v>
      </c>
      <c r="X884" s="6" t="s">
        <v>49</v>
      </c>
      <c r="Y884" s="6"/>
      <c r="Z884" s="7"/>
      <c r="AA884" s="7"/>
      <c r="AB884" s="15" t="s">
        <v>1770</v>
      </c>
      <c r="AC884" s="2">
        <v>1</v>
      </c>
      <c r="AD884" s="2">
        <v>100</v>
      </c>
    </row>
    <row r="885" spans="1:30" x14ac:dyDescent="0.15">
      <c r="A885" s="4">
        <v>42411</v>
      </c>
      <c r="B885" s="5" t="s">
        <v>1768</v>
      </c>
      <c r="C885" s="2">
        <v>3</v>
      </c>
      <c r="D885" s="6" t="s">
        <v>69</v>
      </c>
      <c r="E885" s="6" t="s">
        <v>185</v>
      </c>
      <c r="F885" s="2" t="s">
        <v>1395</v>
      </c>
      <c r="G885" s="2" t="s">
        <v>136</v>
      </c>
      <c r="H885" s="2" t="s">
        <v>44</v>
      </c>
      <c r="I885" s="2" t="s">
        <v>43</v>
      </c>
      <c r="J885" s="6" t="s">
        <v>55</v>
      </c>
      <c r="K885" s="2" t="s">
        <v>66</v>
      </c>
      <c r="L885" s="2">
        <v>1</v>
      </c>
      <c r="M885" s="2">
        <v>1580</v>
      </c>
      <c r="N885" s="2">
        <v>1580</v>
      </c>
      <c r="O885" s="12">
        <v>1</v>
      </c>
      <c r="P885" s="7"/>
      <c r="Q885" s="7"/>
      <c r="R885" s="14" t="s">
        <v>113</v>
      </c>
      <c r="S885" s="2" t="s">
        <v>1628</v>
      </c>
      <c r="T885" s="7"/>
      <c r="U885" s="7"/>
      <c r="V885" s="7"/>
      <c r="W885" s="2" t="s">
        <v>54</v>
      </c>
      <c r="X885" s="6" t="s">
        <v>49</v>
      </c>
      <c r="Y885" s="6"/>
      <c r="Z885" s="7"/>
      <c r="AA885" s="7"/>
      <c r="AB885" s="15" t="s">
        <v>1771</v>
      </c>
      <c r="AC885" s="2">
        <v>1</v>
      </c>
      <c r="AD885" s="2">
        <v>100</v>
      </c>
    </row>
    <row r="886" spans="1:30" x14ac:dyDescent="0.15">
      <c r="A886" s="4">
        <v>42411</v>
      </c>
      <c r="B886" s="5" t="s">
        <v>1772</v>
      </c>
      <c r="C886" s="2">
        <v>4</v>
      </c>
      <c r="D886" s="6" t="s">
        <v>75</v>
      </c>
      <c r="E886" s="6" t="s">
        <v>185</v>
      </c>
      <c r="F886" s="2" t="s">
        <v>1773</v>
      </c>
      <c r="G886" s="2" t="s">
        <v>1774</v>
      </c>
      <c r="H886" s="2" t="s">
        <v>44</v>
      </c>
      <c r="I886" s="2" t="s">
        <v>53</v>
      </c>
      <c r="J886" s="6" t="s">
        <v>63</v>
      </c>
      <c r="K886" s="2" t="s">
        <v>66</v>
      </c>
      <c r="L886" s="2">
        <v>1</v>
      </c>
      <c r="M886" s="2">
        <v>478</v>
      </c>
      <c r="N886" s="2">
        <v>470</v>
      </c>
      <c r="O886" s="12">
        <v>0.98326359832636001</v>
      </c>
      <c r="P886" s="7"/>
      <c r="Q886" s="7"/>
      <c r="R886" s="14" t="s">
        <v>113</v>
      </c>
      <c r="S886" s="2" t="s">
        <v>1775</v>
      </c>
      <c r="T886" s="7"/>
      <c r="U886" s="7"/>
      <c r="V886" s="7"/>
      <c r="W886" s="2" t="s">
        <v>54</v>
      </c>
      <c r="X886" s="6" t="s">
        <v>49</v>
      </c>
      <c r="Y886" s="6"/>
      <c r="Z886" s="7"/>
      <c r="AA886" s="7"/>
      <c r="AB886" s="15" t="s">
        <v>1776</v>
      </c>
      <c r="AC886" s="2">
        <v>1</v>
      </c>
      <c r="AD886" s="2">
        <v>100</v>
      </c>
    </row>
    <row r="887" spans="1:30" x14ac:dyDescent="0.15">
      <c r="A887" s="4">
        <v>42411</v>
      </c>
      <c r="B887" s="5" t="s">
        <v>1772</v>
      </c>
      <c r="C887" s="2">
        <v>4</v>
      </c>
      <c r="D887" s="6" t="s">
        <v>50</v>
      </c>
      <c r="E887" s="6" t="s">
        <v>1540</v>
      </c>
      <c r="F887" s="2" t="s">
        <v>207</v>
      </c>
      <c r="G887" s="2" t="s">
        <v>134</v>
      </c>
      <c r="H887" s="2" t="s">
        <v>44</v>
      </c>
      <c r="I887" s="2" t="s">
        <v>53</v>
      </c>
      <c r="J887" s="6" t="s">
        <v>63</v>
      </c>
      <c r="K887" s="2" t="s">
        <v>66</v>
      </c>
      <c r="L887" s="2">
        <v>1</v>
      </c>
      <c r="M887" s="2">
        <v>50</v>
      </c>
      <c r="N887" s="2">
        <v>50</v>
      </c>
      <c r="O887" s="12">
        <v>1</v>
      </c>
      <c r="P887" s="7"/>
      <c r="Q887" s="7"/>
      <c r="R887" s="14" t="s">
        <v>113</v>
      </c>
      <c r="S887" s="2" t="s">
        <v>1775</v>
      </c>
      <c r="T887" s="7"/>
      <c r="U887" s="7"/>
      <c r="V887" s="7"/>
      <c r="W887" s="2" t="s">
        <v>54</v>
      </c>
      <c r="X887" s="6" t="s">
        <v>49</v>
      </c>
      <c r="Y887" s="6"/>
      <c r="Z887" s="7"/>
      <c r="AA887" s="7"/>
      <c r="AB887" s="7"/>
      <c r="AC887" s="7"/>
      <c r="AD887" s="7"/>
    </row>
    <row r="888" spans="1:30" x14ac:dyDescent="0.15">
      <c r="A888" s="4">
        <v>42411</v>
      </c>
      <c r="B888" s="5" t="s">
        <v>1777</v>
      </c>
      <c r="C888" s="2">
        <v>5</v>
      </c>
      <c r="D888" s="6" t="s">
        <v>50</v>
      </c>
      <c r="E888" s="6" t="s">
        <v>1122</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1777</v>
      </c>
      <c r="C889" s="2">
        <v>5</v>
      </c>
      <c r="D889" s="6" t="s">
        <v>50</v>
      </c>
      <c r="E889" s="6" t="s">
        <v>591</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1778</v>
      </c>
      <c r="C890" s="2">
        <v>6</v>
      </c>
      <c r="D890" s="6" t="s">
        <v>92</v>
      </c>
      <c r="E890" s="6" t="s">
        <v>52</v>
      </c>
      <c r="F890" s="2" t="s">
        <v>265</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1731</v>
      </c>
      <c r="X890" s="6" t="s">
        <v>49</v>
      </c>
      <c r="Y890" s="6"/>
      <c r="Z890" s="7"/>
      <c r="AA890" s="7"/>
      <c r="AB890" s="7"/>
      <c r="AC890" s="7"/>
      <c r="AD890" s="7"/>
    </row>
    <row r="891" spans="1:30" x14ac:dyDescent="0.15">
      <c r="A891" s="4">
        <v>42411</v>
      </c>
      <c r="B891" s="5" t="s">
        <v>1779</v>
      </c>
      <c r="C891" s="2">
        <v>7</v>
      </c>
      <c r="D891" s="6" t="s">
        <v>50</v>
      </c>
      <c r="E891" s="6" t="s">
        <v>1540</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1731</v>
      </c>
      <c r="X891" s="6" t="s">
        <v>49</v>
      </c>
      <c r="Y891" s="6"/>
      <c r="Z891" s="7"/>
      <c r="AA891" s="7"/>
      <c r="AB891" s="7"/>
      <c r="AC891" s="7"/>
      <c r="AD891" s="7"/>
    </row>
    <row r="892" spans="1:30" x14ac:dyDescent="0.15">
      <c r="A892" s="4">
        <v>42411</v>
      </c>
      <c r="B892" s="5" t="s">
        <v>1780</v>
      </c>
      <c r="C892" s="2">
        <v>8</v>
      </c>
      <c r="D892" s="6" t="s">
        <v>50</v>
      </c>
      <c r="E892" s="6" t="s">
        <v>590</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1731</v>
      </c>
      <c r="X892" s="6" t="s">
        <v>86</v>
      </c>
      <c r="Y892" s="6"/>
      <c r="Z892" s="7"/>
      <c r="AA892" s="7"/>
      <c r="AB892" s="7"/>
      <c r="AC892" s="7"/>
      <c r="AD892" s="7"/>
    </row>
    <row r="893" spans="1:30" x14ac:dyDescent="0.15">
      <c r="A893" s="4">
        <v>42411</v>
      </c>
      <c r="B893" s="5" t="s">
        <v>1781</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1731</v>
      </c>
      <c r="X893" s="6" t="s">
        <v>49</v>
      </c>
      <c r="Y893" s="6"/>
      <c r="Z893" s="7"/>
      <c r="AA893" s="7"/>
      <c r="AB893" s="7"/>
      <c r="AC893" s="7"/>
      <c r="AD893" s="7"/>
    </row>
    <row r="894" spans="1:30" x14ac:dyDescent="0.15">
      <c r="A894" s="4">
        <v>42411</v>
      </c>
      <c r="B894" s="5" t="s">
        <v>1782</v>
      </c>
      <c r="C894" s="2">
        <v>10</v>
      </c>
      <c r="D894" s="6" t="s">
        <v>255</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1783</v>
      </c>
      <c r="T894" s="7"/>
      <c r="U894" s="7"/>
      <c r="V894" s="7"/>
      <c r="W894" s="2" t="s">
        <v>54</v>
      </c>
      <c r="X894" s="6" t="s">
        <v>86</v>
      </c>
      <c r="Y894" s="6"/>
      <c r="Z894" s="7"/>
      <c r="AA894" s="7"/>
      <c r="AB894" s="7"/>
      <c r="AC894" s="7"/>
      <c r="AD894" s="7"/>
    </row>
    <row r="895" spans="1:30" x14ac:dyDescent="0.15">
      <c r="A895" s="4">
        <v>42411</v>
      </c>
      <c r="B895" s="5" t="s">
        <v>1782</v>
      </c>
      <c r="C895" s="2">
        <v>10</v>
      </c>
      <c r="D895" s="6" t="s">
        <v>138</v>
      </c>
      <c r="E895" s="6" t="s">
        <v>41</v>
      </c>
      <c r="F895" s="2" t="s">
        <v>987</v>
      </c>
      <c r="G895" s="2" t="s">
        <v>163</v>
      </c>
      <c r="H895" s="2" t="s">
        <v>44</v>
      </c>
      <c r="I895" s="2" t="s">
        <v>72</v>
      </c>
      <c r="J895" s="6" t="s">
        <v>63</v>
      </c>
      <c r="K895" s="2" t="s">
        <v>64</v>
      </c>
      <c r="L895" s="2">
        <v>1</v>
      </c>
      <c r="M895" s="2">
        <v>270</v>
      </c>
      <c r="N895" s="2">
        <v>216</v>
      </c>
      <c r="O895" s="12">
        <v>0.8</v>
      </c>
      <c r="P895" s="7"/>
      <c r="Q895" s="7"/>
      <c r="R895" s="14" t="s">
        <v>113</v>
      </c>
      <c r="S895" s="2" t="s">
        <v>1783</v>
      </c>
      <c r="T895" s="7"/>
      <c r="U895" s="7"/>
      <c r="V895" s="7"/>
      <c r="W895" s="2" t="s">
        <v>54</v>
      </c>
      <c r="X895" s="6" t="s">
        <v>86</v>
      </c>
      <c r="Y895" s="6"/>
      <c r="Z895" s="7"/>
      <c r="AA895" s="7"/>
      <c r="AB895" s="7"/>
      <c r="AC895" s="7"/>
      <c r="AD895" s="7"/>
    </row>
    <row r="896" spans="1:30" x14ac:dyDescent="0.15">
      <c r="A896" s="4">
        <v>42411</v>
      </c>
      <c r="B896" s="5" t="s">
        <v>1784</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1731</v>
      </c>
      <c r="X896" s="6" t="s">
        <v>86</v>
      </c>
      <c r="Y896" s="6"/>
      <c r="Z896" s="7"/>
      <c r="AA896" s="7"/>
      <c r="AB896" s="7"/>
      <c r="AC896" s="7"/>
      <c r="AD896" s="7"/>
    </row>
    <row r="897" spans="1:31" x14ac:dyDescent="0.15">
      <c r="A897" s="4">
        <v>42412</v>
      </c>
      <c r="B897" s="5" t="s">
        <v>1785</v>
      </c>
      <c r="C897" s="2">
        <v>1</v>
      </c>
      <c r="D897" s="6" t="s">
        <v>50</v>
      </c>
      <c r="E897" s="6" t="s">
        <v>1122</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1785</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1786</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1787</v>
      </c>
      <c r="C900" s="2">
        <v>3</v>
      </c>
      <c r="D900" s="6" t="s">
        <v>143</v>
      </c>
      <c r="E900" s="6" t="s">
        <v>120</v>
      </c>
      <c r="F900" s="2" t="s">
        <v>1300</v>
      </c>
      <c r="G900" s="2" t="s">
        <v>163</v>
      </c>
      <c r="H900" s="2" t="s">
        <v>44</v>
      </c>
      <c r="I900" s="2">
        <v>27.5</v>
      </c>
      <c r="J900" s="6" t="s">
        <v>45</v>
      </c>
      <c r="K900" s="2" t="s">
        <v>66</v>
      </c>
      <c r="L900" s="2">
        <v>1</v>
      </c>
      <c r="M900" s="2">
        <v>2840</v>
      </c>
      <c r="N900" s="2">
        <v>1988</v>
      </c>
      <c r="O900" s="12">
        <v>0.7</v>
      </c>
      <c r="P900" s="7"/>
      <c r="Q900" s="7"/>
      <c r="R900" s="14" t="s">
        <v>65</v>
      </c>
      <c r="S900" s="2" t="s">
        <v>1788</v>
      </c>
      <c r="T900" s="2">
        <v>13681232850</v>
      </c>
      <c r="U900" s="7"/>
      <c r="V900" s="7"/>
      <c r="W900" s="2" t="s">
        <v>54</v>
      </c>
      <c r="X900" s="6" t="s">
        <v>86</v>
      </c>
      <c r="Y900" s="6"/>
      <c r="Z900" s="7"/>
      <c r="AA900" s="7"/>
      <c r="AB900" s="7"/>
      <c r="AC900" s="7"/>
      <c r="AD900" s="7"/>
      <c r="AE900" s="7"/>
    </row>
    <row r="901" spans="1:31" x14ac:dyDescent="0.15">
      <c r="A901" s="4">
        <v>42413</v>
      </c>
      <c r="B901" s="5" t="s">
        <v>1789</v>
      </c>
      <c r="C901" s="2">
        <v>1</v>
      </c>
      <c r="D901" s="6" t="s">
        <v>647</v>
      </c>
      <c r="E901" s="6" t="s">
        <v>112</v>
      </c>
      <c r="F901" s="2"/>
      <c r="G901" s="2" t="s">
        <v>1114</v>
      </c>
      <c r="H901" s="2" t="s">
        <v>44</v>
      </c>
      <c r="I901" s="2" t="s">
        <v>53</v>
      </c>
      <c r="J901" s="6" t="s">
        <v>45</v>
      </c>
      <c r="K901" s="2" t="s">
        <v>66</v>
      </c>
      <c r="L901" s="2">
        <v>1</v>
      </c>
      <c r="M901" s="2">
        <v>480</v>
      </c>
      <c r="N901" s="2">
        <v>480</v>
      </c>
      <c r="O901" s="12">
        <v>1</v>
      </c>
      <c r="P901" s="2"/>
      <c r="Q901" s="2"/>
      <c r="R901" s="14" t="s">
        <v>113</v>
      </c>
      <c r="S901" s="2" t="s">
        <v>1039</v>
      </c>
      <c r="T901" s="2"/>
      <c r="U901" s="2"/>
      <c r="V901" s="2"/>
      <c r="W901" s="2" t="s">
        <v>54</v>
      </c>
      <c r="X901" s="6" t="s">
        <v>86</v>
      </c>
      <c r="Y901" s="6"/>
      <c r="Z901" s="2"/>
      <c r="AA901" s="2"/>
      <c r="AB901" s="15"/>
      <c r="AC901" s="2"/>
      <c r="AD901" s="2"/>
      <c r="AE901" s="2"/>
    </row>
    <row r="902" spans="1:31" x14ac:dyDescent="0.15">
      <c r="A902" s="4">
        <v>42413</v>
      </c>
      <c r="B902" s="5" t="s">
        <v>1790</v>
      </c>
      <c r="C902" s="2">
        <v>2</v>
      </c>
      <c r="D902" s="6" t="s">
        <v>69</v>
      </c>
      <c r="E902" s="6" t="s">
        <v>185</v>
      </c>
      <c r="F902" s="2" t="s">
        <v>1791</v>
      </c>
      <c r="G902" s="2" t="s">
        <v>750</v>
      </c>
      <c r="H902" s="2" t="s">
        <v>44</v>
      </c>
      <c r="I902" s="2" t="s">
        <v>104</v>
      </c>
      <c r="J902" s="6" t="s">
        <v>63</v>
      </c>
      <c r="K902" s="2" t="s">
        <v>66</v>
      </c>
      <c r="L902" s="2">
        <v>1</v>
      </c>
      <c r="M902" s="2">
        <v>680</v>
      </c>
      <c r="N902" s="2">
        <v>680</v>
      </c>
      <c r="O902" s="12">
        <v>1</v>
      </c>
      <c r="P902" s="7"/>
      <c r="Q902" s="7"/>
      <c r="R902" s="14" t="s">
        <v>65</v>
      </c>
      <c r="S902" s="2" t="s">
        <v>1792</v>
      </c>
      <c r="T902" s="2">
        <v>13910660099</v>
      </c>
      <c r="U902" s="7"/>
      <c r="V902" s="7"/>
      <c r="W902" s="2" t="s">
        <v>54</v>
      </c>
      <c r="X902" s="6" t="s">
        <v>86</v>
      </c>
      <c r="Y902" s="6"/>
      <c r="Z902" s="7"/>
      <c r="AA902" s="7"/>
      <c r="AB902" s="7"/>
      <c r="AC902" s="7"/>
      <c r="AD902" s="7"/>
      <c r="AE902" s="7"/>
    </row>
    <row r="903" spans="1:31" x14ac:dyDescent="0.15">
      <c r="A903" s="4">
        <v>42413</v>
      </c>
      <c r="B903" s="5" t="s">
        <v>1793</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1794</v>
      </c>
      <c r="C904" s="2">
        <v>4</v>
      </c>
      <c r="D904" s="6" t="s">
        <v>146</v>
      </c>
      <c r="E904" s="6" t="s">
        <v>120</v>
      </c>
      <c r="F904" s="2" t="s">
        <v>177</v>
      </c>
      <c r="G904" s="2" t="s">
        <v>1795</v>
      </c>
      <c r="H904" s="2" t="s">
        <v>44</v>
      </c>
      <c r="I904" s="2" t="s">
        <v>53</v>
      </c>
      <c r="J904" s="6" t="s">
        <v>45</v>
      </c>
      <c r="K904" s="2" t="s">
        <v>66</v>
      </c>
      <c r="L904" s="2">
        <v>1</v>
      </c>
      <c r="M904" s="2">
        <v>680</v>
      </c>
      <c r="N904" s="2">
        <v>544</v>
      </c>
      <c r="O904" s="12">
        <v>0.8</v>
      </c>
      <c r="P904" s="7"/>
      <c r="Q904" s="7"/>
      <c r="R904" s="14" t="s">
        <v>113</v>
      </c>
      <c r="S904" s="2" t="s">
        <v>1049</v>
      </c>
      <c r="T904" s="7"/>
      <c r="U904" s="7"/>
      <c r="V904" s="7"/>
      <c r="W904" s="2" t="s">
        <v>54</v>
      </c>
      <c r="X904" s="6" t="s">
        <v>86</v>
      </c>
      <c r="Y904" s="6"/>
      <c r="Z904" s="7"/>
      <c r="AA904" s="7"/>
      <c r="AB904" s="15" t="s">
        <v>1796</v>
      </c>
      <c r="AC904" s="2">
        <v>1</v>
      </c>
      <c r="AD904" s="2">
        <v>100</v>
      </c>
      <c r="AE904" s="7"/>
    </row>
    <row r="905" spans="1:31" x14ac:dyDescent="0.15">
      <c r="A905" s="4">
        <v>42413</v>
      </c>
      <c r="B905" s="5" t="s">
        <v>1797</v>
      </c>
      <c r="C905" s="2">
        <v>5</v>
      </c>
      <c r="D905" s="6" t="s">
        <v>69</v>
      </c>
      <c r="E905" s="6" t="s">
        <v>185</v>
      </c>
      <c r="F905" s="2" t="s">
        <v>872</v>
      </c>
      <c r="G905" s="2" t="s">
        <v>241</v>
      </c>
      <c r="H905" s="2" t="s">
        <v>44</v>
      </c>
      <c r="I905" s="2" t="s">
        <v>43</v>
      </c>
      <c r="J905" s="6" t="s">
        <v>63</v>
      </c>
      <c r="K905" s="2" t="s">
        <v>66</v>
      </c>
      <c r="L905" s="2">
        <v>1</v>
      </c>
      <c r="M905" s="2">
        <v>980</v>
      </c>
      <c r="N905" s="2">
        <v>980</v>
      </c>
      <c r="O905" s="12">
        <v>1</v>
      </c>
      <c r="P905" s="7"/>
      <c r="Q905" s="7"/>
      <c r="R905" s="14" t="s">
        <v>113</v>
      </c>
      <c r="S905" s="2" t="s">
        <v>1210</v>
      </c>
      <c r="T905" s="7"/>
      <c r="U905" s="7"/>
      <c r="V905" s="7"/>
      <c r="W905" s="2" t="s">
        <v>54</v>
      </c>
      <c r="X905" s="6" t="s">
        <v>86</v>
      </c>
      <c r="Y905" s="6"/>
      <c r="Z905" s="7"/>
      <c r="AA905" s="2">
        <v>880</v>
      </c>
      <c r="AB905" s="15" t="s">
        <v>1798</v>
      </c>
      <c r="AC905" s="2">
        <v>1</v>
      </c>
      <c r="AD905" s="2">
        <v>100</v>
      </c>
      <c r="AE905" s="7"/>
    </row>
    <row r="906" spans="1:31" x14ac:dyDescent="0.15">
      <c r="A906" s="4">
        <v>42413</v>
      </c>
      <c r="B906" s="5" t="s">
        <v>1797</v>
      </c>
      <c r="C906" s="2">
        <v>5</v>
      </c>
      <c r="D906" s="6" t="s">
        <v>75</v>
      </c>
      <c r="E906" s="6" t="s">
        <v>185</v>
      </c>
      <c r="F906" s="2" t="s">
        <v>1440</v>
      </c>
      <c r="G906" s="2" t="s">
        <v>241</v>
      </c>
      <c r="H906" s="2" t="s">
        <v>44</v>
      </c>
      <c r="I906" s="2" t="s">
        <v>53</v>
      </c>
      <c r="J906" s="6" t="s">
        <v>63</v>
      </c>
      <c r="K906" s="2" t="s">
        <v>66</v>
      </c>
      <c r="L906" s="2">
        <v>1</v>
      </c>
      <c r="M906" s="2">
        <v>680</v>
      </c>
      <c r="N906" s="2">
        <v>680</v>
      </c>
      <c r="O906" s="12">
        <v>1</v>
      </c>
      <c r="P906" s="7"/>
      <c r="Q906" s="7"/>
      <c r="R906" s="14" t="s">
        <v>113</v>
      </c>
      <c r="S906" s="2" t="s">
        <v>1210</v>
      </c>
      <c r="T906" s="7"/>
      <c r="U906" s="7"/>
      <c r="V906" s="7"/>
      <c r="W906" s="2" t="s">
        <v>54</v>
      </c>
      <c r="X906" s="6" t="s">
        <v>86</v>
      </c>
      <c r="Y906" s="6"/>
      <c r="Z906" s="7"/>
      <c r="AA906" s="7"/>
      <c r="AB906" s="7"/>
      <c r="AC906" s="7"/>
      <c r="AD906" s="7"/>
      <c r="AE906" s="7"/>
    </row>
    <row r="907" spans="1:31" x14ac:dyDescent="0.15">
      <c r="A907" s="4">
        <v>42413</v>
      </c>
      <c r="B907" s="5" t="s">
        <v>1799</v>
      </c>
      <c r="C907" s="2">
        <v>6</v>
      </c>
      <c r="D907" s="6" t="s">
        <v>90</v>
      </c>
      <c r="E907" s="6" t="s">
        <v>964</v>
      </c>
      <c r="F907" s="2" t="s">
        <v>244</v>
      </c>
      <c r="G907" s="2" t="s">
        <v>965</v>
      </c>
      <c r="H907" s="2" t="s">
        <v>44</v>
      </c>
      <c r="I907" s="2" t="s">
        <v>309</v>
      </c>
      <c r="J907" s="6" t="s">
        <v>63</v>
      </c>
      <c r="K907" s="2" t="s">
        <v>66</v>
      </c>
      <c r="L907" s="2">
        <v>1</v>
      </c>
      <c r="M907" s="2">
        <v>598</v>
      </c>
      <c r="N907" s="2">
        <v>478</v>
      </c>
      <c r="O907" s="12">
        <v>0.79933110367893001</v>
      </c>
      <c r="P907" s="2"/>
      <c r="Q907" s="2"/>
      <c r="R907" s="14" t="s">
        <v>65</v>
      </c>
      <c r="S907" s="2" t="s">
        <v>1800</v>
      </c>
      <c r="T907" s="2">
        <v>18601183661</v>
      </c>
      <c r="U907" s="2"/>
      <c r="V907" s="2"/>
      <c r="W907" s="2" t="s">
        <v>54</v>
      </c>
      <c r="X907" s="6" t="s">
        <v>86</v>
      </c>
      <c r="Y907" s="6"/>
      <c r="Z907" s="2"/>
      <c r="AA907" s="2"/>
      <c r="AB907" s="15"/>
      <c r="AC907" s="2"/>
      <c r="AD907" s="2"/>
      <c r="AE907" s="2"/>
    </row>
    <row r="908" spans="1:31" x14ac:dyDescent="0.15">
      <c r="A908" s="4">
        <v>42413</v>
      </c>
      <c r="B908" s="5" t="s">
        <v>1801</v>
      </c>
      <c r="C908" s="2">
        <v>7</v>
      </c>
      <c r="D908" s="6" t="s">
        <v>90</v>
      </c>
      <c r="E908" s="6" t="s">
        <v>964</v>
      </c>
      <c r="F908" s="2" t="s">
        <v>1802</v>
      </c>
      <c r="G908" s="2" t="s">
        <v>242</v>
      </c>
      <c r="H908" s="2" t="s">
        <v>44</v>
      </c>
      <c r="I908" s="2" t="s">
        <v>238</v>
      </c>
      <c r="J908" s="6" t="s">
        <v>63</v>
      </c>
      <c r="K908" s="2" t="s">
        <v>66</v>
      </c>
      <c r="L908" s="2">
        <v>1</v>
      </c>
      <c r="M908" s="2">
        <v>598</v>
      </c>
      <c r="N908" s="2">
        <v>444</v>
      </c>
      <c r="O908" s="12">
        <v>0.74247491638796004</v>
      </c>
      <c r="P908" s="7"/>
      <c r="Q908" s="7"/>
      <c r="R908" s="14" t="s">
        <v>65</v>
      </c>
      <c r="S908" s="2" t="s">
        <v>1803</v>
      </c>
      <c r="T908" s="2">
        <v>13671229265</v>
      </c>
      <c r="U908" s="7"/>
      <c r="V908" s="7"/>
      <c r="W908" s="2" t="s">
        <v>54</v>
      </c>
      <c r="X908" s="6" t="s">
        <v>49</v>
      </c>
      <c r="Y908" s="6"/>
      <c r="Z908" s="7"/>
      <c r="AA908" s="7"/>
      <c r="AB908" s="7"/>
      <c r="AC908" s="7"/>
      <c r="AD908" s="7"/>
      <c r="AE908" s="7"/>
    </row>
    <row r="909" spans="1:31" x14ac:dyDescent="0.15">
      <c r="A909" s="4">
        <v>42413</v>
      </c>
      <c r="B909" s="5" t="s">
        <v>1801</v>
      </c>
      <c r="C909" s="2">
        <v>7</v>
      </c>
      <c r="D909" s="6" t="s">
        <v>92</v>
      </c>
      <c r="E909" s="6" t="s">
        <v>93</v>
      </c>
      <c r="F909" s="2" t="s">
        <v>1804</v>
      </c>
      <c r="G909" s="2" t="s">
        <v>236</v>
      </c>
      <c r="H909" s="2" t="s">
        <v>62</v>
      </c>
      <c r="I909" s="2" t="s">
        <v>89</v>
      </c>
      <c r="J909" s="6" t="s">
        <v>63</v>
      </c>
      <c r="K909" s="2" t="s">
        <v>66</v>
      </c>
      <c r="L909" s="2">
        <v>1</v>
      </c>
      <c r="M909" s="2">
        <v>1360</v>
      </c>
      <c r="N909" s="2">
        <v>816</v>
      </c>
      <c r="O909" s="12">
        <v>0.6</v>
      </c>
      <c r="P909" s="7"/>
      <c r="Q909" s="7"/>
      <c r="R909" s="14" t="s">
        <v>65</v>
      </c>
      <c r="S909" s="2" t="s">
        <v>1803</v>
      </c>
      <c r="T909" s="7"/>
      <c r="U909" s="7"/>
      <c r="V909" s="7"/>
      <c r="W909" s="2" t="s">
        <v>54</v>
      </c>
      <c r="X909" s="6" t="s">
        <v>49</v>
      </c>
      <c r="Y909" s="6"/>
      <c r="Z909" s="7"/>
      <c r="AA909" s="7"/>
      <c r="AB909" s="7"/>
      <c r="AC909" s="7"/>
      <c r="AD909" s="7"/>
      <c r="AE909" s="7"/>
    </row>
    <row r="910" spans="1:31" x14ac:dyDescent="0.15">
      <c r="A910" s="4">
        <v>42413</v>
      </c>
      <c r="B910" s="5" t="s">
        <v>1805</v>
      </c>
      <c r="C910" s="2">
        <v>8</v>
      </c>
      <c r="D910" s="6" t="s">
        <v>90</v>
      </c>
      <c r="E910" s="6" t="s">
        <v>964</v>
      </c>
      <c r="F910" s="2" t="s">
        <v>1802</v>
      </c>
      <c r="G910" s="2" t="s">
        <v>239</v>
      </c>
      <c r="H910" s="2" t="s">
        <v>44</v>
      </c>
      <c r="I910" s="2" t="s">
        <v>238</v>
      </c>
      <c r="J910" s="6" t="s">
        <v>63</v>
      </c>
      <c r="K910" s="2" t="s">
        <v>66</v>
      </c>
      <c r="L910" s="2">
        <v>1</v>
      </c>
      <c r="M910" s="2">
        <v>598</v>
      </c>
      <c r="N910" s="2">
        <v>440</v>
      </c>
      <c r="O910" s="12">
        <v>0.73578595317725703</v>
      </c>
      <c r="P910" s="7"/>
      <c r="Q910" s="7"/>
      <c r="R910" s="14" t="s">
        <v>65</v>
      </c>
      <c r="S910" s="2" t="s">
        <v>1803</v>
      </c>
      <c r="T910" s="7"/>
      <c r="U910" s="7"/>
      <c r="V910" s="7"/>
      <c r="W910" s="2" t="s">
        <v>54</v>
      </c>
      <c r="X910" s="6" t="s">
        <v>49</v>
      </c>
      <c r="Y910" s="6"/>
      <c r="Z910" s="7"/>
      <c r="AA910" s="7"/>
      <c r="AB910" s="7"/>
      <c r="AC910" s="7"/>
      <c r="AD910" s="7"/>
      <c r="AE910" s="7"/>
    </row>
    <row r="911" spans="1:31" x14ac:dyDescent="0.15">
      <c r="A911" s="4">
        <v>42413</v>
      </c>
      <c r="B911" s="5" t="s">
        <v>1806</v>
      </c>
      <c r="C911" s="2">
        <v>9</v>
      </c>
      <c r="D911" s="6" t="s">
        <v>100</v>
      </c>
      <c r="E911" s="6" t="s">
        <v>126</v>
      </c>
      <c r="F911" s="2" t="s">
        <v>1807</v>
      </c>
      <c r="G911" s="2" t="s">
        <v>1808</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1809</v>
      </c>
      <c r="C912" s="2">
        <v>10</v>
      </c>
      <c r="D912" s="6" t="s">
        <v>69</v>
      </c>
      <c r="E912" s="6" t="s">
        <v>185</v>
      </c>
      <c r="F912" s="2" t="s">
        <v>119</v>
      </c>
      <c r="G912" s="2" t="s">
        <v>1810</v>
      </c>
      <c r="H912" s="2" t="s">
        <v>44</v>
      </c>
      <c r="I912" s="2" t="s">
        <v>89</v>
      </c>
      <c r="J912" s="6" t="s">
        <v>63</v>
      </c>
      <c r="K912" s="2" t="s">
        <v>66</v>
      </c>
      <c r="L912" s="2">
        <v>1</v>
      </c>
      <c r="M912" s="2">
        <v>580</v>
      </c>
      <c r="N912" s="2">
        <v>580</v>
      </c>
      <c r="O912" s="12">
        <v>1</v>
      </c>
      <c r="P912" s="7"/>
      <c r="Q912" s="7"/>
      <c r="R912" s="14" t="s">
        <v>1059</v>
      </c>
      <c r="S912" s="7"/>
      <c r="T912" s="7"/>
      <c r="U912" s="7"/>
      <c r="V912" s="7"/>
      <c r="W912" s="2" t="s">
        <v>54</v>
      </c>
      <c r="X912" s="6" t="s">
        <v>86</v>
      </c>
      <c r="Y912" s="6"/>
      <c r="Z912" s="7"/>
      <c r="AA912" s="7"/>
      <c r="AB912" s="7"/>
      <c r="AC912" s="7"/>
      <c r="AD912" s="7"/>
      <c r="AE912" s="7"/>
    </row>
    <row r="913" spans="1:31" x14ac:dyDescent="0.15">
      <c r="A913" s="4">
        <v>42413</v>
      </c>
      <c r="B913" s="5" t="s">
        <v>1811</v>
      </c>
      <c r="C913" s="2">
        <v>11</v>
      </c>
      <c r="D913" s="6" t="s">
        <v>100</v>
      </c>
      <c r="E913" s="6" t="s">
        <v>126</v>
      </c>
      <c r="F913" s="2" t="s">
        <v>186</v>
      </c>
      <c r="G913" s="2" t="s">
        <v>1812</v>
      </c>
      <c r="H913" s="2" t="s">
        <v>44</v>
      </c>
      <c r="I913" s="2" t="s">
        <v>104</v>
      </c>
      <c r="J913" s="6" t="s">
        <v>45</v>
      </c>
      <c r="K913" s="2" t="s">
        <v>66</v>
      </c>
      <c r="L913" s="2">
        <v>1</v>
      </c>
      <c r="M913" s="2">
        <v>315</v>
      </c>
      <c r="N913" s="2">
        <v>252</v>
      </c>
      <c r="O913" s="12">
        <v>0.8</v>
      </c>
      <c r="P913" s="2"/>
      <c r="Q913" s="2"/>
      <c r="R913" s="14" t="s">
        <v>113</v>
      </c>
      <c r="S913" s="2" t="s">
        <v>1813</v>
      </c>
      <c r="T913" s="2"/>
      <c r="U913" s="2"/>
      <c r="V913" s="2"/>
      <c r="W913" s="2" t="s">
        <v>54</v>
      </c>
      <c r="X913" s="6" t="s">
        <v>49</v>
      </c>
      <c r="Y913" s="6"/>
      <c r="Z913" s="2">
        <v>770</v>
      </c>
      <c r="AA913" s="2"/>
      <c r="AB913" s="15"/>
      <c r="AC913" s="2"/>
      <c r="AD913" s="2"/>
      <c r="AE913" s="2"/>
    </row>
    <row r="914" spans="1:31" x14ac:dyDescent="0.15">
      <c r="A914" s="4">
        <v>42413</v>
      </c>
      <c r="B914" s="5" t="s">
        <v>1814</v>
      </c>
      <c r="C914" s="2">
        <v>12</v>
      </c>
      <c r="D914" s="6" t="s">
        <v>50</v>
      </c>
      <c r="E914" s="6" t="s">
        <v>95</v>
      </c>
      <c r="F914" s="2" t="s">
        <v>1577</v>
      </c>
      <c r="G914" s="2" t="s">
        <v>228</v>
      </c>
      <c r="H914" s="2" t="s">
        <v>44</v>
      </c>
      <c r="I914" s="2" t="s">
        <v>72</v>
      </c>
      <c r="J914" s="6" t="s">
        <v>45</v>
      </c>
      <c r="K914" s="2" t="s">
        <v>64</v>
      </c>
      <c r="L914" s="2">
        <v>1</v>
      </c>
      <c r="M914" s="2">
        <v>490</v>
      </c>
      <c r="N914" s="2">
        <v>343</v>
      </c>
      <c r="O914" s="12">
        <v>0.7</v>
      </c>
      <c r="P914" s="7"/>
      <c r="Q914" s="7"/>
      <c r="R914" s="14" t="s">
        <v>113</v>
      </c>
      <c r="S914" s="2" t="s">
        <v>1264</v>
      </c>
      <c r="T914" s="7"/>
      <c r="U914" s="7"/>
      <c r="V914" s="7"/>
      <c r="W914" s="2" t="s">
        <v>54</v>
      </c>
      <c r="X914" s="6" t="s">
        <v>78</v>
      </c>
      <c r="Y914" s="6"/>
      <c r="Z914" s="7"/>
      <c r="AA914" s="7"/>
      <c r="AB914" s="15" t="s">
        <v>1815</v>
      </c>
      <c r="AC914" s="2">
        <v>1</v>
      </c>
      <c r="AD914" s="2">
        <v>100</v>
      </c>
      <c r="AE914" s="7"/>
    </row>
    <row r="915" spans="1:31" x14ac:dyDescent="0.15">
      <c r="A915" s="4">
        <v>42413</v>
      </c>
      <c r="B915" s="5" t="s">
        <v>1816</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1788</v>
      </c>
      <c r="T915" s="7"/>
      <c r="U915" s="7"/>
      <c r="V915" s="7"/>
      <c r="W915" s="2" t="s">
        <v>54</v>
      </c>
      <c r="X915" s="6" t="s">
        <v>49</v>
      </c>
      <c r="Y915" s="6"/>
      <c r="Z915" s="7"/>
      <c r="AA915" s="7"/>
      <c r="AB915" s="15" t="s">
        <v>1817</v>
      </c>
      <c r="AC915" s="2">
        <v>1</v>
      </c>
      <c r="AD915" s="2">
        <v>100</v>
      </c>
      <c r="AE915" s="7"/>
    </row>
    <row r="916" spans="1:31" x14ac:dyDescent="0.15">
      <c r="A916" s="4">
        <v>42413</v>
      </c>
      <c r="B916" s="5" t="s">
        <v>1818</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1818</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1819</v>
      </c>
      <c r="C918" s="2">
        <v>1</v>
      </c>
      <c r="D918" s="6" t="s">
        <v>50</v>
      </c>
      <c r="E918" s="6" t="s">
        <v>1540</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1820</v>
      </c>
      <c r="C919" s="2">
        <v>2</v>
      </c>
      <c r="D919" s="6" t="s">
        <v>143</v>
      </c>
      <c r="E919" s="6" t="s">
        <v>230</v>
      </c>
      <c r="F919" s="2" t="s">
        <v>177</v>
      </c>
      <c r="G919" s="2" t="s">
        <v>161</v>
      </c>
      <c r="H919" s="2" t="s">
        <v>44</v>
      </c>
      <c r="I919" s="2" t="s">
        <v>269</v>
      </c>
      <c r="J919" s="6" t="s">
        <v>63</v>
      </c>
      <c r="K919" s="2" t="s">
        <v>66</v>
      </c>
      <c r="L919" s="2">
        <v>1</v>
      </c>
      <c r="M919" s="2">
        <v>1480</v>
      </c>
      <c r="N919" s="2">
        <v>1250</v>
      </c>
      <c r="O919" s="12">
        <v>0.84459459459459496</v>
      </c>
      <c r="P919" s="7"/>
      <c r="Q919" s="7"/>
      <c r="R919" s="14" t="s">
        <v>1059</v>
      </c>
      <c r="S919" s="7"/>
      <c r="T919" s="7"/>
      <c r="U919" s="7"/>
      <c r="V919" s="7"/>
      <c r="W919" s="2" t="s">
        <v>54</v>
      </c>
      <c r="X919" s="6" t="s">
        <v>49</v>
      </c>
      <c r="Y919" s="6"/>
      <c r="Z919" s="7"/>
      <c r="AA919" s="7"/>
      <c r="AB919" s="7"/>
      <c r="AC919" s="7"/>
      <c r="AD919" s="7"/>
      <c r="AE919" s="7"/>
    </row>
    <row r="920" spans="1:31" x14ac:dyDescent="0.15">
      <c r="A920" s="4">
        <v>42414</v>
      </c>
      <c r="B920" s="5" t="s">
        <v>1820</v>
      </c>
      <c r="C920" s="2">
        <v>2</v>
      </c>
      <c r="D920" s="6" t="s">
        <v>50</v>
      </c>
      <c r="E920" s="6" t="s">
        <v>1540</v>
      </c>
      <c r="F920" s="2" t="s">
        <v>207</v>
      </c>
      <c r="G920" s="2" t="s">
        <v>161</v>
      </c>
      <c r="H920" s="2" t="s">
        <v>44</v>
      </c>
      <c r="I920" s="2" t="s">
        <v>53</v>
      </c>
      <c r="J920" s="6" t="s">
        <v>63</v>
      </c>
      <c r="K920" s="2" t="s">
        <v>66</v>
      </c>
      <c r="L920" s="2">
        <v>1</v>
      </c>
      <c r="M920" s="2">
        <v>50</v>
      </c>
      <c r="N920" s="2">
        <v>50</v>
      </c>
      <c r="O920" s="12">
        <v>1</v>
      </c>
      <c r="P920" s="7"/>
      <c r="Q920" s="7"/>
      <c r="R920" s="14" t="s">
        <v>1059</v>
      </c>
      <c r="S920" s="7"/>
      <c r="T920" s="7"/>
      <c r="U920" s="7"/>
      <c r="V920" s="7"/>
      <c r="W920" s="2" t="s">
        <v>54</v>
      </c>
      <c r="X920" s="6" t="s">
        <v>49</v>
      </c>
      <c r="Y920" s="6"/>
      <c r="Z920" s="7"/>
      <c r="AA920" s="7"/>
      <c r="AB920" s="7"/>
      <c r="AC920" s="7"/>
      <c r="AD920" s="7"/>
      <c r="AE920" s="7"/>
    </row>
    <row r="921" spans="1:31" x14ac:dyDescent="0.15">
      <c r="A921" s="4">
        <v>42414</v>
      </c>
      <c r="B921" s="5" t="s">
        <v>1821</v>
      </c>
      <c r="C921" s="2">
        <v>3</v>
      </c>
      <c r="D921" s="6" t="s">
        <v>50</v>
      </c>
      <c r="E921" s="6" t="s">
        <v>1122</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1822</v>
      </c>
      <c r="C922" s="2">
        <v>4</v>
      </c>
      <c r="D922" s="6" t="s">
        <v>50</v>
      </c>
      <c r="E922" s="6" t="s">
        <v>591</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1822</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1823</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1824</v>
      </c>
      <c r="C925" s="2">
        <v>6</v>
      </c>
      <c r="D925" s="6" t="s">
        <v>143</v>
      </c>
      <c r="E925" s="6" t="s">
        <v>120</v>
      </c>
      <c r="F925" s="2" t="s">
        <v>866</v>
      </c>
      <c r="G925" s="2" t="s">
        <v>163</v>
      </c>
      <c r="H925" s="2" t="s">
        <v>44</v>
      </c>
      <c r="I925" s="2">
        <v>26.5</v>
      </c>
      <c r="J925" s="6" t="s">
        <v>45</v>
      </c>
      <c r="K925" s="2" t="s">
        <v>66</v>
      </c>
      <c r="L925" s="2">
        <v>1</v>
      </c>
      <c r="M925" s="2">
        <v>4380</v>
      </c>
      <c r="N925" s="2">
        <v>3066</v>
      </c>
      <c r="O925" s="12">
        <v>0.7</v>
      </c>
      <c r="P925" s="2"/>
      <c r="Q925" s="2"/>
      <c r="R925" s="14" t="s">
        <v>65</v>
      </c>
      <c r="S925" s="2" t="s">
        <v>1825</v>
      </c>
      <c r="T925" s="2">
        <v>13716371643</v>
      </c>
      <c r="U925" s="2"/>
      <c r="V925" s="2"/>
      <c r="W925" s="2" t="s">
        <v>54</v>
      </c>
      <c r="X925" s="6" t="s">
        <v>86</v>
      </c>
      <c r="Y925" s="6"/>
      <c r="Z925" s="2"/>
      <c r="AA925" s="2"/>
      <c r="AB925" s="15"/>
      <c r="AC925" s="2"/>
      <c r="AD925" s="2"/>
      <c r="AE925" s="2"/>
    </row>
    <row r="926" spans="1:31" x14ac:dyDescent="0.15">
      <c r="A926" s="4">
        <v>42414</v>
      </c>
      <c r="B926" s="5" t="s">
        <v>1824</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1825</v>
      </c>
      <c r="T926" s="7"/>
      <c r="U926" s="7"/>
      <c r="V926" s="7"/>
      <c r="W926" s="2" t="s">
        <v>54</v>
      </c>
      <c r="X926" s="6" t="s">
        <v>176</v>
      </c>
      <c r="Y926" s="6"/>
      <c r="Z926" s="7"/>
      <c r="AA926" s="7"/>
      <c r="AB926" s="7"/>
      <c r="AC926" s="7"/>
      <c r="AD926" s="7"/>
      <c r="AE926" s="7"/>
    </row>
    <row r="927" spans="1:31" x14ac:dyDescent="0.15">
      <c r="A927" s="4">
        <v>42414</v>
      </c>
      <c r="B927" s="5" t="s">
        <v>1826</v>
      </c>
      <c r="C927" s="2">
        <v>7</v>
      </c>
      <c r="D927" s="6" t="s">
        <v>50</v>
      </c>
      <c r="E927" s="6" t="s">
        <v>591</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1826</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1827</v>
      </c>
      <c r="C929" s="2">
        <v>8</v>
      </c>
      <c r="D929" s="6" t="s">
        <v>138</v>
      </c>
      <c r="E929" s="6" t="s">
        <v>957</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302</v>
      </c>
      <c r="T929" s="7"/>
      <c r="U929" s="7"/>
      <c r="V929" s="7"/>
      <c r="W929" s="2" t="s">
        <v>54</v>
      </c>
      <c r="X929" s="6" t="s">
        <v>86</v>
      </c>
      <c r="Y929" s="6"/>
      <c r="Z929" s="7"/>
      <c r="AA929" s="7"/>
      <c r="AB929" s="15" t="s">
        <v>1828</v>
      </c>
      <c r="AC929" s="2">
        <v>1</v>
      </c>
      <c r="AD929" s="2">
        <v>100</v>
      </c>
      <c r="AE929" s="7"/>
    </row>
    <row r="930" spans="1:31" x14ac:dyDescent="0.15">
      <c r="A930" s="4">
        <v>42414</v>
      </c>
      <c r="B930" s="5" t="s">
        <v>1829</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1830</v>
      </c>
      <c r="T930" s="7"/>
      <c r="U930" s="7"/>
      <c r="V930" s="7"/>
      <c r="W930" s="2" t="s">
        <v>54</v>
      </c>
      <c r="X930" s="6" t="s">
        <v>86</v>
      </c>
      <c r="Y930" s="6"/>
      <c r="Z930" s="7"/>
      <c r="AA930" s="7"/>
      <c r="AB930" s="7"/>
      <c r="AC930" s="7"/>
      <c r="AD930" s="7"/>
      <c r="AE930" s="7"/>
    </row>
    <row r="931" spans="1:31" x14ac:dyDescent="0.15">
      <c r="A931" s="4">
        <v>42414</v>
      </c>
      <c r="B931" s="5" t="s">
        <v>1829</v>
      </c>
      <c r="C931" s="2">
        <v>9</v>
      </c>
      <c r="D931" s="6" t="s">
        <v>102</v>
      </c>
      <c r="E931" s="6" t="s">
        <v>130</v>
      </c>
      <c r="F931" s="2" t="s">
        <v>1831</v>
      </c>
      <c r="G931" s="2" t="s">
        <v>193</v>
      </c>
      <c r="H931" s="2" t="s">
        <v>44</v>
      </c>
      <c r="I931" s="2" t="s">
        <v>89</v>
      </c>
      <c r="J931" s="6" t="s">
        <v>55</v>
      </c>
      <c r="K931" s="2" t="s">
        <v>64</v>
      </c>
      <c r="L931" s="2">
        <v>1</v>
      </c>
      <c r="M931" s="2">
        <v>1990</v>
      </c>
      <c r="N931" s="2">
        <v>1393</v>
      </c>
      <c r="O931" s="12">
        <v>0.7</v>
      </c>
      <c r="P931" s="7"/>
      <c r="Q931" s="7"/>
      <c r="R931" s="14" t="s">
        <v>113</v>
      </c>
      <c r="S931" s="2" t="s">
        <v>1830</v>
      </c>
      <c r="T931" s="7"/>
      <c r="U931" s="7"/>
      <c r="V931" s="7"/>
      <c r="W931" s="2" t="s">
        <v>54</v>
      </c>
      <c r="X931" s="6" t="s">
        <v>86</v>
      </c>
      <c r="Y931" s="6"/>
      <c r="Z931" s="7"/>
      <c r="AA931" s="7"/>
      <c r="AB931" s="7"/>
      <c r="AC931" s="7"/>
      <c r="AD931" s="7"/>
      <c r="AE931" s="7"/>
    </row>
    <row r="932" spans="1:31" x14ac:dyDescent="0.15">
      <c r="A932" s="4">
        <v>42414</v>
      </c>
      <c r="B932" s="5" t="s">
        <v>1829</v>
      </c>
      <c r="C932" s="2">
        <v>9</v>
      </c>
      <c r="D932" s="6" t="s">
        <v>83</v>
      </c>
      <c r="E932" s="6" t="s">
        <v>79</v>
      </c>
      <c r="F932" s="2" t="s">
        <v>748</v>
      </c>
      <c r="G932" s="2" t="s">
        <v>161</v>
      </c>
      <c r="H932" s="2" t="s">
        <v>44</v>
      </c>
      <c r="I932" s="2">
        <v>36.5</v>
      </c>
      <c r="J932" s="6" t="s">
        <v>55</v>
      </c>
      <c r="K932" s="2" t="s">
        <v>64</v>
      </c>
      <c r="L932" s="2">
        <v>1</v>
      </c>
      <c r="M932" s="2">
        <v>1628</v>
      </c>
      <c r="N932" s="2">
        <v>1139</v>
      </c>
      <c r="O932" s="12">
        <v>0.69963144963144996</v>
      </c>
      <c r="P932" s="7"/>
      <c r="Q932" s="7"/>
      <c r="R932" s="14" t="s">
        <v>113</v>
      </c>
      <c r="S932" s="2" t="s">
        <v>1830</v>
      </c>
      <c r="T932" s="7"/>
      <c r="U932" s="7"/>
      <c r="V932" s="7"/>
      <c r="W932" s="2" t="s">
        <v>54</v>
      </c>
      <c r="X932" s="6" t="s">
        <v>86</v>
      </c>
      <c r="Y932" s="6"/>
      <c r="Z932" s="7"/>
      <c r="AA932" s="7"/>
      <c r="AB932" s="7"/>
      <c r="AC932" s="7"/>
      <c r="AD932" s="7"/>
      <c r="AE932" s="7"/>
    </row>
    <row r="933" spans="1:31" x14ac:dyDescent="0.15">
      <c r="A933" s="4">
        <v>42414</v>
      </c>
      <c r="B933" s="5" t="s">
        <v>1829</v>
      </c>
      <c r="C933" s="2">
        <v>9</v>
      </c>
      <c r="D933" s="6" t="s">
        <v>910</v>
      </c>
      <c r="E933" s="6" t="s">
        <v>41</v>
      </c>
      <c r="F933" s="7"/>
      <c r="G933" s="2" t="s">
        <v>163</v>
      </c>
      <c r="H933" s="2" t="s">
        <v>44</v>
      </c>
      <c r="I933" s="2" t="s">
        <v>43</v>
      </c>
      <c r="J933" s="6" t="s">
        <v>55</v>
      </c>
      <c r="K933" s="2" t="s">
        <v>64</v>
      </c>
      <c r="L933" s="2">
        <v>1</v>
      </c>
      <c r="M933" s="2">
        <v>190</v>
      </c>
      <c r="N933" s="2">
        <v>190</v>
      </c>
      <c r="O933" s="12">
        <v>1</v>
      </c>
      <c r="P933" s="7"/>
      <c r="Q933" s="7"/>
      <c r="R933" s="14" t="s">
        <v>113</v>
      </c>
      <c r="S933" s="2" t="s">
        <v>1830</v>
      </c>
      <c r="T933" s="7"/>
      <c r="U933" s="7"/>
      <c r="V933" s="7"/>
      <c r="W933" s="2" t="s">
        <v>54</v>
      </c>
      <c r="X933" s="6" t="s">
        <v>86</v>
      </c>
      <c r="Y933" s="6"/>
      <c r="Z933" s="7"/>
      <c r="AA933" s="7"/>
      <c r="AB933" s="7"/>
      <c r="AC933" s="7"/>
      <c r="AD933" s="7"/>
      <c r="AE933" s="7"/>
    </row>
    <row r="934" spans="1:31" x14ac:dyDescent="0.15">
      <c r="A934" s="4">
        <v>42414</v>
      </c>
      <c r="B934" s="5" t="s">
        <v>1829</v>
      </c>
      <c r="C934" s="2">
        <v>9</v>
      </c>
      <c r="D934" s="6" t="s">
        <v>50</v>
      </c>
      <c r="E934" s="6" t="s">
        <v>1193</v>
      </c>
      <c r="F934" s="7"/>
      <c r="G934" s="2" t="s">
        <v>187</v>
      </c>
      <c r="H934" s="2" t="s">
        <v>44</v>
      </c>
      <c r="I934" s="2" t="s">
        <v>43</v>
      </c>
      <c r="J934" s="6" t="s">
        <v>55</v>
      </c>
      <c r="K934" s="2" t="s">
        <v>64</v>
      </c>
      <c r="L934" s="2">
        <v>1</v>
      </c>
      <c r="M934" s="2">
        <v>258</v>
      </c>
      <c r="N934" s="2">
        <v>120</v>
      </c>
      <c r="O934" s="12">
        <v>0.46511627906976699</v>
      </c>
      <c r="P934" s="7"/>
      <c r="Q934" s="7"/>
      <c r="R934" s="14" t="s">
        <v>113</v>
      </c>
      <c r="S934" s="2" t="s">
        <v>1830</v>
      </c>
      <c r="T934" s="7"/>
      <c r="U934" s="7"/>
      <c r="V934" s="7"/>
      <c r="W934" s="2" t="s">
        <v>54</v>
      </c>
      <c r="X934" s="6" t="s">
        <v>86</v>
      </c>
      <c r="Y934" s="6"/>
      <c r="Z934" s="7"/>
      <c r="AA934" s="7"/>
      <c r="AB934" s="7"/>
      <c r="AC934" s="7"/>
      <c r="AD934" s="7"/>
      <c r="AE934" s="7"/>
    </row>
    <row r="935" spans="1:31" x14ac:dyDescent="0.15">
      <c r="A935" s="4">
        <v>42414</v>
      </c>
      <c r="B935" s="5" t="s">
        <v>1829</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1830</v>
      </c>
      <c r="T935" s="7"/>
      <c r="U935" s="7"/>
      <c r="V935" s="7"/>
      <c r="W935" s="2" t="s">
        <v>54</v>
      </c>
      <c r="X935" s="6" t="s">
        <v>86</v>
      </c>
      <c r="Y935" s="6"/>
      <c r="Z935" s="7"/>
      <c r="AA935" s="7"/>
      <c r="AB935" s="7"/>
      <c r="AC935" s="7"/>
      <c r="AD935" s="7"/>
      <c r="AE935" s="7"/>
    </row>
    <row r="936" spans="1:31" x14ac:dyDescent="0.15">
      <c r="A936" s="4">
        <v>42414</v>
      </c>
      <c r="B936" s="5" t="s">
        <v>1832</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1833</v>
      </c>
      <c r="C937" s="2">
        <v>11</v>
      </c>
      <c r="D937" s="6" t="s">
        <v>50</v>
      </c>
      <c r="E937" s="6" t="s">
        <v>591</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1834</v>
      </c>
      <c r="C938" s="2">
        <v>12</v>
      </c>
      <c r="D938" s="6" t="s">
        <v>910</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1835</v>
      </c>
      <c r="C939" s="2">
        <v>13</v>
      </c>
      <c r="D939" s="6" t="s">
        <v>647</v>
      </c>
      <c r="E939" s="6" t="s">
        <v>112</v>
      </c>
      <c r="F939" s="7"/>
      <c r="G939" s="2" t="s">
        <v>1114</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x14ac:dyDescent="0.15">
      <c r="A940" s="4">
        <v>42414</v>
      </c>
      <c r="B940" s="5" t="s">
        <v>1836</v>
      </c>
      <c r="C940" s="2">
        <v>14</v>
      </c>
      <c r="D940" s="6" t="s">
        <v>402</v>
      </c>
      <c r="E940" s="6"/>
      <c r="F940" s="7"/>
      <c r="G940" s="2" t="s">
        <v>80</v>
      </c>
      <c r="H940" s="2" t="s">
        <v>62</v>
      </c>
      <c r="I940" s="2">
        <v>26.5</v>
      </c>
      <c r="J940" s="6" t="s">
        <v>45</v>
      </c>
      <c r="K940" s="2" t="s">
        <v>66</v>
      </c>
      <c r="L940" s="2">
        <v>1</v>
      </c>
      <c r="M940" s="2">
        <v>300</v>
      </c>
      <c r="N940" s="2">
        <v>300</v>
      </c>
      <c r="O940" s="12">
        <v>1</v>
      </c>
      <c r="P940" s="7"/>
      <c r="Q940" s="7"/>
      <c r="R940" s="14" t="s">
        <v>113</v>
      </c>
      <c r="S940" s="2" t="s">
        <v>289</v>
      </c>
      <c r="T940" s="7"/>
      <c r="U940" s="7"/>
      <c r="V940" s="7"/>
      <c r="W940" s="2" t="s">
        <v>54</v>
      </c>
      <c r="X940" s="6" t="s">
        <v>86</v>
      </c>
      <c r="Y940" s="6"/>
      <c r="Z940" s="7"/>
      <c r="AA940" s="7"/>
      <c r="AB940" s="7"/>
      <c r="AC940" s="7"/>
      <c r="AD940" s="7"/>
      <c r="AE940" s="7"/>
    </row>
    <row r="941" spans="1:31" x14ac:dyDescent="0.15">
      <c r="A941" s="4">
        <v>42415</v>
      </c>
      <c r="B941" s="5" t="s">
        <v>1837</v>
      </c>
      <c r="C941" s="2">
        <v>1</v>
      </c>
      <c r="D941" s="6" t="s">
        <v>69</v>
      </c>
      <c r="E941" s="6" t="s">
        <v>185</v>
      </c>
      <c r="F941" s="2" t="s">
        <v>872</v>
      </c>
      <c r="G941" s="2" t="s">
        <v>241</v>
      </c>
      <c r="H941" s="2" t="s">
        <v>44</v>
      </c>
      <c r="I941" s="2" t="s">
        <v>43</v>
      </c>
      <c r="J941" s="6" t="s">
        <v>63</v>
      </c>
      <c r="K941" s="2" t="s">
        <v>66</v>
      </c>
      <c r="L941" s="2">
        <v>1</v>
      </c>
      <c r="M941" s="2">
        <v>980</v>
      </c>
      <c r="N941" s="2">
        <v>980</v>
      </c>
      <c r="O941" s="12">
        <v>1</v>
      </c>
      <c r="P941" s="7"/>
      <c r="Q941" s="7"/>
      <c r="R941" s="14" t="s">
        <v>65</v>
      </c>
      <c r="S941" s="2" t="s">
        <v>1838</v>
      </c>
      <c r="T941" s="2">
        <v>18618346873</v>
      </c>
      <c r="U941" s="7"/>
      <c r="V941" s="7"/>
      <c r="W941" s="2" t="s">
        <v>54</v>
      </c>
      <c r="X941" s="6" t="s">
        <v>86</v>
      </c>
      <c r="Y941" s="6"/>
      <c r="Z941" s="7"/>
      <c r="AA941" s="7"/>
      <c r="AB941" s="7"/>
      <c r="AC941" s="7"/>
      <c r="AD941" s="7"/>
      <c r="AE941" s="7"/>
    </row>
    <row r="942" spans="1:31" x14ac:dyDescent="0.15">
      <c r="A942" s="4">
        <v>42415</v>
      </c>
      <c r="B942" s="5" t="s">
        <v>1837</v>
      </c>
      <c r="C942" s="2">
        <v>1</v>
      </c>
      <c r="D942" s="6" t="s">
        <v>75</v>
      </c>
      <c r="E942" s="6" t="s">
        <v>185</v>
      </c>
      <c r="F942" s="2" t="s">
        <v>942</v>
      </c>
      <c r="G942" s="2" t="s">
        <v>241</v>
      </c>
      <c r="H942" s="2" t="s">
        <v>44</v>
      </c>
      <c r="I942" s="2" t="s">
        <v>53</v>
      </c>
      <c r="J942" s="6" t="s">
        <v>63</v>
      </c>
      <c r="K942" s="2" t="s">
        <v>66</v>
      </c>
      <c r="L942" s="2">
        <v>1</v>
      </c>
      <c r="M942" s="2">
        <v>528</v>
      </c>
      <c r="N942" s="2">
        <v>528</v>
      </c>
      <c r="O942" s="12">
        <v>1</v>
      </c>
      <c r="P942" s="7"/>
      <c r="Q942" s="7"/>
      <c r="R942" s="14" t="s">
        <v>65</v>
      </c>
      <c r="S942" s="2" t="s">
        <v>1838</v>
      </c>
      <c r="T942" s="7"/>
      <c r="U942" s="7"/>
      <c r="V942" s="7"/>
      <c r="W942" s="2" t="s">
        <v>54</v>
      </c>
      <c r="X942" s="6" t="s">
        <v>86</v>
      </c>
      <c r="Y942" s="6"/>
      <c r="Z942" s="7"/>
      <c r="AA942" s="7"/>
      <c r="AB942" s="7"/>
      <c r="AC942" s="7"/>
      <c r="AD942" s="7"/>
      <c r="AE942" s="7"/>
    </row>
    <row r="943" spans="1:31" x14ac:dyDescent="0.15">
      <c r="A943" s="4">
        <v>42415</v>
      </c>
      <c r="B943" s="5" t="s">
        <v>1837</v>
      </c>
      <c r="C943" s="2">
        <v>1</v>
      </c>
      <c r="D943" s="6" t="s">
        <v>90</v>
      </c>
      <c r="E943" s="6" t="s">
        <v>964</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1838</v>
      </c>
      <c r="T943" s="2"/>
      <c r="U943" s="2"/>
      <c r="V943" s="2"/>
      <c r="W943" s="2" t="s">
        <v>54</v>
      </c>
      <c r="X943" s="6" t="s">
        <v>86</v>
      </c>
      <c r="Y943" s="6"/>
      <c r="Z943" s="2"/>
      <c r="AA943" s="2"/>
      <c r="AB943" s="15"/>
      <c r="AC943" s="2"/>
      <c r="AD943" s="2"/>
      <c r="AE943" s="2"/>
    </row>
    <row r="944" spans="1:31" x14ac:dyDescent="0.15">
      <c r="A944" s="4">
        <v>42415</v>
      </c>
      <c r="B944" s="5" t="s">
        <v>1837</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1838</v>
      </c>
      <c r="T944" s="7"/>
      <c r="U944" s="7"/>
      <c r="V944" s="7"/>
      <c r="W944" s="2" t="s">
        <v>54</v>
      </c>
      <c r="X944" s="6" t="s">
        <v>86</v>
      </c>
      <c r="Y944" s="6"/>
      <c r="Z944" s="7"/>
      <c r="AA944" s="7"/>
      <c r="AB944" s="7"/>
      <c r="AC944" s="7"/>
      <c r="AD944" s="7"/>
      <c r="AE944" s="7"/>
    </row>
    <row r="945" spans="1:30" x14ac:dyDescent="0.15">
      <c r="A945" s="4">
        <v>42415</v>
      </c>
      <c r="B945" s="5" t="s">
        <v>1837</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1838</v>
      </c>
      <c r="T945" s="7"/>
      <c r="U945" s="7"/>
      <c r="V945" s="7"/>
      <c r="W945" s="2" t="s">
        <v>54</v>
      </c>
      <c r="X945" s="6" t="s">
        <v>86</v>
      </c>
      <c r="Y945" s="6"/>
      <c r="Z945" s="7"/>
      <c r="AA945" s="7"/>
      <c r="AB945" s="7"/>
      <c r="AC945" s="7"/>
      <c r="AD945" s="7"/>
    </row>
    <row r="946" spans="1:30" x14ac:dyDescent="0.15">
      <c r="A946" s="4">
        <v>42415</v>
      </c>
      <c r="B946" s="5" t="s">
        <v>1837</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1838</v>
      </c>
      <c r="T946" s="7"/>
      <c r="U946" s="7"/>
      <c r="V946" s="7"/>
      <c r="W946" s="2" t="s">
        <v>54</v>
      </c>
      <c r="X946" s="6" t="s">
        <v>86</v>
      </c>
      <c r="Y946" s="6"/>
      <c r="Z946" s="7"/>
      <c r="AA946" s="7"/>
      <c r="AB946" s="7"/>
      <c r="AC946" s="7"/>
      <c r="AD946" s="7"/>
    </row>
    <row r="947" spans="1:30" x14ac:dyDescent="0.15">
      <c r="A947" s="4">
        <v>42415</v>
      </c>
      <c r="B947" s="5" t="s">
        <v>1837</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1838</v>
      </c>
      <c r="T947" s="7"/>
      <c r="U947" s="7"/>
      <c r="V947" s="7"/>
      <c r="W947" s="2" t="s">
        <v>54</v>
      </c>
      <c r="X947" s="6" t="s">
        <v>86</v>
      </c>
      <c r="Y947" s="6"/>
      <c r="Z947" s="7"/>
      <c r="AA947" s="7"/>
      <c r="AB947" s="7"/>
      <c r="AC947" s="7"/>
      <c r="AD947" s="7"/>
    </row>
    <row r="948" spans="1:30" x14ac:dyDescent="0.15">
      <c r="A948" s="4">
        <v>42415</v>
      </c>
      <c r="B948" s="5" t="s">
        <v>1839</v>
      </c>
      <c r="C948" s="2">
        <v>2</v>
      </c>
      <c r="D948" s="6" t="s">
        <v>75</v>
      </c>
      <c r="E948" s="6" t="s">
        <v>185</v>
      </c>
      <c r="F948" s="2" t="s">
        <v>979</v>
      </c>
      <c r="G948" s="2" t="s">
        <v>750</v>
      </c>
      <c r="H948" s="2" t="s">
        <v>44</v>
      </c>
      <c r="I948" s="2" t="s">
        <v>53</v>
      </c>
      <c r="J948" s="6" t="s">
        <v>45</v>
      </c>
      <c r="K948" s="2" t="s">
        <v>66</v>
      </c>
      <c r="L948" s="2">
        <v>1</v>
      </c>
      <c r="M948" s="2">
        <v>228</v>
      </c>
      <c r="N948" s="2">
        <v>228</v>
      </c>
      <c r="O948" s="12">
        <v>1</v>
      </c>
      <c r="P948" s="7"/>
      <c r="Q948" s="7"/>
      <c r="R948" s="14" t="s">
        <v>65</v>
      </c>
      <c r="S948" s="2" t="s">
        <v>1840</v>
      </c>
      <c r="T948" s="7"/>
      <c r="U948" s="7"/>
      <c r="V948" s="7"/>
      <c r="W948" s="2" t="s">
        <v>54</v>
      </c>
      <c r="X948" s="6" t="s">
        <v>86</v>
      </c>
      <c r="Y948" s="6"/>
      <c r="Z948" s="7"/>
      <c r="AA948" s="7"/>
      <c r="AB948" s="7"/>
      <c r="AC948" s="7"/>
      <c r="AD948" s="7"/>
    </row>
    <row r="949" spans="1:30" x14ac:dyDescent="0.15">
      <c r="A949" s="4">
        <v>42415</v>
      </c>
      <c r="B949" s="5" t="s">
        <v>1839</v>
      </c>
      <c r="C949" s="2">
        <v>2</v>
      </c>
      <c r="D949" s="6" t="s">
        <v>66</v>
      </c>
      <c r="E949" s="6" t="s">
        <v>120</v>
      </c>
      <c r="F949" s="2" t="s">
        <v>1297</v>
      </c>
      <c r="G949" s="2" t="s">
        <v>135</v>
      </c>
      <c r="H949" s="2" t="s">
        <v>44</v>
      </c>
      <c r="I949" s="2" t="s">
        <v>1298</v>
      </c>
      <c r="J949" s="6" t="s">
        <v>45</v>
      </c>
      <c r="K949" s="2" t="s">
        <v>66</v>
      </c>
      <c r="L949" s="2">
        <v>1</v>
      </c>
      <c r="M949" s="2">
        <v>5790</v>
      </c>
      <c r="N949" s="2">
        <v>4000</v>
      </c>
      <c r="O949" s="12">
        <v>0.69084628670120896</v>
      </c>
      <c r="P949" s="7"/>
      <c r="Q949" s="7"/>
      <c r="R949" s="14" t="s">
        <v>65</v>
      </c>
      <c r="S949" s="2" t="s">
        <v>1840</v>
      </c>
      <c r="T949" s="7"/>
      <c r="U949" s="7"/>
      <c r="V949" s="7"/>
      <c r="W949" s="2" t="s">
        <v>54</v>
      </c>
      <c r="X949" s="6" t="s">
        <v>86</v>
      </c>
      <c r="Y949" s="6"/>
      <c r="Z949" s="7"/>
      <c r="AA949" s="7"/>
      <c r="AB949" s="15" t="s">
        <v>1841</v>
      </c>
      <c r="AC949" s="2">
        <v>1</v>
      </c>
      <c r="AD949" s="2">
        <v>100</v>
      </c>
    </row>
    <row r="950" spans="1:30" x14ac:dyDescent="0.15">
      <c r="A950" s="4">
        <v>42415</v>
      </c>
      <c r="B950" s="5" t="s">
        <v>1839</v>
      </c>
      <c r="C950" s="2">
        <v>2</v>
      </c>
      <c r="D950" s="6" t="s">
        <v>143</v>
      </c>
      <c r="E950" s="6" t="s">
        <v>120</v>
      </c>
      <c r="F950" s="2" t="s">
        <v>1550</v>
      </c>
      <c r="G950" s="2" t="s">
        <v>163</v>
      </c>
      <c r="H950" s="2" t="s">
        <v>44</v>
      </c>
      <c r="I950" s="2">
        <v>27.5</v>
      </c>
      <c r="J950" s="6" t="s">
        <v>45</v>
      </c>
      <c r="K950" s="2" t="s">
        <v>66</v>
      </c>
      <c r="L950" s="2">
        <v>1</v>
      </c>
      <c r="M950" s="2">
        <v>3940</v>
      </c>
      <c r="N950" s="2">
        <v>2667</v>
      </c>
      <c r="O950" s="12">
        <v>0.67690355329949203</v>
      </c>
      <c r="P950" s="7"/>
      <c r="Q950" s="7"/>
      <c r="R950" s="14" t="s">
        <v>65</v>
      </c>
      <c r="S950" s="2" t="s">
        <v>1840</v>
      </c>
      <c r="T950" s="7"/>
      <c r="U950" s="7"/>
      <c r="V950" s="7"/>
      <c r="W950" s="2" t="s">
        <v>54</v>
      </c>
      <c r="X950" s="6" t="s">
        <v>86</v>
      </c>
      <c r="Y950" s="6"/>
      <c r="Z950" s="2">
        <v>910</v>
      </c>
      <c r="AA950" s="7"/>
      <c r="AB950" s="7"/>
      <c r="AC950" s="7"/>
      <c r="AD950" s="7"/>
    </row>
    <row r="951" spans="1:30" x14ac:dyDescent="0.15">
      <c r="A951" s="4">
        <v>42415</v>
      </c>
      <c r="B951" s="5" t="s">
        <v>1839</v>
      </c>
      <c r="C951" s="2">
        <v>2</v>
      </c>
      <c r="D951" s="6" t="s">
        <v>647</v>
      </c>
      <c r="E951" s="6" t="s">
        <v>112</v>
      </c>
      <c r="F951" s="7"/>
      <c r="G951" s="2" t="s">
        <v>1114</v>
      </c>
      <c r="H951" s="2" t="s">
        <v>44</v>
      </c>
      <c r="I951" s="2" t="s">
        <v>53</v>
      </c>
      <c r="J951" s="6" t="s">
        <v>45</v>
      </c>
      <c r="K951" s="2" t="s">
        <v>66</v>
      </c>
      <c r="L951" s="2">
        <v>1</v>
      </c>
      <c r="M951" s="2">
        <v>480</v>
      </c>
      <c r="N951" s="2">
        <v>480</v>
      </c>
      <c r="O951" s="12">
        <v>1</v>
      </c>
      <c r="P951" s="7"/>
      <c r="Q951" s="7"/>
      <c r="R951" s="14" t="s">
        <v>65</v>
      </c>
      <c r="S951" s="2" t="s">
        <v>1840</v>
      </c>
      <c r="T951" s="7"/>
      <c r="U951" s="7"/>
      <c r="V951" s="7"/>
      <c r="W951" s="2" t="s">
        <v>54</v>
      </c>
      <c r="X951" s="6" t="s">
        <v>86</v>
      </c>
      <c r="Y951" s="6"/>
      <c r="Z951" s="7"/>
      <c r="AA951" s="7"/>
      <c r="AB951" s="7"/>
      <c r="AC951" s="7"/>
      <c r="AD951" s="7"/>
    </row>
    <row r="952" spans="1:30" x14ac:dyDescent="0.15">
      <c r="A952" s="4">
        <v>42415</v>
      </c>
      <c r="B952" s="5" t="s">
        <v>1839</v>
      </c>
      <c r="C952" s="2">
        <v>2</v>
      </c>
      <c r="D952" s="6" t="s">
        <v>111</v>
      </c>
      <c r="E952" s="6" t="s">
        <v>112</v>
      </c>
      <c r="F952" s="7"/>
      <c r="G952" s="2" t="s">
        <v>1114</v>
      </c>
      <c r="H952" s="2" t="s">
        <v>44</v>
      </c>
      <c r="I952" s="2" t="s">
        <v>170</v>
      </c>
      <c r="J952" s="6" t="s">
        <v>45</v>
      </c>
      <c r="K952" s="2" t="s">
        <v>66</v>
      </c>
      <c r="L952" s="2">
        <v>1</v>
      </c>
      <c r="M952" s="2">
        <v>320</v>
      </c>
      <c r="N952" s="2">
        <v>320</v>
      </c>
      <c r="O952" s="12">
        <v>1</v>
      </c>
      <c r="P952" s="7"/>
      <c r="Q952" s="7"/>
      <c r="R952" s="14" t="s">
        <v>65</v>
      </c>
      <c r="S952" s="2" t="s">
        <v>1840</v>
      </c>
      <c r="T952" s="7"/>
      <c r="U952" s="7"/>
      <c r="V952" s="7"/>
      <c r="W952" s="2" t="s">
        <v>54</v>
      </c>
      <c r="X952" s="6" t="s">
        <v>86</v>
      </c>
      <c r="Y952" s="6"/>
      <c r="Z952" s="7"/>
      <c r="AA952" s="7"/>
      <c r="AB952" s="7"/>
      <c r="AC952" s="7"/>
      <c r="AD952" s="7"/>
    </row>
    <row r="953" spans="1:30" x14ac:dyDescent="0.15">
      <c r="A953" s="4">
        <v>42415</v>
      </c>
      <c r="B953" s="5" t="s">
        <v>1839</v>
      </c>
      <c r="C953" s="2">
        <v>2</v>
      </c>
      <c r="D953" s="6" t="s">
        <v>146</v>
      </c>
      <c r="E953" s="6" t="s">
        <v>474</v>
      </c>
      <c r="F953" s="7"/>
      <c r="G953" s="2" t="s">
        <v>147</v>
      </c>
      <c r="H953" s="2" t="s">
        <v>44</v>
      </c>
      <c r="I953" s="2" t="s">
        <v>757</v>
      </c>
      <c r="J953" s="6" t="s">
        <v>45</v>
      </c>
      <c r="K953" s="2" t="s">
        <v>66</v>
      </c>
      <c r="L953" s="2">
        <v>1</v>
      </c>
      <c r="M953" s="2">
        <v>258</v>
      </c>
      <c r="N953" s="2">
        <v>180</v>
      </c>
      <c r="O953" s="12">
        <v>0.69767441860465096</v>
      </c>
      <c r="P953" s="7"/>
      <c r="Q953" s="7"/>
      <c r="R953" s="14" t="s">
        <v>65</v>
      </c>
      <c r="S953" s="2" t="s">
        <v>1840</v>
      </c>
      <c r="T953" s="7"/>
      <c r="U953" s="7"/>
      <c r="V953" s="7"/>
      <c r="W953" s="2" t="s">
        <v>54</v>
      </c>
      <c r="X953" s="6" t="s">
        <v>86</v>
      </c>
      <c r="Y953" s="6"/>
      <c r="Z953" s="7"/>
      <c r="AA953" s="7"/>
      <c r="AB953" s="7"/>
      <c r="AC953" s="7"/>
      <c r="AD953" s="7"/>
    </row>
    <row r="954" spans="1:30" x14ac:dyDescent="0.15">
      <c r="A954" s="4">
        <v>42415</v>
      </c>
      <c r="B954" s="5" t="s">
        <v>1839</v>
      </c>
      <c r="C954" s="2">
        <v>2</v>
      </c>
      <c r="D954" s="6" t="s">
        <v>56</v>
      </c>
      <c r="E954" s="6" t="s">
        <v>79</v>
      </c>
      <c r="F954" s="2" t="s">
        <v>105</v>
      </c>
      <c r="G954" s="2" t="s">
        <v>262</v>
      </c>
      <c r="H954" s="2" t="s">
        <v>44</v>
      </c>
      <c r="I954" s="2" t="s">
        <v>53</v>
      </c>
      <c r="J954" s="6" t="s">
        <v>45</v>
      </c>
      <c r="K954" s="2" t="s">
        <v>66</v>
      </c>
      <c r="L954" s="2">
        <v>1</v>
      </c>
      <c r="M954" s="2">
        <v>158</v>
      </c>
      <c r="N954" s="2">
        <v>0</v>
      </c>
      <c r="O954" s="12">
        <v>0</v>
      </c>
      <c r="P954" s="7"/>
      <c r="Q954" s="7"/>
      <c r="R954" s="14" t="s">
        <v>65</v>
      </c>
      <c r="S954" s="2" t="s">
        <v>1840</v>
      </c>
      <c r="T954" s="7"/>
      <c r="U954" s="7"/>
      <c r="V954" s="7"/>
      <c r="W954" s="2" t="s">
        <v>54</v>
      </c>
      <c r="X954" s="6" t="s">
        <v>86</v>
      </c>
      <c r="Y954" s="6"/>
      <c r="Z954" s="7"/>
      <c r="AA954" s="7"/>
      <c r="AB954" s="7"/>
      <c r="AC954" s="7"/>
      <c r="AD954" s="7"/>
    </row>
    <row r="955" spans="1:30" x14ac:dyDescent="0.15">
      <c r="A955" s="4">
        <v>42415</v>
      </c>
      <c r="B955" s="5" t="s">
        <v>1842</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1843</v>
      </c>
      <c r="T955" s="2">
        <v>13801151616</v>
      </c>
      <c r="U955" s="7"/>
      <c r="V955" s="7"/>
      <c r="W955" s="2" t="s">
        <v>54</v>
      </c>
      <c r="X955" s="6" t="s">
        <v>86</v>
      </c>
      <c r="Y955" s="6"/>
      <c r="Z955" s="7"/>
      <c r="AA955" s="7"/>
      <c r="AB955" s="7"/>
      <c r="AC955" s="7"/>
      <c r="AD955" s="7"/>
    </row>
    <row r="956" spans="1:30" x14ac:dyDescent="0.15">
      <c r="A956" s="4">
        <v>42415</v>
      </c>
      <c r="B956" s="5" t="s">
        <v>1844</v>
      </c>
      <c r="C956" s="2">
        <v>4</v>
      </c>
      <c r="D956" s="6" t="s">
        <v>50</v>
      </c>
      <c r="E956" s="6" t="s">
        <v>590</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1845</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1846</v>
      </c>
      <c r="C958" s="2">
        <v>6</v>
      </c>
      <c r="D958" s="6" t="s">
        <v>143</v>
      </c>
      <c r="E958" s="6" t="s">
        <v>254</v>
      </c>
      <c r="F958" s="2" t="s">
        <v>1847</v>
      </c>
      <c r="G958" s="2" t="s">
        <v>206</v>
      </c>
      <c r="H958" s="2" t="s">
        <v>62</v>
      </c>
      <c r="I958" s="2">
        <v>27.5</v>
      </c>
      <c r="J958" s="6" t="s">
        <v>45</v>
      </c>
      <c r="K958" s="2" t="s">
        <v>66</v>
      </c>
      <c r="L958" s="2">
        <v>1</v>
      </c>
      <c r="M958" s="2">
        <v>6280</v>
      </c>
      <c r="N958" s="2">
        <v>2500</v>
      </c>
      <c r="O958" s="12">
        <v>0.39808917197452198</v>
      </c>
      <c r="P958" s="7"/>
      <c r="Q958" s="7"/>
      <c r="R958" s="14" t="s">
        <v>113</v>
      </c>
      <c r="S958" s="2" t="s">
        <v>1848</v>
      </c>
      <c r="T958" s="7"/>
      <c r="U958" s="7"/>
      <c r="V958" s="7"/>
      <c r="W958" s="2" t="s">
        <v>54</v>
      </c>
      <c r="X958" s="6" t="s">
        <v>86</v>
      </c>
      <c r="Y958" s="6"/>
      <c r="Z958" s="7"/>
      <c r="AA958" s="7"/>
      <c r="AB958" s="7"/>
      <c r="AC958" s="7"/>
      <c r="AD958" s="7"/>
    </row>
    <row r="959" spans="1:30" x14ac:dyDescent="0.15">
      <c r="A959" s="4">
        <v>42415</v>
      </c>
      <c r="B959" s="5" t="s">
        <v>1849</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1850</v>
      </c>
      <c r="C960" s="2">
        <v>8</v>
      </c>
      <c r="D960" s="6" t="s">
        <v>111</v>
      </c>
      <c r="E960" s="6" t="s">
        <v>112</v>
      </c>
      <c r="F960" s="7"/>
      <c r="G960" s="2" t="s">
        <v>1114</v>
      </c>
      <c r="H960" s="2" t="s">
        <v>44</v>
      </c>
      <c r="I960" s="2" t="s">
        <v>170</v>
      </c>
      <c r="J960" s="6" t="s">
        <v>45</v>
      </c>
      <c r="K960" s="2" t="s">
        <v>66</v>
      </c>
      <c r="L960" s="2">
        <v>1</v>
      </c>
      <c r="M960" s="2">
        <v>320</v>
      </c>
      <c r="N960" s="2">
        <v>320</v>
      </c>
      <c r="O960" s="12">
        <v>1</v>
      </c>
      <c r="P960" s="7"/>
      <c r="Q960" s="7"/>
      <c r="R960" s="14" t="s">
        <v>113</v>
      </c>
      <c r="S960" s="2" t="s">
        <v>1851</v>
      </c>
      <c r="T960" s="7"/>
      <c r="U960" s="7"/>
      <c r="V960" s="7"/>
      <c r="W960" s="2" t="s">
        <v>54</v>
      </c>
      <c r="X960" s="6" t="s">
        <v>49</v>
      </c>
      <c r="Y960" s="6"/>
      <c r="Z960" s="7"/>
      <c r="AA960" s="7"/>
      <c r="AB960" s="7"/>
      <c r="AC960" s="7"/>
      <c r="AD960" s="7"/>
    </row>
    <row r="961" spans="1:31" x14ac:dyDescent="0.15">
      <c r="A961" s="4">
        <v>42415</v>
      </c>
      <c r="B961" s="5" t="s">
        <v>1852</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289</v>
      </c>
      <c r="T961" s="7"/>
      <c r="U961" s="7"/>
      <c r="V961" s="7"/>
      <c r="W961" s="2" t="s">
        <v>54</v>
      </c>
      <c r="X961" s="6" t="s">
        <v>86</v>
      </c>
      <c r="Y961" s="6"/>
      <c r="Z961" s="2">
        <v>900</v>
      </c>
      <c r="AA961" s="7"/>
      <c r="AB961" s="7"/>
      <c r="AC961" s="7"/>
      <c r="AD961" s="7"/>
      <c r="AE961" s="7"/>
    </row>
    <row r="962" spans="1:31" x14ac:dyDescent="0.15">
      <c r="A962" s="4">
        <v>42415</v>
      </c>
      <c r="B962" s="5" t="s">
        <v>1853</v>
      </c>
      <c r="C962" s="2">
        <v>10</v>
      </c>
      <c r="D962" s="6" t="s">
        <v>100</v>
      </c>
      <c r="E962" s="6" t="s">
        <v>126</v>
      </c>
      <c r="F962" s="2" t="s">
        <v>773</v>
      </c>
      <c r="G962" s="2" t="s">
        <v>774</v>
      </c>
      <c r="H962" s="2" t="s">
        <v>44</v>
      </c>
      <c r="I962" s="2" t="s">
        <v>153</v>
      </c>
      <c r="J962" s="6" t="s">
        <v>45</v>
      </c>
      <c r="K962" s="2" t="s">
        <v>64</v>
      </c>
      <c r="L962" s="2">
        <v>1</v>
      </c>
      <c r="M962" s="2">
        <v>288</v>
      </c>
      <c r="N962" s="2">
        <v>230</v>
      </c>
      <c r="O962" s="12">
        <v>0.79861111111111105</v>
      </c>
      <c r="P962" s="2"/>
      <c r="Q962" s="2"/>
      <c r="R962" s="14" t="s">
        <v>113</v>
      </c>
      <c r="S962" s="2" t="s">
        <v>292</v>
      </c>
      <c r="T962" s="2"/>
      <c r="U962" s="2"/>
      <c r="V962" s="2"/>
      <c r="W962" s="2" t="s">
        <v>54</v>
      </c>
      <c r="X962" s="6" t="s">
        <v>78</v>
      </c>
      <c r="Y962" s="6"/>
      <c r="Z962" s="2"/>
      <c r="AA962" s="2"/>
      <c r="AB962" s="15" t="s">
        <v>1854</v>
      </c>
      <c r="AC962" s="2">
        <v>1</v>
      </c>
      <c r="AD962" s="2">
        <v>100</v>
      </c>
      <c r="AE962" s="2"/>
    </row>
    <row r="963" spans="1:31" x14ac:dyDescent="0.15">
      <c r="A963" s="4">
        <v>42415</v>
      </c>
      <c r="B963" s="5" t="s">
        <v>1855</v>
      </c>
      <c r="C963" s="2">
        <v>11</v>
      </c>
      <c r="D963" s="6" t="s">
        <v>138</v>
      </c>
      <c r="E963" s="6" t="s">
        <v>957</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291</v>
      </c>
      <c r="T963" s="2">
        <v>13911177958</v>
      </c>
      <c r="U963" s="7"/>
      <c r="V963" s="7"/>
      <c r="W963" s="2" t="s">
        <v>220</v>
      </c>
      <c r="X963" s="6" t="s">
        <v>49</v>
      </c>
      <c r="Y963" s="6"/>
      <c r="Z963" s="7"/>
      <c r="AA963" s="7"/>
      <c r="AB963" s="7"/>
      <c r="AC963" s="7"/>
      <c r="AD963" s="7"/>
      <c r="AE963" s="7"/>
    </row>
    <row r="964" spans="1:31" x14ac:dyDescent="0.15">
      <c r="A964" s="4">
        <v>42416</v>
      </c>
      <c r="B964" s="5" t="s">
        <v>1856</v>
      </c>
      <c r="C964" s="2">
        <v>1</v>
      </c>
      <c r="D964" s="6" t="s">
        <v>92</v>
      </c>
      <c r="E964" s="6" t="s">
        <v>91</v>
      </c>
      <c r="F964" s="2" t="s">
        <v>830</v>
      </c>
      <c r="G964" s="2" t="s">
        <v>1857</v>
      </c>
      <c r="H964" s="2" t="s">
        <v>44</v>
      </c>
      <c r="I964" s="2" t="s">
        <v>180</v>
      </c>
      <c r="J964" s="6" t="s">
        <v>45</v>
      </c>
      <c r="K964" s="2" t="s">
        <v>64</v>
      </c>
      <c r="L964" s="2">
        <v>1</v>
      </c>
      <c r="M964" s="2">
        <v>1390</v>
      </c>
      <c r="N964" s="2">
        <v>973</v>
      </c>
      <c r="O964" s="12">
        <v>0.7</v>
      </c>
      <c r="P964" s="7"/>
      <c r="Q964" s="7"/>
      <c r="R964" s="14" t="s">
        <v>113</v>
      </c>
      <c r="S964" s="2" t="s">
        <v>292</v>
      </c>
      <c r="T964" s="7"/>
      <c r="U964" s="7"/>
      <c r="V964" s="7"/>
      <c r="W964" s="2" t="s">
        <v>54</v>
      </c>
      <c r="X964" s="6" t="s">
        <v>78</v>
      </c>
      <c r="Y964" s="6"/>
      <c r="Z964" s="7"/>
      <c r="AA964" s="7"/>
      <c r="AB964" s="7"/>
      <c r="AC964" s="7"/>
      <c r="AD964" s="7"/>
      <c r="AE964" s="7"/>
    </row>
    <row r="965" spans="1:31" x14ac:dyDescent="0.15">
      <c r="A965" s="4">
        <v>42417</v>
      </c>
      <c r="B965" s="5" t="s">
        <v>1856</v>
      </c>
      <c r="C965" s="2">
        <v>1</v>
      </c>
      <c r="D965" s="6" t="s">
        <v>50</v>
      </c>
      <c r="E965" s="6" t="s">
        <v>1540</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x14ac:dyDescent="0.15">
      <c r="A966" s="4">
        <v>42416</v>
      </c>
      <c r="B966" s="5" t="s">
        <v>1858</v>
      </c>
      <c r="C966" s="2">
        <v>2</v>
      </c>
      <c r="D966" s="6" t="s">
        <v>75</v>
      </c>
      <c r="E966" s="6" t="s">
        <v>76</v>
      </c>
      <c r="F966" s="2" t="s">
        <v>77</v>
      </c>
      <c r="G966" s="2" t="s">
        <v>1859</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x14ac:dyDescent="0.15">
      <c r="A967" s="4">
        <v>42416</v>
      </c>
      <c r="B967" s="5" t="s">
        <v>1860</v>
      </c>
      <c r="C967" s="2">
        <v>3</v>
      </c>
      <c r="D967" s="6" t="s">
        <v>647</v>
      </c>
      <c r="E967" s="6" t="s">
        <v>112</v>
      </c>
      <c r="F967" s="2"/>
      <c r="G967" s="2" t="s">
        <v>1114</v>
      </c>
      <c r="H967" s="2" t="s">
        <v>44</v>
      </c>
      <c r="I967" s="2" t="s">
        <v>53</v>
      </c>
      <c r="J967" s="6" t="s">
        <v>45</v>
      </c>
      <c r="K967" s="2" t="s">
        <v>66</v>
      </c>
      <c r="L967" s="2">
        <v>1</v>
      </c>
      <c r="M967" s="2">
        <v>480</v>
      </c>
      <c r="N967" s="2">
        <v>480</v>
      </c>
      <c r="O967" s="12">
        <v>1</v>
      </c>
      <c r="P967" s="2"/>
      <c r="Q967" s="2"/>
      <c r="R967" s="14" t="s">
        <v>65</v>
      </c>
      <c r="S967" s="2" t="s">
        <v>1861</v>
      </c>
      <c r="T967" s="2"/>
      <c r="U967" s="2"/>
      <c r="V967" s="2"/>
      <c r="W967" s="2" t="s">
        <v>54</v>
      </c>
      <c r="X967" s="6" t="s">
        <v>86</v>
      </c>
      <c r="Y967" s="6"/>
      <c r="Z967" s="2"/>
      <c r="AA967" s="2"/>
      <c r="AB967" s="15"/>
      <c r="AC967" s="2"/>
      <c r="AD967" s="2"/>
      <c r="AE967" s="2"/>
    </row>
    <row r="968" spans="1:31" x14ac:dyDescent="0.15">
      <c r="A968" s="4">
        <v>42416</v>
      </c>
      <c r="B968" s="5" t="s">
        <v>1862</v>
      </c>
      <c r="C968" s="2">
        <v>4</v>
      </c>
      <c r="D968" s="6" t="s">
        <v>92</v>
      </c>
      <c r="E968" s="6" t="s">
        <v>232</v>
      </c>
      <c r="F968" s="2" t="s">
        <v>265</v>
      </c>
      <c r="G968" s="2" t="s">
        <v>266</v>
      </c>
      <c r="H968" s="2" t="s">
        <v>62</v>
      </c>
      <c r="I968" s="2" t="s">
        <v>1863</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1864</v>
      </c>
      <c r="C969" s="2">
        <v>5</v>
      </c>
      <c r="D969" s="6" t="s">
        <v>90</v>
      </c>
      <c r="E969" s="6" t="s">
        <v>166</v>
      </c>
      <c r="F969" s="2" t="s">
        <v>1865</v>
      </c>
      <c r="G969" s="2" t="s">
        <v>1866</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1867</v>
      </c>
      <c r="C970" s="2">
        <v>6</v>
      </c>
      <c r="D970" s="6" t="s">
        <v>224</v>
      </c>
      <c r="E970" s="6"/>
      <c r="F970" s="2" t="s">
        <v>1713</v>
      </c>
      <c r="G970" s="2" t="s">
        <v>206</v>
      </c>
      <c r="H970" s="2" t="s">
        <v>62</v>
      </c>
      <c r="I970" s="2" t="s">
        <v>173</v>
      </c>
      <c r="J970" s="6" t="s">
        <v>63</v>
      </c>
      <c r="K970" s="2" t="s">
        <v>66</v>
      </c>
      <c r="L970" s="2">
        <v>1</v>
      </c>
      <c r="M970" s="2">
        <v>500</v>
      </c>
      <c r="N970" s="2">
        <v>500</v>
      </c>
      <c r="O970" s="12">
        <v>1</v>
      </c>
      <c r="P970" s="7"/>
      <c r="Q970" s="7"/>
      <c r="R970" s="14" t="s">
        <v>113</v>
      </c>
      <c r="S970" s="2" t="s">
        <v>1838</v>
      </c>
      <c r="T970" s="7"/>
      <c r="U970" s="7"/>
      <c r="V970" s="7"/>
      <c r="W970" s="2" t="s">
        <v>54</v>
      </c>
      <c r="X970" s="6" t="s">
        <v>86</v>
      </c>
      <c r="Y970" s="6"/>
      <c r="Z970" s="2">
        <v>1500</v>
      </c>
      <c r="AA970" s="2">
        <v>350</v>
      </c>
      <c r="AB970" s="7"/>
      <c r="AC970" s="7"/>
      <c r="AD970" s="7"/>
      <c r="AE970" s="7"/>
    </row>
    <row r="971" spans="1:31" x14ac:dyDescent="0.15">
      <c r="A971" s="4">
        <v>42416</v>
      </c>
      <c r="B971" s="5" t="s">
        <v>1867</v>
      </c>
      <c r="C971" s="2">
        <v>6</v>
      </c>
      <c r="D971" s="6" t="s">
        <v>647</v>
      </c>
      <c r="E971" s="6" t="s">
        <v>112</v>
      </c>
      <c r="F971" s="7"/>
      <c r="G971" s="2" t="s">
        <v>1114</v>
      </c>
      <c r="H971" s="2" t="s">
        <v>44</v>
      </c>
      <c r="I971" s="2" t="s">
        <v>53</v>
      </c>
      <c r="J971" s="6" t="s">
        <v>63</v>
      </c>
      <c r="K971" s="2" t="s">
        <v>66</v>
      </c>
      <c r="L971" s="2">
        <v>1</v>
      </c>
      <c r="M971" s="2">
        <v>480</v>
      </c>
      <c r="N971" s="2">
        <v>480</v>
      </c>
      <c r="O971" s="12">
        <v>1</v>
      </c>
      <c r="P971" s="7"/>
      <c r="Q971" s="7"/>
      <c r="R971" s="14" t="s">
        <v>113</v>
      </c>
      <c r="S971" s="2" t="s">
        <v>1838</v>
      </c>
      <c r="T971" s="7"/>
      <c r="U971" s="7"/>
      <c r="V971" s="7"/>
      <c r="W971" s="2" t="s">
        <v>54</v>
      </c>
      <c r="X971" s="6" t="s">
        <v>86</v>
      </c>
      <c r="Y971" s="6"/>
      <c r="Z971" s="2">
        <v>1440</v>
      </c>
      <c r="AA971" s="2">
        <v>336</v>
      </c>
      <c r="AB971" s="7"/>
      <c r="AC971" s="7"/>
      <c r="AD971" s="7"/>
      <c r="AE971" s="7"/>
    </row>
    <row r="972" spans="1:31" x14ac:dyDescent="0.15">
      <c r="A972" s="4">
        <v>42416</v>
      </c>
      <c r="B972" s="5" t="s">
        <v>1868</v>
      </c>
      <c r="C972" s="2">
        <v>7</v>
      </c>
      <c r="D972" s="6" t="s">
        <v>50</v>
      </c>
      <c r="E972" s="6" t="s">
        <v>1540</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1869</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1870</v>
      </c>
      <c r="C974" s="2">
        <v>9</v>
      </c>
      <c r="D974" s="6" t="s">
        <v>69</v>
      </c>
      <c r="E974" s="6" t="s">
        <v>185</v>
      </c>
      <c r="F974" s="2" t="s">
        <v>786</v>
      </c>
      <c r="G974" s="2" t="s">
        <v>1871</v>
      </c>
      <c r="H974" s="2" t="s">
        <v>44</v>
      </c>
      <c r="I974" s="2" t="s">
        <v>72</v>
      </c>
      <c r="J974" s="6" t="s">
        <v>45</v>
      </c>
      <c r="K974" s="2" t="s">
        <v>66</v>
      </c>
      <c r="L974" s="2">
        <v>1</v>
      </c>
      <c r="M974" s="2">
        <v>1180</v>
      </c>
      <c r="N974" s="2">
        <v>1180</v>
      </c>
      <c r="O974" s="12">
        <v>1</v>
      </c>
      <c r="P974" s="7"/>
      <c r="Q974" s="7"/>
      <c r="R974" s="14" t="s">
        <v>113</v>
      </c>
      <c r="S974" s="2" t="s">
        <v>1848</v>
      </c>
      <c r="T974" s="7"/>
      <c r="U974" s="7"/>
      <c r="V974" s="7"/>
      <c r="W974" s="2" t="s">
        <v>54</v>
      </c>
      <c r="X974" s="6" t="s">
        <v>86</v>
      </c>
      <c r="Y974" s="6"/>
      <c r="Z974" s="2">
        <v>250</v>
      </c>
      <c r="AA974" s="2">
        <v>1155</v>
      </c>
      <c r="AB974" s="7"/>
      <c r="AC974" s="7"/>
      <c r="AD974" s="7"/>
      <c r="AE974" s="7"/>
    </row>
    <row r="975" spans="1:31" x14ac:dyDescent="0.15">
      <c r="A975" s="4">
        <v>42416</v>
      </c>
      <c r="B975" s="5" t="s">
        <v>1872</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1873</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1059</v>
      </c>
      <c r="S976" s="7"/>
      <c r="T976" s="7"/>
      <c r="U976" s="7"/>
      <c r="V976" s="7"/>
      <c r="W976" s="2" t="s">
        <v>54</v>
      </c>
      <c r="X976" s="6" t="s">
        <v>49</v>
      </c>
      <c r="Y976" s="6"/>
      <c r="Z976" s="7"/>
      <c r="AA976" s="7"/>
      <c r="AB976" s="7"/>
      <c r="AC976" s="7"/>
      <c r="AD976" s="7"/>
      <c r="AE976" s="7"/>
    </row>
    <row r="977" spans="1:31" x14ac:dyDescent="0.15">
      <c r="A977" s="4">
        <v>42416</v>
      </c>
      <c r="B977" s="5" t="s">
        <v>1874</v>
      </c>
      <c r="C977" s="2">
        <v>12</v>
      </c>
      <c r="D977" s="6" t="s">
        <v>64</v>
      </c>
      <c r="E977" s="6" t="s">
        <v>101</v>
      </c>
      <c r="F977" s="2" t="s">
        <v>1875</v>
      </c>
      <c r="G977" s="2" t="s">
        <v>187</v>
      </c>
      <c r="H977" s="2" t="s">
        <v>44</v>
      </c>
      <c r="I977" s="2" t="s">
        <v>1876</v>
      </c>
      <c r="J977" s="6" t="s">
        <v>45</v>
      </c>
      <c r="K977" s="2" t="s">
        <v>64</v>
      </c>
      <c r="L977" s="2">
        <v>1</v>
      </c>
      <c r="M977" s="2">
        <v>4780</v>
      </c>
      <c r="N977" s="2">
        <v>3000</v>
      </c>
      <c r="O977" s="12">
        <v>0.62761506276150603</v>
      </c>
      <c r="P977" s="7"/>
      <c r="Q977" s="7"/>
      <c r="R977" s="14" t="s">
        <v>142</v>
      </c>
      <c r="S977" s="2" t="s">
        <v>1877</v>
      </c>
      <c r="T977" s="2">
        <v>13611219658</v>
      </c>
      <c r="U977" s="2" t="s">
        <v>1698</v>
      </c>
      <c r="V977" s="7"/>
      <c r="W977" s="2" t="s">
        <v>54</v>
      </c>
      <c r="X977" s="6" t="s">
        <v>74</v>
      </c>
      <c r="Y977" s="6"/>
      <c r="Z977" s="7"/>
      <c r="AA977" s="7"/>
      <c r="AB977" s="7"/>
      <c r="AC977" s="7"/>
      <c r="AD977" s="7"/>
      <c r="AE977" s="7"/>
    </row>
    <row r="978" spans="1:31" x14ac:dyDescent="0.15">
      <c r="A978" s="4">
        <v>42416</v>
      </c>
      <c r="B978" s="5" t="s">
        <v>1878</v>
      </c>
      <c r="C978" s="2">
        <v>13</v>
      </c>
      <c r="D978" s="6" t="s">
        <v>143</v>
      </c>
      <c r="E978" s="6" t="s">
        <v>120</v>
      </c>
      <c r="F978" s="2" t="s">
        <v>1550</v>
      </c>
      <c r="G978" s="2" t="s">
        <v>163</v>
      </c>
      <c r="H978" s="2" t="s">
        <v>44</v>
      </c>
      <c r="I978" s="2">
        <v>25.5</v>
      </c>
      <c r="J978" s="6" t="s">
        <v>45</v>
      </c>
      <c r="K978" s="2" t="s">
        <v>66</v>
      </c>
      <c r="L978" s="2">
        <v>1</v>
      </c>
      <c r="M978" s="2">
        <v>3940</v>
      </c>
      <c r="N978" s="2">
        <v>2758</v>
      </c>
      <c r="O978" s="12">
        <v>0.7</v>
      </c>
      <c r="P978" s="7"/>
      <c r="Q978" s="7"/>
      <c r="R978" s="14" t="s">
        <v>65</v>
      </c>
      <c r="S978" s="2" t="s">
        <v>1879</v>
      </c>
      <c r="T978" s="2">
        <v>15810830837</v>
      </c>
      <c r="U978" s="7"/>
      <c r="V978" s="7"/>
      <c r="W978" s="2" t="s">
        <v>54</v>
      </c>
      <c r="X978" s="6" t="s">
        <v>86</v>
      </c>
      <c r="Y978" s="6"/>
      <c r="Z978" s="7"/>
      <c r="AA978" s="7"/>
      <c r="AB978" s="7"/>
      <c r="AC978" s="7"/>
      <c r="AD978" s="7"/>
      <c r="AE978" s="7"/>
    </row>
    <row r="979" spans="1:31" x14ac:dyDescent="0.15">
      <c r="A979" s="4">
        <v>42416</v>
      </c>
      <c r="B979" s="5" t="s">
        <v>1878</v>
      </c>
      <c r="C979" s="2">
        <v>13</v>
      </c>
      <c r="D979" s="6" t="s">
        <v>146</v>
      </c>
      <c r="E979" s="6" t="s">
        <v>474</v>
      </c>
      <c r="F979" s="7"/>
      <c r="G979" s="2" t="s">
        <v>147</v>
      </c>
      <c r="H979" s="2" t="s">
        <v>44</v>
      </c>
      <c r="I979" s="2" t="s">
        <v>734</v>
      </c>
      <c r="J979" s="6" t="s">
        <v>45</v>
      </c>
      <c r="K979" s="2" t="s">
        <v>66</v>
      </c>
      <c r="L979" s="2">
        <v>1</v>
      </c>
      <c r="M979" s="2">
        <v>258</v>
      </c>
      <c r="N979" s="2">
        <v>100</v>
      </c>
      <c r="O979" s="12">
        <v>0.387596899224806</v>
      </c>
      <c r="P979" s="7"/>
      <c r="Q979" s="7"/>
      <c r="R979" s="14" t="s">
        <v>65</v>
      </c>
      <c r="S979" s="2" t="s">
        <v>1879</v>
      </c>
      <c r="T979" s="7"/>
      <c r="U979" s="7"/>
      <c r="V979" s="7"/>
      <c r="W979" s="2" t="s">
        <v>54</v>
      </c>
      <c r="X979" s="6" t="s">
        <v>86</v>
      </c>
      <c r="Y979" s="6"/>
      <c r="Z979" s="7"/>
      <c r="AA979" s="7"/>
      <c r="AB979" s="7"/>
      <c r="AC979" s="7"/>
      <c r="AD979" s="7"/>
      <c r="AE979" s="7"/>
    </row>
    <row r="980" spans="1:31" x14ac:dyDescent="0.15">
      <c r="A980" s="4">
        <v>42417</v>
      </c>
      <c r="B980" s="5" t="s">
        <v>1880</v>
      </c>
      <c r="C980" s="2">
        <v>2</v>
      </c>
      <c r="D980" s="6" t="s">
        <v>66</v>
      </c>
      <c r="E980" s="6" t="s">
        <v>267</v>
      </c>
      <c r="F980" s="2" t="s">
        <v>1717</v>
      </c>
      <c r="G980" s="7"/>
      <c r="H980" s="2" t="s">
        <v>181</v>
      </c>
      <c r="I980" s="2" t="s">
        <v>1881</v>
      </c>
      <c r="J980" s="6" t="s">
        <v>45</v>
      </c>
      <c r="K980" s="2" t="s">
        <v>66</v>
      </c>
      <c r="L980" s="2">
        <v>1</v>
      </c>
      <c r="M980" s="2">
        <v>7980</v>
      </c>
      <c r="N980" s="2">
        <v>1995</v>
      </c>
      <c r="O980" s="12">
        <v>0.25</v>
      </c>
      <c r="P980" s="7"/>
      <c r="Q980" s="7"/>
      <c r="R980" s="14" t="s">
        <v>142</v>
      </c>
      <c r="S980" s="2" t="s">
        <v>1882</v>
      </c>
      <c r="T980" s="2">
        <v>13601054527</v>
      </c>
      <c r="U980" s="2" t="s">
        <v>1065</v>
      </c>
      <c r="V980" s="7"/>
      <c r="W980" s="2" t="s">
        <v>54</v>
      </c>
      <c r="X980" s="6" t="s">
        <v>49</v>
      </c>
      <c r="Y980" s="6"/>
      <c r="Z980" s="7"/>
      <c r="AA980" s="7"/>
      <c r="AB980" s="7"/>
      <c r="AC980" s="7"/>
      <c r="AD980" s="7"/>
      <c r="AE980" s="7"/>
    </row>
    <row r="981" spans="1:31" x14ac:dyDescent="0.15">
      <c r="A981" s="4">
        <v>42417</v>
      </c>
      <c r="B981" s="5" t="s">
        <v>1883</v>
      </c>
      <c r="C981" s="2">
        <v>3</v>
      </c>
      <c r="D981" s="6" t="s">
        <v>90</v>
      </c>
      <c r="E981" s="6" t="s">
        <v>567</v>
      </c>
      <c r="F981" s="7"/>
      <c r="G981" s="2" t="s">
        <v>183</v>
      </c>
      <c r="H981" s="2" t="s">
        <v>44</v>
      </c>
      <c r="I981" s="2" t="s">
        <v>43</v>
      </c>
      <c r="J981" s="6" t="s">
        <v>55</v>
      </c>
      <c r="K981" s="2" t="s">
        <v>66</v>
      </c>
      <c r="L981" s="2">
        <v>1</v>
      </c>
      <c r="M981" s="2">
        <v>1580</v>
      </c>
      <c r="N981" s="2">
        <v>500</v>
      </c>
      <c r="O981" s="12">
        <v>0.316455696202532</v>
      </c>
      <c r="P981" s="7"/>
      <c r="Q981" s="7"/>
      <c r="R981" s="14" t="s">
        <v>142</v>
      </c>
      <c r="S981" s="2" t="s">
        <v>1884</v>
      </c>
      <c r="T981" s="2">
        <v>18618150803</v>
      </c>
      <c r="U981" s="2" t="s">
        <v>137</v>
      </c>
      <c r="V981" s="7"/>
      <c r="W981" s="2" t="s">
        <v>54</v>
      </c>
      <c r="X981" s="6" t="s">
        <v>86</v>
      </c>
      <c r="Y981" s="6"/>
      <c r="Z981" s="7"/>
      <c r="AA981" s="7"/>
      <c r="AB981" s="7"/>
      <c r="AC981" s="7"/>
      <c r="AD981" s="7"/>
      <c r="AE981" s="7"/>
    </row>
    <row r="982" spans="1:31" x14ac:dyDescent="0.15">
      <c r="A982" s="4">
        <v>42417</v>
      </c>
      <c r="B982" s="5" t="s">
        <v>1885</v>
      </c>
      <c r="C982" s="2">
        <v>4</v>
      </c>
      <c r="D982" s="6" t="s">
        <v>100</v>
      </c>
      <c r="E982" s="6" t="s">
        <v>210</v>
      </c>
      <c r="F982" s="7"/>
      <c r="G982" s="2" t="s">
        <v>1749</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1886</v>
      </c>
      <c r="C983" s="2">
        <v>5</v>
      </c>
      <c r="D983" s="6" t="s">
        <v>69</v>
      </c>
      <c r="E983" s="6" t="s">
        <v>185</v>
      </c>
      <c r="F983" s="2" t="s">
        <v>786</v>
      </c>
      <c r="G983" s="2" t="s">
        <v>71</v>
      </c>
      <c r="H983" s="2" t="s">
        <v>44</v>
      </c>
      <c r="I983" s="2" t="s">
        <v>72</v>
      </c>
      <c r="J983" s="6" t="s">
        <v>45</v>
      </c>
      <c r="K983" s="2" t="s">
        <v>66</v>
      </c>
      <c r="L983" s="2">
        <v>1</v>
      </c>
      <c r="M983" s="2">
        <v>1180</v>
      </c>
      <c r="N983" s="2">
        <v>1180</v>
      </c>
      <c r="O983" s="12">
        <v>1</v>
      </c>
      <c r="P983" s="7"/>
      <c r="Q983" s="7"/>
      <c r="R983" s="14" t="s">
        <v>113</v>
      </c>
      <c r="S983" s="2" t="s">
        <v>1887</v>
      </c>
      <c r="T983" s="7"/>
      <c r="U983" s="7"/>
      <c r="V983" s="7"/>
      <c r="W983" s="2" t="s">
        <v>198</v>
      </c>
      <c r="X983" s="6" t="s">
        <v>86</v>
      </c>
      <c r="Y983" s="6"/>
      <c r="Z983" s="2">
        <v>3950</v>
      </c>
      <c r="AA983" s="7"/>
      <c r="AB983" s="7"/>
      <c r="AC983" s="7"/>
      <c r="AD983" s="7"/>
      <c r="AE983" s="7"/>
    </row>
    <row r="984" spans="1:31" x14ac:dyDescent="0.15">
      <c r="A984" s="4">
        <v>42417</v>
      </c>
      <c r="B984" s="5" t="s">
        <v>1886</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1887</v>
      </c>
      <c r="T984" s="7"/>
      <c r="U984" s="7"/>
      <c r="V984" s="7"/>
      <c r="W984" s="2" t="s">
        <v>198</v>
      </c>
      <c r="X984" s="6" t="s">
        <v>86</v>
      </c>
      <c r="Y984" s="6"/>
      <c r="Z984" s="7"/>
      <c r="AA984" s="7"/>
      <c r="AB984" s="7"/>
      <c r="AC984" s="7"/>
      <c r="AD984" s="7"/>
      <c r="AE984" s="7"/>
    </row>
    <row r="985" spans="1:31" x14ac:dyDescent="0.15">
      <c r="A985" s="4">
        <v>42417</v>
      </c>
      <c r="B985" s="5" t="s">
        <v>1888</v>
      </c>
      <c r="C985" s="2">
        <v>6</v>
      </c>
      <c r="D985" s="6" t="s">
        <v>402</v>
      </c>
      <c r="E985" s="6"/>
      <c r="F985" s="2" t="s">
        <v>1889</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x14ac:dyDescent="0.15">
      <c r="A986" s="4">
        <v>42417</v>
      </c>
      <c r="B986" s="5" t="s">
        <v>1890</v>
      </c>
      <c r="C986" s="2">
        <v>7</v>
      </c>
      <c r="D986" s="6" t="s">
        <v>647</v>
      </c>
      <c r="E986" s="6" t="s">
        <v>112</v>
      </c>
      <c r="F986" s="7"/>
      <c r="G986" s="2" t="s">
        <v>1114</v>
      </c>
      <c r="H986" s="2" t="s">
        <v>44</v>
      </c>
      <c r="I986" s="2" t="s">
        <v>53</v>
      </c>
      <c r="J986" s="6" t="s">
        <v>55</v>
      </c>
      <c r="K986" s="2" t="s">
        <v>66</v>
      </c>
      <c r="L986" s="2">
        <v>1</v>
      </c>
      <c r="M986" s="2">
        <v>480</v>
      </c>
      <c r="N986" s="2">
        <v>288</v>
      </c>
      <c r="O986" s="12">
        <v>0.6</v>
      </c>
      <c r="P986" s="7"/>
      <c r="Q986" s="7"/>
      <c r="R986" s="14" t="s">
        <v>256</v>
      </c>
      <c r="S986" s="2" t="s">
        <v>1891</v>
      </c>
      <c r="T986" s="7"/>
      <c r="U986" s="7"/>
      <c r="V986" s="7"/>
      <c r="W986" s="2" t="s">
        <v>54</v>
      </c>
      <c r="X986" s="6" t="s">
        <v>86</v>
      </c>
      <c r="Y986" s="6"/>
      <c r="Z986" s="7"/>
      <c r="AA986" s="7"/>
      <c r="AB986" s="7"/>
      <c r="AC986" s="7"/>
      <c r="AD986" s="7"/>
      <c r="AE986" s="7"/>
    </row>
    <row r="987" spans="1:31" x14ac:dyDescent="0.15">
      <c r="A987" s="4">
        <v>42417</v>
      </c>
      <c r="B987" s="5" t="s">
        <v>1890</v>
      </c>
      <c r="C987" s="2">
        <v>7</v>
      </c>
      <c r="D987" s="6" t="s">
        <v>69</v>
      </c>
      <c r="E987" s="6" t="s">
        <v>185</v>
      </c>
      <c r="F987" s="2" t="s">
        <v>770</v>
      </c>
      <c r="G987" s="2" t="s">
        <v>241</v>
      </c>
      <c r="H987" s="2" t="s">
        <v>44</v>
      </c>
      <c r="I987" s="2" t="s">
        <v>43</v>
      </c>
      <c r="J987" s="6" t="s">
        <v>55</v>
      </c>
      <c r="K987" s="2" t="s">
        <v>66</v>
      </c>
      <c r="L987" s="2">
        <v>1</v>
      </c>
      <c r="M987" s="2">
        <v>1180</v>
      </c>
      <c r="N987" s="2">
        <v>708</v>
      </c>
      <c r="O987" s="12">
        <v>0.6</v>
      </c>
      <c r="P987" s="7"/>
      <c r="Q987" s="7"/>
      <c r="R987" s="14" t="s">
        <v>256</v>
      </c>
      <c r="S987" s="2" t="s">
        <v>1891</v>
      </c>
      <c r="T987" s="7"/>
      <c r="U987" s="7"/>
      <c r="V987" s="7"/>
      <c r="W987" s="2" t="s">
        <v>54</v>
      </c>
      <c r="X987" s="6" t="s">
        <v>86</v>
      </c>
      <c r="Y987" s="6"/>
      <c r="Z987" s="7"/>
      <c r="AA987" s="7"/>
      <c r="AB987" s="7"/>
      <c r="AC987" s="7"/>
      <c r="AD987" s="7"/>
      <c r="AE987" s="7"/>
    </row>
    <row r="988" spans="1:31" x14ac:dyDescent="0.15">
      <c r="A988" s="4">
        <v>42417</v>
      </c>
      <c r="B988" s="5" t="s">
        <v>1890</v>
      </c>
      <c r="C988" s="2">
        <v>7</v>
      </c>
      <c r="D988" s="6" t="s">
        <v>90</v>
      </c>
      <c r="E988" s="6" t="s">
        <v>567</v>
      </c>
      <c r="F988" s="2" t="s">
        <v>52</v>
      </c>
      <c r="G988" s="2" t="s">
        <v>183</v>
      </c>
      <c r="H988" s="2" t="s">
        <v>44</v>
      </c>
      <c r="I988" s="2" t="s">
        <v>43</v>
      </c>
      <c r="J988" s="6" t="s">
        <v>55</v>
      </c>
      <c r="K988" s="2" t="s">
        <v>66</v>
      </c>
      <c r="L988" s="2">
        <v>1</v>
      </c>
      <c r="M988" s="2">
        <v>1580</v>
      </c>
      <c r="N988" s="2">
        <v>500</v>
      </c>
      <c r="O988" s="12">
        <v>0.316455696202532</v>
      </c>
      <c r="P988" s="7"/>
      <c r="Q988" s="7"/>
      <c r="R988" s="14" t="s">
        <v>256</v>
      </c>
      <c r="S988" s="2" t="s">
        <v>1891</v>
      </c>
      <c r="T988" s="7"/>
      <c r="U988" s="7"/>
      <c r="V988" s="7"/>
      <c r="W988" s="2" t="s">
        <v>54</v>
      </c>
      <c r="X988" s="6" t="s">
        <v>86</v>
      </c>
      <c r="Y988" s="6"/>
      <c r="Z988" s="7"/>
      <c r="AA988" s="7"/>
      <c r="AB988" s="7"/>
      <c r="AC988" s="7"/>
      <c r="AD988" s="7"/>
      <c r="AE988" s="7"/>
    </row>
    <row r="989" spans="1:31" x14ac:dyDescent="0.15">
      <c r="A989" s="4">
        <v>42417</v>
      </c>
      <c r="B989" s="5" t="s">
        <v>1890</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256</v>
      </c>
      <c r="S989" s="2" t="s">
        <v>1891</v>
      </c>
      <c r="T989" s="7"/>
      <c r="U989" s="7"/>
      <c r="V989" s="7"/>
      <c r="W989" s="2" t="s">
        <v>54</v>
      </c>
      <c r="X989" s="6" t="s">
        <v>86</v>
      </c>
      <c r="Y989" s="6"/>
      <c r="Z989" s="7"/>
      <c r="AA989" s="7"/>
      <c r="AB989" s="7"/>
      <c r="AC989" s="7"/>
      <c r="AD989" s="7"/>
      <c r="AE989" s="7"/>
    </row>
    <row r="990" spans="1:31" x14ac:dyDescent="0.15">
      <c r="A990" s="4">
        <v>42418</v>
      </c>
      <c r="B990" s="5" t="s">
        <v>1892</v>
      </c>
      <c r="C990" s="2">
        <v>1</v>
      </c>
      <c r="D990" s="6" t="s">
        <v>69</v>
      </c>
      <c r="E990" s="6" t="s">
        <v>185</v>
      </c>
      <c r="F990" s="2" t="s">
        <v>770</v>
      </c>
      <c r="G990" s="2" t="s">
        <v>1871</v>
      </c>
      <c r="H990" s="2" t="s">
        <v>44</v>
      </c>
      <c r="I990" s="2" t="s">
        <v>43</v>
      </c>
      <c r="J990" s="6" t="s">
        <v>63</v>
      </c>
      <c r="K990" s="2" t="s">
        <v>66</v>
      </c>
      <c r="L990" s="2">
        <v>1</v>
      </c>
      <c r="M990" s="2">
        <v>1180</v>
      </c>
      <c r="N990" s="2">
        <v>1180</v>
      </c>
      <c r="O990" s="12">
        <v>1</v>
      </c>
      <c r="P990" s="7"/>
      <c r="Q990" s="7"/>
      <c r="R990" s="14" t="s">
        <v>113</v>
      </c>
      <c r="S990" s="2" t="s">
        <v>1893</v>
      </c>
      <c r="T990" s="7"/>
      <c r="U990" s="7"/>
      <c r="V990" s="7"/>
      <c r="W990" s="2" t="s">
        <v>54</v>
      </c>
      <c r="X990" s="6" t="s">
        <v>86</v>
      </c>
      <c r="Y990" s="6"/>
      <c r="Z990" s="2">
        <v>1390</v>
      </c>
      <c r="AA990" s="7"/>
      <c r="AB990" s="7"/>
      <c r="AC990" s="7"/>
      <c r="AD990" s="7"/>
      <c r="AE990" s="7"/>
    </row>
    <row r="991" spans="1:31" x14ac:dyDescent="0.15">
      <c r="A991" s="4">
        <v>42418</v>
      </c>
      <c r="B991" s="5" t="s">
        <v>1894</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1895</v>
      </c>
      <c r="T991" s="2">
        <v>18601271855</v>
      </c>
      <c r="U991" s="7"/>
      <c r="V991" s="7"/>
      <c r="W991" s="2" t="s">
        <v>54</v>
      </c>
      <c r="X991" s="6" t="s">
        <v>86</v>
      </c>
      <c r="Y991" s="6"/>
      <c r="Z991" s="7"/>
      <c r="AA991" s="7"/>
      <c r="AB991" s="7"/>
      <c r="AC991" s="7"/>
      <c r="AD991" s="7"/>
      <c r="AE991" s="7"/>
    </row>
    <row r="992" spans="1:31" x14ac:dyDescent="0.15">
      <c r="A992" s="4">
        <v>42418</v>
      </c>
      <c r="B992" s="5" t="s">
        <v>1894</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1895</v>
      </c>
      <c r="T992" s="7"/>
      <c r="U992" s="7"/>
      <c r="V992" s="7"/>
      <c r="W992" s="2" t="s">
        <v>54</v>
      </c>
      <c r="X992" s="6" t="s">
        <v>86</v>
      </c>
      <c r="Y992" s="6"/>
      <c r="Z992" s="7"/>
      <c r="AA992" s="7"/>
      <c r="AB992" s="7"/>
      <c r="AC992" s="7"/>
      <c r="AD992" s="7"/>
      <c r="AE992" s="7"/>
    </row>
    <row r="993" spans="1:25" x14ac:dyDescent="0.15">
      <c r="A993" s="4">
        <v>42418</v>
      </c>
      <c r="B993" s="5" t="s">
        <v>1894</v>
      </c>
      <c r="C993" s="2">
        <v>2</v>
      </c>
      <c r="D993" s="6" t="s">
        <v>75</v>
      </c>
      <c r="E993" s="6" t="s">
        <v>185</v>
      </c>
      <c r="F993" s="2" t="s">
        <v>942</v>
      </c>
      <c r="G993" s="2" t="s">
        <v>241</v>
      </c>
      <c r="H993" s="2" t="s">
        <v>44</v>
      </c>
      <c r="I993" s="2" t="s">
        <v>53</v>
      </c>
      <c r="J993" s="6" t="s">
        <v>63</v>
      </c>
      <c r="K993" s="2" t="s">
        <v>66</v>
      </c>
      <c r="L993" s="2">
        <v>1</v>
      </c>
      <c r="M993" s="2">
        <v>528</v>
      </c>
      <c r="N993" s="2">
        <v>528</v>
      </c>
      <c r="O993" s="12">
        <v>1</v>
      </c>
      <c r="P993" s="7"/>
      <c r="Q993" s="7"/>
      <c r="R993" s="14" t="s">
        <v>65</v>
      </c>
      <c r="S993" s="2" t="s">
        <v>1895</v>
      </c>
      <c r="T993" s="7"/>
      <c r="U993" s="7"/>
      <c r="V993" s="7"/>
      <c r="W993" s="2" t="s">
        <v>54</v>
      </c>
      <c r="X993" s="6" t="s">
        <v>86</v>
      </c>
      <c r="Y993" s="6"/>
    </row>
    <row r="994" spans="1:25" x14ac:dyDescent="0.15">
      <c r="A994" s="4">
        <v>42418</v>
      </c>
      <c r="B994" s="5" t="s">
        <v>1894</v>
      </c>
      <c r="C994" s="2">
        <v>2</v>
      </c>
      <c r="D994" s="6" t="s">
        <v>75</v>
      </c>
      <c r="E994" s="6" t="s">
        <v>185</v>
      </c>
      <c r="F994" s="2" t="s">
        <v>879</v>
      </c>
      <c r="G994" s="2" t="s">
        <v>310</v>
      </c>
      <c r="H994" s="2" t="s">
        <v>44</v>
      </c>
      <c r="I994" s="2" t="s">
        <v>53</v>
      </c>
      <c r="J994" s="6" t="s">
        <v>63</v>
      </c>
      <c r="K994" s="2" t="s">
        <v>66</v>
      </c>
      <c r="L994" s="2">
        <v>1</v>
      </c>
      <c r="M994" s="2">
        <v>298</v>
      </c>
      <c r="N994" s="2">
        <v>298</v>
      </c>
      <c r="O994" s="12">
        <v>1</v>
      </c>
      <c r="P994" s="7"/>
      <c r="Q994" s="7"/>
      <c r="R994" s="14" t="s">
        <v>65</v>
      </c>
      <c r="S994" s="2" t="s">
        <v>1895</v>
      </c>
      <c r="T994" s="7"/>
      <c r="U994" s="7"/>
      <c r="V994" s="7"/>
      <c r="W994" s="2" t="s">
        <v>54</v>
      </c>
      <c r="X994" s="6" t="s">
        <v>86</v>
      </c>
      <c r="Y994" s="6"/>
    </row>
    <row r="995" spans="1:25" x14ac:dyDescent="0.15">
      <c r="A995" s="4">
        <v>42418</v>
      </c>
      <c r="B995" s="5" t="s">
        <v>1896</v>
      </c>
      <c r="C995" s="2">
        <v>3</v>
      </c>
      <c r="D995" s="6" t="s">
        <v>50</v>
      </c>
      <c r="E995" s="6" t="s">
        <v>1540</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1896</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1897</v>
      </c>
      <c r="C997" s="2">
        <v>4</v>
      </c>
      <c r="D997" s="6" t="s">
        <v>75</v>
      </c>
      <c r="E997" s="6" t="s">
        <v>208</v>
      </c>
      <c r="F997" s="2" t="s">
        <v>1898</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1899</v>
      </c>
      <c r="C998" s="2">
        <v>5</v>
      </c>
      <c r="D998" s="6" t="s">
        <v>90</v>
      </c>
      <c r="E998" s="6" t="s">
        <v>564</v>
      </c>
      <c r="F998" s="7"/>
      <c r="G998" s="2" t="s">
        <v>1749</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1900</v>
      </c>
      <c r="C999" s="2">
        <v>6</v>
      </c>
      <c r="D999" s="6" t="s">
        <v>100</v>
      </c>
      <c r="E999" s="6" t="s">
        <v>210</v>
      </c>
      <c r="F999" s="7"/>
      <c r="G999" s="2" t="s">
        <v>1749</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1900</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1901</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1902</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1838</v>
      </c>
      <c r="T1002" s="7"/>
      <c r="U1002" s="7"/>
      <c r="V1002" s="7"/>
      <c r="W1002" s="2" t="s">
        <v>54</v>
      </c>
      <c r="X1002" s="6" t="s">
        <v>86</v>
      </c>
      <c r="Y1002" s="6"/>
    </row>
    <row r="1003" spans="1:25" x14ac:dyDescent="0.15">
      <c r="A1003" s="4">
        <v>42418</v>
      </c>
      <c r="B1003" s="5" t="s">
        <v>1903</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1904</v>
      </c>
      <c r="T1003" s="7"/>
      <c r="U1003" s="7"/>
      <c r="V1003" s="7"/>
      <c r="W1003" s="2" t="s">
        <v>54</v>
      </c>
      <c r="X1003" s="6" t="s">
        <v>49</v>
      </c>
      <c r="Y1003" s="6"/>
    </row>
    <row r="1004" spans="1:25" x14ac:dyDescent="0.15">
      <c r="A1004" s="4">
        <v>42418</v>
      </c>
      <c r="B1004" s="5" t="s">
        <v>1903</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1904</v>
      </c>
      <c r="T1004" s="7"/>
      <c r="U1004" s="7"/>
      <c r="V1004" s="7"/>
      <c r="W1004" s="2" t="s">
        <v>54</v>
      </c>
      <c r="X1004" s="6" t="s">
        <v>49</v>
      </c>
      <c r="Y1004" s="6"/>
    </row>
    <row r="1005" spans="1:25" x14ac:dyDescent="0.15">
      <c r="A1005" s="4">
        <v>42418</v>
      </c>
      <c r="B1005" s="5" t="s">
        <v>1905</v>
      </c>
      <c r="C1005" s="2">
        <v>10</v>
      </c>
      <c r="D1005" s="6" t="s">
        <v>647</v>
      </c>
      <c r="E1005" s="6" t="s">
        <v>112</v>
      </c>
      <c r="F1005" s="7"/>
      <c r="G1005" s="2" t="s">
        <v>1114</v>
      </c>
      <c r="H1005" s="2" t="s">
        <v>44</v>
      </c>
      <c r="I1005" s="2" t="s">
        <v>53</v>
      </c>
      <c r="J1005" s="6" t="s">
        <v>55</v>
      </c>
      <c r="K1005" s="2" t="s">
        <v>66</v>
      </c>
      <c r="L1005" s="2">
        <v>1</v>
      </c>
      <c r="M1005" s="2">
        <v>480</v>
      </c>
      <c r="N1005" s="2">
        <v>480</v>
      </c>
      <c r="O1005" s="12">
        <v>1</v>
      </c>
      <c r="P1005" s="7"/>
      <c r="Q1005" s="7"/>
      <c r="R1005" s="14" t="s">
        <v>142</v>
      </c>
      <c r="S1005" s="2" t="s">
        <v>1906</v>
      </c>
      <c r="T1005" s="2">
        <v>18601232433</v>
      </c>
      <c r="U1005" s="2" t="s">
        <v>251</v>
      </c>
      <c r="V1005" s="7"/>
      <c r="W1005" s="2" t="s">
        <v>54</v>
      </c>
      <c r="X1005" s="6" t="s">
        <v>86</v>
      </c>
      <c r="Y1005" s="6"/>
    </row>
    <row r="1006" spans="1:25" x14ac:dyDescent="0.15">
      <c r="A1006" s="4">
        <v>42418</v>
      </c>
      <c r="B1006" s="5" t="s">
        <v>1907</v>
      </c>
      <c r="C1006" s="2">
        <v>11</v>
      </c>
      <c r="D1006" s="6" t="s">
        <v>111</v>
      </c>
      <c r="E1006" s="6" t="s">
        <v>112</v>
      </c>
      <c r="F1006" s="7"/>
      <c r="G1006" s="2" t="s">
        <v>1114</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1908</v>
      </c>
      <c r="C1007" s="2">
        <v>12</v>
      </c>
      <c r="D1007" s="6" t="s">
        <v>59</v>
      </c>
      <c r="E1007" s="6" t="s">
        <v>246</v>
      </c>
      <c r="F1007" s="7"/>
      <c r="G1007" s="2" t="s">
        <v>847</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1909</v>
      </c>
      <c r="C1008" s="2">
        <v>13</v>
      </c>
      <c r="D1008" s="6" t="s">
        <v>64</v>
      </c>
      <c r="E1008" s="6" t="s">
        <v>101</v>
      </c>
      <c r="F1008" s="2" t="s">
        <v>1875</v>
      </c>
      <c r="G1008" s="7"/>
      <c r="H1008" s="2" t="s">
        <v>44</v>
      </c>
      <c r="I1008" s="2" t="s">
        <v>1876</v>
      </c>
      <c r="J1008" s="6" t="s">
        <v>45</v>
      </c>
      <c r="K1008" s="2" t="s">
        <v>64</v>
      </c>
      <c r="L1008" s="2">
        <v>1</v>
      </c>
      <c r="M1008" s="2">
        <v>4780</v>
      </c>
      <c r="N1008" s="2">
        <v>2868</v>
      </c>
      <c r="O1008" s="12">
        <v>0.6</v>
      </c>
      <c r="P1008" s="7"/>
      <c r="Q1008" s="7"/>
      <c r="R1008" s="14" t="s">
        <v>256</v>
      </c>
      <c r="S1008" s="2" t="s">
        <v>1910</v>
      </c>
      <c r="T1008" s="7"/>
      <c r="U1008" s="7"/>
      <c r="V1008" s="7"/>
      <c r="W1008" s="2" t="s">
        <v>54</v>
      </c>
      <c r="X1008" s="6" t="s">
        <v>78</v>
      </c>
      <c r="Y1008" s="6"/>
    </row>
    <row r="1009" spans="1:31" x14ac:dyDescent="0.15">
      <c r="A1009" s="4">
        <v>42418</v>
      </c>
      <c r="B1009" s="5" t="s">
        <v>1911</v>
      </c>
      <c r="C1009" s="2">
        <v>14</v>
      </c>
      <c r="D1009" s="6" t="s">
        <v>83</v>
      </c>
      <c r="E1009" s="6" t="s">
        <v>79</v>
      </c>
      <c r="F1009" s="2" t="s">
        <v>1463</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x14ac:dyDescent="0.15">
      <c r="A1010" s="4">
        <v>42418</v>
      </c>
      <c r="B1010" s="5" t="s">
        <v>1912</v>
      </c>
      <c r="C1010" s="2">
        <v>15</v>
      </c>
      <c r="D1010" s="6" t="s">
        <v>122</v>
      </c>
      <c r="E1010" s="6" t="s">
        <v>123</v>
      </c>
      <c r="F1010" s="2" t="s">
        <v>1913</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x14ac:dyDescent="0.15">
      <c r="A1011" s="4">
        <v>42418</v>
      </c>
      <c r="B1011" s="5" t="s">
        <v>1912</v>
      </c>
      <c r="C1011" s="2">
        <v>15</v>
      </c>
      <c r="D1011" s="6" t="s">
        <v>122</v>
      </c>
      <c r="E1011" s="6" t="s">
        <v>123</v>
      </c>
      <c r="F1011" s="2" t="s">
        <v>1914</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x14ac:dyDescent="0.15">
      <c r="A1012" s="4">
        <v>42418</v>
      </c>
      <c r="B1012" s="5" t="s">
        <v>1912</v>
      </c>
      <c r="C1012" s="2">
        <v>15</v>
      </c>
      <c r="D1012" s="6" t="s">
        <v>138</v>
      </c>
      <c r="E1012" s="6" t="s">
        <v>957</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x14ac:dyDescent="0.15">
      <c r="A1013" s="4">
        <v>42419</v>
      </c>
      <c r="B1013" s="5" t="s">
        <v>1915</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1916</v>
      </c>
      <c r="T1013" s="2">
        <v>18611389798</v>
      </c>
      <c r="U1013" s="7"/>
      <c r="V1013" s="7"/>
      <c r="W1013" s="2" t="s">
        <v>54</v>
      </c>
      <c r="X1013" s="6" t="s">
        <v>86</v>
      </c>
      <c r="Y1013" s="6"/>
      <c r="Z1013" s="7"/>
      <c r="AA1013" s="7"/>
      <c r="AB1013" s="7"/>
      <c r="AC1013" s="7"/>
      <c r="AD1013" s="7"/>
      <c r="AE1013" s="7"/>
    </row>
    <row r="1014" spans="1:31" x14ac:dyDescent="0.15">
      <c r="A1014" s="4">
        <v>42419</v>
      </c>
      <c r="B1014" s="5" t="s">
        <v>1917</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1918</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1919</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1920</v>
      </c>
      <c r="T1016" s="7"/>
      <c r="U1016" s="7"/>
      <c r="V1016" s="7"/>
      <c r="W1016" s="2" t="s">
        <v>54</v>
      </c>
      <c r="X1016" s="6" t="s">
        <v>49</v>
      </c>
      <c r="Y1016" s="6"/>
      <c r="Z1016" s="7"/>
      <c r="AA1016" s="7"/>
      <c r="AB1016" s="7"/>
      <c r="AC1016" s="7"/>
      <c r="AD1016" s="7"/>
      <c r="AE1016" s="7"/>
    </row>
    <row r="1017" spans="1:31" x14ac:dyDescent="0.15">
      <c r="A1017" s="4">
        <v>42419</v>
      </c>
      <c r="B1017" s="5" t="s">
        <v>1921</v>
      </c>
      <c r="C1017" s="2">
        <v>5</v>
      </c>
      <c r="D1017" s="6" t="s">
        <v>50</v>
      </c>
      <c r="E1017" s="6" t="s">
        <v>1540</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1922</v>
      </c>
      <c r="C1018" s="2">
        <v>6</v>
      </c>
      <c r="D1018" s="6" t="s">
        <v>64</v>
      </c>
      <c r="E1018" s="6" t="s">
        <v>101</v>
      </c>
      <c r="F1018" s="2" t="s">
        <v>1923</v>
      </c>
      <c r="G1018" s="2" t="s">
        <v>80</v>
      </c>
      <c r="H1018" s="2" t="s">
        <v>62</v>
      </c>
      <c r="I1018" s="2" t="s">
        <v>125</v>
      </c>
      <c r="J1018" s="6" t="s">
        <v>45</v>
      </c>
      <c r="K1018" s="2" t="s">
        <v>64</v>
      </c>
      <c r="L1018" s="2">
        <v>1</v>
      </c>
      <c r="M1018" s="2">
        <v>5580</v>
      </c>
      <c r="N1018" s="2">
        <v>3348</v>
      </c>
      <c r="O1018" s="12">
        <v>0.6</v>
      </c>
      <c r="P1018" s="7"/>
      <c r="Q1018" s="7"/>
      <c r="R1018" s="14" t="s">
        <v>65</v>
      </c>
      <c r="S1018" s="2" t="s">
        <v>1924</v>
      </c>
      <c r="T1018" s="7"/>
      <c r="U1018" s="7"/>
      <c r="V1018" s="7"/>
      <c r="W1018" s="2" t="s">
        <v>54</v>
      </c>
      <c r="X1018" s="6" t="s">
        <v>74</v>
      </c>
      <c r="Y1018" s="6"/>
      <c r="Z1018" s="7"/>
      <c r="AA1018" s="7"/>
      <c r="AB1018" s="7"/>
      <c r="AC1018" s="7"/>
      <c r="AD1018" s="7"/>
      <c r="AE1018" s="7"/>
    </row>
    <row r="1019" spans="1:31" x14ac:dyDescent="0.15">
      <c r="A1019" s="4">
        <v>42419</v>
      </c>
      <c r="B1019" s="5" t="s">
        <v>1925</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1924</v>
      </c>
      <c r="T1019" s="7"/>
      <c r="U1019" s="7"/>
      <c r="V1019" s="7"/>
      <c r="W1019" s="2" t="s">
        <v>54</v>
      </c>
      <c r="X1019" s="6" t="s">
        <v>74</v>
      </c>
      <c r="Y1019" s="6"/>
      <c r="Z1019" s="7"/>
      <c r="AA1019" s="7"/>
      <c r="AB1019" s="7"/>
      <c r="AC1019" s="7"/>
      <c r="AD1019" s="7"/>
      <c r="AE1019" s="7"/>
    </row>
    <row r="1020" spans="1:31" x14ac:dyDescent="0.15">
      <c r="A1020" s="4">
        <v>42419</v>
      </c>
      <c r="B1020" s="5" t="s">
        <v>1925</v>
      </c>
      <c r="C1020" s="2">
        <v>7</v>
      </c>
      <c r="D1020" s="6" t="s">
        <v>83</v>
      </c>
      <c r="E1020" s="6"/>
      <c r="F1020" s="2" t="s">
        <v>1926</v>
      </c>
      <c r="G1020" s="2" t="s">
        <v>187</v>
      </c>
      <c r="H1020" s="2" t="s">
        <v>44</v>
      </c>
      <c r="I1020" s="2">
        <v>43</v>
      </c>
      <c r="J1020" s="6" t="s">
        <v>45</v>
      </c>
      <c r="K1020" s="2" t="s">
        <v>64</v>
      </c>
      <c r="L1020" s="2">
        <v>1</v>
      </c>
      <c r="M1020" s="2">
        <v>1800</v>
      </c>
      <c r="N1020" s="2">
        <v>1080</v>
      </c>
      <c r="O1020" s="12">
        <v>0.6</v>
      </c>
      <c r="P1020" s="7"/>
      <c r="Q1020" s="7"/>
      <c r="R1020" s="14" t="s">
        <v>65</v>
      </c>
      <c r="S1020" s="2" t="s">
        <v>1924</v>
      </c>
      <c r="T1020" s="7"/>
      <c r="U1020" s="7"/>
      <c r="V1020" s="7"/>
      <c r="W1020" s="2" t="s">
        <v>54</v>
      </c>
      <c r="X1020" s="6" t="s">
        <v>74</v>
      </c>
      <c r="Y1020" s="6"/>
      <c r="Z1020" s="7"/>
      <c r="AA1020" s="7"/>
      <c r="AB1020" s="7"/>
      <c r="AC1020" s="7"/>
      <c r="AD1020" s="7"/>
      <c r="AE1020" s="7"/>
    </row>
    <row r="1021" spans="1:31" x14ac:dyDescent="0.15">
      <c r="A1021" s="4">
        <v>42419</v>
      </c>
      <c r="B1021" s="5" t="s">
        <v>1925</v>
      </c>
      <c r="C1021" s="2">
        <v>7</v>
      </c>
      <c r="D1021" s="6" t="s">
        <v>90</v>
      </c>
      <c r="E1021" s="6" t="s">
        <v>91</v>
      </c>
      <c r="F1021" s="2" t="s">
        <v>1927</v>
      </c>
      <c r="G1021" s="2" t="s">
        <v>926</v>
      </c>
      <c r="H1021" s="2" t="s">
        <v>44</v>
      </c>
      <c r="I1021" s="2" t="s">
        <v>72</v>
      </c>
      <c r="J1021" s="6" t="s">
        <v>45</v>
      </c>
      <c r="K1021" s="2" t="s">
        <v>64</v>
      </c>
      <c r="L1021" s="2">
        <v>1</v>
      </c>
      <c r="M1021" s="2">
        <v>1760</v>
      </c>
      <c r="N1021" s="2">
        <v>1056</v>
      </c>
      <c r="O1021" s="12">
        <v>0.6</v>
      </c>
      <c r="P1021" s="7"/>
      <c r="Q1021" s="7"/>
      <c r="R1021" s="14" t="s">
        <v>65</v>
      </c>
      <c r="S1021" s="2" t="s">
        <v>1924</v>
      </c>
      <c r="T1021" s="7"/>
      <c r="U1021" s="7"/>
      <c r="V1021" s="7"/>
      <c r="W1021" s="2" t="s">
        <v>54</v>
      </c>
      <c r="X1021" s="6" t="s">
        <v>74</v>
      </c>
      <c r="Y1021" s="6"/>
      <c r="Z1021" s="7"/>
      <c r="AA1021" s="7"/>
      <c r="AB1021" s="7"/>
      <c r="AC1021" s="7"/>
      <c r="AD1021" s="7"/>
      <c r="AE1021" s="7"/>
    </row>
    <row r="1022" spans="1:31" x14ac:dyDescent="0.15">
      <c r="A1022" s="4">
        <v>42419</v>
      </c>
      <c r="B1022" s="5" t="s">
        <v>1928</v>
      </c>
      <c r="C1022" s="2">
        <v>8</v>
      </c>
      <c r="D1022" s="6" t="s">
        <v>75</v>
      </c>
      <c r="E1022" s="6" t="s">
        <v>76</v>
      </c>
      <c r="F1022" s="2" t="s">
        <v>77</v>
      </c>
      <c r="G1022" s="2" t="s">
        <v>282</v>
      </c>
      <c r="H1022" s="2" t="s">
        <v>44</v>
      </c>
      <c r="I1022" s="2" t="s">
        <v>53</v>
      </c>
      <c r="J1022" s="6" t="s">
        <v>45</v>
      </c>
      <c r="K1022" s="2" t="s">
        <v>66</v>
      </c>
      <c r="L1022" s="2">
        <v>1</v>
      </c>
      <c r="M1022" s="2">
        <v>820</v>
      </c>
      <c r="N1022" s="2">
        <v>574</v>
      </c>
      <c r="O1022" s="12">
        <v>0.7</v>
      </c>
      <c r="P1022" s="7"/>
      <c r="Q1022" s="7"/>
      <c r="R1022" s="14" t="s">
        <v>113</v>
      </c>
      <c r="S1022" s="2" t="s">
        <v>289</v>
      </c>
      <c r="T1022" s="7"/>
      <c r="U1022" s="7"/>
      <c r="V1022" s="7"/>
      <c r="W1022" s="2" t="s">
        <v>54</v>
      </c>
      <c r="X1022" s="6" t="s">
        <v>86</v>
      </c>
      <c r="Y1022" s="6"/>
      <c r="Z1022" s="7"/>
      <c r="AA1022" s="7"/>
      <c r="AB1022" s="7"/>
      <c r="AC1022" s="7"/>
      <c r="AD1022" s="7"/>
      <c r="AE1022" s="7"/>
    </row>
    <row r="1023" spans="1:31" x14ac:dyDescent="0.15">
      <c r="A1023" s="4">
        <v>42419</v>
      </c>
      <c r="B1023" s="5" t="s">
        <v>1929</v>
      </c>
      <c r="C1023" s="2">
        <v>9</v>
      </c>
      <c r="D1023" s="6" t="s">
        <v>647</v>
      </c>
      <c r="E1023" s="6" t="s">
        <v>112</v>
      </c>
      <c r="F1023" s="7"/>
      <c r="G1023" s="2" t="s">
        <v>1114</v>
      </c>
      <c r="H1023" s="2" t="s">
        <v>44</v>
      </c>
      <c r="I1023" s="2" t="s">
        <v>53</v>
      </c>
      <c r="J1023" s="6" t="s">
        <v>45</v>
      </c>
      <c r="K1023" s="2" t="s">
        <v>66</v>
      </c>
      <c r="L1023" s="2">
        <v>1</v>
      </c>
      <c r="M1023" s="2">
        <v>480</v>
      </c>
      <c r="N1023" s="2">
        <v>480</v>
      </c>
      <c r="O1023" s="12">
        <v>1</v>
      </c>
      <c r="P1023" s="7"/>
      <c r="Q1023" s="7"/>
      <c r="R1023" s="14" t="s">
        <v>113</v>
      </c>
      <c r="S1023" s="2" t="s">
        <v>1027</v>
      </c>
      <c r="T1023" s="7"/>
      <c r="U1023" s="7"/>
      <c r="V1023" s="7"/>
      <c r="W1023" s="2" t="s">
        <v>54</v>
      </c>
      <c r="X1023" s="6" t="s">
        <v>257</v>
      </c>
      <c r="Y1023" s="6"/>
      <c r="Z1023" s="7"/>
      <c r="AA1023" s="7"/>
      <c r="AB1023" s="7"/>
      <c r="AC1023" s="7"/>
      <c r="AD1023" s="7"/>
      <c r="AE1023" s="7"/>
    </row>
    <row r="1024" spans="1:31" x14ac:dyDescent="0.15">
      <c r="A1024" s="4">
        <v>42419</v>
      </c>
      <c r="B1024" s="5" t="s">
        <v>1929</v>
      </c>
      <c r="C1024" s="2">
        <v>9</v>
      </c>
      <c r="D1024" s="6" t="s">
        <v>111</v>
      </c>
      <c r="E1024" s="6" t="s">
        <v>112</v>
      </c>
      <c r="F1024" s="7"/>
      <c r="G1024" s="2" t="s">
        <v>1114</v>
      </c>
      <c r="H1024" s="2" t="s">
        <v>44</v>
      </c>
      <c r="I1024" s="2" t="s">
        <v>170</v>
      </c>
      <c r="J1024" s="6" t="s">
        <v>45</v>
      </c>
      <c r="K1024" s="2" t="s">
        <v>66</v>
      </c>
      <c r="L1024" s="2">
        <v>1</v>
      </c>
      <c r="M1024" s="2">
        <v>320</v>
      </c>
      <c r="N1024" s="2">
        <v>320</v>
      </c>
      <c r="O1024" s="12">
        <v>1</v>
      </c>
      <c r="P1024" s="7"/>
      <c r="Q1024" s="7"/>
      <c r="R1024" s="14" t="s">
        <v>113</v>
      </c>
      <c r="S1024" s="2" t="s">
        <v>1027</v>
      </c>
      <c r="T1024" s="7"/>
      <c r="U1024" s="7"/>
      <c r="V1024" s="7"/>
      <c r="W1024" s="2" t="s">
        <v>54</v>
      </c>
      <c r="X1024" s="6" t="s">
        <v>257</v>
      </c>
      <c r="Y1024" s="6"/>
      <c r="Z1024" s="7"/>
      <c r="AA1024" s="7"/>
      <c r="AB1024" s="7"/>
      <c r="AC1024" s="7"/>
      <c r="AD1024" s="7"/>
      <c r="AE1024" s="7"/>
    </row>
    <row r="1025" spans="1:31" x14ac:dyDescent="0.15">
      <c r="A1025" s="4">
        <v>42419</v>
      </c>
      <c r="B1025" s="5" t="s">
        <v>1929</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1027</v>
      </c>
      <c r="T1025" s="7"/>
      <c r="U1025" s="7"/>
      <c r="V1025" s="7"/>
      <c r="W1025" s="2" t="s">
        <v>54</v>
      </c>
      <c r="X1025" s="6" t="s">
        <v>257</v>
      </c>
      <c r="Y1025" s="6"/>
      <c r="Z1025" s="7"/>
      <c r="AA1025" s="7"/>
      <c r="AB1025" s="7"/>
      <c r="AC1025" s="7"/>
      <c r="AD1025" s="7"/>
      <c r="AE1025" s="7"/>
    </row>
    <row r="1026" spans="1:31" x14ac:dyDescent="0.15">
      <c r="A1026" s="4">
        <v>42420</v>
      </c>
      <c r="B1026" s="5" t="s">
        <v>1930</v>
      </c>
      <c r="C1026" s="2">
        <v>1</v>
      </c>
      <c r="D1026" s="6" t="s">
        <v>50</v>
      </c>
      <c r="E1026" s="6" t="s">
        <v>1540</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1931</v>
      </c>
      <c r="C1027" s="2">
        <v>2</v>
      </c>
      <c r="D1027" s="6" t="s">
        <v>910</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1932</v>
      </c>
      <c r="C1028" s="2">
        <v>3</v>
      </c>
      <c r="D1028" s="6" t="s">
        <v>90</v>
      </c>
      <c r="E1028" s="6" t="s">
        <v>93</v>
      </c>
      <c r="F1028" s="2" t="s">
        <v>247</v>
      </c>
      <c r="G1028" s="2" t="s">
        <v>283</v>
      </c>
      <c r="H1028" s="2" t="s">
        <v>62</v>
      </c>
      <c r="I1028" s="2" t="s">
        <v>43</v>
      </c>
      <c r="J1028" s="6" t="s">
        <v>45</v>
      </c>
      <c r="K1028" s="2" t="s">
        <v>46</v>
      </c>
      <c r="L1028" s="2">
        <v>1</v>
      </c>
      <c r="M1028" s="2">
        <v>1860</v>
      </c>
      <c r="N1028" s="2">
        <v>1116</v>
      </c>
      <c r="O1028" s="12">
        <v>0.6</v>
      </c>
      <c r="P1028" s="7"/>
      <c r="Q1028" s="7"/>
      <c r="R1028" s="14" t="s">
        <v>113</v>
      </c>
      <c r="S1028" s="2" t="s">
        <v>1788</v>
      </c>
      <c r="T1028" s="7"/>
      <c r="U1028" s="7"/>
      <c r="V1028" s="7"/>
      <c r="W1028" s="2" t="s">
        <v>54</v>
      </c>
      <c r="X1028" s="6" t="s">
        <v>49</v>
      </c>
      <c r="Y1028" s="6"/>
      <c r="Z1028" s="2">
        <v>1090</v>
      </c>
      <c r="AA1028" s="2">
        <v>1007</v>
      </c>
      <c r="AB1028" s="7"/>
      <c r="AC1028" s="7"/>
      <c r="AD1028" s="7"/>
      <c r="AE1028" s="7"/>
    </row>
    <row r="1029" spans="1:31" x14ac:dyDescent="0.15">
      <c r="A1029" s="4">
        <v>42420</v>
      </c>
      <c r="B1029" s="5" t="s">
        <v>1933</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1710</v>
      </c>
      <c r="T1029" s="7"/>
      <c r="U1029" s="7"/>
      <c r="V1029" s="7"/>
      <c r="W1029" s="2" t="s">
        <v>54</v>
      </c>
      <c r="X1029" s="6" t="s">
        <v>49</v>
      </c>
      <c r="Y1029" s="6"/>
      <c r="Z1029" s="7"/>
      <c r="AA1029" s="7"/>
      <c r="AB1029" s="7"/>
      <c r="AC1029" s="7"/>
      <c r="AD1029" s="7"/>
      <c r="AE1029" s="7"/>
    </row>
    <row r="1030" spans="1:31" x14ac:dyDescent="0.15">
      <c r="A1030" s="4">
        <v>42420</v>
      </c>
      <c r="B1030" s="5" t="s">
        <v>1934</v>
      </c>
      <c r="C1030" s="2">
        <v>5</v>
      </c>
      <c r="D1030" s="6" t="s">
        <v>92</v>
      </c>
      <c r="E1030" s="6" t="s">
        <v>52</v>
      </c>
      <c r="F1030" s="2" t="s">
        <v>265</v>
      </c>
      <c r="G1030" s="2" t="s">
        <v>163</v>
      </c>
      <c r="H1030" s="2" t="s">
        <v>44</v>
      </c>
      <c r="I1030" s="2" t="s">
        <v>72</v>
      </c>
      <c r="J1030" s="6" t="s">
        <v>55</v>
      </c>
      <c r="K1030" s="2" t="s">
        <v>64</v>
      </c>
      <c r="L1030" s="2">
        <v>1</v>
      </c>
      <c r="M1030" s="2">
        <v>1290</v>
      </c>
      <c r="N1030" s="2">
        <v>300</v>
      </c>
      <c r="O1030" s="12">
        <v>0.232558139534884</v>
      </c>
      <c r="P1030" s="7"/>
      <c r="Q1030" s="7"/>
      <c r="R1030" s="14" t="s">
        <v>47</v>
      </c>
      <c r="S1030" s="2" t="s">
        <v>1935</v>
      </c>
      <c r="T1030" s="7"/>
      <c r="U1030" s="7"/>
      <c r="V1030" s="7"/>
      <c r="W1030" s="2" t="s">
        <v>54</v>
      </c>
      <c r="X1030" s="6" t="s">
        <v>78</v>
      </c>
      <c r="Y1030" s="6"/>
      <c r="Z1030" s="7"/>
      <c r="AA1030" s="7"/>
      <c r="AB1030" s="7"/>
      <c r="AC1030" s="7"/>
      <c r="AD1030" s="7"/>
      <c r="AE1030" s="7"/>
    </row>
    <row r="1031" spans="1:31" x14ac:dyDescent="0.15">
      <c r="A1031" s="4">
        <v>42420</v>
      </c>
      <c r="B1031" s="5" t="s">
        <v>1936</v>
      </c>
      <c r="C1031" s="2">
        <v>6</v>
      </c>
      <c r="D1031" s="6" t="s">
        <v>75</v>
      </c>
      <c r="E1031" s="6" t="s">
        <v>185</v>
      </c>
      <c r="F1031" s="2" t="s">
        <v>891</v>
      </c>
      <c r="G1031" s="2" t="s">
        <v>1937</v>
      </c>
      <c r="H1031" s="2" t="s">
        <v>44</v>
      </c>
      <c r="I1031" s="2" t="s">
        <v>53</v>
      </c>
      <c r="J1031" s="6" t="s">
        <v>63</v>
      </c>
      <c r="K1031" s="2" t="s">
        <v>66</v>
      </c>
      <c r="L1031" s="2">
        <v>1</v>
      </c>
      <c r="M1031" s="2">
        <v>680</v>
      </c>
      <c r="N1031" s="2">
        <v>680</v>
      </c>
      <c r="O1031" s="12">
        <v>1</v>
      </c>
      <c r="P1031" s="7"/>
      <c r="Q1031" s="7"/>
      <c r="R1031" s="14" t="s">
        <v>113</v>
      </c>
      <c r="S1031" s="2" t="s">
        <v>1706</v>
      </c>
      <c r="T1031" s="7"/>
      <c r="U1031" s="7"/>
      <c r="V1031" s="7"/>
      <c r="W1031" s="2" t="s">
        <v>54</v>
      </c>
      <c r="X1031" s="6" t="s">
        <v>86</v>
      </c>
      <c r="Y1031" s="6"/>
      <c r="Z1031" s="7"/>
      <c r="AA1031" s="7"/>
      <c r="AB1031" s="7"/>
      <c r="AC1031" s="7"/>
      <c r="AD1031" s="7"/>
      <c r="AE1031" s="7"/>
    </row>
    <row r="1032" spans="1:31" x14ac:dyDescent="0.15">
      <c r="A1032" s="4">
        <v>42420</v>
      </c>
      <c r="B1032" s="5" t="s">
        <v>1938</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1939</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1940</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1941</v>
      </c>
      <c r="C1035" s="2">
        <v>10</v>
      </c>
      <c r="D1035" s="6" t="s">
        <v>50</v>
      </c>
      <c r="E1035" s="6" t="s">
        <v>591</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1942</v>
      </c>
      <c r="C1036" s="2">
        <v>11</v>
      </c>
      <c r="D1036" s="6" t="s">
        <v>64</v>
      </c>
      <c r="E1036" s="6" t="s">
        <v>101</v>
      </c>
      <c r="F1036" s="2" t="s">
        <v>1075</v>
      </c>
      <c r="G1036" s="7"/>
      <c r="H1036" s="2" t="s">
        <v>44</v>
      </c>
      <c r="I1036" s="2" t="s">
        <v>129</v>
      </c>
      <c r="J1036" s="6" t="s">
        <v>45</v>
      </c>
      <c r="K1036" s="2" t="s">
        <v>64</v>
      </c>
      <c r="L1036" s="2">
        <v>1</v>
      </c>
      <c r="M1036" s="2">
        <v>4780</v>
      </c>
      <c r="N1036" s="2">
        <v>3107</v>
      </c>
      <c r="O1036" s="12">
        <v>0.65</v>
      </c>
      <c r="P1036" s="7"/>
      <c r="Q1036" s="7"/>
      <c r="R1036" s="14" t="s">
        <v>142</v>
      </c>
      <c r="S1036" s="2" t="s">
        <v>1697</v>
      </c>
      <c r="T1036" s="7"/>
      <c r="U1036" s="2" t="s">
        <v>1698</v>
      </c>
      <c r="V1036" s="7"/>
      <c r="W1036" s="2" t="s">
        <v>54</v>
      </c>
      <c r="X1036" s="6" t="s">
        <v>74</v>
      </c>
      <c r="Y1036" s="6"/>
      <c r="Z1036" s="7"/>
      <c r="AA1036" s="7"/>
      <c r="AB1036" s="7"/>
      <c r="AC1036" s="7"/>
      <c r="AD1036" s="7"/>
      <c r="AE1036" s="7"/>
    </row>
    <row r="1037" spans="1:31" x14ac:dyDescent="0.15">
      <c r="A1037" s="4">
        <v>42420</v>
      </c>
      <c r="B1037" s="5" t="s">
        <v>1942</v>
      </c>
      <c r="C1037" s="2">
        <v>11</v>
      </c>
      <c r="D1037" s="6" t="s">
        <v>102</v>
      </c>
      <c r="E1037" s="6" t="s">
        <v>130</v>
      </c>
      <c r="F1037" s="2" t="s">
        <v>1943</v>
      </c>
      <c r="G1037" s="2" t="s">
        <v>163</v>
      </c>
      <c r="H1037" s="2" t="s">
        <v>44</v>
      </c>
      <c r="I1037" s="2" t="s">
        <v>104</v>
      </c>
      <c r="J1037" s="6" t="s">
        <v>45</v>
      </c>
      <c r="K1037" s="2" t="s">
        <v>64</v>
      </c>
      <c r="L1037" s="2">
        <v>1</v>
      </c>
      <c r="M1037" s="2">
        <v>1790</v>
      </c>
      <c r="N1037" s="2">
        <v>1163</v>
      </c>
      <c r="O1037" s="12">
        <v>0.64972067039106096</v>
      </c>
      <c r="P1037" s="7"/>
      <c r="Q1037" s="7"/>
      <c r="R1037" s="14" t="s">
        <v>142</v>
      </c>
      <c r="S1037" s="2" t="s">
        <v>1697</v>
      </c>
      <c r="T1037" s="7"/>
      <c r="U1037" s="2" t="s">
        <v>1698</v>
      </c>
      <c r="V1037" s="7"/>
      <c r="W1037" s="2" t="s">
        <v>54</v>
      </c>
      <c r="X1037" s="6" t="s">
        <v>74</v>
      </c>
      <c r="Y1037" s="6"/>
      <c r="Z1037" s="7"/>
      <c r="AA1037" s="7"/>
      <c r="AB1037" s="7"/>
      <c r="AC1037" s="7"/>
      <c r="AD1037" s="7"/>
      <c r="AE1037" s="7"/>
    </row>
    <row r="1038" spans="1:31" x14ac:dyDescent="0.15">
      <c r="A1038" s="4">
        <v>42420</v>
      </c>
      <c r="B1038" s="5" t="s">
        <v>1944</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1945</v>
      </c>
      <c r="T1038" s="2">
        <v>13220138882</v>
      </c>
      <c r="U1038" s="2" t="s">
        <v>160</v>
      </c>
      <c r="V1038" s="7"/>
      <c r="W1038" s="2" t="s">
        <v>54</v>
      </c>
      <c r="X1038" s="6" t="s">
        <v>86</v>
      </c>
      <c r="Y1038" s="6"/>
      <c r="Z1038" s="7"/>
      <c r="AA1038" s="7"/>
      <c r="AB1038" s="7"/>
      <c r="AC1038" s="7"/>
      <c r="AD1038" s="7"/>
      <c r="AE1038" s="7"/>
    </row>
    <row r="1039" spans="1:31" x14ac:dyDescent="0.15">
      <c r="A1039" s="4">
        <v>42420</v>
      </c>
      <c r="B1039" s="5" t="s">
        <v>1944</v>
      </c>
      <c r="C1039" s="2">
        <v>12</v>
      </c>
      <c r="D1039" s="6" t="s">
        <v>75</v>
      </c>
      <c r="E1039" s="6" t="s">
        <v>76</v>
      </c>
      <c r="F1039" s="2" t="s">
        <v>77</v>
      </c>
      <c r="G1039" s="2" t="s">
        <v>1739</v>
      </c>
      <c r="H1039" s="2" t="s">
        <v>44</v>
      </c>
      <c r="I1039" s="2" t="s">
        <v>53</v>
      </c>
      <c r="J1039" s="6" t="s">
        <v>63</v>
      </c>
      <c r="K1039" s="2" t="s">
        <v>66</v>
      </c>
      <c r="L1039" s="2">
        <v>1</v>
      </c>
      <c r="M1039" s="2">
        <v>820</v>
      </c>
      <c r="N1039" s="2">
        <v>574</v>
      </c>
      <c r="O1039" s="12">
        <v>0.7</v>
      </c>
      <c r="P1039" s="7"/>
      <c r="Q1039" s="7"/>
      <c r="R1039" s="14" t="s">
        <v>142</v>
      </c>
      <c r="S1039" s="2" t="s">
        <v>1945</v>
      </c>
      <c r="T1039" s="7"/>
      <c r="U1039" s="2" t="s">
        <v>160</v>
      </c>
      <c r="V1039" s="7"/>
      <c r="W1039" s="2" t="s">
        <v>54</v>
      </c>
      <c r="X1039" s="6" t="s">
        <v>86</v>
      </c>
      <c r="Y1039" s="6"/>
      <c r="Z1039" s="7"/>
      <c r="AA1039" s="7"/>
      <c r="AB1039" s="7"/>
      <c r="AC1039" s="7"/>
      <c r="AD1039" s="7"/>
      <c r="AE1039" s="7"/>
    </row>
    <row r="1040" spans="1:31" x14ac:dyDescent="0.15">
      <c r="A1040" s="4">
        <v>42420</v>
      </c>
      <c r="B1040" s="5" t="s">
        <v>1946</v>
      </c>
      <c r="C1040" s="2">
        <v>13</v>
      </c>
      <c r="D1040" s="6" t="s">
        <v>90</v>
      </c>
      <c r="E1040" s="6" t="s">
        <v>567</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x14ac:dyDescent="0.15">
      <c r="A1041" s="4">
        <v>42420</v>
      </c>
      <c r="B1041" s="5" t="s">
        <v>1947</v>
      </c>
      <c r="C1041" s="2">
        <v>14</v>
      </c>
      <c r="D1041" s="6" t="s">
        <v>90</v>
      </c>
      <c r="E1041" s="6" t="s">
        <v>964</v>
      </c>
      <c r="F1041" s="2" t="s">
        <v>108</v>
      </c>
      <c r="G1041" s="2" t="s">
        <v>301</v>
      </c>
      <c r="H1041" s="2" t="s">
        <v>44</v>
      </c>
      <c r="I1041" s="2" t="s">
        <v>238</v>
      </c>
      <c r="J1041" s="6" t="s">
        <v>55</v>
      </c>
      <c r="K1041" s="2" t="s">
        <v>66</v>
      </c>
      <c r="L1041" s="2">
        <v>1</v>
      </c>
      <c r="M1041" s="2">
        <v>598</v>
      </c>
      <c r="N1041" s="2">
        <v>388</v>
      </c>
      <c r="O1041" s="12">
        <v>0.64882943143812699</v>
      </c>
      <c r="P1041" s="7"/>
      <c r="Q1041" s="7"/>
      <c r="R1041" s="14" t="s">
        <v>113</v>
      </c>
      <c r="S1041" s="2" t="s">
        <v>1945</v>
      </c>
      <c r="T1041" s="7"/>
      <c r="U1041" s="7"/>
      <c r="V1041" s="7"/>
      <c r="W1041" s="2" t="s">
        <v>54</v>
      </c>
      <c r="X1041" s="6" t="s">
        <v>86</v>
      </c>
      <c r="Y1041" s="6"/>
      <c r="Z1041" s="7"/>
      <c r="AA1041" s="7"/>
      <c r="AB1041" s="7"/>
      <c r="AC1041" s="7"/>
      <c r="AD1041" s="7"/>
      <c r="AE1041" s="7"/>
    </row>
    <row r="1042" spans="1:31" x14ac:dyDescent="0.15">
      <c r="A1042" s="4">
        <v>42420</v>
      </c>
      <c r="B1042" s="5" t="s">
        <v>1947</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1945</v>
      </c>
      <c r="T1042" s="7"/>
      <c r="U1042" s="7"/>
      <c r="V1042" s="7"/>
      <c r="W1042" s="2" t="s">
        <v>54</v>
      </c>
      <c r="X1042" s="6" t="s">
        <v>86</v>
      </c>
      <c r="Y1042" s="6"/>
      <c r="Z1042" s="7"/>
      <c r="AA1042" s="7"/>
      <c r="AB1042" s="7"/>
      <c r="AC1042" s="7"/>
      <c r="AD1042" s="7"/>
      <c r="AE1042" s="7"/>
    </row>
    <row r="1043" spans="1:31" x14ac:dyDescent="0.15">
      <c r="A1043" s="4">
        <v>42420</v>
      </c>
      <c r="B1043" s="5" t="s">
        <v>1948</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1948</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1948</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1949</v>
      </c>
      <c r="C1046" s="2">
        <v>16</v>
      </c>
      <c r="D1046" s="6" t="s">
        <v>90</v>
      </c>
      <c r="E1046" s="6" t="s">
        <v>964</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x14ac:dyDescent="0.15">
      <c r="A1047" s="4">
        <v>42420</v>
      </c>
      <c r="B1047" s="5" t="s">
        <v>1950</v>
      </c>
      <c r="C1047" s="2">
        <v>17</v>
      </c>
      <c r="D1047" s="6" t="s">
        <v>50</v>
      </c>
      <c r="E1047" s="6" t="s">
        <v>1540</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1951</v>
      </c>
      <c r="C1048" s="2">
        <v>1</v>
      </c>
      <c r="D1048" s="6" t="s">
        <v>75</v>
      </c>
      <c r="E1048" s="6" t="s">
        <v>185</v>
      </c>
      <c r="F1048" s="2" t="s">
        <v>879</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1952</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1953</v>
      </c>
      <c r="T1049" s="2">
        <v>18611720818</v>
      </c>
      <c r="U1049" s="2"/>
      <c r="V1049" s="2"/>
      <c r="W1049" s="2" t="s">
        <v>54</v>
      </c>
      <c r="X1049" s="6" t="s">
        <v>86</v>
      </c>
      <c r="Y1049" s="6"/>
      <c r="Z1049" s="2"/>
      <c r="AA1049" s="2"/>
      <c r="AB1049" s="15"/>
      <c r="AC1049" s="2"/>
      <c r="AD1049" s="2"/>
      <c r="AE1049" s="2"/>
    </row>
    <row r="1050" spans="1:31" x14ac:dyDescent="0.15">
      <c r="A1050" s="4">
        <v>42421</v>
      </c>
      <c r="B1050" s="5" t="s">
        <v>1952</v>
      </c>
      <c r="C1050" s="2">
        <v>2</v>
      </c>
      <c r="D1050" s="6" t="s">
        <v>647</v>
      </c>
      <c r="E1050" s="6" t="s">
        <v>112</v>
      </c>
      <c r="F1050" s="7"/>
      <c r="G1050" s="2" t="s">
        <v>1114</v>
      </c>
      <c r="H1050" s="2" t="s">
        <v>44</v>
      </c>
      <c r="I1050" s="2" t="s">
        <v>53</v>
      </c>
      <c r="J1050" s="6" t="s">
        <v>45</v>
      </c>
      <c r="K1050" s="2" t="s">
        <v>64</v>
      </c>
      <c r="L1050" s="2">
        <v>1</v>
      </c>
      <c r="M1050" s="2">
        <v>480</v>
      </c>
      <c r="N1050" s="2">
        <v>480</v>
      </c>
      <c r="O1050" s="12">
        <v>1</v>
      </c>
      <c r="P1050" s="7"/>
      <c r="Q1050" s="7"/>
      <c r="R1050" s="14" t="s">
        <v>65</v>
      </c>
      <c r="S1050" s="2" t="s">
        <v>1953</v>
      </c>
      <c r="T1050" s="7"/>
      <c r="U1050" s="7"/>
      <c r="V1050" s="7"/>
      <c r="W1050" s="2" t="s">
        <v>54</v>
      </c>
      <c r="X1050" s="6" t="s">
        <v>86</v>
      </c>
      <c r="Y1050" s="6"/>
      <c r="Z1050" s="7"/>
      <c r="AA1050" s="7"/>
      <c r="AB1050" s="7"/>
      <c r="AC1050" s="7"/>
      <c r="AD1050" s="7"/>
      <c r="AE1050" s="7"/>
    </row>
    <row r="1051" spans="1:31" x14ac:dyDescent="0.15">
      <c r="A1051" s="4">
        <v>42421</v>
      </c>
      <c r="B1051" s="5" t="s">
        <v>1954</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1955</v>
      </c>
      <c r="C1052" s="2">
        <v>4</v>
      </c>
      <c r="D1052" s="6" t="s">
        <v>50</v>
      </c>
      <c r="E1052" s="6" t="s">
        <v>1540</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1956</v>
      </c>
      <c r="C1053" s="2">
        <v>5</v>
      </c>
      <c r="D1053" s="6" t="s">
        <v>66</v>
      </c>
      <c r="E1053" s="6" t="s">
        <v>144</v>
      </c>
      <c r="F1053" s="2" t="s">
        <v>1083</v>
      </c>
      <c r="G1053" s="2" t="s">
        <v>147</v>
      </c>
      <c r="H1053" s="2" t="s">
        <v>44</v>
      </c>
      <c r="I1053" s="2" t="s">
        <v>1334</v>
      </c>
      <c r="J1053" s="6" t="s">
        <v>45</v>
      </c>
      <c r="K1053" s="2" t="s">
        <v>66</v>
      </c>
      <c r="L1053" s="2">
        <v>1</v>
      </c>
      <c r="M1053" s="2">
        <v>4150</v>
      </c>
      <c r="N1053" s="2">
        <v>2799</v>
      </c>
      <c r="O1053" s="12">
        <v>0.67445783132530102</v>
      </c>
      <c r="P1053" s="7"/>
      <c r="Q1053" s="7"/>
      <c r="R1053" s="14" t="s">
        <v>65</v>
      </c>
      <c r="S1053" s="2" t="s">
        <v>1957</v>
      </c>
      <c r="T1053" s="2">
        <v>18618330999</v>
      </c>
      <c r="U1053" s="7"/>
      <c r="V1053" s="7"/>
      <c r="W1053" s="2" t="s">
        <v>54</v>
      </c>
      <c r="X1053" s="6" t="s">
        <v>86</v>
      </c>
      <c r="Y1053" s="6"/>
      <c r="Z1053" s="7"/>
      <c r="AA1053" s="7"/>
      <c r="AB1053" s="7"/>
      <c r="AC1053" s="7"/>
      <c r="AD1053" s="7"/>
      <c r="AE1053" s="7"/>
    </row>
    <row r="1054" spans="1:31" x14ac:dyDescent="0.15">
      <c r="A1054" s="4">
        <v>42421</v>
      </c>
      <c r="B1054" s="5" t="s">
        <v>1956</v>
      </c>
      <c r="C1054" s="2">
        <v>5</v>
      </c>
      <c r="D1054" s="6" t="s">
        <v>143</v>
      </c>
      <c r="E1054" s="6" t="s">
        <v>144</v>
      </c>
      <c r="F1054" s="2" t="s">
        <v>845</v>
      </c>
      <c r="G1054" s="2" t="s">
        <v>163</v>
      </c>
      <c r="H1054" s="2" t="s">
        <v>44</v>
      </c>
      <c r="I1054" s="2">
        <v>28</v>
      </c>
      <c r="J1054" s="6" t="s">
        <v>45</v>
      </c>
      <c r="K1054" s="2" t="s">
        <v>66</v>
      </c>
      <c r="L1054" s="2">
        <v>1</v>
      </c>
      <c r="M1054" s="2">
        <v>1800</v>
      </c>
      <c r="N1054" s="2">
        <v>1200</v>
      </c>
      <c r="O1054" s="12">
        <v>0.66666666666666696</v>
      </c>
      <c r="P1054" s="7"/>
      <c r="Q1054" s="7"/>
      <c r="R1054" s="14" t="s">
        <v>65</v>
      </c>
      <c r="S1054" s="2" t="s">
        <v>1957</v>
      </c>
      <c r="T1054" s="7"/>
      <c r="U1054" s="7"/>
      <c r="V1054" s="7"/>
      <c r="W1054" s="2" t="s">
        <v>54</v>
      </c>
      <c r="X1054" s="6" t="s">
        <v>86</v>
      </c>
      <c r="Y1054" s="6"/>
      <c r="Z1054" s="7"/>
      <c r="AA1054" s="7"/>
      <c r="AB1054" s="7"/>
      <c r="AC1054" s="7"/>
      <c r="AD1054" s="7"/>
      <c r="AE1054" s="7"/>
    </row>
    <row r="1055" spans="1:31" x14ac:dyDescent="0.15">
      <c r="A1055" s="4">
        <v>42421</v>
      </c>
      <c r="B1055" s="5" t="s">
        <v>1956</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1957</v>
      </c>
      <c r="T1055" s="7"/>
      <c r="U1055" s="7"/>
      <c r="V1055" s="7"/>
      <c r="W1055" s="2" t="s">
        <v>54</v>
      </c>
      <c r="X1055" s="6" t="s">
        <v>86</v>
      </c>
      <c r="Y1055" s="6"/>
      <c r="Z1055" s="7"/>
      <c r="AA1055" s="7"/>
      <c r="AB1055" s="7"/>
      <c r="AC1055" s="7"/>
      <c r="AD1055" s="7"/>
      <c r="AE1055" s="7"/>
    </row>
    <row r="1056" spans="1:31" x14ac:dyDescent="0.15">
      <c r="A1056" s="4">
        <v>42421</v>
      </c>
      <c r="B1056" s="5" t="s">
        <v>1956</v>
      </c>
      <c r="C1056" s="2">
        <v>5</v>
      </c>
      <c r="D1056" s="6" t="s">
        <v>146</v>
      </c>
      <c r="E1056" s="6" t="s">
        <v>474</v>
      </c>
      <c r="F1056" s="7"/>
      <c r="G1056" s="2" t="s">
        <v>147</v>
      </c>
      <c r="H1056" s="2" t="s">
        <v>44</v>
      </c>
      <c r="I1056" s="2" t="s">
        <v>757</v>
      </c>
      <c r="J1056" s="6" t="s">
        <v>45</v>
      </c>
      <c r="K1056" s="2" t="s">
        <v>66</v>
      </c>
      <c r="L1056" s="2">
        <v>1</v>
      </c>
      <c r="M1056" s="2">
        <v>258</v>
      </c>
      <c r="N1056" s="2">
        <v>0</v>
      </c>
      <c r="O1056" s="12">
        <v>0</v>
      </c>
      <c r="P1056" s="7"/>
      <c r="Q1056" s="7"/>
      <c r="R1056" s="14" t="s">
        <v>65</v>
      </c>
      <c r="S1056" s="2" t="s">
        <v>1957</v>
      </c>
      <c r="T1056" s="7"/>
      <c r="U1056" s="7"/>
      <c r="V1056" s="7"/>
      <c r="W1056" s="2" t="s">
        <v>54</v>
      </c>
      <c r="X1056" s="6" t="s">
        <v>176</v>
      </c>
      <c r="Y1056" s="6"/>
      <c r="Z1056" s="7"/>
      <c r="AA1056" s="7"/>
      <c r="AB1056" s="7"/>
      <c r="AC1056" s="7"/>
      <c r="AD1056" s="7"/>
      <c r="AE1056" s="7"/>
    </row>
    <row r="1057" spans="1:31" x14ac:dyDescent="0.15">
      <c r="A1057" s="4">
        <v>42421</v>
      </c>
      <c r="B1057" s="5" t="s">
        <v>1958</v>
      </c>
      <c r="C1057" s="2">
        <v>6</v>
      </c>
      <c r="D1057" s="6" t="s">
        <v>90</v>
      </c>
      <c r="E1057" s="6" t="s">
        <v>567</v>
      </c>
      <c r="F1057" s="7"/>
      <c r="G1057" s="2" t="s">
        <v>1749</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1959</v>
      </c>
      <c r="C1058" s="2">
        <v>7</v>
      </c>
      <c r="D1058" s="6" t="s">
        <v>90</v>
      </c>
      <c r="E1058" s="6" t="s">
        <v>93</v>
      </c>
      <c r="F1058" s="2" t="s">
        <v>247</v>
      </c>
      <c r="G1058" s="2" t="s">
        <v>283</v>
      </c>
      <c r="H1058" s="2" t="s">
        <v>62</v>
      </c>
      <c r="I1058" s="2" t="s">
        <v>72</v>
      </c>
      <c r="J1058" s="6" t="s">
        <v>45</v>
      </c>
      <c r="K1058" s="2" t="s">
        <v>64</v>
      </c>
      <c r="L1058" s="2">
        <v>1</v>
      </c>
      <c r="M1058" s="2">
        <v>1860</v>
      </c>
      <c r="N1058" s="2">
        <v>1116</v>
      </c>
      <c r="O1058" s="12">
        <v>0.6</v>
      </c>
      <c r="P1058" s="7"/>
      <c r="Q1058" s="7"/>
      <c r="R1058" s="14" t="s">
        <v>47</v>
      </c>
      <c r="S1058" s="2" t="s">
        <v>1935</v>
      </c>
      <c r="T1058" s="7"/>
      <c r="U1058" s="7"/>
      <c r="V1058" s="7"/>
      <c r="W1058" s="2" t="s">
        <v>54</v>
      </c>
      <c r="X1058" s="6" t="s">
        <v>78</v>
      </c>
      <c r="Y1058" s="6"/>
      <c r="Z1058" s="7"/>
      <c r="AA1058" s="7"/>
      <c r="AB1058" s="7"/>
      <c r="AC1058" s="7"/>
      <c r="AD1058" s="7"/>
      <c r="AE1058" s="7"/>
    </row>
    <row r="1059" spans="1:31" x14ac:dyDescent="0.15">
      <c r="A1059" s="4">
        <v>42421</v>
      </c>
      <c r="B1059" s="5" t="s">
        <v>1960</v>
      </c>
      <c r="C1059" s="2">
        <v>8</v>
      </c>
      <c r="D1059" s="6" t="s">
        <v>90</v>
      </c>
      <c r="E1059" s="6" t="s">
        <v>91</v>
      </c>
      <c r="F1059" s="2" t="s">
        <v>1961</v>
      </c>
      <c r="G1059" s="2" t="s">
        <v>286</v>
      </c>
      <c r="H1059" s="2" t="s">
        <v>44</v>
      </c>
      <c r="I1059" s="2" t="s">
        <v>180</v>
      </c>
      <c r="J1059" s="6" t="s">
        <v>45</v>
      </c>
      <c r="K1059" s="2" t="s">
        <v>66</v>
      </c>
      <c r="L1059" s="2">
        <v>1</v>
      </c>
      <c r="M1059" s="2">
        <v>1390</v>
      </c>
      <c r="N1059" s="2">
        <v>834</v>
      </c>
      <c r="O1059" s="12">
        <v>0.6</v>
      </c>
      <c r="P1059" s="7"/>
      <c r="Q1059" s="7"/>
      <c r="R1059" s="14" t="s">
        <v>113</v>
      </c>
      <c r="S1059" s="2" t="s">
        <v>300</v>
      </c>
      <c r="T1059" s="7"/>
      <c r="U1059" s="7"/>
      <c r="V1059" s="7"/>
      <c r="W1059" s="2" t="s">
        <v>54</v>
      </c>
      <c r="X1059" s="6" t="s">
        <v>86</v>
      </c>
      <c r="Y1059" s="6"/>
      <c r="Z1059" s="7"/>
      <c r="AA1059" s="7"/>
      <c r="AB1059" s="7"/>
      <c r="AC1059" s="7"/>
      <c r="AD1059" s="7"/>
      <c r="AE1059" s="7"/>
    </row>
    <row r="1060" spans="1:31" x14ac:dyDescent="0.15">
      <c r="A1060" s="4">
        <v>42421</v>
      </c>
      <c r="B1060" s="5" t="s">
        <v>1960</v>
      </c>
      <c r="C1060" s="2">
        <v>8</v>
      </c>
      <c r="D1060" s="6" t="s">
        <v>143</v>
      </c>
      <c r="E1060" s="6" t="s">
        <v>120</v>
      </c>
      <c r="F1060" s="2" t="s">
        <v>866</v>
      </c>
      <c r="G1060" s="2" t="s">
        <v>163</v>
      </c>
      <c r="H1060" s="2" t="s">
        <v>44</v>
      </c>
      <c r="I1060" s="2">
        <v>27.5</v>
      </c>
      <c r="J1060" s="6" t="s">
        <v>45</v>
      </c>
      <c r="K1060" s="2" t="s">
        <v>66</v>
      </c>
      <c r="L1060" s="2">
        <v>1</v>
      </c>
      <c r="M1060" s="2">
        <v>4380</v>
      </c>
      <c r="N1060" s="2">
        <v>2628</v>
      </c>
      <c r="O1060" s="12">
        <v>0.6</v>
      </c>
      <c r="P1060" s="7"/>
      <c r="Q1060" s="7"/>
      <c r="R1060" s="14" t="s">
        <v>113</v>
      </c>
      <c r="S1060" s="2" t="s">
        <v>300</v>
      </c>
      <c r="T1060" s="7"/>
      <c r="U1060" s="7"/>
      <c r="V1060" s="7"/>
      <c r="W1060" s="2" t="s">
        <v>54</v>
      </c>
      <c r="X1060" s="6" t="s">
        <v>86</v>
      </c>
      <c r="Y1060" s="6"/>
      <c r="Z1060" s="7"/>
      <c r="AA1060" s="7"/>
      <c r="AB1060" s="7"/>
      <c r="AC1060" s="7"/>
      <c r="AD1060" s="7"/>
      <c r="AE1060" s="7"/>
    </row>
    <row r="1061" spans="1:31" x14ac:dyDescent="0.15">
      <c r="A1061" s="4">
        <v>42421</v>
      </c>
      <c r="B1061" s="5" t="s">
        <v>1960</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300</v>
      </c>
      <c r="T1061" s="2"/>
      <c r="U1061" s="2"/>
      <c r="V1061" s="2"/>
      <c r="W1061" s="2" t="s">
        <v>54</v>
      </c>
      <c r="X1061" s="6" t="s">
        <v>86</v>
      </c>
      <c r="Y1061" s="6"/>
      <c r="Z1061" s="2"/>
      <c r="AA1061" s="2"/>
      <c r="AB1061" s="15"/>
      <c r="AC1061" s="2"/>
      <c r="AD1061" s="2"/>
      <c r="AE1061" s="2"/>
    </row>
    <row r="1062" spans="1:31" x14ac:dyDescent="0.15">
      <c r="A1062" s="4">
        <v>42421</v>
      </c>
      <c r="B1062" s="5" t="s">
        <v>1960</v>
      </c>
      <c r="C1062" s="2">
        <v>8</v>
      </c>
      <c r="D1062" s="6" t="s">
        <v>146</v>
      </c>
      <c r="E1062" s="6" t="s">
        <v>101</v>
      </c>
      <c r="F1062" s="7"/>
      <c r="G1062" s="2" t="s">
        <v>262</v>
      </c>
      <c r="H1062" s="2" t="s">
        <v>62</v>
      </c>
      <c r="I1062" s="2" t="s">
        <v>148</v>
      </c>
      <c r="J1062" s="6" t="s">
        <v>45</v>
      </c>
      <c r="K1062" s="2" t="s">
        <v>66</v>
      </c>
      <c r="L1062" s="2">
        <v>1</v>
      </c>
      <c r="M1062" s="2">
        <v>480</v>
      </c>
      <c r="N1062" s="2">
        <v>336</v>
      </c>
      <c r="O1062" s="12">
        <v>0.7</v>
      </c>
      <c r="P1062" s="7"/>
      <c r="Q1062" s="7"/>
      <c r="R1062" s="14" t="s">
        <v>113</v>
      </c>
      <c r="S1062" s="2" t="s">
        <v>300</v>
      </c>
      <c r="T1062" s="7"/>
      <c r="U1062" s="7"/>
      <c r="V1062" s="7"/>
      <c r="W1062" s="2" t="s">
        <v>54</v>
      </c>
      <c r="X1062" s="6" t="s">
        <v>86</v>
      </c>
      <c r="Y1062" s="6"/>
      <c r="Z1062" s="7"/>
      <c r="AA1062" s="7"/>
      <c r="AB1062" s="7"/>
      <c r="AC1062" s="7"/>
      <c r="AD1062" s="7"/>
      <c r="AE1062" s="7"/>
    </row>
    <row r="1063" spans="1:31" x14ac:dyDescent="0.15">
      <c r="A1063" s="4">
        <v>42422</v>
      </c>
      <c r="B1063" s="5" t="s">
        <v>1962</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1963</v>
      </c>
      <c r="C1064" s="2">
        <v>2</v>
      </c>
      <c r="D1064" s="6" t="s">
        <v>87</v>
      </c>
      <c r="E1064" s="6" t="s">
        <v>41</v>
      </c>
      <c r="F1064" s="2" t="s">
        <v>1425</v>
      </c>
      <c r="G1064" s="2" t="s">
        <v>163</v>
      </c>
      <c r="H1064" s="2" t="s">
        <v>44</v>
      </c>
      <c r="I1064" s="2" t="s">
        <v>43</v>
      </c>
      <c r="J1064" s="6" t="s">
        <v>63</v>
      </c>
      <c r="K1064" s="2" t="s">
        <v>66</v>
      </c>
      <c r="L1064" s="2">
        <v>1</v>
      </c>
      <c r="M1064" s="2">
        <v>400</v>
      </c>
      <c r="N1064" s="2">
        <v>269</v>
      </c>
      <c r="O1064" s="12">
        <v>0.67249999999999999</v>
      </c>
      <c r="P1064" s="7"/>
      <c r="Q1064" s="7"/>
      <c r="R1064" s="14" t="s">
        <v>113</v>
      </c>
      <c r="S1064" s="2" t="s">
        <v>1964</v>
      </c>
      <c r="T1064" s="7"/>
      <c r="U1064" s="7"/>
      <c r="V1064" s="7"/>
      <c r="W1064" s="2" t="s">
        <v>54</v>
      </c>
      <c r="X1064" s="6" t="s">
        <v>78</v>
      </c>
      <c r="Y1064" s="6"/>
      <c r="Z1064" s="7"/>
      <c r="AA1064" s="7"/>
      <c r="AB1064" s="7"/>
      <c r="AC1064" s="7"/>
      <c r="AD1064" s="7"/>
      <c r="AE1064" s="2" t="s">
        <v>1056</v>
      </c>
    </row>
    <row r="1065" spans="1:31" x14ac:dyDescent="0.15">
      <c r="A1065" s="4">
        <v>42422</v>
      </c>
      <c r="B1065" s="5" t="s">
        <v>1963</v>
      </c>
      <c r="C1065" s="2">
        <v>2</v>
      </c>
      <c r="D1065" s="6" t="s">
        <v>138</v>
      </c>
      <c r="E1065" s="6" t="s">
        <v>41</v>
      </c>
      <c r="F1065" s="2" t="s">
        <v>987</v>
      </c>
      <c r="G1065" s="2" t="s">
        <v>163</v>
      </c>
      <c r="H1065" s="2" t="s">
        <v>44</v>
      </c>
      <c r="I1065" s="2" t="s">
        <v>43</v>
      </c>
      <c r="J1065" s="6" t="s">
        <v>63</v>
      </c>
      <c r="K1065" s="2" t="s">
        <v>66</v>
      </c>
      <c r="L1065" s="2">
        <v>1</v>
      </c>
      <c r="M1065" s="2">
        <v>270</v>
      </c>
      <c r="N1065" s="2">
        <v>200</v>
      </c>
      <c r="O1065" s="12">
        <v>0.74074074074074103</v>
      </c>
      <c r="P1065" s="7"/>
      <c r="Q1065" s="7"/>
      <c r="R1065" s="14" t="s">
        <v>113</v>
      </c>
      <c r="S1065" s="2" t="s">
        <v>1964</v>
      </c>
      <c r="T1065" s="7"/>
      <c r="U1065" s="7"/>
      <c r="V1065" s="7"/>
      <c r="W1065" s="2" t="s">
        <v>54</v>
      </c>
      <c r="X1065" s="6" t="s">
        <v>78</v>
      </c>
      <c r="Y1065" s="6"/>
      <c r="Z1065" s="7"/>
      <c r="AA1065" s="7"/>
      <c r="AB1065" s="7"/>
      <c r="AC1065" s="7"/>
      <c r="AD1065" s="7"/>
      <c r="AE1065" s="2" t="s">
        <v>1056</v>
      </c>
    </row>
    <row r="1066" spans="1:31" x14ac:dyDescent="0.15">
      <c r="A1066" s="4">
        <v>42422</v>
      </c>
      <c r="B1066" s="5" t="s">
        <v>1965</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1966</v>
      </c>
      <c r="C1067" s="2">
        <v>4</v>
      </c>
      <c r="D1067" s="6" t="s">
        <v>284</v>
      </c>
      <c r="E1067" s="6"/>
      <c r="F1067" s="2" t="s">
        <v>862</v>
      </c>
      <c r="G1067" s="2" t="s">
        <v>163</v>
      </c>
      <c r="H1067" s="2" t="s">
        <v>44</v>
      </c>
      <c r="I1067" s="2" t="s">
        <v>243</v>
      </c>
      <c r="J1067" s="6" t="s">
        <v>63</v>
      </c>
      <c r="K1067" s="2" t="s">
        <v>66</v>
      </c>
      <c r="L1067" s="2">
        <v>1</v>
      </c>
      <c r="M1067" s="2">
        <v>500</v>
      </c>
      <c r="N1067" s="2">
        <v>500</v>
      </c>
      <c r="O1067" s="12">
        <v>1</v>
      </c>
      <c r="P1067" s="7"/>
      <c r="Q1067" s="7"/>
      <c r="R1067" s="14" t="s">
        <v>113</v>
      </c>
      <c r="S1067" s="2" t="s">
        <v>1131</v>
      </c>
      <c r="T1067" s="7"/>
      <c r="U1067" s="7"/>
      <c r="V1067" s="7"/>
      <c r="W1067" s="2" t="s">
        <v>54</v>
      </c>
      <c r="X1067" s="6" t="s">
        <v>1967</v>
      </c>
      <c r="Y1067" s="6"/>
      <c r="Z1067" s="7"/>
      <c r="AA1067" s="7"/>
      <c r="AB1067" s="7"/>
      <c r="AC1067" s="7"/>
      <c r="AD1067" s="7"/>
      <c r="AE1067" s="7"/>
    </row>
    <row r="1068" spans="1:31" x14ac:dyDescent="0.15">
      <c r="A1068" s="4">
        <v>42423</v>
      </c>
      <c r="B1068" s="5" t="s">
        <v>1968</v>
      </c>
      <c r="C1068" s="2">
        <v>1</v>
      </c>
      <c r="D1068" s="6" t="s">
        <v>90</v>
      </c>
      <c r="E1068" s="6" t="s">
        <v>91</v>
      </c>
      <c r="F1068" s="2" t="s">
        <v>1969</v>
      </c>
      <c r="G1068" s="2" t="s">
        <v>1970</v>
      </c>
      <c r="H1068" s="2" t="s">
        <v>44</v>
      </c>
      <c r="I1068" s="2" t="s">
        <v>72</v>
      </c>
      <c r="J1068" s="6" t="s">
        <v>45</v>
      </c>
      <c r="K1068" s="2" t="s">
        <v>64</v>
      </c>
      <c r="L1068" s="2">
        <v>1</v>
      </c>
      <c r="M1068" s="2">
        <v>1480</v>
      </c>
      <c r="N1068" s="2">
        <v>1000</v>
      </c>
      <c r="O1068" s="12">
        <v>0.67567567567567599</v>
      </c>
      <c r="P1068" s="7"/>
      <c r="Q1068" s="7"/>
      <c r="R1068" s="14" t="s">
        <v>65</v>
      </c>
      <c r="S1068" s="2" t="s">
        <v>1971</v>
      </c>
      <c r="T1068" s="2">
        <v>18610916031</v>
      </c>
      <c r="U1068" s="7"/>
      <c r="V1068" s="7"/>
      <c r="W1068" s="2" t="s">
        <v>54</v>
      </c>
      <c r="X1068" s="6" t="s">
        <v>74</v>
      </c>
      <c r="Y1068" s="6"/>
      <c r="Z1068" s="7"/>
      <c r="AA1068" s="7"/>
      <c r="AB1068" s="7"/>
      <c r="AC1068" s="7"/>
      <c r="AD1068" s="7"/>
      <c r="AE1068" s="7"/>
    </row>
    <row r="1069" spans="1:31" x14ac:dyDescent="0.15">
      <c r="A1069" s="4">
        <v>42423</v>
      </c>
      <c r="B1069" s="5" t="s">
        <v>1972</v>
      </c>
      <c r="C1069" s="2">
        <v>2</v>
      </c>
      <c r="D1069" s="6" t="s">
        <v>143</v>
      </c>
      <c r="E1069" s="6" t="s">
        <v>144</v>
      </c>
      <c r="F1069" s="2" t="s">
        <v>1973</v>
      </c>
      <c r="G1069" s="2" t="s">
        <v>187</v>
      </c>
      <c r="H1069" s="2" t="s">
        <v>181</v>
      </c>
      <c r="I1069" s="2">
        <v>27</v>
      </c>
      <c r="J1069" s="6" t="s">
        <v>45</v>
      </c>
      <c r="K1069" s="2" t="s">
        <v>66</v>
      </c>
      <c r="L1069" s="2">
        <v>1</v>
      </c>
      <c r="M1069" s="2">
        <v>4100</v>
      </c>
      <c r="N1069" s="2">
        <v>1800</v>
      </c>
      <c r="O1069" s="12">
        <v>0.439024390243902</v>
      </c>
      <c r="P1069" s="7"/>
      <c r="Q1069" s="7"/>
      <c r="R1069" s="14" t="s">
        <v>65</v>
      </c>
      <c r="S1069" s="2" t="s">
        <v>1974</v>
      </c>
      <c r="T1069" s="2">
        <v>13269352827</v>
      </c>
      <c r="U1069" s="7"/>
      <c r="V1069" s="7"/>
      <c r="W1069" s="2" t="s">
        <v>54</v>
      </c>
      <c r="X1069" s="6" t="s">
        <v>86</v>
      </c>
      <c r="Y1069" s="6"/>
      <c r="Z1069" s="7"/>
      <c r="AA1069" s="7"/>
      <c r="AB1069" s="7"/>
      <c r="AC1069" s="7"/>
      <c r="AD1069" s="7"/>
      <c r="AE1069" s="7"/>
    </row>
    <row r="1070" spans="1:31" x14ac:dyDescent="0.15">
      <c r="A1070" s="4">
        <v>42423</v>
      </c>
      <c r="B1070" s="5" t="s">
        <v>1975</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1976</v>
      </c>
      <c r="T1070" s="2">
        <v>13521263699</v>
      </c>
      <c r="U1070" s="7"/>
      <c r="V1070" s="7"/>
      <c r="W1070" s="2" t="s">
        <v>54</v>
      </c>
      <c r="X1070" s="6" t="s">
        <v>86</v>
      </c>
      <c r="Y1070" s="6"/>
      <c r="Z1070" s="7"/>
      <c r="AA1070" s="7"/>
      <c r="AB1070" s="7"/>
      <c r="AC1070" s="7"/>
      <c r="AD1070" s="7"/>
      <c r="AE1070" s="7"/>
    </row>
    <row r="1071" spans="1:31" x14ac:dyDescent="0.15">
      <c r="A1071" s="4">
        <v>42423</v>
      </c>
      <c r="B1071" s="5" t="s">
        <v>1977</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1978</v>
      </c>
      <c r="C1072" s="2">
        <v>5</v>
      </c>
      <c r="D1072" s="6" t="s">
        <v>284</v>
      </c>
      <c r="E1072" s="6"/>
      <c r="F1072" s="7"/>
      <c r="G1072" s="7"/>
      <c r="H1072" s="2" t="s">
        <v>44</v>
      </c>
      <c r="I1072" s="7"/>
      <c r="J1072" s="6" t="s">
        <v>63</v>
      </c>
      <c r="K1072" s="2" t="s">
        <v>66</v>
      </c>
      <c r="L1072" s="2">
        <v>1</v>
      </c>
      <c r="M1072" s="2">
        <v>500</v>
      </c>
      <c r="N1072" s="2">
        <v>500</v>
      </c>
      <c r="O1072" s="12">
        <v>1</v>
      </c>
      <c r="P1072" s="7"/>
      <c r="Q1072" s="7"/>
      <c r="R1072" s="14" t="s">
        <v>113</v>
      </c>
      <c r="S1072" s="2" t="s">
        <v>1979</v>
      </c>
      <c r="T1072" s="7"/>
      <c r="U1072" s="7"/>
      <c r="V1072" s="7"/>
      <c r="W1072" s="2" t="s">
        <v>54</v>
      </c>
      <c r="X1072" s="6" t="s">
        <v>78</v>
      </c>
      <c r="Y1072" s="6"/>
      <c r="Z1072" s="7"/>
      <c r="AA1072" s="7"/>
      <c r="AB1072" s="7"/>
      <c r="AC1072" s="7"/>
      <c r="AD1072" s="7"/>
      <c r="AE1072" s="7"/>
    </row>
    <row r="1073" spans="1:31" x14ac:dyDescent="0.15">
      <c r="A1073" s="4">
        <v>42424</v>
      </c>
      <c r="B1073" s="5" t="s">
        <v>1980</v>
      </c>
      <c r="C1073" s="2">
        <v>1</v>
      </c>
      <c r="D1073" s="6" t="s">
        <v>146</v>
      </c>
      <c r="E1073" s="6" t="s">
        <v>474</v>
      </c>
      <c r="F1073" s="7"/>
      <c r="G1073" s="2" t="s">
        <v>147</v>
      </c>
      <c r="H1073" s="2" t="s">
        <v>44</v>
      </c>
      <c r="I1073" s="2" t="s">
        <v>734</v>
      </c>
      <c r="J1073" s="6" t="s">
        <v>55</v>
      </c>
      <c r="K1073" s="2" t="s">
        <v>66</v>
      </c>
      <c r="L1073" s="2">
        <v>1</v>
      </c>
      <c r="M1073" s="2">
        <v>258</v>
      </c>
      <c r="N1073" s="2">
        <v>180</v>
      </c>
      <c r="O1073" s="12">
        <v>0.69767441860465096</v>
      </c>
      <c r="P1073" s="7"/>
      <c r="Q1073" s="7"/>
      <c r="R1073" s="14" t="s">
        <v>113</v>
      </c>
      <c r="S1073" s="2" t="s">
        <v>1848</v>
      </c>
      <c r="T1073" s="7"/>
      <c r="U1073" s="7"/>
      <c r="V1073" s="7"/>
      <c r="W1073" s="2" t="s">
        <v>54</v>
      </c>
      <c r="X1073" s="6" t="s">
        <v>49</v>
      </c>
      <c r="Y1073" s="6"/>
      <c r="Z1073" s="2">
        <v>300</v>
      </c>
      <c r="AA1073" s="2">
        <v>150</v>
      </c>
      <c r="AB1073" s="7"/>
      <c r="AC1073" s="7"/>
      <c r="AD1073" s="7"/>
      <c r="AE1073" s="7"/>
    </row>
    <row r="1074" spans="1:31" x14ac:dyDescent="0.15">
      <c r="A1074" s="4">
        <v>42425</v>
      </c>
      <c r="B1074" s="5" t="s">
        <v>1981</v>
      </c>
      <c r="C1074" s="2">
        <v>1</v>
      </c>
      <c r="D1074" s="6" t="s">
        <v>50</v>
      </c>
      <c r="E1074" s="6" t="s">
        <v>591</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1982</v>
      </c>
      <c r="C1075" s="2">
        <v>2</v>
      </c>
      <c r="D1075" s="6"/>
      <c r="E1075" s="6"/>
      <c r="F1075" s="2" t="s">
        <v>1983</v>
      </c>
      <c r="G1075" s="2" t="s">
        <v>163</v>
      </c>
      <c r="H1075" s="2" t="s">
        <v>44</v>
      </c>
      <c r="I1075" s="2" t="s">
        <v>53</v>
      </c>
      <c r="J1075" s="6" t="s">
        <v>45</v>
      </c>
      <c r="K1075" s="2" t="s">
        <v>66</v>
      </c>
      <c r="L1075" s="2">
        <v>1</v>
      </c>
      <c r="M1075" s="2">
        <v>100</v>
      </c>
      <c r="N1075" s="2">
        <v>100</v>
      </c>
      <c r="O1075" s="12">
        <v>1</v>
      </c>
      <c r="P1075" s="7"/>
      <c r="Q1075" s="7"/>
      <c r="R1075" s="14" t="s">
        <v>113</v>
      </c>
      <c r="S1075" s="2" t="s">
        <v>300</v>
      </c>
      <c r="T1075" s="7"/>
      <c r="U1075" s="7"/>
      <c r="V1075" s="7"/>
      <c r="W1075" s="2" t="s">
        <v>54</v>
      </c>
      <c r="X1075" s="6" t="s">
        <v>49</v>
      </c>
      <c r="Y1075" s="6"/>
      <c r="Z1075" s="7"/>
      <c r="AA1075" s="7"/>
      <c r="AB1075" s="7"/>
      <c r="AC1075" s="7"/>
      <c r="AD1075" s="7"/>
      <c r="AE1075" s="7"/>
    </row>
    <row r="1076" spans="1:31" x14ac:dyDescent="0.15">
      <c r="A1076" s="4">
        <v>42426</v>
      </c>
      <c r="B1076" s="5" t="s">
        <v>1984</v>
      </c>
      <c r="C1076" s="2">
        <v>1</v>
      </c>
      <c r="D1076" s="6" t="s">
        <v>75</v>
      </c>
      <c r="E1076" s="6" t="s">
        <v>208</v>
      </c>
      <c r="F1076" s="2" t="s">
        <v>253</v>
      </c>
      <c r="G1076" s="2" t="s">
        <v>283</v>
      </c>
      <c r="H1076" s="2" t="s">
        <v>44</v>
      </c>
      <c r="I1076" s="2" t="s">
        <v>53</v>
      </c>
      <c r="J1076" s="6" t="s">
        <v>55</v>
      </c>
      <c r="K1076" s="2" t="s">
        <v>64</v>
      </c>
      <c r="L1076" s="2">
        <v>1</v>
      </c>
      <c r="M1076" s="2">
        <v>1280</v>
      </c>
      <c r="N1076" s="2">
        <v>896</v>
      </c>
      <c r="O1076" s="12">
        <v>0.7</v>
      </c>
      <c r="P1076" s="7"/>
      <c r="Q1076" s="7"/>
      <c r="R1076" s="14" t="s">
        <v>113</v>
      </c>
      <c r="S1076" s="2" t="s">
        <v>1680</v>
      </c>
      <c r="T1076" s="7"/>
      <c r="U1076" s="7"/>
      <c r="V1076" s="7"/>
      <c r="W1076" s="2" t="s">
        <v>54</v>
      </c>
      <c r="X1076" s="6" t="s">
        <v>49</v>
      </c>
      <c r="Y1076" s="6"/>
      <c r="Z1076" s="2">
        <v>1210</v>
      </c>
      <c r="AA1076" s="2">
        <v>775</v>
      </c>
      <c r="AB1076" s="7"/>
      <c r="AC1076" s="7"/>
      <c r="AD1076" s="7"/>
      <c r="AE1076" s="7"/>
    </row>
    <row r="1077" spans="1:31" x14ac:dyDescent="0.15">
      <c r="A1077" s="4">
        <v>42426</v>
      </c>
      <c r="B1077" s="5" t="s">
        <v>1985</v>
      </c>
      <c r="C1077" s="2">
        <v>2</v>
      </c>
      <c r="D1077" s="6" t="s">
        <v>64</v>
      </c>
      <c r="E1077" s="6" t="s">
        <v>101</v>
      </c>
      <c r="F1077" s="2" t="s">
        <v>1337</v>
      </c>
      <c r="G1077" s="7"/>
      <c r="H1077" s="2" t="s">
        <v>62</v>
      </c>
      <c r="I1077" s="2" t="s">
        <v>270</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1967</v>
      </c>
      <c r="Y1077" s="6"/>
      <c r="Z1077" s="7"/>
      <c r="AA1077" s="7"/>
      <c r="AB1077" s="7"/>
      <c r="AC1077" s="7"/>
      <c r="AD1077" s="7"/>
      <c r="AE1077" s="7"/>
    </row>
    <row r="1078" spans="1:31" x14ac:dyDescent="0.15">
      <c r="A1078" s="4">
        <v>42426</v>
      </c>
      <c r="B1078" s="5" t="s">
        <v>1985</v>
      </c>
      <c r="C1078" s="2">
        <v>2</v>
      </c>
      <c r="D1078" s="6" t="s">
        <v>102</v>
      </c>
      <c r="E1078" s="6" t="s">
        <v>101</v>
      </c>
      <c r="F1078" s="2" t="s">
        <v>1504</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1967</v>
      </c>
      <c r="Y1078" s="6"/>
      <c r="Z1078" s="7"/>
      <c r="AA1078" s="7"/>
      <c r="AB1078" s="7"/>
      <c r="AC1078" s="7"/>
      <c r="AD1078" s="7"/>
      <c r="AE1078" s="7"/>
    </row>
    <row r="1079" spans="1:31" x14ac:dyDescent="0.15">
      <c r="A1079" s="4">
        <v>42426</v>
      </c>
      <c r="B1079" s="5" t="s">
        <v>1985</v>
      </c>
      <c r="C1079" s="2">
        <v>2</v>
      </c>
      <c r="D1079" s="6" t="s">
        <v>83</v>
      </c>
      <c r="E1079" s="6" t="s">
        <v>79</v>
      </c>
      <c r="F1079" s="2" t="s">
        <v>1504</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1967</v>
      </c>
      <c r="Y1079" s="6"/>
      <c r="Z1079" s="7"/>
      <c r="AA1079" s="7"/>
      <c r="AB1079" s="7"/>
      <c r="AC1079" s="7"/>
      <c r="AD1079" s="7"/>
      <c r="AE1079" s="7"/>
    </row>
    <row r="1080" spans="1:31" x14ac:dyDescent="0.15">
      <c r="A1080" s="4">
        <v>42426</v>
      </c>
      <c r="B1080" s="5" t="s">
        <v>1985</v>
      </c>
      <c r="C1080" s="2">
        <v>2</v>
      </c>
      <c r="D1080" s="6" t="s">
        <v>87</v>
      </c>
      <c r="E1080" s="6" t="s">
        <v>41</v>
      </c>
      <c r="F1080" s="2" t="s">
        <v>1425</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1967</v>
      </c>
      <c r="Y1080" s="6"/>
      <c r="Z1080" s="7"/>
      <c r="AA1080" s="7"/>
      <c r="AB1080" s="7"/>
      <c r="AC1080" s="7"/>
      <c r="AD1080" s="7"/>
      <c r="AE1080" s="7"/>
    </row>
    <row r="1081" spans="1:31" x14ac:dyDescent="0.15">
      <c r="A1081" s="4">
        <v>42426</v>
      </c>
      <c r="B1081" s="5" t="s">
        <v>1985</v>
      </c>
      <c r="C1081" s="2">
        <v>2</v>
      </c>
      <c r="D1081" s="6" t="s">
        <v>138</v>
      </c>
      <c r="E1081" s="6" t="s">
        <v>41</v>
      </c>
      <c r="F1081" s="2" t="s">
        <v>987</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x14ac:dyDescent="0.15">
      <c r="A1082" s="4">
        <v>42426</v>
      </c>
      <c r="B1082" s="5" t="s">
        <v>1985</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1967</v>
      </c>
      <c r="Y1082" s="6"/>
      <c r="Z1082" s="7"/>
      <c r="AA1082" s="7"/>
      <c r="AB1082" s="7"/>
      <c r="AC1082" s="7"/>
      <c r="AD1082" s="7"/>
      <c r="AE1082" s="7"/>
    </row>
    <row r="1083" spans="1:31" x14ac:dyDescent="0.15">
      <c r="A1083" s="4">
        <v>42426</v>
      </c>
      <c r="B1083" s="5" t="s">
        <v>1986</v>
      </c>
      <c r="C1083" s="2">
        <v>3</v>
      </c>
      <c r="D1083" s="6" t="s">
        <v>50</v>
      </c>
      <c r="E1083" s="6" t="s">
        <v>591</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1987</v>
      </c>
      <c r="C1084" s="2">
        <v>4</v>
      </c>
      <c r="D1084" s="6" t="s">
        <v>50</v>
      </c>
      <c r="E1084" s="6" t="s">
        <v>591</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1987</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1988</v>
      </c>
      <c r="C1086" s="2">
        <v>1</v>
      </c>
      <c r="D1086" s="6" t="s">
        <v>90</v>
      </c>
      <c r="E1086" s="6" t="s">
        <v>964</v>
      </c>
      <c r="F1086" s="2" t="s">
        <v>914</v>
      </c>
      <c r="G1086" s="2" t="s">
        <v>915</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1989</v>
      </c>
      <c r="C1087" s="2">
        <v>2</v>
      </c>
      <c r="D1087" s="6" t="s">
        <v>402</v>
      </c>
      <c r="E1087" s="6"/>
      <c r="F1087" s="2" t="s">
        <v>1990</v>
      </c>
      <c r="G1087" s="2" t="s">
        <v>163</v>
      </c>
      <c r="H1087" s="2" t="s">
        <v>181</v>
      </c>
      <c r="I1087" s="2">
        <v>26.5</v>
      </c>
      <c r="J1087" s="6" t="s">
        <v>45</v>
      </c>
      <c r="K1087" s="2" t="s">
        <v>66</v>
      </c>
      <c r="L1087" s="2">
        <v>1</v>
      </c>
      <c r="M1087" s="2">
        <v>300</v>
      </c>
      <c r="N1087" s="2">
        <v>300</v>
      </c>
      <c r="O1087" s="12">
        <v>1</v>
      </c>
      <c r="P1087" s="7"/>
      <c r="Q1087" s="7"/>
      <c r="R1087" s="14" t="s">
        <v>113</v>
      </c>
      <c r="S1087" s="2" t="s">
        <v>1991</v>
      </c>
      <c r="T1087" s="7"/>
      <c r="U1087" s="7"/>
      <c r="V1087" s="7"/>
      <c r="W1087" s="2" t="s">
        <v>54</v>
      </c>
      <c r="X1087" s="6" t="s">
        <v>49</v>
      </c>
      <c r="Y1087" s="6"/>
      <c r="Z1087" s="7"/>
      <c r="AA1087" s="7"/>
      <c r="AB1087" s="7"/>
      <c r="AC1087" s="7"/>
      <c r="AD1087" s="7"/>
      <c r="AE1087" s="7"/>
    </row>
    <row r="1088" spans="1:31" x14ac:dyDescent="0.15">
      <c r="A1088" s="4">
        <v>42427</v>
      </c>
      <c r="B1088" s="5" t="s">
        <v>1992</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1992</v>
      </c>
      <c r="C1089" s="2">
        <v>3</v>
      </c>
      <c r="D1089" s="6" t="s">
        <v>50</v>
      </c>
      <c r="E1089" s="6" t="s">
        <v>591</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1993</v>
      </c>
      <c r="C1090" s="2">
        <v>4</v>
      </c>
      <c r="D1090" s="6" t="s">
        <v>143</v>
      </c>
      <c r="E1090" s="6" t="s">
        <v>120</v>
      </c>
      <c r="F1090" s="2" t="s">
        <v>866</v>
      </c>
      <c r="G1090" s="2" t="s">
        <v>268</v>
      </c>
      <c r="H1090" s="2" t="s">
        <v>44</v>
      </c>
      <c r="I1090" s="2">
        <v>27.5</v>
      </c>
      <c r="J1090" s="6" t="s">
        <v>45</v>
      </c>
      <c r="K1090" s="2" t="s">
        <v>66</v>
      </c>
      <c r="L1090" s="2">
        <v>1</v>
      </c>
      <c r="M1090" s="2">
        <v>4380</v>
      </c>
      <c r="N1090" s="2">
        <v>3066</v>
      </c>
      <c r="O1090" s="12">
        <v>0.7</v>
      </c>
      <c r="P1090" s="7"/>
      <c r="Q1090" s="7"/>
      <c r="R1090" s="14" t="s">
        <v>142</v>
      </c>
      <c r="S1090" s="2" t="s">
        <v>1994</v>
      </c>
      <c r="T1090" s="2">
        <v>13910228853</v>
      </c>
      <c r="U1090" s="2" t="s">
        <v>292</v>
      </c>
      <c r="V1090" s="7"/>
      <c r="W1090" s="2" t="s">
        <v>54</v>
      </c>
      <c r="X1090" s="6" t="s">
        <v>86</v>
      </c>
      <c r="Y1090" s="6"/>
    </row>
    <row r="1091" spans="1:25" x14ac:dyDescent="0.15">
      <c r="A1091" s="4">
        <v>42428</v>
      </c>
      <c r="B1091" s="5" t="s">
        <v>1995</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1996</v>
      </c>
      <c r="C1092" s="2">
        <v>2</v>
      </c>
      <c r="D1092" s="6" t="s">
        <v>50</v>
      </c>
      <c r="E1092" s="6" t="s">
        <v>591</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1997</v>
      </c>
      <c r="C1093" s="2">
        <v>3</v>
      </c>
      <c r="D1093" s="6" t="s">
        <v>284</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x14ac:dyDescent="0.15">
      <c r="A1094" s="4">
        <v>42428</v>
      </c>
      <c r="B1094" s="5" t="s">
        <v>1998</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2016-12-13T10:07:20Z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